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wnloads\actl4001\"/>
    </mc:Choice>
  </mc:AlternateContent>
  <xr:revisionPtr revIDLastSave="0" documentId="13_ncr:1_{AC8ADECF-4463-4FA7-AE93-9214BEAAAF22}" xr6:coauthVersionLast="47" xr6:coauthVersionMax="47" xr10:uidLastSave="{00000000-0000-0000-0000-000000000000}"/>
  <bookViews>
    <workbookView xWindow="-120" yWindow="-120" windowWidth="29040" windowHeight="15720" firstSheet="90" activeTab="96" xr2:uid="{00000000-000D-0000-FFFF-FFFF00000000}"/>
  </bookViews>
  <sheets>
    <sheet name="T.26.04.A" sheetId="9" r:id="rId1"/>
    <sheet name="T.35.04.A" sheetId="2" r:id="rId2"/>
    <sheet name="T.45.04.A" sheetId="12" r:id="rId3"/>
    <sheet name="T.55.04.A" sheetId="14" r:id="rId4"/>
    <sheet name="T.26.04.B" sheetId="17" r:id="rId5"/>
    <sheet name="T.35.04.B" sheetId="19" r:id="rId6"/>
    <sheet name="T.45.04.B" sheetId="21" r:id="rId7"/>
    <sheet name="T.55.04.B" sheetId="22" r:id="rId8"/>
    <sheet name="T.26.04.C" sheetId="23" r:id="rId9"/>
    <sheet name="T.35.04.C" sheetId="24" r:id="rId10"/>
    <sheet name="T.45.04.C" sheetId="25" r:id="rId11"/>
    <sheet name="T.55.04.C" sheetId="26" r:id="rId12"/>
    <sheet name="T.26.04.D" sheetId="27" r:id="rId13"/>
    <sheet name="T.35.04.D" sheetId="28" r:id="rId14"/>
    <sheet name="T.45.04.D" sheetId="29" r:id="rId15"/>
    <sheet name="T.55.04.D" sheetId="30" r:id="rId16"/>
    <sheet name="T.26.04.E" sheetId="31" r:id="rId17"/>
    <sheet name="T.35.04.E" sheetId="33" r:id="rId18"/>
    <sheet name="T.45.04.E" sheetId="34" r:id="rId19"/>
    <sheet name="T.55.04.E" sheetId="36" r:id="rId20"/>
    <sheet name="T.26.04.F" sheetId="37" r:id="rId21"/>
    <sheet name="T.35.04.F" sheetId="38" r:id="rId22"/>
    <sheet name="T.45.04.F" sheetId="39" r:id="rId23"/>
    <sheet name="T.55.04.F" sheetId="40" r:id="rId24"/>
    <sheet name="S.26.04.A" sheetId="10" r:id="rId25"/>
    <sheet name="S.35.04.A" sheetId="11" r:id="rId26"/>
    <sheet name="S.45.04.A" sheetId="13" r:id="rId27"/>
    <sheet name="S.55.04.A" sheetId="15" r:id="rId28"/>
    <sheet name="S.26.04.B" sheetId="18" r:id="rId29"/>
    <sheet name="S.35.04.B" sheetId="16" r:id="rId30"/>
    <sheet name="S.45.04.B" sheetId="20" r:id="rId31"/>
    <sheet name="S.55.04.B" sheetId="32" r:id="rId32"/>
    <sheet name="S.26.04.C" sheetId="35" r:id="rId33"/>
    <sheet name="S.35.04.C" sheetId="41" r:id="rId34"/>
    <sheet name="S.45.04.C" sheetId="44" r:id="rId35"/>
    <sheet name="S.55.04.C" sheetId="46" r:id="rId36"/>
    <sheet name="S.26.04.D" sheetId="50" r:id="rId37"/>
    <sheet name="S.35.04.D" sheetId="55" r:id="rId38"/>
    <sheet name="S.45.04.D" sheetId="54" r:id="rId39"/>
    <sheet name="S.55.04.D" sheetId="53" r:id="rId40"/>
    <sheet name="S.26.04.E" sheetId="48" r:id="rId41"/>
    <sheet name="S.35.04.E" sheetId="49" r:id="rId42"/>
    <sheet name="S.45.04.E" sheetId="51" r:id="rId43"/>
    <sheet name="S.55.04.E" sheetId="52" r:id="rId44"/>
    <sheet name="S.26.04.F" sheetId="42" r:id="rId45"/>
    <sheet name="S.35.04.F" sheetId="43" r:id="rId46"/>
    <sheet name="S.45.04.F" sheetId="45" r:id="rId47"/>
    <sheet name="S.55.04.F" sheetId="47" r:id="rId48"/>
    <sheet name="T.26.04.A (2)" sheetId="58" r:id="rId49"/>
    <sheet name="T.35.04.A (2)" sheetId="59" r:id="rId50"/>
    <sheet name="T.45.04.A (2)" sheetId="60" r:id="rId51"/>
    <sheet name="T.55.04.A (2)" sheetId="61" r:id="rId52"/>
    <sheet name="T.26.04.B (2)" sheetId="62" r:id="rId53"/>
    <sheet name="T.35.04.B (2)" sheetId="63" r:id="rId54"/>
    <sheet name="T.45.04.B (2)" sheetId="64" r:id="rId55"/>
    <sheet name="T.55.04.B (2)" sheetId="65" r:id="rId56"/>
    <sheet name="T.26.04.C (2)" sheetId="66" r:id="rId57"/>
    <sheet name="T.35.04.C (2)" sheetId="67" r:id="rId58"/>
    <sheet name="T.45.04.C (2)" sheetId="68" r:id="rId59"/>
    <sheet name="T.55.04.C (2)" sheetId="69" r:id="rId60"/>
    <sheet name="T.26.04.D (2)" sheetId="70" r:id="rId61"/>
    <sheet name="T.35.04.D (2)" sheetId="71" r:id="rId62"/>
    <sheet name="T.45.04.D (2)" sheetId="72" r:id="rId63"/>
    <sheet name="T.55.04.D (2)" sheetId="73" r:id="rId64"/>
    <sheet name="T.26.04.E (2)" sheetId="74" r:id="rId65"/>
    <sheet name="T.35.04.E (2)" sheetId="75" r:id="rId66"/>
    <sheet name="T.45.04.E (2)" sheetId="76" r:id="rId67"/>
    <sheet name="T.55.04.E (2)" sheetId="77" r:id="rId68"/>
    <sheet name="T.26.04.F (2)" sheetId="78" r:id="rId69"/>
    <sheet name="T.35.04.F (2)" sheetId="79" r:id="rId70"/>
    <sheet name="T.45.04.F (2)" sheetId="80" r:id="rId71"/>
    <sheet name="T.55.04.F (2)" sheetId="81" r:id="rId72"/>
    <sheet name="S.26.04.A (2)" sheetId="82" r:id="rId73"/>
    <sheet name="S.35.04.A (2)" sheetId="83" r:id="rId74"/>
    <sheet name="S.45.04.A (2)" sheetId="84" r:id="rId75"/>
    <sheet name="S.55.04.A (2)" sheetId="86" r:id="rId76"/>
    <sheet name="S.26.04.B (2)" sheetId="85" r:id="rId77"/>
    <sheet name="S.35.04.B (2)" sheetId="87" r:id="rId78"/>
    <sheet name="S.45.04.B (2)" sheetId="88" r:id="rId79"/>
    <sheet name="S.55.04.B (2)" sheetId="89" r:id="rId80"/>
    <sheet name="S.26.04.C (2)" sheetId="90" r:id="rId81"/>
    <sheet name="S.35.04.C (2)" sheetId="91" r:id="rId82"/>
    <sheet name="S.45.04.C (2)" sheetId="92" r:id="rId83"/>
    <sheet name="S.55.04.C (2)" sheetId="93" r:id="rId84"/>
    <sheet name="S.26.04.D (2)" sheetId="94" r:id="rId85"/>
    <sheet name="S.35.04.D (2)" sheetId="95" r:id="rId86"/>
    <sheet name="S.45.04.D (2)" sheetId="96" r:id="rId87"/>
    <sheet name="S.55.04.D (2)" sheetId="97" r:id="rId88"/>
    <sheet name="S.26.04.E (2)" sheetId="98" r:id="rId89"/>
    <sheet name="S.35.04.E (2)" sheetId="99" r:id="rId90"/>
    <sheet name="S.45.04.E (2)" sheetId="100" r:id="rId91"/>
    <sheet name="S.55.04.E (2)" sheetId="101" r:id="rId92"/>
    <sheet name="S.26.04.F (2)" sheetId="102" r:id="rId93"/>
    <sheet name="S.35.04.F (2)" sheetId="103" r:id="rId94"/>
    <sheet name="S.45.04.F (2)" sheetId="104" r:id="rId95"/>
    <sheet name="S.55.04.F (2)" sheetId="105" r:id="rId96"/>
    <sheet name="Premiums" sheetId="57" r:id="rId97"/>
    <sheet name="Mortalities" sheetId="7" r:id="rId98"/>
    <sheet name="EconomicRates" sheetId="8" r:id="rId99"/>
  </sheets>
  <definedNames>
    <definedName name="AX">'S.35.04.A'!$A$12:$C$12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" i="10" l="1"/>
  <c r="B8" i="10"/>
  <c r="F98" i="105"/>
  <c r="F97" i="105"/>
  <c r="F96" i="105"/>
  <c r="F95" i="105"/>
  <c r="F94" i="105"/>
  <c r="F93" i="105"/>
  <c r="F92" i="105"/>
  <c r="F91" i="105"/>
  <c r="F90" i="105"/>
  <c r="F89" i="105"/>
  <c r="F88" i="105"/>
  <c r="F87" i="105"/>
  <c r="F86" i="105"/>
  <c r="F85" i="105"/>
  <c r="F84" i="105"/>
  <c r="F83" i="105"/>
  <c r="F82" i="105"/>
  <c r="F81" i="105"/>
  <c r="F80" i="105"/>
  <c r="F79" i="105"/>
  <c r="F78" i="105"/>
  <c r="F77" i="105"/>
  <c r="F76" i="105"/>
  <c r="F75" i="105"/>
  <c r="F74" i="105"/>
  <c r="F73" i="105"/>
  <c r="F72" i="105"/>
  <c r="F71" i="105"/>
  <c r="F70" i="105"/>
  <c r="F69" i="105"/>
  <c r="F68" i="105"/>
  <c r="F67" i="105"/>
  <c r="F66" i="105"/>
  <c r="F65" i="105"/>
  <c r="F64" i="105"/>
  <c r="F63" i="105"/>
  <c r="F62" i="105"/>
  <c r="F61" i="105"/>
  <c r="F60" i="105"/>
  <c r="F59" i="105"/>
  <c r="F58" i="105"/>
  <c r="F57" i="105"/>
  <c r="F56" i="105"/>
  <c r="F55" i="105"/>
  <c r="F54" i="105"/>
  <c r="F53" i="105"/>
  <c r="F52" i="105"/>
  <c r="F51" i="105"/>
  <c r="F50" i="105"/>
  <c r="F49" i="105"/>
  <c r="F48" i="105"/>
  <c r="F47" i="105"/>
  <c r="F46" i="105"/>
  <c r="F45" i="105"/>
  <c r="F44" i="105"/>
  <c r="F43" i="105"/>
  <c r="F42" i="105"/>
  <c r="F41" i="105"/>
  <c r="F40" i="105"/>
  <c r="F39" i="105"/>
  <c r="F38" i="105"/>
  <c r="F37" i="105"/>
  <c r="F36" i="105"/>
  <c r="F35" i="105"/>
  <c r="F34" i="105"/>
  <c r="F33" i="105"/>
  <c r="F32" i="105"/>
  <c r="F31" i="105"/>
  <c r="F30" i="105"/>
  <c r="F29" i="105"/>
  <c r="F28" i="105"/>
  <c r="F27" i="105"/>
  <c r="F26" i="105"/>
  <c r="F25" i="105"/>
  <c r="F24" i="105"/>
  <c r="F23" i="105"/>
  <c r="F22" i="105"/>
  <c r="F21" i="105"/>
  <c r="F20" i="105"/>
  <c r="F19" i="105"/>
  <c r="F18" i="105"/>
  <c r="F17" i="105"/>
  <c r="F16" i="105"/>
  <c r="F15" i="105"/>
  <c r="F14" i="105"/>
  <c r="G13" i="105"/>
  <c r="F13" i="105"/>
  <c r="G12" i="105"/>
  <c r="F12" i="105"/>
  <c r="G11" i="105"/>
  <c r="F11" i="105"/>
  <c r="G10" i="105"/>
  <c r="F10" i="105"/>
  <c r="G9" i="105"/>
  <c r="F9" i="105"/>
  <c r="G8" i="105"/>
  <c r="F8" i="105"/>
  <c r="G7" i="105"/>
  <c r="F7" i="105"/>
  <c r="G6" i="105"/>
  <c r="F6" i="105"/>
  <c r="G5" i="105"/>
  <c r="F5" i="105"/>
  <c r="G4" i="105"/>
  <c r="F4" i="105"/>
  <c r="F98" i="104"/>
  <c r="F97" i="104"/>
  <c r="F96" i="104"/>
  <c r="F95" i="104"/>
  <c r="F94" i="104"/>
  <c r="F93" i="104"/>
  <c r="F92" i="104"/>
  <c r="F91" i="104"/>
  <c r="F90" i="104"/>
  <c r="F89" i="104"/>
  <c r="F88" i="104"/>
  <c r="F87" i="104"/>
  <c r="F86" i="104"/>
  <c r="F85" i="104"/>
  <c r="F84" i="104"/>
  <c r="F83" i="104"/>
  <c r="F82" i="104"/>
  <c r="F81" i="104"/>
  <c r="F80" i="104"/>
  <c r="F79" i="104"/>
  <c r="F78" i="104"/>
  <c r="F77" i="104"/>
  <c r="F76" i="104"/>
  <c r="F75" i="104"/>
  <c r="F74" i="104"/>
  <c r="F73" i="104"/>
  <c r="F72" i="104"/>
  <c r="F71" i="104"/>
  <c r="F70" i="104"/>
  <c r="F69" i="104"/>
  <c r="F68" i="104"/>
  <c r="F67" i="104"/>
  <c r="F66" i="104"/>
  <c r="F65" i="104"/>
  <c r="F64" i="104"/>
  <c r="F63" i="104"/>
  <c r="F62" i="104"/>
  <c r="F61" i="104"/>
  <c r="F60" i="104"/>
  <c r="F59" i="104"/>
  <c r="F58" i="104"/>
  <c r="F57" i="104"/>
  <c r="F56" i="104"/>
  <c r="F55" i="104"/>
  <c r="F54" i="104"/>
  <c r="F53" i="104"/>
  <c r="F52" i="104"/>
  <c r="F51" i="104"/>
  <c r="F50" i="104"/>
  <c r="F49" i="104"/>
  <c r="F48" i="104"/>
  <c r="F47" i="104"/>
  <c r="F46" i="104"/>
  <c r="F45" i="104"/>
  <c r="F44" i="104"/>
  <c r="F43" i="104"/>
  <c r="F42" i="104"/>
  <c r="F41" i="104"/>
  <c r="F40" i="104"/>
  <c r="F39" i="104"/>
  <c r="F38" i="104"/>
  <c r="F37" i="104"/>
  <c r="F36" i="104"/>
  <c r="F35" i="104"/>
  <c r="F34" i="104"/>
  <c r="F33" i="104"/>
  <c r="F32" i="104"/>
  <c r="F31" i="104"/>
  <c r="F30" i="104"/>
  <c r="F29" i="104"/>
  <c r="F28" i="104"/>
  <c r="F27" i="104"/>
  <c r="F26" i="104"/>
  <c r="F25" i="104"/>
  <c r="F24" i="104"/>
  <c r="F23" i="104"/>
  <c r="F22" i="104"/>
  <c r="F21" i="104"/>
  <c r="F20" i="104"/>
  <c r="F19" i="104"/>
  <c r="F18" i="104"/>
  <c r="F17" i="104"/>
  <c r="F16" i="104"/>
  <c r="F15" i="104"/>
  <c r="F14" i="104"/>
  <c r="G13" i="104"/>
  <c r="F13" i="104"/>
  <c r="G12" i="104"/>
  <c r="F12" i="104"/>
  <c r="G11" i="104"/>
  <c r="F11" i="104"/>
  <c r="G10" i="104"/>
  <c r="F10" i="104"/>
  <c r="G9" i="104"/>
  <c r="F9" i="104"/>
  <c r="G8" i="104"/>
  <c r="F8" i="104"/>
  <c r="G7" i="104"/>
  <c r="F7" i="104"/>
  <c r="G6" i="104"/>
  <c r="F6" i="104"/>
  <c r="G5" i="104"/>
  <c r="F5" i="104"/>
  <c r="G4" i="104"/>
  <c r="F4" i="104"/>
  <c r="F98" i="103"/>
  <c r="F97" i="103"/>
  <c r="F96" i="103"/>
  <c r="F95" i="103"/>
  <c r="F94" i="103"/>
  <c r="F93" i="103"/>
  <c r="F92" i="103"/>
  <c r="F91" i="103"/>
  <c r="F90" i="103"/>
  <c r="F89" i="103"/>
  <c r="F88" i="103"/>
  <c r="F87" i="103"/>
  <c r="F86" i="103"/>
  <c r="F85" i="103"/>
  <c r="F84" i="103"/>
  <c r="F83" i="103"/>
  <c r="F82" i="103"/>
  <c r="F81" i="103"/>
  <c r="F80" i="103"/>
  <c r="F79" i="103"/>
  <c r="F78" i="103"/>
  <c r="F77" i="103"/>
  <c r="F76" i="103"/>
  <c r="F75" i="103"/>
  <c r="F74" i="103"/>
  <c r="F73" i="103"/>
  <c r="F72" i="103"/>
  <c r="F71" i="103"/>
  <c r="F70" i="103"/>
  <c r="F69" i="103"/>
  <c r="F68" i="103"/>
  <c r="F67" i="103"/>
  <c r="F66" i="103"/>
  <c r="F65" i="103"/>
  <c r="F64" i="103"/>
  <c r="F63" i="103"/>
  <c r="F62" i="103"/>
  <c r="F61" i="103"/>
  <c r="F60" i="103"/>
  <c r="F59" i="103"/>
  <c r="F58" i="103"/>
  <c r="F57" i="103"/>
  <c r="F56" i="103"/>
  <c r="F55" i="103"/>
  <c r="F54" i="103"/>
  <c r="F53" i="103"/>
  <c r="F52" i="103"/>
  <c r="F51" i="103"/>
  <c r="F50" i="103"/>
  <c r="F49" i="103"/>
  <c r="F48" i="103"/>
  <c r="F47" i="103"/>
  <c r="F46" i="103"/>
  <c r="F45" i="103"/>
  <c r="F44" i="103"/>
  <c r="F43" i="103"/>
  <c r="F42" i="103"/>
  <c r="F41" i="103"/>
  <c r="F40" i="103"/>
  <c r="F39" i="103"/>
  <c r="F38" i="103"/>
  <c r="F37" i="103"/>
  <c r="F36" i="103"/>
  <c r="F35" i="103"/>
  <c r="F34" i="103"/>
  <c r="F33" i="103"/>
  <c r="F32" i="103"/>
  <c r="F31" i="103"/>
  <c r="F30" i="103"/>
  <c r="F29" i="103"/>
  <c r="F28" i="103"/>
  <c r="F27" i="103"/>
  <c r="F26" i="103"/>
  <c r="F25" i="103"/>
  <c r="F24" i="103"/>
  <c r="F23" i="103"/>
  <c r="F22" i="103"/>
  <c r="F21" i="103"/>
  <c r="F20" i="103"/>
  <c r="F19" i="103"/>
  <c r="F18" i="103"/>
  <c r="F17" i="103"/>
  <c r="F16" i="103"/>
  <c r="F15" i="103"/>
  <c r="F14" i="103"/>
  <c r="G13" i="103"/>
  <c r="F13" i="103"/>
  <c r="G12" i="103"/>
  <c r="F12" i="103"/>
  <c r="G11" i="103"/>
  <c r="F11" i="103"/>
  <c r="G10" i="103"/>
  <c r="F10" i="103"/>
  <c r="G9" i="103"/>
  <c r="F9" i="103"/>
  <c r="G8" i="103"/>
  <c r="F8" i="103"/>
  <c r="G7" i="103"/>
  <c r="F7" i="103"/>
  <c r="G6" i="103"/>
  <c r="F6" i="103"/>
  <c r="G5" i="103"/>
  <c r="F5" i="103"/>
  <c r="G4" i="103"/>
  <c r="F4" i="103"/>
  <c r="F98" i="102"/>
  <c r="F97" i="102"/>
  <c r="F96" i="102"/>
  <c r="F95" i="102"/>
  <c r="F94" i="102"/>
  <c r="F93" i="102"/>
  <c r="F92" i="102"/>
  <c r="F91" i="102"/>
  <c r="F90" i="102"/>
  <c r="F89" i="102"/>
  <c r="F88" i="102"/>
  <c r="F87" i="102"/>
  <c r="F86" i="102"/>
  <c r="F85" i="102"/>
  <c r="F84" i="102"/>
  <c r="F83" i="102"/>
  <c r="F82" i="102"/>
  <c r="F81" i="102"/>
  <c r="F80" i="102"/>
  <c r="F79" i="102"/>
  <c r="F78" i="102"/>
  <c r="F77" i="102"/>
  <c r="F76" i="102"/>
  <c r="F75" i="102"/>
  <c r="F74" i="102"/>
  <c r="F73" i="102"/>
  <c r="F72" i="102"/>
  <c r="F71" i="102"/>
  <c r="F70" i="102"/>
  <c r="F69" i="102"/>
  <c r="F68" i="102"/>
  <c r="F67" i="102"/>
  <c r="F66" i="102"/>
  <c r="F65" i="102"/>
  <c r="F64" i="102"/>
  <c r="F63" i="102"/>
  <c r="F62" i="102"/>
  <c r="F61" i="102"/>
  <c r="F60" i="102"/>
  <c r="F59" i="102"/>
  <c r="F58" i="102"/>
  <c r="F57" i="102"/>
  <c r="F56" i="102"/>
  <c r="F55" i="102"/>
  <c r="F54" i="102"/>
  <c r="F53" i="102"/>
  <c r="F52" i="102"/>
  <c r="F51" i="102"/>
  <c r="F50" i="102"/>
  <c r="F49" i="102"/>
  <c r="F48" i="102"/>
  <c r="F47" i="102"/>
  <c r="F46" i="102"/>
  <c r="F45" i="102"/>
  <c r="F44" i="102"/>
  <c r="F43" i="102"/>
  <c r="F42" i="102"/>
  <c r="F41" i="102"/>
  <c r="F40" i="102"/>
  <c r="F39" i="102"/>
  <c r="F38" i="102"/>
  <c r="F37" i="102"/>
  <c r="F36" i="102"/>
  <c r="F35" i="102"/>
  <c r="F34" i="102"/>
  <c r="F33" i="102"/>
  <c r="F32" i="102"/>
  <c r="F31" i="102"/>
  <c r="F30" i="102"/>
  <c r="F29" i="102"/>
  <c r="F28" i="102"/>
  <c r="F27" i="102"/>
  <c r="F26" i="102"/>
  <c r="F25" i="102"/>
  <c r="F24" i="102"/>
  <c r="F23" i="102"/>
  <c r="F22" i="102"/>
  <c r="F21" i="102"/>
  <c r="F20" i="102"/>
  <c r="F19" i="102"/>
  <c r="F18" i="102"/>
  <c r="F17" i="102"/>
  <c r="F16" i="102"/>
  <c r="F15" i="102"/>
  <c r="F14" i="102"/>
  <c r="G13" i="102"/>
  <c r="F13" i="102"/>
  <c r="G12" i="102"/>
  <c r="F12" i="102"/>
  <c r="G11" i="102"/>
  <c r="F11" i="102"/>
  <c r="G10" i="102"/>
  <c r="F10" i="102"/>
  <c r="G9" i="102"/>
  <c r="F9" i="102"/>
  <c r="G8" i="102"/>
  <c r="F8" i="102"/>
  <c r="G7" i="102"/>
  <c r="F7" i="102"/>
  <c r="G6" i="102"/>
  <c r="F6" i="102"/>
  <c r="G5" i="102"/>
  <c r="F5" i="102"/>
  <c r="G4" i="102"/>
  <c r="F4" i="102"/>
  <c r="F98" i="101"/>
  <c r="F97" i="101"/>
  <c r="F96" i="101"/>
  <c r="F95" i="101"/>
  <c r="F94" i="101"/>
  <c r="F93" i="101"/>
  <c r="F92" i="101"/>
  <c r="F91" i="101"/>
  <c r="F90" i="101"/>
  <c r="F89" i="101"/>
  <c r="F88" i="101"/>
  <c r="F87" i="101"/>
  <c r="F86" i="101"/>
  <c r="F85" i="101"/>
  <c r="F84" i="101"/>
  <c r="F83" i="101"/>
  <c r="F82" i="101"/>
  <c r="F81" i="101"/>
  <c r="F80" i="101"/>
  <c r="F79" i="101"/>
  <c r="F78" i="101"/>
  <c r="F77" i="101"/>
  <c r="F76" i="101"/>
  <c r="F75" i="101"/>
  <c r="F74" i="101"/>
  <c r="F73" i="101"/>
  <c r="F72" i="101"/>
  <c r="F71" i="101"/>
  <c r="F70" i="101"/>
  <c r="F69" i="101"/>
  <c r="F68" i="101"/>
  <c r="F67" i="101"/>
  <c r="F66" i="101"/>
  <c r="F65" i="101"/>
  <c r="F64" i="101"/>
  <c r="F63" i="101"/>
  <c r="F62" i="101"/>
  <c r="F61" i="101"/>
  <c r="F60" i="101"/>
  <c r="F59" i="101"/>
  <c r="F58" i="101"/>
  <c r="F57" i="101"/>
  <c r="F56" i="101"/>
  <c r="F55" i="101"/>
  <c r="F54" i="101"/>
  <c r="F53" i="101"/>
  <c r="F52" i="101"/>
  <c r="F51" i="101"/>
  <c r="F50" i="101"/>
  <c r="F49" i="101"/>
  <c r="F48" i="101"/>
  <c r="F47" i="101"/>
  <c r="F46" i="101"/>
  <c r="F45" i="101"/>
  <c r="F44" i="101"/>
  <c r="F43" i="101"/>
  <c r="F42" i="101"/>
  <c r="F41" i="101"/>
  <c r="F40" i="101"/>
  <c r="F39" i="101"/>
  <c r="F38" i="101"/>
  <c r="F37" i="101"/>
  <c r="F36" i="101"/>
  <c r="F35" i="101"/>
  <c r="F34" i="101"/>
  <c r="F33" i="101"/>
  <c r="F32" i="101"/>
  <c r="F31" i="101"/>
  <c r="F30" i="101"/>
  <c r="F29" i="101"/>
  <c r="F28" i="101"/>
  <c r="F27" i="101"/>
  <c r="F26" i="101"/>
  <c r="F25" i="101"/>
  <c r="F24" i="101"/>
  <c r="F23" i="101"/>
  <c r="F22" i="101"/>
  <c r="F21" i="101"/>
  <c r="F20" i="101"/>
  <c r="F19" i="101"/>
  <c r="F18" i="101"/>
  <c r="F17" i="101"/>
  <c r="F16" i="101"/>
  <c r="F15" i="101"/>
  <c r="F14" i="101"/>
  <c r="G13" i="101"/>
  <c r="F13" i="101"/>
  <c r="G12" i="101"/>
  <c r="F12" i="101"/>
  <c r="G11" i="101"/>
  <c r="F11" i="101"/>
  <c r="G10" i="101"/>
  <c r="F10" i="101"/>
  <c r="G9" i="101"/>
  <c r="F9" i="101"/>
  <c r="G8" i="101"/>
  <c r="F8" i="101"/>
  <c r="G7" i="101"/>
  <c r="F7" i="101"/>
  <c r="G6" i="101"/>
  <c r="F6" i="101"/>
  <c r="G5" i="101"/>
  <c r="F5" i="101"/>
  <c r="G4" i="101"/>
  <c r="F4" i="101"/>
  <c r="F98" i="100"/>
  <c r="F97" i="100"/>
  <c r="F96" i="100"/>
  <c r="F95" i="100"/>
  <c r="F94" i="100"/>
  <c r="F93" i="100"/>
  <c r="F92" i="100"/>
  <c r="F91" i="100"/>
  <c r="F90" i="100"/>
  <c r="F89" i="100"/>
  <c r="F88" i="100"/>
  <c r="F87" i="100"/>
  <c r="F86" i="100"/>
  <c r="F85" i="100"/>
  <c r="F84" i="100"/>
  <c r="F83" i="100"/>
  <c r="F82" i="100"/>
  <c r="F81" i="100"/>
  <c r="F80" i="100"/>
  <c r="F79" i="100"/>
  <c r="F78" i="100"/>
  <c r="F77" i="100"/>
  <c r="F76" i="100"/>
  <c r="F75" i="100"/>
  <c r="F74" i="100"/>
  <c r="F73" i="100"/>
  <c r="F72" i="100"/>
  <c r="F71" i="100"/>
  <c r="F70" i="100"/>
  <c r="F69" i="100"/>
  <c r="F68" i="100"/>
  <c r="F67" i="100"/>
  <c r="F66" i="100"/>
  <c r="F65" i="100"/>
  <c r="F64" i="100"/>
  <c r="F63" i="100"/>
  <c r="F62" i="100"/>
  <c r="F61" i="100"/>
  <c r="F60" i="100"/>
  <c r="F59" i="100"/>
  <c r="F58" i="100"/>
  <c r="F57" i="100"/>
  <c r="F56" i="100"/>
  <c r="F55" i="100"/>
  <c r="F54" i="100"/>
  <c r="F53" i="100"/>
  <c r="F52" i="100"/>
  <c r="F51" i="100"/>
  <c r="F50" i="100"/>
  <c r="F49" i="100"/>
  <c r="F48" i="100"/>
  <c r="F47" i="100"/>
  <c r="F46" i="100"/>
  <c r="F45" i="100"/>
  <c r="F44" i="100"/>
  <c r="F43" i="100"/>
  <c r="F42" i="100"/>
  <c r="F41" i="100"/>
  <c r="F40" i="100"/>
  <c r="F39" i="100"/>
  <c r="F38" i="100"/>
  <c r="F37" i="100"/>
  <c r="F36" i="100"/>
  <c r="F35" i="100"/>
  <c r="F34" i="100"/>
  <c r="F33" i="100"/>
  <c r="F32" i="100"/>
  <c r="F31" i="100"/>
  <c r="F30" i="100"/>
  <c r="F29" i="100"/>
  <c r="F28" i="100"/>
  <c r="F27" i="100"/>
  <c r="F26" i="100"/>
  <c r="F25" i="100"/>
  <c r="F24" i="100"/>
  <c r="F23" i="100"/>
  <c r="F22" i="100"/>
  <c r="F21" i="100"/>
  <c r="F20" i="100"/>
  <c r="F19" i="100"/>
  <c r="F18" i="100"/>
  <c r="F17" i="100"/>
  <c r="F16" i="100"/>
  <c r="F15" i="100"/>
  <c r="F14" i="100"/>
  <c r="G13" i="100"/>
  <c r="F13" i="100"/>
  <c r="G12" i="100"/>
  <c r="F12" i="100"/>
  <c r="G11" i="100"/>
  <c r="F11" i="100"/>
  <c r="G10" i="100"/>
  <c r="F10" i="100"/>
  <c r="G9" i="100"/>
  <c r="F9" i="100"/>
  <c r="G8" i="100"/>
  <c r="F8" i="100"/>
  <c r="G7" i="100"/>
  <c r="F7" i="100"/>
  <c r="G6" i="100"/>
  <c r="F6" i="100"/>
  <c r="G5" i="100"/>
  <c r="F5" i="100"/>
  <c r="G4" i="100"/>
  <c r="F4" i="100"/>
  <c r="F98" i="99"/>
  <c r="F97" i="99"/>
  <c r="F96" i="99"/>
  <c r="F95" i="99"/>
  <c r="F94" i="99"/>
  <c r="F93" i="99"/>
  <c r="F92" i="99"/>
  <c r="F91" i="99"/>
  <c r="F90" i="99"/>
  <c r="F89" i="99"/>
  <c r="F88" i="99"/>
  <c r="F87" i="99"/>
  <c r="F86" i="99"/>
  <c r="F85" i="99"/>
  <c r="F84" i="99"/>
  <c r="F83" i="99"/>
  <c r="F82" i="99"/>
  <c r="F81" i="99"/>
  <c r="F80" i="99"/>
  <c r="F79" i="99"/>
  <c r="F78" i="99"/>
  <c r="F77" i="99"/>
  <c r="F76" i="99"/>
  <c r="F75" i="99"/>
  <c r="F74" i="99"/>
  <c r="F73" i="99"/>
  <c r="F72" i="99"/>
  <c r="F71" i="99"/>
  <c r="F70" i="99"/>
  <c r="F69" i="99"/>
  <c r="F68" i="99"/>
  <c r="F67" i="99"/>
  <c r="F66" i="99"/>
  <c r="F65" i="99"/>
  <c r="F64" i="99"/>
  <c r="F63" i="99"/>
  <c r="F62" i="99"/>
  <c r="F61" i="99"/>
  <c r="F60" i="99"/>
  <c r="F59" i="99"/>
  <c r="F58" i="99"/>
  <c r="F57" i="99"/>
  <c r="F56" i="99"/>
  <c r="F55" i="99"/>
  <c r="F54" i="99"/>
  <c r="F53" i="99"/>
  <c r="F52" i="99"/>
  <c r="F51" i="99"/>
  <c r="F50" i="99"/>
  <c r="F49" i="99"/>
  <c r="F48" i="99"/>
  <c r="F47" i="99"/>
  <c r="F46" i="99"/>
  <c r="F45" i="99"/>
  <c r="F44" i="99"/>
  <c r="F43" i="99"/>
  <c r="F42" i="99"/>
  <c r="F41" i="99"/>
  <c r="F40" i="99"/>
  <c r="F39" i="99"/>
  <c r="F38" i="99"/>
  <c r="F37" i="99"/>
  <c r="F36" i="99"/>
  <c r="F35" i="99"/>
  <c r="F34" i="99"/>
  <c r="F33" i="99"/>
  <c r="F32" i="99"/>
  <c r="F31" i="99"/>
  <c r="F30" i="99"/>
  <c r="F29" i="99"/>
  <c r="F28" i="99"/>
  <c r="F27" i="99"/>
  <c r="F26" i="99"/>
  <c r="F25" i="99"/>
  <c r="F24" i="99"/>
  <c r="F23" i="99"/>
  <c r="F22" i="99"/>
  <c r="F21" i="99"/>
  <c r="F20" i="99"/>
  <c r="F19" i="99"/>
  <c r="F18" i="99"/>
  <c r="F17" i="99"/>
  <c r="F16" i="99"/>
  <c r="F15" i="99"/>
  <c r="F14" i="99"/>
  <c r="G13" i="99"/>
  <c r="F13" i="99"/>
  <c r="G12" i="99"/>
  <c r="F12" i="99"/>
  <c r="G11" i="99"/>
  <c r="F11" i="99"/>
  <c r="G10" i="99"/>
  <c r="F10" i="99"/>
  <c r="G9" i="99"/>
  <c r="F9" i="99"/>
  <c r="G8" i="99"/>
  <c r="F8" i="99"/>
  <c r="G7" i="99"/>
  <c r="F7" i="99"/>
  <c r="G6" i="99"/>
  <c r="F6" i="99"/>
  <c r="G5" i="99"/>
  <c r="F5" i="99"/>
  <c r="G4" i="99"/>
  <c r="F4" i="99"/>
  <c r="F98" i="98"/>
  <c r="F97" i="98"/>
  <c r="F96" i="98"/>
  <c r="F95" i="98"/>
  <c r="F94" i="98"/>
  <c r="F93" i="98"/>
  <c r="F92" i="98"/>
  <c r="F91" i="98"/>
  <c r="F90" i="98"/>
  <c r="F89" i="98"/>
  <c r="F88" i="98"/>
  <c r="F87" i="98"/>
  <c r="F86" i="98"/>
  <c r="F85" i="98"/>
  <c r="F84" i="98"/>
  <c r="F83" i="98"/>
  <c r="F82" i="98"/>
  <c r="F81" i="98"/>
  <c r="F80" i="98"/>
  <c r="F79" i="98"/>
  <c r="F78" i="98"/>
  <c r="F77" i="98"/>
  <c r="F76" i="98"/>
  <c r="F75" i="98"/>
  <c r="F74" i="98"/>
  <c r="F73" i="98"/>
  <c r="F72" i="98"/>
  <c r="F71" i="98"/>
  <c r="F70" i="98"/>
  <c r="F69" i="98"/>
  <c r="F68" i="98"/>
  <c r="F67" i="98"/>
  <c r="F66" i="98"/>
  <c r="F65" i="98"/>
  <c r="F64" i="98"/>
  <c r="F63" i="98"/>
  <c r="F62" i="98"/>
  <c r="F61" i="98"/>
  <c r="F60" i="98"/>
  <c r="F59" i="98"/>
  <c r="F58" i="98"/>
  <c r="F57" i="98"/>
  <c r="F56" i="98"/>
  <c r="F55" i="98"/>
  <c r="F54" i="98"/>
  <c r="F53" i="98"/>
  <c r="F52" i="98"/>
  <c r="F51" i="98"/>
  <c r="F50" i="98"/>
  <c r="F49" i="98"/>
  <c r="F48" i="98"/>
  <c r="F47" i="98"/>
  <c r="F46" i="98"/>
  <c r="F45" i="98"/>
  <c r="F44" i="98"/>
  <c r="F43" i="98"/>
  <c r="F42" i="98"/>
  <c r="F41" i="98"/>
  <c r="F40" i="98"/>
  <c r="F39" i="98"/>
  <c r="F38" i="98"/>
  <c r="F37" i="98"/>
  <c r="F36" i="98"/>
  <c r="F35" i="98"/>
  <c r="F34" i="98"/>
  <c r="F33" i="98"/>
  <c r="F32" i="98"/>
  <c r="F31" i="98"/>
  <c r="F30" i="98"/>
  <c r="F29" i="98"/>
  <c r="F28" i="98"/>
  <c r="F27" i="98"/>
  <c r="F26" i="98"/>
  <c r="F25" i="98"/>
  <c r="F24" i="98"/>
  <c r="F23" i="98"/>
  <c r="F22" i="98"/>
  <c r="F21" i="98"/>
  <c r="F20" i="98"/>
  <c r="F19" i="98"/>
  <c r="F18" i="98"/>
  <c r="F17" i="98"/>
  <c r="F16" i="98"/>
  <c r="F15" i="98"/>
  <c r="F14" i="98"/>
  <c r="G13" i="98"/>
  <c r="F13" i="98"/>
  <c r="G12" i="98"/>
  <c r="F12" i="98"/>
  <c r="G11" i="98"/>
  <c r="F11" i="98"/>
  <c r="G10" i="98"/>
  <c r="F10" i="98"/>
  <c r="G9" i="98"/>
  <c r="F9" i="98"/>
  <c r="G8" i="98"/>
  <c r="F8" i="98"/>
  <c r="G7" i="98"/>
  <c r="F7" i="98"/>
  <c r="G6" i="98"/>
  <c r="F6" i="98"/>
  <c r="G5" i="98"/>
  <c r="F5" i="98"/>
  <c r="G4" i="98"/>
  <c r="F4" i="98"/>
  <c r="F98" i="97"/>
  <c r="F97" i="97"/>
  <c r="F96" i="97"/>
  <c r="F95" i="97"/>
  <c r="F94" i="97"/>
  <c r="F93" i="97"/>
  <c r="F92" i="97"/>
  <c r="F91" i="97"/>
  <c r="F90" i="97"/>
  <c r="F89" i="97"/>
  <c r="F88" i="97"/>
  <c r="F87" i="97"/>
  <c r="F86" i="97"/>
  <c r="F85" i="97"/>
  <c r="F84" i="97"/>
  <c r="F83" i="97"/>
  <c r="F82" i="97"/>
  <c r="F81" i="97"/>
  <c r="F80" i="97"/>
  <c r="F79" i="97"/>
  <c r="F78" i="97"/>
  <c r="F77" i="97"/>
  <c r="F76" i="97"/>
  <c r="F75" i="97"/>
  <c r="F74" i="97"/>
  <c r="F73" i="97"/>
  <c r="F72" i="97"/>
  <c r="F71" i="97"/>
  <c r="F70" i="97"/>
  <c r="F69" i="97"/>
  <c r="F68" i="97"/>
  <c r="F67" i="97"/>
  <c r="F66" i="97"/>
  <c r="F65" i="97"/>
  <c r="F64" i="97"/>
  <c r="F63" i="97"/>
  <c r="F62" i="97"/>
  <c r="F61" i="97"/>
  <c r="F60" i="97"/>
  <c r="F59" i="97"/>
  <c r="F58" i="97"/>
  <c r="F57" i="97"/>
  <c r="F56" i="97"/>
  <c r="F55" i="97"/>
  <c r="F54" i="97"/>
  <c r="F53" i="97"/>
  <c r="F52" i="97"/>
  <c r="F51" i="97"/>
  <c r="F50" i="97"/>
  <c r="F49" i="97"/>
  <c r="F48" i="97"/>
  <c r="F47" i="97"/>
  <c r="F46" i="97"/>
  <c r="F45" i="97"/>
  <c r="F44" i="97"/>
  <c r="F43" i="97"/>
  <c r="F42" i="97"/>
  <c r="F41" i="97"/>
  <c r="F40" i="97"/>
  <c r="F39" i="97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6" i="97"/>
  <c r="F15" i="97"/>
  <c r="F14" i="97"/>
  <c r="G13" i="97"/>
  <c r="F13" i="97"/>
  <c r="G12" i="97"/>
  <c r="F12" i="97"/>
  <c r="G11" i="97"/>
  <c r="F11" i="97"/>
  <c r="G10" i="97"/>
  <c r="F10" i="97"/>
  <c r="G9" i="97"/>
  <c r="F9" i="97"/>
  <c r="G8" i="97"/>
  <c r="F8" i="97"/>
  <c r="G7" i="97"/>
  <c r="F7" i="97"/>
  <c r="G6" i="97"/>
  <c r="F6" i="97"/>
  <c r="G5" i="97"/>
  <c r="F5" i="97"/>
  <c r="G4" i="97"/>
  <c r="F4" i="97"/>
  <c r="F98" i="96"/>
  <c r="F97" i="96"/>
  <c r="F96" i="96"/>
  <c r="F95" i="96"/>
  <c r="F94" i="96"/>
  <c r="F93" i="96"/>
  <c r="F92" i="96"/>
  <c r="F91" i="96"/>
  <c r="F90" i="96"/>
  <c r="F89" i="96"/>
  <c r="F88" i="96"/>
  <c r="F87" i="96"/>
  <c r="F86" i="96"/>
  <c r="F85" i="96"/>
  <c r="F84" i="96"/>
  <c r="F83" i="96"/>
  <c r="F82" i="96"/>
  <c r="F81" i="96"/>
  <c r="F80" i="96"/>
  <c r="F79" i="96"/>
  <c r="F78" i="96"/>
  <c r="F77" i="96"/>
  <c r="F76" i="96"/>
  <c r="F75" i="96"/>
  <c r="F74" i="96"/>
  <c r="F73" i="96"/>
  <c r="F72" i="96"/>
  <c r="F71" i="96"/>
  <c r="F70" i="96"/>
  <c r="F69" i="96"/>
  <c r="F68" i="96"/>
  <c r="F67" i="96"/>
  <c r="F66" i="96"/>
  <c r="F65" i="96"/>
  <c r="F64" i="96"/>
  <c r="F63" i="96"/>
  <c r="F62" i="96"/>
  <c r="F61" i="96"/>
  <c r="F60" i="96"/>
  <c r="F59" i="96"/>
  <c r="F58" i="96"/>
  <c r="F57" i="96"/>
  <c r="F56" i="96"/>
  <c r="F55" i="96"/>
  <c r="F54" i="96"/>
  <c r="F53" i="96"/>
  <c r="F52" i="96"/>
  <c r="F51" i="96"/>
  <c r="F50" i="96"/>
  <c r="F49" i="96"/>
  <c r="F48" i="96"/>
  <c r="F47" i="96"/>
  <c r="F46" i="96"/>
  <c r="F45" i="96"/>
  <c r="F44" i="96"/>
  <c r="F43" i="96"/>
  <c r="F42" i="96"/>
  <c r="F41" i="96"/>
  <c r="F40" i="96"/>
  <c r="F39" i="96"/>
  <c r="F38" i="96"/>
  <c r="F37" i="96"/>
  <c r="F36" i="96"/>
  <c r="F35" i="96"/>
  <c r="F34" i="96"/>
  <c r="F33" i="96"/>
  <c r="F32" i="96"/>
  <c r="F31" i="96"/>
  <c r="F30" i="96"/>
  <c r="F29" i="96"/>
  <c r="F28" i="96"/>
  <c r="F27" i="96"/>
  <c r="F26" i="96"/>
  <c r="F25" i="96"/>
  <c r="F24" i="96"/>
  <c r="F23" i="96"/>
  <c r="F22" i="96"/>
  <c r="F21" i="96"/>
  <c r="F20" i="96"/>
  <c r="F19" i="96"/>
  <c r="F18" i="96"/>
  <c r="F17" i="96"/>
  <c r="F16" i="96"/>
  <c r="F15" i="96"/>
  <c r="F14" i="96"/>
  <c r="G13" i="96"/>
  <c r="F13" i="96"/>
  <c r="G12" i="96"/>
  <c r="F12" i="96"/>
  <c r="G11" i="96"/>
  <c r="F11" i="96"/>
  <c r="G10" i="96"/>
  <c r="F10" i="96"/>
  <c r="G9" i="96"/>
  <c r="F9" i="96"/>
  <c r="G8" i="96"/>
  <c r="F8" i="96"/>
  <c r="G7" i="96"/>
  <c r="F7" i="96"/>
  <c r="G6" i="96"/>
  <c r="F6" i="96"/>
  <c r="G5" i="96"/>
  <c r="F5" i="96"/>
  <c r="G4" i="96"/>
  <c r="F4" i="96"/>
  <c r="F98" i="95"/>
  <c r="F97" i="95"/>
  <c r="F96" i="95"/>
  <c r="F95" i="95"/>
  <c r="F94" i="95"/>
  <c r="F93" i="95"/>
  <c r="F92" i="95"/>
  <c r="F91" i="95"/>
  <c r="F90" i="95"/>
  <c r="F89" i="95"/>
  <c r="F88" i="95"/>
  <c r="F87" i="95"/>
  <c r="F86" i="95"/>
  <c r="F85" i="95"/>
  <c r="F84" i="95"/>
  <c r="F83" i="95"/>
  <c r="F82" i="95"/>
  <c r="F81" i="95"/>
  <c r="F80" i="95"/>
  <c r="F79" i="95"/>
  <c r="F78" i="95"/>
  <c r="F77" i="95"/>
  <c r="F76" i="95"/>
  <c r="F75" i="95"/>
  <c r="F74" i="95"/>
  <c r="F73" i="95"/>
  <c r="F72" i="95"/>
  <c r="F71" i="95"/>
  <c r="F70" i="95"/>
  <c r="F69" i="95"/>
  <c r="F68" i="95"/>
  <c r="F67" i="95"/>
  <c r="F66" i="95"/>
  <c r="F65" i="95"/>
  <c r="F64" i="95"/>
  <c r="F63" i="95"/>
  <c r="F62" i="95"/>
  <c r="F61" i="95"/>
  <c r="F60" i="95"/>
  <c r="F59" i="95"/>
  <c r="F58" i="95"/>
  <c r="F57" i="95"/>
  <c r="F56" i="95"/>
  <c r="F55" i="95"/>
  <c r="F54" i="95"/>
  <c r="F53" i="95"/>
  <c r="F52" i="95"/>
  <c r="F51" i="95"/>
  <c r="F50" i="95"/>
  <c r="F49" i="95"/>
  <c r="F48" i="95"/>
  <c r="F47" i="95"/>
  <c r="F46" i="95"/>
  <c r="F45" i="95"/>
  <c r="F44" i="95"/>
  <c r="F43" i="95"/>
  <c r="F42" i="95"/>
  <c r="F41" i="95"/>
  <c r="F40" i="95"/>
  <c r="F39" i="95"/>
  <c r="F38" i="95"/>
  <c r="F37" i="95"/>
  <c r="F36" i="95"/>
  <c r="F35" i="95"/>
  <c r="F34" i="95"/>
  <c r="F33" i="95"/>
  <c r="F32" i="95"/>
  <c r="F31" i="95"/>
  <c r="F30" i="95"/>
  <c r="F29" i="95"/>
  <c r="F28" i="95"/>
  <c r="F27" i="95"/>
  <c r="F26" i="95"/>
  <c r="F25" i="95"/>
  <c r="F24" i="95"/>
  <c r="F23" i="95"/>
  <c r="F22" i="95"/>
  <c r="F21" i="95"/>
  <c r="F20" i="95"/>
  <c r="F19" i="95"/>
  <c r="F18" i="95"/>
  <c r="F17" i="95"/>
  <c r="F16" i="95"/>
  <c r="F15" i="95"/>
  <c r="F14" i="95"/>
  <c r="G13" i="95"/>
  <c r="F13" i="95"/>
  <c r="G12" i="95"/>
  <c r="F12" i="95"/>
  <c r="G11" i="95"/>
  <c r="F11" i="95"/>
  <c r="G10" i="95"/>
  <c r="F10" i="95"/>
  <c r="G9" i="95"/>
  <c r="F9" i="95"/>
  <c r="G8" i="95"/>
  <c r="F8" i="95"/>
  <c r="G7" i="95"/>
  <c r="F7" i="95"/>
  <c r="G6" i="95"/>
  <c r="F6" i="95"/>
  <c r="G5" i="95"/>
  <c r="F5" i="95"/>
  <c r="G4" i="95"/>
  <c r="F4" i="95"/>
  <c r="F98" i="94"/>
  <c r="F97" i="94"/>
  <c r="F96" i="94"/>
  <c r="F95" i="94"/>
  <c r="F94" i="94"/>
  <c r="F93" i="94"/>
  <c r="F92" i="94"/>
  <c r="F91" i="94"/>
  <c r="F90" i="94"/>
  <c r="F89" i="94"/>
  <c r="F88" i="94"/>
  <c r="F87" i="94"/>
  <c r="F86" i="94"/>
  <c r="F85" i="94"/>
  <c r="F84" i="94"/>
  <c r="F83" i="94"/>
  <c r="F82" i="94"/>
  <c r="F81" i="94"/>
  <c r="F80" i="94"/>
  <c r="F79" i="94"/>
  <c r="F78" i="94"/>
  <c r="F77" i="94"/>
  <c r="F76" i="94"/>
  <c r="F75" i="94"/>
  <c r="F74" i="94"/>
  <c r="F73" i="94"/>
  <c r="F72" i="94"/>
  <c r="F71" i="94"/>
  <c r="F70" i="94"/>
  <c r="F69" i="94"/>
  <c r="F68" i="94"/>
  <c r="F67" i="94"/>
  <c r="F66" i="94"/>
  <c r="F65" i="94"/>
  <c r="F64" i="94"/>
  <c r="F63" i="94"/>
  <c r="F62" i="94"/>
  <c r="F61" i="94"/>
  <c r="F60" i="94"/>
  <c r="F59" i="94"/>
  <c r="F58" i="94"/>
  <c r="F57" i="94"/>
  <c r="F56" i="94"/>
  <c r="F55" i="94"/>
  <c r="F54" i="94"/>
  <c r="F53" i="94"/>
  <c r="F52" i="94"/>
  <c r="F51" i="94"/>
  <c r="F50" i="94"/>
  <c r="F49" i="94"/>
  <c r="F48" i="94"/>
  <c r="F47" i="94"/>
  <c r="F46" i="94"/>
  <c r="F45" i="94"/>
  <c r="F44" i="94"/>
  <c r="F43" i="94"/>
  <c r="F42" i="94"/>
  <c r="F41" i="94"/>
  <c r="F40" i="94"/>
  <c r="F39" i="94"/>
  <c r="F38" i="94"/>
  <c r="F37" i="94"/>
  <c r="F36" i="94"/>
  <c r="F35" i="94"/>
  <c r="F34" i="94"/>
  <c r="F33" i="94"/>
  <c r="F32" i="94"/>
  <c r="F31" i="94"/>
  <c r="F30" i="94"/>
  <c r="F29" i="94"/>
  <c r="F28" i="94"/>
  <c r="F27" i="94"/>
  <c r="F26" i="94"/>
  <c r="F25" i="94"/>
  <c r="F24" i="94"/>
  <c r="F23" i="94"/>
  <c r="F22" i="94"/>
  <c r="F21" i="94"/>
  <c r="F20" i="94"/>
  <c r="F19" i="94"/>
  <c r="F18" i="94"/>
  <c r="F17" i="94"/>
  <c r="F16" i="94"/>
  <c r="F15" i="94"/>
  <c r="F14" i="94"/>
  <c r="G13" i="94"/>
  <c r="F13" i="94"/>
  <c r="G12" i="94"/>
  <c r="F12" i="94"/>
  <c r="G11" i="94"/>
  <c r="F11" i="94"/>
  <c r="G10" i="94"/>
  <c r="F10" i="94"/>
  <c r="G9" i="94"/>
  <c r="F9" i="94"/>
  <c r="G8" i="94"/>
  <c r="F8" i="94"/>
  <c r="G7" i="94"/>
  <c r="F7" i="94"/>
  <c r="G6" i="94"/>
  <c r="F6" i="94"/>
  <c r="G5" i="94"/>
  <c r="F5" i="94"/>
  <c r="G4" i="94"/>
  <c r="F4" i="94"/>
  <c r="F98" i="93"/>
  <c r="F97" i="93"/>
  <c r="F96" i="93"/>
  <c r="F95" i="93"/>
  <c r="F94" i="93"/>
  <c r="F93" i="93"/>
  <c r="F92" i="93"/>
  <c r="F91" i="93"/>
  <c r="F90" i="93"/>
  <c r="F89" i="93"/>
  <c r="F88" i="93"/>
  <c r="F87" i="93"/>
  <c r="F86" i="93"/>
  <c r="F85" i="93"/>
  <c r="F84" i="93"/>
  <c r="F83" i="93"/>
  <c r="F82" i="93"/>
  <c r="F81" i="93"/>
  <c r="F80" i="93"/>
  <c r="F79" i="93"/>
  <c r="F78" i="93"/>
  <c r="F77" i="93"/>
  <c r="F76" i="93"/>
  <c r="F75" i="93"/>
  <c r="F74" i="93"/>
  <c r="F73" i="93"/>
  <c r="F72" i="93"/>
  <c r="F71" i="93"/>
  <c r="F70" i="93"/>
  <c r="F69" i="93"/>
  <c r="F68" i="93"/>
  <c r="F67" i="93"/>
  <c r="F66" i="93"/>
  <c r="F65" i="93"/>
  <c r="F64" i="93"/>
  <c r="F63" i="93"/>
  <c r="F62" i="93"/>
  <c r="F61" i="93"/>
  <c r="F60" i="93"/>
  <c r="F59" i="93"/>
  <c r="F58" i="93"/>
  <c r="F57" i="93"/>
  <c r="F56" i="93"/>
  <c r="F55" i="93"/>
  <c r="F54" i="93"/>
  <c r="F53" i="93"/>
  <c r="F52" i="93"/>
  <c r="F51" i="93"/>
  <c r="F50" i="93"/>
  <c r="F49" i="93"/>
  <c r="F48" i="93"/>
  <c r="F47" i="93"/>
  <c r="F46" i="93"/>
  <c r="F45" i="93"/>
  <c r="F44" i="93"/>
  <c r="F43" i="93"/>
  <c r="F42" i="93"/>
  <c r="F41" i="93"/>
  <c r="F40" i="93"/>
  <c r="F39" i="93"/>
  <c r="F38" i="93"/>
  <c r="F37" i="93"/>
  <c r="F36" i="93"/>
  <c r="F35" i="93"/>
  <c r="F34" i="93"/>
  <c r="F33" i="93"/>
  <c r="F32" i="93"/>
  <c r="F31" i="93"/>
  <c r="F30" i="93"/>
  <c r="F29" i="93"/>
  <c r="F28" i="93"/>
  <c r="F27" i="93"/>
  <c r="F26" i="93"/>
  <c r="F25" i="93"/>
  <c r="F24" i="93"/>
  <c r="F23" i="93"/>
  <c r="F22" i="93"/>
  <c r="F21" i="93"/>
  <c r="F20" i="93"/>
  <c r="F19" i="93"/>
  <c r="F18" i="93"/>
  <c r="F17" i="93"/>
  <c r="F16" i="93"/>
  <c r="F15" i="93"/>
  <c r="F14" i="93"/>
  <c r="G13" i="93"/>
  <c r="F13" i="93"/>
  <c r="G12" i="93"/>
  <c r="F12" i="93"/>
  <c r="G11" i="93"/>
  <c r="F11" i="93"/>
  <c r="G10" i="93"/>
  <c r="F10" i="93"/>
  <c r="G9" i="93"/>
  <c r="F9" i="93"/>
  <c r="G8" i="93"/>
  <c r="F8" i="93"/>
  <c r="G7" i="93"/>
  <c r="F7" i="93"/>
  <c r="G6" i="93"/>
  <c r="F6" i="93"/>
  <c r="G5" i="93"/>
  <c r="F5" i="93"/>
  <c r="G4" i="93"/>
  <c r="F4" i="93"/>
  <c r="F98" i="92"/>
  <c r="F97" i="92"/>
  <c r="F96" i="92"/>
  <c r="F95" i="92"/>
  <c r="F94" i="92"/>
  <c r="F93" i="92"/>
  <c r="F92" i="92"/>
  <c r="F91" i="92"/>
  <c r="F90" i="92"/>
  <c r="F89" i="92"/>
  <c r="F88" i="92"/>
  <c r="F87" i="92"/>
  <c r="F86" i="92"/>
  <c r="F85" i="92"/>
  <c r="F84" i="92"/>
  <c r="F83" i="92"/>
  <c r="F82" i="92"/>
  <c r="F81" i="92"/>
  <c r="F80" i="92"/>
  <c r="F79" i="92"/>
  <c r="F78" i="92"/>
  <c r="F77" i="92"/>
  <c r="F76" i="92"/>
  <c r="F75" i="92"/>
  <c r="F74" i="92"/>
  <c r="F73" i="92"/>
  <c r="F72" i="92"/>
  <c r="F71" i="92"/>
  <c r="F70" i="92"/>
  <c r="F69" i="92"/>
  <c r="F68" i="92"/>
  <c r="F67" i="92"/>
  <c r="F66" i="92"/>
  <c r="F65" i="92"/>
  <c r="F64" i="92"/>
  <c r="F63" i="92"/>
  <c r="F62" i="92"/>
  <c r="F61" i="92"/>
  <c r="F60" i="92"/>
  <c r="F59" i="92"/>
  <c r="F58" i="92"/>
  <c r="F57" i="92"/>
  <c r="F56" i="92"/>
  <c r="F55" i="92"/>
  <c r="F54" i="92"/>
  <c r="F53" i="92"/>
  <c r="F52" i="92"/>
  <c r="F51" i="92"/>
  <c r="F50" i="92"/>
  <c r="F49" i="92"/>
  <c r="F48" i="92"/>
  <c r="F47" i="92"/>
  <c r="F46" i="92"/>
  <c r="F45" i="92"/>
  <c r="F44" i="92"/>
  <c r="F43" i="92"/>
  <c r="F42" i="92"/>
  <c r="F41" i="92"/>
  <c r="F40" i="92"/>
  <c r="F39" i="92"/>
  <c r="F38" i="92"/>
  <c r="F37" i="92"/>
  <c r="F36" i="92"/>
  <c r="F35" i="92"/>
  <c r="F34" i="92"/>
  <c r="F33" i="92"/>
  <c r="F32" i="92"/>
  <c r="F31" i="92"/>
  <c r="F30" i="92"/>
  <c r="F29" i="92"/>
  <c r="F28" i="92"/>
  <c r="F27" i="92"/>
  <c r="F26" i="92"/>
  <c r="F25" i="92"/>
  <c r="F24" i="92"/>
  <c r="F23" i="92"/>
  <c r="F22" i="92"/>
  <c r="F21" i="92"/>
  <c r="F20" i="92"/>
  <c r="F19" i="92"/>
  <c r="F18" i="92"/>
  <c r="F17" i="92"/>
  <c r="F16" i="92"/>
  <c r="F15" i="92"/>
  <c r="F14" i="92"/>
  <c r="G13" i="92"/>
  <c r="F13" i="92"/>
  <c r="G12" i="92"/>
  <c r="F12" i="92"/>
  <c r="G11" i="92"/>
  <c r="F11" i="92"/>
  <c r="G10" i="92"/>
  <c r="F10" i="92"/>
  <c r="G9" i="92"/>
  <c r="F9" i="92"/>
  <c r="G8" i="92"/>
  <c r="F8" i="92"/>
  <c r="G7" i="92"/>
  <c r="F7" i="92"/>
  <c r="G6" i="92"/>
  <c r="F6" i="92"/>
  <c r="G5" i="92"/>
  <c r="F5" i="92"/>
  <c r="G4" i="92"/>
  <c r="F4" i="92"/>
  <c r="F98" i="91"/>
  <c r="F97" i="91"/>
  <c r="F96" i="91"/>
  <c r="F95" i="91"/>
  <c r="F94" i="91"/>
  <c r="F93" i="91"/>
  <c r="F92" i="91"/>
  <c r="F91" i="91"/>
  <c r="F90" i="91"/>
  <c r="F89" i="91"/>
  <c r="F88" i="91"/>
  <c r="F87" i="91"/>
  <c r="F86" i="91"/>
  <c r="F85" i="91"/>
  <c r="F84" i="91"/>
  <c r="F83" i="91"/>
  <c r="F82" i="91"/>
  <c r="F81" i="91"/>
  <c r="F80" i="91"/>
  <c r="F79" i="91"/>
  <c r="F78" i="91"/>
  <c r="F77" i="91"/>
  <c r="F76" i="91"/>
  <c r="F75" i="91"/>
  <c r="F74" i="91"/>
  <c r="F73" i="91"/>
  <c r="F72" i="91"/>
  <c r="F71" i="91"/>
  <c r="F70" i="91"/>
  <c r="F69" i="91"/>
  <c r="F68" i="91"/>
  <c r="F67" i="91"/>
  <c r="F66" i="91"/>
  <c r="F65" i="91"/>
  <c r="F64" i="91"/>
  <c r="F63" i="91"/>
  <c r="F62" i="91"/>
  <c r="F61" i="91"/>
  <c r="F60" i="91"/>
  <c r="F59" i="91"/>
  <c r="F58" i="91"/>
  <c r="F57" i="91"/>
  <c r="F56" i="91"/>
  <c r="F55" i="91"/>
  <c r="F54" i="91"/>
  <c r="F53" i="91"/>
  <c r="F52" i="91"/>
  <c r="F51" i="91"/>
  <c r="F50" i="91"/>
  <c r="F49" i="91"/>
  <c r="F48" i="91"/>
  <c r="F47" i="91"/>
  <c r="F46" i="91"/>
  <c r="F45" i="91"/>
  <c r="F44" i="91"/>
  <c r="F43" i="91"/>
  <c r="F42" i="91"/>
  <c r="F41" i="91"/>
  <c r="F40" i="91"/>
  <c r="F39" i="91"/>
  <c r="F38" i="91"/>
  <c r="F37" i="91"/>
  <c r="F36" i="91"/>
  <c r="F35" i="91"/>
  <c r="F34" i="91"/>
  <c r="F33" i="91"/>
  <c r="F32" i="91"/>
  <c r="F31" i="91"/>
  <c r="F30" i="91"/>
  <c r="F29" i="91"/>
  <c r="F28" i="91"/>
  <c r="F27" i="91"/>
  <c r="F26" i="91"/>
  <c r="F25" i="91"/>
  <c r="F24" i="91"/>
  <c r="F23" i="91"/>
  <c r="F22" i="91"/>
  <c r="F21" i="91"/>
  <c r="F20" i="91"/>
  <c r="F19" i="91"/>
  <c r="F18" i="91"/>
  <c r="F17" i="91"/>
  <c r="F16" i="91"/>
  <c r="F15" i="91"/>
  <c r="F14" i="91"/>
  <c r="G13" i="91"/>
  <c r="F13" i="91"/>
  <c r="G12" i="91"/>
  <c r="F12" i="91"/>
  <c r="G11" i="91"/>
  <c r="F11" i="91"/>
  <c r="G10" i="91"/>
  <c r="F10" i="91"/>
  <c r="G9" i="91"/>
  <c r="F9" i="91"/>
  <c r="G8" i="91"/>
  <c r="F8" i="91"/>
  <c r="G7" i="91"/>
  <c r="F7" i="91"/>
  <c r="G6" i="91"/>
  <c r="F6" i="91"/>
  <c r="G5" i="91"/>
  <c r="F5" i="91"/>
  <c r="G4" i="91"/>
  <c r="F4" i="91"/>
  <c r="F98" i="90"/>
  <c r="F97" i="90"/>
  <c r="F96" i="90"/>
  <c r="F95" i="90"/>
  <c r="F94" i="90"/>
  <c r="F93" i="90"/>
  <c r="F92" i="90"/>
  <c r="F91" i="90"/>
  <c r="F90" i="90"/>
  <c r="F89" i="90"/>
  <c r="F88" i="90"/>
  <c r="F87" i="90"/>
  <c r="F86" i="90"/>
  <c r="F85" i="90"/>
  <c r="F84" i="90"/>
  <c r="F83" i="90"/>
  <c r="F82" i="90"/>
  <c r="F81" i="90"/>
  <c r="F80" i="90"/>
  <c r="F79" i="90"/>
  <c r="F78" i="90"/>
  <c r="F77" i="90"/>
  <c r="F76" i="90"/>
  <c r="F75" i="90"/>
  <c r="F74" i="90"/>
  <c r="F73" i="90"/>
  <c r="F72" i="90"/>
  <c r="F71" i="90"/>
  <c r="F70" i="90"/>
  <c r="F69" i="90"/>
  <c r="F68" i="90"/>
  <c r="F67" i="90"/>
  <c r="F66" i="90"/>
  <c r="F65" i="90"/>
  <c r="F64" i="90"/>
  <c r="F63" i="90"/>
  <c r="F62" i="90"/>
  <c r="F61" i="90"/>
  <c r="F60" i="90"/>
  <c r="F59" i="90"/>
  <c r="F58" i="90"/>
  <c r="F57" i="90"/>
  <c r="F56" i="90"/>
  <c r="F55" i="90"/>
  <c r="F54" i="90"/>
  <c r="F53" i="90"/>
  <c r="F52" i="90"/>
  <c r="F51" i="90"/>
  <c r="F50" i="90"/>
  <c r="F49" i="90"/>
  <c r="F48" i="90"/>
  <c r="F47" i="90"/>
  <c r="F46" i="90"/>
  <c r="F45" i="90"/>
  <c r="F44" i="90"/>
  <c r="F43" i="90"/>
  <c r="F42" i="90"/>
  <c r="F41" i="90"/>
  <c r="F40" i="90"/>
  <c r="F39" i="90"/>
  <c r="F38" i="90"/>
  <c r="F37" i="90"/>
  <c r="F36" i="90"/>
  <c r="F35" i="90"/>
  <c r="F34" i="90"/>
  <c r="F33" i="90"/>
  <c r="F32" i="90"/>
  <c r="F31" i="90"/>
  <c r="F30" i="90"/>
  <c r="F29" i="90"/>
  <c r="F28" i="90"/>
  <c r="F27" i="90"/>
  <c r="F26" i="90"/>
  <c r="F25" i="90"/>
  <c r="F24" i="90"/>
  <c r="F23" i="90"/>
  <c r="F22" i="90"/>
  <c r="F21" i="90"/>
  <c r="F20" i="90"/>
  <c r="F19" i="90"/>
  <c r="F18" i="90"/>
  <c r="F17" i="90"/>
  <c r="F16" i="90"/>
  <c r="F15" i="90"/>
  <c r="F14" i="90"/>
  <c r="G13" i="90"/>
  <c r="F13" i="90"/>
  <c r="G12" i="90"/>
  <c r="F12" i="90"/>
  <c r="G11" i="90"/>
  <c r="F11" i="90"/>
  <c r="G10" i="90"/>
  <c r="F10" i="90"/>
  <c r="G9" i="90"/>
  <c r="F9" i="90"/>
  <c r="G8" i="90"/>
  <c r="F8" i="90"/>
  <c r="G7" i="90"/>
  <c r="F7" i="90"/>
  <c r="G6" i="90"/>
  <c r="F6" i="90"/>
  <c r="G5" i="90"/>
  <c r="F5" i="90"/>
  <c r="G4" i="90"/>
  <c r="F4" i="90"/>
  <c r="F98" i="89"/>
  <c r="F97" i="89"/>
  <c r="F96" i="89"/>
  <c r="F95" i="89"/>
  <c r="F94" i="89"/>
  <c r="F93" i="89"/>
  <c r="F92" i="89"/>
  <c r="F91" i="89"/>
  <c r="F90" i="89"/>
  <c r="F89" i="89"/>
  <c r="F88" i="89"/>
  <c r="F87" i="89"/>
  <c r="F86" i="89"/>
  <c r="F85" i="89"/>
  <c r="F84" i="89"/>
  <c r="F83" i="89"/>
  <c r="F82" i="89"/>
  <c r="F81" i="89"/>
  <c r="F80" i="89"/>
  <c r="F79" i="89"/>
  <c r="F78" i="89"/>
  <c r="F77" i="89"/>
  <c r="F76" i="89"/>
  <c r="F75" i="89"/>
  <c r="F74" i="89"/>
  <c r="F73" i="89"/>
  <c r="F72" i="89"/>
  <c r="F71" i="89"/>
  <c r="F70" i="89"/>
  <c r="F69" i="89"/>
  <c r="F68" i="89"/>
  <c r="F67" i="89"/>
  <c r="F66" i="89"/>
  <c r="F65" i="89"/>
  <c r="F64" i="89"/>
  <c r="F63" i="89"/>
  <c r="F62" i="89"/>
  <c r="F61" i="89"/>
  <c r="F60" i="89"/>
  <c r="F59" i="89"/>
  <c r="F58" i="89"/>
  <c r="F57" i="89"/>
  <c r="F56" i="89"/>
  <c r="F55" i="89"/>
  <c r="F54" i="89"/>
  <c r="F53" i="89"/>
  <c r="F52" i="89"/>
  <c r="F51" i="89"/>
  <c r="F50" i="89"/>
  <c r="F49" i="89"/>
  <c r="F48" i="89"/>
  <c r="F47" i="89"/>
  <c r="F46" i="89"/>
  <c r="F45" i="89"/>
  <c r="F44" i="89"/>
  <c r="F43" i="89"/>
  <c r="F42" i="89"/>
  <c r="F41" i="89"/>
  <c r="F40" i="89"/>
  <c r="F39" i="89"/>
  <c r="F38" i="89"/>
  <c r="F37" i="89"/>
  <c r="F36" i="89"/>
  <c r="F35" i="89"/>
  <c r="F34" i="89"/>
  <c r="F33" i="89"/>
  <c r="F32" i="89"/>
  <c r="F31" i="89"/>
  <c r="F30" i="89"/>
  <c r="F29" i="89"/>
  <c r="F28" i="89"/>
  <c r="F27" i="89"/>
  <c r="F26" i="89"/>
  <c r="F25" i="89"/>
  <c r="F24" i="89"/>
  <c r="F23" i="89"/>
  <c r="F22" i="89"/>
  <c r="F21" i="89"/>
  <c r="F20" i="89"/>
  <c r="F19" i="89"/>
  <c r="F18" i="89"/>
  <c r="F17" i="89"/>
  <c r="F16" i="89"/>
  <c r="F15" i="89"/>
  <c r="F14" i="89"/>
  <c r="G13" i="89"/>
  <c r="F13" i="89"/>
  <c r="G12" i="89"/>
  <c r="F12" i="89"/>
  <c r="G11" i="89"/>
  <c r="F11" i="89"/>
  <c r="G10" i="89"/>
  <c r="F10" i="89"/>
  <c r="G9" i="89"/>
  <c r="F9" i="89"/>
  <c r="G8" i="89"/>
  <c r="F8" i="89"/>
  <c r="G7" i="89"/>
  <c r="F7" i="89"/>
  <c r="G6" i="89"/>
  <c r="F6" i="89"/>
  <c r="G5" i="89"/>
  <c r="F5" i="89"/>
  <c r="G4" i="89"/>
  <c r="F4" i="89"/>
  <c r="F98" i="88"/>
  <c r="F97" i="88"/>
  <c r="F96" i="88"/>
  <c r="F95" i="88"/>
  <c r="F94" i="88"/>
  <c r="F93" i="88"/>
  <c r="F92" i="88"/>
  <c r="F91" i="88"/>
  <c r="F90" i="88"/>
  <c r="F89" i="88"/>
  <c r="F88" i="88"/>
  <c r="F87" i="88"/>
  <c r="F86" i="88"/>
  <c r="F85" i="88"/>
  <c r="F84" i="88"/>
  <c r="F83" i="88"/>
  <c r="F82" i="88"/>
  <c r="F81" i="88"/>
  <c r="F80" i="88"/>
  <c r="F79" i="88"/>
  <c r="F78" i="88"/>
  <c r="F77" i="88"/>
  <c r="F76" i="88"/>
  <c r="F75" i="88"/>
  <c r="F74" i="88"/>
  <c r="F73" i="88"/>
  <c r="F72" i="88"/>
  <c r="F71" i="88"/>
  <c r="F70" i="88"/>
  <c r="F69" i="88"/>
  <c r="F68" i="88"/>
  <c r="F67" i="88"/>
  <c r="F66" i="88"/>
  <c r="F65" i="88"/>
  <c r="F64" i="88"/>
  <c r="F63" i="88"/>
  <c r="F62" i="88"/>
  <c r="F61" i="88"/>
  <c r="F60" i="88"/>
  <c r="F59" i="88"/>
  <c r="F58" i="88"/>
  <c r="F57" i="88"/>
  <c r="F56" i="88"/>
  <c r="F55" i="88"/>
  <c r="F54" i="88"/>
  <c r="F53" i="88"/>
  <c r="F52" i="88"/>
  <c r="F51" i="88"/>
  <c r="F50" i="88"/>
  <c r="F49" i="88"/>
  <c r="F48" i="88"/>
  <c r="F47" i="88"/>
  <c r="F46" i="88"/>
  <c r="F45" i="88"/>
  <c r="F44" i="88"/>
  <c r="F43" i="88"/>
  <c r="F42" i="88"/>
  <c r="F41" i="88"/>
  <c r="F40" i="88"/>
  <c r="F39" i="88"/>
  <c r="F38" i="88"/>
  <c r="F37" i="88"/>
  <c r="F36" i="88"/>
  <c r="F35" i="88"/>
  <c r="F34" i="88"/>
  <c r="F33" i="88"/>
  <c r="F32" i="88"/>
  <c r="F31" i="88"/>
  <c r="F30" i="88"/>
  <c r="F29" i="88"/>
  <c r="F28" i="88"/>
  <c r="F27" i="88"/>
  <c r="F26" i="88"/>
  <c r="F25" i="88"/>
  <c r="F24" i="88"/>
  <c r="F23" i="88"/>
  <c r="F22" i="88"/>
  <c r="F21" i="88"/>
  <c r="F20" i="88"/>
  <c r="F19" i="88"/>
  <c r="F18" i="88"/>
  <c r="F17" i="88"/>
  <c r="F16" i="88"/>
  <c r="F15" i="88"/>
  <c r="F14" i="88"/>
  <c r="G13" i="88"/>
  <c r="F13" i="88"/>
  <c r="G12" i="88"/>
  <c r="F12" i="88"/>
  <c r="G11" i="88"/>
  <c r="F11" i="88"/>
  <c r="G10" i="88"/>
  <c r="F10" i="88"/>
  <c r="G9" i="88"/>
  <c r="F9" i="88"/>
  <c r="G8" i="88"/>
  <c r="F8" i="88"/>
  <c r="G7" i="88"/>
  <c r="F7" i="88"/>
  <c r="G6" i="88"/>
  <c r="F6" i="88"/>
  <c r="G5" i="88"/>
  <c r="F5" i="88"/>
  <c r="G4" i="88"/>
  <c r="F4" i="88"/>
  <c r="F98" i="87"/>
  <c r="F97" i="87"/>
  <c r="F96" i="87"/>
  <c r="F95" i="87"/>
  <c r="F94" i="87"/>
  <c r="F93" i="87"/>
  <c r="F92" i="87"/>
  <c r="F91" i="87"/>
  <c r="F90" i="87"/>
  <c r="F89" i="87"/>
  <c r="F88" i="87"/>
  <c r="F87" i="87"/>
  <c r="F86" i="87"/>
  <c r="F85" i="87"/>
  <c r="F84" i="87"/>
  <c r="F83" i="87"/>
  <c r="F82" i="87"/>
  <c r="F81" i="87"/>
  <c r="F80" i="87"/>
  <c r="F79" i="87"/>
  <c r="F78" i="87"/>
  <c r="F77" i="87"/>
  <c r="F76" i="87"/>
  <c r="F75" i="87"/>
  <c r="F74" i="87"/>
  <c r="F73" i="87"/>
  <c r="F72" i="87"/>
  <c r="F71" i="87"/>
  <c r="F70" i="87"/>
  <c r="F69" i="87"/>
  <c r="F68" i="87"/>
  <c r="F67" i="87"/>
  <c r="F66" i="87"/>
  <c r="F65" i="87"/>
  <c r="F64" i="87"/>
  <c r="F63" i="87"/>
  <c r="F62" i="87"/>
  <c r="F61" i="87"/>
  <c r="F60" i="87"/>
  <c r="F59" i="87"/>
  <c r="F58" i="87"/>
  <c r="F57" i="87"/>
  <c r="F56" i="87"/>
  <c r="F55" i="87"/>
  <c r="F54" i="87"/>
  <c r="F53" i="87"/>
  <c r="F52" i="87"/>
  <c r="F51" i="87"/>
  <c r="F50" i="87"/>
  <c r="F49" i="87"/>
  <c r="F48" i="87"/>
  <c r="F47" i="87"/>
  <c r="F46" i="87"/>
  <c r="F45" i="87"/>
  <c r="F44" i="87"/>
  <c r="F43" i="87"/>
  <c r="F42" i="87"/>
  <c r="F41" i="87"/>
  <c r="F40" i="87"/>
  <c r="F39" i="87"/>
  <c r="F38" i="87"/>
  <c r="F37" i="87"/>
  <c r="F36" i="87"/>
  <c r="F35" i="87"/>
  <c r="F34" i="87"/>
  <c r="F33" i="87"/>
  <c r="F32" i="87"/>
  <c r="F31" i="87"/>
  <c r="F30" i="87"/>
  <c r="F29" i="87"/>
  <c r="F28" i="87"/>
  <c r="F27" i="87"/>
  <c r="F26" i="87"/>
  <c r="F25" i="87"/>
  <c r="F24" i="87"/>
  <c r="F23" i="87"/>
  <c r="F22" i="87"/>
  <c r="F21" i="87"/>
  <c r="F20" i="87"/>
  <c r="F19" i="87"/>
  <c r="F18" i="87"/>
  <c r="F17" i="87"/>
  <c r="F16" i="87"/>
  <c r="F15" i="87"/>
  <c r="F14" i="87"/>
  <c r="G13" i="87"/>
  <c r="F13" i="87"/>
  <c r="G12" i="87"/>
  <c r="F12" i="87"/>
  <c r="G11" i="87"/>
  <c r="F11" i="87"/>
  <c r="G10" i="87"/>
  <c r="F10" i="87"/>
  <c r="G9" i="87"/>
  <c r="F9" i="87"/>
  <c r="G8" i="87"/>
  <c r="F8" i="87"/>
  <c r="G7" i="87"/>
  <c r="F7" i="87"/>
  <c r="G6" i="87"/>
  <c r="F6" i="87"/>
  <c r="G5" i="87"/>
  <c r="F5" i="87"/>
  <c r="G4" i="87"/>
  <c r="F4" i="87"/>
  <c r="F98" i="85"/>
  <c r="F97" i="85"/>
  <c r="F96" i="85"/>
  <c r="F95" i="85"/>
  <c r="F94" i="85"/>
  <c r="F93" i="85"/>
  <c r="F92" i="85"/>
  <c r="F91" i="85"/>
  <c r="F90" i="85"/>
  <c r="F89" i="85"/>
  <c r="F88" i="85"/>
  <c r="F87" i="85"/>
  <c r="F86" i="85"/>
  <c r="F85" i="85"/>
  <c r="F84" i="85"/>
  <c r="F83" i="85"/>
  <c r="F82" i="85"/>
  <c r="F81" i="85"/>
  <c r="F80" i="85"/>
  <c r="F79" i="85"/>
  <c r="F78" i="85"/>
  <c r="F77" i="85"/>
  <c r="F76" i="85"/>
  <c r="F75" i="85"/>
  <c r="F74" i="85"/>
  <c r="F73" i="85"/>
  <c r="F72" i="85"/>
  <c r="F71" i="85"/>
  <c r="F70" i="85"/>
  <c r="F69" i="85"/>
  <c r="F68" i="85"/>
  <c r="F67" i="85"/>
  <c r="F66" i="85"/>
  <c r="F65" i="85"/>
  <c r="F64" i="85"/>
  <c r="F63" i="85"/>
  <c r="F62" i="85"/>
  <c r="F61" i="85"/>
  <c r="F60" i="85"/>
  <c r="F59" i="85"/>
  <c r="F58" i="85"/>
  <c r="F57" i="85"/>
  <c r="F56" i="85"/>
  <c r="F55" i="85"/>
  <c r="F54" i="85"/>
  <c r="F53" i="85"/>
  <c r="F52" i="85"/>
  <c r="F51" i="85"/>
  <c r="F50" i="85"/>
  <c r="F49" i="85"/>
  <c r="F48" i="85"/>
  <c r="F47" i="85"/>
  <c r="F46" i="85"/>
  <c r="F45" i="85"/>
  <c r="F44" i="85"/>
  <c r="F43" i="85"/>
  <c r="F42" i="85"/>
  <c r="F41" i="85"/>
  <c r="F40" i="85"/>
  <c r="F39" i="85"/>
  <c r="F38" i="85"/>
  <c r="F37" i="85"/>
  <c r="F36" i="85"/>
  <c r="F35" i="85"/>
  <c r="F34" i="85"/>
  <c r="F33" i="85"/>
  <c r="F32" i="85"/>
  <c r="F31" i="85"/>
  <c r="F30" i="85"/>
  <c r="F29" i="85"/>
  <c r="F28" i="85"/>
  <c r="F27" i="85"/>
  <c r="F26" i="85"/>
  <c r="F25" i="85"/>
  <c r="F24" i="85"/>
  <c r="F23" i="85"/>
  <c r="F22" i="85"/>
  <c r="F21" i="85"/>
  <c r="F20" i="85"/>
  <c r="F19" i="85"/>
  <c r="F18" i="85"/>
  <c r="F17" i="85"/>
  <c r="F16" i="85"/>
  <c r="F15" i="85"/>
  <c r="F14" i="85"/>
  <c r="G13" i="85"/>
  <c r="F13" i="85"/>
  <c r="G12" i="85"/>
  <c r="F12" i="85"/>
  <c r="G11" i="85"/>
  <c r="F11" i="85"/>
  <c r="G10" i="85"/>
  <c r="F10" i="85"/>
  <c r="G9" i="85"/>
  <c r="F9" i="85"/>
  <c r="G8" i="85"/>
  <c r="F8" i="85"/>
  <c r="G7" i="85"/>
  <c r="F7" i="85"/>
  <c r="G6" i="85"/>
  <c r="F6" i="85"/>
  <c r="G5" i="85"/>
  <c r="F5" i="85"/>
  <c r="G4" i="85"/>
  <c r="F4" i="85"/>
  <c r="F98" i="86"/>
  <c r="F97" i="86"/>
  <c r="F96" i="86"/>
  <c r="F95" i="86"/>
  <c r="F94" i="86"/>
  <c r="F93" i="86"/>
  <c r="F92" i="86"/>
  <c r="F91" i="86"/>
  <c r="F90" i="86"/>
  <c r="F89" i="86"/>
  <c r="F88" i="86"/>
  <c r="F87" i="86"/>
  <c r="F86" i="86"/>
  <c r="F85" i="86"/>
  <c r="F84" i="86"/>
  <c r="F83" i="86"/>
  <c r="F82" i="86"/>
  <c r="F81" i="86"/>
  <c r="F80" i="86"/>
  <c r="F79" i="86"/>
  <c r="F78" i="86"/>
  <c r="F77" i="86"/>
  <c r="F76" i="86"/>
  <c r="F75" i="86"/>
  <c r="F74" i="86"/>
  <c r="F73" i="86"/>
  <c r="F72" i="86"/>
  <c r="F71" i="86"/>
  <c r="F70" i="86"/>
  <c r="F69" i="86"/>
  <c r="F68" i="86"/>
  <c r="F67" i="86"/>
  <c r="F66" i="86"/>
  <c r="F65" i="86"/>
  <c r="F64" i="86"/>
  <c r="F63" i="86"/>
  <c r="F62" i="86"/>
  <c r="F61" i="86"/>
  <c r="F60" i="86"/>
  <c r="F59" i="86"/>
  <c r="F58" i="86"/>
  <c r="F57" i="86"/>
  <c r="F56" i="86"/>
  <c r="F55" i="86"/>
  <c r="F54" i="86"/>
  <c r="F53" i="86"/>
  <c r="F52" i="86"/>
  <c r="F51" i="86"/>
  <c r="F50" i="86"/>
  <c r="F49" i="86"/>
  <c r="F48" i="86"/>
  <c r="F47" i="86"/>
  <c r="F46" i="86"/>
  <c r="F45" i="86"/>
  <c r="F44" i="86"/>
  <c r="F43" i="86"/>
  <c r="F42" i="86"/>
  <c r="F41" i="86"/>
  <c r="F40" i="86"/>
  <c r="F39" i="86"/>
  <c r="F38" i="86"/>
  <c r="F37" i="86"/>
  <c r="F36" i="86"/>
  <c r="F35" i="86"/>
  <c r="F34" i="86"/>
  <c r="F33" i="86"/>
  <c r="F32" i="86"/>
  <c r="F31" i="86"/>
  <c r="F30" i="86"/>
  <c r="F29" i="86"/>
  <c r="F28" i="86"/>
  <c r="F27" i="86"/>
  <c r="F26" i="86"/>
  <c r="F25" i="86"/>
  <c r="F24" i="86"/>
  <c r="F23" i="86"/>
  <c r="F22" i="86"/>
  <c r="F21" i="86"/>
  <c r="F20" i="86"/>
  <c r="F19" i="86"/>
  <c r="F18" i="86"/>
  <c r="F17" i="86"/>
  <c r="F16" i="86"/>
  <c r="F15" i="86"/>
  <c r="F14" i="86"/>
  <c r="G13" i="86"/>
  <c r="F13" i="86"/>
  <c r="G12" i="86"/>
  <c r="F12" i="86"/>
  <c r="G11" i="86"/>
  <c r="F11" i="86"/>
  <c r="G10" i="86"/>
  <c r="F10" i="86"/>
  <c r="G9" i="86"/>
  <c r="F9" i="86"/>
  <c r="G8" i="86"/>
  <c r="F8" i="86"/>
  <c r="G7" i="86"/>
  <c r="F7" i="86"/>
  <c r="G6" i="86"/>
  <c r="F6" i="86"/>
  <c r="G5" i="86"/>
  <c r="F5" i="86"/>
  <c r="G4" i="86"/>
  <c r="F4" i="86"/>
  <c r="F98" i="84"/>
  <c r="F97" i="84"/>
  <c r="F96" i="84"/>
  <c r="F95" i="84"/>
  <c r="F94" i="84"/>
  <c r="F93" i="84"/>
  <c r="F92" i="84"/>
  <c r="F91" i="84"/>
  <c r="F90" i="84"/>
  <c r="F89" i="84"/>
  <c r="F88" i="84"/>
  <c r="F87" i="84"/>
  <c r="F86" i="84"/>
  <c r="F85" i="84"/>
  <c r="F84" i="84"/>
  <c r="F83" i="84"/>
  <c r="F82" i="84"/>
  <c r="F81" i="84"/>
  <c r="F80" i="84"/>
  <c r="F79" i="84"/>
  <c r="F78" i="84"/>
  <c r="F77" i="84"/>
  <c r="F76" i="84"/>
  <c r="F75" i="84"/>
  <c r="F74" i="84"/>
  <c r="F73" i="84"/>
  <c r="F72" i="84"/>
  <c r="F71" i="84"/>
  <c r="F70" i="84"/>
  <c r="F69" i="84"/>
  <c r="F68" i="84"/>
  <c r="F67" i="84"/>
  <c r="F66" i="84"/>
  <c r="F65" i="84"/>
  <c r="F64" i="84"/>
  <c r="F63" i="84"/>
  <c r="F62" i="84"/>
  <c r="F61" i="84"/>
  <c r="F60" i="84"/>
  <c r="F59" i="84"/>
  <c r="F58" i="84"/>
  <c r="F57" i="84"/>
  <c r="F56" i="84"/>
  <c r="F55" i="84"/>
  <c r="F54" i="84"/>
  <c r="F53" i="84"/>
  <c r="F52" i="84"/>
  <c r="F51" i="84"/>
  <c r="F50" i="84"/>
  <c r="F49" i="84"/>
  <c r="F48" i="84"/>
  <c r="F47" i="84"/>
  <c r="F46" i="84"/>
  <c r="F45" i="84"/>
  <c r="F44" i="84"/>
  <c r="F43" i="84"/>
  <c r="F42" i="84"/>
  <c r="F41" i="84"/>
  <c r="F40" i="84"/>
  <c r="F39" i="84"/>
  <c r="F38" i="84"/>
  <c r="F37" i="84"/>
  <c r="F36" i="84"/>
  <c r="F35" i="84"/>
  <c r="F34" i="84"/>
  <c r="F33" i="84"/>
  <c r="F32" i="84"/>
  <c r="F31" i="84"/>
  <c r="F30" i="84"/>
  <c r="F29" i="84"/>
  <c r="F28" i="84"/>
  <c r="F27" i="84"/>
  <c r="F26" i="84"/>
  <c r="F25" i="84"/>
  <c r="F24" i="84"/>
  <c r="F23" i="84"/>
  <c r="F22" i="84"/>
  <c r="F21" i="84"/>
  <c r="F20" i="84"/>
  <c r="F19" i="84"/>
  <c r="F18" i="84"/>
  <c r="F17" i="84"/>
  <c r="F16" i="84"/>
  <c r="F15" i="84"/>
  <c r="F14" i="84"/>
  <c r="G13" i="84"/>
  <c r="F13" i="84"/>
  <c r="G12" i="84"/>
  <c r="F12" i="84"/>
  <c r="G11" i="84"/>
  <c r="F11" i="84"/>
  <c r="G10" i="84"/>
  <c r="F10" i="84"/>
  <c r="G9" i="84"/>
  <c r="F9" i="84"/>
  <c r="G8" i="84"/>
  <c r="F8" i="84"/>
  <c r="G7" i="84"/>
  <c r="F7" i="84"/>
  <c r="G6" i="84"/>
  <c r="F6" i="84"/>
  <c r="G5" i="84"/>
  <c r="F5" i="84"/>
  <c r="G4" i="84"/>
  <c r="F4" i="84"/>
  <c r="F98" i="83"/>
  <c r="F97" i="83"/>
  <c r="F96" i="83"/>
  <c r="F95" i="83"/>
  <c r="F94" i="83"/>
  <c r="F93" i="83"/>
  <c r="F92" i="83"/>
  <c r="F91" i="83"/>
  <c r="F90" i="83"/>
  <c r="F89" i="83"/>
  <c r="F88" i="83"/>
  <c r="F87" i="83"/>
  <c r="F86" i="83"/>
  <c r="F85" i="83"/>
  <c r="F84" i="83"/>
  <c r="F83" i="83"/>
  <c r="F82" i="83"/>
  <c r="F81" i="83"/>
  <c r="F80" i="83"/>
  <c r="F79" i="83"/>
  <c r="F78" i="83"/>
  <c r="F77" i="83"/>
  <c r="F76" i="83"/>
  <c r="F75" i="83"/>
  <c r="F74" i="83"/>
  <c r="F73" i="83"/>
  <c r="F72" i="83"/>
  <c r="F71" i="83"/>
  <c r="F70" i="83"/>
  <c r="F69" i="83"/>
  <c r="F68" i="83"/>
  <c r="F67" i="83"/>
  <c r="F66" i="83"/>
  <c r="F65" i="83"/>
  <c r="F64" i="83"/>
  <c r="F63" i="83"/>
  <c r="F62" i="83"/>
  <c r="F61" i="83"/>
  <c r="F60" i="83"/>
  <c r="F59" i="83"/>
  <c r="F58" i="83"/>
  <c r="F57" i="83"/>
  <c r="F56" i="83"/>
  <c r="F55" i="83"/>
  <c r="F54" i="83"/>
  <c r="F53" i="83"/>
  <c r="F52" i="83"/>
  <c r="F51" i="83"/>
  <c r="F50" i="83"/>
  <c r="F49" i="83"/>
  <c r="F48" i="83"/>
  <c r="F47" i="83"/>
  <c r="F46" i="83"/>
  <c r="F45" i="83"/>
  <c r="F44" i="83"/>
  <c r="F43" i="83"/>
  <c r="F42" i="83"/>
  <c r="F41" i="83"/>
  <c r="F40" i="83"/>
  <c r="F39" i="83"/>
  <c r="F38" i="83"/>
  <c r="F37" i="83"/>
  <c r="F36" i="83"/>
  <c r="F35" i="83"/>
  <c r="F34" i="83"/>
  <c r="F33" i="83"/>
  <c r="F32" i="83"/>
  <c r="F31" i="83"/>
  <c r="F30" i="83"/>
  <c r="F29" i="83"/>
  <c r="F28" i="83"/>
  <c r="F27" i="83"/>
  <c r="F26" i="83"/>
  <c r="F25" i="83"/>
  <c r="F24" i="83"/>
  <c r="F23" i="83"/>
  <c r="F22" i="83"/>
  <c r="F21" i="83"/>
  <c r="F20" i="83"/>
  <c r="F19" i="83"/>
  <c r="F18" i="83"/>
  <c r="F17" i="83"/>
  <c r="F16" i="83"/>
  <c r="F15" i="83"/>
  <c r="F14" i="83"/>
  <c r="G13" i="83"/>
  <c r="F13" i="83"/>
  <c r="G12" i="83"/>
  <c r="F12" i="83"/>
  <c r="G11" i="83"/>
  <c r="F11" i="83"/>
  <c r="G10" i="83"/>
  <c r="F10" i="83"/>
  <c r="G9" i="83"/>
  <c r="F9" i="83"/>
  <c r="G8" i="83"/>
  <c r="F8" i="83"/>
  <c r="G7" i="83"/>
  <c r="F7" i="83"/>
  <c r="G6" i="83"/>
  <c r="F6" i="83"/>
  <c r="G5" i="83"/>
  <c r="F5" i="83"/>
  <c r="G4" i="83"/>
  <c r="F4" i="83"/>
  <c r="F98" i="82"/>
  <c r="F97" i="82"/>
  <c r="F96" i="82"/>
  <c r="F95" i="82"/>
  <c r="F94" i="82"/>
  <c r="F93" i="82"/>
  <c r="F92" i="82"/>
  <c r="F91" i="82"/>
  <c r="F90" i="82"/>
  <c r="F89" i="82"/>
  <c r="F88" i="82"/>
  <c r="F87" i="82"/>
  <c r="F86" i="82"/>
  <c r="F85" i="82"/>
  <c r="F84" i="82"/>
  <c r="F83" i="82"/>
  <c r="F82" i="82"/>
  <c r="F81" i="82"/>
  <c r="F80" i="82"/>
  <c r="F79" i="82"/>
  <c r="F78" i="82"/>
  <c r="F77" i="82"/>
  <c r="F76" i="82"/>
  <c r="F75" i="82"/>
  <c r="F74" i="82"/>
  <c r="F73" i="82"/>
  <c r="F72" i="82"/>
  <c r="F71" i="82"/>
  <c r="F70" i="82"/>
  <c r="F69" i="82"/>
  <c r="F68" i="82"/>
  <c r="F67" i="82"/>
  <c r="F66" i="82"/>
  <c r="F65" i="82"/>
  <c r="F64" i="82"/>
  <c r="F63" i="82"/>
  <c r="F62" i="82"/>
  <c r="F61" i="82"/>
  <c r="F60" i="82"/>
  <c r="F59" i="82"/>
  <c r="F58" i="82"/>
  <c r="F57" i="82"/>
  <c r="F56" i="82"/>
  <c r="F55" i="82"/>
  <c r="F54" i="82"/>
  <c r="F53" i="82"/>
  <c r="F52" i="82"/>
  <c r="F51" i="82"/>
  <c r="F50" i="82"/>
  <c r="F49" i="82"/>
  <c r="F48" i="82"/>
  <c r="F47" i="82"/>
  <c r="F46" i="82"/>
  <c r="F45" i="82"/>
  <c r="F44" i="82"/>
  <c r="F43" i="82"/>
  <c r="F42" i="82"/>
  <c r="F41" i="82"/>
  <c r="F40" i="82"/>
  <c r="F39" i="82"/>
  <c r="F38" i="82"/>
  <c r="F37" i="82"/>
  <c r="F36" i="82"/>
  <c r="F35" i="82"/>
  <c r="F34" i="82"/>
  <c r="F33" i="82"/>
  <c r="F32" i="82"/>
  <c r="F31" i="82"/>
  <c r="F30" i="82"/>
  <c r="F29" i="82"/>
  <c r="F28" i="82"/>
  <c r="F27" i="82"/>
  <c r="F26" i="82"/>
  <c r="F25" i="82"/>
  <c r="F24" i="82"/>
  <c r="F23" i="82"/>
  <c r="F22" i="82"/>
  <c r="F21" i="82"/>
  <c r="F20" i="82"/>
  <c r="F19" i="82"/>
  <c r="F18" i="82"/>
  <c r="F17" i="82"/>
  <c r="F16" i="82"/>
  <c r="F15" i="82"/>
  <c r="F14" i="82"/>
  <c r="G13" i="82"/>
  <c r="F13" i="82"/>
  <c r="G12" i="82"/>
  <c r="F12" i="82"/>
  <c r="G11" i="82"/>
  <c r="F11" i="82"/>
  <c r="G10" i="82"/>
  <c r="F10" i="82"/>
  <c r="G9" i="82"/>
  <c r="F9" i="82"/>
  <c r="G8" i="82"/>
  <c r="F8" i="82"/>
  <c r="G7" i="82"/>
  <c r="F7" i="82"/>
  <c r="G6" i="82"/>
  <c r="F6" i="82"/>
  <c r="G5" i="82"/>
  <c r="F5" i="82"/>
  <c r="G4" i="82"/>
  <c r="F4" i="82"/>
  <c r="F98" i="47"/>
  <c r="F97" i="47"/>
  <c r="F96" i="47"/>
  <c r="F95" i="47"/>
  <c r="F94" i="47"/>
  <c r="F93" i="47"/>
  <c r="F92" i="47"/>
  <c r="F91" i="47"/>
  <c r="F90" i="47"/>
  <c r="F89" i="47"/>
  <c r="F88" i="47"/>
  <c r="F87" i="47"/>
  <c r="F86" i="47"/>
  <c r="F85" i="47"/>
  <c r="F84" i="47"/>
  <c r="F83" i="47"/>
  <c r="F82" i="47"/>
  <c r="F81" i="47"/>
  <c r="F80" i="47"/>
  <c r="F79" i="47"/>
  <c r="F78" i="47"/>
  <c r="F77" i="47"/>
  <c r="F76" i="47"/>
  <c r="F75" i="47"/>
  <c r="F74" i="47"/>
  <c r="F73" i="47"/>
  <c r="F72" i="47"/>
  <c r="F71" i="47"/>
  <c r="F70" i="47"/>
  <c r="F69" i="47"/>
  <c r="F68" i="47"/>
  <c r="F67" i="47"/>
  <c r="F66" i="47"/>
  <c r="F65" i="47"/>
  <c r="F64" i="47"/>
  <c r="F63" i="47"/>
  <c r="F62" i="47"/>
  <c r="F61" i="47"/>
  <c r="F60" i="47"/>
  <c r="F59" i="47"/>
  <c r="F58" i="47"/>
  <c r="F57" i="47"/>
  <c r="F56" i="47"/>
  <c r="F55" i="47"/>
  <c r="F54" i="47"/>
  <c r="F53" i="47"/>
  <c r="F52" i="47"/>
  <c r="F51" i="47"/>
  <c r="F50" i="47"/>
  <c r="F49" i="47"/>
  <c r="F48" i="47"/>
  <c r="F47" i="47"/>
  <c r="F46" i="47"/>
  <c r="F45" i="47"/>
  <c r="F44" i="47"/>
  <c r="F43" i="47"/>
  <c r="F42" i="47"/>
  <c r="F41" i="47"/>
  <c r="F40" i="47"/>
  <c r="F39" i="47"/>
  <c r="F38" i="47"/>
  <c r="F37" i="47"/>
  <c r="F36" i="47"/>
  <c r="F35" i="47"/>
  <c r="F34" i="47"/>
  <c r="F33" i="47"/>
  <c r="F32" i="47"/>
  <c r="F31" i="47"/>
  <c r="F30" i="47"/>
  <c r="F29" i="47"/>
  <c r="F28" i="47"/>
  <c r="F27" i="47"/>
  <c r="F26" i="47"/>
  <c r="F25" i="47"/>
  <c r="F24" i="47"/>
  <c r="F23" i="47"/>
  <c r="F22" i="47"/>
  <c r="F21" i="47"/>
  <c r="F20" i="47"/>
  <c r="F19" i="47"/>
  <c r="F18" i="47"/>
  <c r="F17" i="47"/>
  <c r="F16" i="47"/>
  <c r="F15" i="47"/>
  <c r="F14" i="47"/>
  <c r="G13" i="47"/>
  <c r="F13" i="47"/>
  <c r="G12" i="47"/>
  <c r="F12" i="47"/>
  <c r="G11" i="47"/>
  <c r="F11" i="47"/>
  <c r="G10" i="47"/>
  <c r="F10" i="47"/>
  <c r="G9" i="47"/>
  <c r="F9" i="47"/>
  <c r="G8" i="47"/>
  <c r="F8" i="47"/>
  <c r="G7" i="47"/>
  <c r="F7" i="47"/>
  <c r="G6" i="47"/>
  <c r="F6" i="47"/>
  <c r="G5" i="47"/>
  <c r="F5" i="47"/>
  <c r="G4" i="47"/>
  <c r="F4" i="47"/>
  <c r="F98" i="45"/>
  <c r="F97" i="45"/>
  <c r="F96" i="45"/>
  <c r="F95" i="45"/>
  <c r="F94" i="45"/>
  <c r="F93" i="45"/>
  <c r="F92" i="45"/>
  <c r="F91" i="45"/>
  <c r="F90" i="45"/>
  <c r="F89" i="45"/>
  <c r="F88" i="45"/>
  <c r="F87" i="45"/>
  <c r="F86" i="45"/>
  <c r="F85" i="45"/>
  <c r="F84" i="45"/>
  <c r="F83" i="45"/>
  <c r="F82" i="45"/>
  <c r="F81" i="45"/>
  <c r="F80" i="45"/>
  <c r="F79" i="45"/>
  <c r="F78" i="45"/>
  <c r="F77" i="45"/>
  <c r="F76" i="45"/>
  <c r="F75" i="45"/>
  <c r="F74" i="45"/>
  <c r="F73" i="45"/>
  <c r="F72" i="45"/>
  <c r="F71" i="45"/>
  <c r="F70" i="45"/>
  <c r="F69" i="45"/>
  <c r="F68" i="45"/>
  <c r="F67" i="45"/>
  <c r="F66" i="45"/>
  <c r="F65" i="45"/>
  <c r="F64" i="45"/>
  <c r="F63" i="45"/>
  <c r="F62" i="45"/>
  <c r="F61" i="45"/>
  <c r="F60" i="45"/>
  <c r="F59" i="45"/>
  <c r="F58" i="45"/>
  <c r="F57" i="45"/>
  <c r="F56" i="45"/>
  <c r="F55" i="45"/>
  <c r="F54" i="45"/>
  <c r="F53" i="45"/>
  <c r="F52" i="45"/>
  <c r="F51" i="45"/>
  <c r="F50" i="45"/>
  <c r="F49" i="45"/>
  <c r="F48" i="45"/>
  <c r="F47" i="45"/>
  <c r="F46" i="45"/>
  <c r="F45" i="45"/>
  <c r="F44" i="45"/>
  <c r="F43" i="45"/>
  <c r="F42" i="45"/>
  <c r="F41" i="45"/>
  <c r="F40" i="45"/>
  <c r="F39" i="45"/>
  <c r="F38" i="45"/>
  <c r="F37" i="45"/>
  <c r="F36" i="45"/>
  <c r="F35" i="45"/>
  <c r="F34" i="45"/>
  <c r="F33" i="45"/>
  <c r="F32" i="45"/>
  <c r="F31" i="45"/>
  <c r="F30" i="45"/>
  <c r="F29" i="45"/>
  <c r="F28" i="45"/>
  <c r="F27" i="45"/>
  <c r="F26" i="45"/>
  <c r="F25" i="45"/>
  <c r="F24" i="45"/>
  <c r="F23" i="45"/>
  <c r="F22" i="45"/>
  <c r="F21" i="45"/>
  <c r="F20" i="45"/>
  <c r="F19" i="45"/>
  <c r="F18" i="45"/>
  <c r="F17" i="45"/>
  <c r="F16" i="45"/>
  <c r="F15" i="45"/>
  <c r="F14" i="45"/>
  <c r="G13" i="45"/>
  <c r="F13" i="45"/>
  <c r="G12" i="45"/>
  <c r="F12" i="45"/>
  <c r="G11" i="45"/>
  <c r="F11" i="45"/>
  <c r="G10" i="45"/>
  <c r="F10" i="45"/>
  <c r="G9" i="45"/>
  <c r="F9" i="45"/>
  <c r="G8" i="45"/>
  <c r="F8" i="45"/>
  <c r="G7" i="45"/>
  <c r="F7" i="45"/>
  <c r="G6" i="45"/>
  <c r="F6" i="45"/>
  <c r="G5" i="45"/>
  <c r="F5" i="45"/>
  <c r="G4" i="45"/>
  <c r="F4" i="45"/>
  <c r="F98" i="43"/>
  <c r="F97" i="43"/>
  <c r="F96" i="43"/>
  <c r="F95" i="43"/>
  <c r="F94" i="43"/>
  <c r="F93" i="43"/>
  <c r="F92" i="43"/>
  <c r="F91" i="43"/>
  <c r="F90" i="43"/>
  <c r="F89" i="43"/>
  <c r="F88" i="43"/>
  <c r="F87" i="43"/>
  <c r="F86" i="43"/>
  <c r="F85" i="43"/>
  <c r="F84" i="43"/>
  <c r="F83" i="43"/>
  <c r="F82" i="43"/>
  <c r="F81" i="43"/>
  <c r="F80" i="43"/>
  <c r="F79" i="43"/>
  <c r="F78" i="43"/>
  <c r="F77" i="43"/>
  <c r="F76" i="43"/>
  <c r="F75" i="43"/>
  <c r="F74" i="43"/>
  <c r="F73" i="43"/>
  <c r="F72" i="43"/>
  <c r="F71" i="43"/>
  <c r="F70" i="43"/>
  <c r="F69" i="43"/>
  <c r="F68" i="43"/>
  <c r="F67" i="43"/>
  <c r="F66" i="43"/>
  <c r="F65" i="43"/>
  <c r="F64" i="43"/>
  <c r="F63" i="43"/>
  <c r="F62" i="43"/>
  <c r="F61" i="43"/>
  <c r="F60" i="43"/>
  <c r="F59" i="43"/>
  <c r="F58" i="43"/>
  <c r="F57" i="43"/>
  <c r="F56" i="43"/>
  <c r="F55" i="43"/>
  <c r="F54" i="43"/>
  <c r="F53" i="43"/>
  <c r="F52" i="43"/>
  <c r="F51" i="43"/>
  <c r="F50" i="43"/>
  <c r="F49" i="43"/>
  <c r="F48" i="43"/>
  <c r="F47" i="43"/>
  <c r="F46" i="43"/>
  <c r="F45" i="43"/>
  <c r="F44" i="43"/>
  <c r="F43" i="43"/>
  <c r="F42" i="43"/>
  <c r="F41" i="43"/>
  <c r="F40" i="43"/>
  <c r="F39" i="43"/>
  <c r="F38" i="43"/>
  <c r="F37" i="43"/>
  <c r="F36" i="43"/>
  <c r="F35" i="43"/>
  <c r="F34" i="43"/>
  <c r="F33" i="43"/>
  <c r="F32" i="43"/>
  <c r="F31" i="43"/>
  <c r="F30" i="43"/>
  <c r="F29" i="43"/>
  <c r="F28" i="43"/>
  <c r="F27" i="43"/>
  <c r="F26" i="43"/>
  <c r="F25" i="43"/>
  <c r="F24" i="43"/>
  <c r="F23" i="43"/>
  <c r="F22" i="43"/>
  <c r="F21" i="43"/>
  <c r="F20" i="43"/>
  <c r="F19" i="43"/>
  <c r="F18" i="43"/>
  <c r="F17" i="43"/>
  <c r="F16" i="43"/>
  <c r="F15" i="43"/>
  <c r="F14" i="43"/>
  <c r="G13" i="43"/>
  <c r="F13" i="43"/>
  <c r="G12" i="43"/>
  <c r="F12" i="43"/>
  <c r="G11" i="43"/>
  <c r="F11" i="43"/>
  <c r="G10" i="43"/>
  <c r="F10" i="43"/>
  <c r="G9" i="43"/>
  <c r="F9" i="43"/>
  <c r="G8" i="43"/>
  <c r="F8" i="43"/>
  <c r="G7" i="43"/>
  <c r="F7" i="43"/>
  <c r="G6" i="43"/>
  <c r="F6" i="43"/>
  <c r="G5" i="43"/>
  <c r="F5" i="43"/>
  <c r="G4" i="43"/>
  <c r="F4" i="43"/>
  <c r="F98" i="42"/>
  <c r="F97" i="42"/>
  <c r="F96" i="42"/>
  <c r="F95" i="42"/>
  <c r="F94" i="42"/>
  <c r="F93" i="42"/>
  <c r="F92" i="42"/>
  <c r="F91" i="42"/>
  <c r="F90" i="42"/>
  <c r="F89" i="42"/>
  <c r="F88" i="42"/>
  <c r="F87" i="42"/>
  <c r="F86" i="42"/>
  <c r="F85" i="42"/>
  <c r="F84" i="42"/>
  <c r="F83" i="42"/>
  <c r="F82" i="42"/>
  <c r="F81" i="42"/>
  <c r="F80" i="42"/>
  <c r="F79" i="42"/>
  <c r="F78" i="42"/>
  <c r="F77" i="42"/>
  <c r="F76" i="42"/>
  <c r="F75" i="42"/>
  <c r="F74" i="42"/>
  <c r="F73" i="42"/>
  <c r="F72" i="42"/>
  <c r="F71" i="42"/>
  <c r="F70" i="42"/>
  <c r="F69" i="42"/>
  <c r="F68" i="42"/>
  <c r="F67" i="42"/>
  <c r="F66" i="42"/>
  <c r="F65" i="42"/>
  <c r="F64" i="42"/>
  <c r="F63" i="42"/>
  <c r="F62" i="42"/>
  <c r="F61" i="42"/>
  <c r="F60" i="42"/>
  <c r="F59" i="42"/>
  <c r="F58" i="42"/>
  <c r="F57" i="42"/>
  <c r="F56" i="42"/>
  <c r="F55" i="42"/>
  <c r="F54" i="42"/>
  <c r="F53" i="42"/>
  <c r="F52" i="42"/>
  <c r="F51" i="42"/>
  <c r="F50" i="42"/>
  <c r="F49" i="42"/>
  <c r="F48" i="42"/>
  <c r="F47" i="42"/>
  <c r="F46" i="42"/>
  <c r="F45" i="42"/>
  <c r="F44" i="42"/>
  <c r="F43" i="42"/>
  <c r="F42" i="42"/>
  <c r="F41" i="42"/>
  <c r="F40" i="42"/>
  <c r="F39" i="42"/>
  <c r="F38" i="42"/>
  <c r="F37" i="42"/>
  <c r="F36" i="42"/>
  <c r="F35" i="42"/>
  <c r="F34" i="42"/>
  <c r="F33" i="42"/>
  <c r="F32" i="42"/>
  <c r="F31" i="42"/>
  <c r="F30" i="42"/>
  <c r="F29" i="42"/>
  <c r="F28" i="42"/>
  <c r="F27" i="42"/>
  <c r="F26" i="42"/>
  <c r="F25" i="42"/>
  <c r="F24" i="42"/>
  <c r="F23" i="42"/>
  <c r="F22" i="42"/>
  <c r="F21" i="42"/>
  <c r="F20" i="42"/>
  <c r="F19" i="42"/>
  <c r="F18" i="42"/>
  <c r="F17" i="42"/>
  <c r="F16" i="42"/>
  <c r="F15" i="42"/>
  <c r="F14" i="42"/>
  <c r="G13" i="42"/>
  <c r="F13" i="42"/>
  <c r="G12" i="42"/>
  <c r="F12" i="42"/>
  <c r="G11" i="42"/>
  <c r="F11" i="42"/>
  <c r="G10" i="42"/>
  <c r="F10" i="42"/>
  <c r="G9" i="42"/>
  <c r="F9" i="42"/>
  <c r="G8" i="42"/>
  <c r="F8" i="42"/>
  <c r="G7" i="42"/>
  <c r="F7" i="42"/>
  <c r="G6" i="42"/>
  <c r="F6" i="42"/>
  <c r="G5" i="42"/>
  <c r="F5" i="42"/>
  <c r="G4" i="42"/>
  <c r="F4" i="42"/>
  <c r="F98" i="52"/>
  <c r="F97" i="52"/>
  <c r="F96" i="52"/>
  <c r="F95" i="52"/>
  <c r="F94" i="52"/>
  <c r="F93" i="52"/>
  <c r="F92" i="52"/>
  <c r="F91" i="52"/>
  <c r="F90" i="52"/>
  <c r="F89" i="52"/>
  <c r="F88" i="52"/>
  <c r="F87" i="52"/>
  <c r="F86" i="52"/>
  <c r="F85" i="52"/>
  <c r="F84" i="52"/>
  <c r="F83" i="52"/>
  <c r="F82" i="52"/>
  <c r="F81" i="52"/>
  <c r="F80" i="52"/>
  <c r="F79" i="52"/>
  <c r="F78" i="52"/>
  <c r="F77" i="52"/>
  <c r="F76" i="52"/>
  <c r="F75" i="52"/>
  <c r="F74" i="52"/>
  <c r="F73" i="52"/>
  <c r="F72" i="52"/>
  <c r="F71" i="52"/>
  <c r="F70" i="52"/>
  <c r="F69" i="52"/>
  <c r="F68" i="52"/>
  <c r="F67" i="52"/>
  <c r="F66" i="52"/>
  <c r="F65" i="52"/>
  <c r="F64" i="52"/>
  <c r="F63" i="52"/>
  <c r="F62" i="52"/>
  <c r="F61" i="52"/>
  <c r="F60" i="52"/>
  <c r="F59" i="52"/>
  <c r="F58" i="52"/>
  <c r="F57" i="52"/>
  <c r="F56" i="52"/>
  <c r="F55" i="52"/>
  <c r="F54" i="52"/>
  <c r="F53" i="52"/>
  <c r="F52" i="52"/>
  <c r="F51" i="52"/>
  <c r="F50" i="52"/>
  <c r="F49" i="52"/>
  <c r="F48" i="52"/>
  <c r="F47" i="52"/>
  <c r="F46" i="52"/>
  <c r="F45" i="52"/>
  <c r="F44" i="52"/>
  <c r="F43" i="52"/>
  <c r="F42" i="52"/>
  <c r="F41" i="52"/>
  <c r="F40" i="52"/>
  <c r="F39" i="52"/>
  <c r="F38" i="52"/>
  <c r="F37" i="52"/>
  <c r="F36" i="52"/>
  <c r="F35" i="52"/>
  <c r="F34" i="52"/>
  <c r="F33" i="52"/>
  <c r="F32" i="52"/>
  <c r="F31" i="52"/>
  <c r="F30" i="52"/>
  <c r="F29" i="52"/>
  <c r="F28" i="52"/>
  <c r="F27" i="52"/>
  <c r="F26" i="52"/>
  <c r="F25" i="52"/>
  <c r="F24" i="52"/>
  <c r="F23" i="52"/>
  <c r="F22" i="52"/>
  <c r="F21" i="52"/>
  <c r="F20" i="52"/>
  <c r="F19" i="52"/>
  <c r="F18" i="52"/>
  <c r="F17" i="52"/>
  <c r="F16" i="52"/>
  <c r="F15" i="52"/>
  <c r="F14" i="52"/>
  <c r="G13" i="52"/>
  <c r="F13" i="52"/>
  <c r="G12" i="52"/>
  <c r="F12" i="52"/>
  <c r="G11" i="52"/>
  <c r="F11" i="52"/>
  <c r="G10" i="52"/>
  <c r="F10" i="52"/>
  <c r="G9" i="52"/>
  <c r="F9" i="52"/>
  <c r="G8" i="52"/>
  <c r="F8" i="52"/>
  <c r="G7" i="52"/>
  <c r="F7" i="52"/>
  <c r="G6" i="52"/>
  <c r="F6" i="52"/>
  <c r="G5" i="52"/>
  <c r="F5" i="52"/>
  <c r="G4" i="52"/>
  <c r="F4" i="52"/>
  <c r="F98" i="51"/>
  <c r="F97" i="51"/>
  <c r="F96" i="51"/>
  <c r="F95" i="51"/>
  <c r="F94" i="51"/>
  <c r="F93" i="51"/>
  <c r="F92" i="51"/>
  <c r="F91" i="51"/>
  <c r="F90" i="51"/>
  <c r="F89" i="51"/>
  <c r="F88" i="51"/>
  <c r="F87" i="51"/>
  <c r="F86" i="51"/>
  <c r="F85" i="51"/>
  <c r="F84" i="51"/>
  <c r="F83" i="51"/>
  <c r="F82" i="51"/>
  <c r="F81" i="51"/>
  <c r="F80" i="51"/>
  <c r="F79" i="51"/>
  <c r="F78" i="51"/>
  <c r="F77" i="51"/>
  <c r="F76" i="51"/>
  <c r="F75" i="51"/>
  <c r="F74" i="51"/>
  <c r="F73" i="51"/>
  <c r="F72" i="51"/>
  <c r="F71" i="51"/>
  <c r="F70" i="51"/>
  <c r="F69" i="51"/>
  <c r="F68" i="51"/>
  <c r="F67" i="51"/>
  <c r="F66" i="51"/>
  <c r="F65" i="51"/>
  <c r="F64" i="51"/>
  <c r="F63" i="51"/>
  <c r="F62" i="51"/>
  <c r="F61" i="51"/>
  <c r="F60" i="51"/>
  <c r="F59" i="51"/>
  <c r="F58" i="51"/>
  <c r="F57" i="51"/>
  <c r="F56" i="51"/>
  <c r="F55" i="51"/>
  <c r="F54" i="51"/>
  <c r="F53" i="51"/>
  <c r="F52" i="51"/>
  <c r="F51" i="51"/>
  <c r="F50" i="51"/>
  <c r="F49" i="51"/>
  <c r="F48" i="51"/>
  <c r="F47" i="51"/>
  <c r="F46" i="51"/>
  <c r="F45" i="51"/>
  <c r="F44" i="51"/>
  <c r="F43" i="51"/>
  <c r="F42" i="51"/>
  <c r="F41" i="51"/>
  <c r="F40" i="51"/>
  <c r="F39" i="51"/>
  <c r="F38" i="51"/>
  <c r="F37" i="51"/>
  <c r="F36" i="51"/>
  <c r="F35" i="51"/>
  <c r="F34" i="51"/>
  <c r="F33" i="51"/>
  <c r="F32" i="51"/>
  <c r="F31" i="51"/>
  <c r="F30" i="51"/>
  <c r="F29" i="51"/>
  <c r="F28" i="51"/>
  <c r="F27" i="51"/>
  <c r="F26" i="51"/>
  <c r="F25" i="51"/>
  <c r="F24" i="51"/>
  <c r="F23" i="51"/>
  <c r="F22" i="51"/>
  <c r="F21" i="51"/>
  <c r="F20" i="51"/>
  <c r="F19" i="51"/>
  <c r="F18" i="51"/>
  <c r="F17" i="51"/>
  <c r="F16" i="51"/>
  <c r="F15" i="51"/>
  <c r="F14" i="51"/>
  <c r="G13" i="51"/>
  <c r="F13" i="51"/>
  <c r="G12" i="51"/>
  <c r="F12" i="51"/>
  <c r="G11" i="51"/>
  <c r="F11" i="51"/>
  <c r="G10" i="51"/>
  <c r="F10" i="51"/>
  <c r="G9" i="51"/>
  <c r="F9" i="51"/>
  <c r="G8" i="51"/>
  <c r="F8" i="51"/>
  <c r="G7" i="51"/>
  <c r="F7" i="51"/>
  <c r="G6" i="51"/>
  <c r="F6" i="51"/>
  <c r="G5" i="51"/>
  <c r="F5" i="51"/>
  <c r="G4" i="51"/>
  <c r="F4" i="51"/>
  <c r="F98" i="49"/>
  <c r="F97" i="49"/>
  <c r="F96" i="49"/>
  <c r="F95" i="49"/>
  <c r="F94" i="49"/>
  <c r="F93" i="49"/>
  <c r="F92" i="49"/>
  <c r="F91" i="49"/>
  <c r="F90" i="49"/>
  <c r="F89" i="49"/>
  <c r="F88" i="49"/>
  <c r="F87" i="49"/>
  <c r="F86" i="49"/>
  <c r="F85" i="49"/>
  <c r="F84" i="49"/>
  <c r="F83" i="49"/>
  <c r="F82" i="49"/>
  <c r="F81" i="49"/>
  <c r="F80" i="49"/>
  <c r="F79" i="49"/>
  <c r="F78" i="49"/>
  <c r="F77" i="49"/>
  <c r="F76" i="49"/>
  <c r="F75" i="49"/>
  <c r="F74" i="49"/>
  <c r="F73" i="49"/>
  <c r="F72" i="49"/>
  <c r="F71" i="49"/>
  <c r="F70" i="49"/>
  <c r="F69" i="49"/>
  <c r="F68" i="49"/>
  <c r="F67" i="49"/>
  <c r="F66" i="49"/>
  <c r="F65" i="49"/>
  <c r="F64" i="49"/>
  <c r="F63" i="49"/>
  <c r="F62" i="49"/>
  <c r="F61" i="49"/>
  <c r="F60" i="49"/>
  <c r="F59" i="49"/>
  <c r="F58" i="49"/>
  <c r="F57" i="49"/>
  <c r="F56" i="49"/>
  <c r="F55" i="49"/>
  <c r="F54" i="49"/>
  <c r="F53" i="49"/>
  <c r="F52" i="49"/>
  <c r="F51" i="49"/>
  <c r="F50" i="49"/>
  <c r="F49" i="49"/>
  <c r="F48" i="49"/>
  <c r="F47" i="49"/>
  <c r="F46" i="49"/>
  <c r="F45" i="49"/>
  <c r="F44" i="49"/>
  <c r="F43" i="49"/>
  <c r="F42" i="49"/>
  <c r="F41" i="49"/>
  <c r="F40" i="49"/>
  <c r="F39" i="49"/>
  <c r="F38" i="49"/>
  <c r="F37" i="49"/>
  <c r="F36" i="49"/>
  <c r="F35" i="49"/>
  <c r="F34" i="49"/>
  <c r="F33" i="49"/>
  <c r="F32" i="49"/>
  <c r="F31" i="49"/>
  <c r="F30" i="49"/>
  <c r="F29" i="49"/>
  <c r="F28" i="49"/>
  <c r="F27" i="49"/>
  <c r="F26" i="49"/>
  <c r="F25" i="49"/>
  <c r="F24" i="49"/>
  <c r="F23" i="49"/>
  <c r="F22" i="49"/>
  <c r="F21" i="49"/>
  <c r="F20" i="49"/>
  <c r="F19" i="49"/>
  <c r="F18" i="49"/>
  <c r="F17" i="49"/>
  <c r="F16" i="49"/>
  <c r="F15" i="49"/>
  <c r="F14" i="49"/>
  <c r="G13" i="49"/>
  <c r="F13" i="49"/>
  <c r="G12" i="49"/>
  <c r="F12" i="49"/>
  <c r="G11" i="49"/>
  <c r="F11" i="49"/>
  <c r="G10" i="49"/>
  <c r="F10" i="49"/>
  <c r="G9" i="49"/>
  <c r="F9" i="49"/>
  <c r="G8" i="49"/>
  <c r="F8" i="49"/>
  <c r="G7" i="49"/>
  <c r="F7" i="49"/>
  <c r="G6" i="49"/>
  <c r="F6" i="49"/>
  <c r="G5" i="49"/>
  <c r="F5" i="49"/>
  <c r="G4" i="49"/>
  <c r="F4" i="49"/>
  <c r="F98" i="48"/>
  <c r="F97" i="48"/>
  <c r="F96" i="48"/>
  <c r="F95" i="48"/>
  <c r="F94" i="48"/>
  <c r="F93" i="48"/>
  <c r="F92" i="48"/>
  <c r="F91" i="48"/>
  <c r="F90" i="48"/>
  <c r="F89" i="48"/>
  <c r="F88" i="48"/>
  <c r="F87" i="48"/>
  <c r="F86" i="48"/>
  <c r="F85" i="48"/>
  <c r="F84" i="48"/>
  <c r="F83" i="48"/>
  <c r="F82" i="48"/>
  <c r="F81" i="48"/>
  <c r="F80" i="48"/>
  <c r="F79" i="48"/>
  <c r="F78" i="48"/>
  <c r="F77" i="48"/>
  <c r="F76" i="48"/>
  <c r="F75" i="48"/>
  <c r="F74" i="48"/>
  <c r="F73" i="48"/>
  <c r="F72" i="48"/>
  <c r="F71" i="48"/>
  <c r="F70" i="48"/>
  <c r="F69" i="48"/>
  <c r="F68" i="48"/>
  <c r="F67" i="48"/>
  <c r="F66" i="48"/>
  <c r="F65" i="48"/>
  <c r="F64" i="48"/>
  <c r="F63" i="48"/>
  <c r="F62" i="48"/>
  <c r="F61" i="48"/>
  <c r="F60" i="48"/>
  <c r="F59" i="48"/>
  <c r="F58" i="48"/>
  <c r="F57" i="48"/>
  <c r="F56" i="48"/>
  <c r="F55" i="48"/>
  <c r="F54" i="48"/>
  <c r="F53" i="48"/>
  <c r="F52" i="48"/>
  <c r="F51" i="48"/>
  <c r="F50" i="48"/>
  <c r="F49" i="48"/>
  <c r="F48" i="48"/>
  <c r="F47" i="48"/>
  <c r="F46" i="48"/>
  <c r="F45" i="48"/>
  <c r="F44" i="48"/>
  <c r="F43" i="48"/>
  <c r="F42" i="48"/>
  <c r="F41" i="48"/>
  <c r="F40" i="48"/>
  <c r="F39" i="48"/>
  <c r="F38" i="48"/>
  <c r="F37" i="48"/>
  <c r="F36" i="48"/>
  <c r="F35" i="48"/>
  <c r="F34" i="48"/>
  <c r="F33" i="48"/>
  <c r="F32" i="48"/>
  <c r="F31" i="48"/>
  <c r="F30" i="48"/>
  <c r="F29" i="48"/>
  <c r="F28" i="48"/>
  <c r="F27" i="48"/>
  <c r="F26" i="48"/>
  <c r="F25" i="48"/>
  <c r="F24" i="48"/>
  <c r="F23" i="48"/>
  <c r="F22" i="48"/>
  <c r="F21" i="48"/>
  <c r="F20" i="48"/>
  <c r="F19" i="48"/>
  <c r="F18" i="48"/>
  <c r="F17" i="48"/>
  <c r="F16" i="48"/>
  <c r="F15" i="48"/>
  <c r="F14" i="48"/>
  <c r="G13" i="48"/>
  <c r="F13" i="48"/>
  <c r="G12" i="48"/>
  <c r="F12" i="48"/>
  <c r="G11" i="48"/>
  <c r="F11" i="48"/>
  <c r="G10" i="48"/>
  <c r="F10" i="48"/>
  <c r="G9" i="48"/>
  <c r="F9" i="48"/>
  <c r="G8" i="48"/>
  <c r="F8" i="48"/>
  <c r="G7" i="48"/>
  <c r="F7" i="48"/>
  <c r="G6" i="48"/>
  <c r="F6" i="48"/>
  <c r="G5" i="48"/>
  <c r="F5" i="48"/>
  <c r="G4" i="48"/>
  <c r="F4" i="48"/>
  <c r="F98" i="53"/>
  <c r="F97" i="53"/>
  <c r="F96" i="53"/>
  <c r="F95" i="53"/>
  <c r="F94" i="53"/>
  <c r="F93" i="53"/>
  <c r="F92" i="53"/>
  <c r="F91" i="53"/>
  <c r="F90" i="53"/>
  <c r="F89" i="53"/>
  <c r="F88" i="53"/>
  <c r="F87" i="53"/>
  <c r="F86" i="53"/>
  <c r="F85" i="53"/>
  <c r="F84" i="53"/>
  <c r="F83" i="53"/>
  <c r="F82" i="53"/>
  <c r="F81" i="53"/>
  <c r="F80" i="53"/>
  <c r="F79" i="53"/>
  <c r="F78" i="53"/>
  <c r="F77" i="53"/>
  <c r="F76" i="53"/>
  <c r="F75" i="53"/>
  <c r="F74" i="53"/>
  <c r="F73" i="53"/>
  <c r="F72" i="53"/>
  <c r="F71" i="53"/>
  <c r="F70" i="53"/>
  <c r="F69" i="53"/>
  <c r="F68" i="53"/>
  <c r="F67" i="53"/>
  <c r="F66" i="53"/>
  <c r="F65" i="53"/>
  <c r="F64" i="53"/>
  <c r="F63" i="53"/>
  <c r="F62" i="53"/>
  <c r="F61" i="53"/>
  <c r="F60" i="53"/>
  <c r="F59" i="53"/>
  <c r="F58" i="53"/>
  <c r="F57" i="53"/>
  <c r="F56" i="53"/>
  <c r="F55" i="53"/>
  <c r="F54" i="53"/>
  <c r="F53" i="53"/>
  <c r="F52" i="53"/>
  <c r="F51" i="53"/>
  <c r="F50" i="53"/>
  <c r="F49" i="53"/>
  <c r="F48" i="53"/>
  <c r="F47" i="53"/>
  <c r="F46" i="53"/>
  <c r="F45" i="53"/>
  <c r="F44" i="53"/>
  <c r="F43" i="53"/>
  <c r="F42" i="53"/>
  <c r="F41" i="53"/>
  <c r="F40" i="53"/>
  <c r="F39" i="53"/>
  <c r="F38" i="53"/>
  <c r="F37" i="53"/>
  <c r="F36" i="53"/>
  <c r="F35" i="53"/>
  <c r="F34" i="53"/>
  <c r="F33" i="53"/>
  <c r="F32" i="53"/>
  <c r="F31" i="53"/>
  <c r="F30" i="53"/>
  <c r="F29" i="53"/>
  <c r="F28" i="53"/>
  <c r="F27" i="53"/>
  <c r="F26" i="53"/>
  <c r="F25" i="53"/>
  <c r="F24" i="53"/>
  <c r="F23" i="53"/>
  <c r="F22" i="53"/>
  <c r="F21" i="53"/>
  <c r="F20" i="53"/>
  <c r="F19" i="53"/>
  <c r="F18" i="53"/>
  <c r="F17" i="53"/>
  <c r="F16" i="53"/>
  <c r="F15" i="53"/>
  <c r="F14" i="53"/>
  <c r="G13" i="53"/>
  <c r="F13" i="53"/>
  <c r="G12" i="53"/>
  <c r="F12" i="53"/>
  <c r="G11" i="53"/>
  <c r="F11" i="53"/>
  <c r="G10" i="53"/>
  <c r="F10" i="53"/>
  <c r="G9" i="53"/>
  <c r="F9" i="53"/>
  <c r="G8" i="53"/>
  <c r="F8" i="53"/>
  <c r="G7" i="53"/>
  <c r="F7" i="53"/>
  <c r="G6" i="53"/>
  <c r="F6" i="53"/>
  <c r="G5" i="53"/>
  <c r="F5" i="53"/>
  <c r="G4" i="53"/>
  <c r="F4" i="53"/>
  <c r="F98" i="54"/>
  <c r="F97" i="54"/>
  <c r="F96" i="54"/>
  <c r="F95" i="54"/>
  <c r="F94" i="54"/>
  <c r="F93" i="54"/>
  <c r="F92" i="54"/>
  <c r="F91" i="54"/>
  <c r="F90" i="54"/>
  <c r="F89" i="54"/>
  <c r="F88" i="54"/>
  <c r="F87" i="54"/>
  <c r="F86" i="54"/>
  <c r="F85" i="54"/>
  <c r="F84" i="54"/>
  <c r="F83" i="54"/>
  <c r="F82" i="54"/>
  <c r="F81" i="54"/>
  <c r="F80" i="54"/>
  <c r="F79" i="54"/>
  <c r="F78" i="54"/>
  <c r="F77" i="54"/>
  <c r="F76" i="54"/>
  <c r="F75" i="54"/>
  <c r="F74" i="54"/>
  <c r="F73" i="54"/>
  <c r="F72" i="54"/>
  <c r="F71" i="54"/>
  <c r="F70" i="54"/>
  <c r="F69" i="54"/>
  <c r="F68" i="54"/>
  <c r="F67" i="54"/>
  <c r="F66" i="54"/>
  <c r="F65" i="54"/>
  <c r="F64" i="54"/>
  <c r="F63" i="54"/>
  <c r="F62" i="54"/>
  <c r="F61" i="54"/>
  <c r="F60" i="54"/>
  <c r="F59" i="54"/>
  <c r="F58" i="54"/>
  <c r="F57" i="54"/>
  <c r="F56" i="54"/>
  <c r="F55" i="54"/>
  <c r="F54" i="54"/>
  <c r="F53" i="54"/>
  <c r="F52" i="54"/>
  <c r="F51" i="54"/>
  <c r="F50" i="54"/>
  <c r="F49" i="54"/>
  <c r="F48" i="54"/>
  <c r="F47" i="54"/>
  <c r="F46" i="54"/>
  <c r="F45" i="54"/>
  <c r="F44" i="54"/>
  <c r="F43" i="54"/>
  <c r="F42" i="54"/>
  <c r="F41" i="54"/>
  <c r="F40" i="54"/>
  <c r="F39" i="54"/>
  <c r="F38" i="54"/>
  <c r="F37" i="54"/>
  <c r="F36" i="54"/>
  <c r="F35" i="54"/>
  <c r="F34" i="54"/>
  <c r="F33" i="54"/>
  <c r="F32" i="54"/>
  <c r="F31" i="54"/>
  <c r="F30" i="54"/>
  <c r="F29" i="54"/>
  <c r="F28" i="54"/>
  <c r="F27" i="54"/>
  <c r="F26" i="54"/>
  <c r="F25" i="54"/>
  <c r="F24" i="54"/>
  <c r="F23" i="54"/>
  <c r="F22" i="54"/>
  <c r="F21" i="54"/>
  <c r="F20" i="54"/>
  <c r="F19" i="54"/>
  <c r="F18" i="54"/>
  <c r="F17" i="54"/>
  <c r="F16" i="54"/>
  <c r="F15" i="54"/>
  <c r="F14" i="54"/>
  <c r="G13" i="54"/>
  <c r="F13" i="54"/>
  <c r="G12" i="54"/>
  <c r="F12" i="54"/>
  <c r="G11" i="54"/>
  <c r="F11" i="54"/>
  <c r="G10" i="54"/>
  <c r="F10" i="54"/>
  <c r="G9" i="54"/>
  <c r="F9" i="54"/>
  <c r="G8" i="54"/>
  <c r="F8" i="54"/>
  <c r="G7" i="54"/>
  <c r="F7" i="54"/>
  <c r="G6" i="54"/>
  <c r="F6" i="54"/>
  <c r="G5" i="54"/>
  <c r="F5" i="54"/>
  <c r="G4" i="54"/>
  <c r="F4" i="54"/>
  <c r="F98" i="55"/>
  <c r="F97" i="55"/>
  <c r="F96" i="55"/>
  <c r="F95" i="55"/>
  <c r="F94" i="55"/>
  <c r="F93" i="55"/>
  <c r="F92" i="55"/>
  <c r="F91" i="55"/>
  <c r="F90" i="55"/>
  <c r="F89" i="55"/>
  <c r="F88" i="55"/>
  <c r="F87" i="55"/>
  <c r="F86" i="55"/>
  <c r="F85" i="55"/>
  <c r="F84" i="55"/>
  <c r="F83" i="55"/>
  <c r="F82" i="55"/>
  <c r="F81" i="55"/>
  <c r="F80" i="55"/>
  <c r="F79" i="55"/>
  <c r="F78" i="55"/>
  <c r="F77" i="55"/>
  <c r="F76" i="55"/>
  <c r="F75" i="55"/>
  <c r="F74" i="55"/>
  <c r="F73" i="55"/>
  <c r="F72" i="55"/>
  <c r="F71" i="55"/>
  <c r="F70" i="55"/>
  <c r="F69" i="55"/>
  <c r="F68" i="55"/>
  <c r="F67" i="55"/>
  <c r="F66" i="55"/>
  <c r="F65" i="55"/>
  <c r="F64" i="55"/>
  <c r="F63" i="55"/>
  <c r="F62" i="55"/>
  <c r="F61" i="55"/>
  <c r="F60" i="55"/>
  <c r="F59" i="55"/>
  <c r="F58" i="55"/>
  <c r="F57" i="55"/>
  <c r="F56" i="55"/>
  <c r="F55" i="55"/>
  <c r="F54" i="55"/>
  <c r="F53" i="55"/>
  <c r="F52" i="55"/>
  <c r="F51" i="55"/>
  <c r="F50" i="55"/>
  <c r="F49" i="55"/>
  <c r="F48" i="55"/>
  <c r="F47" i="55"/>
  <c r="F46" i="55"/>
  <c r="F45" i="55"/>
  <c r="F44" i="55"/>
  <c r="F43" i="55"/>
  <c r="F42" i="55"/>
  <c r="F41" i="55"/>
  <c r="F40" i="55"/>
  <c r="F39" i="55"/>
  <c r="F38" i="55"/>
  <c r="F37" i="55"/>
  <c r="F36" i="55"/>
  <c r="F35" i="55"/>
  <c r="F34" i="55"/>
  <c r="F33" i="55"/>
  <c r="F32" i="55"/>
  <c r="F31" i="55"/>
  <c r="F30" i="55"/>
  <c r="F29" i="55"/>
  <c r="F28" i="55"/>
  <c r="F27" i="55"/>
  <c r="F26" i="55"/>
  <c r="F25" i="55"/>
  <c r="F24" i="55"/>
  <c r="F23" i="55"/>
  <c r="F22" i="55"/>
  <c r="F21" i="55"/>
  <c r="F20" i="55"/>
  <c r="F19" i="55"/>
  <c r="F18" i="55"/>
  <c r="F17" i="55"/>
  <c r="F16" i="55"/>
  <c r="F15" i="55"/>
  <c r="F14" i="55"/>
  <c r="G13" i="55"/>
  <c r="F13" i="55"/>
  <c r="G12" i="55"/>
  <c r="F12" i="55"/>
  <c r="G11" i="55"/>
  <c r="F11" i="55"/>
  <c r="G10" i="55"/>
  <c r="F10" i="55"/>
  <c r="G9" i="55"/>
  <c r="F9" i="55"/>
  <c r="G8" i="55"/>
  <c r="F8" i="55"/>
  <c r="G7" i="55"/>
  <c r="F7" i="55"/>
  <c r="G6" i="55"/>
  <c r="F6" i="55"/>
  <c r="G5" i="55"/>
  <c r="F5" i="55"/>
  <c r="G4" i="55"/>
  <c r="F4" i="55"/>
  <c r="F98" i="50"/>
  <c r="F97" i="50"/>
  <c r="F96" i="50"/>
  <c r="F95" i="50"/>
  <c r="F94" i="50"/>
  <c r="F93" i="50"/>
  <c r="F92" i="50"/>
  <c r="F91" i="50"/>
  <c r="F90" i="50"/>
  <c r="F89" i="50"/>
  <c r="F88" i="50"/>
  <c r="F87" i="50"/>
  <c r="F86" i="50"/>
  <c r="F85" i="50"/>
  <c r="F84" i="50"/>
  <c r="F83" i="50"/>
  <c r="F82" i="50"/>
  <c r="F81" i="50"/>
  <c r="F80" i="50"/>
  <c r="F79" i="50"/>
  <c r="F78" i="50"/>
  <c r="F77" i="50"/>
  <c r="F76" i="50"/>
  <c r="F75" i="50"/>
  <c r="F74" i="50"/>
  <c r="F73" i="50"/>
  <c r="F72" i="50"/>
  <c r="F71" i="50"/>
  <c r="F70" i="50"/>
  <c r="F69" i="50"/>
  <c r="F68" i="50"/>
  <c r="F67" i="50"/>
  <c r="F66" i="50"/>
  <c r="F65" i="50"/>
  <c r="F64" i="50"/>
  <c r="F63" i="50"/>
  <c r="F62" i="50"/>
  <c r="F61" i="50"/>
  <c r="F60" i="50"/>
  <c r="F59" i="50"/>
  <c r="F58" i="50"/>
  <c r="F57" i="50"/>
  <c r="F56" i="50"/>
  <c r="F55" i="50"/>
  <c r="F54" i="50"/>
  <c r="F53" i="50"/>
  <c r="F52" i="50"/>
  <c r="F51" i="50"/>
  <c r="F50" i="50"/>
  <c r="F49" i="50"/>
  <c r="F48" i="50"/>
  <c r="F47" i="50"/>
  <c r="F46" i="50"/>
  <c r="F45" i="50"/>
  <c r="F44" i="50"/>
  <c r="F43" i="50"/>
  <c r="F42" i="50"/>
  <c r="F41" i="50"/>
  <c r="F40" i="50"/>
  <c r="F39" i="50"/>
  <c r="F38" i="50"/>
  <c r="F37" i="50"/>
  <c r="F36" i="50"/>
  <c r="F35" i="50"/>
  <c r="F34" i="50"/>
  <c r="F33" i="50"/>
  <c r="F32" i="50"/>
  <c r="F31" i="50"/>
  <c r="F30" i="50"/>
  <c r="F29" i="50"/>
  <c r="F28" i="50"/>
  <c r="F27" i="50"/>
  <c r="F26" i="50"/>
  <c r="F25" i="50"/>
  <c r="F24" i="50"/>
  <c r="F23" i="50"/>
  <c r="F22" i="50"/>
  <c r="F21" i="50"/>
  <c r="F20" i="50"/>
  <c r="F19" i="50"/>
  <c r="F18" i="50"/>
  <c r="F17" i="50"/>
  <c r="F16" i="50"/>
  <c r="F15" i="50"/>
  <c r="F14" i="50"/>
  <c r="G13" i="50"/>
  <c r="F13" i="50"/>
  <c r="G12" i="50"/>
  <c r="F12" i="50"/>
  <c r="G11" i="50"/>
  <c r="F11" i="50"/>
  <c r="G10" i="50"/>
  <c r="F10" i="50"/>
  <c r="G9" i="50"/>
  <c r="F9" i="50"/>
  <c r="G8" i="50"/>
  <c r="F8" i="50"/>
  <c r="G7" i="50"/>
  <c r="F7" i="50"/>
  <c r="G6" i="50"/>
  <c r="F6" i="50"/>
  <c r="G5" i="50"/>
  <c r="F5" i="50"/>
  <c r="G4" i="50"/>
  <c r="F4" i="50"/>
  <c r="F98" i="46"/>
  <c r="F97" i="46"/>
  <c r="F96" i="46"/>
  <c r="F95" i="46"/>
  <c r="F94" i="46"/>
  <c r="F93" i="46"/>
  <c r="F92" i="46"/>
  <c r="F91" i="46"/>
  <c r="F90" i="46"/>
  <c r="F89" i="46"/>
  <c r="F88" i="46"/>
  <c r="F87" i="46"/>
  <c r="F86" i="46"/>
  <c r="F85" i="46"/>
  <c r="F84" i="46"/>
  <c r="F83" i="46"/>
  <c r="F82" i="46"/>
  <c r="F81" i="46"/>
  <c r="F80" i="46"/>
  <c r="F79" i="46"/>
  <c r="F78" i="46"/>
  <c r="F77" i="46"/>
  <c r="F76" i="46"/>
  <c r="F75" i="46"/>
  <c r="F74" i="46"/>
  <c r="F73" i="46"/>
  <c r="F72" i="46"/>
  <c r="F71" i="46"/>
  <c r="F70" i="46"/>
  <c r="F69" i="46"/>
  <c r="F68" i="46"/>
  <c r="F67" i="46"/>
  <c r="F66" i="46"/>
  <c r="F65" i="46"/>
  <c r="F64" i="46"/>
  <c r="F63" i="46"/>
  <c r="F62" i="46"/>
  <c r="F61" i="46"/>
  <c r="F60" i="46"/>
  <c r="F59" i="46"/>
  <c r="F58" i="46"/>
  <c r="F57" i="46"/>
  <c r="F56" i="46"/>
  <c r="F55" i="46"/>
  <c r="F54" i="46"/>
  <c r="F53" i="46"/>
  <c r="F52" i="46"/>
  <c r="F51" i="46"/>
  <c r="F50" i="46"/>
  <c r="F49" i="46"/>
  <c r="F48" i="46"/>
  <c r="F47" i="46"/>
  <c r="F46" i="46"/>
  <c r="F45" i="46"/>
  <c r="F44" i="46"/>
  <c r="F43" i="46"/>
  <c r="F42" i="46"/>
  <c r="F41" i="46"/>
  <c r="F40" i="46"/>
  <c r="F39" i="46"/>
  <c r="F38" i="46"/>
  <c r="F37" i="46"/>
  <c r="F36" i="46"/>
  <c r="F35" i="46"/>
  <c r="F34" i="46"/>
  <c r="F33" i="46"/>
  <c r="F32" i="46"/>
  <c r="F31" i="46"/>
  <c r="F30" i="46"/>
  <c r="F29" i="46"/>
  <c r="F28" i="46"/>
  <c r="F27" i="46"/>
  <c r="F26" i="46"/>
  <c r="F25" i="46"/>
  <c r="F24" i="46"/>
  <c r="F23" i="46"/>
  <c r="F22" i="46"/>
  <c r="F21" i="46"/>
  <c r="F20" i="46"/>
  <c r="F19" i="46"/>
  <c r="F18" i="46"/>
  <c r="F17" i="46"/>
  <c r="F16" i="46"/>
  <c r="F15" i="46"/>
  <c r="F14" i="46"/>
  <c r="G13" i="46"/>
  <c r="F13" i="46"/>
  <c r="G12" i="46"/>
  <c r="F12" i="46"/>
  <c r="G11" i="46"/>
  <c r="F11" i="46"/>
  <c r="G10" i="46"/>
  <c r="F10" i="46"/>
  <c r="G9" i="46"/>
  <c r="F9" i="46"/>
  <c r="G8" i="46"/>
  <c r="F8" i="46"/>
  <c r="G7" i="46"/>
  <c r="F7" i="46"/>
  <c r="G6" i="46"/>
  <c r="F6" i="46"/>
  <c r="G5" i="46"/>
  <c r="F5" i="46"/>
  <c r="G4" i="46"/>
  <c r="F4" i="46"/>
  <c r="F98" i="44"/>
  <c r="F97" i="44"/>
  <c r="F96" i="44"/>
  <c r="F95" i="44"/>
  <c r="F94" i="44"/>
  <c r="F93" i="44"/>
  <c r="F92" i="44"/>
  <c r="F91" i="44"/>
  <c r="F90" i="44"/>
  <c r="F89" i="44"/>
  <c r="F88" i="44"/>
  <c r="F87" i="44"/>
  <c r="F86" i="44"/>
  <c r="F85" i="44"/>
  <c r="F84" i="44"/>
  <c r="F83" i="44"/>
  <c r="F82" i="44"/>
  <c r="F81" i="44"/>
  <c r="F80" i="44"/>
  <c r="F79" i="44"/>
  <c r="F78" i="44"/>
  <c r="F77" i="44"/>
  <c r="F76" i="44"/>
  <c r="F75" i="44"/>
  <c r="F74" i="44"/>
  <c r="F73" i="44"/>
  <c r="F72" i="44"/>
  <c r="F71" i="44"/>
  <c r="F70" i="44"/>
  <c r="F69" i="44"/>
  <c r="F68" i="44"/>
  <c r="F67" i="44"/>
  <c r="F66" i="44"/>
  <c r="F65" i="44"/>
  <c r="F64" i="44"/>
  <c r="F63" i="44"/>
  <c r="F62" i="44"/>
  <c r="F61" i="44"/>
  <c r="F60" i="44"/>
  <c r="F59" i="44"/>
  <c r="F58" i="44"/>
  <c r="F57" i="44"/>
  <c r="F56" i="44"/>
  <c r="F55" i="44"/>
  <c r="F54" i="44"/>
  <c r="F53" i="44"/>
  <c r="F52" i="44"/>
  <c r="F51" i="44"/>
  <c r="F50" i="44"/>
  <c r="F49" i="44"/>
  <c r="F48" i="44"/>
  <c r="F47" i="44"/>
  <c r="F46" i="44"/>
  <c r="F45" i="44"/>
  <c r="F44" i="44"/>
  <c r="F43" i="44"/>
  <c r="F42" i="44"/>
  <c r="F41" i="44"/>
  <c r="F40" i="44"/>
  <c r="F39" i="44"/>
  <c r="F38" i="44"/>
  <c r="F37" i="44"/>
  <c r="F36" i="44"/>
  <c r="F35" i="44"/>
  <c r="F34" i="44"/>
  <c r="F33" i="44"/>
  <c r="F32" i="44"/>
  <c r="F31" i="44"/>
  <c r="F30" i="44"/>
  <c r="F29" i="44"/>
  <c r="F28" i="44"/>
  <c r="F27" i="44"/>
  <c r="F26" i="44"/>
  <c r="F25" i="44"/>
  <c r="F24" i="44"/>
  <c r="F23" i="44"/>
  <c r="F22" i="44"/>
  <c r="F21" i="44"/>
  <c r="F20" i="44"/>
  <c r="F19" i="44"/>
  <c r="F18" i="44"/>
  <c r="F17" i="44"/>
  <c r="F16" i="44"/>
  <c r="F15" i="44"/>
  <c r="F14" i="44"/>
  <c r="G13" i="44"/>
  <c r="F13" i="44"/>
  <c r="G12" i="44"/>
  <c r="F12" i="44"/>
  <c r="G11" i="44"/>
  <c r="F11" i="44"/>
  <c r="G10" i="44"/>
  <c r="F10" i="44"/>
  <c r="G9" i="44"/>
  <c r="F9" i="44"/>
  <c r="G8" i="44"/>
  <c r="F8" i="44"/>
  <c r="G7" i="44"/>
  <c r="F7" i="44"/>
  <c r="G6" i="44"/>
  <c r="F6" i="44"/>
  <c r="G5" i="44"/>
  <c r="F5" i="44"/>
  <c r="G4" i="44"/>
  <c r="F4" i="44"/>
  <c r="F98" i="41"/>
  <c r="F97" i="41"/>
  <c r="F96" i="41"/>
  <c r="F95" i="41"/>
  <c r="F94" i="41"/>
  <c r="F93" i="41"/>
  <c r="F92" i="41"/>
  <c r="F91" i="41"/>
  <c r="F90" i="41"/>
  <c r="F89" i="41"/>
  <c r="F88" i="41"/>
  <c r="F87" i="41"/>
  <c r="F86" i="41"/>
  <c r="F85" i="41"/>
  <c r="F84" i="41"/>
  <c r="F83" i="41"/>
  <c r="F82" i="41"/>
  <c r="F81" i="41"/>
  <c r="F80" i="41"/>
  <c r="F79" i="41"/>
  <c r="F78" i="41"/>
  <c r="F77" i="41"/>
  <c r="F76" i="41"/>
  <c r="F75" i="41"/>
  <c r="F74" i="41"/>
  <c r="F73" i="41"/>
  <c r="F72" i="41"/>
  <c r="F71" i="41"/>
  <c r="F70" i="41"/>
  <c r="F69" i="41"/>
  <c r="F68" i="41"/>
  <c r="F67" i="41"/>
  <c r="F66" i="41"/>
  <c r="F65" i="41"/>
  <c r="F64" i="41"/>
  <c r="F63" i="41"/>
  <c r="F62" i="41"/>
  <c r="F61" i="41"/>
  <c r="F60" i="41"/>
  <c r="F59" i="41"/>
  <c r="F58" i="41"/>
  <c r="F57" i="41"/>
  <c r="F56" i="41"/>
  <c r="F55" i="41"/>
  <c r="F54" i="41"/>
  <c r="F53" i="41"/>
  <c r="F52" i="41"/>
  <c r="F51" i="41"/>
  <c r="F50" i="41"/>
  <c r="F49" i="41"/>
  <c r="F48" i="41"/>
  <c r="F47" i="41"/>
  <c r="F46" i="41"/>
  <c r="F45" i="41"/>
  <c r="F44" i="41"/>
  <c r="F43" i="41"/>
  <c r="F42" i="41"/>
  <c r="F41" i="41"/>
  <c r="F40" i="41"/>
  <c r="F39" i="41"/>
  <c r="F38" i="41"/>
  <c r="F37" i="41"/>
  <c r="F36" i="41"/>
  <c r="F35" i="41"/>
  <c r="F34" i="41"/>
  <c r="F33" i="41"/>
  <c r="F32" i="41"/>
  <c r="F31" i="41"/>
  <c r="F30" i="41"/>
  <c r="F29" i="41"/>
  <c r="F28" i="41"/>
  <c r="F27" i="41"/>
  <c r="F26" i="41"/>
  <c r="F25" i="41"/>
  <c r="F24" i="41"/>
  <c r="F23" i="41"/>
  <c r="F22" i="41"/>
  <c r="F21" i="41"/>
  <c r="F20" i="41"/>
  <c r="F19" i="41"/>
  <c r="F18" i="41"/>
  <c r="F17" i="41"/>
  <c r="F16" i="41"/>
  <c r="F15" i="41"/>
  <c r="F14" i="41"/>
  <c r="G13" i="41"/>
  <c r="F13" i="41"/>
  <c r="G12" i="41"/>
  <c r="F12" i="41"/>
  <c r="G11" i="41"/>
  <c r="F11" i="41"/>
  <c r="G10" i="41"/>
  <c r="F10" i="41"/>
  <c r="G9" i="41"/>
  <c r="F9" i="41"/>
  <c r="G8" i="41"/>
  <c r="F8" i="41"/>
  <c r="G7" i="41"/>
  <c r="F7" i="41"/>
  <c r="G6" i="41"/>
  <c r="F6" i="41"/>
  <c r="G5" i="41"/>
  <c r="F5" i="41"/>
  <c r="G4" i="41"/>
  <c r="F4" i="41"/>
  <c r="F98" i="35"/>
  <c r="F97" i="35"/>
  <c r="F96" i="35"/>
  <c r="F95" i="35"/>
  <c r="F94" i="35"/>
  <c r="F93" i="35"/>
  <c r="F92" i="35"/>
  <c r="F91" i="35"/>
  <c r="F90" i="35"/>
  <c r="F89" i="35"/>
  <c r="F88" i="35"/>
  <c r="F87" i="35"/>
  <c r="F86" i="35"/>
  <c r="F85" i="35"/>
  <c r="F84" i="35"/>
  <c r="F83" i="35"/>
  <c r="F82" i="35"/>
  <c r="F81" i="35"/>
  <c r="F80" i="35"/>
  <c r="F79" i="35"/>
  <c r="F78" i="35"/>
  <c r="F77" i="35"/>
  <c r="F76" i="35"/>
  <c r="F75" i="35"/>
  <c r="F74" i="35"/>
  <c r="F73" i="35"/>
  <c r="F72" i="35"/>
  <c r="F71" i="35"/>
  <c r="F70" i="35"/>
  <c r="F69" i="35"/>
  <c r="F68" i="35"/>
  <c r="F67" i="35"/>
  <c r="F66" i="35"/>
  <c r="F65" i="35"/>
  <c r="F64" i="35"/>
  <c r="F63" i="35"/>
  <c r="F62" i="35"/>
  <c r="F61" i="35"/>
  <c r="F60" i="35"/>
  <c r="F59" i="35"/>
  <c r="F58" i="35"/>
  <c r="F57" i="35"/>
  <c r="F56" i="35"/>
  <c r="F55" i="35"/>
  <c r="F54" i="35"/>
  <c r="F53" i="35"/>
  <c r="F52" i="35"/>
  <c r="F51" i="35"/>
  <c r="F50" i="35"/>
  <c r="F49" i="35"/>
  <c r="F48" i="35"/>
  <c r="F47" i="35"/>
  <c r="F46" i="35"/>
  <c r="F45" i="35"/>
  <c r="F44" i="35"/>
  <c r="F43" i="35"/>
  <c r="F42" i="35"/>
  <c r="F41" i="35"/>
  <c r="F40" i="35"/>
  <c r="F39" i="35"/>
  <c r="F38" i="35"/>
  <c r="F37" i="35"/>
  <c r="F36" i="35"/>
  <c r="F35" i="35"/>
  <c r="F34" i="35"/>
  <c r="F33" i="35"/>
  <c r="F32" i="35"/>
  <c r="F31" i="35"/>
  <c r="F30" i="35"/>
  <c r="F29" i="35"/>
  <c r="F28" i="35"/>
  <c r="F27" i="35"/>
  <c r="F26" i="35"/>
  <c r="F25" i="35"/>
  <c r="F24" i="35"/>
  <c r="F23" i="35"/>
  <c r="F22" i="35"/>
  <c r="F21" i="35"/>
  <c r="F20" i="35"/>
  <c r="F19" i="35"/>
  <c r="F18" i="35"/>
  <c r="F17" i="35"/>
  <c r="F16" i="35"/>
  <c r="F15" i="35"/>
  <c r="F14" i="35"/>
  <c r="G13" i="35"/>
  <c r="F13" i="35"/>
  <c r="G12" i="35"/>
  <c r="F12" i="35"/>
  <c r="G11" i="35"/>
  <c r="F11" i="35"/>
  <c r="G10" i="35"/>
  <c r="F10" i="35"/>
  <c r="G9" i="35"/>
  <c r="F9" i="35"/>
  <c r="G8" i="35"/>
  <c r="F8" i="35"/>
  <c r="G7" i="35"/>
  <c r="F7" i="35"/>
  <c r="G6" i="35"/>
  <c r="F6" i="35"/>
  <c r="G5" i="35"/>
  <c r="F5" i="35"/>
  <c r="G4" i="35"/>
  <c r="F4" i="35"/>
  <c r="F98" i="32"/>
  <c r="F97" i="32"/>
  <c r="F96" i="32"/>
  <c r="F95" i="32"/>
  <c r="F94" i="32"/>
  <c r="F93" i="32"/>
  <c r="F92" i="32"/>
  <c r="F91" i="32"/>
  <c r="F90" i="32"/>
  <c r="F89" i="32"/>
  <c r="F88" i="32"/>
  <c r="F87" i="32"/>
  <c r="F86" i="32"/>
  <c r="F85" i="32"/>
  <c r="F84" i="32"/>
  <c r="F83" i="32"/>
  <c r="F82" i="32"/>
  <c r="F81" i="32"/>
  <c r="F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7" i="32"/>
  <c r="F66" i="32"/>
  <c r="F65" i="32"/>
  <c r="F64" i="32"/>
  <c r="F63" i="32"/>
  <c r="F62" i="32"/>
  <c r="F61" i="32"/>
  <c r="F60" i="32"/>
  <c r="F59" i="32"/>
  <c r="F58" i="32"/>
  <c r="F57" i="32"/>
  <c r="F56" i="32"/>
  <c r="F55" i="32"/>
  <c r="F54" i="32"/>
  <c r="F53" i="32"/>
  <c r="F52" i="32"/>
  <c r="F51" i="32"/>
  <c r="F50" i="32"/>
  <c r="F49" i="32"/>
  <c r="F48" i="32"/>
  <c r="F47" i="32"/>
  <c r="F46" i="32"/>
  <c r="F45" i="32"/>
  <c r="F44" i="32"/>
  <c r="F43" i="32"/>
  <c r="F42" i="32"/>
  <c r="F41" i="32"/>
  <c r="F40" i="32"/>
  <c r="F39" i="32"/>
  <c r="F38" i="32"/>
  <c r="F37" i="32"/>
  <c r="F36" i="32"/>
  <c r="F35" i="32"/>
  <c r="F34" i="32"/>
  <c r="F33" i="32"/>
  <c r="F32" i="32"/>
  <c r="F31" i="32"/>
  <c r="F30" i="32"/>
  <c r="F29" i="32"/>
  <c r="F28" i="32"/>
  <c r="F27" i="32"/>
  <c r="F26" i="32"/>
  <c r="F25" i="32"/>
  <c r="F24" i="32"/>
  <c r="F23" i="32"/>
  <c r="F22" i="32"/>
  <c r="F21" i="32"/>
  <c r="F20" i="32"/>
  <c r="F19" i="32"/>
  <c r="F18" i="32"/>
  <c r="F17" i="32"/>
  <c r="F16" i="32"/>
  <c r="F15" i="32"/>
  <c r="F14" i="32"/>
  <c r="G13" i="32"/>
  <c r="F13" i="32"/>
  <c r="G12" i="32"/>
  <c r="F12" i="32"/>
  <c r="G11" i="32"/>
  <c r="F11" i="32"/>
  <c r="G10" i="32"/>
  <c r="F10" i="32"/>
  <c r="G9" i="32"/>
  <c r="F9" i="32"/>
  <c r="G8" i="32"/>
  <c r="F8" i="32"/>
  <c r="G7" i="32"/>
  <c r="F7" i="32"/>
  <c r="G6" i="32"/>
  <c r="F6" i="32"/>
  <c r="G5" i="32"/>
  <c r="F5" i="32"/>
  <c r="G4" i="32"/>
  <c r="F4" i="32"/>
  <c r="F98" i="20"/>
  <c r="F97" i="20"/>
  <c r="F96" i="20"/>
  <c r="F95" i="20"/>
  <c r="F94" i="20"/>
  <c r="F93" i="20"/>
  <c r="F92" i="20"/>
  <c r="F91" i="20"/>
  <c r="F90" i="20"/>
  <c r="F89" i="20"/>
  <c r="F88" i="20"/>
  <c r="F87" i="20"/>
  <c r="F86" i="20"/>
  <c r="F85" i="20"/>
  <c r="F84" i="20"/>
  <c r="F83" i="20"/>
  <c r="F82" i="20"/>
  <c r="F81" i="20"/>
  <c r="F80" i="20"/>
  <c r="F79" i="20"/>
  <c r="F78" i="20"/>
  <c r="F77" i="20"/>
  <c r="F76" i="20"/>
  <c r="F75" i="20"/>
  <c r="F74" i="20"/>
  <c r="F73" i="20"/>
  <c r="F72" i="20"/>
  <c r="F71" i="20"/>
  <c r="F70" i="20"/>
  <c r="F69" i="20"/>
  <c r="F68" i="20"/>
  <c r="F67" i="20"/>
  <c r="F66" i="20"/>
  <c r="F65" i="20"/>
  <c r="F64" i="20"/>
  <c r="F63" i="20"/>
  <c r="F62" i="20"/>
  <c r="F61" i="20"/>
  <c r="F60" i="20"/>
  <c r="F59" i="20"/>
  <c r="F58" i="20"/>
  <c r="F57" i="20"/>
  <c r="F56" i="20"/>
  <c r="F55" i="20"/>
  <c r="F54" i="20"/>
  <c r="F53" i="20"/>
  <c r="F52" i="20"/>
  <c r="F51" i="20"/>
  <c r="F50" i="20"/>
  <c r="F49" i="20"/>
  <c r="F48" i="20"/>
  <c r="F47" i="20"/>
  <c r="F46" i="20"/>
  <c r="F45" i="20"/>
  <c r="F44" i="20"/>
  <c r="F43" i="20"/>
  <c r="F42" i="20"/>
  <c r="F41" i="20"/>
  <c r="F40" i="20"/>
  <c r="F39" i="20"/>
  <c r="F38" i="20"/>
  <c r="F37" i="20"/>
  <c r="F36" i="20"/>
  <c r="F35" i="20"/>
  <c r="F34" i="20"/>
  <c r="F33" i="20"/>
  <c r="F32" i="20"/>
  <c r="F31" i="20"/>
  <c r="F30" i="20"/>
  <c r="F29" i="20"/>
  <c r="F28" i="20"/>
  <c r="F27" i="20"/>
  <c r="F26" i="20"/>
  <c r="F25" i="20"/>
  <c r="F24" i="20"/>
  <c r="F23" i="20"/>
  <c r="F22" i="20"/>
  <c r="F21" i="20"/>
  <c r="F20" i="20"/>
  <c r="F19" i="20"/>
  <c r="F18" i="20"/>
  <c r="F17" i="20"/>
  <c r="F16" i="20"/>
  <c r="F15" i="20"/>
  <c r="F14" i="20"/>
  <c r="G13" i="20"/>
  <c r="F13" i="20"/>
  <c r="G12" i="20"/>
  <c r="F12" i="20"/>
  <c r="G11" i="20"/>
  <c r="F11" i="20"/>
  <c r="G10" i="20"/>
  <c r="F10" i="20"/>
  <c r="G9" i="20"/>
  <c r="F9" i="20"/>
  <c r="G8" i="20"/>
  <c r="F8" i="20"/>
  <c r="G7" i="20"/>
  <c r="F7" i="20"/>
  <c r="G6" i="20"/>
  <c r="F6" i="20"/>
  <c r="G5" i="20"/>
  <c r="F5" i="20"/>
  <c r="G4" i="20"/>
  <c r="F4" i="20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F30" i="16"/>
  <c r="F29" i="16"/>
  <c r="F28" i="16"/>
  <c r="F27" i="16"/>
  <c r="F26" i="16"/>
  <c r="F25" i="16"/>
  <c r="F24" i="16"/>
  <c r="F23" i="16"/>
  <c r="F22" i="16"/>
  <c r="F21" i="16"/>
  <c r="F20" i="16"/>
  <c r="F19" i="16"/>
  <c r="F18" i="16"/>
  <c r="F17" i="16"/>
  <c r="F16" i="16"/>
  <c r="F15" i="16"/>
  <c r="F14" i="16"/>
  <c r="G13" i="16"/>
  <c r="F13" i="16"/>
  <c r="G12" i="16"/>
  <c r="F12" i="16"/>
  <c r="G11" i="16"/>
  <c r="F11" i="16"/>
  <c r="G10" i="16"/>
  <c r="F10" i="16"/>
  <c r="G9" i="16"/>
  <c r="F9" i="16"/>
  <c r="G8" i="16"/>
  <c r="F8" i="16"/>
  <c r="G7" i="16"/>
  <c r="F7" i="16"/>
  <c r="G6" i="16"/>
  <c r="F6" i="16"/>
  <c r="G5" i="16"/>
  <c r="F5" i="16"/>
  <c r="G4" i="16"/>
  <c r="F4" i="16"/>
  <c r="F98" i="18"/>
  <c r="F97" i="18"/>
  <c r="F96" i="18"/>
  <c r="F95" i="18"/>
  <c r="F94" i="18"/>
  <c r="F93" i="18"/>
  <c r="F92" i="18"/>
  <c r="F91" i="18"/>
  <c r="F90" i="18"/>
  <c r="F89" i="18"/>
  <c r="F88" i="18"/>
  <c r="F87" i="18"/>
  <c r="F86" i="18"/>
  <c r="F85" i="18"/>
  <c r="F84" i="18"/>
  <c r="F83" i="18"/>
  <c r="F82" i="18"/>
  <c r="F81" i="18"/>
  <c r="F80" i="18"/>
  <c r="F79" i="18"/>
  <c r="F78" i="18"/>
  <c r="F77" i="18"/>
  <c r="F76" i="18"/>
  <c r="F75" i="18"/>
  <c r="F74" i="18"/>
  <c r="F73" i="18"/>
  <c r="F72" i="18"/>
  <c r="F71" i="18"/>
  <c r="F70" i="18"/>
  <c r="F69" i="18"/>
  <c r="F68" i="18"/>
  <c r="F67" i="18"/>
  <c r="F66" i="18"/>
  <c r="F65" i="18"/>
  <c r="F64" i="18"/>
  <c r="F63" i="18"/>
  <c r="F62" i="18"/>
  <c r="F61" i="18"/>
  <c r="F60" i="18"/>
  <c r="F59" i="18"/>
  <c r="F58" i="18"/>
  <c r="F57" i="18"/>
  <c r="F56" i="18"/>
  <c r="F55" i="18"/>
  <c r="F54" i="18"/>
  <c r="F53" i="18"/>
  <c r="F52" i="18"/>
  <c r="F51" i="18"/>
  <c r="F50" i="18"/>
  <c r="F49" i="18"/>
  <c r="F48" i="18"/>
  <c r="F47" i="18"/>
  <c r="F46" i="18"/>
  <c r="F45" i="18"/>
  <c r="F44" i="18"/>
  <c r="F43" i="18"/>
  <c r="F42" i="18"/>
  <c r="F41" i="18"/>
  <c r="F40" i="18"/>
  <c r="F39" i="18"/>
  <c r="F38" i="18"/>
  <c r="F37" i="18"/>
  <c r="F36" i="18"/>
  <c r="F35" i="18"/>
  <c r="F34" i="18"/>
  <c r="F33" i="18"/>
  <c r="F32" i="18"/>
  <c r="F31" i="18"/>
  <c r="F30" i="18"/>
  <c r="F29" i="18"/>
  <c r="F28" i="18"/>
  <c r="F27" i="18"/>
  <c r="F26" i="18"/>
  <c r="F25" i="18"/>
  <c r="F24" i="18"/>
  <c r="F23" i="18"/>
  <c r="F22" i="18"/>
  <c r="F21" i="18"/>
  <c r="F20" i="18"/>
  <c r="F19" i="18"/>
  <c r="F18" i="18"/>
  <c r="F17" i="18"/>
  <c r="F16" i="18"/>
  <c r="F15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4" i="18"/>
  <c r="F4" i="18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G13" i="15"/>
  <c r="F13" i="15"/>
  <c r="G12" i="15"/>
  <c r="F12" i="15"/>
  <c r="G11" i="15"/>
  <c r="F11" i="15"/>
  <c r="G10" i="15"/>
  <c r="F10" i="15"/>
  <c r="G9" i="15"/>
  <c r="F9" i="15"/>
  <c r="G8" i="15"/>
  <c r="F8" i="15"/>
  <c r="G7" i="15"/>
  <c r="F7" i="15"/>
  <c r="G6" i="15"/>
  <c r="F6" i="15"/>
  <c r="G5" i="15"/>
  <c r="F5" i="15"/>
  <c r="G4" i="15"/>
  <c r="F4" i="15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G13" i="13"/>
  <c r="F13" i="13"/>
  <c r="G12" i="13"/>
  <c r="F12" i="13"/>
  <c r="G11" i="13"/>
  <c r="F11" i="13"/>
  <c r="G10" i="13"/>
  <c r="F10" i="13"/>
  <c r="G9" i="13"/>
  <c r="F9" i="13"/>
  <c r="G8" i="13"/>
  <c r="F8" i="13"/>
  <c r="G7" i="13"/>
  <c r="F7" i="13"/>
  <c r="G6" i="13"/>
  <c r="F6" i="13"/>
  <c r="G5" i="13"/>
  <c r="F5" i="13"/>
  <c r="G4" i="13"/>
  <c r="F4" i="13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F30" i="11"/>
  <c r="F29" i="11"/>
  <c r="F28" i="11"/>
  <c r="F27" i="11"/>
  <c r="F26" i="11"/>
  <c r="F25" i="11"/>
  <c r="F24" i="11"/>
  <c r="F23" i="11"/>
  <c r="F22" i="11"/>
  <c r="F21" i="11"/>
  <c r="F20" i="11"/>
  <c r="F19" i="11"/>
  <c r="F18" i="11"/>
  <c r="F17" i="11"/>
  <c r="F16" i="11"/>
  <c r="F15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G6" i="11"/>
  <c r="F6" i="11"/>
  <c r="G5" i="11"/>
  <c r="F5" i="11"/>
  <c r="G4" i="11"/>
  <c r="F4" i="11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76" i="10"/>
  <c r="F77" i="10"/>
  <c r="F78" i="10"/>
  <c r="F79" i="10"/>
  <c r="F80" i="10"/>
  <c r="F81" i="10"/>
  <c r="F82" i="10"/>
  <c r="F83" i="10"/>
  <c r="F84" i="10"/>
  <c r="F85" i="10"/>
  <c r="F86" i="10"/>
  <c r="F87" i="10"/>
  <c r="F88" i="10"/>
  <c r="F89" i="10"/>
  <c r="F90" i="10"/>
  <c r="F91" i="10"/>
  <c r="F92" i="10"/>
  <c r="F93" i="10"/>
  <c r="F94" i="10"/>
  <c r="F95" i="10"/>
  <c r="F96" i="10"/>
  <c r="F97" i="10"/>
  <c r="F98" i="10"/>
  <c r="F23" i="10"/>
  <c r="F22" i="10"/>
  <c r="F21" i="10"/>
  <c r="F20" i="10"/>
  <c r="F19" i="10"/>
  <c r="F18" i="10"/>
  <c r="F17" i="10"/>
  <c r="F16" i="10"/>
  <c r="F15" i="10"/>
  <c r="F14" i="10"/>
  <c r="G13" i="10"/>
  <c r="F13" i="10"/>
  <c r="G12" i="10"/>
  <c r="F12" i="10"/>
  <c r="G11" i="10"/>
  <c r="F11" i="10"/>
  <c r="G10" i="10"/>
  <c r="F10" i="10"/>
  <c r="G9" i="10"/>
  <c r="F9" i="10"/>
  <c r="G8" i="10"/>
  <c r="F8" i="10"/>
  <c r="G7" i="10"/>
  <c r="F7" i="10"/>
  <c r="G6" i="10"/>
  <c r="F6" i="10"/>
  <c r="G5" i="10"/>
  <c r="F5" i="10"/>
  <c r="G4" i="10"/>
  <c r="F4" i="10"/>
  <c r="F23" i="81"/>
  <c r="F22" i="81"/>
  <c r="F21" i="81"/>
  <c r="F20" i="81"/>
  <c r="F19" i="81"/>
  <c r="F18" i="81"/>
  <c r="F17" i="81"/>
  <c r="F16" i="81"/>
  <c r="F15" i="81"/>
  <c r="F14" i="81"/>
  <c r="G13" i="81"/>
  <c r="F13" i="81"/>
  <c r="G12" i="81"/>
  <c r="F12" i="81"/>
  <c r="G11" i="81"/>
  <c r="F11" i="81"/>
  <c r="G10" i="81"/>
  <c r="F10" i="81"/>
  <c r="G9" i="81"/>
  <c r="F9" i="81"/>
  <c r="G8" i="81"/>
  <c r="F8" i="81"/>
  <c r="G7" i="81"/>
  <c r="F7" i="81"/>
  <c r="G6" i="81"/>
  <c r="F6" i="81"/>
  <c r="G5" i="81"/>
  <c r="F5" i="81"/>
  <c r="G4" i="81"/>
  <c r="F4" i="81"/>
  <c r="F23" i="80"/>
  <c r="F22" i="80"/>
  <c r="F21" i="80"/>
  <c r="F20" i="80"/>
  <c r="F19" i="80"/>
  <c r="F18" i="80"/>
  <c r="F17" i="80"/>
  <c r="F16" i="80"/>
  <c r="F15" i="80"/>
  <c r="F14" i="80"/>
  <c r="G13" i="80"/>
  <c r="F13" i="80"/>
  <c r="G12" i="80"/>
  <c r="F12" i="80"/>
  <c r="G11" i="80"/>
  <c r="F11" i="80"/>
  <c r="G10" i="80"/>
  <c r="F10" i="80"/>
  <c r="G9" i="80"/>
  <c r="F9" i="80"/>
  <c r="G8" i="80"/>
  <c r="F8" i="80"/>
  <c r="G7" i="80"/>
  <c r="F7" i="80"/>
  <c r="G6" i="80"/>
  <c r="F6" i="80"/>
  <c r="G5" i="80"/>
  <c r="F5" i="80"/>
  <c r="G4" i="80"/>
  <c r="F4" i="80"/>
  <c r="F23" i="79"/>
  <c r="F22" i="79"/>
  <c r="F21" i="79"/>
  <c r="F20" i="79"/>
  <c r="F19" i="79"/>
  <c r="F18" i="79"/>
  <c r="F17" i="79"/>
  <c r="F16" i="79"/>
  <c r="F15" i="79"/>
  <c r="F14" i="79"/>
  <c r="G13" i="79"/>
  <c r="F13" i="79"/>
  <c r="G12" i="79"/>
  <c r="F12" i="79"/>
  <c r="G11" i="79"/>
  <c r="F11" i="79"/>
  <c r="G10" i="79"/>
  <c r="F10" i="79"/>
  <c r="G9" i="79"/>
  <c r="F9" i="79"/>
  <c r="G8" i="79"/>
  <c r="F8" i="79"/>
  <c r="G7" i="79"/>
  <c r="F7" i="79"/>
  <c r="G6" i="79"/>
  <c r="F6" i="79"/>
  <c r="G5" i="79"/>
  <c r="F5" i="79"/>
  <c r="G4" i="79"/>
  <c r="F4" i="79"/>
  <c r="F23" i="78"/>
  <c r="F22" i="78"/>
  <c r="F21" i="78"/>
  <c r="F20" i="78"/>
  <c r="F19" i="78"/>
  <c r="F18" i="78"/>
  <c r="F17" i="78"/>
  <c r="F16" i="78"/>
  <c r="F15" i="78"/>
  <c r="F14" i="78"/>
  <c r="G13" i="78"/>
  <c r="F13" i="78"/>
  <c r="G12" i="78"/>
  <c r="F12" i="78"/>
  <c r="G11" i="78"/>
  <c r="F11" i="78"/>
  <c r="G10" i="78"/>
  <c r="F10" i="78"/>
  <c r="G9" i="78"/>
  <c r="F9" i="78"/>
  <c r="G8" i="78"/>
  <c r="F8" i="78"/>
  <c r="G7" i="78"/>
  <c r="F7" i="78"/>
  <c r="G6" i="78"/>
  <c r="F6" i="78"/>
  <c r="G5" i="78"/>
  <c r="F5" i="78"/>
  <c r="G4" i="78"/>
  <c r="F4" i="78"/>
  <c r="F23" i="77"/>
  <c r="F22" i="77"/>
  <c r="F21" i="77"/>
  <c r="F20" i="77"/>
  <c r="F19" i="77"/>
  <c r="F18" i="77"/>
  <c r="F17" i="77"/>
  <c r="F16" i="77"/>
  <c r="F15" i="77"/>
  <c r="F14" i="77"/>
  <c r="G13" i="77"/>
  <c r="F13" i="77"/>
  <c r="G12" i="77"/>
  <c r="F12" i="77"/>
  <c r="G11" i="77"/>
  <c r="F11" i="77"/>
  <c r="G10" i="77"/>
  <c r="F10" i="77"/>
  <c r="G9" i="77"/>
  <c r="F9" i="77"/>
  <c r="G8" i="77"/>
  <c r="F8" i="77"/>
  <c r="G7" i="77"/>
  <c r="F7" i="77"/>
  <c r="G6" i="77"/>
  <c r="F6" i="77"/>
  <c r="G5" i="77"/>
  <c r="F5" i="77"/>
  <c r="G4" i="77"/>
  <c r="F4" i="77"/>
  <c r="F23" i="76"/>
  <c r="F22" i="76"/>
  <c r="F21" i="76"/>
  <c r="F20" i="76"/>
  <c r="F19" i="76"/>
  <c r="F18" i="76"/>
  <c r="F17" i="76"/>
  <c r="F16" i="76"/>
  <c r="F15" i="76"/>
  <c r="F14" i="76"/>
  <c r="G13" i="76"/>
  <c r="F13" i="76"/>
  <c r="G12" i="76"/>
  <c r="F12" i="76"/>
  <c r="G11" i="76"/>
  <c r="F11" i="76"/>
  <c r="G10" i="76"/>
  <c r="F10" i="76"/>
  <c r="G9" i="76"/>
  <c r="F9" i="76"/>
  <c r="G8" i="76"/>
  <c r="F8" i="76"/>
  <c r="G7" i="76"/>
  <c r="F7" i="76"/>
  <c r="G6" i="76"/>
  <c r="F6" i="76"/>
  <c r="G5" i="76"/>
  <c r="F5" i="76"/>
  <c r="G4" i="76"/>
  <c r="F4" i="76"/>
  <c r="F23" i="75"/>
  <c r="F22" i="75"/>
  <c r="F21" i="75"/>
  <c r="F20" i="75"/>
  <c r="F19" i="75"/>
  <c r="F18" i="75"/>
  <c r="F17" i="75"/>
  <c r="F16" i="75"/>
  <c r="F15" i="75"/>
  <c r="F14" i="75"/>
  <c r="G13" i="75"/>
  <c r="F13" i="75"/>
  <c r="G12" i="75"/>
  <c r="F12" i="75"/>
  <c r="G11" i="75"/>
  <c r="F11" i="75"/>
  <c r="G10" i="75"/>
  <c r="F10" i="75"/>
  <c r="G9" i="75"/>
  <c r="F9" i="75"/>
  <c r="G8" i="75"/>
  <c r="F8" i="75"/>
  <c r="G7" i="75"/>
  <c r="F7" i="75"/>
  <c r="G6" i="75"/>
  <c r="F6" i="75"/>
  <c r="G5" i="75"/>
  <c r="F5" i="75"/>
  <c r="G4" i="75"/>
  <c r="F4" i="75"/>
  <c r="F23" i="74"/>
  <c r="F22" i="74"/>
  <c r="F21" i="74"/>
  <c r="F20" i="74"/>
  <c r="F19" i="74"/>
  <c r="F18" i="74"/>
  <c r="F17" i="74"/>
  <c r="F16" i="74"/>
  <c r="F15" i="74"/>
  <c r="F14" i="74"/>
  <c r="G13" i="74"/>
  <c r="F13" i="74"/>
  <c r="G12" i="74"/>
  <c r="F12" i="74"/>
  <c r="G11" i="74"/>
  <c r="F11" i="74"/>
  <c r="G10" i="74"/>
  <c r="F10" i="74"/>
  <c r="G9" i="74"/>
  <c r="F9" i="74"/>
  <c r="G8" i="74"/>
  <c r="F8" i="74"/>
  <c r="G7" i="74"/>
  <c r="F7" i="74"/>
  <c r="G6" i="74"/>
  <c r="F6" i="74"/>
  <c r="G5" i="74"/>
  <c r="F5" i="74"/>
  <c r="G4" i="74"/>
  <c r="F4" i="74"/>
  <c r="F23" i="73"/>
  <c r="F22" i="73"/>
  <c r="F21" i="73"/>
  <c r="F20" i="73"/>
  <c r="F19" i="73"/>
  <c r="F18" i="73"/>
  <c r="F17" i="73"/>
  <c r="F16" i="73"/>
  <c r="F15" i="73"/>
  <c r="F14" i="73"/>
  <c r="G13" i="73"/>
  <c r="F13" i="73"/>
  <c r="G12" i="73"/>
  <c r="F12" i="73"/>
  <c r="G11" i="73"/>
  <c r="F11" i="73"/>
  <c r="G10" i="73"/>
  <c r="F10" i="73"/>
  <c r="G9" i="73"/>
  <c r="F9" i="73"/>
  <c r="G8" i="73"/>
  <c r="F8" i="73"/>
  <c r="G7" i="73"/>
  <c r="F7" i="73"/>
  <c r="G6" i="73"/>
  <c r="F6" i="73"/>
  <c r="G5" i="73"/>
  <c r="F5" i="73"/>
  <c r="G4" i="73"/>
  <c r="F4" i="73"/>
  <c r="F23" i="72"/>
  <c r="F22" i="72"/>
  <c r="F21" i="72"/>
  <c r="F20" i="72"/>
  <c r="F19" i="72"/>
  <c r="F18" i="72"/>
  <c r="F17" i="72"/>
  <c r="F16" i="72"/>
  <c r="F15" i="72"/>
  <c r="F14" i="72"/>
  <c r="G13" i="72"/>
  <c r="F13" i="72"/>
  <c r="G12" i="72"/>
  <c r="F12" i="72"/>
  <c r="G11" i="72"/>
  <c r="F11" i="72"/>
  <c r="G10" i="72"/>
  <c r="F10" i="72"/>
  <c r="G9" i="72"/>
  <c r="F9" i="72"/>
  <c r="G8" i="72"/>
  <c r="F8" i="72"/>
  <c r="G7" i="72"/>
  <c r="F7" i="72"/>
  <c r="G6" i="72"/>
  <c r="F6" i="72"/>
  <c r="G5" i="72"/>
  <c r="F5" i="72"/>
  <c r="G4" i="72"/>
  <c r="F4" i="72"/>
  <c r="F23" i="71"/>
  <c r="F22" i="71"/>
  <c r="F21" i="71"/>
  <c r="F20" i="71"/>
  <c r="F19" i="71"/>
  <c r="F18" i="71"/>
  <c r="F17" i="71"/>
  <c r="F16" i="71"/>
  <c r="F15" i="71"/>
  <c r="F14" i="71"/>
  <c r="G13" i="71"/>
  <c r="F13" i="71"/>
  <c r="G12" i="71"/>
  <c r="F12" i="71"/>
  <c r="G11" i="71"/>
  <c r="F11" i="71"/>
  <c r="G10" i="71"/>
  <c r="F10" i="71"/>
  <c r="G9" i="71"/>
  <c r="F9" i="71"/>
  <c r="G8" i="71"/>
  <c r="F8" i="71"/>
  <c r="G7" i="71"/>
  <c r="F7" i="71"/>
  <c r="G6" i="71"/>
  <c r="F6" i="71"/>
  <c r="G5" i="71"/>
  <c r="F5" i="71"/>
  <c r="G4" i="71"/>
  <c r="F4" i="71"/>
  <c r="F23" i="70"/>
  <c r="F22" i="70"/>
  <c r="F21" i="70"/>
  <c r="F20" i="70"/>
  <c r="F19" i="70"/>
  <c r="F18" i="70"/>
  <c r="F17" i="70"/>
  <c r="F16" i="70"/>
  <c r="F15" i="70"/>
  <c r="F14" i="70"/>
  <c r="G13" i="70"/>
  <c r="F13" i="70"/>
  <c r="G12" i="70"/>
  <c r="F12" i="70"/>
  <c r="G11" i="70"/>
  <c r="F11" i="70"/>
  <c r="G10" i="70"/>
  <c r="F10" i="70"/>
  <c r="G9" i="70"/>
  <c r="F9" i="70"/>
  <c r="G8" i="70"/>
  <c r="F8" i="70"/>
  <c r="G7" i="70"/>
  <c r="F7" i="70"/>
  <c r="G6" i="70"/>
  <c r="F6" i="70"/>
  <c r="G5" i="70"/>
  <c r="F5" i="70"/>
  <c r="G4" i="70"/>
  <c r="F4" i="70"/>
  <c r="F23" i="69"/>
  <c r="F22" i="69"/>
  <c r="F21" i="69"/>
  <c r="F20" i="69"/>
  <c r="F19" i="69"/>
  <c r="F18" i="69"/>
  <c r="F17" i="69"/>
  <c r="F16" i="69"/>
  <c r="F15" i="69"/>
  <c r="F14" i="69"/>
  <c r="G13" i="69"/>
  <c r="F13" i="69"/>
  <c r="G12" i="69"/>
  <c r="F12" i="69"/>
  <c r="G11" i="69"/>
  <c r="F11" i="69"/>
  <c r="G10" i="69"/>
  <c r="F10" i="69"/>
  <c r="G9" i="69"/>
  <c r="F9" i="69"/>
  <c r="G8" i="69"/>
  <c r="F8" i="69"/>
  <c r="G7" i="69"/>
  <c r="F7" i="69"/>
  <c r="G6" i="69"/>
  <c r="F6" i="69"/>
  <c r="G5" i="69"/>
  <c r="F5" i="69"/>
  <c r="G4" i="69"/>
  <c r="F4" i="69"/>
  <c r="F23" i="68"/>
  <c r="F22" i="68"/>
  <c r="F21" i="68"/>
  <c r="F20" i="68"/>
  <c r="F19" i="68"/>
  <c r="F18" i="68"/>
  <c r="F17" i="68"/>
  <c r="F16" i="68"/>
  <c r="F15" i="68"/>
  <c r="F14" i="68"/>
  <c r="G13" i="68"/>
  <c r="F13" i="68"/>
  <c r="G12" i="68"/>
  <c r="F12" i="68"/>
  <c r="G11" i="68"/>
  <c r="F11" i="68"/>
  <c r="G10" i="68"/>
  <c r="F10" i="68"/>
  <c r="G9" i="68"/>
  <c r="F9" i="68"/>
  <c r="G8" i="68"/>
  <c r="F8" i="68"/>
  <c r="G7" i="68"/>
  <c r="F7" i="68"/>
  <c r="G6" i="68"/>
  <c r="F6" i="68"/>
  <c r="G5" i="68"/>
  <c r="F5" i="68"/>
  <c r="G4" i="68"/>
  <c r="F4" i="68"/>
  <c r="F23" i="67"/>
  <c r="F22" i="67"/>
  <c r="F21" i="67"/>
  <c r="F20" i="67"/>
  <c r="F19" i="67"/>
  <c r="F18" i="67"/>
  <c r="F17" i="67"/>
  <c r="F16" i="67"/>
  <c r="F15" i="67"/>
  <c r="F14" i="67"/>
  <c r="G13" i="67"/>
  <c r="F13" i="67"/>
  <c r="G12" i="67"/>
  <c r="F12" i="67"/>
  <c r="G11" i="67"/>
  <c r="F11" i="67"/>
  <c r="G10" i="67"/>
  <c r="F10" i="67"/>
  <c r="G9" i="67"/>
  <c r="F9" i="67"/>
  <c r="G8" i="67"/>
  <c r="F8" i="67"/>
  <c r="G7" i="67"/>
  <c r="F7" i="67"/>
  <c r="G6" i="67"/>
  <c r="F6" i="67"/>
  <c r="G5" i="67"/>
  <c r="F5" i="67"/>
  <c r="G4" i="67"/>
  <c r="F4" i="67"/>
  <c r="F23" i="66"/>
  <c r="F22" i="66"/>
  <c r="F21" i="66"/>
  <c r="F20" i="66"/>
  <c r="F19" i="66"/>
  <c r="F18" i="66"/>
  <c r="F17" i="66"/>
  <c r="F16" i="66"/>
  <c r="F15" i="66"/>
  <c r="F14" i="66"/>
  <c r="G13" i="66"/>
  <c r="F13" i="66"/>
  <c r="G12" i="66"/>
  <c r="F12" i="66"/>
  <c r="G11" i="66"/>
  <c r="F11" i="66"/>
  <c r="G10" i="66"/>
  <c r="F10" i="66"/>
  <c r="G9" i="66"/>
  <c r="F9" i="66"/>
  <c r="G8" i="66"/>
  <c r="F8" i="66"/>
  <c r="G7" i="66"/>
  <c r="F7" i="66"/>
  <c r="G6" i="66"/>
  <c r="F6" i="66"/>
  <c r="G5" i="66"/>
  <c r="F5" i="66"/>
  <c r="G4" i="66"/>
  <c r="F4" i="66"/>
  <c r="F23" i="65"/>
  <c r="F22" i="65"/>
  <c r="F21" i="65"/>
  <c r="F20" i="65"/>
  <c r="F19" i="65"/>
  <c r="F18" i="65"/>
  <c r="F17" i="65"/>
  <c r="F16" i="65"/>
  <c r="F15" i="65"/>
  <c r="F14" i="65"/>
  <c r="G13" i="65"/>
  <c r="F13" i="65"/>
  <c r="G12" i="65"/>
  <c r="F12" i="65"/>
  <c r="G11" i="65"/>
  <c r="F11" i="65"/>
  <c r="G10" i="65"/>
  <c r="F10" i="65"/>
  <c r="G9" i="65"/>
  <c r="F9" i="65"/>
  <c r="G8" i="65"/>
  <c r="F8" i="65"/>
  <c r="G7" i="65"/>
  <c r="F7" i="65"/>
  <c r="G6" i="65"/>
  <c r="F6" i="65"/>
  <c r="G5" i="65"/>
  <c r="F5" i="65"/>
  <c r="G4" i="65"/>
  <c r="F4" i="65"/>
  <c r="F23" i="64"/>
  <c r="F22" i="64"/>
  <c r="F21" i="64"/>
  <c r="F20" i="64"/>
  <c r="F19" i="64"/>
  <c r="F18" i="64"/>
  <c r="F17" i="64"/>
  <c r="F16" i="64"/>
  <c r="F15" i="64"/>
  <c r="F14" i="64"/>
  <c r="G13" i="64"/>
  <c r="F13" i="64"/>
  <c r="G12" i="64"/>
  <c r="F12" i="64"/>
  <c r="G11" i="64"/>
  <c r="F11" i="64"/>
  <c r="G10" i="64"/>
  <c r="F10" i="64"/>
  <c r="G9" i="64"/>
  <c r="F9" i="64"/>
  <c r="G8" i="64"/>
  <c r="F8" i="64"/>
  <c r="G7" i="64"/>
  <c r="F7" i="64"/>
  <c r="G6" i="64"/>
  <c r="F6" i="64"/>
  <c r="G5" i="64"/>
  <c r="F5" i="64"/>
  <c r="G4" i="64"/>
  <c r="F4" i="64"/>
  <c r="F23" i="63"/>
  <c r="F22" i="63"/>
  <c r="F21" i="63"/>
  <c r="F20" i="63"/>
  <c r="F19" i="63"/>
  <c r="F18" i="63"/>
  <c r="F17" i="63"/>
  <c r="F16" i="63"/>
  <c r="F15" i="63"/>
  <c r="F14" i="63"/>
  <c r="G13" i="63"/>
  <c r="F13" i="63"/>
  <c r="G12" i="63"/>
  <c r="F12" i="63"/>
  <c r="G11" i="63"/>
  <c r="F11" i="63"/>
  <c r="G10" i="63"/>
  <c r="F10" i="63"/>
  <c r="G9" i="63"/>
  <c r="F9" i="63"/>
  <c r="G8" i="63"/>
  <c r="F8" i="63"/>
  <c r="G7" i="63"/>
  <c r="F7" i="63"/>
  <c r="G6" i="63"/>
  <c r="F6" i="63"/>
  <c r="G5" i="63"/>
  <c r="F5" i="63"/>
  <c r="G4" i="63"/>
  <c r="F4" i="63"/>
  <c r="F23" i="62"/>
  <c r="F22" i="62"/>
  <c r="F21" i="62"/>
  <c r="F20" i="62"/>
  <c r="F19" i="62"/>
  <c r="F18" i="62"/>
  <c r="F17" i="62"/>
  <c r="F16" i="62"/>
  <c r="F15" i="62"/>
  <c r="F14" i="62"/>
  <c r="G13" i="62"/>
  <c r="F13" i="62"/>
  <c r="G12" i="62"/>
  <c r="F12" i="62"/>
  <c r="G11" i="62"/>
  <c r="F11" i="62"/>
  <c r="G10" i="62"/>
  <c r="F10" i="62"/>
  <c r="G9" i="62"/>
  <c r="F9" i="62"/>
  <c r="G8" i="62"/>
  <c r="F8" i="62"/>
  <c r="G7" i="62"/>
  <c r="F7" i="62"/>
  <c r="G6" i="62"/>
  <c r="F6" i="62"/>
  <c r="G5" i="62"/>
  <c r="F5" i="62"/>
  <c r="G4" i="62"/>
  <c r="F4" i="62"/>
  <c r="F23" i="61"/>
  <c r="F22" i="61"/>
  <c r="F21" i="61"/>
  <c r="F20" i="61"/>
  <c r="F19" i="61"/>
  <c r="F18" i="61"/>
  <c r="F17" i="61"/>
  <c r="F16" i="61"/>
  <c r="F15" i="61"/>
  <c r="F14" i="61"/>
  <c r="G13" i="61"/>
  <c r="F13" i="61"/>
  <c r="G12" i="61"/>
  <c r="F12" i="61"/>
  <c r="G11" i="61"/>
  <c r="F11" i="61"/>
  <c r="G10" i="61"/>
  <c r="F10" i="61"/>
  <c r="G9" i="61"/>
  <c r="F9" i="61"/>
  <c r="G8" i="61"/>
  <c r="F8" i="61"/>
  <c r="G7" i="61"/>
  <c r="F7" i="61"/>
  <c r="G6" i="61"/>
  <c r="F6" i="61"/>
  <c r="G5" i="61"/>
  <c r="F5" i="61"/>
  <c r="G4" i="61"/>
  <c r="F4" i="61"/>
  <c r="F23" i="60"/>
  <c r="F22" i="60"/>
  <c r="F21" i="60"/>
  <c r="F20" i="60"/>
  <c r="F19" i="60"/>
  <c r="F18" i="60"/>
  <c r="F17" i="60"/>
  <c r="F16" i="60"/>
  <c r="F15" i="60"/>
  <c r="F14" i="60"/>
  <c r="G13" i="60"/>
  <c r="F13" i="60"/>
  <c r="G12" i="60"/>
  <c r="F12" i="60"/>
  <c r="G11" i="60"/>
  <c r="F11" i="60"/>
  <c r="G10" i="60"/>
  <c r="F10" i="60"/>
  <c r="G9" i="60"/>
  <c r="F9" i="60"/>
  <c r="G8" i="60"/>
  <c r="F8" i="60"/>
  <c r="G7" i="60"/>
  <c r="F7" i="60"/>
  <c r="G6" i="60"/>
  <c r="F6" i="60"/>
  <c r="G5" i="60"/>
  <c r="F5" i="60"/>
  <c r="G4" i="60"/>
  <c r="F4" i="60"/>
  <c r="F23" i="59"/>
  <c r="F22" i="59"/>
  <c r="F21" i="59"/>
  <c r="F20" i="59"/>
  <c r="F19" i="59"/>
  <c r="F18" i="59"/>
  <c r="F17" i="59"/>
  <c r="F16" i="59"/>
  <c r="F15" i="59"/>
  <c r="F14" i="59"/>
  <c r="G13" i="59"/>
  <c r="F13" i="59"/>
  <c r="G12" i="59"/>
  <c r="F12" i="59"/>
  <c r="G11" i="59"/>
  <c r="F11" i="59"/>
  <c r="G10" i="59"/>
  <c r="F10" i="59"/>
  <c r="G9" i="59"/>
  <c r="F9" i="59"/>
  <c r="G8" i="59"/>
  <c r="F8" i="59"/>
  <c r="G7" i="59"/>
  <c r="F7" i="59"/>
  <c r="G6" i="59"/>
  <c r="F6" i="59"/>
  <c r="G5" i="59"/>
  <c r="F5" i="59"/>
  <c r="G4" i="59"/>
  <c r="F4" i="59"/>
  <c r="F23" i="58"/>
  <c r="F22" i="58"/>
  <c r="F21" i="58"/>
  <c r="F20" i="58"/>
  <c r="F19" i="58"/>
  <c r="F18" i="58"/>
  <c r="F17" i="58"/>
  <c r="F16" i="58"/>
  <c r="F15" i="58"/>
  <c r="F14" i="58"/>
  <c r="G13" i="58"/>
  <c r="F13" i="58"/>
  <c r="G12" i="58"/>
  <c r="F12" i="58"/>
  <c r="G11" i="58"/>
  <c r="F11" i="58"/>
  <c r="G10" i="58"/>
  <c r="F10" i="58"/>
  <c r="G9" i="58"/>
  <c r="F9" i="58"/>
  <c r="G8" i="58"/>
  <c r="F8" i="58"/>
  <c r="G7" i="58"/>
  <c r="F7" i="58"/>
  <c r="G6" i="58"/>
  <c r="F6" i="58"/>
  <c r="G5" i="58"/>
  <c r="F5" i="58"/>
  <c r="G4" i="58"/>
  <c r="F4" i="58"/>
  <c r="F23" i="40"/>
  <c r="F22" i="40"/>
  <c r="F21" i="40"/>
  <c r="F20" i="40"/>
  <c r="F19" i="40"/>
  <c r="F18" i="40"/>
  <c r="F17" i="40"/>
  <c r="F16" i="40"/>
  <c r="F15" i="40"/>
  <c r="F14" i="40"/>
  <c r="G13" i="40"/>
  <c r="F13" i="40"/>
  <c r="G12" i="40"/>
  <c r="F12" i="40"/>
  <c r="G11" i="40"/>
  <c r="F11" i="40"/>
  <c r="G10" i="40"/>
  <c r="F10" i="40"/>
  <c r="G9" i="40"/>
  <c r="F9" i="40"/>
  <c r="G8" i="40"/>
  <c r="F8" i="40"/>
  <c r="G7" i="40"/>
  <c r="F7" i="40"/>
  <c r="G6" i="40"/>
  <c r="F6" i="40"/>
  <c r="G5" i="40"/>
  <c r="F5" i="40"/>
  <c r="G4" i="40"/>
  <c r="F4" i="40"/>
  <c r="F23" i="39"/>
  <c r="F22" i="39"/>
  <c r="F21" i="39"/>
  <c r="F20" i="39"/>
  <c r="F19" i="39"/>
  <c r="F18" i="39"/>
  <c r="F17" i="39"/>
  <c r="F16" i="39"/>
  <c r="F15" i="39"/>
  <c r="F14" i="39"/>
  <c r="G13" i="39"/>
  <c r="F13" i="39"/>
  <c r="G12" i="39"/>
  <c r="F12" i="39"/>
  <c r="G11" i="39"/>
  <c r="F11" i="39"/>
  <c r="G10" i="39"/>
  <c r="F10" i="39"/>
  <c r="G9" i="39"/>
  <c r="F9" i="39"/>
  <c r="G8" i="39"/>
  <c r="F8" i="39"/>
  <c r="G7" i="39"/>
  <c r="F7" i="39"/>
  <c r="G6" i="39"/>
  <c r="F6" i="39"/>
  <c r="G5" i="39"/>
  <c r="F5" i="39"/>
  <c r="G4" i="39"/>
  <c r="F4" i="39"/>
  <c r="F23" i="38"/>
  <c r="F22" i="38"/>
  <c r="F21" i="38"/>
  <c r="F20" i="38"/>
  <c r="F19" i="38"/>
  <c r="F18" i="38"/>
  <c r="F17" i="38"/>
  <c r="F16" i="38"/>
  <c r="F15" i="38"/>
  <c r="F14" i="38"/>
  <c r="G13" i="38"/>
  <c r="F13" i="38"/>
  <c r="G12" i="38"/>
  <c r="F12" i="38"/>
  <c r="G11" i="38"/>
  <c r="F11" i="38"/>
  <c r="G10" i="38"/>
  <c r="F10" i="38"/>
  <c r="G9" i="38"/>
  <c r="F9" i="38"/>
  <c r="G8" i="38"/>
  <c r="F8" i="38"/>
  <c r="G7" i="38"/>
  <c r="F7" i="38"/>
  <c r="G6" i="38"/>
  <c r="F6" i="38"/>
  <c r="G5" i="38"/>
  <c r="F5" i="38"/>
  <c r="G4" i="38"/>
  <c r="F4" i="38"/>
  <c r="F23" i="37"/>
  <c r="F22" i="37"/>
  <c r="F21" i="37"/>
  <c r="F20" i="37"/>
  <c r="F19" i="37"/>
  <c r="F18" i="37"/>
  <c r="F17" i="37"/>
  <c r="F16" i="37"/>
  <c r="F15" i="37"/>
  <c r="F14" i="37"/>
  <c r="G13" i="37"/>
  <c r="F13" i="37"/>
  <c r="G12" i="37"/>
  <c r="F12" i="37"/>
  <c r="G11" i="37"/>
  <c r="F11" i="37"/>
  <c r="G10" i="37"/>
  <c r="F10" i="37"/>
  <c r="G9" i="37"/>
  <c r="F9" i="37"/>
  <c r="G8" i="37"/>
  <c r="F8" i="37"/>
  <c r="G7" i="37"/>
  <c r="F7" i="37"/>
  <c r="G6" i="37"/>
  <c r="F6" i="37"/>
  <c r="G5" i="37"/>
  <c r="F5" i="37"/>
  <c r="G4" i="37"/>
  <c r="F4" i="37"/>
  <c r="F23" i="36"/>
  <c r="F22" i="36"/>
  <c r="F21" i="36"/>
  <c r="F20" i="36"/>
  <c r="F19" i="36"/>
  <c r="F18" i="36"/>
  <c r="F17" i="36"/>
  <c r="F16" i="36"/>
  <c r="F15" i="36"/>
  <c r="F14" i="36"/>
  <c r="G13" i="36"/>
  <c r="F13" i="36"/>
  <c r="G12" i="36"/>
  <c r="F12" i="36"/>
  <c r="G11" i="36"/>
  <c r="F11" i="36"/>
  <c r="G10" i="36"/>
  <c r="F10" i="36"/>
  <c r="G9" i="36"/>
  <c r="F9" i="36"/>
  <c r="G8" i="36"/>
  <c r="F8" i="36"/>
  <c r="G7" i="36"/>
  <c r="F7" i="36"/>
  <c r="G6" i="36"/>
  <c r="F6" i="36"/>
  <c r="G5" i="36"/>
  <c r="F5" i="36"/>
  <c r="G4" i="36"/>
  <c r="F4" i="36"/>
  <c r="F23" i="34"/>
  <c r="F22" i="34"/>
  <c r="F21" i="34"/>
  <c r="F20" i="34"/>
  <c r="F19" i="34"/>
  <c r="F18" i="34"/>
  <c r="F17" i="34"/>
  <c r="F16" i="34"/>
  <c r="F15" i="34"/>
  <c r="F14" i="34"/>
  <c r="G13" i="34"/>
  <c r="F13" i="34"/>
  <c r="G12" i="34"/>
  <c r="F12" i="34"/>
  <c r="G11" i="34"/>
  <c r="F11" i="34"/>
  <c r="G10" i="34"/>
  <c r="F10" i="34"/>
  <c r="G9" i="34"/>
  <c r="F9" i="34"/>
  <c r="G8" i="34"/>
  <c r="F8" i="34"/>
  <c r="G7" i="34"/>
  <c r="F7" i="34"/>
  <c r="G6" i="34"/>
  <c r="F6" i="34"/>
  <c r="G5" i="34"/>
  <c r="F5" i="34"/>
  <c r="G4" i="34"/>
  <c r="F4" i="34"/>
  <c r="F23" i="33"/>
  <c r="F22" i="33"/>
  <c r="F21" i="33"/>
  <c r="F20" i="33"/>
  <c r="F19" i="33"/>
  <c r="F18" i="33"/>
  <c r="F17" i="33"/>
  <c r="F16" i="33"/>
  <c r="F15" i="33"/>
  <c r="F14" i="33"/>
  <c r="G13" i="33"/>
  <c r="F13" i="33"/>
  <c r="G12" i="33"/>
  <c r="F12" i="33"/>
  <c r="G11" i="33"/>
  <c r="F11" i="33"/>
  <c r="G10" i="33"/>
  <c r="F10" i="33"/>
  <c r="G9" i="33"/>
  <c r="F9" i="33"/>
  <c r="G8" i="33"/>
  <c r="F8" i="33"/>
  <c r="G7" i="33"/>
  <c r="F7" i="33"/>
  <c r="G6" i="33"/>
  <c r="F6" i="33"/>
  <c r="G5" i="33"/>
  <c r="F5" i="33"/>
  <c r="G4" i="33"/>
  <c r="F4" i="33"/>
  <c r="F23" i="31"/>
  <c r="F22" i="31"/>
  <c r="F21" i="31"/>
  <c r="F20" i="31"/>
  <c r="F19" i="31"/>
  <c r="F18" i="31"/>
  <c r="F17" i="31"/>
  <c r="F16" i="31"/>
  <c r="F15" i="31"/>
  <c r="F14" i="31"/>
  <c r="G13" i="31"/>
  <c r="F13" i="31"/>
  <c r="G12" i="31"/>
  <c r="F12" i="31"/>
  <c r="G11" i="31"/>
  <c r="F11" i="31"/>
  <c r="G10" i="31"/>
  <c r="F10" i="31"/>
  <c r="G9" i="31"/>
  <c r="F9" i="31"/>
  <c r="G8" i="31"/>
  <c r="F8" i="31"/>
  <c r="G7" i="31"/>
  <c r="F7" i="31"/>
  <c r="G6" i="31"/>
  <c r="F6" i="31"/>
  <c r="G5" i="31"/>
  <c r="F5" i="31"/>
  <c r="G4" i="31"/>
  <c r="F4" i="31"/>
  <c r="F23" i="30"/>
  <c r="F22" i="30"/>
  <c r="F21" i="30"/>
  <c r="F20" i="30"/>
  <c r="F19" i="30"/>
  <c r="F18" i="30"/>
  <c r="F17" i="30"/>
  <c r="F16" i="30"/>
  <c r="F15" i="30"/>
  <c r="F14" i="30"/>
  <c r="G13" i="30"/>
  <c r="F13" i="30"/>
  <c r="G12" i="30"/>
  <c r="F12" i="30"/>
  <c r="G11" i="30"/>
  <c r="F11" i="30"/>
  <c r="G10" i="30"/>
  <c r="F10" i="30"/>
  <c r="G9" i="30"/>
  <c r="F9" i="30"/>
  <c r="G8" i="30"/>
  <c r="F8" i="30"/>
  <c r="G7" i="30"/>
  <c r="F7" i="30"/>
  <c r="G6" i="30"/>
  <c r="F6" i="30"/>
  <c r="G5" i="30"/>
  <c r="F5" i="30"/>
  <c r="G4" i="30"/>
  <c r="F4" i="30"/>
  <c r="F23" i="29"/>
  <c r="F22" i="29"/>
  <c r="F21" i="29"/>
  <c r="F20" i="29"/>
  <c r="F19" i="29"/>
  <c r="F18" i="29"/>
  <c r="F17" i="29"/>
  <c r="F16" i="29"/>
  <c r="F15" i="29"/>
  <c r="F14" i="29"/>
  <c r="G13" i="29"/>
  <c r="F13" i="29"/>
  <c r="G12" i="29"/>
  <c r="F12" i="29"/>
  <c r="G11" i="29"/>
  <c r="F11" i="29"/>
  <c r="G10" i="29"/>
  <c r="F10" i="29"/>
  <c r="G9" i="29"/>
  <c r="F9" i="29"/>
  <c r="G8" i="29"/>
  <c r="F8" i="29"/>
  <c r="G7" i="29"/>
  <c r="F7" i="29"/>
  <c r="G6" i="29"/>
  <c r="F6" i="29"/>
  <c r="G5" i="29"/>
  <c r="F5" i="29"/>
  <c r="G4" i="29"/>
  <c r="F4" i="29"/>
  <c r="F23" i="28"/>
  <c r="F22" i="28"/>
  <c r="F21" i="28"/>
  <c r="F20" i="28"/>
  <c r="F19" i="28"/>
  <c r="F18" i="28"/>
  <c r="F17" i="28"/>
  <c r="F16" i="28"/>
  <c r="F15" i="28"/>
  <c r="F14" i="28"/>
  <c r="G13" i="28"/>
  <c r="F13" i="28"/>
  <c r="G12" i="28"/>
  <c r="F12" i="28"/>
  <c r="G11" i="28"/>
  <c r="F11" i="28"/>
  <c r="G10" i="28"/>
  <c r="F10" i="28"/>
  <c r="G9" i="28"/>
  <c r="F9" i="28"/>
  <c r="G8" i="28"/>
  <c r="F8" i="28"/>
  <c r="G7" i="28"/>
  <c r="F7" i="28"/>
  <c r="G6" i="28"/>
  <c r="F6" i="28"/>
  <c r="G5" i="28"/>
  <c r="F5" i="28"/>
  <c r="G4" i="28"/>
  <c r="F4" i="28"/>
  <c r="F23" i="27"/>
  <c r="F22" i="27"/>
  <c r="F21" i="27"/>
  <c r="F20" i="27"/>
  <c r="F19" i="27"/>
  <c r="F18" i="27"/>
  <c r="F17" i="27"/>
  <c r="F16" i="27"/>
  <c r="F15" i="27"/>
  <c r="F14" i="27"/>
  <c r="G13" i="27"/>
  <c r="F13" i="27"/>
  <c r="G12" i="27"/>
  <c r="F12" i="27"/>
  <c r="G11" i="27"/>
  <c r="F11" i="27"/>
  <c r="G10" i="27"/>
  <c r="F10" i="27"/>
  <c r="G9" i="27"/>
  <c r="F9" i="27"/>
  <c r="G8" i="27"/>
  <c r="F8" i="27"/>
  <c r="G7" i="27"/>
  <c r="F7" i="27"/>
  <c r="G6" i="27"/>
  <c r="F6" i="27"/>
  <c r="G5" i="27"/>
  <c r="F5" i="27"/>
  <c r="G4" i="27"/>
  <c r="F4" i="27"/>
  <c r="F23" i="26"/>
  <c r="F22" i="26"/>
  <c r="F21" i="26"/>
  <c r="F20" i="26"/>
  <c r="F19" i="26"/>
  <c r="F18" i="26"/>
  <c r="F17" i="26"/>
  <c r="F16" i="26"/>
  <c r="F15" i="26"/>
  <c r="F14" i="26"/>
  <c r="G13" i="26"/>
  <c r="F13" i="26"/>
  <c r="G12" i="26"/>
  <c r="F12" i="26"/>
  <c r="G11" i="26"/>
  <c r="F11" i="26"/>
  <c r="G10" i="26"/>
  <c r="F10" i="26"/>
  <c r="G9" i="26"/>
  <c r="F9" i="26"/>
  <c r="G8" i="26"/>
  <c r="F8" i="26"/>
  <c r="G7" i="26"/>
  <c r="F7" i="26"/>
  <c r="G6" i="26"/>
  <c r="F6" i="26"/>
  <c r="G5" i="26"/>
  <c r="F5" i="26"/>
  <c r="G4" i="26"/>
  <c r="F4" i="26"/>
  <c r="F23" i="25"/>
  <c r="F22" i="25"/>
  <c r="F21" i="25"/>
  <c r="F20" i="25"/>
  <c r="F19" i="25"/>
  <c r="F18" i="25"/>
  <c r="F17" i="25"/>
  <c r="F16" i="25"/>
  <c r="F15" i="25"/>
  <c r="F14" i="25"/>
  <c r="G13" i="25"/>
  <c r="F13" i="25"/>
  <c r="G12" i="25"/>
  <c r="F12" i="25"/>
  <c r="G11" i="25"/>
  <c r="F11" i="25"/>
  <c r="G10" i="25"/>
  <c r="F10" i="25"/>
  <c r="G9" i="25"/>
  <c r="F9" i="25"/>
  <c r="G8" i="25"/>
  <c r="F8" i="25"/>
  <c r="G7" i="25"/>
  <c r="F7" i="25"/>
  <c r="G6" i="25"/>
  <c r="F6" i="25"/>
  <c r="G5" i="25"/>
  <c r="F5" i="25"/>
  <c r="G4" i="25"/>
  <c r="F4" i="25"/>
  <c r="F23" i="24"/>
  <c r="F22" i="24"/>
  <c r="F21" i="24"/>
  <c r="F20" i="24"/>
  <c r="F19" i="24"/>
  <c r="F18" i="24"/>
  <c r="F17" i="24"/>
  <c r="F16" i="24"/>
  <c r="F15" i="24"/>
  <c r="F14" i="24"/>
  <c r="G13" i="24"/>
  <c r="F13" i="24"/>
  <c r="G12" i="24"/>
  <c r="F12" i="24"/>
  <c r="G11" i="24"/>
  <c r="F11" i="24"/>
  <c r="G10" i="24"/>
  <c r="F10" i="24"/>
  <c r="G9" i="24"/>
  <c r="F9" i="24"/>
  <c r="G8" i="24"/>
  <c r="F8" i="24"/>
  <c r="G7" i="24"/>
  <c r="F7" i="24"/>
  <c r="G6" i="24"/>
  <c r="F6" i="24"/>
  <c r="G5" i="24"/>
  <c r="F5" i="24"/>
  <c r="G4" i="24"/>
  <c r="F4" i="24"/>
  <c r="F23" i="23"/>
  <c r="F22" i="23"/>
  <c r="F21" i="23"/>
  <c r="F20" i="23"/>
  <c r="F19" i="23"/>
  <c r="F18" i="23"/>
  <c r="F17" i="23"/>
  <c r="F16" i="23"/>
  <c r="F15" i="23"/>
  <c r="F14" i="23"/>
  <c r="G13" i="23"/>
  <c r="F13" i="23"/>
  <c r="G12" i="23"/>
  <c r="F12" i="23"/>
  <c r="G11" i="23"/>
  <c r="F11" i="23"/>
  <c r="G10" i="23"/>
  <c r="F10" i="23"/>
  <c r="G9" i="23"/>
  <c r="F9" i="23"/>
  <c r="G8" i="23"/>
  <c r="F8" i="23"/>
  <c r="G7" i="23"/>
  <c r="F7" i="23"/>
  <c r="G6" i="23"/>
  <c r="F6" i="23"/>
  <c r="G5" i="23"/>
  <c r="F5" i="23"/>
  <c r="G4" i="23"/>
  <c r="F4" i="23"/>
  <c r="F23" i="22"/>
  <c r="F22" i="22"/>
  <c r="F21" i="22"/>
  <c r="F20" i="22"/>
  <c r="F19" i="22"/>
  <c r="F18" i="22"/>
  <c r="F17" i="22"/>
  <c r="F16" i="22"/>
  <c r="F15" i="22"/>
  <c r="F14" i="22"/>
  <c r="G13" i="22"/>
  <c r="F13" i="22"/>
  <c r="G12" i="22"/>
  <c r="F12" i="22"/>
  <c r="G11" i="22"/>
  <c r="F11" i="22"/>
  <c r="G10" i="22"/>
  <c r="F10" i="22"/>
  <c r="G9" i="22"/>
  <c r="F9" i="22"/>
  <c r="G8" i="22"/>
  <c r="F8" i="22"/>
  <c r="G7" i="22"/>
  <c r="F7" i="22"/>
  <c r="G6" i="22"/>
  <c r="F6" i="22"/>
  <c r="G5" i="22"/>
  <c r="F5" i="22"/>
  <c r="G4" i="22"/>
  <c r="F4" i="22"/>
  <c r="F23" i="21"/>
  <c r="F22" i="21"/>
  <c r="F21" i="21"/>
  <c r="F20" i="21"/>
  <c r="F19" i="21"/>
  <c r="F18" i="21"/>
  <c r="F17" i="21"/>
  <c r="F16" i="21"/>
  <c r="F15" i="21"/>
  <c r="F14" i="21"/>
  <c r="G13" i="21"/>
  <c r="F13" i="21"/>
  <c r="G12" i="21"/>
  <c r="F12" i="21"/>
  <c r="G11" i="21"/>
  <c r="F11" i="21"/>
  <c r="G10" i="21"/>
  <c r="F10" i="21"/>
  <c r="G9" i="21"/>
  <c r="F9" i="21"/>
  <c r="G8" i="21"/>
  <c r="F8" i="21"/>
  <c r="G7" i="21"/>
  <c r="F7" i="21"/>
  <c r="G6" i="21"/>
  <c r="F6" i="21"/>
  <c r="G5" i="21"/>
  <c r="F5" i="21"/>
  <c r="G4" i="21"/>
  <c r="F4" i="21"/>
  <c r="F23" i="19"/>
  <c r="F22" i="19"/>
  <c r="F21" i="19"/>
  <c r="F20" i="19"/>
  <c r="F19" i="19"/>
  <c r="F18" i="19"/>
  <c r="F17" i="19"/>
  <c r="F16" i="19"/>
  <c r="F15" i="19"/>
  <c r="F14" i="19"/>
  <c r="G13" i="19"/>
  <c r="F13" i="19"/>
  <c r="G12" i="19"/>
  <c r="F12" i="19"/>
  <c r="G11" i="19"/>
  <c r="F11" i="19"/>
  <c r="G10" i="19"/>
  <c r="F10" i="19"/>
  <c r="G9" i="19"/>
  <c r="F9" i="19"/>
  <c r="G8" i="19"/>
  <c r="F8" i="19"/>
  <c r="G7" i="19"/>
  <c r="F7" i="19"/>
  <c r="G6" i="19"/>
  <c r="F6" i="19"/>
  <c r="G5" i="19"/>
  <c r="F5" i="19"/>
  <c r="G4" i="19"/>
  <c r="F4" i="19"/>
  <c r="F23" i="17"/>
  <c r="F22" i="17"/>
  <c r="F21" i="17"/>
  <c r="F20" i="17"/>
  <c r="F19" i="17"/>
  <c r="F18" i="17"/>
  <c r="F17" i="17"/>
  <c r="F16" i="17"/>
  <c r="F15" i="17"/>
  <c r="F14" i="17"/>
  <c r="G13" i="17"/>
  <c r="F13" i="17"/>
  <c r="G12" i="17"/>
  <c r="F12" i="17"/>
  <c r="G11" i="17"/>
  <c r="F11" i="17"/>
  <c r="G10" i="17"/>
  <c r="F10" i="17"/>
  <c r="G9" i="17"/>
  <c r="F9" i="17"/>
  <c r="G8" i="17"/>
  <c r="F8" i="17"/>
  <c r="G7" i="17"/>
  <c r="F7" i="17"/>
  <c r="G6" i="17"/>
  <c r="F6" i="17"/>
  <c r="G5" i="17"/>
  <c r="F5" i="17"/>
  <c r="G4" i="17"/>
  <c r="F4" i="17"/>
  <c r="F23" i="14"/>
  <c r="F22" i="14"/>
  <c r="F21" i="14"/>
  <c r="F20" i="14"/>
  <c r="F19" i="14"/>
  <c r="F18" i="14"/>
  <c r="F17" i="14"/>
  <c r="F16" i="14"/>
  <c r="F15" i="14"/>
  <c r="F14" i="14"/>
  <c r="G13" i="14"/>
  <c r="F13" i="14"/>
  <c r="G12" i="14"/>
  <c r="F12" i="14"/>
  <c r="G11" i="14"/>
  <c r="F11" i="14"/>
  <c r="G10" i="14"/>
  <c r="F10" i="14"/>
  <c r="G9" i="14"/>
  <c r="F9" i="14"/>
  <c r="G8" i="14"/>
  <c r="F8" i="14"/>
  <c r="G7" i="14"/>
  <c r="F7" i="14"/>
  <c r="G6" i="14"/>
  <c r="F6" i="14"/>
  <c r="G5" i="14"/>
  <c r="F5" i="14"/>
  <c r="G4" i="14"/>
  <c r="F4" i="14"/>
  <c r="F23" i="12"/>
  <c r="F22" i="12"/>
  <c r="F21" i="12"/>
  <c r="F20" i="12"/>
  <c r="F19" i="12"/>
  <c r="F18" i="12"/>
  <c r="F17" i="12"/>
  <c r="F16" i="12"/>
  <c r="F15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G6" i="12"/>
  <c r="F6" i="12"/>
  <c r="G5" i="12"/>
  <c r="F5" i="12"/>
  <c r="G4" i="12"/>
  <c r="F4" i="12"/>
  <c r="F23" i="2"/>
  <c r="F22" i="2"/>
  <c r="F21" i="2"/>
  <c r="F20" i="2"/>
  <c r="F19" i="2"/>
  <c r="F18" i="2"/>
  <c r="F17" i="2"/>
  <c r="F16" i="2"/>
  <c r="F15" i="2"/>
  <c r="F14" i="2"/>
  <c r="G13" i="2"/>
  <c r="F13" i="2"/>
  <c r="G12" i="2"/>
  <c r="F12" i="2"/>
  <c r="G11" i="2"/>
  <c r="F11" i="2"/>
  <c r="G10" i="2"/>
  <c r="F10" i="2"/>
  <c r="G9" i="2"/>
  <c r="F9" i="2"/>
  <c r="G8" i="2"/>
  <c r="F8" i="2"/>
  <c r="G7" i="2"/>
  <c r="F7" i="2"/>
  <c r="G6" i="2"/>
  <c r="F6" i="2"/>
  <c r="G5" i="2"/>
  <c r="F5" i="2"/>
  <c r="G4" i="2"/>
  <c r="F4" i="2"/>
  <c r="G4" i="9"/>
  <c r="G5" i="9"/>
  <c r="G6" i="9"/>
  <c r="G7" i="9"/>
  <c r="G8" i="9"/>
  <c r="G9" i="9"/>
  <c r="G10" i="9"/>
  <c r="G11" i="9"/>
  <c r="G12" i="9"/>
  <c r="G13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4" i="9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97" i="103"/>
  <c r="AX96" i="103"/>
  <c r="AX95" i="103"/>
  <c r="AX94" i="103"/>
  <c r="AX93" i="103"/>
  <c r="AX92" i="103"/>
  <c r="AX91" i="103"/>
  <c r="AX90" i="103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97" i="99"/>
  <c r="AX96" i="99"/>
  <c r="AX95" i="99"/>
  <c r="AX94" i="99"/>
  <c r="AX93" i="99"/>
  <c r="AX92" i="99"/>
  <c r="AX91" i="99"/>
  <c r="AX90" i="99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97" i="95"/>
  <c r="AX96" i="95"/>
  <c r="AX95" i="95"/>
  <c r="AX94" i="95"/>
  <c r="AX93" i="95"/>
  <c r="AX92" i="95"/>
  <c r="AX91" i="95"/>
  <c r="AX90" i="95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97" i="92"/>
  <c r="AX96" i="92"/>
  <c r="AX95" i="92"/>
  <c r="AX94" i="92"/>
  <c r="AX93" i="92"/>
  <c r="AX92" i="92"/>
  <c r="AX91" i="92"/>
  <c r="AX90" i="92"/>
  <c r="AX89" i="92"/>
  <c r="AX88" i="92"/>
  <c r="AX87" i="92"/>
  <c r="AX86" i="92"/>
  <c r="AX85" i="92"/>
  <c r="AX84" i="92"/>
  <c r="AX83" i="92"/>
  <c r="AX82" i="92"/>
  <c r="AX81" i="92"/>
  <c r="AX80" i="92"/>
  <c r="AX97" i="91"/>
  <c r="AX96" i="91"/>
  <c r="AX95" i="91"/>
  <c r="AX94" i="91"/>
  <c r="AX93" i="91"/>
  <c r="AX92" i="91"/>
  <c r="AX91" i="91"/>
  <c r="AX90" i="91"/>
  <c r="AX97" i="89"/>
  <c r="AX96" i="89"/>
  <c r="AX95" i="89"/>
  <c r="AX94" i="89"/>
  <c r="AX93" i="89"/>
  <c r="AX92" i="89"/>
  <c r="AX91" i="89"/>
  <c r="AX90" i="89"/>
  <c r="AX89" i="89"/>
  <c r="AX88" i="89"/>
  <c r="AX87" i="89"/>
  <c r="AX86" i="89"/>
  <c r="AX85" i="89"/>
  <c r="AX84" i="89"/>
  <c r="AX83" i="89"/>
  <c r="AX82" i="89"/>
  <c r="AX81" i="89"/>
  <c r="AX80" i="89"/>
  <c r="AX79" i="89"/>
  <c r="AX78" i="89"/>
  <c r="AX77" i="89"/>
  <c r="AX76" i="89"/>
  <c r="AX75" i="89"/>
  <c r="AX74" i="89"/>
  <c r="AX73" i="89"/>
  <c r="AX72" i="89"/>
  <c r="AX71" i="89"/>
  <c r="AX70" i="89"/>
  <c r="AX97" i="88"/>
  <c r="AX96" i="88"/>
  <c r="AX95" i="88"/>
  <c r="AX94" i="88"/>
  <c r="AX93" i="88"/>
  <c r="AX92" i="88"/>
  <c r="AX91" i="88"/>
  <c r="AX90" i="88"/>
  <c r="AX89" i="88"/>
  <c r="AX88" i="88"/>
  <c r="AX87" i="88"/>
  <c r="AX86" i="88"/>
  <c r="AX85" i="88"/>
  <c r="AX84" i="88"/>
  <c r="AX83" i="88"/>
  <c r="AX82" i="88"/>
  <c r="AX81" i="88"/>
  <c r="AX80" i="88"/>
  <c r="AX97" i="87"/>
  <c r="AX96" i="87"/>
  <c r="AX95" i="87"/>
  <c r="AX94" i="87"/>
  <c r="AX93" i="87"/>
  <c r="AX92" i="87"/>
  <c r="AX91" i="87"/>
  <c r="AX90" i="87"/>
  <c r="AX97" i="86"/>
  <c r="AX96" i="86"/>
  <c r="AX95" i="86"/>
  <c r="AX94" i="86"/>
  <c r="AX93" i="86"/>
  <c r="AX92" i="86"/>
  <c r="AX91" i="86"/>
  <c r="AX90" i="86"/>
  <c r="AX89" i="86"/>
  <c r="AX88" i="86"/>
  <c r="AX87" i="86"/>
  <c r="AX86" i="86"/>
  <c r="AX85" i="86"/>
  <c r="AX84" i="86"/>
  <c r="AX83" i="86"/>
  <c r="AX82" i="86"/>
  <c r="AX81" i="86"/>
  <c r="AX80" i="86"/>
  <c r="AX79" i="86"/>
  <c r="AX78" i="86"/>
  <c r="AX77" i="86"/>
  <c r="AX76" i="86"/>
  <c r="AX75" i="86"/>
  <c r="AX74" i="86"/>
  <c r="AX73" i="86"/>
  <c r="AX72" i="86"/>
  <c r="AX71" i="86"/>
  <c r="AX70" i="86"/>
  <c r="AX97" i="84"/>
  <c r="AX96" i="84"/>
  <c r="AX95" i="84"/>
  <c r="AX94" i="84"/>
  <c r="AX93" i="84"/>
  <c r="AX92" i="84"/>
  <c r="AX91" i="84"/>
  <c r="AX90" i="84"/>
  <c r="AX89" i="84"/>
  <c r="AX88" i="84"/>
  <c r="AX87" i="84"/>
  <c r="AX86" i="84"/>
  <c r="AX85" i="84"/>
  <c r="AX84" i="84"/>
  <c r="AX83" i="84"/>
  <c r="AX82" i="84"/>
  <c r="AX81" i="84"/>
  <c r="AX80" i="84"/>
  <c r="AX97" i="83"/>
  <c r="AX96" i="83"/>
  <c r="AX95" i="83"/>
  <c r="AX94" i="83"/>
  <c r="AX93" i="83"/>
  <c r="AX92" i="83"/>
  <c r="AX91" i="83"/>
  <c r="AX90" i="83"/>
  <c r="AX97" i="47"/>
  <c r="AX96" i="47"/>
  <c r="AX95" i="47"/>
  <c r="AX94" i="47"/>
  <c r="AX93" i="47"/>
  <c r="AX92" i="47"/>
  <c r="AX91" i="47"/>
  <c r="AX90" i="47"/>
  <c r="AX89" i="47"/>
  <c r="AX88" i="47"/>
  <c r="AX87" i="47"/>
  <c r="AX86" i="47"/>
  <c r="AX85" i="47"/>
  <c r="AX84" i="47"/>
  <c r="AX83" i="47"/>
  <c r="AX82" i="47"/>
  <c r="AX81" i="47"/>
  <c r="AX80" i="47"/>
  <c r="AX79" i="47"/>
  <c r="AX78" i="47"/>
  <c r="AX77" i="47"/>
  <c r="AX76" i="47"/>
  <c r="AX75" i="47"/>
  <c r="AX74" i="47"/>
  <c r="AX73" i="47"/>
  <c r="AX72" i="47"/>
  <c r="AX71" i="47"/>
  <c r="AX70" i="47"/>
  <c r="AX97" i="45"/>
  <c r="AX96" i="45"/>
  <c r="AX95" i="45"/>
  <c r="AX94" i="45"/>
  <c r="AX93" i="45"/>
  <c r="AX92" i="45"/>
  <c r="AX91" i="45"/>
  <c r="AX90" i="45"/>
  <c r="AX89" i="45"/>
  <c r="AX88" i="45"/>
  <c r="AX87" i="45"/>
  <c r="AX86" i="45"/>
  <c r="AX85" i="45"/>
  <c r="AX84" i="45"/>
  <c r="AX83" i="45"/>
  <c r="AX82" i="45"/>
  <c r="AX81" i="45"/>
  <c r="AX80" i="45"/>
  <c r="AX97" i="43"/>
  <c r="AX96" i="43"/>
  <c r="AX95" i="43"/>
  <c r="AX94" i="43"/>
  <c r="AX93" i="43"/>
  <c r="AX92" i="43"/>
  <c r="AX91" i="43"/>
  <c r="AX90" i="43"/>
  <c r="AX97" i="52"/>
  <c r="AX96" i="52"/>
  <c r="AX95" i="52"/>
  <c r="AX94" i="52"/>
  <c r="AX93" i="52"/>
  <c r="AX92" i="52"/>
  <c r="AX91" i="52"/>
  <c r="AX90" i="52"/>
  <c r="AX89" i="52"/>
  <c r="AX88" i="52"/>
  <c r="AX87" i="52"/>
  <c r="AX86" i="52"/>
  <c r="AX85" i="52"/>
  <c r="AX84" i="52"/>
  <c r="AX83" i="52"/>
  <c r="AX82" i="52"/>
  <c r="AX81" i="52"/>
  <c r="AX80" i="52"/>
  <c r="AX79" i="52"/>
  <c r="AX78" i="52"/>
  <c r="AX77" i="52"/>
  <c r="AX76" i="52"/>
  <c r="AX75" i="52"/>
  <c r="AX74" i="52"/>
  <c r="AX73" i="52"/>
  <c r="AX72" i="52"/>
  <c r="AX71" i="52"/>
  <c r="AX70" i="52"/>
  <c r="AX97" i="51"/>
  <c r="AX96" i="51"/>
  <c r="AX95" i="51"/>
  <c r="AX94" i="51"/>
  <c r="AX93" i="51"/>
  <c r="AX92" i="51"/>
  <c r="AX91" i="51"/>
  <c r="AX90" i="51"/>
  <c r="AX89" i="51"/>
  <c r="AX88" i="51"/>
  <c r="AX87" i="51"/>
  <c r="AX86" i="51"/>
  <c r="AX85" i="51"/>
  <c r="AX84" i="51"/>
  <c r="AX83" i="51"/>
  <c r="AX82" i="51"/>
  <c r="AX81" i="51"/>
  <c r="AX80" i="51"/>
  <c r="AX97" i="49"/>
  <c r="AX96" i="49"/>
  <c r="AX95" i="49"/>
  <c r="AX94" i="49"/>
  <c r="AX93" i="49"/>
  <c r="AX92" i="49"/>
  <c r="AX91" i="49"/>
  <c r="AX90" i="49"/>
  <c r="AX97" i="53"/>
  <c r="AX96" i="53"/>
  <c r="AX95" i="53"/>
  <c r="AX94" i="53"/>
  <c r="AX93" i="53"/>
  <c r="AX92" i="53"/>
  <c r="AX91" i="53"/>
  <c r="AX90" i="53"/>
  <c r="AX89" i="53"/>
  <c r="AX88" i="53"/>
  <c r="AX87" i="53"/>
  <c r="AX86" i="53"/>
  <c r="AX85" i="53"/>
  <c r="AX84" i="53"/>
  <c r="AX83" i="53"/>
  <c r="AX82" i="53"/>
  <c r="AX81" i="53"/>
  <c r="AX80" i="53"/>
  <c r="AX79" i="53"/>
  <c r="AX78" i="53"/>
  <c r="AX77" i="53"/>
  <c r="AX76" i="53"/>
  <c r="AX75" i="53"/>
  <c r="AX74" i="53"/>
  <c r="AX73" i="53"/>
  <c r="AX72" i="53"/>
  <c r="AX71" i="53"/>
  <c r="AX70" i="53"/>
  <c r="AX97" i="54"/>
  <c r="AX96" i="54"/>
  <c r="AX95" i="54"/>
  <c r="AX94" i="54"/>
  <c r="AX93" i="54"/>
  <c r="AX92" i="54"/>
  <c r="AX91" i="54"/>
  <c r="AX90" i="54"/>
  <c r="AX89" i="54"/>
  <c r="AX88" i="54"/>
  <c r="AX87" i="54"/>
  <c r="AX86" i="54"/>
  <c r="AX85" i="54"/>
  <c r="AX84" i="54"/>
  <c r="AX83" i="54"/>
  <c r="AX82" i="54"/>
  <c r="AX81" i="54"/>
  <c r="AX80" i="54"/>
  <c r="AX97" i="55"/>
  <c r="AX96" i="55"/>
  <c r="AX95" i="55"/>
  <c r="AX94" i="55"/>
  <c r="AX93" i="55"/>
  <c r="AX92" i="55"/>
  <c r="AX91" i="55"/>
  <c r="AX90" i="55"/>
  <c r="AX97" i="46"/>
  <c r="AX96" i="46"/>
  <c r="AX95" i="46"/>
  <c r="AX94" i="46"/>
  <c r="AX93" i="46"/>
  <c r="AX92" i="46"/>
  <c r="AX91" i="46"/>
  <c r="AX90" i="46"/>
  <c r="AX89" i="46"/>
  <c r="AX88" i="46"/>
  <c r="AX87" i="46"/>
  <c r="AX86" i="46"/>
  <c r="AX85" i="46"/>
  <c r="AX84" i="46"/>
  <c r="AX83" i="46"/>
  <c r="AX82" i="46"/>
  <c r="AX81" i="46"/>
  <c r="AX80" i="46"/>
  <c r="AX79" i="46"/>
  <c r="AX78" i="46"/>
  <c r="AX77" i="46"/>
  <c r="AX76" i="46"/>
  <c r="AX75" i="46"/>
  <c r="AX74" i="46"/>
  <c r="AX73" i="46"/>
  <c r="AX72" i="46"/>
  <c r="AX71" i="46"/>
  <c r="AX70" i="46"/>
  <c r="AX97" i="44"/>
  <c r="AX96" i="44"/>
  <c r="AX95" i="44"/>
  <c r="AX94" i="44"/>
  <c r="AX93" i="44"/>
  <c r="AX92" i="44"/>
  <c r="AX91" i="44"/>
  <c r="AX90" i="44"/>
  <c r="AX89" i="44"/>
  <c r="AX88" i="44"/>
  <c r="AX87" i="44"/>
  <c r="AX86" i="44"/>
  <c r="AX85" i="44"/>
  <c r="AX84" i="44"/>
  <c r="AX83" i="44"/>
  <c r="AX82" i="44"/>
  <c r="AX81" i="44"/>
  <c r="AX80" i="44"/>
  <c r="AX97" i="41"/>
  <c r="AX96" i="41"/>
  <c r="AX95" i="41"/>
  <c r="AX94" i="41"/>
  <c r="AX93" i="41"/>
  <c r="AX92" i="41"/>
  <c r="AX91" i="41"/>
  <c r="AX90" i="41"/>
  <c r="AX97" i="32"/>
  <c r="AX96" i="32"/>
  <c r="AX95" i="32"/>
  <c r="AX94" i="32"/>
  <c r="AX93" i="32"/>
  <c r="AX92" i="32"/>
  <c r="AX91" i="32"/>
  <c r="AX90" i="32"/>
  <c r="AX89" i="32"/>
  <c r="AX88" i="32"/>
  <c r="AX87" i="32"/>
  <c r="AX86" i="32"/>
  <c r="AX85" i="32"/>
  <c r="AX84" i="32"/>
  <c r="AX83" i="32"/>
  <c r="AX82" i="32"/>
  <c r="AX81" i="32"/>
  <c r="AX80" i="32"/>
  <c r="AX79" i="32"/>
  <c r="AX78" i="32"/>
  <c r="AX77" i="32"/>
  <c r="AX76" i="32"/>
  <c r="AX75" i="32"/>
  <c r="AX74" i="32"/>
  <c r="AX73" i="32"/>
  <c r="AX72" i="32"/>
  <c r="AX71" i="32"/>
  <c r="AX70" i="32"/>
  <c r="AX97" i="20"/>
  <c r="AX96" i="20"/>
  <c r="AX95" i="20"/>
  <c r="AX94" i="20"/>
  <c r="AX93" i="20"/>
  <c r="AX92" i="20"/>
  <c r="AX91" i="20"/>
  <c r="AX90" i="20"/>
  <c r="AX89" i="20"/>
  <c r="AX88" i="20"/>
  <c r="AX87" i="20"/>
  <c r="AX86" i="20"/>
  <c r="AX85" i="20"/>
  <c r="AX84" i="20"/>
  <c r="AX83" i="20"/>
  <c r="AX82" i="20"/>
  <c r="AX81" i="20"/>
  <c r="AX80" i="20"/>
  <c r="AX97" i="16"/>
  <c r="AX96" i="16"/>
  <c r="AX95" i="16"/>
  <c r="AX94" i="16"/>
  <c r="AX93" i="16"/>
  <c r="AX92" i="16"/>
  <c r="AX91" i="16"/>
  <c r="AX90" i="16"/>
  <c r="AX97" i="15"/>
  <c r="AX96" i="15"/>
  <c r="AX95" i="15"/>
  <c r="AX94" i="15"/>
  <c r="AX93" i="15"/>
  <c r="AX92" i="15"/>
  <c r="AX91" i="15"/>
  <c r="AX90" i="15"/>
  <c r="AX89" i="15"/>
  <c r="AX88" i="15"/>
  <c r="AX87" i="15"/>
  <c r="AX86" i="15"/>
  <c r="AX85" i="15"/>
  <c r="AX84" i="15"/>
  <c r="AX83" i="15"/>
  <c r="AX82" i="15"/>
  <c r="AX81" i="15"/>
  <c r="AX80" i="15"/>
  <c r="AX79" i="15"/>
  <c r="AX78" i="15"/>
  <c r="AX77" i="15"/>
  <c r="AX76" i="15"/>
  <c r="AX75" i="15"/>
  <c r="AX74" i="15"/>
  <c r="AX73" i="15"/>
  <c r="AX72" i="15"/>
  <c r="AX71" i="15"/>
  <c r="AX70" i="15"/>
  <c r="AX97" i="13"/>
  <c r="AX96" i="13"/>
  <c r="AX95" i="13"/>
  <c r="AX94" i="13"/>
  <c r="AX93" i="13"/>
  <c r="AX92" i="13"/>
  <c r="AX91" i="13"/>
  <c r="AX90" i="13"/>
  <c r="AX89" i="13"/>
  <c r="AX88" i="13"/>
  <c r="AX87" i="13"/>
  <c r="AX86" i="13"/>
  <c r="AX85" i="13"/>
  <c r="AX84" i="13"/>
  <c r="AX83" i="13"/>
  <c r="AX82" i="13"/>
  <c r="AX81" i="13"/>
  <c r="AX80" i="13"/>
  <c r="AX97" i="11"/>
  <c r="AX96" i="11"/>
  <c r="AX95" i="11"/>
  <c r="AX94" i="11"/>
  <c r="AX93" i="11"/>
  <c r="AX92" i="11"/>
  <c r="AX91" i="11"/>
  <c r="AX90" i="11"/>
  <c r="C8" i="82"/>
  <c r="B8" i="82"/>
  <c r="C8" i="58"/>
  <c r="Q17" i="58" s="1"/>
  <c r="B8" i="58"/>
  <c r="C12" i="105"/>
  <c r="C3" i="105" s="1"/>
  <c r="O3" i="105" s="1"/>
  <c r="C10" i="105"/>
  <c r="V9" i="105" s="1"/>
  <c r="C8" i="105"/>
  <c r="Q7" i="105" s="1"/>
  <c r="B8" i="105"/>
  <c r="Q3" i="105" s="1"/>
  <c r="AG3" i="105" s="1"/>
  <c r="AP3" i="105" s="1"/>
  <c r="C6" i="105"/>
  <c r="R4" i="105" s="1"/>
  <c r="C5" i="105"/>
  <c r="W4" i="105"/>
  <c r="M4" i="105" a="1"/>
  <c r="AT3" i="105"/>
  <c r="C12" i="104"/>
  <c r="C3" i="104" s="1"/>
  <c r="O3" i="104" s="1"/>
  <c r="C10" i="104"/>
  <c r="V5" i="104" s="1"/>
  <c r="V8" i="104"/>
  <c r="C8" i="104"/>
  <c r="Q6" i="104" s="1"/>
  <c r="B8" i="104"/>
  <c r="V6" i="104"/>
  <c r="C6" i="104"/>
  <c r="R4" i="104" s="1"/>
  <c r="C5" i="104"/>
  <c r="W4" i="104"/>
  <c r="M4" i="104" a="1"/>
  <c r="AT3" i="104"/>
  <c r="R3" i="104"/>
  <c r="Q3" i="104"/>
  <c r="AG3" i="104" s="1"/>
  <c r="AP3" i="104" s="1"/>
  <c r="C12" i="103"/>
  <c r="C3" i="103" s="1"/>
  <c r="O3" i="103" s="1"/>
  <c r="C10" i="103"/>
  <c r="V5" i="103" s="1"/>
  <c r="C8" i="103"/>
  <c r="Q6" i="103" s="1"/>
  <c r="B8" i="103"/>
  <c r="Q3" i="103" s="1"/>
  <c r="AG3" i="103" s="1"/>
  <c r="AP3" i="103" s="1"/>
  <c r="C6" i="103"/>
  <c r="R4" i="103" s="1"/>
  <c r="C5" i="103"/>
  <c r="W4" i="103"/>
  <c r="M4" i="103" a="1"/>
  <c r="AT3" i="103"/>
  <c r="S98" i="102"/>
  <c r="R98" i="102"/>
  <c r="R97" i="102"/>
  <c r="R96" i="102"/>
  <c r="R95" i="102"/>
  <c r="R94" i="102"/>
  <c r="R93" i="102"/>
  <c r="R92" i="102"/>
  <c r="R91" i="102"/>
  <c r="R90" i="102"/>
  <c r="R89" i="102"/>
  <c r="R88" i="102"/>
  <c r="R87" i="102"/>
  <c r="R86" i="102"/>
  <c r="R85" i="102"/>
  <c r="R84" i="102"/>
  <c r="R83" i="102"/>
  <c r="R82" i="102"/>
  <c r="R81" i="102"/>
  <c r="R80" i="102"/>
  <c r="R79" i="102"/>
  <c r="R78" i="102"/>
  <c r="R77" i="102"/>
  <c r="R76" i="102"/>
  <c r="R75" i="102"/>
  <c r="R74" i="102"/>
  <c r="R73" i="102"/>
  <c r="R72" i="102"/>
  <c r="R71" i="102"/>
  <c r="R70" i="102"/>
  <c r="R69" i="102"/>
  <c r="R68" i="102"/>
  <c r="R67" i="102"/>
  <c r="R66" i="102"/>
  <c r="R65" i="102"/>
  <c r="R64" i="102"/>
  <c r="R63" i="102"/>
  <c r="R62" i="102"/>
  <c r="R61" i="102"/>
  <c r="R60" i="102"/>
  <c r="R59" i="102"/>
  <c r="R58" i="102"/>
  <c r="R57" i="102"/>
  <c r="R56" i="102"/>
  <c r="R55" i="102"/>
  <c r="R54" i="102"/>
  <c r="R53" i="102"/>
  <c r="R52" i="102"/>
  <c r="R51" i="102"/>
  <c r="R50" i="102"/>
  <c r="R49" i="102"/>
  <c r="R48" i="102"/>
  <c r="R47" i="102"/>
  <c r="R46" i="102"/>
  <c r="R45" i="102"/>
  <c r="R44" i="102"/>
  <c r="R43" i="102"/>
  <c r="R42" i="102"/>
  <c r="R41" i="102"/>
  <c r="R40" i="102"/>
  <c r="R39" i="102"/>
  <c r="R38" i="102"/>
  <c r="R37" i="102"/>
  <c r="R36" i="102"/>
  <c r="R35" i="102"/>
  <c r="R34" i="102"/>
  <c r="R33" i="102"/>
  <c r="R32" i="102"/>
  <c r="R31" i="102"/>
  <c r="R30" i="102"/>
  <c r="R29" i="102"/>
  <c r="R28" i="102"/>
  <c r="R27" i="102"/>
  <c r="R26" i="102"/>
  <c r="R25" i="102"/>
  <c r="R24" i="102"/>
  <c r="R23" i="102"/>
  <c r="R22" i="102"/>
  <c r="R21" i="102"/>
  <c r="R20" i="102"/>
  <c r="R19" i="102"/>
  <c r="R18" i="102"/>
  <c r="R17" i="102"/>
  <c r="R16" i="102"/>
  <c r="R15" i="102"/>
  <c r="R14" i="102"/>
  <c r="R13" i="102"/>
  <c r="R12" i="102"/>
  <c r="C12" i="102"/>
  <c r="C3" i="102" s="1"/>
  <c r="O3" i="102" s="1"/>
  <c r="R11" i="102"/>
  <c r="R10" i="102"/>
  <c r="C10" i="102"/>
  <c r="V8" i="102" s="1"/>
  <c r="R9" i="102"/>
  <c r="R8" i="102"/>
  <c r="C8" i="102"/>
  <c r="Q7" i="102" s="1"/>
  <c r="B8" i="102"/>
  <c r="Q3" i="102" s="1"/>
  <c r="AG3" i="102" s="1"/>
  <c r="AP3" i="102" s="1"/>
  <c r="R7" i="102"/>
  <c r="R6" i="102"/>
  <c r="R5" i="102"/>
  <c r="C5" i="102"/>
  <c r="W4" i="102"/>
  <c r="R4" i="102"/>
  <c r="M4" i="102" a="1"/>
  <c r="AT3" i="102"/>
  <c r="R3" i="102"/>
  <c r="C12" i="101"/>
  <c r="C3" i="101" s="1"/>
  <c r="O3" i="101" s="1"/>
  <c r="C10" i="101"/>
  <c r="V5" i="101" s="1"/>
  <c r="C8" i="101"/>
  <c r="Q6" i="101" s="1"/>
  <c r="B8" i="101"/>
  <c r="Q3" i="101" s="1"/>
  <c r="AG3" i="101" s="1"/>
  <c r="AP3" i="101" s="1"/>
  <c r="C6" i="101"/>
  <c r="R3" i="101" s="1"/>
  <c r="C5" i="101"/>
  <c r="W4" i="101"/>
  <c r="M4" i="101" a="1"/>
  <c r="AT3" i="101"/>
  <c r="C12" i="100"/>
  <c r="C3" i="100" s="1"/>
  <c r="O3" i="100" s="1"/>
  <c r="C10" i="100"/>
  <c r="V6" i="100" s="1"/>
  <c r="C8" i="100"/>
  <c r="Q6" i="100" s="1"/>
  <c r="B8" i="100"/>
  <c r="Q3" i="100" s="1"/>
  <c r="AG3" i="100" s="1"/>
  <c r="AP3" i="100" s="1"/>
  <c r="V7" i="100"/>
  <c r="C6" i="100"/>
  <c r="R3" i="100" s="1"/>
  <c r="V5" i="100"/>
  <c r="C5" i="100"/>
  <c r="W4" i="100"/>
  <c r="V4" i="100"/>
  <c r="R4" i="100"/>
  <c r="M4" i="100" a="1"/>
  <c r="AT3" i="100"/>
  <c r="C12" i="99"/>
  <c r="C3" i="99" s="1"/>
  <c r="O3" i="99" s="1"/>
  <c r="C10" i="99"/>
  <c r="V4" i="99" s="1"/>
  <c r="V8" i="99"/>
  <c r="C8" i="99"/>
  <c r="Q7" i="99" s="1"/>
  <c r="B8" i="99"/>
  <c r="Q3" i="99" s="1"/>
  <c r="AG3" i="99" s="1"/>
  <c r="AP3" i="99" s="1"/>
  <c r="V6" i="99"/>
  <c r="C6" i="99"/>
  <c r="R5" i="99"/>
  <c r="C5" i="99"/>
  <c r="W4" i="99"/>
  <c r="R4" i="99"/>
  <c r="M4" i="99" a="1"/>
  <c r="AT3" i="99"/>
  <c r="R3" i="99"/>
  <c r="S98" i="98"/>
  <c r="R98" i="98"/>
  <c r="R97" i="98"/>
  <c r="R96" i="98"/>
  <c r="R95" i="98"/>
  <c r="R94" i="98"/>
  <c r="R93" i="98"/>
  <c r="R92" i="98"/>
  <c r="R91" i="98"/>
  <c r="R90" i="98"/>
  <c r="R89" i="98"/>
  <c r="R88" i="98"/>
  <c r="R87" i="98"/>
  <c r="R86" i="98"/>
  <c r="R85" i="98"/>
  <c r="R84" i="98"/>
  <c r="R83" i="98"/>
  <c r="R82" i="98"/>
  <c r="R81" i="98"/>
  <c r="R80" i="98"/>
  <c r="R79" i="98"/>
  <c r="R78" i="98"/>
  <c r="R77" i="98"/>
  <c r="R76" i="98"/>
  <c r="R75" i="98"/>
  <c r="R74" i="98"/>
  <c r="R73" i="98"/>
  <c r="R72" i="98"/>
  <c r="R71" i="98"/>
  <c r="R70" i="98"/>
  <c r="R69" i="98"/>
  <c r="R68" i="98"/>
  <c r="R67" i="98"/>
  <c r="R66" i="98"/>
  <c r="R65" i="98"/>
  <c r="R64" i="98"/>
  <c r="R63" i="98"/>
  <c r="R62" i="98"/>
  <c r="R61" i="98"/>
  <c r="R60" i="98"/>
  <c r="R59" i="98"/>
  <c r="R58" i="98"/>
  <c r="R57" i="98"/>
  <c r="R56" i="98"/>
  <c r="R55" i="98"/>
  <c r="R54" i="98"/>
  <c r="R53" i="98"/>
  <c r="R52" i="98"/>
  <c r="R51" i="98"/>
  <c r="R50" i="98"/>
  <c r="R49" i="98"/>
  <c r="R48" i="98"/>
  <c r="R47" i="98"/>
  <c r="R46" i="98"/>
  <c r="R45" i="98"/>
  <c r="R44" i="98"/>
  <c r="R43" i="98"/>
  <c r="R42" i="98"/>
  <c r="R41" i="98"/>
  <c r="R40" i="98"/>
  <c r="R39" i="98"/>
  <c r="R38" i="98"/>
  <c r="R37" i="98"/>
  <c r="R36" i="98"/>
  <c r="R35" i="98"/>
  <c r="R34" i="98"/>
  <c r="R33" i="98"/>
  <c r="R32" i="98"/>
  <c r="R31" i="98"/>
  <c r="R30" i="98"/>
  <c r="R29" i="98"/>
  <c r="R28" i="98"/>
  <c r="R27" i="98"/>
  <c r="R26" i="98"/>
  <c r="R25" i="98"/>
  <c r="R24" i="98"/>
  <c r="R23" i="98"/>
  <c r="R22" i="98"/>
  <c r="R21" i="98"/>
  <c r="R20" i="98"/>
  <c r="R19" i="98"/>
  <c r="R18" i="98"/>
  <c r="R17" i="98"/>
  <c r="R16" i="98"/>
  <c r="R15" i="98"/>
  <c r="R14" i="98"/>
  <c r="R13" i="98"/>
  <c r="R12" i="98"/>
  <c r="C12" i="98"/>
  <c r="C3" i="98" s="1"/>
  <c r="O3" i="98" s="1"/>
  <c r="R11" i="98"/>
  <c r="R10" i="98"/>
  <c r="C10" i="98"/>
  <c r="R9" i="98"/>
  <c r="R8" i="98"/>
  <c r="C8" i="98"/>
  <c r="Q6" i="98" s="1"/>
  <c r="B8" i="98"/>
  <c r="Q3" i="98" s="1"/>
  <c r="AG3" i="98" s="1"/>
  <c r="AP3" i="98" s="1"/>
  <c r="R7" i="98"/>
  <c r="R6" i="98"/>
  <c r="R5" i="98"/>
  <c r="C5" i="98"/>
  <c r="W4" i="98"/>
  <c r="R4" i="98"/>
  <c r="M4" i="98" a="1"/>
  <c r="AT3" i="98"/>
  <c r="R3" i="98"/>
  <c r="C12" i="97"/>
  <c r="C3" i="97" s="1"/>
  <c r="O3" i="97" s="1"/>
  <c r="C10" i="97"/>
  <c r="C8" i="97"/>
  <c r="Q5" i="97" s="1"/>
  <c r="B8" i="97"/>
  <c r="Q3" i="97" s="1"/>
  <c r="AG3" i="97" s="1"/>
  <c r="AP3" i="97" s="1"/>
  <c r="C6" i="97"/>
  <c r="R5" i="97" s="1"/>
  <c r="C5" i="97"/>
  <c r="W4" i="97"/>
  <c r="M4" i="97" a="1"/>
  <c r="AT3" i="97"/>
  <c r="C12" i="96"/>
  <c r="C3" i="96" s="1"/>
  <c r="O3" i="96" s="1"/>
  <c r="C10" i="96"/>
  <c r="V9" i="96" s="1"/>
  <c r="C8" i="96"/>
  <c r="Q5" i="96" s="1"/>
  <c r="B8" i="96"/>
  <c r="Q3" i="96" s="1"/>
  <c r="AG3" i="96" s="1"/>
  <c r="AP3" i="96" s="1"/>
  <c r="C6" i="96"/>
  <c r="R3" i="96" s="1"/>
  <c r="C5" i="96"/>
  <c r="W4" i="96"/>
  <c r="R4" i="96"/>
  <c r="M4" i="96" a="1"/>
  <c r="AT3" i="96"/>
  <c r="C12" i="95"/>
  <c r="C3" i="95" s="1"/>
  <c r="O3" i="95" s="1"/>
  <c r="C10" i="95"/>
  <c r="V9" i="95" s="1"/>
  <c r="C8" i="95"/>
  <c r="B8" i="95"/>
  <c r="Q3" i="95" s="1"/>
  <c r="AG3" i="95" s="1"/>
  <c r="AP3" i="95" s="1"/>
  <c r="C6" i="95"/>
  <c r="R4" i="95" s="1"/>
  <c r="C5" i="95"/>
  <c r="W4" i="95"/>
  <c r="M4" i="95" a="1"/>
  <c r="AT3" i="95"/>
  <c r="S98" i="94"/>
  <c r="R98" i="94"/>
  <c r="R97" i="94"/>
  <c r="R96" i="94"/>
  <c r="R95" i="94"/>
  <c r="R94" i="94"/>
  <c r="R93" i="94"/>
  <c r="R92" i="94"/>
  <c r="R91" i="94"/>
  <c r="R90" i="94"/>
  <c r="R89" i="94"/>
  <c r="R88" i="94"/>
  <c r="R87" i="94"/>
  <c r="R86" i="94"/>
  <c r="R85" i="94"/>
  <c r="R84" i="94"/>
  <c r="R83" i="94"/>
  <c r="R82" i="94"/>
  <c r="R81" i="94"/>
  <c r="R80" i="94"/>
  <c r="R79" i="94"/>
  <c r="R78" i="94"/>
  <c r="R77" i="94"/>
  <c r="R76" i="94"/>
  <c r="R75" i="94"/>
  <c r="R74" i="94"/>
  <c r="R73" i="94"/>
  <c r="R72" i="94"/>
  <c r="R71" i="94"/>
  <c r="R70" i="94"/>
  <c r="R69" i="94"/>
  <c r="R68" i="94"/>
  <c r="R67" i="94"/>
  <c r="R66" i="94"/>
  <c r="R65" i="94"/>
  <c r="R64" i="94"/>
  <c r="R63" i="94"/>
  <c r="R62" i="94"/>
  <c r="R61" i="94"/>
  <c r="R60" i="94"/>
  <c r="R59" i="94"/>
  <c r="R58" i="94"/>
  <c r="R57" i="94"/>
  <c r="R56" i="94"/>
  <c r="R55" i="94"/>
  <c r="R54" i="94"/>
  <c r="R53" i="94"/>
  <c r="R52" i="94"/>
  <c r="R51" i="94"/>
  <c r="R50" i="94"/>
  <c r="R49" i="94"/>
  <c r="R48" i="94"/>
  <c r="R47" i="94"/>
  <c r="R46" i="94"/>
  <c r="R45" i="94"/>
  <c r="R44" i="94"/>
  <c r="R43" i="94"/>
  <c r="R42" i="94"/>
  <c r="R41" i="94"/>
  <c r="R40" i="94"/>
  <c r="R39" i="94"/>
  <c r="R38" i="94"/>
  <c r="R37" i="94"/>
  <c r="R36" i="94"/>
  <c r="R35" i="94"/>
  <c r="R34" i="94"/>
  <c r="R33" i="94"/>
  <c r="R32" i="94"/>
  <c r="R31" i="94"/>
  <c r="R30" i="94"/>
  <c r="R29" i="94"/>
  <c r="R28" i="94"/>
  <c r="R27" i="94"/>
  <c r="R26" i="94"/>
  <c r="R25" i="94"/>
  <c r="R24" i="94"/>
  <c r="R23" i="94"/>
  <c r="R22" i="94"/>
  <c r="R21" i="94"/>
  <c r="R20" i="94"/>
  <c r="R19" i="94"/>
  <c r="R18" i="94"/>
  <c r="R17" i="94"/>
  <c r="R16" i="94"/>
  <c r="R15" i="94"/>
  <c r="R14" i="94"/>
  <c r="R13" i="94"/>
  <c r="R12" i="94"/>
  <c r="C12" i="94"/>
  <c r="C3" i="94" s="1"/>
  <c r="O3" i="94" s="1"/>
  <c r="R11" i="94"/>
  <c r="R10" i="94"/>
  <c r="C10" i="94"/>
  <c r="V9" i="94" s="1"/>
  <c r="R9" i="94"/>
  <c r="R8" i="94"/>
  <c r="C8" i="94"/>
  <c r="B8" i="94"/>
  <c r="Q3" i="94" s="1"/>
  <c r="AG3" i="94" s="1"/>
  <c r="AP3" i="94" s="1"/>
  <c r="R7" i="94"/>
  <c r="R6" i="94"/>
  <c r="R5" i="94"/>
  <c r="C5" i="94"/>
  <c r="W4" i="94"/>
  <c r="R4" i="94"/>
  <c r="M4" i="94" a="1"/>
  <c r="AT3" i="94"/>
  <c r="R3" i="94"/>
  <c r="C12" i="93"/>
  <c r="C3" i="93" s="1"/>
  <c r="O3" i="93" s="1"/>
  <c r="C10" i="93"/>
  <c r="V9" i="93" s="1"/>
  <c r="C8" i="93"/>
  <c r="Q6" i="93" s="1"/>
  <c r="B8" i="93"/>
  <c r="Q3" i="93" s="1"/>
  <c r="AG3" i="93" s="1"/>
  <c r="AP3" i="93" s="1"/>
  <c r="C6" i="93"/>
  <c r="R3" i="93" s="1"/>
  <c r="R5" i="93"/>
  <c r="C5" i="93"/>
  <c r="W4" i="93"/>
  <c r="R4" i="93"/>
  <c r="M4" i="93" a="1"/>
  <c r="AT3" i="93"/>
  <c r="C12" i="92"/>
  <c r="C3" i="92" s="1"/>
  <c r="O3" i="92" s="1"/>
  <c r="C10" i="92"/>
  <c r="C8" i="92"/>
  <c r="Q7" i="92" s="1"/>
  <c r="B8" i="92"/>
  <c r="Q3" i="92" s="1"/>
  <c r="AG3" i="92" s="1"/>
  <c r="AP3" i="92" s="1"/>
  <c r="C6" i="92"/>
  <c r="R4" i="92" s="1"/>
  <c r="C5" i="92"/>
  <c r="W4" i="92"/>
  <c r="M4" i="92" a="1"/>
  <c r="AT3" i="92"/>
  <c r="C12" i="91"/>
  <c r="C3" i="91" s="1"/>
  <c r="O3" i="91" s="1"/>
  <c r="C10" i="91"/>
  <c r="V9" i="91" s="1"/>
  <c r="C8" i="91"/>
  <c r="Q7" i="91" s="1"/>
  <c r="B8" i="91"/>
  <c r="Q3" i="91" s="1"/>
  <c r="AG3" i="91" s="1"/>
  <c r="AP3" i="91" s="1"/>
  <c r="C6" i="91"/>
  <c r="R4" i="91" s="1"/>
  <c r="C5" i="91"/>
  <c r="W4" i="91"/>
  <c r="V4" i="91"/>
  <c r="M4" i="91" a="1"/>
  <c r="AT3" i="91"/>
  <c r="S98" i="90"/>
  <c r="R98" i="90"/>
  <c r="R97" i="90"/>
  <c r="R96" i="90"/>
  <c r="R95" i="90"/>
  <c r="R94" i="90"/>
  <c r="R93" i="90"/>
  <c r="R92" i="90"/>
  <c r="R91" i="90"/>
  <c r="R90" i="90"/>
  <c r="R89" i="90"/>
  <c r="R88" i="90"/>
  <c r="R87" i="90"/>
  <c r="R86" i="90"/>
  <c r="R85" i="90"/>
  <c r="R84" i="90"/>
  <c r="R83" i="90"/>
  <c r="R82" i="90"/>
  <c r="R81" i="90"/>
  <c r="R80" i="90"/>
  <c r="R79" i="90"/>
  <c r="R78" i="90"/>
  <c r="R77" i="90"/>
  <c r="R76" i="90"/>
  <c r="R75" i="90"/>
  <c r="R74" i="90"/>
  <c r="R73" i="90"/>
  <c r="R72" i="90"/>
  <c r="R71" i="90"/>
  <c r="R70" i="90"/>
  <c r="R69" i="90"/>
  <c r="R68" i="90"/>
  <c r="R67" i="90"/>
  <c r="R66" i="90"/>
  <c r="R65" i="90"/>
  <c r="R64" i="90"/>
  <c r="R63" i="90"/>
  <c r="R62" i="90"/>
  <c r="R61" i="90"/>
  <c r="R60" i="90"/>
  <c r="R59" i="90"/>
  <c r="R58" i="90"/>
  <c r="R57" i="90"/>
  <c r="R56" i="90"/>
  <c r="R55" i="90"/>
  <c r="R54" i="90"/>
  <c r="R53" i="90"/>
  <c r="R52" i="90"/>
  <c r="R51" i="90"/>
  <c r="R50" i="90"/>
  <c r="R49" i="90"/>
  <c r="R48" i="90"/>
  <c r="R47" i="90"/>
  <c r="R46" i="90"/>
  <c r="R45" i="90"/>
  <c r="R44" i="90"/>
  <c r="R43" i="90"/>
  <c r="R42" i="90"/>
  <c r="R41" i="90"/>
  <c r="R40" i="90"/>
  <c r="R39" i="90"/>
  <c r="R38" i="90"/>
  <c r="R37" i="90"/>
  <c r="R36" i="90"/>
  <c r="R35" i="90"/>
  <c r="R34" i="90"/>
  <c r="R33" i="90"/>
  <c r="R32" i="90"/>
  <c r="R31" i="90"/>
  <c r="R30" i="90"/>
  <c r="R29" i="90"/>
  <c r="R28" i="90"/>
  <c r="R27" i="90"/>
  <c r="R26" i="90"/>
  <c r="R25" i="90"/>
  <c r="R24" i="90"/>
  <c r="R23" i="90"/>
  <c r="R22" i="90"/>
  <c r="R21" i="90"/>
  <c r="R20" i="90"/>
  <c r="R19" i="90"/>
  <c r="R18" i="90"/>
  <c r="R17" i="90"/>
  <c r="R16" i="90"/>
  <c r="R15" i="90"/>
  <c r="R14" i="90"/>
  <c r="R13" i="90"/>
  <c r="R12" i="90"/>
  <c r="C12" i="90"/>
  <c r="C3" i="90" s="1"/>
  <c r="O3" i="90" s="1"/>
  <c r="R11" i="90"/>
  <c r="R10" i="90"/>
  <c r="C10" i="90"/>
  <c r="V9" i="90" s="1"/>
  <c r="R9" i="90"/>
  <c r="V8" i="90"/>
  <c r="R8" i="90"/>
  <c r="C8" i="90"/>
  <c r="Q7" i="90" s="1"/>
  <c r="B8" i="90"/>
  <c r="Q3" i="90" s="1"/>
  <c r="AG3" i="90" s="1"/>
  <c r="AP3" i="90" s="1"/>
  <c r="R7" i="90"/>
  <c r="V6" i="90"/>
  <c r="R6" i="90"/>
  <c r="R5" i="90"/>
  <c r="C5" i="90"/>
  <c r="W4" i="90"/>
  <c r="R4" i="90"/>
  <c r="M4" i="90" a="1"/>
  <c r="AT3" i="90"/>
  <c r="R3" i="90"/>
  <c r="C12" i="89"/>
  <c r="C3" i="89" s="1"/>
  <c r="O3" i="89" s="1"/>
  <c r="C10" i="89"/>
  <c r="V5" i="89" s="1"/>
  <c r="C8" i="89"/>
  <c r="Q7" i="89" s="1"/>
  <c r="B8" i="89"/>
  <c r="Q3" i="89" s="1"/>
  <c r="AG3" i="89" s="1"/>
  <c r="AP3" i="89" s="1"/>
  <c r="C6" i="89"/>
  <c r="C5" i="89"/>
  <c r="W4" i="89"/>
  <c r="M4" i="89" a="1"/>
  <c r="AT3" i="89"/>
  <c r="C12" i="88"/>
  <c r="C3" i="88" s="1"/>
  <c r="O3" i="88" s="1"/>
  <c r="C10" i="88"/>
  <c r="V9" i="88" s="1"/>
  <c r="C8" i="88"/>
  <c r="Q7" i="88" s="1"/>
  <c r="B8" i="88"/>
  <c r="Q3" i="88" s="1"/>
  <c r="AG3" i="88" s="1"/>
  <c r="AP3" i="88" s="1"/>
  <c r="C6" i="88"/>
  <c r="R5" i="88" s="1"/>
  <c r="C5" i="88"/>
  <c r="W4" i="88"/>
  <c r="M4" i="88" a="1"/>
  <c r="AT3" i="88"/>
  <c r="C12" i="87"/>
  <c r="C3" i="87" s="1"/>
  <c r="O3" i="87" s="1"/>
  <c r="C10" i="87"/>
  <c r="V9" i="87" s="1"/>
  <c r="C8" i="87"/>
  <c r="Q7" i="87" s="1"/>
  <c r="B8" i="87"/>
  <c r="Q3" i="87" s="1"/>
  <c r="AG3" i="87" s="1"/>
  <c r="AP3" i="87" s="1"/>
  <c r="C6" i="87"/>
  <c r="C5" i="87"/>
  <c r="W4" i="87"/>
  <c r="M4" i="87" a="1"/>
  <c r="AT3" i="87"/>
  <c r="C12" i="86"/>
  <c r="C3" i="86" s="1"/>
  <c r="O3" i="86" s="1"/>
  <c r="C10" i="86"/>
  <c r="C8" i="86"/>
  <c r="B8" i="86"/>
  <c r="Q3" i="86" s="1"/>
  <c r="AG3" i="86" s="1"/>
  <c r="AP3" i="86" s="1"/>
  <c r="C6" i="86"/>
  <c r="C5" i="86"/>
  <c r="W4" i="86"/>
  <c r="M4" i="86" a="1"/>
  <c r="AT3" i="86"/>
  <c r="S98" i="85"/>
  <c r="R98" i="85"/>
  <c r="R97" i="85"/>
  <c r="R96" i="85"/>
  <c r="R95" i="85"/>
  <c r="R94" i="85"/>
  <c r="R93" i="85"/>
  <c r="R92" i="85"/>
  <c r="R91" i="85"/>
  <c r="R90" i="85"/>
  <c r="R89" i="85"/>
  <c r="R88" i="85"/>
  <c r="R87" i="85"/>
  <c r="R86" i="85"/>
  <c r="R85" i="85"/>
  <c r="R84" i="85"/>
  <c r="R83" i="85"/>
  <c r="R82" i="85"/>
  <c r="R81" i="85"/>
  <c r="R80" i="85"/>
  <c r="R79" i="85"/>
  <c r="R78" i="85"/>
  <c r="R77" i="85"/>
  <c r="R76" i="85"/>
  <c r="R75" i="85"/>
  <c r="R74" i="85"/>
  <c r="R73" i="85"/>
  <c r="R72" i="85"/>
  <c r="R71" i="85"/>
  <c r="R70" i="85"/>
  <c r="R69" i="85"/>
  <c r="R68" i="85"/>
  <c r="R67" i="85"/>
  <c r="R66" i="85"/>
  <c r="R65" i="85"/>
  <c r="R64" i="85"/>
  <c r="R63" i="85"/>
  <c r="R62" i="85"/>
  <c r="R61" i="85"/>
  <c r="R60" i="85"/>
  <c r="R59" i="85"/>
  <c r="R58" i="85"/>
  <c r="R57" i="85"/>
  <c r="R56" i="85"/>
  <c r="R55" i="85"/>
  <c r="R54" i="85"/>
  <c r="R53" i="85"/>
  <c r="R52" i="85"/>
  <c r="R51" i="85"/>
  <c r="R50" i="85"/>
  <c r="R49" i="85"/>
  <c r="R48" i="85"/>
  <c r="R47" i="85"/>
  <c r="R46" i="85"/>
  <c r="R45" i="85"/>
  <c r="R44" i="85"/>
  <c r="R43" i="85"/>
  <c r="R42" i="85"/>
  <c r="R41" i="85"/>
  <c r="R40" i="85"/>
  <c r="R39" i="85"/>
  <c r="R38" i="85"/>
  <c r="R37" i="85"/>
  <c r="R36" i="85"/>
  <c r="R35" i="85"/>
  <c r="R34" i="85"/>
  <c r="R33" i="85"/>
  <c r="R32" i="85"/>
  <c r="R31" i="85"/>
  <c r="R30" i="85"/>
  <c r="R29" i="85"/>
  <c r="R28" i="85"/>
  <c r="R27" i="85"/>
  <c r="R26" i="85"/>
  <c r="R25" i="85"/>
  <c r="R24" i="85"/>
  <c r="R23" i="85"/>
  <c r="R22" i="85"/>
  <c r="R21" i="85"/>
  <c r="R20" i="85"/>
  <c r="R19" i="85"/>
  <c r="R18" i="85"/>
  <c r="R17" i="85"/>
  <c r="R16" i="85"/>
  <c r="R15" i="85"/>
  <c r="R14" i="85"/>
  <c r="R13" i="85"/>
  <c r="R12" i="85"/>
  <c r="C12" i="85"/>
  <c r="C3" i="85" s="1"/>
  <c r="O3" i="85" s="1"/>
  <c r="R11" i="85"/>
  <c r="R10" i="85"/>
  <c r="C10" i="85"/>
  <c r="V8" i="85" s="1"/>
  <c r="R9" i="85"/>
  <c r="R8" i="85"/>
  <c r="C8" i="85"/>
  <c r="Q7" i="85" s="1"/>
  <c r="B8" i="85"/>
  <c r="Q3" i="85" s="1"/>
  <c r="AG3" i="85" s="1"/>
  <c r="AP3" i="85" s="1"/>
  <c r="V7" i="85"/>
  <c r="R7" i="85"/>
  <c r="R6" i="85"/>
  <c r="R5" i="85"/>
  <c r="C5" i="85"/>
  <c r="W4" i="85"/>
  <c r="V4" i="85"/>
  <c r="R4" i="85"/>
  <c r="M4" i="85" a="1"/>
  <c r="AT3" i="85"/>
  <c r="R3" i="85"/>
  <c r="C12" i="84"/>
  <c r="C3" i="84" s="1"/>
  <c r="O3" i="84" s="1"/>
  <c r="C10" i="84"/>
  <c r="V5" i="84" s="1"/>
  <c r="C8" i="84"/>
  <c r="Q6" i="84" s="1"/>
  <c r="B8" i="84"/>
  <c r="Q3" i="84" s="1"/>
  <c r="AG3" i="84" s="1"/>
  <c r="AP3" i="84" s="1"/>
  <c r="C6" i="84"/>
  <c r="R3" i="84" s="1"/>
  <c r="C5" i="84"/>
  <c r="W4" i="84"/>
  <c r="V4" i="84"/>
  <c r="Y4" i="84" s="1"/>
  <c r="M4" i="84" a="1"/>
  <c r="AT3" i="84"/>
  <c r="C12" i="83"/>
  <c r="C3" i="83" s="1"/>
  <c r="O3" i="83" s="1"/>
  <c r="C10" i="83"/>
  <c r="V5" i="83" s="1"/>
  <c r="V8" i="83"/>
  <c r="C8" i="83"/>
  <c r="Q6" i="83" s="1"/>
  <c r="B8" i="83"/>
  <c r="Q3" i="83" s="1"/>
  <c r="AG3" i="83" s="1"/>
  <c r="AP3" i="83" s="1"/>
  <c r="C6" i="83"/>
  <c r="R3" i="83" s="1"/>
  <c r="C5" i="83"/>
  <c r="W4" i="83"/>
  <c r="M4" i="83" a="1"/>
  <c r="AT3" i="83"/>
  <c r="V98" i="82"/>
  <c r="S98" i="82"/>
  <c r="R98" i="82"/>
  <c r="Q98" i="82"/>
  <c r="V97" i="82"/>
  <c r="R97" i="82"/>
  <c r="Q97" i="82"/>
  <c r="V96" i="82"/>
  <c r="R96" i="82"/>
  <c r="Q96" i="82"/>
  <c r="V95" i="82"/>
  <c r="R95" i="82"/>
  <c r="Q95" i="82"/>
  <c r="V94" i="82"/>
  <c r="R94" i="82"/>
  <c r="Q94" i="82"/>
  <c r="V93" i="82"/>
  <c r="R93" i="82"/>
  <c r="Q93" i="82"/>
  <c r="V92" i="82"/>
  <c r="R92" i="82"/>
  <c r="Q92" i="82"/>
  <c r="V91" i="82"/>
  <c r="R91" i="82"/>
  <c r="Q91" i="82"/>
  <c r="V90" i="82"/>
  <c r="R90" i="82"/>
  <c r="Q90" i="82"/>
  <c r="V89" i="82"/>
  <c r="R89" i="82"/>
  <c r="Q89" i="82"/>
  <c r="V88" i="82"/>
  <c r="R88" i="82"/>
  <c r="Q88" i="82"/>
  <c r="V87" i="82"/>
  <c r="R87" i="82"/>
  <c r="Q87" i="82"/>
  <c r="V86" i="82"/>
  <c r="R86" i="82"/>
  <c r="Q86" i="82"/>
  <c r="V85" i="82"/>
  <c r="R85" i="82"/>
  <c r="Q85" i="82"/>
  <c r="V84" i="82"/>
  <c r="R84" i="82"/>
  <c r="Q84" i="82"/>
  <c r="V83" i="82"/>
  <c r="R83" i="82"/>
  <c r="Q83" i="82"/>
  <c r="V82" i="82"/>
  <c r="R82" i="82"/>
  <c r="Q82" i="82"/>
  <c r="V81" i="82"/>
  <c r="R81" i="82"/>
  <c r="Q81" i="82"/>
  <c r="V80" i="82"/>
  <c r="R80" i="82"/>
  <c r="Q80" i="82"/>
  <c r="V79" i="82"/>
  <c r="R79" i="82"/>
  <c r="Q79" i="82"/>
  <c r="V78" i="82"/>
  <c r="R78" i="82"/>
  <c r="Q78" i="82"/>
  <c r="V77" i="82"/>
  <c r="R77" i="82"/>
  <c r="Q77" i="82"/>
  <c r="V76" i="82"/>
  <c r="R76" i="82"/>
  <c r="Q76" i="82"/>
  <c r="V75" i="82"/>
  <c r="R75" i="82"/>
  <c r="Q75" i="82"/>
  <c r="V74" i="82"/>
  <c r="R74" i="82"/>
  <c r="Q74" i="82"/>
  <c r="V73" i="82"/>
  <c r="R73" i="82"/>
  <c r="Q73" i="82"/>
  <c r="V72" i="82"/>
  <c r="R72" i="82"/>
  <c r="Q72" i="82"/>
  <c r="V71" i="82"/>
  <c r="R71" i="82"/>
  <c r="Q71" i="82"/>
  <c r="V70" i="82"/>
  <c r="R70" i="82"/>
  <c r="Q70" i="82"/>
  <c r="V69" i="82"/>
  <c r="R69" i="82"/>
  <c r="Q69" i="82"/>
  <c r="V68" i="82"/>
  <c r="R68" i="82"/>
  <c r="Q68" i="82"/>
  <c r="V67" i="82"/>
  <c r="R67" i="82"/>
  <c r="Q67" i="82"/>
  <c r="V66" i="82"/>
  <c r="R66" i="82"/>
  <c r="Q66" i="82"/>
  <c r="V65" i="82"/>
  <c r="R65" i="82"/>
  <c r="Q65" i="82"/>
  <c r="V64" i="82"/>
  <c r="R64" i="82"/>
  <c r="Q64" i="82"/>
  <c r="V63" i="82"/>
  <c r="R63" i="82"/>
  <c r="Q63" i="82"/>
  <c r="V62" i="82"/>
  <c r="R62" i="82"/>
  <c r="Q62" i="82"/>
  <c r="V61" i="82"/>
  <c r="R61" i="82"/>
  <c r="Q61" i="82"/>
  <c r="V60" i="82"/>
  <c r="R60" i="82"/>
  <c r="Q60" i="82"/>
  <c r="V59" i="82"/>
  <c r="R59" i="82"/>
  <c r="Q59" i="82"/>
  <c r="V58" i="82"/>
  <c r="R58" i="82"/>
  <c r="Q58" i="82"/>
  <c r="V57" i="82"/>
  <c r="R57" i="82"/>
  <c r="Q57" i="82"/>
  <c r="V56" i="82"/>
  <c r="R56" i="82"/>
  <c r="Q56" i="82"/>
  <c r="V55" i="82"/>
  <c r="R55" i="82"/>
  <c r="Q55" i="82"/>
  <c r="V54" i="82"/>
  <c r="R54" i="82"/>
  <c r="Q54" i="82"/>
  <c r="V53" i="82"/>
  <c r="R53" i="82"/>
  <c r="Q53" i="82"/>
  <c r="V52" i="82"/>
  <c r="R52" i="82"/>
  <c r="Q52" i="82"/>
  <c r="V51" i="82"/>
  <c r="R51" i="82"/>
  <c r="Q51" i="82"/>
  <c r="V50" i="82"/>
  <c r="R50" i="82"/>
  <c r="Q50" i="82"/>
  <c r="V49" i="82"/>
  <c r="R49" i="82"/>
  <c r="Q49" i="82"/>
  <c r="V48" i="82"/>
  <c r="R48" i="82"/>
  <c r="Q48" i="82"/>
  <c r="V47" i="82"/>
  <c r="R47" i="82"/>
  <c r="Q47" i="82"/>
  <c r="V46" i="82"/>
  <c r="R46" i="82"/>
  <c r="Q46" i="82"/>
  <c r="V45" i="82"/>
  <c r="R45" i="82"/>
  <c r="Q45" i="82"/>
  <c r="V44" i="82"/>
  <c r="R44" i="82"/>
  <c r="Q44" i="82"/>
  <c r="V43" i="82"/>
  <c r="R43" i="82"/>
  <c r="Q43" i="82"/>
  <c r="V42" i="82"/>
  <c r="R42" i="82"/>
  <c r="Q42" i="82"/>
  <c r="V41" i="82"/>
  <c r="R41" i="82"/>
  <c r="Q41" i="82"/>
  <c r="V40" i="82"/>
  <c r="R40" i="82"/>
  <c r="Q40" i="82"/>
  <c r="V39" i="82"/>
  <c r="R39" i="82"/>
  <c r="Q39" i="82"/>
  <c r="V38" i="82"/>
  <c r="R38" i="82"/>
  <c r="Q38" i="82"/>
  <c r="V37" i="82"/>
  <c r="R37" i="82"/>
  <c r="Q37" i="82"/>
  <c r="V36" i="82"/>
  <c r="R36" i="82"/>
  <c r="Q36" i="82"/>
  <c r="V35" i="82"/>
  <c r="R35" i="82"/>
  <c r="Q35" i="82"/>
  <c r="V34" i="82"/>
  <c r="R34" i="82"/>
  <c r="Q34" i="82"/>
  <c r="V33" i="82"/>
  <c r="R33" i="82"/>
  <c r="Q33" i="82"/>
  <c r="V32" i="82"/>
  <c r="R32" i="82"/>
  <c r="Q32" i="82"/>
  <c r="V31" i="82"/>
  <c r="R31" i="82"/>
  <c r="Q31" i="82"/>
  <c r="V30" i="82"/>
  <c r="R30" i="82"/>
  <c r="Q30" i="82"/>
  <c r="V29" i="82"/>
  <c r="R29" i="82"/>
  <c r="Q29" i="82"/>
  <c r="V28" i="82"/>
  <c r="R28" i="82"/>
  <c r="Q28" i="82"/>
  <c r="V27" i="82"/>
  <c r="R27" i="82"/>
  <c r="Q27" i="82"/>
  <c r="V26" i="82"/>
  <c r="R26" i="82"/>
  <c r="Q26" i="82"/>
  <c r="V25" i="82"/>
  <c r="R25" i="82"/>
  <c r="Q25" i="82"/>
  <c r="V24" i="82"/>
  <c r="R24" i="82"/>
  <c r="Q24" i="82"/>
  <c r="V23" i="82"/>
  <c r="R23" i="82"/>
  <c r="Q23" i="82"/>
  <c r="V22" i="82"/>
  <c r="R22" i="82"/>
  <c r="Q22" i="82"/>
  <c r="V21" i="82"/>
  <c r="R21" i="82"/>
  <c r="Q21" i="82"/>
  <c r="V20" i="82"/>
  <c r="R20" i="82"/>
  <c r="Q20" i="82"/>
  <c r="V19" i="82"/>
  <c r="R19" i="82"/>
  <c r="Q19" i="82"/>
  <c r="V18" i="82"/>
  <c r="R18" i="82"/>
  <c r="Q18" i="82"/>
  <c r="V17" i="82"/>
  <c r="R17" i="82"/>
  <c r="Q17" i="82"/>
  <c r="V16" i="82"/>
  <c r="R16" i="82"/>
  <c r="Q16" i="82"/>
  <c r="V15" i="82"/>
  <c r="R15" i="82"/>
  <c r="Q15" i="82"/>
  <c r="V14" i="82"/>
  <c r="R14" i="82"/>
  <c r="Q14" i="82"/>
  <c r="V13" i="82"/>
  <c r="R13" i="82"/>
  <c r="Q13" i="82"/>
  <c r="V12" i="82"/>
  <c r="R12" i="82"/>
  <c r="Q12" i="82"/>
  <c r="C12" i="82"/>
  <c r="C3" i="82" s="1"/>
  <c r="O3" i="82" s="1"/>
  <c r="V11" i="82"/>
  <c r="R11" i="82"/>
  <c r="Q11" i="82"/>
  <c r="V10" i="82"/>
  <c r="R10" i="82"/>
  <c r="Q10" i="82"/>
  <c r="V9" i="82"/>
  <c r="R9" i="82"/>
  <c r="Q9" i="82"/>
  <c r="C9" i="82"/>
  <c r="V8" i="82"/>
  <c r="R8" i="82"/>
  <c r="Q8" i="82"/>
  <c r="V7" i="82"/>
  <c r="R7" i="82"/>
  <c r="Q7" i="82"/>
  <c r="V6" i="82"/>
  <c r="R6" i="82"/>
  <c r="Q6" i="82"/>
  <c r="V5" i="82"/>
  <c r="R5" i="82"/>
  <c r="Q5" i="82"/>
  <c r="W4" i="82"/>
  <c r="V4" i="82"/>
  <c r="R4" i="82"/>
  <c r="M4" i="82" a="1"/>
  <c r="AT3" i="82"/>
  <c r="R3" i="82"/>
  <c r="Q3" i="82"/>
  <c r="AG3" i="82" s="1"/>
  <c r="AP3" i="82" s="1"/>
  <c r="C12" i="81"/>
  <c r="C3" i="81" s="1"/>
  <c r="O20" i="81" s="1"/>
  <c r="C10" i="81"/>
  <c r="C8" i="81"/>
  <c r="Q5" i="81" s="1"/>
  <c r="B8" i="81"/>
  <c r="Q3" i="81" s="1"/>
  <c r="AG3" i="81" s="1"/>
  <c r="AP3" i="81" s="1"/>
  <c r="C6" i="81"/>
  <c r="R3" i="81" s="1"/>
  <c r="C5" i="81"/>
  <c r="B5" i="81"/>
  <c r="W4" i="81"/>
  <c r="M4" i="81" a="1"/>
  <c r="AT3" i="81"/>
  <c r="C12" i="80"/>
  <c r="C3" i="80" s="1"/>
  <c r="O17" i="80" s="1"/>
  <c r="C10" i="80"/>
  <c r="V6" i="80" s="1"/>
  <c r="V8" i="80"/>
  <c r="C8" i="80"/>
  <c r="B8" i="80"/>
  <c r="Q3" i="80" s="1"/>
  <c r="AG3" i="80" s="1"/>
  <c r="AP3" i="80" s="1"/>
  <c r="C6" i="80"/>
  <c r="R5" i="80" s="1"/>
  <c r="C5" i="80"/>
  <c r="B5" i="80"/>
  <c r="W4" i="80"/>
  <c r="M4" i="80" a="1"/>
  <c r="AT3" i="80"/>
  <c r="C12" i="79"/>
  <c r="C3" i="79" s="1"/>
  <c r="O19" i="79" s="1"/>
  <c r="C10" i="79"/>
  <c r="V5" i="79" s="1"/>
  <c r="V9" i="79"/>
  <c r="V8" i="79"/>
  <c r="C8" i="79"/>
  <c r="Q6" i="79" s="1"/>
  <c r="B8" i="79"/>
  <c r="Q3" i="79" s="1"/>
  <c r="AG3" i="79" s="1"/>
  <c r="AP3" i="79" s="1"/>
  <c r="V7" i="79"/>
  <c r="V6" i="79"/>
  <c r="C6" i="79"/>
  <c r="R3" i="79" s="1"/>
  <c r="R5" i="79"/>
  <c r="C5" i="79"/>
  <c r="B5" i="79"/>
  <c r="W4" i="79"/>
  <c r="R4" i="79"/>
  <c r="M4" i="79" a="1"/>
  <c r="AT3" i="79"/>
  <c r="R23" i="78"/>
  <c r="R22" i="78"/>
  <c r="R21" i="78"/>
  <c r="R20" i="78"/>
  <c r="R19" i="78"/>
  <c r="R18" i="78"/>
  <c r="R17" i="78"/>
  <c r="R16" i="78"/>
  <c r="R15" i="78"/>
  <c r="R14" i="78"/>
  <c r="R13" i="78"/>
  <c r="R12" i="78"/>
  <c r="C12" i="78"/>
  <c r="C3" i="78" s="1"/>
  <c r="R11" i="78"/>
  <c r="R10" i="78"/>
  <c r="C10" i="78"/>
  <c r="V8" i="78" s="1"/>
  <c r="V9" i="78"/>
  <c r="R9" i="78"/>
  <c r="R8" i="78"/>
  <c r="C8" i="78"/>
  <c r="Q7" i="78" s="1"/>
  <c r="B8" i="78"/>
  <c r="Q3" i="78" s="1"/>
  <c r="AG3" i="78" s="1"/>
  <c r="AP3" i="78" s="1"/>
  <c r="V7" i="78"/>
  <c r="R7" i="78"/>
  <c r="R6" i="78"/>
  <c r="V5" i="78"/>
  <c r="R5" i="78"/>
  <c r="C5" i="78"/>
  <c r="B5" i="78"/>
  <c r="W4" i="78"/>
  <c r="V4" i="78"/>
  <c r="R4" i="78"/>
  <c r="M4" i="78" a="1"/>
  <c r="AT3" i="78"/>
  <c r="R3" i="78"/>
  <c r="C12" i="77"/>
  <c r="C3" i="77" s="1"/>
  <c r="O21" i="77" s="1"/>
  <c r="C10" i="77"/>
  <c r="V9" i="77" s="1"/>
  <c r="C8" i="77"/>
  <c r="Q7" i="77" s="1"/>
  <c r="B8" i="77"/>
  <c r="Q3" i="77" s="1"/>
  <c r="AG3" i="77" s="1"/>
  <c r="AP3" i="77" s="1"/>
  <c r="C6" i="77"/>
  <c r="C5" i="77"/>
  <c r="B5" i="77"/>
  <c r="W4" i="77"/>
  <c r="M4" i="77" a="1"/>
  <c r="AT3" i="77"/>
  <c r="C12" i="76"/>
  <c r="C3" i="76" s="1"/>
  <c r="O23" i="76" s="1"/>
  <c r="C10" i="76"/>
  <c r="V9" i="76" s="1"/>
  <c r="C8" i="76"/>
  <c r="Q7" i="76" s="1"/>
  <c r="B8" i="76"/>
  <c r="Q3" i="76" s="1"/>
  <c r="AG3" i="76" s="1"/>
  <c r="AP3" i="76" s="1"/>
  <c r="V6" i="76"/>
  <c r="C6" i="76"/>
  <c r="R4" i="76" s="1"/>
  <c r="R5" i="76"/>
  <c r="C5" i="76"/>
  <c r="B5" i="76"/>
  <c r="W4" i="76"/>
  <c r="M4" i="76" a="1"/>
  <c r="AT3" i="76"/>
  <c r="R3" i="76"/>
  <c r="C12" i="75"/>
  <c r="C3" i="75" s="1"/>
  <c r="O20" i="75" s="1"/>
  <c r="C10" i="75"/>
  <c r="C8" i="75"/>
  <c r="Q5" i="75" s="1"/>
  <c r="B8" i="75"/>
  <c r="Q3" i="75" s="1"/>
  <c r="AG3" i="75" s="1"/>
  <c r="AP3" i="75" s="1"/>
  <c r="C6" i="75"/>
  <c r="C5" i="75"/>
  <c r="B5" i="75"/>
  <c r="W4" i="75"/>
  <c r="R4" i="75"/>
  <c r="M4" i="75" a="1"/>
  <c r="AT3" i="75"/>
  <c r="R23" i="74"/>
  <c r="R22" i="74"/>
  <c r="R21" i="74"/>
  <c r="R20" i="74"/>
  <c r="R19" i="74"/>
  <c r="R18" i="74"/>
  <c r="R17" i="74"/>
  <c r="R16" i="74"/>
  <c r="R15" i="74"/>
  <c r="R14" i="74"/>
  <c r="R13" i="74"/>
  <c r="R12" i="74"/>
  <c r="C12" i="74"/>
  <c r="C3" i="74" s="1"/>
  <c r="O6" i="74" s="1"/>
  <c r="R11" i="74"/>
  <c r="R10" i="74"/>
  <c r="C10" i="74"/>
  <c r="V8" i="74" s="1"/>
  <c r="R9" i="74"/>
  <c r="R8" i="74"/>
  <c r="C8" i="74"/>
  <c r="Q7" i="74" s="1"/>
  <c r="B8" i="74"/>
  <c r="Q3" i="74" s="1"/>
  <c r="AG3" i="74" s="1"/>
  <c r="AP3" i="74" s="1"/>
  <c r="V7" i="74"/>
  <c r="R7" i="74"/>
  <c r="R6" i="74"/>
  <c r="R5" i="74"/>
  <c r="C5" i="74"/>
  <c r="B5" i="74"/>
  <c r="W4" i="74"/>
  <c r="R4" i="74"/>
  <c r="M4" i="74" a="1"/>
  <c r="AT3" i="74"/>
  <c r="R3" i="74"/>
  <c r="C12" i="73"/>
  <c r="C3" i="73" s="1"/>
  <c r="O22" i="73" s="1"/>
  <c r="C10" i="73"/>
  <c r="C8" i="73"/>
  <c r="B8" i="73"/>
  <c r="Q3" i="73" s="1"/>
  <c r="AG3" i="73" s="1"/>
  <c r="AP3" i="73" s="1"/>
  <c r="C6" i="73"/>
  <c r="C5" i="73"/>
  <c r="B5" i="73"/>
  <c r="W4" i="73"/>
  <c r="M4" i="73" a="1"/>
  <c r="AT3" i="73"/>
  <c r="C12" i="72"/>
  <c r="C3" i="72" s="1"/>
  <c r="O14" i="72" s="1"/>
  <c r="C10" i="72"/>
  <c r="V4" i="72" s="1"/>
  <c r="C8" i="72"/>
  <c r="B8" i="72"/>
  <c r="Q3" i="72" s="1"/>
  <c r="AG3" i="72" s="1"/>
  <c r="AP3" i="72" s="1"/>
  <c r="C6" i="72"/>
  <c r="V5" i="72"/>
  <c r="C5" i="72"/>
  <c r="B5" i="72"/>
  <c r="W4" i="72"/>
  <c r="M4" i="72" a="1"/>
  <c r="AT3" i="72"/>
  <c r="C12" i="71"/>
  <c r="C3" i="71" s="1"/>
  <c r="O21" i="71" s="1"/>
  <c r="C10" i="71"/>
  <c r="C8" i="71"/>
  <c r="Q6" i="71" s="1"/>
  <c r="B8" i="71"/>
  <c r="Q3" i="71" s="1"/>
  <c r="AG3" i="71" s="1"/>
  <c r="AP3" i="71" s="1"/>
  <c r="C6" i="71"/>
  <c r="R3" i="71" s="1"/>
  <c r="C5" i="71"/>
  <c r="B5" i="71"/>
  <c r="W4" i="71"/>
  <c r="M4" i="71" a="1"/>
  <c r="AT3" i="71"/>
  <c r="R23" i="70"/>
  <c r="R22" i="70"/>
  <c r="R21" i="70"/>
  <c r="R20" i="70"/>
  <c r="R19" i="70"/>
  <c r="R18" i="70"/>
  <c r="R17" i="70"/>
  <c r="R16" i="70"/>
  <c r="R15" i="70"/>
  <c r="R14" i="70"/>
  <c r="R13" i="70"/>
  <c r="R12" i="70"/>
  <c r="C12" i="70"/>
  <c r="C3" i="70" s="1"/>
  <c r="O19" i="70" s="1"/>
  <c r="R11" i="70"/>
  <c r="R10" i="70"/>
  <c r="C10" i="70"/>
  <c r="V9" i="70" s="1"/>
  <c r="R9" i="70"/>
  <c r="R8" i="70"/>
  <c r="C8" i="70"/>
  <c r="B8" i="70"/>
  <c r="Q3" i="70" s="1"/>
  <c r="AG3" i="70" s="1"/>
  <c r="AP3" i="70" s="1"/>
  <c r="R7" i="70"/>
  <c r="V6" i="70"/>
  <c r="R6" i="70"/>
  <c r="R5" i="70"/>
  <c r="C5" i="70"/>
  <c r="B5" i="70"/>
  <c r="W4" i="70"/>
  <c r="R4" i="70"/>
  <c r="M4" i="70" a="1"/>
  <c r="AT3" i="70"/>
  <c r="R3" i="70"/>
  <c r="C12" i="69"/>
  <c r="C3" i="69" s="1"/>
  <c r="C10" i="69"/>
  <c r="V5" i="69" s="1"/>
  <c r="V9" i="69"/>
  <c r="C8" i="69"/>
  <c r="Q7" i="69" s="1"/>
  <c r="B8" i="69"/>
  <c r="Q3" i="69" s="1"/>
  <c r="AG3" i="69" s="1"/>
  <c r="AP3" i="69" s="1"/>
  <c r="V7" i="69"/>
  <c r="C6" i="69"/>
  <c r="R3" i="69" s="1"/>
  <c r="C5" i="69"/>
  <c r="B5" i="69"/>
  <c r="W4" i="69"/>
  <c r="M4" i="69" a="1"/>
  <c r="AT3" i="69"/>
  <c r="C12" i="68"/>
  <c r="C3" i="68" s="1"/>
  <c r="O14" i="68" s="1"/>
  <c r="C10" i="68"/>
  <c r="V9" i="68" s="1"/>
  <c r="C8" i="68"/>
  <c r="Q5" i="68" s="1"/>
  <c r="B8" i="68"/>
  <c r="Q3" i="68" s="1"/>
  <c r="AG3" i="68" s="1"/>
  <c r="AP3" i="68" s="1"/>
  <c r="C6" i="68"/>
  <c r="R3" i="68" s="1"/>
  <c r="C5" i="68"/>
  <c r="B5" i="68"/>
  <c r="W4" i="68"/>
  <c r="M4" i="68" a="1"/>
  <c r="AT3" i="68"/>
  <c r="C12" i="67"/>
  <c r="C3" i="67" s="1"/>
  <c r="O22" i="67" s="1"/>
  <c r="C10" i="67"/>
  <c r="V9" i="67" s="1"/>
  <c r="C8" i="67"/>
  <c r="Q6" i="67" s="1"/>
  <c r="B8" i="67"/>
  <c r="Q3" i="67" s="1"/>
  <c r="AG3" i="67" s="1"/>
  <c r="AP3" i="67" s="1"/>
  <c r="V7" i="67"/>
  <c r="C6" i="67"/>
  <c r="C5" i="67"/>
  <c r="B5" i="67"/>
  <c r="W4" i="67"/>
  <c r="M4" i="67" a="1"/>
  <c r="AT3" i="67"/>
  <c r="R3" i="67"/>
  <c r="R23" i="66"/>
  <c r="R22" i="66"/>
  <c r="R21" i="66"/>
  <c r="R20" i="66"/>
  <c r="R19" i="66"/>
  <c r="R18" i="66"/>
  <c r="R17" i="66"/>
  <c r="R16" i="66"/>
  <c r="R15" i="66"/>
  <c r="R14" i="66"/>
  <c r="R13" i="66"/>
  <c r="R12" i="66"/>
  <c r="C12" i="66"/>
  <c r="C3" i="66" s="1"/>
  <c r="O17" i="66" s="1"/>
  <c r="R11" i="66"/>
  <c r="R10" i="66"/>
  <c r="C10" i="66"/>
  <c r="V6" i="66" s="1"/>
  <c r="R9" i="66"/>
  <c r="R8" i="66"/>
  <c r="C8" i="66"/>
  <c r="Q7" i="66" s="1"/>
  <c r="B8" i="66"/>
  <c r="Q3" i="66" s="1"/>
  <c r="AG3" i="66" s="1"/>
  <c r="AP3" i="66" s="1"/>
  <c r="V7" i="66"/>
  <c r="R7" i="66"/>
  <c r="R6" i="66"/>
  <c r="R5" i="66"/>
  <c r="C5" i="66"/>
  <c r="B5" i="66"/>
  <c r="W4" i="66"/>
  <c r="V4" i="66"/>
  <c r="R4" i="66"/>
  <c r="M4" i="66" a="1"/>
  <c r="AT3" i="66"/>
  <c r="R3" i="66"/>
  <c r="C12" i="65"/>
  <c r="C3" i="65" s="1"/>
  <c r="O20" i="65" s="1"/>
  <c r="C10" i="65"/>
  <c r="V9" i="65" s="1"/>
  <c r="V8" i="65"/>
  <c r="C8" i="65"/>
  <c r="Q5" i="65" s="1"/>
  <c r="B8" i="65"/>
  <c r="Q3" i="65" s="1"/>
  <c r="AG3" i="65" s="1"/>
  <c r="AP3" i="65" s="1"/>
  <c r="V7" i="65"/>
  <c r="C6" i="65"/>
  <c r="R5" i="65" s="1"/>
  <c r="V5" i="65"/>
  <c r="C5" i="65"/>
  <c r="B5" i="65"/>
  <c r="W4" i="65"/>
  <c r="V4" i="65"/>
  <c r="M4" i="65" a="1"/>
  <c r="AT3" i="65"/>
  <c r="C12" i="64"/>
  <c r="C3" i="64" s="1"/>
  <c r="O14" i="64" s="1"/>
  <c r="C10" i="64"/>
  <c r="C8" i="64"/>
  <c r="B8" i="64"/>
  <c r="Q3" i="64" s="1"/>
  <c r="AG3" i="64" s="1"/>
  <c r="AP3" i="64" s="1"/>
  <c r="C6" i="64"/>
  <c r="C5" i="64"/>
  <c r="B5" i="64"/>
  <c r="W4" i="64"/>
  <c r="M4" i="64" a="1"/>
  <c r="AT3" i="64"/>
  <c r="C12" i="63"/>
  <c r="C3" i="63" s="1"/>
  <c r="C10" i="63"/>
  <c r="V7" i="63" s="1"/>
  <c r="C8" i="63"/>
  <c r="Q7" i="63" s="1"/>
  <c r="B8" i="63"/>
  <c r="Q3" i="63" s="1"/>
  <c r="AG3" i="63" s="1"/>
  <c r="AP3" i="63" s="1"/>
  <c r="C6" i="63"/>
  <c r="V5" i="63"/>
  <c r="C5" i="63"/>
  <c r="B5" i="63"/>
  <c r="W4" i="63"/>
  <c r="M4" i="63" a="1"/>
  <c r="AT3" i="63"/>
  <c r="E4" i="57"/>
  <c r="E5" i="57"/>
  <c r="E6" i="57"/>
  <c r="E7" i="57"/>
  <c r="E8" i="57"/>
  <c r="E9" i="57"/>
  <c r="E10" i="57"/>
  <c r="E11" i="57"/>
  <c r="E12" i="57"/>
  <c r="E13" i="57"/>
  <c r="E14" i="57"/>
  <c r="E15" i="57"/>
  <c r="E16" i="57"/>
  <c r="E17" i="57"/>
  <c r="E18" i="57"/>
  <c r="E19" i="57"/>
  <c r="E20" i="57"/>
  <c r="E21" i="57"/>
  <c r="E22" i="57"/>
  <c r="E23" i="57"/>
  <c r="E24" i="57"/>
  <c r="E25" i="57"/>
  <c r="E26" i="57"/>
  <c r="E27" i="57"/>
  <c r="E28" i="57"/>
  <c r="E29" i="57"/>
  <c r="E30" i="57"/>
  <c r="E31" i="57"/>
  <c r="E32" i="57"/>
  <c r="E33" i="57"/>
  <c r="E34" i="57"/>
  <c r="E35" i="57"/>
  <c r="E36" i="57"/>
  <c r="E37" i="57"/>
  <c r="E38" i="57"/>
  <c r="E39" i="57"/>
  <c r="E40" i="57"/>
  <c r="E41" i="57"/>
  <c r="E42" i="57"/>
  <c r="E43" i="57"/>
  <c r="E44" i="57"/>
  <c r="E45" i="57"/>
  <c r="E46" i="57"/>
  <c r="E47" i="57"/>
  <c r="E48" i="57"/>
  <c r="E49" i="57"/>
  <c r="E3" i="57"/>
  <c r="G4" i="57"/>
  <c r="G5" i="57"/>
  <c r="G6" i="57"/>
  <c r="G7" i="57"/>
  <c r="G8" i="57"/>
  <c r="G9" i="57"/>
  <c r="G10" i="57"/>
  <c r="G11" i="57"/>
  <c r="G12" i="57"/>
  <c r="G13" i="57"/>
  <c r="G14" i="57"/>
  <c r="G15" i="57"/>
  <c r="G16" i="57"/>
  <c r="G17" i="57"/>
  <c r="G18" i="57"/>
  <c r="G19" i="57"/>
  <c r="G20" i="57"/>
  <c r="G21" i="57"/>
  <c r="G22" i="57"/>
  <c r="G23" i="57"/>
  <c r="G24" i="57"/>
  <c r="G25" i="57"/>
  <c r="G26" i="57"/>
  <c r="G27" i="57"/>
  <c r="G28" i="57"/>
  <c r="G29" i="57"/>
  <c r="G30" i="57"/>
  <c r="G31" i="57"/>
  <c r="G32" i="57"/>
  <c r="G33" i="57"/>
  <c r="G34" i="57"/>
  <c r="G35" i="57"/>
  <c r="G36" i="57"/>
  <c r="G37" i="57"/>
  <c r="G38" i="57"/>
  <c r="G39" i="57"/>
  <c r="G40" i="57"/>
  <c r="G41" i="57"/>
  <c r="G42" i="57"/>
  <c r="G43" i="57"/>
  <c r="G44" i="57"/>
  <c r="G45" i="57"/>
  <c r="G46" i="57"/>
  <c r="G47" i="57"/>
  <c r="G48" i="57"/>
  <c r="G49" i="57"/>
  <c r="G3" i="57"/>
  <c r="H4" i="57"/>
  <c r="H5" i="57"/>
  <c r="H6" i="57"/>
  <c r="H7" i="57"/>
  <c r="H8" i="57"/>
  <c r="H9" i="57"/>
  <c r="H10" i="57"/>
  <c r="H11" i="57"/>
  <c r="H12" i="57"/>
  <c r="H13" i="57"/>
  <c r="H14" i="57"/>
  <c r="H15" i="57"/>
  <c r="H16" i="57"/>
  <c r="H17" i="57"/>
  <c r="H18" i="57"/>
  <c r="H19" i="57"/>
  <c r="H20" i="57"/>
  <c r="H21" i="57"/>
  <c r="H22" i="57"/>
  <c r="H23" i="57"/>
  <c r="H24" i="57"/>
  <c r="H25" i="57"/>
  <c r="H26" i="57"/>
  <c r="H27" i="57"/>
  <c r="H28" i="57"/>
  <c r="H29" i="57"/>
  <c r="H30" i="57"/>
  <c r="H31" i="57"/>
  <c r="H32" i="57"/>
  <c r="H33" i="57"/>
  <c r="H34" i="57"/>
  <c r="H35" i="57"/>
  <c r="H36" i="57"/>
  <c r="H37" i="57"/>
  <c r="H38" i="57"/>
  <c r="H39" i="57"/>
  <c r="H40" i="57"/>
  <c r="H41" i="57"/>
  <c r="H42" i="57"/>
  <c r="H43" i="57"/>
  <c r="H44" i="57"/>
  <c r="H45" i="57"/>
  <c r="H46" i="57"/>
  <c r="H47" i="57"/>
  <c r="H48" i="57"/>
  <c r="H49" i="57"/>
  <c r="H3" i="57"/>
  <c r="I4" i="57"/>
  <c r="I5" i="57"/>
  <c r="I6" i="57"/>
  <c r="I7" i="57"/>
  <c r="I8" i="57"/>
  <c r="I9" i="57"/>
  <c r="I10" i="57"/>
  <c r="I11" i="57"/>
  <c r="I12" i="57"/>
  <c r="I13" i="57"/>
  <c r="I14" i="57"/>
  <c r="I15" i="57"/>
  <c r="I16" i="57"/>
  <c r="I17" i="57"/>
  <c r="I18" i="57"/>
  <c r="I19" i="57"/>
  <c r="I20" i="57"/>
  <c r="I21" i="57"/>
  <c r="I22" i="57"/>
  <c r="I23" i="57"/>
  <c r="I24" i="57"/>
  <c r="I25" i="57"/>
  <c r="I26" i="57"/>
  <c r="I27" i="57"/>
  <c r="I28" i="57"/>
  <c r="I29" i="57"/>
  <c r="I30" i="57"/>
  <c r="I31" i="57"/>
  <c r="I32" i="57"/>
  <c r="I33" i="57"/>
  <c r="I34" i="57"/>
  <c r="I35" i="57"/>
  <c r="I36" i="57"/>
  <c r="I37" i="57"/>
  <c r="I38" i="57"/>
  <c r="I39" i="57"/>
  <c r="I40" i="57"/>
  <c r="I41" i="57"/>
  <c r="I42" i="57"/>
  <c r="I43" i="57"/>
  <c r="I44" i="57"/>
  <c r="I45" i="57"/>
  <c r="I46" i="57"/>
  <c r="I47" i="57"/>
  <c r="I48" i="57"/>
  <c r="I49" i="57"/>
  <c r="I3" i="57"/>
  <c r="J4" i="57"/>
  <c r="J5" i="57"/>
  <c r="J6" i="57"/>
  <c r="J7" i="57"/>
  <c r="J8" i="57"/>
  <c r="J9" i="57"/>
  <c r="J10" i="57"/>
  <c r="J11" i="57"/>
  <c r="J12" i="57"/>
  <c r="J13" i="57"/>
  <c r="J14" i="57"/>
  <c r="J15" i="57"/>
  <c r="J16" i="57"/>
  <c r="J17" i="57"/>
  <c r="J18" i="57"/>
  <c r="J19" i="57"/>
  <c r="J20" i="57"/>
  <c r="J21" i="57"/>
  <c r="J22" i="57"/>
  <c r="J23" i="57"/>
  <c r="J24" i="57"/>
  <c r="J25" i="57"/>
  <c r="J26" i="57"/>
  <c r="J27" i="57"/>
  <c r="J28" i="57"/>
  <c r="J29" i="57"/>
  <c r="J30" i="57"/>
  <c r="J31" i="57"/>
  <c r="J32" i="57"/>
  <c r="J33" i="57"/>
  <c r="J34" i="57"/>
  <c r="J35" i="57"/>
  <c r="J36" i="57"/>
  <c r="J37" i="57"/>
  <c r="J38" i="57"/>
  <c r="J39" i="57"/>
  <c r="J40" i="57"/>
  <c r="J41" i="57"/>
  <c r="J42" i="57"/>
  <c r="J43" i="57"/>
  <c r="J44" i="57"/>
  <c r="J45" i="57"/>
  <c r="J46" i="57"/>
  <c r="J47" i="57"/>
  <c r="J48" i="57"/>
  <c r="J49" i="57"/>
  <c r="J3" i="57"/>
  <c r="R23" i="62"/>
  <c r="R22" i="62"/>
  <c r="R21" i="62"/>
  <c r="R20" i="62"/>
  <c r="R19" i="62"/>
  <c r="R18" i="62"/>
  <c r="R17" i="62"/>
  <c r="R16" i="62"/>
  <c r="R15" i="62"/>
  <c r="R14" i="62"/>
  <c r="R13" i="62"/>
  <c r="R12" i="62"/>
  <c r="C12" i="62"/>
  <c r="C3" i="62" s="1"/>
  <c r="R11" i="62"/>
  <c r="R10" i="62"/>
  <c r="C10" i="62"/>
  <c r="V6" i="62" s="1"/>
  <c r="R9" i="62"/>
  <c r="R8" i="62"/>
  <c r="C8" i="62"/>
  <c r="Q6" i="62" s="1"/>
  <c r="B8" i="62"/>
  <c r="Q3" i="62" s="1"/>
  <c r="AG3" i="62" s="1"/>
  <c r="AP3" i="62" s="1"/>
  <c r="V7" i="62"/>
  <c r="R7" i="62"/>
  <c r="R6" i="62"/>
  <c r="R5" i="62"/>
  <c r="C5" i="62"/>
  <c r="B5" i="62"/>
  <c r="W4" i="62"/>
  <c r="V4" i="62"/>
  <c r="R4" i="62"/>
  <c r="M4" i="62" a="1"/>
  <c r="AT3" i="62"/>
  <c r="R3" i="62"/>
  <c r="C12" i="61"/>
  <c r="C3" i="61" s="1"/>
  <c r="O21" i="61" s="1"/>
  <c r="C10" i="61"/>
  <c r="V7" i="61" s="1"/>
  <c r="V9" i="61"/>
  <c r="V8" i="61"/>
  <c r="C8" i="61"/>
  <c r="B8" i="61"/>
  <c r="Q3" i="61" s="1"/>
  <c r="AG3" i="61" s="1"/>
  <c r="AP3" i="61" s="1"/>
  <c r="C6" i="61"/>
  <c r="V5" i="61"/>
  <c r="C5" i="61"/>
  <c r="B5" i="61"/>
  <c r="W4" i="61"/>
  <c r="V4" i="61"/>
  <c r="M4" i="61" a="1"/>
  <c r="AT3" i="61"/>
  <c r="C12" i="60"/>
  <c r="C3" i="60" s="1"/>
  <c r="C10" i="60"/>
  <c r="C8" i="60"/>
  <c r="B8" i="60"/>
  <c r="Q3" i="60" s="1"/>
  <c r="AG3" i="60" s="1"/>
  <c r="AP3" i="60" s="1"/>
  <c r="C6" i="60"/>
  <c r="C5" i="60"/>
  <c r="B5" i="60"/>
  <c r="W4" i="60"/>
  <c r="M4" i="60" a="1"/>
  <c r="AT3" i="60"/>
  <c r="C12" i="59"/>
  <c r="C3" i="59" s="1"/>
  <c r="O21" i="59" s="1"/>
  <c r="C10" i="59"/>
  <c r="V6" i="59" s="1"/>
  <c r="C8" i="59"/>
  <c r="Q7" i="59" s="1"/>
  <c r="B8" i="59"/>
  <c r="Q3" i="59" s="1"/>
  <c r="AG3" i="59" s="1"/>
  <c r="AP3" i="59" s="1"/>
  <c r="C6" i="59"/>
  <c r="C5" i="59"/>
  <c r="B5" i="59"/>
  <c r="W4" i="59"/>
  <c r="M4" i="59" a="1"/>
  <c r="AT3" i="59"/>
  <c r="C3" i="58"/>
  <c r="O23" i="58" s="1"/>
  <c r="P23" i="58" s="1"/>
  <c r="AC23" i="58"/>
  <c r="V23" i="58"/>
  <c r="R23" i="58"/>
  <c r="Q23" i="58"/>
  <c r="V22" i="58"/>
  <c r="R22" i="58"/>
  <c r="V21" i="58"/>
  <c r="R21" i="58"/>
  <c r="Q21" i="58"/>
  <c r="V20" i="58"/>
  <c r="R20" i="58"/>
  <c r="Q20" i="58"/>
  <c r="V19" i="58"/>
  <c r="R19" i="58"/>
  <c r="V18" i="58"/>
  <c r="R18" i="58"/>
  <c r="Q18" i="58"/>
  <c r="V17" i="58"/>
  <c r="R17" i="58"/>
  <c r="V16" i="58"/>
  <c r="R16" i="58"/>
  <c r="V15" i="58"/>
  <c r="R15" i="58"/>
  <c r="Q15" i="58"/>
  <c r="V14" i="58"/>
  <c r="R14" i="58"/>
  <c r="V13" i="58"/>
  <c r="R13" i="58"/>
  <c r="Q13" i="58"/>
  <c r="V12" i="58"/>
  <c r="R12" i="58"/>
  <c r="Q12" i="58"/>
  <c r="V11" i="58"/>
  <c r="R11" i="58"/>
  <c r="V10" i="58"/>
  <c r="R10" i="58"/>
  <c r="Q10" i="58"/>
  <c r="V9" i="58"/>
  <c r="R9" i="58"/>
  <c r="C9" i="58"/>
  <c r="V8" i="58"/>
  <c r="R8" i="58"/>
  <c r="Q8" i="58"/>
  <c r="V7" i="58"/>
  <c r="R7" i="58"/>
  <c r="Q7" i="58"/>
  <c r="V6" i="58"/>
  <c r="R6" i="58"/>
  <c r="V5" i="58"/>
  <c r="R5" i="58"/>
  <c r="Q5" i="58"/>
  <c r="W4" i="58"/>
  <c r="V4" i="58"/>
  <c r="R4" i="58"/>
  <c r="M4" i="58" a="1"/>
  <c r="AT3" i="58"/>
  <c r="R3" i="58"/>
  <c r="Q3" i="58"/>
  <c r="AG3" i="58" s="1"/>
  <c r="AP3" i="58" s="1"/>
  <c r="C12" i="47"/>
  <c r="C12" i="45"/>
  <c r="C12" i="43"/>
  <c r="C12" i="42"/>
  <c r="C12" i="52"/>
  <c r="C12" i="51"/>
  <c r="C12" i="49"/>
  <c r="C12" i="48"/>
  <c r="C12" i="53"/>
  <c r="C12" i="54"/>
  <c r="C12" i="55"/>
  <c r="C12" i="50"/>
  <c r="C12" i="46"/>
  <c r="C12" i="44"/>
  <c r="C12" i="41"/>
  <c r="C12" i="35"/>
  <c r="C12" i="32"/>
  <c r="C12" i="20"/>
  <c r="C12" i="16"/>
  <c r="C12" i="15"/>
  <c r="C12" i="18"/>
  <c r="C12" i="13"/>
  <c r="C12" i="11"/>
  <c r="C12" i="10"/>
  <c r="C12" i="40"/>
  <c r="C12" i="39"/>
  <c r="C12" i="38"/>
  <c r="C12" i="37"/>
  <c r="C12" i="36"/>
  <c r="C12" i="34"/>
  <c r="C12" i="33"/>
  <c r="C12" i="31"/>
  <c r="C12" i="30"/>
  <c r="C12" i="29"/>
  <c r="C12" i="28"/>
  <c r="C12" i="27"/>
  <c r="C12" i="26"/>
  <c r="C12" i="25"/>
  <c r="C12" i="24"/>
  <c r="C12" i="23"/>
  <c r="C12" i="22"/>
  <c r="C12" i="21"/>
  <c r="C12" i="19"/>
  <c r="C12" i="17"/>
  <c r="C12" i="14"/>
  <c r="C12" i="12"/>
  <c r="C12" i="2"/>
  <c r="D49" i="57"/>
  <c r="D48" i="57"/>
  <c r="D47" i="57"/>
  <c r="D46" i="57"/>
  <c r="D45" i="57"/>
  <c r="D44" i="57"/>
  <c r="D43" i="57"/>
  <c r="D42" i="57"/>
  <c r="D41" i="57"/>
  <c r="D40" i="57"/>
  <c r="D39" i="57"/>
  <c r="D38" i="57"/>
  <c r="D37" i="57"/>
  <c r="D36" i="57"/>
  <c r="D35" i="57"/>
  <c r="D34" i="57"/>
  <c r="D33" i="57"/>
  <c r="D32" i="57"/>
  <c r="D31" i="57"/>
  <c r="D30" i="57"/>
  <c r="D29" i="57"/>
  <c r="D28" i="57"/>
  <c r="D27" i="57"/>
  <c r="D26" i="57"/>
  <c r="D25" i="57"/>
  <c r="D24" i="57"/>
  <c r="D23" i="57"/>
  <c r="D22" i="57"/>
  <c r="D21" i="57"/>
  <c r="D20" i="57"/>
  <c r="D19" i="57"/>
  <c r="D18" i="57"/>
  <c r="D17" i="57"/>
  <c r="D16" i="57"/>
  <c r="D15" i="57"/>
  <c r="D14" i="57"/>
  <c r="D13" i="57"/>
  <c r="D11" i="57"/>
  <c r="D10" i="57"/>
  <c r="D12" i="57"/>
  <c r="D9" i="57"/>
  <c r="D8" i="57"/>
  <c r="D7" i="57"/>
  <c r="D6" i="57"/>
  <c r="D5" i="57"/>
  <c r="D4" i="57"/>
  <c r="D3" i="57"/>
  <c r="D2" i="57"/>
  <c r="C6" i="55"/>
  <c r="R8" i="55" s="1"/>
  <c r="M4" i="55" a="1"/>
  <c r="M4" i="55" s="1"/>
  <c r="U4" i="55" s="1"/>
  <c r="O3" i="55"/>
  <c r="AE3" i="55" s="1"/>
  <c r="AN3" i="55" s="1"/>
  <c r="AT3" i="55"/>
  <c r="W4" i="55"/>
  <c r="C5" i="55"/>
  <c r="R7" i="55"/>
  <c r="B8" i="55"/>
  <c r="Q3" i="55" s="1"/>
  <c r="AG3" i="55" s="1"/>
  <c r="AP3" i="55" s="1"/>
  <c r="C8" i="55"/>
  <c r="Q8" i="55" s="1"/>
  <c r="C10" i="55"/>
  <c r="V27" i="55" s="1"/>
  <c r="V33" i="55"/>
  <c r="V45" i="55"/>
  <c r="C6" i="54"/>
  <c r="R8" i="54" s="1"/>
  <c r="M4" i="54" a="1"/>
  <c r="M4" i="54" s="1"/>
  <c r="U4" i="54" s="1"/>
  <c r="O3" i="54"/>
  <c r="AE3" i="54" s="1"/>
  <c r="AN3" i="54" s="1"/>
  <c r="AT3" i="54"/>
  <c r="W4" i="54"/>
  <c r="C5" i="54"/>
  <c r="B8" i="54"/>
  <c r="Q3" i="54" s="1"/>
  <c r="AG3" i="54" s="1"/>
  <c r="AP3" i="54" s="1"/>
  <c r="C8" i="54"/>
  <c r="Q8" i="54" s="1"/>
  <c r="C10" i="54"/>
  <c r="V14" i="54" s="1"/>
  <c r="V13" i="54"/>
  <c r="V18" i="54"/>
  <c r="V27" i="54"/>
  <c r="V31" i="54"/>
  <c r="V36" i="54"/>
  <c r="V45" i="54"/>
  <c r="V49" i="54"/>
  <c r="V54" i="54"/>
  <c r="V63" i="54"/>
  <c r="V67" i="54"/>
  <c r="V72" i="54"/>
  <c r="C6" i="53"/>
  <c r="R8" i="53" s="1"/>
  <c r="M4" i="53" a="1"/>
  <c r="M4" i="53" s="1"/>
  <c r="U4" i="53" s="1"/>
  <c r="O3" i="53"/>
  <c r="AE3" i="53" s="1"/>
  <c r="AN3" i="53" s="1"/>
  <c r="AT3" i="53"/>
  <c r="W4" i="53"/>
  <c r="C5" i="53"/>
  <c r="R7" i="53"/>
  <c r="B8" i="53"/>
  <c r="Q3" i="53" s="1"/>
  <c r="AG3" i="53" s="1"/>
  <c r="AP3" i="53" s="1"/>
  <c r="C8" i="53"/>
  <c r="Q8" i="53" s="1"/>
  <c r="C10" i="53"/>
  <c r="V28" i="53" s="1"/>
  <c r="R11" i="53"/>
  <c r="V15" i="53"/>
  <c r="V16" i="53"/>
  <c r="V20" i="53"/>
  <c r="V21" i="53"/>
  <c r="R23" i="53"/>
  <c r="V25" i="53"/>
  <c r="V27" i="53"/>
  <c r="Q30" i="53"/>
  <c r="Q31" i="53"/>
  <c r="V32" i="53"/>
  <c r="V33" i="53"/>
  <c r="R35" i="53"/>
  <c r="Q36" i="53"/>
  <c r="Q37" i="53"/>
  <c r="V37" i="53"/>
  <c r="R43" i="53"/>
  <c r="Q45" i="53"/>
  <c r="Q46" i="53"/>
  <c r="Q47" i="53"/>
  <c r="R47" i="53"/>
  <c r="R49" i="53"/>
  <c r="Q51" i="53"/>
  <c r="V51" i="53"/>
  <c r="Q52" i="53"/>
  <c r="V52" i="53"/>
  <c r="V56" i="53"/>
  <c r="Q57" i="53"/>
  <c r="V57" i="53"/>
  <c r="Q58" i="53"/>
  <c r="R59" i="53"/>
  <c r="R61" i="53"/>
  <c r="V61" i="53"/>
  <c r="Q62" i="53"/>
  <c r="Q63" i="53"/>
  <c r="V63" i="53"/>
  <c r="Q67" i="53"/>
  <c r="R67" i="53"/>
  <c r="Q68" i="53"/>
  <c r="V68" i="53"/>
  <c r="C6" i="52"/>
  <c r="R8" i="52" s="1"/>
  <c r="M4" i="52" a="1"/>
  <c r="M4" i="52" s="1"/>
  <c r="U4" i="52" s="1"/>
  <c r="O3" i="52"/>
  <c r="AE3" i="52" s="1"/>
  <c r="AN3" i="52" s="1"/>
  <c r="AT3" i="52"/>
  <c r="W4" i="52"/>
  <c r="C5" i="52"/>
  <c r="R7" i="52"/>
  <c r="B8" i="52"/>
  <c r="Q3" i="52" s="1"/>
  <c r="AG3" i="52" s="1"/>
  <c r="AP3" i="52" s="1"/>
  <c r="C8" i="52"/>
  <c r="Q8" i="52" s="1"/>
  <c r="C10" i="52"/>
  <c r="V17" i="52" s="1"/>
  <c r="V13" i="52"/>
  <c r="V16" i="52"/>
  <c r="V23" i="52"/>
  <c r="V25" i="52"/>
  <c r="V28" i="52"/>
  <c r="V35" i="52"/>
  <c r="V37" i="52"/>
  <c r="V40" i="52"/>
  <c r="V47" i="52"/>
  <c r="V49" i="52"/>
  <c r="V52" i="52"/>
  <c r="V59" i="52"/>
  <c r="V61" i="52"/>
  <c r="V64" i="52"/>
  <c r="C6" i="51"/>
  <c r="R8" i="51" s="1"/>
  <c r="M4" i="51" a="1"/>
  <c r="M4" i="51" s="1"/>
  <c r="U4" i="51" s="1"/>
  <c r="X4" i="51" s="1"/>
  <c r="O3" i="51"/>
  <c r="AE3" i="51" s="1"/>
  <c r="AN3" i="51" s="1"/>
  <c r="AT3" i="51"/>
  <c r="W4" i="51"/>
  <c r="C5" i="51"/>
  <c r="B8" i="51"/>
  <c r="Q3" i="51" s="1"/>
  <c r="AG3" i="51" s="1"/>
  <c r="AP3" i="51" s="1"/>
  <c r="C8" i="51"/>
  <c r="Q8" i="51" s="1"/>
  <c r="C10" i="51"/>
  <c r="V14" i="51" s="1"/>
  <c r="V12" i="51"/>
  <c r="V13" i="51"/>
  <c r="V19" i="51"/>
  <c r="V21" i="51"/>
  <c r="V22" i="51"/>
  <c r="V28" i="51"/>
  <c r="V31" i="51"/>
  <c r="V32" i="51"/>
  <c r="V38" i="51"/>
  <c r="V40" i="51"/>
  <c r="V42" i="51"/>
  <c r="V48" i="51"/>
  <c r="V50" i="51"/>
  <c r="V51" i="51"/>
  <c r="V57" i="51"/>
  <c r="V59" i="51"/>
  <c r="V60" i="51"/>
  <c r="V65" i="51"/>
  <c r="V67" i="51"/>
  <c r="V68" i="51"/>
  <c r="V73" i="51"/>
  <c r="V75" i="51"/>
  <c r="V76" i="51"/>
  <c r="C6" i="49"/>
  <c r="M4" i="50" a="1"/>
  <c r="M4" i="50" s="1"/>
  <c r="U4" i="50" s="1"/>
  <c r="O3" i="50"/>
  <c r="AE3" i="50" s="1"/>
  <c r="AN3" i="50" s="1"/>
  <c r="R3" i="50"/>
  <c r="AH3" i="50" s="1"/>
  <c r="AQ3" i="50" s="1"/>
  <c r="AT3" i="50"/>
  <c r="R4" i="50"/>
  <c r="W4" i="50"/>
  <c r="C5" i="50"/>
  <c r="R5" i="50"/>
  <c r="R6" i="50"/>
  <c r="R7" i="50"/>
  <c r="B8" i="50"/>
  <c r="Q3" i="50" s="1"/>
  <c r="AG3" i="50" s="1"/>
  <c r="AP3" i="50" s="1"/>
  <c r="C8" i="50"/>
  <c r="Q21" i="50" s="1"/>
  <c r="R8" i="50"/>
  <c r="R9" i="50"/>
  <c r="C10" i="50"/>
  <c r="V93" i="50" s="1"/>
  <c r="R10" i="50"/>
  <c r="R11" i="50"/>
  <c r="R12" i="50"/>
  <c r="V12" i="50"/>
  <c r="R13" i="50"/>
  <c r="R14" i="50"/>
  <c r="R15" i="50"/>
  <c r="R16" i="50"/>
  <c r="R17" i="50"/>
  <c r="R18" i="50"/>
  <c r="R19" i="50"/>
  <c r="R20" i="50"/>
  <c r="R21" i="50"/>
  <c r="R22" i="50"/>
  <c r="R23" i="50"/>
  <c r="R24" i="50"/>
  <c r="R25" i="50"/>
  <c r="R26" i="50"/>
  <c r="R27" i="50"/>
  <c r="R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48" i="50"/>
  <c r="R49" i="50"/>
  <c r="R50" i="50"/>
  <c r="R51" i="50"/>
  <c r="R52" i="50"/>
  <c r="R53" i="50"/>
  <c r="R54" i="50"/>
  <c r="R55" i="50"/>
  <c r="R56" i="50"/>
  <c r="R57" i="50"/>
  <c r="R58" i="50"/>
  <c r="R59" i="50"/>
  <c r="R60" i="50"/>
  <c r="R61" i="50"/>
  <c r="R62" i="50"/>
  <c r="R63" i="50"/>
  <c r="R64" i="50"/>
  <c r="R65" i="50"/>
  <c r="R66" i="50"/>
  <c r="R67" i="50"/>
  <c r="R68" i="50"/>
  <c r="R69" i="50"/>
  <c r="R70" i="50"/>
  <c r="R71" i="50"/>
  <c r="R72" i="50"/>
  <c r="R73" i="50"/>
  <c r="R74" i="50"/>
  <c r="R75" i="50"/>
  <c r="R76" i="50"/>
  <c r="R77" i="50"/>
  <c r="R78" i="50"/>
  <c r="R79" i="50"/>
  <c r="R80" i="50"/>
  <c r="R81" i="50"/>
  <c r="R82" i="50"/>
  <c r="R83" i="50"/>
  <c r="R84" i="50"/>
  <c r="R85" i="50"/>
  <c r="R86" i="50"/>
  <c r="R87" i="50"/>
  <c r="R88" i="50"/>
  <c r="R89" i="50"/>
  <c r="R90" i="50"/>
  <c r="R91" i="50"/>
  <c r="V91" i="50"/>
  <c r="R92" i="50"/>
  <c r="R93" i="50"/>
  <c r="R94" i="50"/>
  <c r="R95" i="50"/>
  <c r="R96" i="50"/>
  <c r="R97" i="50"/>
  <c r="V97" i="50"/>
  <c r="R98" i="50"/>
  <c r="S98" i="50"/>
  <c r="M4" i="49" a="1"/>
  <c r="M4" i="49" s="1"/>
  <c r="U4" i="49" s="1"/>
  <c r="O3" i="49"/>
  <c r="AE3" i="49" s="1"/>
  <c r="AN3" i="49" s="1"/>
  <c r="AT3" i="49"/>
  <c r="W4" i="49"/>
  <c r="C5" i="49"/>
  <c r="R7" i="49"/>
  <c r="B8" i="49"/>
  <c r="Q3" i="49" s="1"/>
  <c r="AG3" i="49" s="1"/>
  <c r="AP3" i="49" s="1"/>
  <c r="C8" i="49"/>
  <c r="R8" i="49"/>
  <c r="C10" i="49"/>
  <c r="V12" i="49" s="1"/>
  <c r="R10" i="49"/>
  <c r="R11" i="49"/>
  <c r="V11" i="49"/>
  <c r="R12" i="49"/>
  <c r="R14" i="49"/>
  <c r="V14" i="49"/>
  <c r="R15" i="49"/>
  <c r="V15" i="49"/>
  <c r="V17" i="49"/>
  <c r="R18" i="49"/>
  <c r="V18" i="49"/>
  <c r="R19" i="49"/>
  <c r="R21" i="49"/>
  <c r="V21" i="49"/>
  <c r="R22" i="49"/>
  <c r="R23" i="49"/>
  <c r="V24" i="49"/>
  <c r="R25" i="49"/>
  <c r="R26" i="49"/>
  <c r="V27" i="49"/>
  <c r="R28" i="49"/>
  <c r="R29" i="49"/>
  <c r="V29" i="49"/>
  <c r="R30" i="49"/>
  <c r="R32" i="49"/>
  <c r="R33" i="49"/>
  <c r="V33" i="49"/>
  <c r="V35" i="49"/>
  <c r="R36" i="49"/>
  <c r="V36" i="49"/>
  <c r="R37" i="49"/>
  <c r="V38" i="49"/>
  <c r="R39" i="49"/>
  <c r="R40" i="49"/>
  <c r="R41" i="49"/>
  <c r="V42" i="49"/>
  <c r="R43" i="49"/>
  <c r="R44" i="49"/>
  <c r="V44" i="49"/>
  <c r="V45" i="49"/>
  <c r="R46" i="49"/>
  <c r="R47" i="49"/>
  <c r="V47" i="49"/>
  <c r="R48" i="49"/>
  <c r="R50" i="49"/>
  <c r="V50" i="49"/>
  <c r="R51" i="49"/>
  <c r="V51" i="49"/>
  <c r="V53" i="49"/>
  <c r="R54" i="49"/>
  <c r="V54" i="49"/>
  <c r="R55" i="49"/>
  <c r="V56" i="49"/>
  <c r="R57" i="49"/>
  <c r="V57" i="49"/>
  <c r="R58" i="49"/>
  <c r="R59" i="49"/>
  <c r="V60" i="49"/>
  <c r="R61" i="49"/>
  <c r="R62" i="49"/>
  <c r="V62" i="49"/>
  <c r="V63" i="49"/>
  <c r="R64" i="49"/>
  <c r="R65" i="49"/>
  <c r="V65" i="49"/>
  <c r="R66" i="49"/>
  <c r="R68" i="49"/>
  <c r="V68" i="49"/>
  <c r="R69" i="49"/>
  <c r="V69" i="49"/>
  <c r="V71" i="49"/>
  <c r="R72" i="49"/>
  <c r="V72" i="49"/>
  <c r="R73" i="49"/>
  <c r="V74" i="49"/>
  <c r="R75" i="49"/>
  <c r="V75" i="49"/>
  <c r="R76" i="49"/>
  <c r="R77" i="49"/>
  <c r="V78" i="49"/>
  <c r="R79" i="49"/>
  <c r="R80" i="49"/>
  <c r="V80" i="49"/>
  <c r="V81" i="49"/>
  <c r="R82" i="49"/>
  <c r="R83" i="49"/>
  <c r="V83" i="49"/>
  <c r="R84" i="49"/>
  <c r="R86" i="49"/>
  <c r="V86" i="49"/>
  <c r="R87" i="49"/>
  <c r="V87" i="49"/>
  <c r="V89" i="49"/>
  <c r="B8" i="46"/>
  <c r="Q3" i="46" s="1"/>
  <c r="AG3" i="46" s="1"/>
  <c r="AP3" i="46" s="1"/>
  <c r="C8" i="46"/>
  <c r="Q31" i="46" s="1"/>
  <c r="C10" i="46"/>
  <c r="V10" i="46" s="1"/>
  <c r="C5" i="46"/>
  <c r="C6" i="46"/>
  <c r="M4" i="48" a="1"/>
  <c r="M4" i="48" s="1"/>
  <c r="U4" i="48" s="1"/>
  <c r="O3" i="48"/>
  <c r="AE3" i="48" s="1"/>
  <c r="AN3" i="48" s="1"/>
  <c r="R3" i="48"/>
  <c r="AH3" i="48" s="1"/>
  <c r="AQ3" i="48" s="1"/>
  <c r="AT3" i="48"/>
  <c r="R4" i="48"/>
  <c r="W4" i="48"/>
  <c r="C5" i="48"/>
  <c r="R5" i="48"/>
  <c r="R6" i="48"/>
  <c r="R7" i="48"/>
  <c r="B8" i="48"/>
  <c r="Q3" i="48" s="1"/>
  <c r="AG3" i="48" s="1"/>
  <c r="AP3" i="48" s="1"/>
  <c r="C8" i="48"/>
  <c r="Q79" i="48" s="1"/>
  <c r="R8" i="48"/>
  <c r="R9" i="48"/>
  <c r="C10" i="48"/>
  <c r="R10" i="48"/>
  <c r="R11" i="48"/>
  <c r="R12" i="48"/>
  <c r="R13" i="48"/>
  <c r="R14" i="48"/>
  <c r="R15" i="48"/>
  <c r="R16" i="48"/>
  <c r="R17" i="48"/>
  <c r="R18" i="48"/>
  <c r="R19" i="48"/>
  <c r="R20" i="48"/>
  <c r="R21" i="48"/>
  <c r="V21" i="48"/>
  <c r="R22" i="48"/>
  <c r="R23" i="48"/>
  <c r="R24" i="48"/>
  <c r="R25" i="48"/>
  <c r="R26" i="48"/>
  <c r="V26" i="48"/>
  <c r="R27" i="48"/>
  <c r="V27" i="48"/>
  <c r="R28" i="48"/>
  <c r="R29" i="48"/>
  <c r="V29" i="48"/>
  <c r="R30" i="48"/>
  <c r="R31" i="48"/>
  <c r="R32" i="48"/>
  <c r="R33" i="48"/>
  <c r="V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48" i="48"/>
  <c r="R49" i="48"/>
  <c r="R50" i="48"/>
  <c r="R51" i="48"/>
  <c r="R52" i="48"/>
  <c r="R53" i="48"/>
  <c r="R54" i="48"/>
  <c r="R55" i="48"/>
  <c r="R56" i="48"/>
  <c r="R57" i="48"/>
  <c r="R58" i="48"/>
  <c r="R59" i="48"/>
  <c r="R60" i="48"/>
  <c r="R61" i="48"/>
  <c r="R62" i="48"/>
  <c r="R63" i="48"/>
  <c r="R64" i="48"/>
  <c r="R65" i="48"/>
  <c r="R66" i="48"/>
  <c r="R67" i="48"/>
  <c r="R68" i="48"/>
  <c r="R69" i="48"/>
  <c r="R70" i="48"/>
  <c r="R71" i="48"/>
  <c r="R72" i="48"/>
  <c r="R73" i="48"/>
  <c r="R74" i="48"/>
  <c r="R75" i="48"/>
  <c r="R76" i="48"/>
  <c r="R77" i="48"/>
  <c r="R78" i="48"/>
  <c r="R79" i="48"/>
  <c r="R80" i="48"/>
  <c r="R81" i="48"/>
  <c r="R82" i="48"/>
  <c r="R83" i="48"/>
  <c r="R84" i="48"/>
  <c r="R85" i="48"/>
  <c r="R86" i="48"/>
  <c r="R87" i="48"/>
  <c r="R88" i="48"/>
  <c r="R89" i="48"/>
  <c r="R90" i="48"/>
  <c r="R91" i="48"/>
  <c r="R92" i="48"/>
  <c r="R93" i="48"/>
  <c r="R94" i="48"/>
  <c r="R95" i="48"/>
  <c r="R96" i="48"/>
  <c r="R97" i="48"/>
  <c r="R98" i="48"/>
  <c r="S98" i="48"/>
  <c r="C6" i="47"/>
  <c r="R20" i="47" s="1"/>
  <c r="M4" i="47" a="1"/>
  <c r="M4" i="47" s="1"/>
  <c r="U4" i="47" s="1"/>
  <c r="O3" i="47"/>
  <c r="AE3" i="47" s="1"/>
  <c r="AN3" i="47" s="1"/>
  <c r="AT3" i="47"/>
  <c r="W4" i="47"/>
  <c r="C5" i="47"/>
  <c r="B8" i="47"/>
  <c r="Q3" i="47" s="1"/>
  <c r="AG3" i="47" s="1"/>
  <c r="AP3" i="47" s="1"/>
  <c r="C8" i="47"/>
  <c r="Q8" i="47" s="1"/>
  <c r="C10" i="47"/>
  <c r="V63" i="47" s="1"/>
  <c r="R16" i="47"/>
  <c r="R38" i="47"/>
  <c r="M4" i="46" a="1"/>
  <c r="M4" i="46" s="1"/>
  <c r="U4" i="46" s="1"/>
  <c r="O3" i="46"/>
  <c r="AE3" i="46" s="1"/>
  <c r="AN3" i="46" s="1"/>
  <c r="AT3" i="46"/>
  <c r="W4" i="46"/>
  <c r="R6" i="46"/>
  <c r="R7" i="46"/>
  <c r="R8" i="46"/>
  <c r="R9" i="46"/>
  <c r="R11" i="46"/>
  <c r="R12" i="46"/>
  <c r="R14" i="46"/>
  <c r="R15" i="46"/>
  <c r="R17" i="46"/>
  <c r="R18" i="46"/>
  <c r="R20" i="46"/>
  <c r="R21" i="46"/>
  <c r="R23" i="46"/>
  <c r="R24" i="46"/>
  <c r="R26" i="46"/>
  <c r="R27" i="46"/>
  <c r="R29" i="46"/>
  <c r="R30" i="46"/>
  <c r="R32" i="46"/>
  <c r="R33" i="46"/>
  <c r="R35" i="46"/>
  <c r="R36" i="46"/>
  <c r="R38" i="46"/>
  <c r="R39" i="46"/>
  <c r="R41" i="46"/>
  <c r="R42" i="46"/>
  <c r="R44" i="46"/>
  <c r="R45" i="46"/>
  <c r="R47" i="46"/>
  <c r="R48" i="46"/>
  <c r="R50" i="46"/>
  <c r="R51" i="46"/>
  <c r="R53" i="46"/>
  <c r="R54" i="46"/>
  <c r="R56" i="46"/>
  <c r="R57" i="46"/>
  <c r="R59" i="46"/>
  <c r="R60" i="46"/>
  <c r="R62" i="46"/>
  <c r="R63" i="46"/>
  <c r="R65" i="46"/>
  <c r="R66" i="46"/>
  <c r="R68" i="46"/>
  <c r="R69" i="46"/>
  <c r="C6" i="45"/>
  <c r="M4" i="45" a="1"/>
  <c r="M4" i="45" s="1"/>
  <c r="U4" i="45" s="1"/>
  <c r="O3" i="45"/>
  <c r="AE3" i="45" s="1"/>
  <c r="AN3" i="45" s="1"/>
  <c r="AT3" i="45"/>
  <c r="W4" i="45"/>
  <c r="C5" i="45"/>
  <c r="B8" i="45"/>
  <c r="Q3" i="45" s="1"/>
  <c r="AG3" i="45" s="1"/>
  <c r="AP3" i="45" s="1"/>
  <c r="C8" i="45"/>
  <c r="Q25" i="45" s="1"/>
  <c r="C10" i="45"/>
  <c r="V16" i="45" s="1"/>
  <c r="V11" i="45"/>
  <c r="V17" i="45"/>
  <c r="V19" i="45"/>
  <c r="V26" i="45"/>
  <c r="V28" i="45"/>
  <c r="V31" i="45"/>
  <c r="V36" i="45"/>
  <c r="V38" i="45"/>
  <c r="V40" i="45"/>
  <c r="V44" i="45"/>
  <c r="V46" i="45"/>
  <c r="V47" i="45"/>
  <c r="V51" i="45"/>
  <c r="V53" i="45"/>
  <c r="V55" i="45"/>
  <c r="V59" i="45"/>
  <c r="V62" i="45"/>
  <c r="V65" i="45"/>
  <c r="V67" i="45"/>
  <c r="V69" i="45"/>
  <c r="V74" i="45"/>
  <c r="V76" i="45"/>
  <c r="B8" i="44"/>
  <c r="Q3" i="44" s="1"/>
  <c r="AG3" i="44" s="1"/>
  <c r="AP3" i="44" s="1"/>
  <c r="C8" i="44"/>
  <c r="Q30" i="44" s="1"/>
  <c r="C10" i="44"/>
  <c r="C5" i="44"/>
  <c r="C6" i="44"/>
  <c r="R18" i="44" s="1"/>
  <c r="C6" i="43"/>
  <c r="R28" i="43" s="1"/>
  <c r="M4" i="44" a="1"/>
  <c r="M4" i="44" s="1"/>
  <c r="U4" i="44" s="1"/>
  <c r="X4" i="44" s="1"/>
  <c r="O3" i="44"/>
  <c r="AE3" i="44" s="1"/>
  <c r="AN3" i="44" s="1"/>
  <c r="AT3" i="44"/>
  <c r="W4" i="44"/>
  <c r="R10" i="44"/>
  <c r="R17" i="44"/>
  <c r="R32" i="44"/>
  <c r="R40" i="44"/>
  <c r="R53" i="44"/>
  <c r="R61" i="44"/>
  <c r="R69" i="44"/>
  <c r="R76" i="44"/>
  <c r="M4" i="43" a="1"/>
  <c r="M4" i="43" s="1"/>
  <c r="U4" i="43" s="1"/>
  <c r="X4" i="43" s="1"/>
  <c r="O3" i="43"/>
  <c r="AE3" i="43" s="1"/>
  <c r="AN3" i="43" s="1"/>
  <c r="AT3" i="43"/>
  <c r="W4" i="43"/>
  <c r="C5" i="43"/>
  <c r="B8" i="43"/>
  <c r="Q3" i="43" s="1"/>
  <c r="AG3" i="43" s="1"/>
  <c r="AP3" i="43" s="1"/>
  <c r="C8" i="43"/>
  <c r="Q10" i="43" s="1"/>
  <c r="C10" i="43"/>
  <c r="V14" i="43" s="1"/>
  <c r="V30" i="43"/>
  <c r="V40" i="43"/>
  <c r="R52" i="43"/>
  <c r="R64" i="43"/>
  <c r="Q69" i="43"/>
  <c r="R71" i="43"/>
  <c r="V73" i="43"/>
  <c r="R77" i="43"/>
  <c r="R81" i="43"/>
  <c r="R83" i="43"/>
  <c r="R86" i="43"/>
  <c r="R87" i="43"/>
  <c r="M4" i="42" a="1"/>
  <c r="M4" i="42" s="1"/>
  <c r="U4" i="42" s="1"/>
  <c r="O3" i="42"/>
  <c r="AE3" i="42" s="1"/>
  <c r="AN3" i="42" s="1"/>
  <c r="R3" i="42"/>
  <c r="AH3" i="42" s="1"/>
  <c r="AQ3" i="42" s="1"/>
  <c r="AT3" i="42"/>
  <c r="R4" i="42"/>
  <c r="W4" i="42"/>
  <c r="C5" i="42"/>
  <c r="R5" i="42"/>
  <c r="R6" i="42"/>
  <c r="R7" i="42"/>
  <c r="B8" i="42"/>
  <c r="Q3" i="42" s="1"/>
  <c r="AG3" i="42" s="1"/>
  <c r="AP3" i="42" s="1"/>
  <c r="C8" i="42"/>
  <c r="Q35" i="42" s="1"/>
  <c r="R8" i="42"/>
  <c r="R9" i="42"/>
  <c r="C10" i="42"/>
  <c r="V10" i="42" s="1"/>
  <c r="R10" i="42"/>
  <c r="R11" i="42"/>
  <c r="R12" i="42"/>
  <c r="R13" i="42"/>
  <c r="R14" i="42"/>
  <c r="V14" i="42"/>
  <c r="R15" i="42"/>
  <c r="V15" i="42"/>
  <c r="R16" i="42"/>
  <c r="R17" i="42"/>
  <c r="R18" i="42"/>
  <c r="V18" i="42"/>
  <c r="R19" i="42"/>
  <c r="R20" i="42"/>
  <c r="R21" i="42"/>
  <c r="V21" i="42"/>
  <c r="R22" i="42"/>
  <c r="R23" i="42"/>
  <c r="R24" i="42"/>
  <c r="V24" i="42"/>
  <c r="R25" i="42"/>
  <c r="R26" i="42"/>
  <c r="V26" i="42"/>
  <c r="R27" i="42"/>
  <c r="V27" i="42"/>
  <c r="R28" i="42"/>
  <c r="R29" i="42"/>
  <c r="V29" i="42"/>
  <c r="R30" i="42"/>
  <c r="V30" i="42"/>
  <c r="R31" i="42"/>
  <c r="R32" i="42"/>
  <c r="V32" i="42"/>
  <c r="R33" i="42"/>
  <c r="V33" i="42"/>
  <c r="R34" i="42"/>
  <c r="R35" i="42"/>
  <c r="V35" i="42"/>
  <c r="R36" i="42"/>
  <c r="V36" i="42"/>
  <c r="R37" i="42"/>
  <c r="R38" i="42"/>
  <c r="V38" i="42"/>
  <c r="R39" i="42"/>
  <c r="V39" i="42"/>
  <c r="R40" i="42"/>
  <c r="R41" i="42"/>
  <c r="V41" i="42"/>
  <c r="R42" i="42"/>
  <c r="R43" i="42"/>
  <c r="R44" i="42"/>
  <c r="V44" i="42"/>
  <c r="R45" i="42"/>
  <c r="V45" i="42"/>
  <c r="R46" i="42"/>
  <c r="R47" i="42"/>
  <c r="R48" i="42"/>
  <c r="V48" i="42"/>
  <c r="R49" i="42"/>
  <c r="R50" i="42"/>
  <c r="V50" i="42"/>
  <c r="R51" i="42"/>
  <c r="V51" i="42"/>
  <c r="R52" i="42"/>
  <c r="R53" i="42"/>
  <c r="V53" i="42"/>
  <c r="R54" i="42"/>
  <c r="V54" i="42"/>
  <c r="R55" i="42"/>
  <c r="R56" i="42"/>
  <c r="V56" i="42"/>
  <c r="R57" i="42"/>
  <c r="V57" i="42"/>
  <c r="R58" i="42"/>
  <c r="R59" i="42"/>
  <c r="V59" i="42"/>
  <c r="R60" i="42"/>
  <c r="V60" i="42"/>
  <c r="R61" i="42"/>
  <c r="R62" i="42"/>
  <c r="V62" i="42"/>
  <c r="R63" i="42"/>
  <c r="V63" i="42"/>
  <c r="R64" i="42"/>
  <c r="R65" i="42"/>
  <c r="V65" i="42"/>
  <c r="R66" i="42"/>
  <c r="R67" i="42"/>
  <c r="R68" i="42"/>
  <c r="V68" i="42"/>
  <c r="R69" i="42"/>
  <c r="V69" i="42"/>
  <c r="R70" i="42"/>
  <c r="R71" i="42"/>
  <c r="R72" i="42"/>
  <c r="V72" i="42"/>
  <c r="R73" i="42"/>
  <c r="R74" i="42"/>
  <c r="V74" i="42"/>
  <c r="R75" i="42"/>
  <c r="V75" i="42"/>
  <c r="R76" i="42"/>
  <c r="R77" i="42"/>
  <c r="V77" i="42"/>
  <c r="R78" i="42"/>
  <c r="V78" i="42"/>
  <c r="R79" i="42"/>
  <c r="R80" i="42"/>
  <c r="V80" i="42"/>
  <c r="R81" i="42"/>
  <c r="V81" i="42"/>
  <c r="R82" i="42"/>
  <c r="R83" i="42"/>
  <c r="V83" i="42"/>
  <c r="R84" i="42"/>
  <c r="V84" i="42"/>
  <c r="R85" i="42"/>
  <c r="R86" i="42"/>
  <c r="V86" i="42"/>
  <c r="R87" i="42"/>
  <c r="V87" i="42"/>
  <c r="R88" i="42"/>
  <c r="R89" i="42"/>
  <c r="V89" i="42"/>
  <c r="R90" i="42"/>
  <c r="V90" i="42"/>
  <c r="R91" i="42"/>
  <c r="R92" i="42"/>
  <c r="V92" i="42"/>
  <c r="R93" i="42"/>
  <c r="V93" i="42"/>
  <c r="R94" i="42"/>
  <c r="R95" i="42"/>
  <c r="V95" i="42"/>
  <c r="R96" i="42"/>
  <c r="V96" i="42"/>
  <c r="R97" i="42"/>
  <c r="R98" i="42"/>
  <c r="S98" i="42"/>
  <c r="V98" i="42"/>
  <c r="C6" i="41"/>
  <c r="M4" i="41" a="1"/>
  <c r="M4" i="41" s="1"/>
  <c r="U4" i="41" s="1"/>
  <c r="X4" i="41" s="1"/>
  <c r="O3" i="41"/>
  <c r="AE3" i="41" s="1"/>
  <c r="AN3" i="41" s="1"/>
  <c r="R3" i="41"/>
  <c r="AH3" i="41" s="1"/>
  <c r="AQ3" i="41" s="1"/>
  <c r="AT3" i="41"/>
  <c r="R4" i="41"/>
  <c r="W4" i="41"/>
  <c r="C5" i="41"/>
  <c r="R5" i="41"/>
  <c r="R6" i="41"/>
  <c r="R7" i="41"/>
  <c r="B8" i="41"/>
  <c r="Q3" i="41" s="1"/>
  <c r="AG3" i="41" s="1"/>
  <c r="AP3" i="41" s="1"/>
  <c r="C8" i="41"/>
  <c r="Q14" i="41" s="1"/>
  <c r="R8" i="41"/>
  <c r="R9" i="41"/>
  <c r="C10" i="41"/>
  <c r="V11" i="41" s="1"/>
  <c r="R10" i="41"/>
  <c r="R11" i="41"/>
  <c r="R12" i="41"/>
  <c r="R13" i="41"/>
  <c r="R14" i="41"/>
  <c r="R15" i="41"/>
  <c r="R16" i="41"/>
  <c r="R17" i="41"/>
  <c r="R18" i="41"/>
  <c r="R19" i="41"/>
  <c r="R20" i="41"/>
  <c r="R21" i="41"/>
  <c r="V21" i="41"/>
  <c r="R22" i="41"/>
  <c r="R23" i="41"/>
  <c r="R24" i="41"/>
  <c r="R25" i="41"/>
  <c r="R26" i="41"/>
  <c r="R27" i="41"/>
  <c r="R28" i="41"/>
  <c r="R29" i="41"/>
  <c r="R30" i="41"/>
  <c r="R31" i="41"/>
  <c r="R32" i="41"/>
  <c r="R33" i="41"/>
  <c r="R34" i="41"/>
  <c r="R35" i="41"/>
  <c r="R36" i="41"/>
  <c r="R37" i="41"/>
  <c r="R38" i="41"/>
  <c r="R39" i="41"/>
  <c r="V39" i="41"/>
  <c r="R40" i="41"/>
  <c r="R41" i="41"/>
  <c r="R42" i="41"/>
  <c r="R43" i="41"/>
  <c r="R44" i="41"/>
  <c r="R45" i="41"/>
  <c r="R46" i="41"/>
  <c r="R47" i="41"/>
  <c r="R48" i="41"/>
  <c r="R49" i="41"/>
  <c r="R50" i="41"/>
  <c r="R51" i="41"/>
  <c r="R52" i="41"/>
  <c r="R53" i="41"/>
  <c r="R54" i="41"/>
  <c r="R55" i="41"/>
  <c r="R56" i="41"/>
  <c r="R57" i="41"/>
  <c r="R58" i="41"/>
  <c r="R59" i="41"/>
  <c r="R60" i="41"/>
  <c r="R61" i="41"/>
  <c r="R62" i="41"/>
  <c r="R63" i="41"/>
  <c r="V63" i="41"/>
  <c r="R64" i="41"/>
  <c r="R65" i="41"/>
  <c r="V65" i="41"/>
  <c r="R66" i="41"/>
  <c r="R67" i="41"/>
  <c r="R68" i="41"/>
  <c r="R69" i="41"/>
  <c r="R70" i="41"/>
  <c r="R71" i="41"/>
  <c r="R72" i="41"/>
  <c r="R73" i="41"/>
  <c r="R74" i="41"/>
  <c r="R75" i="41"/>
  <c r="R76" i="41"/>
  <c r="R77" i="41"/>
  <c r="R78" i="41"/>
  <c r="R79" i="41"/>
  <c r="R80" i="41"/>
  <c r="R81" i="41"/>
  <c r="R82" i="41"/>
  <c r="R83" i="41"/>
  <c r="R84" i="41"/>
  <c r="R85" i="41"/>
  <c r="R86" i="41"/>
  <c r="R87" i="41"/>
  <c r="R88" i="41"/>
  <c r="R89" i="41"/>
  <c r="C6" i="40"/>
  <c r="R3" i="40" s="1"/>
  <c r="AH3" i="40" s="1"/>
  <c r="AQ3" i="40" s="1"/>
  <c r="M4" i="40" a="1"/>
  <c r="M4" i="40" s="1"/>
  <c r="U4" i="40" s="1"/>
  <c r="O3" i="40"/>
  <c r="AE3" i="40" s="1"/>
  <c r="AN3" i="40" s="1"/>
  <c r="AT3" i="40"/>
  <c r="W4" i="40"/>
  <c r="B5" i="40"/>
  <c r="C5" i="40"/>
  <c r="O5" i="40"/>
  <c r="O6" i="40"/>
  <c r="O7" i="40"/>
  <c r="B8" i="40"/>
  <c r="Q3" i="40" s="1"/>
  <c r="AG3" i="40" s="1"/>
  <c r="AP3" i="40" s="1"/>
  <c r="C8" i="40"/>
  <c r="Q8" i="40" s="1"/>
  <c r="O8" i="40"/>
  <c r="O9" i="40"/>
  <c r="R9" i="40"/>
  <c r="C10" i="40"/>
  <c r="V12" i="40" s="1"/>
  <c r="O10" i="40"/>
  <c r="O11" i="40"/>
  <c r="O12" i="40"/>
  <c r="O13" i="40"/>
  <c r="O14" i="40"/>
  <c r="O15" i="40"/>
  <c r="O16" i="40"/>
  <c r="O17" i="40"/>
  <c r="O18" i="40"/>
  <c r="O19" i="40"/>
  <c r="O20" i="40"/>
  <c r="O21" i="40"/>
  <c r="O22" i="40"/>
  <c r="O23" i="40"/>
  <c r="C6" i="39"/>
  <c r="R7" i="39" s="1"/>
  <c r="B8" i="35"/>
  <c r="Q3" i="35" s="1"/>
  <c r="AG3" i="35" s="1"/>
  <c r="AP3" i="35" s="1"/>
  <c r="C8" i="35"/>
  <c r="Q7" i="35" s="1"/>
  <c r="C10" i="35"/>
  <c r="V98" i="35" s="1"/>
  <c r="C5" i="35"/>
  <c r="M4" i="39" a="1"/>
  <c r="M4" i="39" s="1"/>
  <c r="U4" i="39" s="1"/>
  <c r="O3" i="39"/>
  <c r="AE3" i="39" s="1"/>
  <c r="AN3" i="39" s="1"/>
  <c r="AT3" i="39"/>
  <c r="W4" i="39"/>
  <c r="B5" i="39"/>
  <c r="C5" i="39"/>
  <c r="O5" i="39"/>
  <c r="O6" i="39"/>
  <c r="O7" i="39"/>
  <c r="B8" i="39"/>
  <c r="Q3" i="39" s="1"/>
  <c r="AG3" i="39" s="1"/>
  <c r="AP3" i="39" s="1"/>
  <c r="C8" i="39"/>
  <c r="Q17" i="39" s="1"/>
  <c r="O8" i="39"/>
  <c r="O9" i="39"/>
  <c r="C10" i="39"/>
  <c r="V10" i="39" s="1"/>
  <c r="O10" i="39"/>
  <c r="O11" i="39"/>
  <c r="O12" i="39"/>
  <c r="O13" i="39"/>
  <c r="P13" i="39" s="1"/>
  <c r="O14" i="39"/>
  <c r="O15" i="39"/>
  <c r="V15" i="39"/>
  <c r="O16" i="39"/>
  <c r="O17" i="39"/>
  <c r="O18" i="39"/>
  <c r="V18" i="39"/>
  <c r="O19" i="39"/>
  <c r="V19" i="39"/>
  <c r="O20" i="39"/>
  <c r="O21" i="39"/>
  <c r="O22" i="39"/>
  <c r="O23" i="39"/>
  <c r="P23" i="39" s="1"/>
  <c r="C6" i="38"/>
  <c r="R12" i="38" s="1"/>
  <c r="M4" i="38" a="1"/>
  <c r="M4" i="38" s="1"/>
  <c r="U4" i="38" s="1"/>
  <c r="O3" i="38"/>
  <c r="AE3" i="38" s="1"/>
  <c r="AN3" i="38" s="1"/>
  <c r="AT3" i="38"/>
  <c r="W4" i="38"/>
  <c r="B5" i="38"/>
  <c r="C5" i="38"/>
  <c r="O5" i="38"/>
  <c r="O6" i="38"/>
  <c r="R6" i="38"/>
  <c r="O7" i="38"/>
  <c r="B8" i="38"/>
  <c r="Q3" i="38" s="1"/>
  <c r="AG3" i="38" s="1"/>
  <c r="AP3" i="38" s="1"/>
  <c r="C8" i="38"/>
  <c r="Q11" i="38" s="1"/>
  <c r="O8" i="38"/>
  <c r="R8" i="38"/>
  <c r="O9" i="38"/>
  <c r="R9" i="38"/>
  <c r="C10" i="38"/>
  <c r="V10" i="38" s="1"/>
  <c r="O10" i="38"/>
  <c r="P10" i="38" s="1"/>
  <c r="R10" i="38"/>
  <c r="O11" i="38"/>
  <c r="O12" i="38"/>
  <c r="P12" i="38" s="1"/>
  <c r="O13" i="38"/>
  <c r="V13" i="38"/>
  <c r="O14" i="38"/>
  <c r="O15" i="38"/>
  <c r="R15" i="38"/>
  <c r="O16" i="38"/>
  <c r="P16" i="38" s="1"/>
  <c r="V16" i="38"/>
  <c r="O17" i="38"/>
  <c r="O18" i="38"/>
  <c r="V18" i="38"/>
  <c r="O19" i="38"/>
  <c r="P19" i="38" s="1"/>
  <c r="O20" i="38"/>
  <c r="V20" i="38"/>
  <c r="O21" i="38"/>
  <c r="R21" i="38"/>
  <c r="V21" i="38"/>
  <c r="O22" i="38"/>
  <c r="V22" i="38"/>
  <c r="O23" i="38"/>
  <c r="V23" i="38"/>
  <c r="M4" i="37" a="1"/>
  <c r="M4" i="37" s="1"/>
  <c r="U4" i="37" s="1"/>
  <c r="O3" i="37"/>
  <c r="AE3" i="37" s="1"/>
  <c r="AN3" i="37" s="1"/>
  <c r="R3" i="37"/>
  <c r="AH3" i="37" s="1"/>
  <c r="AQ3" i="37" s="1"/>
  <c r="AT3" i="37"/>
  <c r="R4" i="37"/>
  <c r="W4" i="37"/>
  <c r="B5" i="37"/>
  <c r="C5" i="37"/>
  <c r="O5" i="37"/>
  <c r="R5" i="37"/>
  <c r="O6" i="37"/>
  <c r="R6" i="37"/>
  <c r="O7" i="37"/>
  <c r="R7" i="37"/>
  <c r="B8" i="37"/>
  <c r="Q3" i="37" s="1"/>
  <c r="AG3" i="37" s="1"/>
  <c r="AP3" i="37" s="1"/>
  <c r="C8" i="37"/>
  <c r="Q15" i="37" s="1"/>
  <c r="O8" i="37"/>
  <c r="R8" i="37"/>
  <c r="O9" i="37"/>
  <c r="R9" i="37"/>
  <c r="C10" i="37"/>
  <c r="V17" i="37" s="1"/>
  <c r="O10" i="37"/>
  <c r="R10" i="37"/>
  <c r="O11" i="37"/>
  <c r="P11" i="37" s="1"/>
  <c r="R11" i="37"/>
  <c r="O12" i="37"/>
  <c r="P12" i="37" s="1"/>
  <c r="R12" i="37"/>
  <c r="O13" i="37"/>
  <c r="R13" i="37"/>
  <c r="O14" i="37"/>
  <c r="R14" i="37"/>
  <c r="O15" i="37"/>
  <c r="R15" i="37"/>
  <c r="O16" i="37"/>
  <c r="R16" i="37"/>
  <c r="O17" i="37"/>
  <c r="R17" i="37"/>
  <c r="O18" i="37"/>
  <c r="R18" i="37"/>
  <c r="V18" i="37"/>
  <c r="O19" i="37"/>
  <c r="R19" i="37"/>
  <c r="O20" i="37"/>
  <c r="R20" i="37"/>
  <c r="O21" i="37"/>
  <c r="R21" i="37"/>
  <c r="O22" i="37"/>
  <c r="R22" i="37"/>
  <c r="O23" i="37"/>
  <c r="R23" i="37"/>
  <c r="C6" i="36"/>
  <c r="R6" i="36" s="1"/>
  <c r="M4" i="36" a="1"/>
  <c r="M4" i="36" s="1"/>
  <c r="U4" i="36" s="1"/>
  <c r="O3" i="36"/>
  <c r="AE3" i="36" s="1"/>
  <c r="AN3" i="36" s="1"/>
  <c r="AT3" i="36"/>
  <c r="W4" i="36"/>
  <c r="B5" i="36"/>
  <c r="C5" i="36"/>
  <c r="O5" i="36"/>
  <c r="P5" i="36" s="1"/>
  <c r="R5" i="36"/>
  <c r="O6" i="36"/>
  <c r="O7" i="36"/>
  <c r="B8" i="36"/>
  <c r="Q3" i="36" s="1"/>
  <c r="AG3" i="36" s="1"/>
  <c r="AP3" i="36" s="1"/>
  <c r="C8" i="36"/>
  <c r="Q8" i="36" s="1"/>
  <c r="O8" i="36"/>
  <c r="O9" i="36"/>
  <c r="P9" i="36" s="1"/>
  <c r="R9" i="36"/>
  <c r="C10" i="36"/>
  <c r="V17" i="36" s="1"/>
  <c r="O10" i="36"/>
  <c r="R10" i="36"/>
  <c r="O11" i="36"/>
  <c r="P11" i="36" s="1"/>
  <c r="O12" i="36"/>
  <c r="P12" i="36" s="1"/>
  <c r="O13" i="36"/>
  <c r="R13" i="36"/>
  <c r="O14" i="36"/>
  <c r="O15" i="36"/>
  <c r="P15" i="36" s="1"/>
  <c r="O16" i="36"/>
  <c r="R16" i="36"/>
  <c r="O17" i="36"/>
  <c r="P17" i="36" s="1"/>
  <c r="O18" i="36"/>
  <c r="R18" i="36"/>
  <c r="O19" i="36"/>
  <c r="O20" i="36"/>
  <c r="P20" i="36" s="1"/>
  <c r="O21" i="36"/>
  <c r="P21" i="36" s="1"/>
  <c r="O22" i="36"/>
  <c r="R22" i="36"/>
  <c r="O23" i="36"/>
  <c r="P23" i="36" s="1"/>
  <c r="M4" i="35" a="1"/>
  <c r="M4" i="35" s="1"/>
  <c r="U4" i="35" s="1"/>
  <c r="O3" i="35"/>
  <c r="R3" i="35"/>
  <c r="AH3" i="35" s="1"/>
  <c r="AQ3" i="35" s="1"/>
  <c r="AT3" i="35"/>
  <c r="R4" i="35"/>
  <c r="W4" i="35"/>
  <c r="R5" i="35"/>
  <c r="V5" i="35"/>
  <c r="R6" i="35"/>
  <c r="R7" i="35"/>
  <c r="R8" i="35"/>
  <c r="R9" i="35"/>
  <c r="R10" i="35"/>
  <c r="R11" i="35"/>
  <c r="R12" i="35"/>
  <c r="R13" i="35"/>
  <c r="R14" i="35"/>
  <c r="R15" i="35"/>
  <c r="R16" i="35"/>
  <c r="R17" i="35"/>
  <c r="R18" i="35"/>
  <c r="R19" i="35"/>
  <c r="R20" i="35"/>
  <c r="R21" i="35"/>
  <c r="R22" i="35"/>
  <c r="R23" i="35"/>
  <c r="R24" i="35"/>
  <c r="R25" i="35"/>
  <c r="R26" i="35"/>
  <c r="R27" i="35"/>
  <c r="R28" i="35"/>
  <c r="R29" i="35"/>
  <c r="R30" i="35"/>
  <c r="R31" i="35"/>
  <c r="R32" i="35"/>
  <c r="R33" i="35"/>
  <c r="R34" i="35"/>
  <c r="R35" i="35"/>
  <c r="R36" i="35"/>
  <c r="R37" i="35"/>
  <c r="R38" i="35"/>
  <c r="R39" i="35"/>
  <c r="R40" i="35"/>
  <c r="R41" i="35"/>
  <c r="R42" i="35"/>
  <c r="R43" i="35"/>
  <c r="R44" i="35"/>
  <c r="R45" i="35"/>
  <c r="R46" i="35"/>
  <c r="R47" i="35"/>
  <c r="R48" i="35"/>
  <c r="R49" i="35"/>
  <c r="R50" i="35"/>
  <c r="R51" i="35"/>
  <c r="R52" i="35"/>
  <c r="R53" i="35"/>
  <c r="R54" i="35"/>
  <c r="R55" i="35"/>
  <c r="R56" i="35"/>
  <c r="R57" i="35"/>
  <c r="R58" i="35"/>
  <c r="R59" i="35"/>
  <c r="R60" i="35"/>
  <c r="R61" i="35"/>
  <c r="R62" i="35"/>
  <c r="R63" i="35"/>
  <c r="R64" i="35"/>
  <c r="R65" i="35"/>
  <c r="R66" i="35"/>
  <c r="R67" i="35"/>
  <c r="R68" i="35"/>
  <c r="R69" i="35"/>
  <c r="R70" i="35"/>
  <c r="R71" i="35"/>
  <c r="R72" i="35"/>
  <c r="R73" i="35"/>
  <c r="R74" i="35"/>
  <c r="R75" i="35"/>
  <c r="R76" i="35"/>
  <c r="R77" i="35"/>
  <c r="R78" i="35"/>
  <c r="R79" i="35"/>
  <c r="R80" i="35"/>
  <c r="R81" i="35"/>
  <c r="R82" i="35"/>
  <c r="R83" i="35"/>
  <c r="R84" i="35"/>
  <c r="R85" i="35"/>
  <c r="R86" i="35"/>
  <c r="R87" i="35"/>
  <c r="R88" i="35"/>
  <c r="R89" i="35"/>
  <c r="R90" i="35"/>
  <c r="R91" i="35"/>
  <c r="R92" i="35"/>
  <c r="R93" i="35"/>
  <c r="R94" i="35"/>
  <c r="R95" i="35"/>
  <c r="R96" i="35"/>
  <c r="R97" i="35"/>
  <c r="R98" i="35"/>
  <c r="S98" i="35"/>
  <c r="C6" i="34"/>
  <c r="R6" i="34" s="1"/>
  <c r="M4" i="34" a="1"/>
  <c r="M4" i="34" s="1"/>
  <c r="U4" i="34" s="1"/>
  <c r="O3" i="34"/>
  <c r="AE3" i="34" s="1"/>
  <c r="AN3" i="34" s="1"/>
  <c r="AT3" i="34"/>
  <c r="W4" i="34"/>
  <c r="B5" i="34"/>
  <c r="C5" i="34"/>
  <c r="O5" i="34"/>
  <c r="R5" i="34"/>
  <c r="O6" i="34"/>
  <c r="O7" i="34"/>
  <c r="B8" i="34"/>
  <c r="Q3" i="34" s="1"/>
  <c r="AG3" i="34" s="1"/>
  <c r="AP3" i="34" s="1"/>
  <c r="C8" i="34"/>
  <c r="Q8" i="34" s="1"/>
  <c r="O8" i="34"/>
  <c r="O9" i="34"/>
  <c r="C10" i="34"/>
  <c r="V10" i="34" s="1"/>
  <c r="O10" i="34"/>
  <c r="R10" i="34"/>
  <c r="O11" i="34"/>
  <c r="O12" i="34"/>
  <c r="P12" i="34" s="1"/>
  <c r="O13" i="34"/>
  <c r="V13" i="34"/>
  <c r="O14" i="34"/>
  <c r="V14" i="34"/>
  <c r="O15" i="34"/>
  <c r="V15" i="34"/>
  <c r="O16" i="34"/>
  <c r="R16" i="34"/>
  <c r="O17" i="34"/>
  <c r="O18" i="34"/>
  <c r="P18" i="34" s="1"/>
  <c r="O19" i="34"/>
  <c r="R19" i="34"/>
  <c r="O20" i="34"/>
  <c r="O21" i="34"/>
  <c r="P21" i="34" s="1"/>
  <c r="V21" i="34"/>
  <c r="O22" i="34"/>
  <c r="V22" i="34"/>
  <c r="O23" i="34"/>
  <c r="V23" i="34"/>
  <c r="C6" i="33"/>
  <c r="C6" i="32"/>
  <c r="R4" i="32" s="1"/>
  <c r="M4" i="33" a="1"/>
  <c r="M4" i="33" s="1"/>
  <c r="U4" i="33" s="1"/>
  <c r="O3" i="33"/>
  <c r="AE3" i="33" s="1"/>
  <c r="AN3" i="33" s="1"/>
  <c r="AT3" i="33"/>
  <c r="W4" i="33"/>
  <c r="B5" i="33"/>
  <c r="C5" i="33"/>
  <c r="O5" i="33"/>
  <c r="O6" i="33"/>
  <c r="P6" i="33" s="1"/>
  <c r="O7" i="33"/>
  <c r="B8" i="33"/>
  <c r="Q3" i="33" s="1"/>
  <c r="AG3" i="33" s="1"/>
  <c r="AP3" i="33" s="1"/>
  <c r="C8" i="33"/>
  <c r="Q8" i="33" s="1"/>
  <c r="O8" i="33"/>
  <c r="P8" i="33" s="1"/>
  <c r="O9" i="33"/>
  <c r="R9" i="33"/>
  <c r="C10" i="33"/>
  <c r="V16" i="33" s="1"/>
  <c r="O10" i="33"/>
  <c r="O11" i="33"/>
  <c r="P11" i="33" s="1"/>
  <c r="O12" i="33"/>
  <c r="P12" i="33" s="1"/>
  <c r="O13" i="33"/>
  <c r="O14" i="33"/>
  <c r="P14" i="33" s="1"/>
  <c r="O15" i="33"/>
  <c r="O16" i="33"/>
  <c r="P16" i="33" s="1"/>
  <c r="O17" i="33"/>
  <c r="P17" i="33" s="1"/>
  <c r="O18" i="33"/>
  <c r="O19" i="33"/>
  <c r="O20" i="33"/>
  <c r="O21" i="33"/>
  <c r="P21" i="33" s="1"/>
  <c r="O22" i="33"/>
  <c r="P22" i="33" s="1"/>
  <c r="O23" i="33"/>
  <c r="P23" i="33" s="1"/>
  <c r="M4" i="32" a="1"/>
  <c r="M4" i="32" s="1"/>
  <c r="U4" i="32" s="1"/>
  <c r="O3" i="32"/>
  <c r="AE3" i="32" s="1"/>
  <c r="AN3" i="32" s="1"/>
  <c r="AT3" i="32"/>
  <c r="W4" i="32"/>
  <c r="C5" i="32"/>
  <c r="R6" i="32"/>
  <c r="B8" i="32"/>
  <c r="Q3" i="32" s="1"/>
  <c r="AG3" i="32" s="1"/>
  <c r="AP3" i="32" s="1"/>
  <c r="C8" i="32"/>
  <c r="Q8" i="32" s="1"/>
  <c r="C10" i="32"/>
  <c r="V10" i="32" s="1"/>
  <c r="V13" i="32"/>
  <c r="R15" i="32"/>
  <c r="R17" i="32"/>
  <c r="R19" i="32"/>
  <c r="V20" i="32"/>
  <c r="R21" i="32"/>
  <c r="V22" i="32"/>
  <c r="R23" i="32"/>
  <c r="R25" i="32"/>
  <c r="R27" i="32"/>
  <c r="V29" i="32"/>
  <c r="V30" i="32"/>
  <c r="R31" i="32"/>
  <c r="R33" i="32"/>
  <c r="V34" i="32"/>
  <c r="R35" i="32"/>
  <c r="R37" i="32"/>
  <c r="V37" i="32"/>
  <c r="R39" i="32"/>
  <c r="V39" i="32"/>
  <c r="V40" i="32"/>
  <c r="V41" i="32"/>
  <c r="R43" i="32"/>
  <c r="V44" i="32"/>
  <c r="R45" i="32"/>
  <c r="V46" i="32"/>
  <c r="R47" i="32"/>
  <c r="V47" i="32"/>
  <c r="R49" i="32"/>
  <c r="V49" i="32"/>
  <c r="R51" i="32"/>
  <c r="V52" i="32"/>
  <c r="V53" i="32"/>
  <c r="V54" i="32"/>
  <c r="R55" i="32"/>
  <c r="R57" i="32"/>
  <c r="V58" i="32"/>
  <c r="R59" i="32"/>
  <c r="V59" i="32"/>
  <c r="R61" i="32"/>
  <c r="V61" i="32"/>
  <c r="R63" i="32"/>
  <c r="V63" i="32"/>
  <c r="V64" i="32"/>
  <c r="V65" i="32"/>
  <c r="R67" i="32"/>
  <c r="V68" i="32"/>
  <c r="R69" i="32"/>
  <c r="M4" i="31" a="1"/>
  <c r="M4" i="31" s="1"/>
  <c r="U4" i="31" s="1"/>
  <c r="X4" i="31" s="1"/>
  <c r="O3" i="31"/>
  <c r="AE3" i="31" s="1"/>
  <c r="AN3" i="31" s="1"/>
  <c r="R3" i="31"/>
  <c r="AH3" i="31" s="1"/>
  <c r="AQ3" i="31" s="1"/>
  <c r="AT3" i="31"/>
  <c r="R4" i="31"/>
  <c r="W4" i="31"/>
  <c r="B5" i="31"/>
  <c r="C5" i="31"/>
  <c r="O5" i="31"/>
  <c r="R5" i="31"/>
  <c r="O6" i="31"/>
  <c r="R6" i="31"/>
  <c r="O7" i="31"/>
  <c r="R7" i="31"/>
  <c r="B8" i="31"/>
  <c r="Q3" i="31" s="1"/>
  <c r="AG3" i="31" s="1"/>
  <c r="AP3" i="31" s="1"/>
  <c r="C8" i="31"/>
  <c r="Q11" i="31" s="1"/>
  <c r="O8" i="31"/>
  <c r="R8" i="31"/>
  <c r="O9" i="31"/>
  <c r="R9" i="31"/>
  <c r="C10" i="31"/>
  <c r="V13" i="31" s="1"/>
  <c r="O10" i="31"/>
  <c r="R10" i="31"/>
  <c r="O11" i="31"/>
  <c r="R11" i="31"/>
  <c r="O12" i="31"/>
  <c r="R12" i="31"/>
  <c r="O13" i="31"/>
  <c r="R13" i="31"/>
  <c r="O14" i="31"/>
  <c r="R14" i="31"/>
  <c r="O15" i="31"/>
  <c r="R15" i="31"/>
  <c r="O16" i="31"/>
  <c r="R16" i="31"/>
  <c r="O17" i="31"/>
  <c r="R17" i="31"/>
  <c r="O18" i="31"/>
  <c r="R18" i="31"/>
  <c r="O19" i="31"/>
  <c r="R19" i="31"/>
  <c r="O20" i="31"/>
  <c r="R20" i="31"/>
  <c r="O21" i="31"/>
  <c r="R21" i="31"/>
  <c r="O22" i="31"/>
  <c r="R22" i="31"/>
  <c r="O23" i="31"/>
  <c r="R23" i="31"/>
  <c r="C6" i="30"/>
  <c r="R8" i="30" s="1"/>
  <c r="M4" i="20" a="1"/>
  <c r="M4" i="20" s="1"/>
  <c r="U4" i="20" s="1"/>
  <c r="M4" i="30" a="1"/>
  <c r="M4" i="30" s="1"/>
  <c r="U4" i="30" s="1"/>
  <c r="O3" i="30"/>
  <c r="AE3" i="30" s="1"/>
  <c r="AN3" i="30" s="1"/>
  <c r="AT3" i="30"/>
  <c r="W4" i="30"/>
  <c r="B5" i="30"/>
  <c r="C5" i="30"/>
  <c r="O5" i="30"/>
  <c r="O6" i="30"/>
  <c r="O7" i="30"/>
  <c r="B8" i="30"/>
  <c r="Q3" i="30" s="1"/>
  <c r="AG3" i="30" s="1"/>
  <c r="AP3" i="30" s="1"/>
  <c r="C8" i="30"/>
  <c r="Q11" i="30" s="1"/>
  <c r="O8" i="30"/>
  <c r="O9" i="30"/>
  <c r="C10" i="30"/>
  <c r="V13" i="30" s="1"/>
  <c r="O10" i="30"/>
  <c r="O11" i="30"/>
  <c r="O12" i="30"/>
  <c r="V12" i="30"/>
  <c r="O13" i="30"/>
  <c r="O14" i="30"/>
  <c r="O15" i="30"/>
  <c r="P15" i="30" s="1"/>
  <c r="O16" i="30"/>
  <c r="O17" i="30"/>
  <c r="O18" i="30"/>
  <c r="O19" i="30"/>
  <c r="O20" i="30"/>
  <c r="O21" i="30"/>
  <c r="O22" i="30"/>
  <c r="O23" i="30"/>
  <c r="V23" i="30"/>
  <c r="C6" i="29"/>
  <c r="R4" i="29" s="1"/>
  <c r="M4" i="29" a="1"/>
  <c r="M4" i="29" s="1"/>
  <c r="U4" i="29" s="1"/>
  <c r="O3" i="29"/>
  <c r="AE3" i="29" s="1"/>
  <c r="AN3" i="29" s="1"/>
  <c r="AT3" i="29"/>
  <c r="W4" i="29"/>
  <c r="B5" i="29"/>
  <c r="C5" i="29"/>
  <c r="O5" i="29"/>
  <c r="P5" i="29" s="1"/>
  <c r="O6" i="29"/>
  <c r="O7" i="29"/>
  <c r="B8" i="29"/>
  <c r="Q3" i="29" s="1"/>
  <c r="AG3" i="29" s="1"/>
  <c r="AP3" i="29" s="1"/>
  <c r="C8" i="29"/>
  <c r="Q11" i="29" s="1"/>
  <c r="O8" i="29"/>
  <c r="O9" i="29"/>
  <c r="C10" i="29"/>
  <c r="V12" i="29" s="1"/>
  <c r="O10" i="29"/>
  <c r="O11" i="29"/>
  <c r="O12" i="29"/>
  <c r="O13" i="29"/>
  <c r="V13" i="29"/>
  <c r="O14" i="29"/>
  <c r="O15" i="29"/>
  <c r="O16" i="29"/>
  <c r="V16" i="29"/>
  <c r="O17" i="29"/>
  <c r="O18" i="29"/>
  <c r="V18" i="29"/>
  <c r="O19" i="29"/>
  <c r="O20" i="29"/>
  <c r="V20" i="29"/>
  <c r="O21" i="29"/>
  <c r="V21" i="29"/>
  <c r="O22" i="29"/>
  <c r="P22" i="29" s="1"/>
  <c r="V22" i="29"/>
  <c r="O23" i="29"/>
  <c r="V23" i="29"/>
  <c r="M4" i="16" a="1"/>
  <c r="M4" i="16" s="1"/>
  <c r="U4" i="16" s="1"/>
  <c r="M4" i="18" a="1"/>
  <c r="M4" i="18" s="1"/>
  <c r="C6" i="28"/>
  <c r="R6" i="28" s="1"/>
  <c r="M4" i="28" a="1"/>
  <c r="M4" i="28" s="1"/>
  <c r="U4" i="28" s="1"/>
  <c r="O3" i="28"/>
  <c r="AE3" i="28" s="1"/>
  <c r="AN3" i="28" s="1"/>
  <c r="AT3" i="28"/>
  <c r="W4" i="28"/>
  <c r="B5" i="28"/>
  <c r="C5" i="28"/>
  <c r="O5" i="28"/>
  <c r="O6" i="28"/>
  <c r="O7" i="28"/>
  <c r="B8" i="28"/>
  <c r="Q3" i="28" s="1"/>
  <c r="AG3" i="28" s="1"/>
  <c r="AP3" i="28" s="1"/>
  <c r="C8" i="28"/>
  <c r="Q8" i="28" s="1"/>
  <c r="O8" i="28"/>
  <c r="O9" i="28"/>
  <c r="C10" i="28"/>
  <c r="V14" i="28" s="1"/>
  <c r="O10" i="28"/>
  <c r="O11" i="28"/>
  <c r="P11" i="28" s="1"/>
  <c r="O12" i="28"/>
  <c r="O13" i="28"/>
  <c r="V13" i="28"/>
  <c r="O14" i="28"/>
  <c r="O15" i="28"/>
  <c r="R15" i="28"/>
  <c r="V15" i="28"/>
  <c r="O16" i="28"/>
  <c r="R16" i="28"/>
  <c r="O17" i="28"/>
  <c r="O18" i="28"/>
  <c r="O19" i="28"/>
  <c r="O20" i="28"/>
  <c r="V20" i="28"/>
  <c r="O21" i="28"/>
  <c r="O22" i="28"/>
  <c r="R22" i="28"/>
  <c r="V22" i="28"/>
  <c r="O23" i="28"/>
  <c r="M4" i="15" a="1"/>
  <c r="M4" i="15" s="1"/>
  <c r="U4" i="15" s="1"/>
  <c r="M4" i="27" a="1"/>
  <c r="M4" i="27" s="1"/>
  <c r="U4" i="27" s="1"/>
  <c r="O3" i="27"/>
  <c r="AE3" i="27" s="1"/>
  <c r="AN3" i="27" s="1"/>
  <c r="R3" i="27"/>
  <c r="AH3" i="27"/>
  <c r="AQ3" i="27" s="1"/>
  <c r="AT3" i="27"/>
  <c r="R4" i="27"/>
  <c r="W4" i="27"/>
  <c r="B5" i="27"/>
  <c r="C5" i="27"/>
  <c r="O5" i="27"/>
  <c r="R5" i="27"/>
  <c r="O6" i="27"/>
  <c r="R6" i="27"/>
  <c r="O7" i="27"/>
  <c r="R7" i="27"/>
  <c r="B8" i="27"/>
  <c r="Q3" i="27" s="1"/>
  <c r="AG3" i="27" s="1"/>
  <c r="AP3" i="27" s="1"/>
  <c r="C8" i="27"/>
  <c r="Q8" i="27" s="1"/>
  <c r="O8" i="27"/>
  <c r="R8" i="27"/>
  <c r="O9" i="27"/>
  <c r="R9" i="27"/>
  <c r="C10" i="27"/>
  <c r="V13" i="27" s="1"/>
  <c r="O10" i="27"/>
  <c r="R10" i="27"/>
  <c r="V10" i="27"/>
  <c r="O11" i="27"/>
  <c r="R11" i="27"/>
  <c r="V11" i="27"/>
  <c r="O12" i="27"/>
  <c r="R12" i="27"/>
  <c r="V12" i="27"/>
  <c r="O13" i="27"/>
  <c r="R13" i="27"/>
  <c r="O14" i="27"/>
  <c r="R14" i="27"/>
  <c r="V14" i="27"/>
  <c r="O15" i="27"/>
  <c r="R15" i="27"/>
  <c r="O16" i="27"/>
  <c r="R16" i="27"/>
  <c r="O17" i="27"/>
  <c r="R17" i="27"/>
  <c r="O18" i="27"/>
  <c r="R18" i="27"/>
  <c r="V18" i="27"/>
  <c r="O19" i="27"/>
  <c r="R19" i="27"/>
  <c r="V19" i="27"/>
  <c r="O20" i="27"/>
  <c r="R20" i="27"/>
  <c r="V20" i="27"/>
  <c r="O21" i="27"/>
  <c r="R21" i="27"/>
  <c r="V21" i="27"/>
  <c r="O22" i="27"/>
  <c r="R22" i="27"/>
  <c r="O23" i="27"/>
  <c r="R23" i="27"/>
  <c r="V23" i="27"/>
  <c r="M4" i="13" a="1"/>
  <c r="M4" i="13" s="1"/>
  <c r="U4" i="13" s="1"/>
  <c r="M4" i="11" a="1"/>
  <c r="M4" i="11" s="1"/>
  <c r="C6" i="26"/>
  <c r="R5" i="26" s="1"/>
  <c r="M4" i="26" a="1"/>
  <c r="M4" i="26" s="1"/>
  <c r="U4" i="26" s="1"/>
  <c r="O3" i="26"/>
  <c r="AE3" i="26" s="1"/>
  <c r="AN3" i="26" s="1"/>
  <c r="R3" i="26"/>
  <c r="AH3" i="26" s="1"/>
  <c r="AQ3" i="26" s="1"/>
  <c r="AT3" i="26"/>
  <c r="W4" i="26"/>
  <c r="B5" i="26"/>
  <c r="C5" i="26"/>
  <c r="O5" i="26"/>
  <c r="O6" i="26"/>
  <c r="R6" i="26"/>
  <c r="O7" i="26"/>
  <c r="R7" i="26"/>
  <c r="B8" i="26"/>
  <c r="Q3" i="26" s="1"/>
  <c r="AG3" i="26" s="1"/>
  <c r="AP3" i="26" s="1"/>
  <c r="C8" i="26"/>
  <c r="Q9" i="26" s="1"/>
  <c r="O8" i="26"/>
  <c r="O9" i="26"/>
  <c r="R9" i="26"/>
  <c r="C10" i="26"/>
  <c r="V10" i="26" s="1"/>
  <c r="O10" i="26"/>
  <c r="R10" i="26"/>
  <c r="O11" i="26"/>
  <c r="O12" i="26"/>
  <c r="R12" i="26"/>
  <c r="O13" i="26"/>
  <c r="R13" i="26"/>
  <c r="O14" i="26"/>
  <c r="O15" i="26"/>
  <c r="R15" i="26"/>
  <c r="O16" i="26"/>
  <c r="R16" i="26"/>
  <c r="O17" i="26"/>
  <c r="O18" i="26"/>
  <c r="P18" i="26" s="1"/>
  <c r="O19" i="26"/>
  <c r="R19" i="26"/>
  <c r="O20" i="26"/>
  <c r="P20" i="26" s="1"/>
  <c r="R20" i="26"/>
  <c r="O21" i="26"/>
  <c r="O22" i="26"/>
  <c r="R22" i="26"/>
  <c r="O23" i="26"/>
  <c r="R23" i="26"/>
  <c r="C6" i="25"/>
  <c r="R7" i="25" s="1"/>
  <c r="M4" i="25" a="1"/>
  <c r="M4" i="25" s="1"/>
  <c r="U4" i="25" s="1"/>
  <c r="O3" i="25"/>
  <c r="AE3" i="25" s="1"/>
  <c r="AN3" i="25" s="1"/>
  <c r="AT3" i="25"/>
  <c r="W4" i="25"/>
  <c r="B5" i="25"/>
  <c r="C5" i="25"/>
  <c r="O5" i="25"/>
  <c r="P5" i="25" s="1"/>
  <c r="O6" i="25"/>
  <c r="R6" i="25"/>
  <c r="O7" i="25"/>
  <c r="B8" i="25"/>
  <c r="Q3" i="25" s="1"/>
  <c r="AG3" i="25" s="1"/>
  <c r="AP3" i="25" s="1"/>
  <c r="C8" i="25"/>
  <c r="Q16" i="25" s="1"/>
  <c r="O8" i="25"/>
  <c r="O9" i="25"/>
  <c r="P9" i="25" s="1"/>
  <c r="C10" i="25"/>
  <c r="V10" i="25" s="1"/>
  <c r="O10" i="25"/>
  <c r="O11" i="25"/>
  <c r="P11" i="25" s="1"/>
  <c r="O12" i="25"/>
  <c r="O13" i="25"/>
  <c r="O14" i="25"/>
  <c r="P14" i="25" s="1"/>
  <c r="R14" i="25"/>
  <c r="O15" i="25"/>
  <c r="O16" i="25"/>
  <c r="O17" i="25"/>
  <c r="O18" i="25"/>
  <c r="R18" i="25"/>
  <c r="O19" i="25"/>
  <c r="P19" i="25" s="1"/>
  <c r="O20" i="25"/>
  <c r="R20" i="25"/>
  <c r="O21" i="25"/>
  <c r="O22" i="25"/>
  <c r="P22" i="25" s="1"/>
  <c r="O23" i="25"/>
  <c r="C6" i="24"/>
  <c r="R3" i="24" s="1"/>
  <c r="AH3" i="24" s="1"/>
  <c r="AQ3" i="24" s="1"/>
  <c r="M4" i="24" a="1"/>
  <c r="M4" i="24" s="1"/>
  <c r="U4" i="24" s="1"/>
  <c r="X4" i="24" s="1"/>
  <c r="O3" i="24"/>
  <c r="AE3" i="24" s="1"/>
  <c r="AN3" i="24" s="1"/>
  <c r="AT3" i="24"/>
  <c r="W4" i="24"/>
  <c r="B5" i="24"/>
  <c r="C5" i="24"/>
  <c r="O5" i="24"/>
  <c r="O6" i="24"/>
  <c r="O7" i="24"/>
  <c r="B8" i="24"/>
  <c r="Q3" i="24" s="1"/>
  <c r="AG3" i="24" s="1"/>
  <c r="AP3" i="24" s="1"/>
  <c r="C8" i="24"/>
  <c r="Q11" i="24" s="1"/>
  <c r="O8" i="24"/>
  <c r="O9" i="24"/>
  <c r="C10" i="24"/>
  <c r="V11" i="24" s="1"/>
  <c r="O10" i="24"/>
  <c r="O11" i="24"/>
  <c r="O12" i="24"/>
  <c r="O13" i="24"/>
  <c r="O14" i="24"/>
  <c r="O15" i="24"/>
  <c r="V15" i="24"/>
  <c r="O16" i="24"/>
  <c r="O17" i="24"/>
  <c r="O18" i="24"/>
  <c r="V18" i="24"/>
  <c r="O19" i="24"/>
  <c r="O20" i="24"/>
  <c r="O21" i="24"/>
  <c r="R21" i="24"/>
  <c r="O22" i="24"/>
  <c r="V22" i="24"/>
  <c r="O23" i="24"/>
  <c r="M4" i="23" a="1"/>
  <c r="M4" i="23" s="1"/>
  <c r="U4" i="23" s="1"/>
  <c r="O3" i="23"/>
  <c r="AE3" i="23" s="1"/>
  <c r="AN3" i="23" s="1"/>
  <c r="R3" i="23"/>
  <c r="AH3" i="23" s="1"/>
  <c r="AQ3" i="23" s="1"/>
  <c r="AT3" i="23"/>
  <c r="R4" i="23"/>
  <c r="W4" i="23"/>
  <c r="B5" i="23"/>
  <c r="C5" i="23"/>
  <c r="O5" i="23"/>
  <c r="R5" i="23"/>
  <c r="O6" i="23"/>
  <c r="P6" i="23" s="1"/>
  <c r="R6" i="23"/>
  <c r="O7" i="23"/>
  <c r="R7" i="23"/>
  <c r="B8" i="23"/>
  <c r="Q3" i="23" s="1"/>
  <c r="AG3" i="23" s="1"/>
  <c r="AP3" i="23" s="1"/>
  <c r="C8" i="23"/>
  <c r="Q9" i="23" s="1"/>
  <c r="O8" i="23"/>
  <c r="P8" i="23" s="1"/>
  <c r="R8" i="23"/>
  <c r="O9" i="23"/>
  <c r="P9" i="23" s="1"/>
  <c r="R9" i="23"/>
  <c r="C10" i="23"/>
  <c r="O10" i="23"/>
  <c r="P10" i="23" s="1"/>
  <c r="R10" i="23"/>
  <c r="O11" i="23"/>
  <c r="P11" i="23" s="1"/>
  <c r="R11" i="23"/>
  <c r="O12" i="23"/>
  <c r="P12" i="23" s="1"/>
  <c r="R12" i="23"/>
  <c r="O13" i="23"/>
  <c r="P13" i="23" s="1"/>
  <c r="R13" i="23"/>
  <c r="O14" i="23"/>
  <c r="P14" i="23" s="1"/>
  <c r="R14" i="23"/>
  <c r="O15" i="23"/>
  <c r="P15" i="23" s="1"/>
  <c r="R15" i="23"/>
  <c r="O16" i="23"/>
  <c r="P16" i="23" s="1"/>
  <c r="Q16" i="23"/>
  <c r="R16" i="23"/>
  <c r="O17" i="23"/>
  <c r="P17" i="23" s="1"/>
  <c r="R17" i="23"/>
  <c r="O18" i="23"/>
  <c r="P18" i="23" s="1"/>
  <c r="R18" i="23"/>
  <c r="O19" i="23"/>
  <c r="P19" i="23" s="1"/>
  <c r="R19" i="23"/>
  <c r="O20" i="23"/>
  <c r="P20" i="23" s="1"/>
  <c r="R20" i="23"/>
  <c r="O21" i="23"/>
  <c r="P21" i="23" s="1"/>
  <c r="R21" i="23"/>
  <c r="O22" i="23"/>
  <c r="P22" i="23" s="1"/>
  <c r="R22" i="23"/>
  <c r="O23" i="23"/>
  <c r="P23" i="23" s="1"/>
  <c r="R23" i="23"/>
  <c r="C6" i="22"/>
  <c r="M4" i="22" a="1"/>
  <c r="M4" i="22" s="1"/>
  <c r="U4" i="22" s="1"/>
  <c r="O3" i="22"/>
  <c r="AE3" i="22" s="1"/>
  <c r="AN3" i="22" s="1"/>
  <c r="AT3" i="22"/>
  <c r="W4" i="22"/>
  <c r="B5" i="22"/>
  <c r="C5" i="22"/>
  <c r="O5" i="22"/>
  <c r="O6" i="22"/>
  <c r="O7" i="22"/>
  <c r="B8" i="22"/>
  <c r="Q3" i="22" s="1"/>
  <c r="AG3" i="22" s="1"/>
  <c r="AP3" i="22" s="1"/>
  <c r="C8" i="22"/>
  <c r="Q20" i="22" s="1"/>
  <c r="O8" i="22"/>
  <c r="O9" i="22"/>
  <c r="C10" i="22"/>
  <c r="O10" i="22"/>
  <c r="O11" i="22"/>
  <c r="O12" i="22"/>
  <c r="R12" i="22"/>
  <c r="O13" i="22"/>
  <c r="O14" i="22"/>
  <c r="O15" i="22"/>
  <c r="O16" i="22"/>
  <c r="O17" i="22"/>
  <c r="R17" i="22"/>
  <c r="O18" i="22"/>
  <c r="O19" i="22"/>
  <c r="O20" i="22"/>
  <c r="O21" i="22"/>
  <c r="O22" i="22"/>
  <c r="P22" i="22" s="1"/>
  <c r="O23" i="22"/>
  <c r="C6" i="21"/>
  <c r="R4" i="21" s="1"/>
  <c r="B8" i="20"/>
  <c r="Q3" i="20" s="1"/>
  <c r="AG3" i="20" s="1"/>
  <c r="AP3" i="20" s="1"/>
  <c r="C8" i="20"/>
  <c r="Q18" i="20" s="1"/>
  <c r="C10" i="20"/>
  <c r="V4" i="20" s="1"/>
  <c r="C5" i="20"/>
  <c r="C6" i="20"/>
  <c r="R9" i="20" s="1"/>
  <c r="M4" i="21" a="1"/>
  <c r="M4" i="21" s="1"/>
  <c r="U4" i="21" s="1"/>
  <c r="X4" i="21" s="1"/>
  <c r="AH4" i="21" s="1"/>
  <c r="O3" i="21"/>
  <c r="AE3" i="21" s="1"/>
  <c r="AN3" i="21" s="1"/>
  <c r="R3" i="21"/>
  <c r="AH3" i="21" s="1"/>
  <c r="AQ3" i="21" s="1"/>
  <c r="AT3" i="21"/>
  <c r="W4" i="21"/>
  <c r="B5" i="21"/>
  <c r="C5" i="21"/>
  <c r="O5" i="21"/>
  <c r="O6" i="21"/>
  <c r="O7" i="21"/>
  <c r="B8" i="21"/>
  <c r="Q3" i="21" s="1"/>
  <c r="AG3" i="21" s="1"/>
  <c r="AP3" i="21" s="1"/>
  <c r="C8" i="21"/>
  <c r="Q10" i="21" s="1"/>
  <c r="O8" i="21"/>
  <c r="R8" i="21"/>
  <c r="O9" i="21"/>
  <c r="P9" i="21" s="1"/>
  <c r="R9" i="21"/>
  <c r="C10" i="21"/>
  <c r="V11" i="21" s="1"/>
  <c r="O10" i="21"/>
  <c r="P10" i="21" s="1"/>
  <c r="R10" i="21"/>
  <c r="O11" i="21"/>
  <c r="O12" i="21"/>
  <c r="R12" i="21"/>
  <c r="O13" i="21"/>
  <c r="R13" i="21"/>
  <c r="V13" i="21"/>
  <c r="O14" i="21"/>
  <c r="R14" i="21"/>
  <c r="O15" i="21"/>
  <c r="P15" i="21" s="1"/>
  <c r="R15" i="21"/>
  <c r="O16" i="21"/>
  <c r="V16" i="21"/>
  <c r="O17" i="21"/>
  <c r="P17" i="21" s="1"/>
  <c r="O18" i="21"/>
  <c r="O19" i="21"/>
  <c r="P19" i="21" s="1"/>
  <c r="R19" i="21"/>
  <c r="V19" i="21"/>
  <c r="O20" i="21"/>
  <c r="O21" i="21"/>
  <c r="R21" i="21"/>
  <c r="O22" i="21"/>
  <c r="P22" i="21" s="1"/>
  <c r="R22" i="21"/>
  <c r="V22" i="21"/>
  <c r="O23" i="21"/>
  <c r="R23" i="21"/>
  <c r="O3" i="20"/>
  <c r="AE3" i="20" s="1"/>
  <c r="AT3" i="20"/>
  <c r="W4" i="20"/>
  <c r="V10" i="20"/>
  <c r="V12" i="20"/>
  <c r="V17" i="20"/>
  <c r="V18" i="20"/>
  <c r="R21" i="20"/>
  <c r="V22" i="20"/>
  <c r="V24" i="20"/>
  <c r="R28" i="20"/>
  <c r="V28" i="20"/>
  <c r="V34" i="20"/>
  <c r="R36" i="20"/>
  <c r="V36" i="20"/>
  <c r="V40" i="20"/>
  <c r="R42" i="20"/>
  <c r="V42" i="20"/>
  <c r="V48" i="20"/>
  <c r="V52" i="20"/>
  <c r="V58" i="20"/>
  <c r="V59" i="20"/>
  <c r="V64" i="20"/>
  <c r="V66" i="20"/>
  <c r="V72" i="20"/>
  <c r="R75" i="20"/>
  <c r="V76" i="20"/>
  <c r="V78" i="20"/>
  <c r="M4" i="19" a="1"/>
  <c r="M4" i="19" s="1"/>
  <c r="U4" i="19" s="1"/>
  <c r="C6" i="16"/>
  <c r="R8" i="16" s="1"/>
  <c r="C10" i="18"/>
  <c r="V9" i="18" s="1"/>
  <c r="C10" i="16"/>
  <c r="V10" i="16" s="1"/>
  <c r="C6" i="19"/>
  <c r="R11" i="19" s="1"/>
  <c r="O3" i="19"/>
  <c r="AE3" i="19" s="1"/>
  <c r="AN3" i="19" s="1"/>
  <c r="AT3" i="19"/>
  <c r="W4" i="19"/>
  <c r="B5" i="19"/>
  <c r="C5" i="19"/>
  <c r="O5" i="19"/>
  <c r="O6" i="19"/>
  <c r="R6" i="19"/>
  <c r="O7" i="19"/>
  <c r="B8" i="19"/>
  <c r="Q3" i="19" s="1"/>
  <c r="AG3" i="19" s="1"/>
  <c r="AP3" i="19" s="1"/>
  <c r="C8" i="19"/>
  <c r="Q8" i="19" s="1"/>
  <c r="O8" i="19"/>
  <c r="O9" i="19"/>
  <c r="R9" i="19"/>
  <c r="C10" i="19"/>
  <c r="V12" i="19" s="1"/>
  <c r="O10" i="19"/>
  <c r="O11" i="19"/>
  <c r="O12" i="19"/>
  <c r="O13" i="19"/>
  <c r="R13" i="19"/>
  <c r="V13" i="19"/>
  <c r="O14" i="19"/>
  <c r="O15" i="19"/>
  <c r="O16" i="19"/>
  <c r="O17" i="19"/>
  <c r="R17" i="19"/>
  <c r="V17" i="19"/>
  <c r="O18" i="19"/>
  <c r="O19" i="19"/>
  <c r="R19" i="19"/>
  <c r="O20" i="19"/>
  <c r="P20" i="19" s="1"/>
  <c r="V20" i="19"/>
  <c r="O21" i="19"/>
  <c r="R21" i="19"/>
  <c r="V21" i="19"/>
  <c r="O22" i="19"/>
  <c r="O23" i="19"/>
  <c r="P23" i="19" s="1"/>
  <c r="R23" i="19"/>
  <c r="V23" i="19"/>
  <c r="C5" i="18"/>
  <c r="C5" i="16"/>
  <c r="C8" i="18"/>
  <c r="Q16" i="18" s="1"/>
  <c r="B8" i="18"/>
  <c r="Q3" i="18" s="1"/>
  <c r="AG3" i="18" s="1"/>
  <c r="AP3" i="18" s="1"/>
  <c r="C10" i="17"/>
  <c r="C8" i="17"/>
  <c r="Q11" i="17" s="1"/>
  <c r="B8" i="17"/>
  <c r="Q3" i="17" s="1"/>
  <c r="AG3" i="17" s="1"/>
  <c r="AP3" i="17" s="1"/>
  <c r="O3" i="18"/>
  <c r="R3" i="18"/>
  <c r="AH3" i="18" s="1"/>
  <c r="AQ3" i="18" s="1"/>
  <c r="AT3" i="18"/>
  <c r="R4" i="18"/>
  <c r="U4" i="18"/>
  <c r="W4" i="18"/>
  <c r="R5" i="18"/>
  <c r="R6" i="18"/>
  <c r="R7" i="18"/>
  <c r="V7" i="18"/>
  <c r="R8" i="18"/>
  <c r="R9" i="18"/>
  <c r="R10" i="18"/>
  <c r="R11" i="18"/>
  <c r="R12" i="18"/>
  <c r="R13" i="18"/>
  <c r="R14" i="18"/>
  <c r="R15" i="18"/>
  <c r="V15" i="18"/>
  <c r="R16" i="18"/>
  <c r="R17" i="18"/>
  <c r="R18" i="18"/>
  <c r="R19" i="18"/>
  <c r="R20" i="18"/>
  <c r="R21" i="18"/>
  <c r="R22" i="18"/>
  <c r="R23" i="18"/>
  <c r="R24" i="18"/>
  <c r="R25" i="18"/>
  <c r="V25" i="18"/>
  <c r="R26" i="18"/>
  <c r="R27" i="18"/>
  <c r="R28" i="18"/>
  <c r="R29" i="18"/>
  <c r="R30" i="18"/>
  <c r="R31" i="18"/>
  <c r="R32" i="18"/>
  <c r="R33" i="18"/>
  <c r="V33" i="18"/>
  <c r="R34" i="18"/>
  <c r="R35" i="18"/>
  <c r="R36" i="18"/>
  <c r="R37" i="18"/>
  <c r="R38" i="18"/>
  <c r="R39" i="18"/>
  <c r="V39" i="18"/>
  <c r="R40" i="18"/>
  <c r="R41" i="18"/>
  <c r="R42" i="18"/>
  <c r="R43" i="18"/>
  <c r="V43" i="18"/>
  <c r="R44" i="18"/>
  <c r="R45" i="18"/>
  <c r="R46" i="18"/>
  <c r="R47" i="18"/>
  <c r="R48" i="18"/>
  <c r="R49" i="18"/>
  <c r="V49" i="18"/>
  <c r="R50" i="18"/>
  <c r="R51" i="18"/>
  <c r="R52" i="18"/>
  <c r="R53" i="18"/>
  <c r="R54" i="18"/>
  <c r="R55" i="18"/>
  <c r="R56" i="18"/>
  <c r="V56" i="18"/>
  <c r="R57" i="18"/>
  <c r="R58" i="18"/>
  <c r="R59" i="18"/>
  <c r="R60" i="18"/>
  <c r="R61" i="18"/>
  <c r="R62" i="18"/>
  <c r="V62" i="18"/>
  <c r="R63" i="18"/>
  <c r="R64" i="18"/>
  <c r="R65" i="18"/>
  <c r="R66" i="18"/>
  <c r="R67" i="18"/>
  <c r="R68" i="18"/>
  <c r="V68" i="18"/>
  <c r="R69" i="18"/>
  <c r="R70" i="18"/>
  <c r="R71" i="18"/>
  <c r="R72" i="18"/>
  <c r="R73" i="18"/>
  <c r="R74" i="18"/>
  <c r="V74" i="18"/>
  <c r="R75" i="18"/>
  <c r="R76" i="18"/>
  <c r="R77" i="18"/>
  <c r="R78" i="18"/>
  <c r="R79" i="18"/>
  <c r="R80" i="18"/>
  <c r="V80" i="18"/>
  <c r="R81" i="18"/>
  <c r="R82" i="18"/>
  <c r="R83" i="18"/>
  <c r="R84" i="18"/>
  <c r="R85" i="18"/>
  <c r="R86" i="18"/>
  <c r="V86" i="18"/>
  <c r="R87" i="18"/>
  <c r="R88" i="18"/>
  <c r="R89" i="18"/>
  <c r="R90" i="18"/>
  <c r="R91" i="18"/>
  <c r="R92" i="18"/>
  <c r="V92" i="18"/>
  <c r="R93" i="18"/>
  <c r="R94" i="18"/>
  <c r="R95" i="18"/>
  <c r="R96" i="18"/>
  <c r="R97" i="18"/>
  <c r="R98" i="18"/>
  <c r="S98" i="18"/>
  <c r="V98" i="18"/>
  <c r="C5" i="17"/>
  <c r="B5" i="17"/>
  <c r="AC23" i="9"/>
  <c r="M4" i="17" a="1"/>
  <c r="M4" i="17" s="1"/>
  <c r="U4" i="17" s="1"/>
  <c r="O3" i="17"/>
  <c r="P3" i="17" s="1"/>
  <c r="AF3" i="17" s="1"/>
  <c r="R3" i="17"/>
  <c r="AH3" i="17" s="1"/>
  <c r="AQ3" i="17" s="1"/>
  <c r="AT3" i="17"/>
  <c r="R4" i="17"/>
  <c r="W4" i="17"/>
  <c r="O5" i="17"/>
  <c r="R5" i="17"/>
  <c r="O6" i="17"/>
  <c r="P6" i="17" s="1"/>
  <c r="R6" i="17"/>
  <c r="O7" i="17"/>
  <c r="R7" i="17"/>
  <c r="V7" i="17"/>
  <c r="O8" i="17"/>
  <c r="P8" i="17" s="1"/>
  <c r="R8" i="17"/>
  <c r="O9" i="17"/>
  <c r="R9" i="17"/>
  <c r="O10" i="17"/>
  <c r="R10" i="17"/>
  <c r="V10" i="17"/>
  <c r="O11" i="17"/>
  <c r="R11" i="17"/>
  <c r="O12" i="17"/>
  <c r="P12" i="17" s="1"/>
  <c r="R12" i="17"/>
  <c r="O13" i="17"/>
  <c r="R13" i="17"/>
  <c r="O14" i="17"/>
  <c r="P14" i="17" s="1"/>
  <c r="R14" i="17"/>
  <c r="O15" i="17"/>
  <c r="R15" i="17"/>
  <c r="O16" i="17"/>
  <c r="R16" i="17"/>
  <c r="V16" i="17"/>
  <c r="O17" i="17"/>
  <c r="P17" i="17" s="1"/>
  <c r="R17" i="17"/>
  <c r="O18" i="17"/>
  <c r="P18" i="17" s="1"/>
  <c r="R18" i="17"/>
  <c r="O19" i="17"/>
  <c r="R19" i="17"/>
  <c r="V19" i="17"/>
  <c r="O20" i="17"/>
  <c r="P20" i="17" s="1"/>
  <c r="R20" i="17"/>
  <c r="O21" i="17"/>
  <c r="P21" i="17" s="1"/>
  <c r="R21" i="17"/>
  <c r="O22" i="17"/>
  <c r="R22" i="17"/>
  <c r="O23" i="17"/>
  <c r="P23" i="17" s="1"/>
  <c r="R23" i="17"/>
  <c r="O3" i="16"/>
  <c r="P3" i="16" s="1"/>
  <c r="AF3" i="16" s="1"/>
  <c r="AT3" i="16"/>
  <c r="W4" i="16"/>
  <c r="B8" i="16"/>
  <c r="Q3" i="16" s="1"/>
  <c r="AG3" i="16" s="1"/>
  <c r="AP3" i="16" s="1"/>
  <c r="C8" i="16"/>
  <c r="Q33" i="16" s="1"/>
  <c r="R15" i="16"/>
  <c r="R23" i="16"/>
  <c r="R30" i="16"/>
  <c r="R38" i="16"/>
  <c r="R45" i="16"/>
  <c r="R52" i="16"/>
  <c r="R60" i="16"/>
  <c r="R68" i="16"/>
  <c r="R74" i="16"/>
  <c r="R87" i="16"/>
  <c r="M4" i="9" a="1"/>
  <c r="M4" i="9" s="1"/>
  <c r="U4" i="9" s="1"/>
  <c r="R3" i="9"/>
  <c r="V4" i="9"/>
  <c r="S98" i="10"/>
  <c r="W4" i="15"/>
  <c r="O3" i="15"/>
  <c r="C10" i="15"/>
  <c r="V4" i="15" s="1"/>
  <c r="Y4" i="15" s="1"/>
  <c r="C8" i="15"/>
  <c r="Q6" i="15" s="1"/>
  <c r="B8" i="15"/>
  <c r="Q3" i="15" s="1"/>
  <c r="AG3" i="15" s="1"/>
  <c r="AP3" i="15" s="1"/>
  <c r="C6" i="15"/>
  <c r="R5" i="15" s="1"/>
  <c r="C5" i="15"/>
  <c r="AT3" i="15"/>
  <c r="M4" i="14" a="1"/>
  <c r="M4" i="14" s="1"/>
  <c r="U4" i="14" s="1"/>
  <c r="X4" i="14" s="1"/>
  <c r="O3" i="14"/>
  <c r="AE3" i="14" s="1"/>
  <c r="AN3" i="14" s="1"/>
  <c r="AT3" i="14"/>
  <c r="W4" i="14"/>
  <c r="B5" i="14"/>
  <c r="C5" i="14"/>
  <c r="O5" i="14"/>
  <c r="C6" i="14"/>
  <c r="R6" i="14" s="1"/>
  <c r="O6" i="14"/>
  <c r="O7" i="14"/>
  <c r="O8" i="14"/>
  <c r="B8" i="14"/>
  <c r="Q3" i="14" s="1"/>
  <c r="AG3" i="14" s="1"/>
  <c r="AP3" i="14" s="1"/>
  <c r="C8" i="14"/>
  <c r="Q9" i="14" s="1"/>
  <c r="O9" i="14"/>
  <c r="P9" i="14" s="1"/>
  <c r="O10" i="14"/>
  <c r="C10" i="14"/>
  <c r="V11" i="14" s="1"/>
  <c r="O11" i="14"/>
  <c r="P11" i="14" s="1"/>
  <c r="O12" i="14"/>
  <c r="P12" i="14" s="1"/>
  <c r="O13" i="14"/>
  <c r="O14" i="14"/>
  <c r="O15" i="14"/>
  <c r="O16" i="14"/>
  <c r="O17" i="14"/>
  <c r="O18" i="14"/>
  <c r="O19" i="14"/>
  <c r="O20" i="14"/>
  <c r="O21" i="14"/>
  <c r="P21" i="14" s="1"/>
  <c r="O22" i="14"/>
  <c r="O23" i="14"/>
  <c r="V23" i="14"/>
  <c r="M4" i="12" a="1"/>
  <c r="M4" i="12" s="1"/>
  <c r="U4" i="12" s="1"/>
  <c r="X4" i="12" s="1"/>
  <c r="C10" i="13"/>
  <c r="V8" i="13" s="1"/>
  <c r="C8" i="13"/>
  <c r="Q7" i="13" s="1"/>
  <c r="B8" i="13"/>
  <c r="Q3" i="13" s="1"/>
  <c r="AG3" i="13" s="1"/>
  <c r="AP3" i="13" s="1"/>
  <c r="C6" i="13"/>
  <c r="R5" i="13" s="1"/>
  <c r="C5" i="13"/>
  <c r="W4" i="13"/>
  <c r="AT3" i="13"/>
  <c r="O3" i="13"/>
  <c r="O3" i="12"/>
  <c r="AE3" i="12" s="1"/>
  <c r="AN3" i="12" s="1"/>
  <c r="AT3" i="12"/>
  <c r="W4" i="12"/>
  <c r="B5" i="12"/>
  <c r="C5" i="12"/>
  <c r="O5" i="12"/>
  <c r="C6" i="12"/>
  <c r="O6" i="12"/>
  <c r="R6" i="12"/>
  <c r="O7" i="12"/>
  <c r="R7" i="12"/>
  <c r="O8" i="12"/>
  <c r="R8" i="12"/>
  <c r="B8" i="12"/>
  <c r="Q3" i="12" s="1"/>
  <c r="AG3" i="12" s="1"/>
  <c r="AP3" i="12" s="1"/>
  <c r="C8" i="12"/>
  <c r="Q13" i="12" s="1"/>
  <c r="O9" i="12"/>
  <c r="R9" i="12"/>
  <c r="O10" i="12"/>
  <c r="R10" i="12"/>
  <c r="C10" i="12"/>
  <c r="V11" i="12" s="1"/>
  <c r="O11" i="12"/>
  <c r="R11" i="12"/>
  <c r="O12" i="12"/>
  <c r="R12" i="12"/>
  <c r="O13" i="12"/>
  <c r="R13" i="12"/>
  <c r="O14" i="12"/>
  <c r="P14" i="12" s="1"/>
  <c r="R14" i="12"/>
  <c r="O15" i="12"/>
  <c r="R15" i="12"/>
  <c r="O16" i="12"/>
  <c r="R16" i="12"/>
  <c r="O17" i="12"/>
  <c r="R17" i="12"/>
  <c r="O18" i="12"/>
  <c r="R18" i="12"/>
  <c r="O19" i="12"/>
  <c r="R19" i="12"/>
  <c r="O20" i="12"/>
  <c r="R20" i="12"/>
  <c r="O21" i="12"/>
  <c r="R21" i="12"/>
  <c r="O22" i="12"/>
  <c r="R22" i="12"/>
  <c r="O23" i="12"/>
  <c r="R23" i="12"/>
  <c r="C10" i="11"/>
  <c r="V88" i="11" s="1"/>
  <c r="C8" i="11"/>
  <c r="Q88" i="11" s="1"/>
  <c r="B8" i="11"/>
  <c r="Q3" i="11" s="1"/>
  <c r="AG3" i="11" s="1"/>
  <c r="AP3" i="11" s="1"/>
  <c r="C6" i="11"/>
  <c r="R87" i="11" s="1"/>
  <c r="C5" i="11"/>
  <c r="V89" i="11"/>
  <c r="R84" i="11"/>
  <c r="V83" i="11"/>
  <c r="R76" i="11"/>
  <c r="V75" i="11"/>
  <c r="V73" i="11"/>
  <c r="R68" i="11"/>
  <c r="V67" i="11"/>
  <c r="R60" i="11"/>
  <c r="V59" i="11"/>
  <c r="V57" i="11"/>
  <c r="R52" i="11"/>
  <c r="V51" i="11"/>
  <c r="R44" i="11"/>
  <c r="V43" i="11"/>
  <c r="V41" i="11"/>
  <c r="R36" i="11"/>
  <c r="V35" i="11"/>
  <c r="R28" i="11"/>
  <c r="V27" i="11"/>
  <c r="V25" i="11"/>
  <c r="R20" i="11"/>
  <c r="V19" i="11"/>
  <c r="R12" i="11"/>
  <c r="V11" i="11"/>
  <c r="V9" i="11"/>
  <c r="W4" i="11"/>
  <c r="AT3" i="11"/>
  <c r="O3" i="11"/>
  <c r="V90" i="10"/>
  <c r="V91" i="10"/>
  <c r="V92" i="10"/>
  <c r="V93" i="10"/>
  <c r="V94" i="10"/>
  <c r="V95" i="10"/>
  <c r="V96" i="10"/>
  <c r="V97" i="10"/>
  <c r="V98" i="10"/>
  <c r="AT3" i="10"/>
  <c r="Q88" i="10"/>
  <c r="Q89" i="10"/>
  <c r="Q90" i="10"/>
  <c r="Q91" i="10"/>
  <c r="R90" i="10"/>
  <c r="R91" i="10"/>
  <c r="Q92" i="10"/>
  <c r="R92" i="10"/>
  <c r="Q93" i="10"/>
  <c r="R93" i="10"/>
  <c r="Q94" i="10"/>
  <c r="R94" i="10"/>
  <c r="Q95" i="10"/>
  <c r="R95" i="10"/>
  <c r="Q96" i="10"/>
  <c r="R96" i="10"/>
  <c r="Q97" i="10"/>
  <c r="R97" i="10"/>
  <c r="Q98" i="10"/>
  <c r="R98" i="10"/>
  <c r="M4" i="2" a="1"/>
  <c r="M4" i="2" s="1"/>
  <c r="U4" i="2" s="1"/>
  <c r="C10" i="2"/>
  <c r="C8" i="2"/>
  <c r="Q5" i="2" s="1"/>
  <c r="B8" i="2"/>
  <c r="Q3" i="2" s="1"/>
  <c r="AG3" i="2" s="1"/>
  <c r="AP3" i="2" s="1"/>
  <c r="C6" i="2"/>
  <c r="R5" i="2" s="1"/>
  <c r="C5" i="2"/>
  <c r="B5" i="2"/>
  <c r="M4" i="10" a="1"/>
  <c r="M4" i="10" s="1"/>
  <c r="U4" i="10" s="1"/>
  <c r="V89" i="10"/>
  <c r="R89" i="10"/>
  <c r="V88" i="10"/>
  <c r="R88" i="10"/>
  <c r="V87" i="10"/>
  <c r="R87" i="10"/>
  <c r="Q87" i="10"/>
  <c r="V86" i="10"/>
  <c r="R86" i="10"/>
  <c r="Q86" i="10"/>
  <c r="V85" i="10"/>
  <c r="R85" i="10"/>
  <c r="Q85" i="10"/>
  <c r="V84" i="10"/>
  <c r="R84" i="10"/>
  <c r="Q84" i="10"/>
  <c r="V83" i="10"/>
  <c r="R83" i="10"/>
  <c r="Q83" i="10"/>
  <c r="V82" i="10"/>
  <c r="R82" i="10"/>
  <c r="Q82" i="10"/>
  <c r="V81" i="10"/>
  <c r="R81" i="10"/>
  <c r="Q81" i="10"/>
  <c r="V80" i="10"/>
  <c r="R80" i="10"/>
  <c r="Q80" i="10"/>
  <c r="V79" i="10"/>
  <c r="R79" i="10"/>
  <c r="Q79" i="10"/>
  <c r="V78" i="10"/>
  <c r="R78" i="10"/>
  <c r="Q78" i="10"/>
  <c r="V77" i="10"/>
  <c r="R77" i="10"/>
  <c r="Q77" i="10"/>
  <c r="V76" i="10"/>
  <c r="R76" i="10"/>
  <c r="Q76" i="10"/>
  <c r="V75" i="10"/>
  <c r="R75" i="10"/>
  <c r="Q75" i="10"/>
  <c r="V74" i="10"/>
  <c r="R74" i="10"/>
  <c r="Q74" i="10"/>
  <c r="V73" i="10"/>
  <c r="R73" i="10"/>
  <c r="Q73" i="10"/>
  <c r="V72" i="10"/>
  <c r="R72" i="10"/>
  <c r="Q72" i="10"/>
  <c r="V71" i="10"/>
  <c r="R71" i="10"/>
  <c r="Q71" i="10"/>
  <c r="V70" i="10"/>
  <c r="R70" i="10"/>
  <c r="Q70" i="10"/>
  <c r="V69" i="10"/>
  <c r="R69" i="10"/>
  <c r="Q69" i="10"/>
  <c r="V68" i="10"/>
  <c r="R68" i="10"/>
  <c r="Q68" i="10"/>
  <c r="V67" i="10"/>
  <c r="R67" i="10"/>
  <c r="Q67" i="10"/>
  <c r="V66" i="10"/>
  <c r="R66" i="10"/>
  <c r="Q66" i="10"/>
  <c r="V65" i="10"/>
  <c r="R65" i="10"/>
  <c r="Q65" i="10"/>
  <c r="V64" i="10"/>
  <c r="R64" i="10"/>
  <c r="Q64" i="10"/>
  <c r="V63" i="10"/>
  <c r="R63" i="10"/>
  <c r="Q63" i="10"/>
  <c r="V62" i="10"/>
  <c r="R62" i="10"/>
  <c r="Q62" i="10"/>
  <c r="V61" i="10"/>
  <c r="R61" i="10"/>
  <c r="Q61" i="10"/>
  <c r="V60" i="10"/>
  <c r="R60" i="10"/>
  <c r="Q60" i="10"/>
  <c r="V59" i="10"/>
  <c r="R59" i="10"/>
  <c r="Q59" i="10"/>
  <c r="V58" i="10"/>
  <c r="R58" i="10"/>
  <c r="Q58" i="10"/>
  <c r="V57" i="10"/>
  <c r="R57" i="10"/>
  <c r="Q57" i="10"/>
  <c r="V56" i="10"/>
  <c r="R56" i="10"/>
  <c r="Q56" i="10"/>
  <c r="V55" i="10"/>
  <c r="R55" i="10"/>
  <c r="Q55" i="10"/>
  <c r="V54" i="10"/>
  <c r="R54" i="10"/>
  <c r="Q54" i="10"/>
  <c r="V53" i="10"/>
  <c r="R53" i="10"/>
  <c r="Q53" i="10"/>
  <c r="V52" i="10"/>
  <c r="R52" i="10"/>
  <c r="Q52" i="10"/>
  <c r="V51" i="10"/>
  <c r="R51" i="10"/>
  <c r="Q51" i="10"/>
  <c r="V50" i="10"/>
  <c r="R50" i="10"/>
  <c r="Q50" i="10"/>
  <c r="V49" i="10"/>
  <c r="R49" i="10"/>
  <c r="Q49" i="10"/>
  <c r="V48" i="10"/>
  <c r="R48" i="10"/>
  <c r="Q48" i="10"/>
  <c r="V47" i="10"/>
  <c r="R47" i="10"/>
  <c r="Q47" i="10"/>
  <c r="V46" i="10"/>
  <c r="R46" i="10"/>
  <c r="Q46" i="10"/>
  <c r="V45" i="10"/>
  <c r="R45" i="10"/>
  <c r="Q45" i="10"/>
  <c r="V44" i="10"/>
  <c r="R44" i="10"/>
  <c r="Q44" i="10"/>
  <c r="V43" i="10"/>
  <c r="R43" i="10"/>
  <c r="Q43" i="10"/>
  <c r="V42" i="10"/>
  <c r="R42" i="10"/>
  <c r="Q42" i="10"/>
  <c r="V41" i="10"/>
  <c r="R41" i="10"/>
  <c r="Q41" i="10"/>
  <c r="V40" i="10"/>
  <c r="R40" i="10"/>
  <c r="Q40" i="10"/>
  <c r="V39" i="10"/>
  <c r="R39" i="10"/>
  <c r="Q39" i="10"/>
  <c r="V38" i="10"/>
  <c r="R38" i="10"/>
  <c r="Q38" i="10"/>
  <c r="V37" i="10"/>
  <c r="R37" i="10"/>
  <c r="Q37" i="10"/>
  <c r="V36" i="10"/>
  <c r="R36" i="10"/>
  <c r="Q36" i="10"/>
  <c r="V35" i="10"/>
  <c r="R35" i="10"/>
  <c r="Q35" i="10"/>
  <c r="V34" i="10"/>
  <c r="R34" i="10"/>
  <c r="Q34" i="10"/>
  <c r="V33" i="10"/>
  <c r="R33" i="10"/>
  <c r="Q33" i="10"/>
  <c r="V32" i="10"/>
  <c r="R32" i="10"/>
  <c r="Q32" i="10"/>
  <c r="V31" i="10"/>
  <c r="R31" i="10"/>
  <c r="Q31" i="10"/>
  <c r="V30" i="10"/>
  <c r="R30" i="10"/>
  <c r="Q30" i="10"/>
  <c r="V29" i="10"/>
  <c r="R29" i="10"/>
  <c r="Q29" i="10"/>
  <c r="V28" i="10"/>
  <c r="R28" i="10"/>
  <c r="Q28" i="10"/>
  <c r="V27" i="10"/>
  <c r="R27" i="10"/>
  <c r="Q27" i="10"/>
  <c r="V26" i="10"/>
  <c r="R26" i="10"/>
  <c r="Q26" i="10"/>
  <c r="V25" i="10"/>
  <c r="R25" i="10"/>
  <c r="Q25" i="10"/>
  <c r="V24" i="10"/>
  <c r="R24" i="10"/>
  <c r="Q24" i="10"/>
  <c r="V23" i="10"/>
  <c r="R23" i="10"/>
  <c r="Q23" i="10"/>
  <c r="V22" i="10"/>
  <c r="R22" i="10"/>
  <c r="Q22" i="10"/>
  <c r="V21" i="10"/>
  <c r="R21" i="10"/>
  <c r="Q21" i="10"/>
  <c r="V20" i="10"/>
  <c r="R20" i="10"/>
  <c r="Q20" i="10"/>
  <c r="V19" i="10"/>
  <c r="R19" i="10"/>
  <c r="Q19" i="10"/>
  <c r="V18" i="10"/>
  <c r="R18" i="10"/>
  <c r="Q18" i="10"/>
  <c r="V17" i="10"/>
  <c r="R17" i="10"/>
  <c r="Q17" i="10"/>
  <c r="V16" i="10"/>
  <c r="R16" i="10"/>
  <c r="Q16" i="10"/>
  <c r="V15" i="10"/>
  <c r="R15" i="10"/>
  <c r="Q15" i="10"/>
  <c r="V14" i="10"/>
  <c r="R14" i="10"/>
  <c r="Q14" i="10"/>
  <c r="V13" i="10"/>
  <c r="R13" i="10"/>
  <c r="Q13" i="10"/>
  <c r="V12" i="10"/>
  <c r="R12" i="10"/>
  <c r="Q12" i="10"/>
  <c r="V11" i="10"/>
  <c r="R11" i="10"/>
  <c r="Q11" i="10"/>
  <c r="V10" i="10"/>
  <c r="R10" i="10"/>
  <c r="Q10" i="10"/>
  <c r="V9" i="10"/>
  <c r="R9" i="10"/>
  <c r="Q9" i="10"/>
  <c r="V8" i="10"/>
  <c r="R8" i="10"/>
  <c r="Q8" i="10"/>
  <c r="V7" i="10"/>
  <c r="R7" i="10"/>
  <c r="Q7" i="10"/>
  <c r="V6" i="10"/>
  <c r="R6" i="10"/>
  <c r="Q6" i="10"/>
  <c r="V5" i="10"/>
  <c r="R5" i="10"/>
  <c r="Q5" i="10"/>
  <c r="W4" i="10"/>
  <c r="V4" i="10"/>
  <c r="R4" i="10"/>
  <c r="R3" i="10"/>
  <c r="Q3" i="10"/>
  <c r="AG3" i="10" s="1"/>
  <c r="AP3" i="10" s="1"/>
  <c r="O3" i="10"/>
  <c r="AE3" i="10" s="1"/>
  <c r="C9" i="10"/>
  <c r="V23" i="9"/>
  <c r="R23" i="9"/>
  <c r="Q23" i="9"/>
  <c r="O23" i="9"/>
  <c r="P23" i="9" s="1"/>
  <c r="V22" i="9"/>
  <c r="R22" i="9"/>
  <c r="Q22" i="9"/>
  <c r="O22" i="9"/>
  <c r="P22" i="9" s="1"/>
  <c r="V21" i="9"/>
  <c r="R21" i="9"/>
  <c r="Q21" i="9"/>
  <c r="O21" i="9"/>
  <c r="P21" i="9" s="1"/>
  <c r="V20" i="9"/>
  <c r="R20" i="9"/>
  <c r="Q20" i="9"/>
  <c r="O20" i="9"/>
  <c r="P20" i="9" s="1"/>
  <c r="V19" i="9"/>
  <c r="R19" i="9"/>
  <c r="Q19" i="9"/>
  <c r="O19" i="9"/>
  <c r="P19" i="9" s="1"/>
  <c r="V18" i="9"/>
  <c r="R18" i="9"/>
  <c r="Q18" i="9"/>
  <c r="O18" i="9"/>
  <c r="P18" i="9" s="1"/>
  <c r="V17" i="9"/>
  <c r="R17" i="9"/>
  <c r="Q17" i="9"/>
  <c r="O17" i="9"/>
  <c r="P17" i="9" s="1"/>
  <c r="V16" i="9"/>
  <c r="R16" i="9"/>
  <c r="Q16" i="9"/>
  <c r="O16" i="9"/>
  <c r="P16" i="9" s="1"/>
  <c r="V15" i="9"/>
  <c r="R15" i="9"/>
  <c r="Q15" i="9"/>
  <c r="O15" i="9"/>
  <c r="P15" i="9" s="1"/>
  <c r="V14" i="9"/>
  <c r="R14" i="9"/>
  <c r="Q14" i="9"/>
  <c r="O14" i="9"/>
  <c r="P14" i="9" s="1"/>
  <c r="V13" i="9"/>
  <c r="R13" i="9"/>
  <c r="Q13" i="9"/>
  <c r="O13" i="9"/>
  <c r="P13" i="9" s="1"/>
  <c r="V12" i="9"/>
  <c r="R12" i="9"/>
  <c r="Q12" i="9"/>
  <c r="O12" i="9"/>
  <c r="P12" i="9" s="1"/>
  <c r="V11" i="9"/>
  <c r="R11" i="9"/>
  <c r="Q11" i="9"/>
  <c r="O11" i="9"/>
  <c r="P11" i="9" s="1"/>
  <c r="V10" i="9"/>
  <c r="R10" i="9"/>
  <c r="Q10" i="9"/>
  <c r="O10" i="9"/>
  <c r="P10" i="9" s="1"/>
  <c r="V9" i="9"/>
  <c r="R9" i="9"/>
  <c r="Q9" i="9"/>
  <c r="O9" i="9"/>
  <c r="P9" i="9" s="1"/>
  <c r="V8" i="9"/>
  <c r="R8" i="9"/>
  <c r="Q8" i="9"/>
  <c r="O8" i="9"/>
  <c r="P8" i="9" s="1"/>
  <c r="V7" i="9"/>
  <c r="R7" i="9"/>
  <c r="Q7" i="9"/>
  <c r="O7" i="9"/>
  <c r="P7" i="9" s="1"/>
  <c r="V6" i="9"/>
  <c r="R6" i="9"/>
  <c r="Q6" i="9"/>
  <c r="O6" i="9"/>
  <c r="V5" i="9"/>
  <c r="R5" i="9"/>
  <c r="Q5" i="9"/>
  <c r="O5" i="9"/>
  <c r="W4" i="9"/>
  <c r="R4" i="9"/>
  <c r="AT3" i="9"/>
  <c r="Q3" i="9"/>
  <c r="O3" i="9"/>
  <c r="AE3" i="9" s="1"/>
  <c r="C9" i="9"/>
  <c r="V4" i="2"/>
  <c r="V5" i="2"/>
  <c r="AT3" i="2"/>
  <c r="V23" i="2"/>
  <c r="O3" i="2"/>
  <c r="P3" i="2" s="1"/>
  <c r="AF3" i="2" s="1"/>
  <c r="AO3" i="2" s="1"/>
  <c r="W4" i="2"/>
  <c r="O5" i="2"/>
  <c r="P5" i="2" s="1"/>
  <c r="O6" i="2"/>
  <c r="V6" i="2"/>
  <c r="O7" i="2"/>
  <c r="V7" i="2"/>
  <c r="O8" i="2"/>
  <c r="V8" i="2"/>
  <c r="O9" i="2"/>
  <c r="Q9" i="2"/>
  <c r="V9" i="2"/>
  <c r="O10" i="2"/>
  <c r="V10" i="2"/>
  <c r="O11" i="2"/>
  <c r="Q11" i="2"/>
  <c r="V11" i="2"/>
  <c r="O12" i="2"/>
  <c r="V12" i="2"/>
  <c r="O13" i="2"/>
  <c r="V13" i="2"/>
  <c r="O14" i="2"/>
  <c r="V14" i="2"/>
  <c r="O15" i="2"/>
  <c r="Q15" i="2"/>
  <c r="V15" i="2"/>
  <c r="O16" i="2"/>
  <c r="V16" i="2"/>
  <c r="O17" i="2"/>
  <c r="V17" i="2"/>
  <c r="O18" i="2"/>
  <c r="V18" i="2"/>
  <c r="O19" i="2"/>
  <c r="V19" i="2"/>
  <c r="O20" i="2"/>
  <c r="V20" i="2"/>
  <c r="O21" i="2"/>
  <c r="Q21" i="2"/>
  <c r="V21" i="2"/>
  <c r="O22" i="2"/>
  <c r="V22" i="2"/>
  <c r="O23" i="2"/>
  <c r="P23" i="2" s="1"/>
  <c r="Q21" i="34" l="1"/>
  <c r="Q19" i="34"/>
  <c r="Q22" i="34"/>
  <c r="Q27" i="53"/>
  <c r="Q20" i="53"/>
  <c r="Q12" i="53"/>
  <c r="Q10" i="23"/>
  <c r="Q15" i="43"/>
  <c r="Q17" i="29"/>
  <c r="Q49" i="46"/>
  <c r="Q23" i="2"/>
  <c r="Q7" i="2"/>
  <c r="Q81" i="16"/>
  <c r="Q21" i="26"/>
  <c r="Q65" i="53"/>
  <c r="Q60" i="53"/>
  <c r="Q55" i="53"/>
  <c r="Q43" i="53"/>
  <c r="Q33" i="53"/>
  <c r="Q25" i="53"/>
  <c r="Q16" i="53"/>
  <c r="Q6" i="58"/>
  <c r="Q11" i="58"/>
  <c r="Q19" i="58"/>
  <c r="Q18" i="12"/>
  <c r="Q18" i="26"/>
  <c r="Q14" i="12"/>
  <c r="Q87" i="16"/>
  <c r="Q60" i="43"/>
  <c r="Q61" i="53"/>
  <c r="Q50" i="53"/>
  <c r="Q16" i="58"/>
  <c r="Q13" i="2"/>
  <c r="Q20" i="12"/>
  <c r="Q13" i="26"/>
  <c r="Q64" i="53"/>
  <c r="Q54" i="53"/>
  <c r="Q49" i="53"/>
  <c r="Q42" i="53"/>
  <c r="Q24" i="53"/>
  <c r="Q14" i="58"/>
  <c r="Q22" i="58"/>
  <c r="Q15" i="26"/>
  <c r="Q14" i="46"/>
  <c r="Q69" i="46"/>
  <c r="Q19" i="53"/>
  <c r="Q17" i="2"/>
  <c r="Q66" i="53"/>
  <c r="Q56" i="53"/>
  <c r="Q19" i="2"/>
  <c r="Q23" i="12"/>
  <c r="Q72" i="16"/>
  <c r="Q16" i="26"/>
  <c r="Q69" i="53"/>
  <c r="Q59" i="53"/>
  <c r="Q53" i="53"/>
  <c r="Q48" i="53"/>
  <c r="Q38" i="53"/>
  <c r="Q32" i="53"/>
  <c r="Q13" i="53"/>
  <c r="Q9" i="58"/>
  <c r="Q18" i="23"/>
  <c r="Q68" i="46"/>
  <c r="Q34" i="46"/>
  <c r="Q27" i="46"/>
  <c r="Q20" i="46"/>
  <c r="Q69" i="48"/>
  <c r="Q55" i="48"/>
  <c r="Q12" i="30"/>
  <c r="Q16" i="12"/>
  <c r="Q18" i="21"/>
  <c r="Q23" i="23"/>
  <c r="Q15" i="23"/>
  <c r="Q60" i="46"/>
  <c r="Q46" i="46"/>
  <c r="Q39" i="46"/>
  <c r="Q11" i="46"/>
  <c r="Q13" i="23"/>
  <c r="Q41" i="46"/>
  <c r="Q22" i="12"/>
  <c r="Q20" i="23"/>
  <c r="Q66" i="46"/>
  <c r="Q53" i="46"/>
  <c r="Q33" i="46"/>
  <c r="Q26" i="46"/>
  <c r="Q69" i="47"/>
  <c r="Q81" i="48"/>
  <c r="Q55" i="46"/>
  <c r="Q17" i="23"/>
  <c r="Q58" i="46"/>
  <c r="Q38" i="46"/>
  <c r="Q17" i="46"/>
  <c r="Q87" i="48"/>
  <c r="Q21" i="23"/>
  <c r="Q32" i="32"/>
  <c r="Q62" i="46"/>
  <c r="Q22" i="23"/>
  <c r="Q14" i="23"/>
  <c r="Q8" i="23"/>
  <c r="Q19" i="28"/>
  <c r="Q21" i="30"/>
  <c r="Q64" i="46"/>
  <c r="Q51" i="46"/>
  <c r="Q37" i="46"/>
  <c r="Q58" i="48"/>
  <c r="Q52" i="48"/>
  <c r="Q35" i="46"/>
  <c r="Q11" i="12"/>
  <c r="Q19" i="23"/>
  <c r="Q57" i="46"/>
  <c r="Q42" i="46"/>
  <c r="Q30" i="46"/>
  <c r="Q22" i="46"/>
  <c r="Q48" i="44"/>
  <c r="Q63" i="18"/>
  <c r="Q11" i="23"/>
  <c r="Q21" i="36"/>
  <c r="Q47" i="44"/>
  <c r="Q41" i="53"/>
  <c r="Q35" i="53"/>
  <c r="Q29" i="53"/>
  <c r="Q18" i="53"/>
  <c r="Q18" i="33"/>
  <c r="Q89" i="42"/>
  <c r="Q77" i="44"/>
  <c r="Q40" i="53"/>
  <c r="Q34" i="53"/>
  <c r="Q28" i="53"/>
  <c r="Q23" i="53"/>
  <c r="Q17" i="53"/>
  <c r="Q11" i="53"/>
  <c r="Q5" i="90"/>
  <c r="Q87" i="18"/>
  <c r="Q81" i="18"/>
  <c r="Q15" i="36"/>
  <c r="Q33" i="44"/>
  <c r="Q39" i="53"/>
  <c r="Q22" i="53"/>
  <c r="Q16" i="33"/>
  <c r="Q65" i="44"/>
  <c r="Q44" i="53"/>
  <c r="Q26" i="53"/>
  <c r="Q21" i="53"/>
  <c r="Q12" i="23"/>
  <c r="Q21" i="33"/>
  <c r="Q18" i="36"/>
  <c r="Q45" i="47"/>
  <c r="Q15" i="53"/>
  <c r="Q6" i="88"/>
  <c r="Q9" i="33"/>
  <c r="Q44" i="44"/>
  <c r="Q32" i="44"/>
  <c r="Q22" i="45"/>
  <c r="Q5" i="79"/>
  <c r="Q10" i="17"/>
  <c r="Q68" i="32"/>
  <c r="Q61" i="32"/>
  <c r="Q14" i="32"/>
  <c r="Q19" i="33"/>
  <c r="Q48" i="43"/>
  <c r="Q75" i="44"/>
  <c r="Q60" i="44"/>
  <c r="Q42" i="44"/>
  <c r="Q26" i="44"/>
  <c r="Q61" i="45"/>
  <c r="Q6" i="69"/>
  <c r="Q6" i="78"/>
  <c r="Q6" i="90"/>
  <c r="Q65" i="45"/>
  <c r="Q9" i="27"/>
  <c r="Q72" i="44"/>
  <c r="Q57" i="44"/>
  <c r="Q41" i="44"/>
  <c r="Q23" i="44"/>
  <c r="Q62" i="44"/>
  <c r="Q15" i="17"/>
  <c r="Q5" i="17"/>
  <c r="Q32" i="43"/>
  <c r="Q71" i="44"/>
  <c r="Q18" i="44"/>
  <c r="Q73" i="45"/>
  <c r="Q13" i="45"/>
  <c r="Q9" i="53"/>
  <c r="Q53" i="44"/>
  <c r="Q39" i="44"/>
  <c r="Q7" i="81"/>
  <c r="Q47" i="45"/>
  <c r="Q15" i="21"/>
  <c r="Q12" i="21"/>
  <c r="Q19" i="43"/>
  <c r="Q66" i="44"/>
  <c r="Q51" i="44"/>
  <c r="Q36" i="44"/>
  <c r="Q17" i="44"/>
  <c r="Q14" i="53"/>
  <c r="Q6" i="66"/>
  <c r="Q83" i="41"/>
  <c r="Q12" i="12"/>
  <c r="Q15" i="30"/>
  <c r="Q51" i="41"/>
  <c r="Q30" i="41"/>
  <c r="Q18" i="41"/>
  <c r="Q14" i="44"/>
  <c r="Q9" i="12"/>
  <c r="Q24" i="16"/>
  <c r="Q16" i="19"/>
  <c r="Q26" i="20"/>
  <c r="Q18" i="24"/>
  <c r="Q19" i="29"/>
  <c r="Q10" i="29"/>
  <c r="Q13" i="31"/>
  <c r="Q20" i="38"/>
  <c r="Q13" i="38"/>
  <c r="Q82" i="41"/>
  <c r="Q71" i="41"/>
  <c r="Q46" i="41"/>
  <c r="Q41" i="41"/>
  <c r="Q12" i="44"/>
  <c r="Q10" i="38"/>
  <c r="Q69" i="18"/>
  <c r="Q17" i="38"/>
  <c r="Q78" i="41"/>
  <c r="Q47" i="41"/>
  <c r="Q69" i="16"/>
  <c r="Q15" i="29"/>
  <c r="Q14" i="30"/>
  <c r="Q10" i="30"/>
  <c r="Q20" i="32"/>
  <c r="Q22" i="33"/>
  <c r="Q22" i="38"/>
  <c r="Q16" i="38"/>
  <c r="Q61" i="41"/>
  <c r="Q29" i="41"/>
  <c r="Q17" i="41"/>
  <c r="Q23" i="30"/>
  <c r="Q18" i="30"/>
  <c r="Q44" i="32"/>
  <c r="Q37" i="32"/>
  <c r="Q19" i="38"/>
  <c r="Q85" i="41"/>
  <c r="Q70" i="41"/>
  <c r="Q65" i="41"/>
  <c r="Q54" i="41"/>
  <c r="Q49" i="41"/>
  <c r="Q34" i="41"/>
  <c r="Q21" i="38"/>
  <c r="Q68" i="41"/>
  <c r="Q93" i="18"/>
  <c r="Q75" i="18"/>
  <c r="Q72" i="41"/>
  <c r="Q63" i="41"/>
  <c r="Q42" i="41"/>
  <c r="Q53" i="18"/>
  <c r="Q40" i="18"/>
  <c r="Q18" i="29"/>
  <c r="Q13" i="30"/>
  <c r="Q8" i="38"/>
  <c r="Q80" i="41"/>
  <c r="Q44" i="41"/>
  <c r="Q21" i="44"/>
  <c r="Q5" i="59"/>
  <c r="Q6" i="63"/>
  <c r="Q22" i="30"/>
  <c r="Q17" i="30"/>
  <c r="Q56" i="32"/>
  <c r="Q49" i="32"/>
  <c r="Q25" i="32"/>
  <c r="Q15" i="38"/>
  <c r="Q84" i="41"/>
  <c r="Q73" i="41"/>
  <c r="Q59" i="41"/>
  <c r="Q53" i="41"/>
  <c r="Q48" i="41"/>
  <c r="Q39" i="41"/>
  <c r="Q27" i="41"/>
  <c r="Q15" i="41"/>
  <c r="Q7" i="97"/>
  <c r="P18" i="39"/>
  <c r="O7" i="64"/>
  <c r="X4" i="10"/>
  <c r="R83" i="16"/>
  <c r="R77" i="16"/>
  <c r="R70" i="16"/>
  <c r="R63" i="16"/>
  <c r="R55" i="16"/>
  <c r="R48" i="16"/>
  <c r="R41" i="16"/>
  <c r="R33" i="16"/>
  <c r="R25" i="16"/>
  <c r="R18" i="16"/>
  <c r="R11" i="16"/>
  <c r="Q16" i="17"/>
  <c r="P11" i="17"/>
  <c r="Q6" i="17"/>
  <c r="Q21" i="19"/>
  <c r="P10" i="19"/>
  <c r="R77" i="20"/>
  <c r="V70" i="20"/>
  <c r="Q62" i="20"/>
  <c r="V54" i="20"/>
  <c r="V46" i="20"/>
  <c r="R39" i="20"/>
  <c r="V30" i="20"/>
  <c r="V23" i="20"/>
  <c r="V16" i="20"/>
  <c r="R6" i="20"/>
  <c r="P7" i="21"/>
  <c r="P9" i="24"/>
  <c r="V17" i="25"/>
  <c r="R8" i="25"/>
  <c r="Q23" i="26"/>
  <c r="Q20" i="26"/>
  <c r="Q17" i="26"/>
  <c r="R14" i="26"/>
  <c r="Q11" i="26"/>
  <c r="X4" i="26"/>
  <c r="AH4" i="26" s="1"/>
  <c r="V16" i="27"/>
  <c r="P11" i="27"/>
  <c r="Q21" i="28"/>
  <c r="Q18" i="28"/>
  <c r="P19" i="29"/>
  <c r="Q16" i="29"/>
  <c r="Q12" i="29"/>
  <c r="P9" i="29"/>
  <c r="Q20" i="30"/>
  <c r="V17" i="30"/>
  <c r="R14" i="30"/>
  <c r="V11" i="30"/>
  <c r="Q8" i="30"/>
  <c r="P6" i="31"/>
  <c r="V67" i="32"/>
  <c r="V62" i="32"/>
  <c r="V57" i="32"/>
  <c r="R53" i="32"/>
  <c r="V48" i="32"/>
  <c r="V43" i="32"/>
  <c r="V38" i="32"/>
  <c r="V33" i="32"/>
  <c r="R29" i="32"/>
  <c r="V24" i="32"/>
  <c r="V19" i="32"/>
  <c r="R13" i="32"/>
  <c r="R5" i="32"/>
  <c r="P18" i="33"/>
  <c r="V11" i="33"/>
  <c r="R22" i="34"/>
  <c r="V19" i="34"/>
  <c r="V16" i="34"/>
  <c r="R13" i="34"/>
  <c r="X4" i="34"/>
  <c r="V23" i="36"/>
  <c r="R19" i="36"/>
  <c r="R15" i="36"/>
  <c r="Q12" i="36"/>
  <c r="Q19" i="37"/>
  <c r="P9" i="37"/>
  <c r="P22" i="38"/>
  <c r="V19" i="38"/>
  <c r="V14" i="38"/>
  <c r="V21" i="39"/>
  <c r="Q87" i="41"/>
  <c r="Q75" i="41"/>
  <c r="Q66" i="41"/>
  <c r="Q58" i="41"/>
  <c r="V53" i="41"/>
  <c r="V45" i="41"/>
  <c r="Q37" i="41"/>
  <c r="Q24" i="41"/>
  <c r="Q20" i="41"/>
  <c r="Q11" i="41"/>
  <c r="V87" i="43"/>
  <c r="V79" i="43"/>
  <c r="V69" i="43"/>
  <c r="V59" i="43"/>
  <c r="V47" i="43"/>
  <c r="Q36" i="43"/>
  <c r="Q26" i="43"/>
  <c r="V16" i="43"/>
  <c r="R54" i="44"/>
  <c r="R47" i="44"/>
  <c r="R24" i="44"/>
  <c r="R11" i="44"/>
  <c r="V77" i="45"/>
  <c r="V70" i="45"/>
  <c r="V63" i="45"/>
  <c r="V56" i="45"/>
  <c r="V48" i="45"/>
  <c r="V41" i="45"/>
  <c r="V32" i="45"/>
  <c r="V22" i="45"/>
  <c r="V13" i="45"/>
  <c r="Q52" i="47"/>
  <c r="Q36" i="48"/>
  <c r="Q48" i="48"/>
  <c r="Q88" i="48"/>
  <c r="Q43" i="48"/>
  <c r="Q54" i="48"/>
  <c r="Q66" i="48"/>
  <c r="Q37" i="48"/>
  <c r="Q72" i="48"/>
  <c r="Q84" i="48"/>
  <c r="Q45" i="48"/>
  <c r="Q51" i="48"/>
  <c r="Q91" i="48"/>
  <c r="R8" i="11"/>
  <c r="R24" i="11"/>
  <c r="R40" i="11"/>
  <c r="R56" i="11"/>
  <c r="R72" i="11"/>
  <c r="R88" i="11"/>
  <c r="V9" i="13"/>
  <c r="R12" i="14"/>
  <c r="R89" i="16"/>
  <c r="R82" i="16"/>
  <c r="R76" i="16"/>
  <c r="R69" i="16"/>
  <c r="R62" i="16"/>
  <c r="R54" i="16"/>
  <c r="R47" i="16"/>
  <c r="R40" i="16"/>
  <c r="R32" i="16"/>
  <c r="R24" i="16"/>
  <c r="R17" i="16"/>
  <c r="R10" i="16"/>
  <c r="Q23" i="17"/>
  <c r="Q18" i="17"/>
  <c r="Q13" i="17"/>
  <c r="Q8" i="17"/>
  <c r="P21" i="19"/>
  <c r="P14" i="19"/>
  <c r="R69" i="20"/>
  <c r="V60" i="20"/>
  <c r="V53" i="20"/>
  <c r="R46" i="20"/>
  <c r="R37" i="20"/>
  <c r="V29" i="20"/>
  <c r="R23" i="20"/>
  <c r="R14" i="20"/>
  <c r="V5" i="20"/>
  <c r="P13" i="21"/>
  <c r="R6" i="21"/>
  <c r="V19" i="24"/>
  <c r="V16" i="24"/>
  <c r="V12" i="24"/>
  <c r="R12" i="25"/>
  <c r="V22" i="30"/>
  <c r="Q19" i="31"/>
  <c r="V28" i="32"/>
  <c r="V23" i="32"/>
  <c r="V11" i="32"/>
  <c r="P15" i="40"/>
  <c r="V57" i="41"/>
  <c r="V27" i="41"/>
  <c r="V77" i="43"/>
  <c r="V57" i="43"/>
  <c r="V45" i="43"/>
  <c r="V35" i="43"/>
  <c r="V24" i="43"/>
  <c r="P11" i="12"/>
  <c r="R88" i="16"/>
  <c r="R81" i="16"/>
  <c r="R75" i="16"/>
  <c r="R61" i="16"/>
  <c r="R53" i="16"/>
  <c r="R46" i="16"/>
  <c r="R39" i="16"/>
  <c r="R31" i="16"/>
  <c r="R16" i="16"/>
  <c r="Q20" i="17"/>
  <c r="P5" i="19"/>
  <c r="R76" i="20"/>
  <c r="R68" i="20"/>
  <c r="R60" i="20"/>
  <c r="R53" i="20"/>
  <c r="R13" i="20"/>
  <c r="R5" i="20"/>
  <c r="R12" i="24"/>
  <c r="R16" i="25"/>
  <c r="R13" i="28"/>
  <c r="R9" i="28"/>
  <c r="R5" i="28"/>
  <c r="V15" i="29"/>
  <c r="V11" i="29"/>
  <c r="V19" i="30"/>
  <c r="V10" i="30"/>
  <c r="Q22" i="31"/>
  <c r="P15" i="31"/>
  <c r="V66" i="32"/>
  <c r="V56" i="32"/>
  <c r="V51" i="32"/>
  <c r="V42" i="32"/>
  <c r="V32" i="32"/>
  <c r="V27" i="32"/>
  <c r="V17" i="32"/>
  <c r="R11" i="32"/>
  <c r="V12" i="34"/>
  <c r="P9" i="34"/>
  <c r="P5" i="34"/>
  <c r="Q9" i="40"/>
  <c r="V89" i="41"/>
  <c r="V81" i="41"/>
  <c r="V77" i="41"/>
  <c r="V69" i="41"/>
  <c r="Q36" i="41"/>
  <c r="Q32" i="41"/>
  <c r="Q23" i="41"/>
  <c r="Q10" i="41"/>
  <c r="V66" i="43"/>
  <c r="V54" i="43"/>
  <c r="Q43" i="43"/>
  <c r="V33" i="43"/>
  <c r="V23" i="43"/>
  <c r="Q14" i="43"/>
  <c r="R75" i="44"/>
  <c r="R67" i="44"/>
  <c r="R60" i="44"/>
  <c r="R46" i="44"/>
  <c r="R39" i="44"/>
  <c r="R22" i="44"/>
  <c r="R9" i="44"/>
  <c r="V75" i="45"/>
  <c r="V68" i="45"/>
  <c r="V61" i="45"/>
  <c r="V54" i="45"/>
  <c r="V39" i="45"/>
  <c r="V29" i="45"/>
  <c r="V21" i="45"/>
  <c r="V12" i="45"/>
  <c r="Q44" i="47"/>
  <c r="V7" i="86"/>
  <c r="V8" i="86"/>
  <c r="V4" i="86"/>
  <c r="R19" i="30"/>
  <c r="V16" i="30"/>
  <c r="V14" i="36"/>
  <c r="Q19" i="40"/>
  <c r="V85" i="43"/>
  <c r="V75" i="43"/>
  <c r="V65" i="43"/>
  <c r="V53" i="43"/>
  <c r="V42" i="43"/>
  <c r="V21" i="43"/>
  <c r="V12" i="43"/>
  <c r="R51" i="44"/>
  <c r="R45" i="44"/>
  <c r="R31" i="44"/>
  <c r="R21" i="44"/>
  <c r="R15" i="44"/>
  <c r="R6" i="44"/>
  <c r="Q9" i="47"/>
  <c r="Q14" i="47"/>
  <c r="Q35" i="47"/>
  <c r="Q15" i="47"/>
  <c r="Q36" i="47"/>
  <c r="Q61" i="47"/>
  <c r="Q20" i="47"/>
  <c r="V5" i="71"/>
  <c r="V8" i="71"/>
  <c r="V5" i="13"/>
  <c r="R80" i="16"/>
  <c r="R73" i="16"/>
  <c r="R67" i="16"/>
  <c r="R59" i="16"/>
  <c r="R51" i="16"/>
  <c r="R44" i="16"/>
  <c r="R37" i="16"/>
  <c r="R29" i="16"/>
  <c r="R22" i="16"/>
  <c r="Q15" i="16"/>
  <c r="R7" i="16"/>
  <c r="Q22" i="17"/>
  <c r="Q17" i="17"/>
  <c r="P15" i="17"/>
  <c r="Q12" i="17"/>
  <c r="P5" i="17"/>
  <c r="V22" i="19"/>
  <c r="V19" i="19"/>
  <c r="V16" i="19"/>
  <c r="P13" i="19"/>
  <c r="R73" i="20"/>
  <c r="V65" i="20"/>
  <c r="R59" i="20"/>
  <c r="R50" i="20"/>
  <c r="V41" i="20"/>
  <c r="V35" i="20"/>
  <c r="R26" i="20"/>
  <c r="R19" i="20"/>
  <c r="V11" i="20"/>
  <c r="R4" i="20"/>
  <c r="V21" i="24"/>
  <c r="R18" i="24"/>
  <c r="Q15" i="24"/>
  <c r="Q19" i="25"/>
  <c r="V15" i="25"/>
  <c r="R10" i="25"/>
  <c r="R21" i="26"/>
  <c r="R18" i="26"/>
  <c r="R4" i="26"/>
  <c r="Q18" i="27"/>
  <c r="Q15" i="27"/>
  <c r="R19" i="28"/>
  <c r="R12" i="28"/>
  <c r="V17" i="29"/>
  <c r="P15" i="29"/>
  <c r="V10" i="29"/>
  <c r="X4" i="29"/>
  <c r="AH4" i="29" s="1"/>
  <c r="V21" i="30"/>
  <c r="Q19" i="30"/>
  <c r="Q16" i="30"/>
  <c r="X4" i="30"/>
  <c r="P18" i="31"/>
  <c r="V69" i="32"/>
  <c r="R65" i="32"/>
  <c r="V60" i="32"/>
  <c r="V55" i="32"/>
  <c r="V50" i="32"/>
  <c r="V45" i="32"/>
  <c r="R41" i="32"/>
  <c r="V36" i="32"/>
  <c r="V31" i="32"/>
  <c r="V26" i="32"/>
  <c r="V21" i="32"/>
  <c r="V15" i="32"/>
  <c r="R9" i="32"/>
  <c r="R3" i="32"/>
  <c r="AH3" i="32" s="1"/>
  <c r="AQ3" i="32" s="1"/>
  <c r="P20" i="33"/>
  <c r="P15" i="33"/>
  <c r="P5" i="33"/>
  <c r="V18" i="34"/>
  <c r="P15" i="34"/>
  <c r="V11" i="34"/>
  <c r="R21" i="36"/>
  <c r="P18" i="36"/>
  <c r="P14" i="36"/>
  <c r="P21" i="37"/>
  <c r="P18" i="37"/>
  <c r="Q23" i="38"/>
  <c r="Q18" i="38"/>
  <c r="V15" i="38"/>
  <c r="P13" i="38"/>
  <c r="P9" i="38"/>
  <c r="P19" i="39"/>
  <c r="R8" i="39"/>
  <c r="Q12" i="40"/>
  <c r="Q89" i="41"/>
  <c r="Q77" i="41"/>
  <c r="Q60" i="41"/>
  <c r="Q56" i="41"/>
  <c r="V51" i="41"/>
  <c r="Q35" i="41"/>
  <c r="Q22" i="41"/>
  <c r="Q13" i="41"/>
  <c r="V71" i="42"/>
  <c r="V66" i="42"/>
  <c r="V47" i="42"/>
  <c r="V42" i="42"/>
  <c r="V23" i="42"/>
  <c r="V12" i="42"/>
  <c r="V83" i="43"/>
  <c r="R75" i="43"/>
  <c r="V64" i="43"/>
  <c r="V52" i="43"/>
  <c r="V41" i="43"/>
  <c r="Q31" i="43"/>
  <c r="Q20" i="43"/>
  <c r="V11" i="43"/>
  <c r="R74" i="44"/>
  <c r="R65" i="44"/>
  <c r="R58" i="44"/>
  <c r="R44" i="44"/>
  <c r="R37" i="44"/>
  <c r="R28" i="44"/>
  <c r="R14" i="44"/>
  <c r="V73" i="45"/>
  <c r="V66" i="45"/>
  <c r="V60" i="45"/>
  <c r="V52" i="45"/>
  <c r="V45" i="45"/>
  <c r="V37" i="45"/>
  <c r="V27" i="45"/>
  <c r="V18" i="45"/>
  <c r="V10" i="45"/>
  <c r="Q68" i="47"/>
  <c r="R34" i="47"/>
  <c r="Q7" i="60"/>
  <c r="Q6" i="60"/>
  <c r="Q5" i="60"/>
  <c r="R16" i="11"/>
  <c r="R32" i="11"/>
  <c r="R48" i="11"/>
  <c r="R64" i="11"/>
  <c r="R80" i="11"/>
  <c r="P15" i="14"/>
  <c r="R86" i="16"/>
  <c r="R79" i="16"/>
  <c r="R72" i="16"/>
  <c r="R66" i="16"/>
  <c r="R58" i="16"/>
  <c r="Q51" i="16"/>
  <c r="R43" i="16"/>
  <c r="R36" i="16"/>
  <c r="R28" i="16"/>
  <c r="R21" i="16"/>
  <c r="R14" i="16"/>
  <c r="Q7" i="17"/>
  <c r="P12" i="19"/>
  <c r="R49" i="20"/>
  <c r="R41" i="20"/>
  <c r="P21" i="31"/>
  <c r="V35" i="32"/>
  <c r="V25" i="32"/>
  <c r="R73" i="44"/>
  <c r="R57" i="44"/>
  <c r="R50" i="44"/>
  <c r="R36" i="44"/>
  <c r="R27" i="44"/>
  <c r="R20" i="44"/>
  <c r="Q60" i="47"/>
  <c r="Q29" i="47"/>
  <c r="V17" i="11"/>
  <c r="V33" i="11"/>
  <c r="V49" i="11"/>
  <c r="V65" i="11"/>
  <c r="V81" i="11"/>
  <c r="V7" i="13"/>
  <c r="V14" i="14"/>
  <c r="R85" i="16"/>
  <c r="R78" i="16"/>
  <c r="R65" i="16"/>
  <c r="R57" i="16"/>
  <c r="R50" i="16"/>
  <c r="R42" i="16"/>
  <c r="R35" i="16"/>
  <c r="R27" i="16"/>
  <c r="R20" i="16"/>
  <c r="R13" i="16"/>
  <c r="Q19" i="17"/>
  <c r="Q14" i="17"/>
  <c r="Q9" i="17"/>
  <c r="P19" i="19"/>
  <c r="P16" i="19"/>
  <c r="V11" i="19"/>
  <c r="R78" i="20"/>
  <c r="R72" i="20"/>
  <c r="R64" i="20"/>
  <c r="R57" i="20"/>
  <c r="R33" i="20"/>
  <c r="R10" i="20"/>
  <c r="P19" i="33"/>
  <c r="P13" i="33"/>
  <c r="V20" i="34"/>
  <c r="V17" i="34"/>
  <c r="R7" i="34"/>
  <c r="V17" i="38"/>
  <c r="V22" i="39"/>
  <c r="V12" i="39"/>
  <c r="V87" i="41"/>
  <c r="V79" i="41"/>
  <c r="V75" i="41"/>
  <c r="Q25" i="41"/>
  <c r="Q12" i="41"/>
  <c r="Q8" i="41"/>
  <c r="V81" i="43"/>
  <c r="V71" i="43"/>
  <c r="V60" i="43"/>
  <c r="V48" i="43"/>
  <c r="Q38" i="43"/>
  <c r="V29" i="43"/>
  <c r="V18" i="43"/>
  <c r="Q9" i="43"/>
  <c r="R79" i="44"/>
  <c r="R63" i="44"/>
  <c r="R49" i="44"/>
  <c r="R43" i="44"/>
  <c r="R26" i="44"/>
  <c r="R19" i="44"/>
  <c r="R13" i="44"/>
  <c r="V79" i="45"/>
  <c r="V72" i="45"/>
  <c r="V58" i="45"/>
  <c r="V50" i="45"/>
  <c r="V43" i="45"/>
  <c r="V35" i="45"/>
  <c r="V24" i="45"/>
  <c r="V15" i="45"/>
  <c r="R56" i="47"/>
  <c r="Q28" i="47"/>
  <c r="Q97" i="48"/>
  <c r="Q70" i="48"/>
  <c r="R5" i="63"/>
  <c r="R4" i="63"/>
  <c r="R84" i="16"/>
  <c r="Q78" i="16"/>
  <c r="R71" i="16"/>
  <c r="R64" i="16"/>
  <c r="R56" i="16"/>
  <c r="R49" i="16"/>
  <c r="Q42" i="16"/>
  <c r="R34" i="16"/>
  <c r="R26" i="16"/>
  <c r="R19" i="16"/>
  <c r="R12" i="16"/>
  <c r="Q21" i="17"/>
  <c r="P9" i="17"/>
  <c r="V18" i="19"/>
  <c r="V15" i="19"/>
  <c r="V77" i="20"/>
  <c r="V71" i="20"/>
  <c r="R62" i="20"/>
  <c r="R55" i="20"/>
  <c r="V47" i="20"/>
  <c r="R40" i="20"/>
  <c r="R32" i="20"/>
  <c r="R24" i="20"/>
  <c r="R17" i="20"/>
  <c r="V6" i="20"/>
  <c r="R3" i="20"/>
  <c r="AH3" i="20" s="1"/>
  <c r="AQ3" i="20" s="1"/>
  <c r="Q21" i="21"/>
  <c r="Q20" i="24"/>
  <c r="Q17" i="24"/>
  <c r="V13" i="24"/>
  <c r="Q9" i="24"/>
  <c r="R22" i="25"/>
  <c r="R17" i="26"/>
  <c r="R11" i="26"/>
  <c r="R8" i="26"/>
  <c r="V18" i="28"/>
  <c r="R10" i="28"/>
  <c r="R7" i="28"/>
  <c r="R4" i="28"/>
  <c r="R23" i="29"/>
  <c r="V20" i="30"/>
  <c r="R12" i="36"/>
  <c r="Q9" i="36"/>
  <c r="P15" i="38"/>
  <c r="Q22" i="40"/>
  <c r="Q16" i="40"/>
  <c r="R7" i="40"/>
  <c r="V41" i="41"/>
  <c r="V33" i="41"/>
  <c r="V15" i="41"/>
  <c r="V89" i="43"/>
  <c r="V36" i="43"/>
  <c r="V28" i="43"/>
  <c r="V17" i="43"/>
  <c r="R78" i="44"/>
  <c r="R71" i="44"/>
  <c r="R62" i="44"/>
  <c r="R56" i="44"/>
  <c r="R35" i="44"/>
  <c r="V78" i="45"/>
  <c r="V71" i="45"/>
  <c r="V64" i="45"/>
  <c r="V57" i="45"/>
  <c r="V49" i="45"/>
  <c r="V42" i="45"/>
  <c r="V33" i="45"/>
  <c r="V23" i="45"/>
  <c r="V14" i="45"/>
  <c r="R52" i="47"/>
  <c r="Q76" i="48"/>
  <c r="Q63" i="48"/>
  <c r="Q5" i="73"/>
  <c r="Q7" i="73"/>
  <c r="Q6" i="73"/>
  <c r="Q95" i="50"/>
  <c r="Q81" i="50"/>
  <c r="Q42" i="50"/>
  <c r="Q27" i="50"/>
  <c r="V74" i="51"/>
  <c r="V66" i="51"/>
  <c r="V58" i="51"/>
  <c r="V49" i="51"/>
  <c r="V39" i="51"/>
  <c r="V30" i="51"/>
  <c r="V20" i="51"/>
  <c r="V10" i="51"/>
  <c r="V60" i="52"/>
  <c r="V48" i="52"/>
  <c r="V36" i="52"/>
  <c r="V24" i="52"/>
  <c r="V10" i="52"/>
  <c r="V66" i="54"/>
  <c r="V48" i="54"/>
  <c r="V30" i="54"/>
  <c r="V12" i="54"/>
  <c r="X4" i="54"/>
  <c r="V15" i="55"/>
  <c r="Q6" i="59"/>
  <c r="V6" i="72"/>
  <c r="V9" i="80"/>
  <c r="V9" i="85"/>
  <c r="V5" i="88"/>
  <c r="V9" i="99"/>
  <c r="V8" i="100"/>
  <c r="V7" i="103"/>
  <c r="V5" i="105"/>
  <c r="X4" i="53"/>
  <c r="X4" i="55"/>
  <c r="V6" i="63"/>
  <c r="Q6" i="68"/>
  <c r="V8" i="87"/>
  <c r="R5" i="96"/>
  <c r="R5" i="100"/>
  <c r="V9" i="100"/>
  <c r="V72" i="51"/>
  <c r="V64" i="51"/>
  <c r="V56" i="51"/>
  <c r="V46" i="51"/>
  <c r="V37" i="51"/>
  <c r="V27" i="51"/>
  <c r="V18" i="51"/>
  <c r="V69" i="52"/>
  <c r="V58" i="52"/>
  <c r="V46" i="52"/>
  <c r="V34" i="52"/>
  <c r="V22" i="52"/>
  <c r="V45" i="53"/>
  <c r="V40" i="53"/>
  <c r="V62" i="54"/>
  <c r="V44" i="54"/>
  <c r="V26" i="54"/>
  <c r="V87" i="55"/>
  <c r="V6" i="61"/>
  <c r="V4" i="63"/>
  <c r="Y4" i="63" s="1"/>
  <c r="Q7" i="68"/>
  <c r="V5" i="74"/>
  <c r="V9" i="74"/>
  <c r="V5" i="93"/>
  <c r="V7" i="101"/>
  <c r="R3" i="105"/>
  <c r="V7" i="105"/>
  <c r="V39" i="49"/>
  <c r="V26" i="49"/>
  <c r="V20" i="49"/>
  <c r="V79" i="51"/>
  <c r="V71" i="51"/>
  <c r="V63" i="51"/>
  <c r="V55" i="51"/>
  <c r="V45" i="51"/>
  <c r="V36" i="51"/>
  <c r="V26" i="51"/>
  <c r="V16" i="51"/>
  <c r="V67" i="52"/>
  <c r="V55" i="52"/>
  <c r="V43" i="52"/>
  <c r="V31" i="52"/>
  <c r="V19" i="52"/>
  <c r="V69" i="53"/>
  <c r="V64" i="53"/>
  <c r="V49" i="53"/>
  <c r="V13" i="53"/>
  <c r="V75" i="54"/>
  <c r="V57" i="54"/>
  <c r="V39" i="54"/>
  <c r="V21" i="54"/>
  <c r="V69" i="55"/>
  <c r="V9" i="62"/>
  <c r="V5" i="66"/>
  <c r="O9" i="66"/>
  <c r="P9" i="66" s="1"/>
  <c r="V8" i="70"/>
  <c r="V9" i="72"/>
  <c r="Q6" i="75"/>
  <c r="V5" i="80"/>
  <c r="V7" i="96"/>
  <c r="V32" i="49"/>
  <c r="V78" i="51"/>
  <c r="V70" i="51"/>
  <c r="V62" i="51"/>
  <c r="V54" i="51"/>
  <c r="V44" i="51"/>
  <c r="V34" i="51"/>
  <c r="V25" i="51"/>
  <c r="V15" i="51"/>
  <c r="V66" i="52"/>
  <c r="V54" i="52"/>
  <c r="V42" i="52"/>
  <c r="V30" i="52"/>
  <c r="V18" i="52"/>
  <c r="V44" i="53"/>
  <c r="V39" i="53"/>
  <c r="V74" i="54"/>
  <c r="V56" i="54"/>
  <c r="V38" i="54"/>
  <c r="V20" i="54"/>
  <c r="V63" i="55"/>
  <c r="V8" i="63"/>
  <c r="Q7" i="75"/>
  <c r="Q6" i="77"/>
  <c r="V4" i="102"/>
  <c r="Y4" i="102" s="1"/>
  <c r="V77" i="51"/>
  <c r="V69" i="51"/>
  <c r="V61" i="51"/>
  <c r="V52" i="51"/>
  <c r="V43" i="51"/>
  <c r="V33" i="51"/>
  <c r="V24" i="51"/>
  <c r="V65" i="52"/>
  <c r="V53" i="52"/>
  <c r="V41" i="52"/>
  <c r="V29" i="52"/>
  <c r="V73" i="54"/>
  <c r="V55" i="54"/>
  <c r="V37" i="54"/>
  <c r="V19" i="54"/>
  <c r="V51" i="55"/>
  <c r="V9" i="63"/>
  <c r="V9" i="66"/>
  <c r="Y4" i="78"/>
  <c r="V8" i="84"/>
  <c r="Y4" i="85"/>
  <c r="V8" i="88"/>
  <c r="R5" i="95"/>
  <c r="V4" i="105"/>
  <c r="V8" i="105"/>
  <c r="Y4" i="65"/>
  <c r="Y4" i="66"/>
  <c r="Q66" i="32"/>
  <c r="Q59" i="32"/>
  <c r="Q54" i="32"/>
  <c r="Q47" i="32"/>
  <c r="Q42" i="32"/>
  <c r="Q35" i="32"/>
  <c r="Q30" i="32"/>
  <c r="Q23" i="32"/>
  <c r="Q15" i="32"/>
  <c r="Q9" i="32"/>
  <c r="Q96" i="35"/>
  <c r="Q93" i="35"/>
  <c r="Q90" i="35"/>
  <c r="Q87" i="35"/>
  <c r="Q84" i="35"/>
  <c r="Q81" i="35"/>
  <c r="Q78" i="35"/>
  <c r="Q75" i="35"/>
  <c r="Q72" i="35"/>
  <c r="Q69" i="35"/>
  <c r="Q66" i="35"/>
  <c r="Q63" i="35"/>
  <c r="Q60" i="35"/>
  <c r="Q57" i="35"/>
  <c r="Q54" i="35"/>
  <c r="Q51" i="35"/>
  <c r="Q48" i="35"/>
  <c r="Q45" i="35"/>
  <c r="Q42" i="35"/>
  <c r="Q39" i="35"/>
  <c r="Q36" i="35"/>
  <c r="Q33" i="35"/>
  <c r="Q30" i="35"/>
  <c r="Q27" i="35"/>
  <c r="Q24" i="35"/>
  <c r="Q21" i="35"/>
  <c r="Q18" i="35"/>
  <c r="Q15" i="35"/>
  <c r="Q12" i="35"/>
  <c r="Q9" i="35"/>
  <c r="Q6" i="35"/>
  <c r="Q43" i="45"/>
  <c r="Q34" i="45"/>
  <c r="Q67" i="50"/>
  <c r="Q52" i="50"/>
  <c r="Q5" i="99"/>
  <c r="Q72" i="20"/>
  <c r="Q66" i="20"/>
  <c r="Q56" i="20"/>
  <c r="Q36" i="20"/>
  <c r="Q30" i="20"/>
  <c r="Q20" i="20"/>
  <c r="Q63" i="32"/>
  <c r="Q58" i="32"/>
  <c r="Q51" i="32"/>
  <c r="Q46" i="32"/>
  <c r="Q39" i="32"/>
  <c r="Q34" i="32"/>
  <c r="Q27" i="32"/>
  <c r="Q22" i="32"/>
  <c r="Q17" i="32"/>
  <c r="Q11" i="32"/>
  <c r="Q98" i="35"/>
  <c r="Q95" i="35"/>
  <c r="Q92" i="35"/>
  <c r="Q89" i="35"/>
  <c r="Q86" i="35"/>
  <c r="Q83" i="35"/>
  <c r="Q80" i="35"/>
  <c r="Q77" i="35"/>
  <c r="Q74" i="35"/>
  <c r="Q71" i="35"/>
  <c r="Q68" i="35"/>
  <c r="Q65" i="35"/>
  <c r="Q62" i="35"/>
  <c r="Q59" i="35"/>
  <c r="Q56" i="35"/>
  <c r="Q53" i="35"/>
  <c r="Q50" i="35"/>
  <c r="Q47" i="35"/>
  <c r="Q44" i="35"/>
  <c r="Q41" i="35"/>
  <c r="Q38" i="35"/>
  <c r="Q35" i="35"/>
  <c r="Q32" i="35"/>
  <c r="Q29" i="35"/>
  <c r="Q26" i="35"/>
  <c r="Q23" i="35"/>
  <c r="Q20" i="35"/>
  <c r="Q17" i="35"/>
  <c r="Q14" i="35"/>
  <c r="Q11" i="35"/>
  <c r="Q8" i="35"/>
  <c r="Q76" i="45"/>
  <c r="Q68" i="45"/>
  <c r="Q38" i="45"/>
  <c r="Q16" i="45"/>
  <c r="Q98" i="50"/>
  <c r="Q85" i="50"/>
  <c r="Q70" i="50"/>
  <c r="Q31" i="50"/>
  <c r="Q16" i="50"/>
  <c r="Q44" i="20"/>
  <c r="Q8" i="20"/>
  <c r="Q65" i="32"/>
  <c r="Q60" i="32"/>
  <c r="Q53" i="32"/>
  <c r="Q48" i="32"/>
  <c r="Q41" i="32"/>
  <c r="Q36" i="32"/>
  <c r="Q29" i="32"/>
  <c r="Q24" i="32"/>
  <c r="Q16" i="32"/>
  <c r="Q10" i="32"/>
  <c r="Q5" i="35"/>
  <c r="Q55" i="45"/>
  <c r="Q41" i="45"/>
  <c r="Q32" i="45"/>
  <c r="Q26" i="45"/>
  <c r="Q20" i="45"/>
  <c r="Q60" i="50"/>
  <c r="Q45" i="50"/>
  <c r="Q6" i="96"/>
  <c r="Q6" i="99"/>
  <c r="Q67" i="32"/>
  <c r="Q62" i="32"/>
  <c r="Q55" i="32"/>
  <c r="Q50" i="32"/>
  <c r="Q43" i="32"/>
  <c r="Q38" i="32"/>
  <c r="Q31" i="32"/>
  <c r="Q26" i="32"/>
  <c r="Q19" i="32"/>
  <c r="Q13" i="32"/>
  <c r="Q97" i="35"/>
  <c r="Q94" i="35"/>
  <c r="Q91" i="35"/>
  <c r="Q88" i="35"/>
  <c r="Q85" i="35"/>
  <c r="Q82" i="35"/>
  <c r="Q79" i="35"/>
  <c r="Q76" i="35"/>
  <c r="Q73" i="35"/>
  <c r="Q70" i="35"/>
  <c r="Q67" i="35"/>
  <c r="Q64" i="35"/>
  <c r="Q61" i="35"/>
  <c r="Q58" i="35"/>
  <c r="Q55" i="35"/>
  <c r="Q52" i="35"/>
  <c r="Q49" i="35"/>
  <c r="Q46" i="35"/>
  <c r="Q43" i="35"/>
  <c r="Q40" i="35"/>
  <c r="Q37" i="35"/>
  <c r="Q34" i="35"/>
  <c r="Q31" i="35"/>
  <c r="Q28" i="35"/>
  <c r="Q25" i="35"/>
  <c r="Q22" i="35"/>
  <c r="Q19" i="35"/>
  <c r="Q16" i="35"/>
  <c r="Q13" i="35"/>
  <c r="Q10" i="35"/>
  <c r="Q67" i="45"/>
  <c r="Q59" i="45"/>
  <c r="Q49" i="45"/>
  <c r="Q11" i="45"/>
  <c r="Q88" i="50"/>
  <c r="Q49" i="50"/>
  <c r="Q34" i="50"/>
  <c r="Q7" i="96"/>
  <c r="Q54" i="20"/>
  <c r="Q69" i="32"/>
  <c r="Q64" i="32"/>
  <c r="Q57" i="32"/>
  <c r="Q52" i="32"/>
  <c r="Q45" i="32"/>
  <c r="Q40" i="32"/>
  <c r="Q33" i="32"/>
  <c r="Q28" i="32"/>
  <c r="Q21" i="32"/>
  <c r="Q18" i="32"/>
  <c r="Q12" i="32"/>
  <c r="Q74" i="45"/>
  <c r="Q70" i="45"/>
  <c r="Q62" i="45"/>
  <c r="Q40" i="45"/>
  <c r="Q19" i="45"/>
  <c r="Q14" i="45"/>
  <c r="Q78" i="50"/>
  <c r="Q63" i="50"/>
  <c r="Q24" i="50"/>
  <c r="Q10" i="53"/>
  <c r="V12" i="12"/>
  <c r="Q12" i="14"/>
  <c r="V4" i="17"/>
  <c r="V6" i="17"/>
  <c r="V9" i="17"/>
  <c r="V12" i="17"/>
  <c r="V15" i="17"/>
  <c r="V18" i="17"/>
  <c r="V21" i="17"/>
  <c r="V5" i="17"/>
  <c r="V8" i="17"/>
  <c r="V11" i="17"/>
  <c r="V14" i="17"/>
  <c r="V17" i="17"/>
  <c r="V20" i="17"/>
  <c r="V23" i="17"/>
  <c r="R10" i="22"/>
  <c r="R18" i="22"/>
  <c r="R20" i="22"/>
  <c r="R6" i="22"/>
  <c r="R8" i="22"/>
  <c r="R13" i="22"/>
  <c r="R23" i="22"/>
  <c r="R11" i="22"/>
  <c r="R16" i="22"/>
  <c r="R21" i="22"/>
  <c r="R7" i="22"/>
  <c r="R9" i="22"/>
  <c r="R14" i="22"/>
  <c r="R19" i="22"/>
  <c r="R15" i="22"/>
  <c r="R22" i="22"/>
  <c r="Q23" i="14"/>
  <c r="Q19" i="14"/>
  <c r="Q22" i="2"/>
  <c r="Q20" i="2"/>
  <c r="Q18" i="2"/>
  <c r="Q16" i="2"/>
  <c r="Q14" i="2"/>
  <c r="Q12" i="2"/>
  <c r="Q10" i="2"/>
  <c r="Q8" i="2"/>
  <c r="Q6" i="2"/>
  <c r="Q14" i="14"/>
  <c r="V7" i="15"/>
  <c r="R14" i="19"/>
  <c r="Q6" i="20"/>
  <c r="Q32" i="20"/>
  <c r="Q42" i="20"/>
  <c r="Q68" i="20"/>
  <c r="Q78" i="20"/>
  <c r="Q14" i="20"/>
  <c r="Q24" i="20"/>
  <c r="Q50" i="20"/>
  <c r="Q60" i="20"/>
  <c r="Q12" i="20"/>
  <c r="Q38" i="20"/>
  <c r="Q48" i="20"/>
  <c r="Q74" i="20"/>
  <c r="V5" i="11"/>
  <c r="V13" i="11"/>
  <c r="V21" i="11"/>
  <c r="V29" i="11"/>
  <c r="V37" i="11"/>
  <c r="V45" i="11"/>
  <c r="V53" i="11"/>
  <c r="V61" i="11"/>
  <c r="V69" i="11"/>
  <c r="V77" i="11"/>
  <c r="V85" i="11"/>
  <c r="P23" i="12"/>
  <c r="Q21" i="12"/>
  <c r="Q19" i="12"/>
  <c r="Q17" i="12"/>
  <c r="Q15" i="12"/>
  <c r="Q10" i="12"/>
  <c r="P18" i="14"/>
  <c r="Q8" i="15"/>
  <c r="Q84" i="16"/>
  <c r="Q75" i="16"/>
  <c r="Q60" i="16"/>
  <c r="V22" i="17"/>
  <c r="V13" i="17"/>
  <c r="R20" i="19"/>
  <c r="R18" i="19"/>
  <c r="R16" i="19"/>
  <c r="X4" i="19"/>
  <c r="P20" i="22"/>
  <c r="P15" i="22"/>
  <c r="V7" i="11"/>
  <c r="V15" i="11"/>
  <c r="V23" i="11"/>
  <c r="V31" i="11"/>
  <c r="V39" i="11"/>
  <c r="V47" i="11"/>
  <c r="V55" i="11"/>
  <c r="V63" i="11"/>
  <c r="V71" i="11"/>
  <c r="V79" i="11"/>
  <c r="V87" i="11"/>
  <c r="V22" i="12"/>
  <c r="Q21" i="14"/>
  <c r="P13" i="14"/>
  <c r="Q10" i="14"/>
  <c r="R3" i="15"/>
  <c r="V10" i="22"/>
  <c r="V15" i="22"/>
  <c r="V18" i="22"/>
  <c r="V21" i="22"/>
  <c r="V12" i="22"/>
  <c r="Q8" i="16"/>
  <c r="Q12" i="16"/>
  <c r="Q21" i="16"/>
  <c r="Q30" i="16"/>
  <c r="Q39" i="16"/>
  <c r="Q48" i="16"/>
  <c r="Q57" i="16"/>
  <c r="Q66" i="16"/>
  <c r="Q18" i="16"/>
  <c r="Q27" i="16"/>
  <c r="Q36" i="16"/>
  <c r="Q45" i="16"/>
  <c r="Q54" i="16"/>
  <c r="Q63" i="16"/>
  <c r="R3" i="19"/>
  <c r="AH3" i="19" s="1"/>
  <c r="AQ3" i="19" s="1"/>
  <c r="R15" i="19"/>
  <c r="R7" i="19"/>
  <c r="R5" i="19"/>
  <c r="R10" i="19"/>
  <c r="R12" i="19"/>
  <c r="R22" i="19"/>
  <c r="R71" i="20"/>
  <c r="R67" i="20"/>
  <c r="R58" i="20"/>
  <c r="R54" i="20"/>
  <c r="R51" i="20"/>
  <c r="R44" i="20"/>
  <c r="R35" i="20"/>
  <c r="R31" i="20"/>
  <c r="R22" i="20"/>
  <c r="R18" i="20"/>
  <c r="R15" i="20"/>
  <c r="R8" i="20"/>
  <c r="R20" i="21"/>
  <c r="R11" i="21"/>
  <c r="R5" i="21"/>
  <c r="P18" i="22"/>
  <c r="P10" i="22"/>
  <c r="P5" i="22"/>
  <c r="X4" i="22"/>
  <c r="R10" i="24"/>
  <c r="V20" i="25"/>
  <c r="V18" i="25"/>
  <c r="V14" i="25"/>
  <c r="V12" i="25"/>
  <c r="X4" i="25"/>
  <c r="X4" i="27"/>
  <c r="AH4" i="27" s="1"/>
  <c r="P14" i="28"/>
  <c r="V11" i="28"/>
  <c r="P9" i="28"/>
  <c r="Q9" i="29"/>
  <c r="P12" i="30"/>
  <c r="V23" i="31"/>
  <c r="V14" i="31"/>
  <c r="R68" i="32"/>
  <c r="R66" i="32"/>
  <c r="R64" i="32"/>
  <c r="R62" i="32"/>
  <c r="R60" i="32"/>
  <c r="R58" i="32"/>
  <c r="R56" i="32"/>
  <c r="R54" i="32"/>
  <c r="R52" i="32"/>
  <c r="R50" i="32"/>
  <c r="R48" i="32"/>
  <c r="R46" i="32"/>
  <c r="R44" i="32"/>
  <c r="R42" i="32"/>
  <c r="R40" i="32"/>
  <c r="R38" i="32"/>
  <c r="R36" i="32"/>
  <c r="R34" i="32"/>
  <c r="R32" i="32"/>
  <c r="R30" i="32"/>
  <c r="R28" i="32"/>
  <c r="R26" i="32"/>
  <c r="R24" i="32"/>
  <c r="R22" i="32"/>
  <c r="R20" i="32"/>
  <c r="R18" i="32"/>
  <c r="R16" i="32"/>
  <c r="R14" i="32"/>
  <c r="R12" i="32"/>
  <c r="R10" i="32"/>
  <c r="V14" i="33"/>
  <c r="X4" i="35"/>
  <c r="Z4" i="35" s="1"/>
  <c r="V23" i="37"/>
  <c r="V16" i="37"/>
  <c r="X4" i="37"/>
  <c r="R18" i="38"/>
  <c r="R12" i="40"/>
  <c r="X4" i="40"/>
  <c r="AH4" i="40" s="1"/>
  <c r="Q88" i="41"/>
  <c r="V85" i="41"/>
  <c r="Q81" i="41"/>
  <c r="Q76" i="41"/>
  <c r="V73" i="41"/>
  <c r="Q69" i="41"/>
  <c r="Q64" i="41"/>
  <c r="V61" i="41"/>
  <c r="Q57" i="41"/>
  <c r="Q52" i="41"/>
  <c r="V49" i="41"/>
  <c r="Q45" i="41"/>
  <c r="Q40" i="41"/>
  <c r="V37" i="41"/>
  <c r="Q33" i="41"/>
  <c r="Q28" i="41"/>
  <c r="V25" i="41"/>
  <c r="Q21" i="41"/>
  <c r="Q16" i="41"/>
  <c r="V13" i="41"/>
  <c r="Q9" i="41"/>
  <c r="R89" i="43"/>
  <c r="Q55" i="43"/>
  <c r="Q50" i="43"/>
  <c r="Q44" i="43"/>
  <c r="Q39" i="43"/>
  <c r="Q33" i="43"/>
  <c r="Q27" i="43"/>
  <c r="Q21" i="43"/>
  <c r="R16" i="43"/>
  <c r="Q78" i="44"/>
  <c r="Q68" i="44"/>
  <c r="Q35" i="44"/>
  <c r="Q29" i="44"/>
  <c r="Q24" i="44"/>
  <c r="Q15" i="44"/>
  <c r="Q11" i="44"/>
  <c r="V34" i="45"/>
  <c r="V30" i="45"/>
  <c r="V25" i="45"/>
  <c r="V20" i="45"/>
  <c r="Q67" i="46"/>
  <c r="Q63" i="46"/>
  <c r="Q59" i="46"/>
  <c r="Q50" i="46"/>
  <c r="Q45" i="46"/>
  <c r="Q62" i="47"/>
  <c r="Q55" i="47"/>
  <c r="Q46" i="47"/>
  <c r="Q30" i="47"/>
  <c r="Q22" i="47"/>
  <c r="Q94" i="48"/>
  <c r="Q90" i="48"/>
  <c r="Q73" i="48"/>
  <c r="Q61" i="48"/>
  <c r="Q40" i="48"/>
  <c r="Q92" i="50"/>
  <c r="Q82" i="50"/>
  <c r="Q75" i="50"/>
  <c r="Q64" i="50"/>
  <c r="Q57" i="50"/>
  <c r="Q46" i="50"/>
  <c r="Q39" i="50"/>
  <c r="Q28" i="50"/>
  <c r="V9" i="59"/>
  <c r="V8" i="59"/>
  <c r="V5" i="59"/>
  <c r="V4" i="59"/>
  <c r="Y4" i="59" s="1"/>
  <c r="P9" i="30"/>
  <c r="Q18" i="34"/>
  <c r="Q9" i="34"/>
  <c r="R5" i="59"/>
  <c r="R3" i="59"/>
  <c r="V9" i="60"/>
  <c r="V8" i="60"/>
  <c r="V4" i="60"/>
  <c r="R79" i="20"/>
  <c r="R70" i="20"/>
  <c r="R66" i="20"/>
  <c r="R63" i="20"/>
  <c r="R56" i="20"/>
  <c r="R47" i="20"/>
  <c r="R43" i="20"/>
  <c r="R34" i="20"/>
  <c r="R30" i="20"/>
  <c r="R27" i="20"/>
  <c r="R20" i="20"/>
  <c r="R11" i="20"/>
  <c r="R7" i="20"/>
  <c r="R17" i="21"/>
  <c r="V10" i="21"/>
  <c r="Q9" i="21"/>
  <c r="R7" i="21"/>
  <c r="P17" i="22"/>
  <c r="P12" i="22"/>
  <c r="Q23" i="24"/>
  <c r="Q21" i="24"/>
  <c r="Q14" i="24"/>
  <c r="Q12" i="24"/>
  <c r="R7" i="24"/>
  <c r="Q22" i="25"/>
  <c r="Q14" i="25"/>
  <c r="Q12" i="25"/>
  <c r="R4" i="25"/>
  <c r="V23" i="26"/>
  <c r="V21" i="26"/>
  <c r="P21" i="28"/>
  <c r="Q22" i="29"/>
  <c r="Q20" i="29"/>
  <c r="Q13" i="29"/>
  <c r="P18" i="29"/>
  <c r="P22" i="30"/>
  <c r="P18" i="30"/>
  <c r="V20" i="31"/>
  <c r="Q16" i="31"/>
  <c r="V11" i="31"/>
  <c r="V22" i="33"/>
  <c r="V19" i="33"/>
  <c r="V13" i="37"/>
  <c r="P20" i="39"/>
  <c r="V29" i="41"/>
  <c r="V17" i="41"/>
  <c r="Q11" i="47"/>
  <c r="Q21" i="47"/>
  <c r="Q27" i="47"/>
  <c r="Q33" i="47"/>
  <c r="Q38" i="47"/>
  <c r="Q43" i="47"/>
  <c r="Q49" i="47"/>
  <c r="Q54" i="47"/>
  <c r="Q59" i="47"/>
  <c r="Q65" i="47"/>
  <c r="Q10" i="47"/>
  <c r="Q16" i="47"/>
  <c r="Q26" i="47"/>
  <c r="Q32" i="47"/>
  <c r="Q37" i="47"/>
  <c r="Q42" i="47"/>
  <c r="Q48" i="47"/>
  <c r="Q53" i="47"/>
  <c r="Q58" i="47"/>
  <c r="Q64" i="47"/>
  <c r="Q8" i="50"/>
  <c r="Q14" i="50"/>
  <c r="Q17" i="50"/>
  <c r="Q20" i="50"/>
  <c r="Q23" i="50"/>
  <c r="Q26" i="50"/>
  <c r="Q29" i="50"/>
  <c r="Q32" i="50"/>
  <c r="Q35" i="50"/>
  <c r="Q38" i="50"/>
  <c r="Q41" i="50"/>
  <c r="Q44" i="50"/>
  <c r="Q47" i="50"/>
  <c r="Q50" i="50"/>
  <c r="Q53" i="50"/>
  <c r="Q56" i="50"/>
  <c r="Q59" i="50"/>
  <c r="Q62" i="50"/>
  <c r="Q65" i="50"/>
  <c r="Q68" i="50"/>
  <c r="Q71" i="50"/>
  <c r="Q74" i="50"/>
  <c r="Q77" i="50"/>
  <c r="Q80" i="50"/>
  <c r="Q83" i="50"/>
  <c r="Q86" i="50"/>
  <c r="Q89" i="50"/>
  <c r="Q94" i="50"/>
  <c r="Q97" i="50"/>
  <c r="X4" i="50"/>
  <c r="AH4" i="50" s="1"/>
  <c r="Q7" i="61"/>
  <c r="Q5" i="61"/>
  <c r="Q6" i="61"/>
  <c r="R3" i="63"/>
  <c r="V9" i="64"/>
  <c r="V8" i="64"/>
  <c r="V6" i="64"/>
  <c r="P19" i="22"/>
  <c r="P14" i="22"/>
  <c r="P9" i="22"/>
  <c r="P7" i="22"/>
  <c r="R19" i="25"/>
  <c r="R5" i="25"/>
  <c r="Q15" i="34"/>
  <c r="R23" i="40"/>
  <c r="R20" i="40"/>
  <c r="R17" i="40"/>
  <c r="R4" i="40"/>
  <c r="V67" i="41"/>
  <c r="V55" i="41"/>
  <c r="V43" i="41"/>
  <c r="V31" i="41"/>
  <c r="V19" i="41"/>
  <c r="Q24" i="43"/>
  <c r="Q67" i="47"/>
  <c r="Q57" i="47"/>
  <c r="Q51" i="47"/>
  <c r="Q41" i="47"/>
  <c r="Q25" i="47"/>
  <c r="Q19" i="47"/>
  <c r="Q13" i="47"/>
  <c r="Q8" i="46"/>
  <c r="Q13" i="46"/>
  <c r="Q28" i="46"/>
  <c r="Q40" i="46"/>
  <c r="Q52" i="46"/>
  <c r="Q23" i="46"/>
  <c r="Q32" i="46"/>
  <c r="Q44" i="46"/>
  <c r="Q48" i="46"/>
  <c r="Q56" i="46"/>
  <c r="Q91" i="50"/>
  <c r="Q84" i="50"/>
  <c r="Q73" i="50"/>
  <c r="Q66" i="50"/>
  <c r="Q55" i="50"/>
  <c r="Q48" i="50"/>
  <c r="Q37" i="50"/>
  <c r="Q30" i="50"/>
  <c r="Q19" i="50"/>
  <c r="R6" i="49"/>
  <c r="R13" i="49"/>
  <c r="R17" i="49"/>
  <c r="R24" i="49"/>
  <c r="R31" i="49"/>
  <c r="R35" i="49"/>
  <c r="R42" i="49"/>
  <c r="R49" i="49"/>
  <c r="R53" i="49"/>
  <c r="R60" i="49"/>
  <c r="R67" i="49"/>
  <c r="R71" i="49"/>
  <c r="R78" i="49"/>
  <c r="R85" i="49"/>
  <c r="R89" i="49"/>
  <c r="R9" i="49"/>
  <c r="R16" i="49"/>
  <c r="R20" i="49"/>
  <c r="R27" i="49"/>
  <c r="R34" i="49"/>
  <c r="R38" i="49"/>
  <c r="R45" i="49"/>
  <c r="R52" i="49"/>
  <c r="R56" i="49"/>
  <c r="R63" i="49"/>
  <c r="R70" i="49"/>
  <c r="R74" i="49"/>
  <c r="R81" i="49"/>
  <c r="R88" i="49"/>
  <c r="R10" i="53"/>
  <c r="R15" i="53"/>
  <c r="R27" i="53"/>
  <c r="R39" i="53"/>
  <c r="R51" i="53"/>
  <c r="R63" i="53"/>
  <c r="R17" i="53"/>
  <c r="R29" i="53"/>
  <c r="R41" i="53"/>
  <c r="R53" i="53"/>
  <c r="R65" i="53"/>
  <c r="R9" i="53"/>
  <c r="R21" i="53"/>
  <c r="R33" i="53"/>
  <c r="R45" i="53"/>
  <c r="R57" i="53"/>
  <c r="R69" i="53"/>
  <c r="R13" i="53"/>
  <c r="R19" i="53"/>
  <c r="R25" i="53"/>
  <c r="R31" i="53"/>
  <c r="P21" i="22"/>
  <c r="P16" i="22"/>
  <c r="P11" i="22"/>
  <c r="R21" i="25"/>
  <c r="R17" i="25"/>
  <c r="R15" i="25"/>
  <c r="R13" i="25"/>
  <c r="R11" i="25"/>
  <c r="R9" i="25"/>
  <c r="R3" i="25"/>
  <c r="AH3" i="25" s="1"/>
  <c r="AQ3" i="25" s="1"/>
  <c r="V17" i="31"/>
  <c r="V10" i="37"/>
  <c r="R13" i="40"/>
  <c r="R10" i="40"/>
  <c r="R5" i="40"/>
  <c r="Q37" i="42"/>
  <c r="Q68" i="43"/>
  <c r="Q63" i="43"/>
  <c r="Q57" i="43"/>
  <c r="Q12" i="43"/>
  <c r="Q66" i="47"/>
  <c r="Q50" i="47"/>
  <c r="Q40" i="47"/>
  <c r="Q34" i="47"/>
  <c r="Q24" i="47"/>
  <c r="Q18" i="47"/>
  <c r="Q12" i="47"/>
  <c r="Q93" i="50"/>
  <c r="Q87" i="50"/>
  <c r="Q76" i="50"/>
  <c r="Q69" i="50"/>
  <c r="Q58" i="50"/>
  <c r="Q51" i="50"/>
  <c r="Q40" i="50"/>
  <c r="Q33" i="50"/>
  <c r="Q22" i="50"/>
  <c r="Q15" i="50"/>
  <c r="R55" i="53"/>
  <c r="R37" i="53"/>
  <c r="V10" i="53"/>
  <c r="V17" i="53"/>
  <c r="V22" i="53"/>
  <c r="V29" i="53"/>
  <c r="V34" i="53"/>
  <c r="V41" i="53"/>
  <c r="V46" i="53"/>
  <c r="V53" i="53"/>
  <c r="V58" i="53"/>
  <c r="V65" i="53"/>
  <c r="V12" i="53"/>
  <c r="V19" i="53"/>
  <c r="V24" i="53"/>
  <c r="V31" i="53"/>
  <c r="V36" i="53"/>
  <c r="V43" i="53"/>
  <c r="V48" i="53"/>
  <c r="V55" i="53"/>
  <c r="V60" i="53"/>
  <c r="V67" i="53"/>
  <c r="V18" i="53"/>
  <c r="V30" i="53"/>
  <c r="V42" i="53"/>
  <c r="V54" i="53"/>
  <c r="V66" i="53"/>
  <c r="V11" i="53"/>
  <c r="V14" i="53"/>
  <c r="V23" i="53"/>
  <c r="V26" i="53"/>
  <c r="V35" i="53"/>
  <c r="V38" i="53"/>
  <c r="V47" i="53"/>
  <c r="V50" i="53"/>
  <c r="V59" i="53"/>
  <c r="V62" i="53"/>
  <c r="V6" i="60"/>
  <c r="R5" i="61"/>
  <c r="R4" i="61"/>
  <c r="R3" i="61"/>
  <c r="V10" i="19"/>
  <c r="R74" i="20"/>
  <c r="R65" i="20"/>
  <c r="R61" i="20"/>
  <c r="R52" i="20"/>
  <c r="R48" i="20"/>
  <c r="R45" i="20"/>
  <c r="R38" i="20"/>
  <c r="R29" i="20"/>
  <c r="R25" i="20"/>
  <c r="R16" i="20"/>
  <c r="R12" i="20"/>
  <c r="R18" i="21"/>
  <c r="R16" i="21"/>
  <c r="P23" i="22"/>
  <c r="P13" i="22"/>
  <c r="P8" i="22"/>
  <c r="P6" i="22"/>
  <c r="P7" i="23"/>
  <c r="R15" i="24"/>
  <c r="V10" i="24"/>
  <c r="R23" i="25"/>
  <c r="Q17" i="25"/>
  <c r="Q11" i="25"/>
  <c r="Q9" i="25"/>
  <c r="V18" i="26"/>
  <c r="V12" i="26"/>
  <c r="Q22" i="28"/>
  <c r="V19" i="28"/>
  <c r="P18" i="28"/>
  <c r="P12" i="28"/>
  <c r="Q23" i="29"/>
  <c r="Q21" i="29"/>
  <c r="P21" i="30"/>
  <c r="V18" i="32"/>
  <c r="V16" i="32"/>
  <c r="V14" i="32"/>
  <c r="V12" i="32"/>
  <c r="R8" i="32"/>
  <c r="Q12" i="34"/>
  <c r="V21" i="37"/>
  <c r="P15" i="37"/>
  <c r="R22" i="40"/>
  <c r="R19" i="40"/>
  <c r="R16" i="40"/>
  <c r="Q86" i="41"/>
  <c r="V83" i="41"/>
  <c r="Q79" i="41"/>
  <c r="Q74" i="41"/>
  <c r="V71" i="41"/>
  <c r="Q67" i="41"/>
  <c r="Q62" i="41"/>
  <c r="V59" i="41"/>
  <c r="Q55" i="41"/>
  <c r="Q50" i="41"/>
  <c r="V47" i="41"/>
  <c r="Q43" i="41"/>
  <c r="Q38" i="41"/>
  <c r="V35" i="41"/>
  <c r="Q31" i="41"/>
  <c r="Q26" i="41"/>
  <c r="V23" i="41"/>
  <c r="Q19" i="41"/>
  <c r="R85" i="43"/>
  <c r="R79" i="43"/>
  <c r="R73" i="43"/>
  <c r="Q67" i="43"/>
  <c r="Q62" i="43"/>
  <c r="Q56" i="43"/>
  <c r="Q51" i="43"/>
  <c r="Q45" i="43"/>
  <c r="R40" i="43"/>
  <c r="Q69" i="44"/>
  <c r="Q59" i="44"/>
  <c r="Q54" i="44"/>
  <c r="Q50" i="44"/>
  <c r="Q63" i="47"/>
  <c r="Q56" i="47"/>
  <c r="Q47" i="47"/>
  <c r="Q39" i="47"/>
  <c r="Q31" i="47"/>
  <c r="Q23" i="47"/>
  <c r="Q17" i="47"/>
  <c r="Q8" i="48"/>
  <c r="Q39" i="48"/>
  <c r="Q46" i="48"/>
  <c r="Q57" i="48"/>
  <c r="Q64" i="48"/>
  <c r="Q75" i="48"/>
  <c r="Q82" i="48"/>
  <c r="Q93" i="48"/>
  <c r="Q42" i="48"/>
  <c r="Q49" i="48"/>
  <c r="Q60" i="48"/>
  <c r="Q67" i="48"/>
  <c r="Q78" i="48"/>
  <c r="Q85" i="48"/>
  <c r="Q96" i="48"/>
  <c r="X4" i="48"/>
  <c r="AH4" i="48" s="1"/>
  <c r="Q96" i="50"/>
  <c r="Q90" i="50"/>
  <c r="Q79" i="50"/>
  <c r="Q72" i="50"/>
  <c r="Q61" i="50"/>
  <c r="Q54" i="50"/>
  <c r="Q43" i="50"/>
  <c r="Q36" i="50"/>
  <c r="Q25" i="50"/>
  <c r="Q18" i="50"/>
  <c r="R5" i="67"/>
  <c r="R4" i="67"/>
  <c r="V84" i="49"/>
  <c r="V77" i="49"/>
  <c r="V66" i="49"/>
  <c r="V59" i="49"/>
  <c r="V48" i="49"/>
  <c r="V41" i="49"/>
  <c r="V30" i="49"/>
  <c r="V23" i="49"/>
  <c r="V11" i="51"/>
  <c r="V17" i="51"/>
  <c r="V23" i="51"/>
  <c r="V29" i="51"/>
  <c r="V35" i="51"/>
  <c r="V41" i="51"/>
  <c r="V47" i="51"/>
  <c r="V53" i="51"/>
  <c r="V12" i="52"/>
  <c r="V15" i="52"/>
  <c r="V21" i="52"/>
  <c r="V27" i="52"/>
  <c r="V33" i="52"/>
  <c r="V39" i="52"/>
  <c r="V45" i="52"/>
  <c r="V51" i="52"/>
  <c r="V57" i="52"/>
  <c r="V63" i="52"/>
  <c r="V14" i="52"/>
  <c r="V20" i="52"/>
  <c r="V26" i="52"/>
  <c r="V32" i="52"/>
  <c r="V38" i="52"/>
  <c r="V44" i="52"/>
  <c r="V50" i="52"/>
  <c r="V56" i="52"/>
  <c r="V62" i="52"/>
  <c r="V68" i="52"/>
  <c r="V78" i="54"/>
  <c r="V68" i="54"/>
  <c r="V60" i="54"/>
  <c r="V50" i="54"/>
  <c r="V42" i="54"/>
  <c r="V32" i="54"/>
  <c r="V24" i="54"/>
  <c r="V5" i="62"/>
  <c r="R4" i="72"/>
  <c r="R5" i="72"/>
  <c r="R3" i="72"/>
  <c r="V4" i="97"/>
  <c r="V6" i="97"/>
  <c r="V9" i="97"/>
  <c r="V11" i="54"/>
  <c r="V17" i="54"/>
  <c r="V23" i="54"/>
  <c r="V29" i="54"/>
  <c r="V35" i="54"/>
  <c r="V41" i="54"/>
  <c r="V47" i="54"/>
  <c r="V53" i="54"/>
  <c r="V59" i="54"/>
  <c r="V65" i="54"/>
  <c r="V71" i="54"/>
  <c r="V77" i="54"/>
  <c r="V10" i="54"/>
  <c r="V16" i="54"/>
  <c r="V22" i="54"/>
  <c r="V28" i="54"/>
  <c r="V34" i="54"/>
  <c r="V40" i="54"/>
  <c r="V46" i="54"/>
  <c r="V52" i="54"/>
  <c r="V58" i="54"/>
  <c r="V64" i="54"/>
  <c r="V70" i="54"/>
  <c r="V76" i="54"/>
  <c r="Q5" i="72"/>
  <c r="Q7" i="72"/>
  <c r="Q6" i="72"/>
  <c r="Q6" i="94"/>
  <c r="Q7" i="94"/>
  <c r="R3" i="77"/>
  <c r="R4" i="77"/>
  <c r="R4" i="89"/>
  <c r="R5" i="89"/>
  <c r="Q5" i="94"/>
  <c r="V9" i="98"/>
  <c r="V5" i="98"/>
  <c r="V7" i="98"/>
  <c r="V79" i="54"/>
  <c r="V69" i="54"/>
  <c r="V61" i="54"/>
  <c r="V51" i="54"/>
  <c r="V43" i="54"/>
  <c r="V33" i="54"/>
  <c r="V25" i="54"/>
  <c r="V15" i="54"/>
  <c r="R3" i="60"/>
  <c r="R5" i="60"/>
  <c r="R4" i="60"/>
  <c r="Q7" i="65"/>
  <c r="Q6" i="65"/>
  <c r="V6" i="73"/>
  <c r="V4" i="73"/>
  <c r="V8" i="73"/>
  <c r="R5" i="87"/>
  <c r="R4" i="87"/>
  <c r="R3" i="87"/>
  <c r="Q5" i="66"/>
  <c r="V8" i="66"/>
  <c r="Q5" i="67"/>
  <c r="V7" i="72"/>
  <c r="Q7" i="79"/>
  <c r="Q6" i="81"/>
  <c r="V6" i="83"/>
  <c r="V7" i="84"/>
  <c r="Q6" i="85"/>
  <c r="V5" i="87"/>
  <c r="V4" i="90"/>
  <c r="Y4" i="90" s="1"/>
  <c r="V7" i="93"/>
  <c r="Q5" i="100"/>
  <c r="Q7" i="100"/>
  <c r="Q6" i="102"/>
  <c r="R3" i="103"/>
  <c r="V6" i="103"/>
  <c r="V7" i="102"/>
  <c r="V6" i="71"/>
  <c r="Y4" i="72"/>
  <c r="V7" i="99"/>
  <c r="V8" i="103"/>
  <c r="V7" i="104"/>
  <c r="V7" i="71"/>
  <c r="V4" i="80"/>
  <c r="Y4" i="80" s="1"/>
  <c r="V7" i="80"/>
  <c r="V5" i="85"/>
  <c r="V5" i="91"/>
  <c r="Q7" i="93"/>
  <c r="V5" i="99"/>
  <c r="V4" i="104"/>
  <c r="R17" i="11"/>
  <c r="R33" i="11"/>
  <c r="R53" i="11"/>
  <c r="R73" i="11"/>
  <c r="R89" i="11"/>
  <c r="R21" i="2"/>
  <c r="R12" i="2"/>
  <c r="R4" i="11"/>
  <c r="V19" i="12"/>
  <c r="P8" i="12"/>
  <c r="P5" i="12"/>
  <c r="V19" i="14"/>
  <c r="Q17" i="14"/>
  <c r="Q9" i="16"/>
  <c r="AE3" i="16"/>
  <c r="AN3" i="16" s="1"/>
  <c r="AE3" i="17"/>
  <c r="AN3" i="17" s="1"/>
  <c r="X4" i="17"/>
  <c r="AH4" i="17" s="1"/>
  <c r="V50" i="18"/>
  <c r="Q47" i="18"/>
  <c r="V37" i="18"/>
  <c r="Q34" i="18"/>
  <c r="V26" i="18"/>
  <c r="Q23" i="18"/>
  <c r="V19" i="18"/>
  <c r="V4" i="18"/>
  <c r="Y4" i="18" s="1"/>
  <c r="Q69" i="42"/>
  <c r="Q7" i="18"/>
  <c r="Q11" i="18"/>
  <c r="Q5" i="18"/>
  <c r="Q28" i="18"/>
  <c r="V10" i="23"/>
  <c r="V12" i="23"/>
  <c r="V21" i="23"/>
  <c r="V15" i="23"/>
  <c r="R15" i="2"/>
  <c r="R6" i="2"/>
  <c r="R9" i="11"/>
  <c r="R21" i="11"/>
  <c r="R29" i="11"/>
  <c r="R41" i="11"/>
  <c r="R49" i="11"/>
  <c r="R61" i="11"/>
  <c r="R69" i="11"/>
  <c r="R81" i="11"/>
  <c r="V16" i="14"/>
  <c r="Q95" i="18"/>
  <c r="Q89" i="18"/>
  <c r="Q83" i="18"/>
  <c r="Q77" i="18"/>
  <c r="Q71" i="18"/>
  <c r="Q65" i="18"/>
  <c r="Q59" i="18"/>
  <c r="Q22" i="18"/>
  <c r="P9" i="26"/>
  <c r="Q11" i="42"/>
  <c r="Q13" i="42"/>
  <c r="Q20" i="42"/>
  <c r="Q22" i="42"/>
  <c r="Q29" i="42"/>
  <c r="Q31" i="42"/>
  <c r="Q38" i="42"/>
  <c r="Q40" i="42"/>
  <c r="Q47" i="42"/>
  <c r="Q49" i="42"/>
  <c r="Q56" i="42"/>
  <c r="Q58" i="42"/>
  <c r="Q65" i="42"/>
  <c r="Q67" i="42"/>
  <c r="Q74" i="42"/>
  <c r="Q76" i="42"/>
  <c r="Q83" i="42"/>
  <c r="Q85" i="42"/>
  <c r="Q92" i="42"/>
  <c r="Q94" i="42"/>
  <c r="Q14" i="42"/>
  <c r="Q16" i="42"/>
  <c r="Q23" i="42"/>
  <c r="Q25" i="42"/>
  <c r="Q32" i="42"/>
  <c r="Q34" i="42"/>
  <c r="Q41" i="42"/>
  <c r="Q43" i="42"/>
  <c r="Q50" i="42"/>
  <c r="Q52" i="42"/>
  <c r="Q59" i="42"/>
  <c r="Q61" i="42"/>
  <c r="Q68" i="42"/>
  <c r="Q70" i="42"/>
  <c r="Q77" i="42"/>
  <c r="Q79" i="42"/>
  <c r="Q86" i="42"/>
  <c r="Q88" i="42"/>
  <c r="Q95" i="42"/>
  <c r="Q97" i="42"/>
  <c r="Q12" i="42"/>
  <c r="Q21" i="42"/>
  <c r="Q30" i="42"/>
  <c r="Q39" i="42"/>
  <c r="Q48" i="42"/>
  <c r="Q57" i="42"/>
  <c r="Q66" i="42"/>
  <c r="Q75" i="42"/>
  <c r="Q84" i="42"/>
  <c r="Q93" i="42"/>
  <c r="Q15" i="42"/>
  <c r="Q18" i="42"/>
  <c r="Q27" i="42"/>
  <c r="Q33" i="42"/>
  <c r="Q53" i="42"/>
  <c r="Q55" i="42"/>
  <c r="Q81" i="42"/>
  <c r="Q87" i="42"/>
  <c r="Q9" i="42"/>
  <c r="Q36" i="42"/>
  <c r="Q42" i="42"/>
  <c r="Q62" i="42"/>
  <c r="Q64" i="42"/>
  <c r="Q90" i="42"/>
  <c r="Q96" i="42"/>
  <c r="Q45" i="42"/>
  <c r="Q51" i="42"/>
  <c r="Q71" i="42"/>
  <c r="Q73" i="42"/>
  <c r="Q19" i="42"/>
  <c r="Q26" i="42"/>
  <c r="Q28" i="42"/>
  <c r="Q54" i="42"/>
  <c r="Q60" i="42"/>
  <c r="Q80" i="42"/>
  <c r="Q82" i="42"/>
  <c r="Q8" i="42"/>
  <c r="Q24" i="42"/>
  <c r="Q44" i="42"/>
  <c r="Q46" i="42"/>
  <c r="Q72" i="42"/>
  <c r="Q78" i="42"/>
  <c r="Q98" i="42"/>
  <c r="P17" i="12"/>
  <c r="V13" i="12"/>
  <c r="V4" i="13"/>
  <c r="Y4" i="13" s="1"/>
  <c r="V6" i="13"/>
  <c r="V10" i="13"/>
  <c r="V20" i="14"/>
  <c r="Q18" i="14"/>
  <c r="Q16" i="14"/>
  <c r="P5" i="14"/>
  <c r="Q89" i="16"/>
  <c r="Q86" i="16"/>
  <c r="Q83" i="16"/>
  <c r="Q80" i="16"/>
  <c r="Q77" i="16"/>
  <c r="Q74" i="16"/>
  <c r="Q71" i="16"/>
  <c r="Q68" i="16"/>
  <c r="Q65" i="16"/>
  <c r="Q62" i="16"/>
  <c r="Q59" i="16"/>
  <c r="Q56" i="16"/>
  <c r="Q53" i="16"/>
  <c r="Q50" i="16"/>
  <c r="Q47" i="16"/>
  <c r="Q44" i="16"/>
  <c r="Q41" i="16"/>
  <c r="Q38" i="16"/>
  <c r="Q35" i="16"/>
  <c r="Q32" i="16"/>
  <c r="Q29" i="16"/>
  <c r="Q26" i="16"/>
  <c r="Q23" i="16"/>
  <c r="Q20" i="16"/>
  <c r="Q17" i="16"/>
  <c r="Q14" i="16"/>
  <c r="Q11" i="16"/>
  <c r="Y4" i="17"/>
  <c r="V55" i="18"/>
  <c r="Q52" i="18"/>
  <c r="V45" i="18"/>
  <c r="V32" i="18"/>
  <c r="Q29" i="18"/>
  <c r="Q10" i="18"/>
  <c r="V18" i="23"/>
  <c r="R4" i="24"/>
  <c r="AH4" i="24" s="1"/>
  <c r="R11" i="24"/>
  <c r="R14" i="24"/>
  <c r="R17" i="24"/>
  <c r="R20" i="24"/>
  <c r="R23" i="24"/>
  <c r="R6" i="24"/>
  <c r="R8" i="24"/>
  <c r="R13" i="24"/>
  <c r="R16" i="24"/>
  <c r="R19" i="24"/>
  <c r="R22" i="24"/>
  <c r="R5" i="24"/>
  <c r="R9" i="24"/>
  <c r="P13" i="26"/>
  <c r="P11" i="26"/>
  <c r="Q91" i="42"/>
  <c r="V10" i="47"/>
  <c r="V19" i="47"/>
  <c r="V31" i="47"/>
  <c r="V43" i="47"/>
  <c r="V55" i="47"/>
  <c r="V67" i="47"/>
  <c r="V13" i="47"/>
  <c r="V25" i="47"/>
  <c r="V37" i="47"/>
  <c r="V49" i="47"/>
  <c r="V61" i="47"/>
  <c r="V17" i="47"/>
  <c r="V21" i="47"/>
  <c r="V35" i="47"/>
  <c r="V39" i="47"/>
  <c r="V53" i="47"/>
  <c r="V57" i="47"/>
  <c r="V11" i="47"/>
  <c r="V15" i="47"/>
  <c r="V29" i="47"/>
  <c r="V33" i="47"/>
  <c r="V47" i="47"/>
  <c r="V51" i="47"/>
  <c r="V65" i="47"/>
  <c r="V69" i="47"/>
  <c r="V45" i="47"/>
  <c r="V41" i="47"/>
  <c r="V27" i="47"/>
  <c r="V23" i="47"/>
  <c r="V59" i="47"/>
  <c r="R18" i="2"/>
  <c r="R9" i="2"/>
  <c r="R3" i="11"/>
  <c r="AH3" i="11" s="1"/>
  <c r="AQ3" i="11" s="1"/>
  <c r="R6" i="11"/>
  <c r="R10" i="11"/>
  <c r="R14" i="11"/>
  <c r="R18" i="11"/>
  <c r="R22" i="11"/>
  <c r="R26" i="11"/>
  <c r="R30" i="11"/>
  <c r="R34" i="11"/>
  <c r="R38" i="11"/>
  <c r="R42" i="11"/>
  <c r="R46" i="11"/>
  <c r="R50" i="11"/>
  <c r="R54" i="11"/>
  <c r="R58" i="11"/>
  <c r="R62" i="11"/>
  <c r="R66" i="11"/>
  <c r="R70" i="11"/>
  <c r="R74" i="11"/>
  <c r="R78" i="11"/>
  <c r="R82" i="11"/>
  <c r="R86" i="11"/>
  <c r="V16" i="12"/>
  <c r="V22" i="14"/>
  <c r="Q20" i="14"/>
  <c r="V13" i="14"/>
  <c r="R9" i="14"/>
  <c r="R8" i="14"/>
  <c r="P22" i="17"/>
  <c r="P19" i="17"/>
  <c r="P16" i="17"/>
  <c r="P13" i="17"/>
  <c r="P10" i="17"/>
  <c r="P7" i="17"/>
  <c r="V97" i="18"/>
  <c r="Q94" i="18"/>
  <c r="V91" i="18"/>
  <c r="Q88" i="18"/>
  <c r="V85" i="18"/>
  <c r="Q82" i="18"/>
  <c r="V79" i="18"/>
  <c r="Q76" i="18"/>
  <c r="V73" i="18"/>
  <c r="Q70" i="18"/>
  <c r="V67" i="18"/>
  <c r="Q64" i="18"/>
  <c r="V61" i="18"/>
  <c r="Q58" i="18"/>
  <c r="V51" i="18"/>
  <c r="V38" i="18"/>
  <c r="Q35" i="18"/>
  <c r="V20" i="18"/>
  <c r="Q17" i="18"/>
  <c r="V13" i="18"/>
  <c r="Q9" i="22"/>
  <c r="Q23" i="22"/>
  <c r="Q17" i="22"/>
  <c r="P23" i="26"/>
  <c r="P15" i="26"/>
  <c r="R5" i="30"/>
  <c r="R13" i="30"/>
  <c r="R23" i="30"/>
  <c r="R3" i="30"/>
  <c r="AH3" i="30" s="1"/>
  <c r="AQ3" i="30" s="1"/>
  <c r="R20" i="30"/>
  <c r="R10" i="30"/>
  <c r="R17" i="30"/>
  <c r="R22" i="30"/>
  <c r="R7" i="30"/>
  <c r="R16" i="30"/>
  <c r="Q18" i="39"/>
  <c r="Q9" i="39"/>
  <c r="Q13" i="39"/>
  <c r="Q15" i="39"/>
  <c r="Q19" i="39"/>
  <c r="Q23" i="39"/>
  <c r="Q14" i="39"/>
  <c r="Q8" i="39"/>
  <c r="Q10" i="39"/>
  <c r="Q12" i="39"/>
  <c r="Q16" i="39"/>
  <c r="Q20" i="39"/>
  <c r="Q22" i="39"/>
  <c r="Q21" i="39"/>
  <c r="Q11" i="39"/>
  <c r="Q10" i="42"/>
  <c r="R5" i="11"/>
  <c r="R13" i="11"/>
  <c r="R25" i="11"/>
  <c r="R37" i="11"/>
  <c r="R45" i="11"/>
  <c r="R57" i="11"/>
  <c r="R65" i="11"/>
  <c r="R77" i="11"/>
  <c r="R85" i="11"/>
  <c r="Q6" i="13"/>
  <c r="Q46" i="18"/>
  <c r="V5" i="18"/>
  <c r="V14" i="18"/>
  <c r="V27" i="18"/>
  <c r="V8" i="18"/>
  <c r="V21" i="18"/>
  <c r="C9" i="47"/>
  <c r="C9" i="20"/>
  <c r="R7" i="11"/>
  <c r="R11" i="11"/>
  <c r="R15" i="11"/>
  <c r="R19" i="11"/>
  <c r="R23" i="11"/>
  <c r="R27" i="11"/>
  <c r="R31" i="11"/>
  <c r="R35" i="11"/>
  <c r="R39" i="11"/>
  <c r="R43" i="11"/>
  <c r="R47" i="11"/>
  <c r="R51" i="11"/>
  <c r="R55" i="11"/>
  <c r="R59" i="11"/>
  <c r="R63" i="11"/>
  <c r="R67" i="11"/>
  <c r="R71" i="11"/>
  <c r="R75" i="11"/>
  <c r="R79" i="11"/>
  <c r="R83" i="11"/>
  <c r="P20" i="12"/>
  <c r="Q22" i="14"/>
  <c r="V17" i="14"/>
  <c r="Q15" i="14"/>
  <c r="Q13" i="14"/>
  <c r="Q11" i="14"/>
  <c r="P8" i="14"/>
  <c r="V10" i="15"/>
  <c r="Q88" i="16"/>
  <c r="Q85" i="16"/>
  <c r="Q82" i="16"/>
  <c r="Q79" i="16"/>
  <c r="Q76" i="16"/>
  <c r="Q73" i="16"/>
  <c r="Q70" i="16"/>
  <c r="Q67" i="16"/>
  <c r="Q64" i="16"/>
  <c r="Q61" i="16"/>
  <c r="Q58" i="16"/>
  <c r="Q55" i="16"/>
  <c r="Q52" i="16"/>
  <c r="Q49" i="16"/>
  <c r="Q46" i="16"/>
  <c r="Q43" i="16"/>
  <c r="Q40" i="16"/>
  <c r="Q37" i="16"/>
  <c r="Q34" i="16"/>
  <c r="Q31" i="16"/>
  <c r="Q28" i="16"/>
  <c r="Q25" i="16"/>
  <c r="Q22" i="16"/>
  <c r="Q19" i="16"/>
  <c r="Q16" i="16"/>
  <c r="Q13" i="16"/>
  <c r="Q10" i="16"/>
  <c r="V93" i="18"/>
  <c r="V87" i="18"/>
  <c r="V81" i="18"/>
  <c r="V75" i="18"/>
  <c r="V69" i="18"/>
  <c r="V63" i="18"/>
  <c r="V57" i="18"/>
  <c r="V44" i="18"/>
  <c r="Q41" i="18"/>
  <c r="V31" i="18"/>
  <c r="Q10" i="20"/>
  <c r="Q7" i="20"/>
  <c r="Q13" i="20"/>
  <c r="Q19" i="20"/>
  <c r="Q25" i="20"/>
  <c r="Q31" i="20"/>
  <c r="Q37" i="20"/>
  <c r="Q43" i="20"/>
  <c r="Q49" i="20"/>
  <c r="Q55" i="20"/>
  <c r="Q61" i="20"/>
  <c r="Q67" i="20"/>
  <c r="Q73" i="20"/>
  <c r="Q79" i="20"/>
  <c r="P20" i="27"/>
  <c r="Q63" i="42"/>
  <c r="Q17" i="42"/>
  <c r="P21" i="25"/>
  <c r="P16" i="25"/>
  <c r="P17" i="26"/>
  <c r="P5" i="26"/>
  <c r="X4" i="13"/>
  <c r="AH4" i="13" s="1"/>
  <c r="P15" i="27"/>
  <c r="P5" i="27"/>
  <c r="X4" i="16"/>
  <c r="R20" i="29"/>
  <c r="R13" i="29"/>
  <c r="V14" i="30"/>
  <c r="X4" i="20"/>
  <c r="Z4" i="20" s="1"/>
  <c r="V22" i="31"/>
  <c r="Q21" i="31"/>
  <c r="V19" i="31"/>
  <c r="Q18" i="31"/>
  <c r="V16" i="31"/>
  <c r="Q15" i="31"/>
  <c r="P12" i="31"/>
  <c r="Q10" i="31"/>
  <c r="V12" i="33"/>
  <c r="V15" i="33"/>
  <c r="V17" i="33"/>
  <c r="V21" i="33"/>
  <c r="V23" i="33"/>
  <c r="V10" i="33"/>
  <c r="V13" i="33"/>
  <c r="V18" i="33"/>
  <c r="V20" i="33"/>
  <c r="V21" i="36"/>
  <c r="V19" i="36"/>
  <c r="X4" i="36"/>
  <c r="R3" i="38"/>
  <c r="AH3" i="38" s="1"/>
  <c r="AQ3" i="38" s="1"/>
  <c r="R7" i="38"/>
  <c r="R14" i="38"/>
  <c r="R17" i="38"/>
  <c r="R20" i="38"/>
  <c r="R23" i="38"/>
  <c r="R5" i="38"/>
  <c r="R11" i="38"/>
  <c r="R16" i="38"/>
  <c r="R19" i="38"/>
  <c r="R22" i="38"/>
  <c r="R4" i="38"/>
  <c r="R13" i="38"/>
  <c r="V17" i="39"/>
  <c r="V14" i="39"/>
  <c r="P21" i="40"/>
  <c r="P18" i="40"/>
  <c r="V15" i="40"/>
  <c r="V10" i="41"/>
  <c r="V12" i="41"/>
  <c r="V14" i="41"/>
  <c r="V16" i="41"/>
  <c r="V18" i="41"/>
  <c r="V20" i="41"/>
  <c r="V22" i="41"/>
  <c r="V24" i="41"/>
  <c r="V26" i="41"/>
  <c r="V28" i="41"/>
  <c r="V30" i="41"/>
  <c r="V32" i="41"/>
  <c r="V34" i="41"/>
  <c r="V36" i="41"/>
  <c r="V38" i="41"/>
  <c r="V40" i="41"/>
  <c r="V42" i="41"/>
  <c r="V44" i="41"/>
  <c r="V46" i="41"/>
  <c r="V48" i="41"/>
  <c r="V50" i="41"/>
  <c r="V52" i="41"/>
  <c r="V54" i="41"/>
  <c r="V56" i="41"/>
  <c r="V58" i="41"/>
  <c r="V60" i="41"/>
  <c r="V62" i="41"/>
  <c r="V64" i="41"/>
  <c r="V66" i="41"/>
  <c r="V68" i="41"/>
  <c r="V70" i="41"/>
  <c r="V72" i="41"/>
  <c r="V74" i="41"/>
  <c r="V76" i="41"/>
  <c r="V78" i="41"/>
  <c r="V80" i="41"/>
  <c r="V82" i="41"/>
  <c r="V84" i="41"/>
  <c r="V86" i="41"/>
  <c r="V88" i="41"/>
  <c r="R88" i="43"/>
  <c r="R12" i="47"/>
  <c r="R17" i="47"/>
  <c r="R24" i="47"/>
  <c r="R29" i="47"/>
  <c r="R36" i="47"/>
  <c r="R41" i="47"/>
  <c r="R48" i="47"/>
  <c r="R53" i="47"/>
  <c r="R60" i="47"/>
  <c r="R65" i="47"/>
  <c r="R6" i="47"/>
  <c r="R11" i="47"/>
  <c r="R18" i="47"/>
  <c r="R23" i="47"/>
  <c r="R30" i="47"/>
  <c r="R35" i="47"/>
  <c r="R42" i="47"/>
  <c r="R47" i="47"/>
  <c r="R54" i="47"/>
  <c r="R59" i="47"/>
  <c r="R66" i="47"/>
  <c r="R7" i="47"/>
  <c r="R9" i="47"/>
  <c r="R15" i="47"/>
  <c r="R21" i="47"/>
  <c r="R27" i="47"/>
  <c r="R33" i="47"/>
  <c r="R39" i="47"/>
  <c r="R45" i="47"/>
  <c r="R51" i="47"/>
  <c r="R57" i="47"/>
  <c r="R63" i="47"/>
  <c r="R69" i="47"/>
  <c r="R13" i="47"/>
  <c r="R19" i="47"/>
  <c r="R25" i="47"/>
  <c r="R31" i="47"/>
  <c r="R37" i="47"/>
  <c r="R43" i="47"/>
  <c r="R49" i="47"/>
  <c r="R55" i="47"/>
  <c r="R61" i="47"/>
  <c r="R67" i="47"/>
  <c r="R10" i="47"/>
  <c r="R14" i="47"/>
  <c r="R28" i="47"/>
  <c r="R32" i="47"/>
  <c r="R46" i="47"/>
  <c r="R50" i="47"/>
  <c r="R64" i="47"/>
  <c r="R68" i="47"/>
  <c r="R8" i="47"/>
  <c r="R22" i="47"/>
  <c r="R26" i="47"/>
  <c r="R40" i="47"/>
  <c r="R44" i="47"/>
  <c r="R58" i="47"/>
  <c r="R62" i="47"/>
  <c r="P7" i="26"/>
  <c r="P18" i="27"/>
  <c r="P9" i="27"/>
  <c r="X4" i="15"/>
  <c r="Z4" i="15" s="1"/>
  <c r="X4" i="28"/>
  <c r="AH4" i="28" s="1"/>
  <c r="R3" i="33"/>
  <c r="AH3" i="33" s="1"/>
  <c r="AQ3" i="33" s="1"/>
  <c r="R19" i="33"/>
  <c r="R5" i="33"/>
  <c r="R4" i="33"/>
  <c r="R16" i="33"/>
  <c r="R22" i="33"/>
  <c r="V10" i="36"/>
  <c r="V12" i="36"/>
  <c r="V16" i="36"/>
  <c r="V18" i="36"/>
  <c r="V22" i="36"/>
  <c r="V6" i="35"/>
  <c r="V7" i="35"/>
  <c r="V11" i="40"/>
  <c r="V17" i="40"/>
  <c r="V19" i="40"/>
  <c r="V23" i="40"/>
  <c r="V18" i="40"/>
  <c r="V14" i="40"/>
  <c r="V16" i="40"/>
  <c r="V20" i="40"/>
  <c r="V22" i="40"/>
  <c r="P18" i="19"/>
  <c r="P23" i="21"/>
  <c r="P21" i="21"/>
  <c r="P14" i="21"/>
  <c r="P12" i="21"/>
  <c r="P8" i="21"/>
  <c r="P6" i="21"/>
  <c r="X4" i="23"/>
  <c r="AH4" i="23" s="1"/>
  <c r="P21" i="24"/>
  <c r="P18" i="24"/>
  <c r="P15" i="24"/>
  <c r="P12" i="24"/>
  <c r="Q10" i="24"/>
  <c r="V21" i="25"/>
  <c r="Q20" i="25"/>
  <c r="P17" i="25"/>
  <c r="Q15" i="25"/>
  <c r="P12" i="25"/>
  <c r="Q10" i="25"/>
  <c r="P7" i="25"/>
  <c r="P21" i="26"/>
  <c r="Q19" i="26"/>
  <c r="V17" i="26"/>
  <c r="P16" i="26"/>
  <c r="Q14" i="26"/>
  <c r="Q10" i="26"/>
  <c r="Q8" i="26"/>
  <c r="P23" i="27"/>
  <c r="Q21" i="27"/>
  <c r="V17" i="27"/>
  <c r="V15" i="27"/>
  <c r="P14" i="27"/>
  <c r="Q12" i="27"/>
  <c r="V23" i="28"/>
  <c r="V21" i="28"/>
  <c r="V17" i="28"/>
  <c r="V10" i="28"/>
  <c r="V19" i="29"/>
  <c r="R16" i="29"/>
  <c r="V14" i="29"/>
  <c r="V15" i="30"/>
  <c r="V12" i="31"/>
  <c r="P5" i="31"/>
  <c r="X4" i="32"/>
  <c r="AH4" i="32" s="1"/>
  <c r="Q8" i="37"/>
  <c r="Q12" i="37"/>
  <c r="Q22" i="37"/>
  <c r="Q9" i="37"/>
  <c r="Q16" i="37"/>
  <c r="Q21" i="37"/>
  <c r="Q13" i="37"/>
  <c r="Q18" i="37"/>
  <c r="V13" i="40"/>
  <c r="P12" i="40"/>
  <c r="P16" i="21"/>
  <c r="V23" i="24"/>
  <c r="Q22" i="24"/>
  <c r="V20" i="24"/>
  <c r="Q19" i="24"/>
  <c r="V17" i="24"/>
  <c r="Q16" i="24"/>
  <c r="V14" i="24"/>
  <c r="Q13" i="24"/>
  <c r="Q8" i="24"/>
  <c r="Q23" i="25"/>
  <c r="P20" i="25"/>
  <c r="Q18" i="25"/>
  <c r="P15" i="25"/>
  <c r="Q13" i="25"/>
  <c r="V11" i="25"/>
  <c r="P10" i="25"/>
  <c r="Q8" i="25"/>
  <c r="Q22" i="26"/>
  <c r="V20" i="26"/>
  <c r="P19" i="26"/>
  <c r="V15" i="26"/>
  <c r="P14" i="26"/>
  <c r="P12" i="26"/>
  <c r="P10" i="26"/>
  <c r="P8" i="26"/>
  <c r="P6" i="26"/>
  <c r="V22" i="27"/>
  <c r="P21" i="27"/>
  <c r="P12" i="27"/>
  <c r="P17" i="28"/>
  <c r="P15" i="28"/>
  <c r="V12" i="28"/>
  <c r="V18" i="30"/>
  <c r="Q23" i="31"/>
  <c r="V21" i="31"/>
  <c r="Q20" i="31"/>
  <c r="V18" i="31"/>
  <c r="Q17" i="31"/>
  <c r="V15" i="31"/>
  <c r="V10" i="31"/>
  <c r="Q9" i="31"/>
  <c r="AH4" i="31"/>
  <c r="R10" i="33"/>
  <c r="V20" i="36"/>
  <c r="V15" i="36"/>
  <c r="V13" i="36"/>
  <c r="V11" i="36"/>
  <c r="V12" i="37"/>
  <c r="V15" i="37"/>
  <c r="V20" i="37"/>
  <c r="V14" i="37"/>
  <c r="V22" i="37"/>
  <c r="V19" i="37"/>
  <c r="P11" i="40"/>
  <c r="V14" i="19"/>
  <c r="P9" i="19"/>
  <c r="P20" i="21"/>
  <c r="P18" i="21"/>
  <c r="P11" i="21"/>
  <c r="P5" i="21"/>
  <c r="Y4" i="20"/>
  <c r="P23" i="25"/>
  <c r="Q21" i="25"/>
  <c r="P18" i="25"/>
  <c r="P13" i="25"/>
  <c r="P8" i="25"/>
  <c r="P6" i="25"/>
  <c r="P22" i="26"/>
  <c r="P17" i="27"/>
  <c r="V16" i="28"/>
  <c r="P12" i="29"/>
  <c r="P7" i="29"/>
  <c r="Q12" i="31"/>
  <c r="P9" i="31"/>
  <c r="P7" i="31"/>
  <c r="R13" i="33"/>
  <c r="V11" i="39"/>
  <c r="R4" i="39"/>
  <c r="R11" i="39"/>
  <c r="R17" i="39"/>
  <c r="R21" i="39"/>
  <c r="R6" i="39"/>
  <c r="R14" i="39"/>
  <c r="R18" i="39"/>
  <c r="V21" i="40"/>
  <c r="V10" i="40"/>
  <c r="P9" i="40"/>
  <c r="R7" i="43"/>
  <c r="R9" i="43"/>
  <c r="R11" i="43"/>
  <c r="R13" i="43"/>
  <c r="R15" i="43"/>
  <c r="R17" i="43"/>
  <c r="R19" i="43"/>
  <c r="R21" i="43"/>
  <c r="R23" i="43"/>
  <c r="R25" i="43"/>
  <c r="R27" i="43"/>
  <c r="R29" i="43"/>
  <c r="R31" i="43"/>
  <c r="R33" i="43"/>
  <c r="R35" i="43"/>
  <c r="R37" i="43"/>
  <c r="R39" i="43"/>
  <c r="R41" i="43"/>
  <c r="R43" i="43"/>
  <c r="R45" i="43"/>
  <c r="R47" i="43"/>
  <c r="R49" i="43"/>
  <c r="R51" i="43"/>
  <c r="R53" i="43"/>
  <c r="R55" i="43"/>
  <c r="R57" i="43"/>
  <c r="R59" i="43"/>
  <c r="R61" i="43"/>
  <c r="R63" i="43"/>
  <c r="R65" i="43"/>
  <c r="R67" i="43"/>
  <c r="R69" i="43"/>
  <c r="R12" i="43"/>
  <c r="R24" i="43"/>
  <c r="R36" i="43"/>
  <c r="R48" i="43"/>
  <c r="R60" i="43"/>
  <c r="R10" i="43"/>
  <c r="R22" i="43"/>
  <c r="R34" i="43"/>
  <c r="R46" i="43"/>
  <c r="R58" i="43"/>
  <c r="R70" i="43"/>
  <c r="R72" i="43"/>
  <c r="R74" i="43"/>
  <c r="R76" i="43"/>
  <c r="R78" i="43"/>
  <c r="R80" i="43"/>
  <c r="R82" i="43"/>
  <c r="R84" i="43"/>
  <c r="R20" i="43"/>
  <c r="R32" i="43"/>
  <c r="R44" i="43"/>
  <c r="R56" i="43"/>
  <c r="R68" i="43"/>
  <c r="R8" i="43"/>
  <c r="R18" i="43"/>
  <c r="R30" i="43"/>
  <c r="R42" i="43"/>
  <c r="R54" i="43"/>
  <c r="R66" i="43"/>
  <c r="R6" i="43"/>
  <c r="R14" i="43"/>
  <c r="R26" i="43"/>
  <c r="R38" i="43"/>
  <c r="R50" i="43"/>
  <c r="R62" i="43"/>
  <c r="V10" i="48"/>
  <c r="V13" i="48"/>
  <c r="V16" i="48"/>
  <c r="V19" i="48"/>
  <c r="V22" i="48"/>
  <c r="V25" i="48"/>
  <c r="V28" i="48"/>
  <c r="V31" i="48"/>
  <c r="V34" i="48"/>
  <c r="V36" i="48"/>
  <c r="V38" i="48"/>
  <c r="V40" i="48"/>
  <c r="V42" i="48"/>
  <c r="V44" i="48"/>
  <c r="V46" i="48"/>
  <c r="V48" i="48"/>
  <c r="V50" i="48"/>
  <c r="V52" i="48"/>
  <c r="V54" i="48"/>
  <c r="V56" i="48"/>
  <c r="V58" i="48"/>
  <c r="V60" i="48"/>
  <c r="V62" i="48"/>
  <c r="V64" i="48"/>
  <c r="V66" i="48"/>
  <c r="V68" i="48"/>
  <c r="V70" i="48"/>
  <c r="V72" i="48"/>
  <c r="V74" i="48"/>
  <c r="V76" i="48"/>
  <c r="V78" i="48"/>
  <c r="V80" i="48"/>
  <c r="V82" i="48"/>
  <c r="V84" i="48"/>
  <c r="V86" i="48"/>
  <c r="V88" i="48"/>
  <c r="V90" i="48"/>
  <c r="V92" i="48"/>
  <c r="V94" i="48"/>
  <c r="V96" i="48"/>
  <c r="V35" i="48"/>
  <c r="V37" i="48"/>
  <c r="V39" i="48"/>
  <c r="V41" i="48"/>
  <c r="V43" i="48"/>
  <c r="V45" i="48"/>
  <c r="V47" i="48"/>
  <c r="V49" i="48"/>
  <c r="V51" i="48"/>
  <c r="V53" i="48"/>
  <c r="V55" i="48"/>
  <c r="V57" i="48"/>
  <c r="V59" i="48"/>
  <c r="V61" i="48"/>
  <c r="V63" i="48"/>
  <c r="V65" i="48"/>
  <c r="V67" i="48"/>
  <c r="V69" i="48"/>
  <c r="V71" i="48"/>
  <c r="V73" i="48"/>
  <c r="V75" i="48"/>
  <c r="V77" i="48"/>
  <c r="V79" i="48"/>
  <c r="V81" i="48"/>
  <c r="V83" i="48"/>
  <c r="V85" i="48"/>
  <c r="V87" i="48"/>
  <c r="V89" i="48"/>
  <c r="V91" i="48"/>
  <c r="V93" i="48"/>
  <c r="V95" i="48"/>
  <c r="V97" i="48"/>
  <c r="V12" i="48"/>
  <c r="V23" i="48"/>
  <c r="V30" i="48"/>
  <c r="V17" i="48"/>
  <c r="V24" i="48"/>
  <c r="X4" i="33"/>
  <c r="AH4" i="33" s="1"/>
  <c r="P5" i="37"/>
  <c r="V11" i="38"/>
  <c r="P19" i="40"/>
  <c r="Q89" i="43"/>
  <c r="Q87" i="43"/>
  <c r="Q85" i="43"/>
  <c r="Q83" i="43"/>
  <c r="Q81" i="43"/>
  <c r="Q79" i="43"/>
  <c r="Q77" i="43"/>
  <c r="Q75" i="43"/>
  <c r="Q73" i="43"/>
  <c r="Q71" i="43"/>
  <c r="V68" i="43"/>
  <c r="Q64" i="43"/>
  <c r="V61" i="43"/>
  <c r="Q59" i="43"/>
  <c r="V56" i="43"/>
  <c r="Q52" i="43"/>
  <c r="V49" i="43"/>
  <c r="Q47" i="43"/>
  <c r="V44" i="43"/>
  <c r="Q40" i="43"/>
  <c r="V37" i="43"/>
  <c r="Q35" i="43"/>
  <c r="V32" i="43"/>
  <c r="Q28" i="43"/>
  <c r="V25" i="43"/>
  <c r="Q23" i="43"/>
  <c r="V20" i="43"/>
  <c r="Q16" i="43"/>
  <c r="V13" i="43"/>
  <c r="Q11" i="43"/>
  <c r="R8" i="44"/>
  <c r="R12" i="44"/>
  <c r="R16" i="44"/>
  <c r="R23" i="44"/>
  <c r="R30" i="44"/>
  <c r="R34" i="44"/>
  <c r="R41" i="44"/>
  <c r="R48" i="44"/>
  <c r="R52" i="44"/>
  <c r="R59" i="44"/>
  <c r="R66" i="44"/>
  <c r="R70" i="44"/>
  <c r="R77" i="44"/>
  <c r="Q79" i="45"/>
  <c r="Q56" i="45"/>
  <c r="Q52" i="45"/>
  <c r="Q44" i="45"/>
  <c r="Q37" i="45"/>
  <c r="Q29" i="45"/>
  <c r="V98" i="48"/>
  <c r="V20" i="48"/>
  <c r="Q9" i="46"/>
  <c r="Q12" i="46"/>
  <c r="Q15" i="46"/>
  <c r="Q18" i="46"/>
  <c r="Q21" i="46"/>
  <c r="Q24" i="46"/>
  <c r="Q10" i="46"/>
  <c r="Q19" i="46"/>
  <c r="Q16" i="46"/>
  <c r="Q25" i="46"/>
  <c r="Q29" i="46"/>
  <c r="Q36" i="46"/>
  <c r="Q43" i="46"/>
  <c r="Q47" i="46"/>
  <c r="Q54" i="46"/>
  <c r="Q61" i="46"/>
  <c r="Q65" i="46"/>
  <c r="P9" i="33"/>
  <c r="Q16" i="34"/>
  <c r="P3" i="35"/>
  <c r="AF3" i="35" s="1"/>
  <c r="AO3" i="35" s="1"/>
  <c r="AH4" i="37"/>
  <c r="X4" i="38"/>
  <c r="P16" i="39"/>
  <c r="P14" i="40"/>
  <c r="P5" i="40"/>
  <c r="V20" i="42"/>
  <c r="V11" i="42"/>
  <c r="V88" i="43"/>
  <c r="V86" i="43"/>
  <c r="V84" i="43"/>
  <c r="V82" i="43"/>
  <c r="V80" i="43"/>
  <c r="V78" i="43"/>
  <c r="V76" i="43"/>
  <c r="V74" i="43"/>
  <c r="V72" i="43"/>
  <c r="V70" i="43"/>
  <c r="Q66" i="43"/>
  <c r="V63" i="43"/>
  <c r="Q61" i="43"/>
  <c r="V58" i="43"/>
  <c r="Q54" i="43"/>
  <c r="V51" i="43"/>
  <c r="Q49" i="43"/>
  <c r="V46" i="43"/>
  <c r="Q42" i="43"/>
  <c r="V39" i="43"/>
  <c r="Q37" i="43"/>
  <c r="V34" i="43"/>
  <c r="Q30" i="43"/>
  <c r="V27" i="43"/>
  <c r="Q25" i="43"/>
  <c r="V22" i="43"/>
  <c r="Q18" i="43"/>
  <c r="V15" i="43"/>
  <c r="Q13" i="43"/>
  <c r="V10" i="43"/>
  <c r="Q8" i="43"/>
  <c r="Q9" i="45"/>
  <c r="Q17" i="45"/>
  <c r="Q28" i="45"/>
  <c r="Q35" i="45"/>
  <c r="Q46" i="45"/>
  <c r="Q53" i="45"/>
  <c r="Q64" i="45"/>
  <c r="Q71" i="45"/>
  <c r="X4" i="45"/>
  <c r="V32" i="48"/>
  <c r="V15" i="48"/>
  <c r="V11" i="48"/>
  <c r="V8" i="81"/>
  <c r="V5" i="81"/>
  <c r="V7" i="81"/>
  <c r="V9" i="81"/>
  <c r="V12" i="38"/>
  <c r="X4" i="39"/>
  <c r="P22" i="40"/>
  <c r="P16" i="40"/>
  <c r="V17" i="42"/>
  <c r="X4" i="42"/>
  <c r="AH4" i="42" s="1"/>
  <c r="Q88" i="43"/>
  <c r="Q86" i="43"/>
  <c r="Q84" i="43"/>
  <c r="Q82" i="43"/>
  <c r="Q80" i="43"/>
  <c r="Q78" i="43"/>
  <c r="Q76" i="43"/>
  <c r="Q74" i="43"/>
  <c r="Q72" i="43"/>
  <c r="Q70" i="43"/>
  <c r="V67" i="43"/>
  <c r="Q65" i="43"/>
  <c r="V62" i="43"/>
  <c r="Q58" i="43"/>
  <c r="V55" i="43"/>
  <c r="Q53" i="43"/>
  <c r="V50" i="43"/>
  <c r="Q46" i="43"/>
  <c r="V43" i="43"/>
  <c r="Q41" i="43"/>
  <c r="V38" i="43"/>
  <c r="Q34" i="43"/>
  <c r="V31" i="43"/>
  <c r="Q29" i="43"/>
  <c r="V26" i="43"/>
  <c r="Q22" i="43"/>
  <c r="V19" i="43"/>
  <c r="Q17" i="43"/>
  <c r="R72" i="44"/>
  <c r="R68" i="44"/>
  <c r="R64" i="44"/>
  <c r="R55" i="44"/>
  <c r="R42" i="44"/>
  <c r="R38" i="44"/>
  <c r="R33" i="44"/>
  <c r="R29" i="44"/>
  <c r="R25" i="44"/>
  <c r="R7" i="44"/>
  <c r="Q10" i="44"/>
  <c r="Q20" i="44"/>
  <c r="Q27" i="44"/>
  <c r="Q38" i="44"/>
  <c r="Q45" i="44"/>
  <c r="Q56" i="44"/>
  <c r="Q63" i="44"/>
  <c r="Q74" i="44"/>
  <c r="Q77" i="45"/>
  <c r="Q58" i="45"/>
  <c r="Q50" i="45"/>
  <c r="Q31" i="45"/>
  <c r="Q23" i="45"/>
  <c r="Q98" i="48"/>
  <c r="Q95" i="48"/>
  <c r="Q92" i="48"/>
  <c r="Q89" i="48"/>
  <c r="Q86" i="48"/>
  <c r="Q83" i="48"/>
  <c r="Q80" i="48"/>
  <c r="Q77" i="48"/>
  <c r="Q74" i="48"/>
  <c r="Q71" i="48"/>
  <c r="Q68" i="48"/>
  <c r="Q65" i="48"/>
  <c r="Q62" i="48"/>
  <c r="Q59" i="48"/>
  <c r="Q56" i="48"/>
  <c r="Q53" i="48"/>
  <c r="Q50" i="48"/>
  <c r="Q47" i="48"/>
  <c r="Q44" i="48"/>
  <c r="Q41" i="48"/>
  <c r="Q38" i="48"/>
  <c r="Q35" i="48"/>
  <c r="V18" i="48"/>
  <c r="V14" i="48"/>
  <c r="R4" i="64"/>
  <c r="R5" i="64"/>
  <c r="R3" i="64"/>
  <c r="R5" i="73"/>
  <c r="R3" i="73"/>
  <c r="Q5" i="80"/>
  <c r="Q7" i="80"/>
  <c r="Q6" i="80"/>
  <c r="Q5" i="86"/>
  <c r="Q7" i="86"/>
  <c r="Q6" i="86"/>
  <c r="V9" i="92"/>
  <c r="V4" i="92"/>
  <c r="Y4" i="92" s="1"/>
  <c r="V7" i="92"/>
  <c r="V5" i="92"/>
  <c r="Q7" i="95"/>
  <c r="Q6" i="95"/>
  <c r="Q5" i="95"/>
  <c r="R10" i="46"/>
  <c r="R13" i="46"/>
  <c r="R16" i="46"/>
  <c r="R19" i="46"/>
  <c r="R22" i="46"/>
  <c r="R25" i="46"/>
  <c r="R28" i="46"/>
  <c r="R31" i="46"/>
  <c r="R34" i="46"/>
  <c r="R37" i="46"/>
  <c r="R40" i="46"/>
  <c r="R43" i="46"/>
  <c r="R46" i="46"/>
  <c r="R49" i="46"/>
  <c r="R52" i="46"/>
  <c r="R55" i="46"/>
  <c r="R58" i="46"/>
  <c r="R61" i="46"/>
  <c r="R64" i="46"/>
  <c r="R67" i="46"/>
  <c r="V10" i="49"/>
  <c r="V13" i="49"/>
  <c r="V16" i="49"/>
  <c r="V19" i="49"/>
  <c r="V22" i="49"/>
  <c r="V25" i="49"/>
  <c r="V28" i="49"/>
  <c r="V31" i="49"/>
  <c r="V34" i="49"/>
  <c r="V37" i="49"/>
  <c r="V40" i="49"/>
  <c r="V43" i="49"/>
  <c r="V46" i="49"/>
  <c r="V49" i="49"/>
  <c r="V52" i="49"/>
  <c r="V55" i="49"/>
  <c r="V58" i="49"/>
  <c r="V61" i="49"/>
  <c r="V64" i="49"/>
  <c r="V67" i="49"/>
  <c r="V70" i="49"/>
  <c r="V73" i="49"/>
  <c r="V76" i="49"/>
  <c r="V79" i="49"/>
  <c r="V82" i="49"/>
  <c r="V85" i="49"/>
  <c r="V88" i="49"/>
  <c r="X4" i="49"/>
  <c r="V10" i="50"/>
  <c r="V13" i="50"/>
  <c r="V15" i="50"/>
  <c r="V17" i="50"/>
  <c r="V19" i="50"/>
  <c r="V21" i="50"/>
  <c r="V23" i="50"/>
  <c r="V25" i="50"/>
  <c r="V27" i="50"/>
  <c r="V29" i="50"/>
  <c r="V31" i="50"/>
  <c r="V33" i="50"/>
  <c r="V35" i="50"/>
  <c r="V37" i="50"/>
  <c r="V39" i="50"/>
  <c r="V41" i="50"/>
  <c r="V43" i="50"/>
  <c r="V45" i="50"/>
  <c r="V47" i="50"/>
  <c r="V49" i="50"/>
  <c r="V51" i="50"/>
  <c r="V53" i="50"/>
  <c r="V55" i="50"/>
  <c r="V57" i="50"/>
  <c r="V59" i="50"/>
  <c r="V61" i="50"/>
  <c r="V63" i="50"/>
  <c r="V65" i="50"/>
  <c r="V67" i="50"/>
  <c r="V69" i="50"/>
  <c r="V71" i="50"/>
  <c r="V73" i="50"/>
  <c r="V75" i="50"/>
  <c r="V77" i="50"/>
  <c r="V79" i="50"/>
  <c r="V81" i="50"/>
  <c r="V83" i="50"/>
  <c r="V85" i="50"/>
  <c r="V87" i="50"/>
  <c r="V11" i="50"/>
  <c r="V14" i="50"/>
  <c r="V16" i="50"/>
  <c r="V18" i="50"/>
  <c r="V20" i="50"/>
  <c r="V22" i="50"/>
  <c r="V24" i="50"/>
  <c r="V26" i="50"/>
  <c r="V28" i="50"/>
  <c r="V30" i="50"/>
  <c r="V32" i="50"/>
  <c r="V34" i="50"/>
  <c r="V36" i="50"/>
  <c r="V38" i="50"/>
  <c r="V40" i="50"/>
  <c r="V42" i="50"/>
  <c r="V44" i="50"/>
  <c r="V46" i="50"/>
  <c r="V48" i="50"/>
  <c r="V50" i="50"/>
  <c r="V52" i="50"/>
  <c r="V54" i="50"/>
  <c r="V56" i="50"/>
  <c r="V58" i="50"/>
  <c r="V60" i="50"/>
  <c r="V62" i="50"/>
  <c r="V64" i="50"/>
  <c r="V66" i="50"/>
  <c r="V68" i="50"/>
  <c r="V70" i="50"/>
  <c r="V72" i="50"/>
  <c r="V74" i="50"/>
  <c r="V76" i="50"/>
  <c r="V78" i="50"/>
  <c r="V80" i="50"/>
  <c r="V82" i="50"/>
  <c r="V84" i="50"/>
  <c r="V86" i="50"/>
  <c r="V88" i="50"/>
  <c r="V90" i="50"/>
  <c r="V92" i="50"/>
  <c r="V94" i="50"/>
  <c r="V96" i="50"/>
  <c r="V89" i="50"/>
  <c r="V98" i="50"/>
  <c r="V95" i="50"/>
  <c r="V81" i="55"/>
  <c r="V11" i="55"/>
  <c r="V17" i="55"/>
  <c r="V23" i="55"/>
  <c r="V29" i="55"/>
  <c r="V35" i="55"/>
  <c r="V41" i="55"/>
  <c r="V47" i="55"/>
  <c r="V53" i="55"/>
  <c r="V59" i="55"/>
  <c r="V65" i="55"/>
  <c r="V71" i="55"/>
  <c r="V77" i="55"/>
  <c r="V83" i="55"/>
  <c r="V89" i="55"/>
  <c r="V12" i="55"/>
  <c r="V18" i="55"/>
  <c r="V24" i="55"/>
  <c r="V30" i="55"/>
  <c r="V36" i="55"/>
  <c r="V42" i="55"/>
  <c r="V48" i="55"/>
  <c r="V54" i="55"/>
  <c r="V60" i="55"/>
  <c r="V66" i="55"/>
  <c r="V72" i="55"/>
  <c r="V78" i="55"/>
  <c r="V84" i="55"/>
  <c r="V13" i="55"/>
  <c r="V19" i="55"/>
  <c r="V25" i="55"/>
  <c r="V31" i="55"/>
  <c r="V37" i="55"/>
  <c r="V43" i="55"/>
  <c r="V49" i="55"/>
  <c r="V55" i="55"/>
  <c r="V61" i="55"/>
  <c r="V67" i="55"/>
  <c r="V73" i="55"/>
  <c r="V79" i="55"/>
  <c r="V85" i="55"/>
  <c r="V14" i="55"/>
  <c r="V20" i="55"/>
  <c r="V26" i="55"/>
  <c r="V32" i="55"/>
  <c r="V38" i="55"/>
  <c r="V44" i="55"/>
  <c r="V50" i="55"/>
  <c r="V56" i="55"/>
  <c r="V62" i="55"/>
  <c r="V68" i="55"/>
  <c r="V74" i="55"/>
  <c r="V80" i="55"/>
  <c r="V86" i="55"/>
  <c r="V10" i="55"/>
  <c r="V16" i="55"/>
  <c r="V22" i="55"/>
  <c r="V28" i="55"/>
  <c r="V34" i="55"/>
  <c r="V40" i="55"/>
  <c r="V46" i="55"/>
  <c r="V52" i="55"/>
  <c r="V58" i="55"/>
  <c r="V64" i="55"/>
  <c r="V70" i="55"/>
  <c r="V76" i="55"/>
  <c r="V82" i="55"/>
  <c r="V88" i="55"/>
  <c r="V21" i="55"/>
  <c r="V57" i="55"/>
  <c r="V39" i="55"/>
  <c r="V75" i="55"/>
  <c r="X4" i="47"/>
  <c r="R3" i="75"/>
  <c r="R5" i="75"/>
  <c r="Q7" i="64"/>
  <c r="Q5" i="64"/>
  <c r="Q6" i="64"/>
  <c r="Q6" i="70"/>
  <c r="Q7" i="70"/>
  <c r="Q5" i="70"/>
  <c r="V9" i="75"/>
  <c r="V7" i="75"/>
  <c r="R4" i="86"/>
  <c r="R3" i="86"/>
  <c r="V11" i="52"/>
  <c r="Y4" i="60"/>
  <c r="Q5" i="62"/>
  <c r="Q7" i="62"/>
  <c r="V8" i="62"/>
  <c r="Q5" i="63"/>
  <c r="V4" i="64"/>
  <c r="Y4" i="64" s="1"/>
  <c r="V5" i="64"/>
  <c r="R3" i="65"/>
  <c r="Q7" i="67"/>
  <c r="V8" i="72"/>
  <c r="V5" i="73"/>
  <c r="Q6" i="76"/>
  <c r="R3" i="80"/>
  <c r="V4" i="83"/>
  <c r="Y4" i="83" s="1"/>
  <c r="V6" i="84"/>
  <c r="V5" i="86"/>
  <c r="V4" i="87"/>
  <c r="V7" i="87"/>
  <c r="R3" i="88"/>
  <c r="V6" i="94"/>
  <c r="V8" i="94"/>
  <c r="R3" i="95"/>
  <c r="R4" i="97"/>
  <c r="Q6" i="97"/>
  <c r="V8" i="97"/>
  <c r="Y4" i="99"/>
  <c r="V6" i="101"/>
  <c r="V5" i="102"/>
  <c r="V4" i="103"/>
  <c r="Y4" i="103" s="1"/>
  <c r="Y4" i="105"/>
  <c r="V6" i="105"/>
  <c r="R6" i="53"/>
  <c r="Y4" i="73"/>
  <c r="V9" i="73"/>
  <c r="Y4" i="97"/>
  <c r="V4" i="101"/>
  <c r="Y4" i="101" s="1"/>
  <c r="Y4" i="58"/>
  <c r="R4" i="59"/>
  <c r="V6" i="86"/>
  <c r="V9" i="86"/>
  <c r="R4" i="88"/>
  <c r="V7" i="91"/>
  <c r="Q5" i="93"/>
  <c r="R3" i="97"/>
  <c r="AH3" i="97" s="1"/>
  <c r="AQ3" i="97" s="1"/>
  <c r="V7" i="97"/>
  <c r="V6" i="102"/>
  <c r="Y4" i="104"/>
  <c r="X4" i="52"/>
  <c r="R68" i="53"/>
  <c r="R66" i="53"/>
  <c r="R64" i="53"/>
  <c r="R62" i="53"/>
  <c r="R60" i="53"/>
  <c r="R58" i="53"/>
  <c r="R56" i="53"/>
  <c r="R54" i="53"/>
  <c r="R52" i="53"/>
  <c r="R50" i="53"/>
  <c r="R48" i="53"/>
  <c r="R46" i="53"/>
  <c r="R44" i="53"/>
  <c r="R42" i="53"/>
  <c r="R40" i="53"/>
  <c r="R38" i="53"/>
  <c r="R36" i="53"/>
  <c r="R34" i="53"/>
  <c r="R32" i="53"/>
  <c r="R30" i="53"/>
  <c r="R28" i="53"/>
  <c r="R26" i="53"/>
  <c r="R24" i="53"/>
  <c r="R22" i="53"/>
  <c r="R20" i="53"/>
  <c r="R18" i="53"/>
  <c r="R16" i="53"/>
  <c r="R14" i="53"/>
  <c r="R12" i="53"/>
  <c r="V7" i="73"/>
  <c r="V6" i="78"/>
  <c r="V6" i="85"/>
  <c r="V4" i="88"/>
  <c r="Y4" i="88" s="1"/>
  <c r="V7" i="88"/>
  <c r="V5" i="90"/>
  <c r="V7" i="90"/>
  <c r="Y4" i="91"/>
  <c r="V8" i="101"/>
  <c r="V9" i="102"/>
  <c r="V6" i="65"/>
  <c r="V4" i="74"/>
  <c r="Y4" i="74" s="1"/>
  <c r="Q6" i="74"/>
  <c r="Q5" i="78"/>
  <c r="V7" i="83"/>
  <c r="Q5" i="85"/>
  <c r="Q6" i="87"/>
  <c r="V7" i="89"/>
  <c r="V7" i="95"/>
  <c r="Q6" i="105"/>
  <c r="P20" i="2"/>
  <c r="P8" i="2"/>
  <c r="Q10" i="11"/>
  <c r="Q14" i="11"/>
  <c r="Q20" i="11"/>
  <c r="Q26" i="11"/>
  <c r="Q32" i="11"/>
  <c r="Q36" i="11"/>
  <c r="Q42" i="11"/>
  <c r="Q48" i="11"/>
  <c r="Q54" i="11"/>
  <c r="Q62" i="11"/>
  <c r="Q68" i="11"/>
  <c r="Q72" i="11"/>
  <c r="Q78" i="11"/>
  <c r="Q84" i="11"/>
  <c r="P21" i="12"/>
  <c r="P15" i="12"/>
  <c r="R3" i="13"/>
  <c r="V8" i="15"/>
  <c r="Q51" i="18"/>
  <c r="Q27" i="18"/>
  <c r="Q9" i="18"/>
  <c r="X4" i="18"/>
  <c r="AH4" i="18" s="1"/>
  <c r="Q10" i="19"/>
  <c r="P22" i="2"/>
  <c r="R20" i="2"/>
  <c r="P19" i="2"/>
  <c r="R17" i="2"/>
  <c r="P16" i="2"/>
  <c r="R14" i="2"/>
  <c r="P13" i="2"/>
  <c r="R11" i="2"/>
  <c r="P10" i="2"/>
  <c r="R8" i="2"/>
  <c r="P7" i="2"/>
  <c r="Q5" i="11"/>
  <c r="Q7" i="11"/>
  <c r="Q9" i="11"/>
  <c r="Q11" i="11"/>
  <c r="Q13" i="11"/>
  <c r="Q15" i="11"/>
  <c r="Q17" i="11"/>
  <c r="Q19" i="11"/>
  <c r="Q21" i="11"/>
  <c r="Q23" i="11"/>
  <c r="Q25" i="11"/>
  <c r="Q27" i="11"/>
  <c r="Q29" i="11"/>
  <c r="Q31" i="11"/>
  <c r="Q33" i="11"/>
  <c r="Q35" i="11"/>
  <c r="Q37" i="11"/>
  <c r="Q39" i="11"/>
  <c r="Q41" i="11"/>
  <c r="Q43" i="11"/>
  <c r="Q45" i="11"/>
  <c r="Q47" i="11"/>
  <c r="Q49" i="11"/>
  <c r="Q51" i="11"/>
  <c r="Q53" i="11"/>
  <c r="Q55" i="11"/>
  <c r="Q57" i="11"/>
  <c r="Q59" i="11"/>
  <c r="Q61" i="11"/>
  <c r="Q63" i="11"/>
  <c r="Q65" i="11"/>
  <c r="Q67" i="11"/>
  <c r="Q69" i="11"/>
  <c r="Q71" i="11"/>
  <c r="Q73" i="11"/>
  <c r="Q75" i="11"/>
  <c r="Q77" i="11"/>
  <c r="Q79" i="11"/>
  <c r="Q81" i="11"/>
  <c r="Q83" i="11"/>
  <c r="Q85" i="11"/>
  <c r="Q87" i="11"/>
  <c r="Q89" i="11"/>
  <c r="V21" i="12"/>
  <c r="V18" i="12"/>
  <c r="V15" i="12"/>
  <c r="P13" i="12"/>
  <c r="P10" i="12"/>
  <c r="Q8" i="13"/>
  <c r="P23" i="14"/>
  <c r="R21" i="14"/>
  <c r="P20" i="14"/>
  <c r="R18" i="14"/>
  <c r="P17" i="14"/>
  <c r="R15" i="14"/>
  <c r="P14" i="14"/>
  <c r="V12" i="14"/>
  <c r="R11" i="14"/>
  <c r="P10" i="14"/>
  <c r="P6" i="14"/>
  <c r="Q5" i="15"/>
  <c r="Q7" i="15"/>
  <c r="V9" i="15"/>
  <c r="V89" i="16"/>
  <c r="V88" i="16"/>
  <c r="V87" i="16"/>
  <c r="V86" i="16"/>
  <c r="V85" i="16"/>
  <c r="V84" i="16"/>
  <c r="V83" i="16"/>
  <c r="V82" i="16"/>
  <c r="V81" i="16"/>
  <c r="V80" i="16"/>
  <c r="V79" i="16"/>
  <c r="V78" i="16"/>
  <c r="V77" i="16"/>
  <c r="V76" i="16"/>
  <c r="V75" i="16"/>
  <c r="V74" i="16"/>
  <c r="V73" i="16"/>
  <c r="V72" i="16"/>
  <c r="V71" i="16"/>
  <c r="V70" i="16"/>
  <c r="V69" i="16"/>
  <c r="V68" i="16"/>
  <c r="V67" i="16"/>
  <c r="V66" i="16"/>
  <c r="V65" i="16"/>
  <c r="V64" i="16"/>
  <c r="V63" i="16"/>
  <c r="V62" i="16"/>
  <c r="V61" i="16"/>
  <c r="V60" i="16"/>
  <c r="V59" i="16"/>
  <c r="V58" i="16"/>
  <c r="V57" i="16"/>
  <c r="V56" i="16"/>
  <c r="V55" i="16"/>
  <c r="V54" i="16"/>
  <c r="V53" i="16"/>
  <c r="V52" i="16"/>
  <c r="V51" i="16"/>
  <c r="V50" i="16"/>
  <c r="V49" i="16"/>
  <c r="V48" i="16"/>
  <c r="V47" i="16"/>
  <c r="V46" i="16"/>
  <c r="V45" i="16"/>
  <c r="V44" i="16"/>
  <c r="V43" i="16"/>
  <c r="V42" i="16"/>
  <c r="V41" i="16"/>
  <c r="V40" i="16"/>
  <c r="V39" i="16"/>
  <c r="V38" i="16"/>
  <c r="V37" i="16"/>
  <c r="V36" i="16"/>
  <c r="V35" i="16"/>
  <c r="V34" i="16"/>
  <c r="V33" i="16"/>
  <c r="V32" i="16"/>
  <c r="V31" i="16"/>
  <c r="V30" i="16"/>
  <c r="V29" i="16"/>
  <c r="V28" i="16"/>
  <c r="V27" i="16"/>
  <c r="V26" i="16"/>
  <c r="V25" i="16"/>
  <c r="V24" i="16"/>
  <c r="V23" i="16"/>
  <c r="V22" i="16"/>
  <c r="V21" i="16"/>
  <c r="V20" i="16"/>
  <c r="V19" i="16"/>
  <c r="V18" i="16"/>
  <c r="V17" i="16"/>
  <c r="V16" i="16"/>
  <c r="V15" i="16"/>
  <c r="V14" i="16"/>
  <c r="V13" i="16"/>
  <c r="V12" i="16"/>
  <c r="V11" i="16"/>
  <c r="R9" i="16"/>
  <c r="Q96" i="18"/>
  <c r="V94" i="18"/>
  <c r="Q90" i="18"/>
  <c r="V88" i="18"/>
  <c r="Q84" i="18"/>
  <c r="V82" i="18"/>
  <c r="Q78" i="18"/>
  <c r="V76" i="18"/>
  <c r="Q72" i="18"/>
  <c r="V70" i="18"/>
  <c r="Q66" i="18"/>
  <c r="V64" i="18"/>
  <c r="Q60" i="18"/>
  <c r="V58" i="18"/>
  <c r="Q54" i="18"/>
  <c r="V52" i="18"/>
  <c r="Q48" i="18"/>
  <c r="V46" i="18"/>
  <c r="Q42" i="18"/>
  <c r="V40" i="18"/>
  <c r="Q36" i="18"/>
  <c r="V34" i="18"/>
  <c r="Q30" i="18"/>
  <c r="V28" i="18"/>
  <c r="Q24" i="18"/>
  <c r="V22" i="18"/>
  <c r="Q18" i="18"/>
  <c r="V16" i="18"/>
  <c r="Q12" i="18"/>
  <c r="V10" i="18"/>
  <c r="Q6" i="18"/>
  <c r="Q23" i="19"/>
  <c r="Q20" i="19"/>
  <c r="P15" i="19"/>
  <c r="Q12" i="19"/>
  <c r="P11" i="19"/>
  <c r="P8" i="19"/>
  <c r="P6" i="19"/>
  <c r="R4" i="19"/>
  <c r="AH4" i="19" s="1"/>
  <c r="C9" i="18"/>
  <c r="H4" i="18" s="1"/>
  <c r="I4" i="18" s="1"/>
  <c r="J4" i="18" s="1"/>
  <c r="K4" i="18" s="1"/>
  <c r="V79" i="20"/>
  <c r="Q75" i="20"/>
  <c r="V73" i="20"/>
  <c r="Q69" i="20"/>
  <c r="V67" i="20"/>
  <c r="Q63" i="20"/>
  <c r="V61" i="20"/>
  <c r="Q57" i="20"/>
  <c r="V55" i="20"/>
  <c r="Q51" i="20"/>
  <c r="V49" i="20"/>
  <c r="Q45" i="20"/>
  <c r="V43" i="20"/>
  <c r="Q39" i="20"/>
  <c r="V37" i="20"/>
  <c r="Q33" i="20"/>
  <c r="V31" i="20"/>
  <c r="Q27" i="20"/>
  <c r="V25" i="20"/>
  <c r="Q21" i="20"/>
  <c r="V19" i="20"/>
  <c r="Q15" i="20"/>
  <c r="V13" i="20"/>
  <c r="Q9" i="20"/>
  <c r="V7" i="20"/>
  <c r="Q23" i="21"/>
  <c r="V21" i="21"/>
  <c r="Q20" i="21"/>
  <c r="V18" i="21"/>
  <c r="Q17" i="21"/>
  <c r="V15" i="21"/>
  <c r="Q14" i="21"/>
  <c r="V12" i="21"/>
  <c r="Q11" i="21"/>
  <c r="Q8" i="21"/>
  <c r="V23" i="22"/>
  <c r="Q22" i="22"/>
  <c r="V20" i="22"/>
  <c r="Q19" i="22"/>
  <c r="V17" i="22"/>
  <c r="Q16" i="22"/>
  <c r="V14" i="22"/>
  <c r="Q13" i="22"/>
  <c r="V11" i="22"/>
  <c r="Q10" i="22"/>
  <c r="P23" i="24"/>
  <c r="P20" i="24"/>
  <c r="P17" i="24"/>
  <c r="P14" i="24"/>
  <c r="P11" i="24"/>
  <c r="V23" i="25"/>
  <c r="Q23" i="27"/>
  <c r="Q20" i="27"/>
  <c r="Q17" i="27"/>
  <c r="Q14" i="27"/>
  <c r="Q11" i="27"/>
  <c r="P8" i="27"/>
  <c r="P6" i="27"/>
  <c r="P23" i="28"/>
  <c r="R21" i="28"/>
  <c r="P20" i="28"/>
  <c r="R18" i="28"/>
  <c r="Q17" i="28"/>
  <c r="Q14" i="28"/>
  <c r="Q11" i="28"/>
  <c r="P8" i="28"/>
  <c r="P6" i="28"/>
  <c r="R3" i="28"/>
  <c r="AH3" i="28" s="1"/>
  <c r="AQ3" i="28" s="1"/>
  <c r="R22" i="29"/>
  <c r="P21" i="29"/>
  <c r="R19" i="29"/>
  <c r="P17" i="29"/>
  <c r="R15" i="29"/>
  <c r="P14" i="29"/>
  <c r="R12" i="29"/>
  <c r="P11" i="29"/>
  <c r="R9" i="29"/>
  <c r="R5" i="29"/>
  <c r="Q9" i="30"/>
  <c r="P5" i="30"/>
  <c r="P23" i="31"/>
  <c r="P20" i="31"/>
  <c r="P17" i="31"/>
  <c r="P14" i="31"/>
  <c r="P11" i="31"/>
  <c r="R7" i="32"/>
  <c r="R21" i="33"/>
  <c r="R18" i="33"/>
  <c r="R15" i="33"/>
  <c r="R12" i="33"/>
  <c r="R6" i="33"/>
  <c r="P23" i="34"/>
  <c r="R21" i="34"/>
  <c r="P20" i="34"/>
  <c r="R18" i="34"/>
  <c r="P17" i="34"/>
  <c r="R15" i="34"/>
  <c r="P14" i="34"/>
  <c r="R12" i="34"/>
  <c r="P11" i="34"/>
  <c r="R9" i="34"/>
  <c r="P8" i="34"/>
  <c r="P6" i="34"/>
  <c r="R4" i="34"/>
  <c r="V4" i="35"/>
  <c r="Y4" i="35" s="1"/>
  <c r="Q23" i="36"/>
  <c r="Q20" i="36"/>
  <c r="Q17" i="36"/>
  <c r="Q14" i="36"/>
  <c r="Q11" i="36"/>
  <c r="P8" i="36"/>
  <c r="P6" i="36"/>
  <c r="R4" i="36"/>
  <c r="P23" i="37"/>
  <c r="P20" i="37"/>
  <c r="P17" i="37"/>
  <c r="P14" i="37"/>
  <c r="Q11" i="37"/>
  <c r="P8" i="37"/>
  <c r="P6" i="37"/>
  <c r="P21" i="38"/>
  <c r="P18" i="38"/>
  <c r="Q12" i="38"/>
  <c r="Q9" i="38"/>
  <c r="P5" i="38"/>
  <c r="R23" i="39"/>
  <c r="P22" i="39"/>
  <c r="R20" i="39"/>
  <c r="R16" i="39"/>
  <c r="P15" i="39"/>
  <c r="R13" i="39"/>
  <c r="P12" i="39"/>
  <c r="R10" i="39"/>
  <c r="P9" i="39"/>
  <c r="P5" i="39"/>
  <c r="Q21" i="40"/>
  <c r="Q18" i="40"/>
  <c r="Q15" i="40"/>
  <c r="Q11" i="40"/>
  <c r="P8" i="40"/>
  <c r="P6" i="40"/>
  <c r="V97" i="42"/>
  <c r="V94" i="42"/>
  <c r="V91" i="42"/>
  <c r="V88" i="42"/>
  <c r="V85" i="42"/>
  <c r="V82" i="42"/>
  <c r="V79" i="42"/>
  <c r="V76" i="42"/>
  <c r="V73" i="42"/>
  <c r="V70" i="42"/>
  <c r="V67" i="42"/>
  <c r="V64" i="42"/>
  <c r="V61" i="42"/>
  <c r="V58" i="42"/>
  <c r="V55" i="42"/>
  <c r="V52" i="42"/>
  <c r="V49" i="42"/>
  <c r="V46" i="42"/>
  <c r="V43" i="42"/>
  <c r="V40" i="42"/>
  <c r="V37" i="42"/>
  <c r="V34" i="42"/>
  <c r="V31" i="42"/>
  <c r="V28" i="42"/>
  <c r="V25" i="42"/>
  <c r="V22" i="42"/>
  <c r="V19" i="42"/>
  <c r="V16" i="42"/>
  <c r="V13" i="42"/>
  <c r="Q79" i="44"/>
  <c r="Q76" i="44"/>
  <c r="Q73" i="44"/>
  <c r="Q70" i="44"/>
  <c r="Q67" i="44"/>
  <c r="Q64" i="44"/>
  <c r="Q61" i="44"/>
  <c r="Q58" i="44"/>
  <c r="Q55" i="44"/>
  <c r="Q52" i="44"/>
  <c r="Q49" i="44"/>
  <c r="Q46" i="44"/>
  <c r="Q43" i="44"/>
  <c r="Q40" i="44"/>
  <c r="Q37" i="44"/>
  <c r="Q34" i="44"/>
  <c r="Q31" i="44"/>
  <c r="Q28" i="44"/>
  <c r="Q25" i="44"/>
  <c r="Q22" i="44"/>
  <c r="Q19" i="44"/>
  <c r="Q16" i="44"/>
  <c r="Q13" i="44"/>
  <c r="R8" i="45"/>
  <c r="R9" i="45"/>
  <c r="R10" i="45"/>
  <c r="R11" i="45"/>
  <c r="R12" i="45"/>
  <c r="R13" i="45"/>
  <c r="R14" i="45"/>
  <c r="R15" i="45"/>
  <c r="R16" i="45"/>
  <c r="R17" i="45"/>
  <c r="R18" i="45"/>
  <c r="R19" i="45"/>
  <c r="R20" i="45"/>
  <c r="R21" i="45"/>
  <c r="R22" i="45"/>
  <c r="R23" i="45"/>
  <c r="R24" i="45"/>
  <c r="R25" i="45"/>
  <c r="R26" i="45"/>
  <c r="R27" i="45"/>
  <c r="R28" i="45"/>
  <c r="R29" i="45"/>
  <c r="R30" i="45"/>
  <c r="R31" i="45"/>
  <c r="R32" i="45"/>
  <c r="R33" i="45"/>
  <c r="R34" i="45"/>
  <c r="R35" i="45"/>
  <c r="R36" i="45"/>
  <c r="R37" i="45"/>
  <c r="R38" i="45"/>
  <c r="R39" i="45"/>
  <c r="R40" i="45"/>
  <c r="R41" i="45"/>
  <c r="R42" i="45"/>
  <c r="R43" i="45"/>
  <c r="R44" i="45"/>
  <c r="R45" i="45"/>
  <c r="R46" i="45"/>
  <c r="R47" i="45"/>
  <c r="R48" i="45"/>
  <c r="R49" i="45"/>
  <c r="R50" i="45"/>
  <c r="R51" i="45"/>
  <c r="R52" i="45"/>
  <c r="R53" i="45"/>
  <c r="R54" i="45"/>
  <c r="R55" i="45"/>
  <c r="R56" i="45"/>
  <c r="R57" i="45"/>
  <c r="R58" i="45"/>
  <c r="R59" i="45"/>
  <c r="R60" i="45"/>
  <c r="R61" i="45"/>
  <c r="R62" i="45"/>
  <c r="R63" i="45"/>
  <c r="R64" i="45"/>
  <c r="R65" i="45"/>
  <c r="R66" i="45"/>
  <c r="R67" i="45"/>
  <c r="R68" i="45"/>
  <c r="R69" i="45"/>
  <c r="R70" i="45"/>
  <c r="R71" i="45"/>
  <c r="R72" i="45"/>
  <c r="R73" i="45"/>
  <c r="R74" i="45"/>
  <c r="R75" i="45"/>
  <c r="R76" i="45"/>
  <c r="R77" i="45"/>
  <c r="R78" i="45"/>
  <c r="R79" i="45"/>
  <c r="R6" i="45"/>
  <c r="R7" i="45"/>
  <c r="X4" i="46"/>
  <c r="C9" i="46"/>
  <c r="Q8" i="22"/>
  <c r="V23" i="23"/>
  <c r="V20" i="23"/>
  <c r="V17" i="23"/>
  <c r="V14" i="23"/>
  <c r="V11" i="23"/>
  <c r="P5" i="24"/>
  <c r="V14" i="26"/>
  <c r="V11" i="26"/>
  <c r="C9" i="32"/>
  <c r="Q15" i="33"/>
  <c r="Q12" i="33"/>
  <c r="Q10" i="45"/>
  <c r="Q8" i="49"/>
  <c r="Q9" i="49"/>
  <c r="Q10" i="49"/>
  <c r="Q11" i="49"/>
  <c r="Q12" i="49"/>
  <c r="Q13" i="49"/>
  <c r="Q14" i="49"/>
  <c r="Q15" i="49"/>
  <c r="Q16" i="49"/>
  <c r="Q17" i="49"/>
  <c r="Q18" i="49"/>
  <c r="Q19" i="49"/>
  <c r="Q20" i="49"/>
  <c r="Q21" i="49"/>
  <c r="Q22" i="49"/>
  <c r="Q23" i="49"/>
  <c r="Q24" i="49"/>
  <c r="Q25" i="49"/>
  <c r="Q26" i="49"/>
  <c r="Q27" i="49"/>
  <c r="Q28" i="49"/>
  <c r="Q29" i="49"/>
  <c r="Q30" i="49"/>
  <c r="Q31" i="49"/>
  <c r="Q32" i="49"/>
  <c r="Q33" i="49"/>
  <c r="Q34" i="49"/>
  <c r="Q35" i="49"/>
  <c r="Q36" i="49"/>
  <c r="Q37" i="49"/>
  <c r="Q38" i="49"/>
  <c r="Q39" i="49"/>
  <c r="Q40" i="49"/>
  <c r="Q41" i="49"/>
  <c r="Q42" i="49"/>
  <c r="Q43" i="49"/>
  <c r="Q44" i="49"/>
  <c r="Q45" i="49"/>
  <c r="Q46" i="49"/>
  <c r="Q47" i="49"/>
  <c r="Q48" i="49"/>
  <c r="Q49" i="49"/>
  <c r="Q50" i="49"/>
  <c r="Q51" i="49"/>
  <c r="Q52" i="49"/>
  <c r="Q53" i="49"/>
  <c r="Q54" i="49"/>
  <c r="Q55" i="49"/>
  <c r="Q56" i="49"/>
  <c r="Q57" i="49"/>
  <c r="Q58" i="49"/>
  <c r="Q59" i="49"/>
  <c r="Q60" i="49"/>
  <c r="Q61" i="49"/>
  <c r="Q62" i="49"/>
  <c r="Q63" i="49"/>
  <c r="Q64" i="49"/>
  <c r="Q65" i="49"/>
  <c r="Q66" i="49"/>
  <c r="Q67" i="49"/>
  <c r="Q68" i="49"/>
  <c r="Q69" i="49"/>
  <c r="Q70" i="49"/>
  <c r="Q71" i="49"/>
  <c r="Q72" i="49"/>
  <c r="Q73" i="49"/>
  <c r="Q74" i="49"/>
  <c r="Q75" i="49"/>
  <c r="Q76" i="49"/>
  <c r="Q77" i="49"/>
  <c r="Q78" i="49"/>
  <c r="Q79" i="49"/>
  <c r="Q80" i="49"/>
  <c r="Q81" i="49"/>
  <c r="Q82" i="49"/>
  <c r="Q83" i="49"/>
  <c r="Q84" i="49"/>
  <c r="Q85" i="49"/>
  <c r="Q86" i="49"/>
  <c r="Q87" i="49"/>
  <c r="Q88" i="49"/>
  <c r="Q89" i="49"/>
  <c r="C9" i="80"/>
  <c r="H20" i="80" s="1"/>
  <c r="C9" i="79"/>
  <c r="C9" i="73"/>
  <c r="H23" i="73" s="1"/>
  <c r="C9" i="72"/>
  <c r="H21" i="72" s="1"/>
  <c r="C9" i="65"/>
  <c r="C9" i="63"/>
  <c r="C9" i="81"/>
  <c r="H18" i="81" s="1"/>
  <c r="C9" i="68"/>
  <c r="C9" i="67"/>
  <c r="C9" i="66"/>
  <c r="C9" i="75"/>
  <c r="C9" i="74"/>
  <c r="C9" i="69"/>
  <c r="C9" i="77"/>
  <c r="C9" i="76"/>
  <c r="H21" i="76" s="1"/>
  <c r="C9" i="70"/>
  <c r="C9" i="60"/>
  <c r="C9" i="59"/>
  <c r="C9" i="78"/>
  <c r="C9" i="71"/>
  <c r="C9" i="64"/>
  <c r="H23" i="64" s="1"/>
  <c r="C9" i="62"/>
  <c r="C9" i="61"/>
  <c r="R16" i="14"/>
  <c r="Q13" i="19"/>
  <c r="Q9" i="19"/>
  <c r="Q14" i="22"/>
  <c r="Q11" i="22"/>
  <c r="Q15" i="28"/>
  <c r="Q12" i="28"/>
  <c r="Q9" i="28"/>
  <c r="P5" i="28"/>
  <c r="R10" i="29"/>
  <c r="R7" i="29"/>
  <c r="P7" i="30"/>
  <c r="P7" i="38"/>
  <c r="P10" i="39"/>
  <c r="P7" i="39"/>
  <c r="C9" i="42"/>
  <c r="H4" i="42" s="1"/>
  <c r="I4" i="42" s="1"/>
  <c r="J4" i="42" s="1"/>
  <c r="K4" i="42" s="1"/>
  <c r="C9" i="43"/>
  <c r="V10" i="44"/>
  <c r="V11" i="44"/>
  <c r="V12" i="44"/>
  <c r="V13" i="44"/>
  <c r="V14" i="44"/>
  <c r="V15" i="44"/>
  <c r="V16" i="44"/>
  <c r="V17" i="44"/>
  <c r="V18" i="44"/>
  <c r="V19" i="44"/>
  <c r="V20" i="44"/>
  <c r="V21" i="44"/>
  <c r="V22" i="44"/>
  <c r="V23" i="44"/>
  <c r="V24" i="44"/>
  <c r="V25" i="44"/>
  <c r="V26" i="44"/>
  <c r="V27" i="44"/>
  <c r="V28" i="44"/>
  <c r="V29" i="44"/>
  <c r="V30" i="44"/>
  <c r="V31" i="44"/>
  <c r="V32" i="44"/>
  <c r="V33" i="44"/>
  <c r="V34" i="44"/>
  <c r="V35" i="44"/>
  <c r="V36" i="44"/>
  <c r="V37" i="44"/>
  <c r="V38" i="44"/>
  <c r="V39" i="44"/>
  <c r="V40" i="44"/>
  <c r="V41" i="44"/>
  <c r="V42" i="44"/>
  <c r="V43" i="44"/>
  <c r="V44" i="44"/>
  <c r="V45" i="44"/>
  <c r="V46" i="44"/>
  <c r="V47" i="44"/>
  <c r="V48" i="44"/>
  <c r="V49" i="44"/>
  <c r="V50" i="44"/>
  <c r="V51" i="44"/>
  <c r="V52" i="44"/>
  <c r="V53" i="44"/>
  <c r="V54" i="44"/>
  <c r="V55" i="44"/>
  <c r="V56" i="44"/>
  <c r="V57" i="44"/>
  <c r="V58" i="44"/>
  <c r="V59" i="44"/>
  <c r="V60" i="44"/>
  <c r="V61" i="44"/>
  <c r="V62" i="44"/>
  <c r="V63" i="44"/>
  <c r="V64" i="44"/>
  <c r="V65" i="44"/>
  <c r="V66" i="44"/>
  <c r="V67" i="44"/>
  <c r="V68" i="44"/>
  <c r="V69" i="44"/>
  <c r="V70" i="44"/>
  <c r="V71" i="44"/>
  <c r="V72" i="44"/>
  <c r="V73" i="44"/>
  <c r="V74" i="44"/>
  <c r="V75" i="44"/>
  <c r="V76" i="44"/>
  <c r="V77" i="44"/>
  <c r="V78" i="44"/>
  <c r="V79" i="44"/>
  <c r="Q8" i="45"/>
  <c r="P7" i="24"/>
  <c r="R8" i="29"/>
  <c r="R3" i="29"/>
  <c r="AH3" i="29" s="1"/>
  <c r="AQ3" i="29" s="1"/>
  <c r="P19" i="30"/>
  <c r="P16" i="30"/>
  <c r="P13" i="30"/>
  <c r="R11" i="30"/>
  <c r="P10" i="30"/>
  <c r="R6" i="30"/>
  <c r="Q13" i="33"/>
  <c r="Q13" i="34"/>
  <c r="Q10" i="34"/>
  <c r="R7" i="36"/>
  <c r="P8" i="39"/>
  <c r="C9" i="44"/>
  <c r="P17" i="2"/>
  <c r="P14" i="2"/>
  <c r="P11" i="2"/>
  <c r="R19" i="14"/>
  <c r="Q6" i="11"/>
  <c r="Q12" i="11"/>
  <c r="Q18" i="11"/>
  <c r="Q24" i="11"/>
  <c r="Q28" i="11"/>
  <c r="Q34" i="11"/>
  <c r="Q40" i="11"/>
  <c r="Q44" i="11"/>
  <c r="Q50" i="11"/>
  <c r="Q56" i="11"/>
  <c r="Q60" i="11"/>
  <c r="Q66" i="11"/>
  <c r="Q70" i="11"/>
  <c r="Q76" i="11"/>
  <c r="Q82" i="11"/>
  <c r="Q86" i="11"/>
  <c r="P18" i="12"/>
  <c r="P9" i="12"/>
  <c r="R7" i="14"/>
  <c r="Q57" i="18"/>
  <c r="Q33" i="18"/>
  <c r="Q15" i="18"/>
  <c r="Q17" i="19"/>
  <c r="Q14" i="19"/>
  <c r="R22" i="2"/>
  <c r="P21" i="2"/>
  <c r="R19" i="2"/>
  <c r="P18" i="2"/>
  <c r="R16" i="2"/>
  <c r="P15" i="2"/>
  <c r="R13" i="2"/>
  <c r="P12" i="2"/>
  <c r="R10" i="2"/>
  <c r="P9" i="2"/>
  <c r="R7" i="2"/>
  <c r="P6" i="2"/>
  <c r="R4" i="2"/>
  <c r="R3" i="2"/>
  <c r="V4" i="11"/>
  <c r="Y4" i="11" s="1"/>
  <c r="V23" i="12"/>
  <c r="V20" i="12"/>
  <c r="V17" i="12"/>
  <c r="V14" i="12"/>
  <c r="P12" i="12"/>
  <c r="Q5" i="13"/>
  <c r="R23" i="14"/>
  <c r="P22" i="14"/>
  <c r="R20" i="14"/>
  <c r="P19" i="14"/>
  <c r="R17" i="14"/>
  <c r="P16" i="14"/>
  <c r="R14" i="14"/>
  <c r="R10" i="14"/>
  <c r="P7" i="14"/>
  <c r="R6" i="16"/>
  <c r="Q98" i="18"/>
  <c r="V96" i="18"/>
  <c r="Q92" i="18"/>
  <c r="V90" i="18"/>
  <c r="Q86" i="18"/>
  <c r="V84" i="18"/>
  <c r="Q80" i="18"/>
  <c r="V78" i="18"/>
  <c r="Q74" i="18"/>
  <c r="V72" i="18"/>
  <c r="Q68" i="18"/>
  <c r="V66" i="18"/>
  <c r="Q62" i="18"/>
  <c r="V60" i="18"/>
  <c r="Q56" i="18"/>
  <c r="V54" i="18"/>
  <c r="Q50" i="18"/>
  <c r="V48" i="18"/>
  <c r="Q44" i="18"/>
  <c r="V42" i="18"/>
  <c r="Q38" i="18"/>
  <c r="V36" i="18"/>
  <c r="Q32" i="18"/>
  <c r="V30" i="18"/>
  <c r="Q26" i="18"/>
  <c r="V24" i="18"/>
  <c r="Q20" i="18"/>
  <c r="V18" i="18"/>
  <c r="Q14" i="18"/>
  <c r="V12" i="18"/>
  <c r="Q8" i="18"/>
  <c r="V6" i="18"/>
  <c r="P3" i="18"/>
  <c r="AF3" i="18" s="1"/>
  <c r="AO3" i="18" s="1"/>
  <c r="Q22" i="19"/>
  <c r="Q18" i="19"/>
  <c r="P17" i="19"/>
  <c r="R8" i="19"/>
  <c r="P7" i="19"/>
  <c r="C9" i="16"/>
  <c r="Q77" i="20"/>
  <c r="V75" i="20"/>
  <c r="Q71" i="20"/>
  <c r="V69" i="20"/>
  <c r="Q65" i="20"/>
  <c r="V63" i="20"/>
  <c r="Q59" i="20"/>
  <c r="V57" i="20"/>
  <c r="Q53" i="20"/>
  <c r="V51" i="20"/>
  <c r="Q47" i="20"/>
  <c r="V45" i="20"/>
  <c r="Q41" i="20"/>
  <c r="V39" i="20"/>
  <c r="Q35" i="20"/>
  <c r="V33" i="20"/>
  <c r="Q29" i="20"/>
  <c r="V27" i="20"/>
  <c r="Q23" i="20"/>
  <c r="V21" i="20"/>
  <c r="Q17" i="20"/>
  <c r="V15" i="20"/>
  <c r="Q11" i="20"/>
  <c r="V9" i="20"/>
  <c r="Q5" i="20"/>
  <c r="V23" i="21"/>
  <c r="Q22" i="21"/>
  <c r="V20" i="21"/>
  <c r="Q19" i="21"/>
  <c r="V17" i="21"/>
  <c r="Q16" i="21"/>
  <c r="V14" i="21"/>
  <c r="Q13" i="21"/>
  <c r="V22" i="22"/>
  <c r="Q21" i="22"/>
  <c r="V19" i="22"/>
  <c r="Q18" i="22"/>
  <c r="V16" i="22"/>
  <c r="Q15" i="22"/>
  <c r="V13" i="22"/>
  <c r="Q12" i="22"/>
  <c r="P22" i="24"/>
  <c r="P19" i="24"/>
  <c r="P16" i="24"/>
  <c r="P13" i="24"/>
  <c r="P10" i="24"/>
  <c r="V22" i="25"/>
  <c r="Q22" i="27"/>
  <c r="Q19" i="27"/>
  <c r="Q16" i="27"/>
  <c r="Q13" i="27"/>
  <c r="Q10" i="27"/>
  <c r="P7" i="27"/>
  <c r="R23" i="28"/>
  <c r="P22" i="28"/>
  <c r="R20" i="28"/>
  <c r="P19" i="28"/>
  <c r="Q16" i="28"/>
  <c r="Q13" i="28"/>
  <c r="Q10" i="28"/>
  <c r="R8" i="28"/>
  <c r="P7" i="28"/>
  <c r="P23" i="29"/>
  <c r="R21" i="29"/>
  <c r="P20" i="29"/>
  <c r="R17" i="29"/>
  <c r="P16" i="29"/>
  <c r="R14" i="29"/>
  <c r="P13" i="29"/>
  <c r="R11" i="29"/>
  <c r="P10" i="29"/>
  <c r="Q8" i="29"/>
  <c r="R6" i="29"/>
  <c r="P8" i="30"/>
  <c r="P6" i="30"/>
  <c r="R4" i="30"/>
  <c r="AH4" i="30" s="1"/>
  <c r="P22" i="31"/>
  <c r="P19" i="31"/>
  <c r="P16" i="31"/>
  <c r="P13" i="31"/>
  <c r="P10" i="31"/>
  <c r="Q8" i="31"/>
  <c r="R23" i="33"/>
  <c r="R20" i="33"/>
  <c r="R17" i="33"/>
  <c r="R14" i="33"/>
  <c r="R11" i="33"/>
  <c r="Q10" i="33"/>
  <c r="R8" i="33"/>
  <c r="R7" i="33"/>
  <c r="R23" i="34"/>
  <c r="P22" i="34"/>
  <c r="R20" i="34"/>
  <c r="P19" i="34"/>
  <c r="R17" i="34"/>
  <c r="P16" i="34"/>
  <c r="R14" i="34"/>
  <c r="P13" i="34"/>
  <c r="R11" i="34"/>
  <c r="P10" i="34"/>
  <c r="R8" i="34"/>
  <c r="P7" i="34"/>
  <c r="R3" i="34"/>
  <c r="AH3" i="34" s="1"/>
  <c r="AQ3" i="34" s="1"/>
  <c r="V97" i="35"/>
  <c r="V96" i="35"/>
  <c r="V95" i="35"/>
  <c r="V94" i="35"/>
  <c r="V93" i="35"/>
  <c r="V92" i="35"/>
  <c r="V91" i="35"/>
  <c r="V90" i="35"/>
  <c r="V89" i="35"/>
  <c r="V88" i="35"/>
  <c r="V87" i="35"/>
  <c r="V86" i="35"/>
  <c r="V85" i="35"/>
  <c r="V84" i="35"/>
  <c r="V83" i="35"/>
  <c r="V82" i="35"/>
  <c r="V81" i="35"/>
  <c r="V80" i="35"/>
  <c r="V79" i="35"/>
  <c r="V78" i="35"/>
  <c r="V77" i="35"/>
  <c r="V76" i="35"/>
  <c r="V75" i="35"/>
  <c r="V74" i="35"/>
  <c r="V73" i="35"/>
  <c r="V72" i="35"/>
  <c r="V71" i="35"/>
  <c r="V70" i="35"/>
  <c r="V69" i="35"/>
  <c r="V68" i="35"/>
  <c r="V67" i="35"/>
  <c r="V66" i="35"/>
  <c r="V65" i="35"/>
  <c r="V64" i="35"/>
  <c r="V63" i="35"/>
  <c r="V62" i="35"/>
  <c r="V61" i="35"/>
  <c r="V60" i="35"/>
  <c r="V59" i="35"/>
  <c r="V58" i="35"/>
  <c r="V57" i="35"/>
  <c r="V56" i="35"/>
  <c r="V55" i="35"/>
  <c r="V54" i="35"/>
  <c r="V53" i="35"/>
  <c r="V52" i="35"/>
  <c r="V51" i="35"/>
  <c r="V50" i="35"/>
  <c r="V49" i="35"/>
  <c r="V48" i="35"/>
  <c r="V47" i="35"/>
  <c r="V46" i="35"/>
  <c r="V45" i="35"/>
  <c r="V44" i="35"/>
  <c r="V43" i="35"/>
  <c r="V42" i="35"/>
  <c r="V41" i="35"/>
  <c r="V40" i="35"/>
  <c r="V39" i="35"/>
  <c r="V38" i="35"/>
  <c r="V37" i="35"/>
  <c r="V36" i="35"/>
  <c r="V35" i="35"/>
  <c r="V34" i="35"/>
  <c r="V33" i="35"/>
  <c r="V32" i="35"/>
  <c r="V31" i="35"/>
  <c r="V30" i="35"/>
  <c r="V29" i="35"/>
  <c r="V28" i="35"/>
  <c r="V27" i="35"/>
  <c r="V26" i="35"/>
  <c r="V25" i="35"/>
  <c r="V24" i="35"/>
  <c r="V23" i="35"/>
  <c r="V22" i="35"/>
  <c r="V21" i="35"/>
  <c r="V20" i="35"/>
  <c r="V19" i="35"/>
  <c r="V18" i="35"/>
  <c r="V17" i="35"/>
  <c r="V16" i="35"/>
  <c r="V15" i="35"/>
  <c r="V14" i="35"/>
  <c r="V13" i="35"/>
  <c r="V12" i="35"/>
  <c r="V11" i="35"/>
  <c r="V10" i="35"/>
  <c r="V9" i="35"/>
  <c r="V8" i="35"/>
  <c r="Q22" i="36"/>
  <c r="Q19" i="36"/>
  <c r="Q16" i="36"/>
  <c r="Q13" i="36"/>
  <c r="Q10" i="36"/>
  <c r="R8" i="36"/>
  <c r="P7" i="36"/>
  <c r="R3" i="36"/>
  <c r="AH3" i="36" s="1"/>
  <c r="AQ3" i="36" s="1"/>
  <c r="P22" i="37"/>
  <c r="P19" i="37"/>
  <c r="P16" i="37"/>
  <c r="P13" i="37"/>
  <c r="V11" i="37"/>
  <c r="Q10" i="37"/>
  <c r="P7" i="37"/>
  <c r="P23" i="38"/>
  <c r="P20" i="38"/>
  <c r="P17" i="38"/>
  <c r="Q14" i="38"/>
  <c r="P8" i="38"/>
  <c r="P6" i="38"/>
  <c r="R22" i="39"/>
  <c r="P21" i="39"/>
  <c r="R19" i="39"/>
  <c r="P17" i="39"/>
  <c r="R15" i="39"/>
  <c r="P14" i="39"/>
  <c r="R12" i="39"/>
  <c r="P11" i="39"/>
  <c r="R9" i="39"/>
  <c r="P6" i="39"/>
  <c r="R3" i="39"/>
  <c r="AH3" i="39" s="1"/>
  <c r="AQ3" i="39" s="1"/>
  <c r="C9" i="35"/>
  <c r="Q23" i="40"/>
  <c r="Q20" i="40"/>
  <c r="Q17" i="40"/>
  <c r="R14" i="40"/>
  <c r="Q13" i="40"/>
  <c r="Q10" i="40"/>
  <c r="R8" i="40"/>
  <c r="P7" i="40"/>
  <c r="Q9" i="44"/>
  <c r="Q8" i="44"/>
  <c r="V68" i="47"/>
  <c r="V66" i="47"/>
  <c r="V64" i="47"/>
  <c r="V62" i="47"/>
  <c r="V60" i="47"/>
  <c r="V58" i="47"/>
  <c r="V56" i="47"/>
  <c r="V54" i="47"/>
  <c r="V52" i="47"/>
  <c r="V50" i="47"/>
  <c r="V48" i="47"/>
  <c r="V46" i="47"/>
  <c r="V44" i="47"/>
  <c r="V42" i="47"/>
  <c r="V40" i="47"/>
  <c r="V38" i="47"/>
  <c r="V36" i="47"/>
  <c r="V34" i="47"/>
  <c r="V32" i="47"/>
  <c r="V30" i="47"/>
  <c r="V28" i="47"/>
  <c r="V26" i="47"/>
  <c r="V24" i="47"/>
  <c r="V22" i="47"/>
  <c r="V20" i="47"/>
  <c r="V18" i="47"/>
  <c r="V16" i="47"/>
  <c r="V14" i="47"/>
  <c r="V12" i="47"/>
  <c r="R22" i="14"/>
  <c r="R13" i="14"/>
  <c r="V5" i="15"/>
  <c r="Q8" i="11"/>
  <c r="Q16" i="11"/>
  <c r="Q22" i="11"/>
  <c r="Q30" i="11"/>
  <c r="Q38" i="11"/>
  <c r="Q46" i="11"/>
  <c r="Q52" i="11"/>
  <c r="Q58" i="11"/>
  <c r="Q64" i="11"/>
  <c r="Q74" i="11"/>
  <c r="Q80" i="11"/>
  <c r="P7" i="12"/>
  <c r="Q45" i="18"/>
  <c r="Q39" i="18"/>
  <c r="Q21" i="18"/>
  <c r="R23" i="2"/>
  <c r="C9" i="100"/>
  <c r="C9" i="99"/>
  <c r="C9" i="97"/>
  <c r="C9" i="86"/>
  <c r="C9" i="53"/>
  <c r="C9" i="48"/>
  <c r="H4" i="48" s="1"/>
  <c r="I4" i="48" s="1"/>
  <c r="J4" i="48" s="1"/>
  <c r="K4" i="48" s="1"/>
  <c r="C9" i="102"/>
  <c r="C9" i="96"/>
  <c r="C9" i="95"/>
  <c r="C9" i="85"/>
  <c r="C9" i="98"/>
  <c r="C9" i="93"/>
  <c r="C9" i="54"/>
  <c r="C9" i="51"/>
  <c r="C9" i="49"/>
  <c r="C9" i="92"/>
  <c r="C9" i="91"/>
  <c r="C9" i="89"/>
  <c r="C9" i="50"/>
  <c r="C9" i="45"/>
  <c r="C9" i="94"/>
  <c r="C9" i="88"/>
  <c r="C9" i="87"/>
  <c r="C9" i="55"/>
  <c r="C9" i="52"/>
  <c r="C9" i="105"/>
  <c r="C9" i="104"/>
  <c r="C9" i="103"/>
  <c r="C9" i="101"/>
  <c r="C9" i="90"/>
  <c r="C9" i="84"/>
  <c r="C9" i="83"/>
  <c r="Y4" i="10"/>
  <c r="V6" i="11"/>
  <c r="V8" i="11"/>
  <c r="V10" i="11"/>
  <c r="V12" i="11"/>
  <c r="V14" i="11"/>
  <c r="V16" i="11"/>
  <c r="V18" i="11"/>
  <c r="V20" i="11"/>
  <c r="V22" i="11"/>
  <c r="V24" i="11"/>
  <c r="V26" i="11"/>
  <c r="V28" i="11"/>
  <c r="V30" i="11"/>
  <c r="V32" i="11"/>
  <c r="V34" i="11"/>
  <c r="V36" i="11"/>
  <c r="V38" i="11"/>
  <c r="V40" i="11"/>
  <c r="V42" i="11"/>
  <c r="V44" i="11"/>
  <c r="V46" i="11"/>
  <c r="V48" i="11"/>
  <c r="V50" i="11"/>
  <c r="V52" i="11"/>
  <c r="V54" i="11"/>
  <c r="V56" i="11"/>
  <c r="V58" i="11"/>
  <c r="V60" i="11"/>
  <c r="V62" i="11"/>
  <c r="V64" i="11"/>
  <c r="V66" i="11"/>
  <c r="V68" i="11"/>
  <c r="V70" i="11"/>
  <c r="V72" i="11"/>
  <c r="V74" i="11"/>
  <c r="V76" i="11"/>
  <c r="V78" i="11"/>
  <c r="V80" i="11"/>
  <c r="V82" i="11"/>
  <c r="V84" i="11"/>
  <c r="V86" i="11"/>
  <c r="P22" i="12"/>
  <c r="P19" i="12"/>
  <c r="P16" i="12"/>
  <c r="P6" i="12"/>
  <c r="R4" i="13"/>
  <c r="V21" i="14"/>
  <c r="V18" i="14"/>
  <c r="V15" i="14"/>
  <c r="V6" i="15"/>
  <c r="Q97" i="18"/>
  <c r="V95" i="18"/>
  <c r="Q91" i="18"/>
  <c r="V89" i="18"/>
  <c r="Q85" i="18"/>
  <c r="V83" i="18"/>
  <c r="Q79" i="18"/>
  <c r="V77" i="18"/>
  <c r="Q73" i="18"/>
  <c r="V71" i="18"/>
  <c r="Q67" i="18"/>
  <c r="V65" i="18"/>
  <c r="Q61" i="18"/>
  <c r="V59" i="18"/>
  <c r="Q55" i="18"/>
  <c r="V53" i="18"/>
  <c r="Q49" i="18"/>
  <c r="V47" i="18"/>
  <c r="Q43" i="18"/>
  <c r="V41" i="18"/>
  <c r="Q37" i="18"/>
  <c r="V35" i="18"/>
  <c r="Q31" i="18"/>
  <c r="V29" i="18"/>
  <c r="Q25" i="18"/>
  <c r="V23" i="18"/>
  <c r="Q19" i="18"/>
  <c r="V17" i="18"/>
  <c r="Q13" i="18"/>
  <c r="V11" i="18"/>
  <c r="P22" i="19"/>
  <c r="Q19" i="19"/>
  <c r="Q15" i="19"/>
  <c r="Q11" i="19"/>
  <c r="Q76" i="20"/>
  <c r="V74" i="20"/>
  <c r="Q70" i="20"/>
  <c r="V68" i="20"/>
  <c r="Q64" i="20"/>
  <c r="V62" i="20"/>
  <c r="Q58" i="20"/>
  <c r="V56" i="20"/>
  <c r="Q52" i="20"/>
  <c r="V50" i="20"/>
  <c r="Q46" i="20"/>
  <c r="V44" i="20"/>
  <c r="Q40" i="20"/>
  <c r="V38" i="20"/>
  <c r="Q34" i="20"/>
  <c r="V32" i="20"/>
  <c r="Q28" i="20"/>
  <c r="V26" i="20"/>
  <c r="Q22" i="20"/>
  <c r="V20" i="20"/>
  <c r="Q16" i="20"/>
  <c r="V14" i="20"/>
  <c r="V8" i="20"/>
  <c r="V22" i="23"/>
  <c r="V19" i="23"/>
  <c r="V16" i="23"/>
  <c r="V13" i="23"/>
  <c r="P5" i="23"/>
  <c r="P8" i="24"/>
  <c r="P6" i="24"/>
  <c r="V19" i="25"/>
  <c r="V16" i="25"/>
  <c r="V13" i="25"/>
  <c r="V22" i="26"/>
  <c r="V19" i="26"/>
  <c r="V16" i="26"/>
  <c r="V13" i="26"/>
  <c r="Q12" i="26"/>
  <c r="P22" i="27"/>
  <c r="P19" i="27"/>
  <c r="P16" i="27"/>
  <c r="P13" i="27"/>
  <c r="P10" i="27"/>
  <c r="Q23" i="28"/>
  <c r="Q20" i="28"/>
  <c r="R17" i="28"/>
  <c r="P16" i="28"/>
  <c r="R14" i="28"/>
  <c r="P13" i="28"/>
  <c r="R11" i="28"/>
  <c r="P10" i="28"/>
  <c r="R18" i="29"/>
  <c r="Q14" i="29"/>
  <c r="P8" i="29"/>
  <c r="P6" i="29"/>
  <c r="P23" i="30"/>
  <c r="R21" i="30"/>
  <c r="P20" i="30"/>
  <c r="R18" i="30"/>
  <c r="P17" i="30"/>
  <c r="R15" i="30"/>
  <c r="P14" i="30"/>
  <c r="R12" i="30"/>
  <c r="P11" i="30"/>
  <c r="R9" i="30"/>
  <c r="Q14" i="31"/>
  <c r="P8" i="31"/>
  <c r="Q23" i="33"/>
  <c r="Q20" i="33"/>
  <c r="Q17" i="33"/>
  <c r="Q14" i="33"/>
  <c r="Q11" i="33"/>
  <c r="P10" i="33"/>
  <c r="P7" i="33"/>
  <c r="Q23" i="34"/>
  <c r="Q20" i="34"/>
  <c r="Q17" i="34"/>
  <c r="Q14" i="34"/>
  <c r="Q11" i="34"/>
  <c r="R23" i="36"/>
  <c r="P22" i="36"/>
  <c r="R20" i="36"/>
  <c r="P19" i="36"/>
  <c r="R17" i="36"/>
  <c r="P16" i="36"/>
  <c r="R14" i="36"/>
  <c r="P13" i="36"/>
  <c r="R11" i="36"/>
  <c r="P10" i="36"/>
  <c r="Q23" i="37"/>
  <c r="Q20" i="37"/>
  <c r="Q17" i="37"/>
  <c r="Q14" i="37"/>
  <c r="P10" i="37"/>
  <c r="P14" i="38"/>
  <c r="P11" i="38"/>
  <c r="V23" i="39"/>
  <c r="V20" i="39"/>
  <c r="V16" i="39"/>
  <c r="V13" i="39"/>
  <c r="R5" i="39"/>
  <c r="P23" i="40"/>
  <c r="R21" i="40"/>
  <c r="P20" i="40"/>
  <c r="R18" i="40"/>
  <c r="P17" i="40"/>
  <c r="R15" i="40"/>
  <c r="Q14" i="40"/>
  <c r="P13" i="40"/>
  <c r="R11" i="40"/>
  <c r="P10" i="40"/>
  <c r="R6" i="40"/>
  <c r="C9" i="41"/>
  <c r="Q78" i="45"/>
  <c r="Q75" i="45"/>
  <c r="Q72" i="45"/>
  <c r="Q69" i="45"/>
  <c r="Q66" i="45"/>
  <c r="Q63" i="45"/>
  <c r="Q60" i="45"/>
  <c r="Q57" i="45"/>
  <c r="Q54" i="45"/>
  <c r="Q51" i="45"/>
  <c r="Q48" i="45"/>
  <c r="Q45" i="45"/>
  <c r="Q42" i="45"/>
  <c r="Q39" i="45"/>
  <c r="Q36" i="45"/>
  <c r="Q33" i="45"/>
  <c r="Q30" i="45"/>
  <c r="Q27" i="45"/>
  <c r="Q24" i="45"/>
  <c r="Q21" i="45"/>
  <c r="Q18" i="45"/>
  <c r="Q15" i="45"/>
  <c r="Q12" i="45"/>
  <c r="O15" i="62"/>
  <c r="P15" i="62" s="1"/>
  <c r="O23" i="62"/>
  <c r="P23" i="62" s="1"/>
  <c r="O18" i="62"/>
  <c r="P18" i="62" s="1"/>
  <c r="O8" i="62"/>
  <c r="P8" i="62" s="1"/>
  <c r="O7" i="62"/>
  <c r="P7" i="62" s="1"/>
  <c r="O17" i="62"/>
  <c r="P17" i="62" s="1"/>
  <c r="O12" i="62"/>
  <c r="P12" i="62" s="1"/>
  <c r="O20" i="62"/>
  <c r="P20" i="62" s="1"/>
  <c r="V4" i="75"/>
  <c r="Y4" i="75" s="1"/>
  <c r="V5" i="75"/>
  <c r="Q5" i="76"/>
  <c r="Q5" i="77"/>
  <c r="V6" i="77"/>
  <c r="V4" i="89"/>
  <c r="Y4" i="89" s="1"/>
  <c r="V69" i="46"/>
  <c r="V68" i="46"/>
  <c r="V67" i="46"/>
  <c r="V66" i="46"/>
  <c r="V65" i="46"/>
  <c r="V64" i="46"/>
  <c r="V63" i="46"/>
  <c r="V62" i="46"/>
  <c r="V61" i="46"/>
  <c r="V60" i="46"/>
  <c r="V59" i="46"/>
  <c r="V58" i="46"/>
  <c r="V57" i="46"/>
  <c r="V56" i="46"/>
  <c r="V55" i="46"/>
  <c r="V54" i="46"/>
  <c r="V53" i="46"/>
  <c r="V52" i="46"/>
  <c r="V51" i="46"/>
  <c r="V50" i="46"/>
  <c r="V49" i="46"/>
  <c r="V48" i="46"/>
  <c r="V47" i="46"/>
  <c r="V46" i="46"/>
  <c r="V45" i="46"/>
  <c r="V44" i="46"/>
  <c r="V43" i="46"/>
  <c r="V42" i="46"/>
  <c r="V41" i="46"/>
  <c r="V40" i="46"/>
  <c r="V39" i="46"/>
  <c r="V38" i="46"/>
  <c r="V37" i="46"/>
  <c r="V36" i="46"/>
  <c r="V35" i="46"/>
  <c r="V34" i="46"/>
  <c r="V33" i="46"/>
  <c r="V32" i="46"/>
  <c r="V31" i="46"/>
  <c r="V30" i="46"/>
  <c r="V29" i="46"/>
  <c r="V28" i="46"/>
  <c r="V27" i="46"/>
  <c r="V26" i="46"/>
  <c r="V25" i="46"/>
  <c r="V24" i="46"/>
  <c r="V23" i="46"/>
  <c r="V22" i="46"/>
  <c r="V21" i="46"/>
  <c r="V20" i="46"/>
  <c r="V19" i="46"/>
  <c r="V18" i="46"/>
  <c r="V17" i="46"/>
  <c r="V16" i="46"/>
  <c r="V15" i="46"/>
  <c r="V14" i="46"/>
  <c r="V13" i="46"/>
  <c r="V12" i="46"/>
  <c r="V11" i="46"/>
  <c r="Q34" i="48"/>
  <c r="Q33" i="48"/>
  <c r="Q32" i="48"/>
  <c r="Q31" i="48"/>
  <c r="Q30" i="48"/>
  <c r="Q29" i="48"/>
  <c r="Q28" i="48"/>
  <c r="Q27" i="48"/>
  <c r="Q26" i="48"/>
  <c r="Q25" i="48"/>
  <c r="Q24" i="48"/>
  <c r="Q23" i="48"/>
  <c r="Q22" i="48"/>
  <c r="Q21" i="48"/>
  <c r="Q20" i="48"/>
  <c r="Q19" i="48"/>
  <c r="Q18" i="48"/>
  <c r="Q17" i="48"/>
  <c r="Q16" i="48"/>
  <c r="Q15" i="48"/>
  <c r="Q14" i="48"/>
  <c r="Q13" i="48"/>
  <c r="Q12" i="48"/>
  <c r="Q11" i="48"/>
  <c r="Q10" i="48"/>
  <c r="Q9" i="48"/>
  <c r="R6" i="52"/>
  <c r="R6" i="55"/>
  <c r="V5" i="60"/>
  <c r="V7" i="64"/>
  <c r="V4" i="67"/>
  <c r="Y4" i="67" s="1"/>
  <c r="V5" i="67"/>
  <c r="R4" i="68"/>
  <c r="V6" i="68"/>
  <c r="R4" i="69"/>
  <c r="Q5" i="69"/>
  <c r="V6" i="69"/>
  <c r="Q5" i="71"/>
  <c r="Q7" i="71"/>
  <c r="V9" i="71"/>
  <c r="V6" i="74"/>
  <c r="V4" i="76"/>
  <c r="Y4" i="76" s="1"/>
  <c r="V8" i="76"/>
  <c r="V4" i="77"/>
  <c r="Y4" i="77" s="1"/>
  <c r="R5" i="77"/>
  <c r="V8" i="77"/>
  <c r="Q5" i="83"/>
  <c r="Q7" i="83"/>
  <c r="V9" i="83"/>
  <c r="Q5" i="84"/>
  <c r="Q7" i="84"/>
  <c r="V9" i="84"/>
  <c r="R5" i="86"/>
  <c r="V6" i="87"/>
  <c r="V6" i="88"/>
  <c r="R3" i="89"/>
  <c r="AH3" i="89" s="1"/>
  <c r="AQ3" i="89" s="1"/>
  <c r="Q6" i="89"/>
  <c r="V8" i="89"/>
  <c r="R3" i="91"/>
  <c r="AH3" i="91" s="1"/>
  <c r="AQ3" i="91" s="1"/>
  <c r="Q6" i="91"/>
  <c r="V8" i="91"/>
  <c r="R3" i="92"/>
  <c r="AH3" i="92" s="1"/>
  <c r="AQ3" i="92" s="1"/>
  <c r="Q6" i="92"/>
  <c r="V8" i="92"/>
  <c r="V4" i="93"/>
  <c r="Y4" i="93" s="1"/>
  <c r="V5" i="95"/>
  <c r="V5" i="96"/>
  <c r="V6" i="98"/>
  <c r="Q5" i="101"/>
  <c r="Q7" i="101"/>
  <c r="V9" i="101"/>
  <c r="Q5" i="103"/>
  <c r="Q7" i="103"/>
  <c r="V9" i="103"/>
  <c r="Q5" i="104"/>
  <c r="Q7" i="104"/>
  <c r="V9" i="104"/>
  <c r="Q5" i="105"/>
  <c r="P3" i="41"/>
  <c r="AF3" i="41" s="1"/>
  <c r="AI3" i="41" s="1"/>
  <c r="R7" i="51"/>
  <c r="R69" i="52"/>
  <c r="R68" i="52"/>
  <c r="R67" i="52"/>
  <c r="R66" i="52"/>
  <c r="R65" i="52"/>
  <c r="R64" i="52"/>
  <c r="R63" i="52"/>
  <c r="R62" i="52"/>
  <c r="R61" i="52"/>
  <c r="R60" i="52"/>
  <c r="R59" i="52"/>
  <c r="R58" i="52"/>
  <c r="R57" i="52"/>
  <c r="R56" i="52"/>
  <c r="R55" i="52"/>
  <c r="R54" i="52"/>
  <c r="R53" i="52"/>
  <c r="R52" i="52"/>
  <c r="R51" i="52"/>
  <c r="R50" i="52"/>
  <c r="R49" i="52"/>
  <c r="R48" i="52"/>
  <c r="R47" i="52"/>
  <c r="R46" i="52"/>
  <c r="R45" i="52"/>
  <c r="R44" i="52"/>
  <c r="R43" i="52"/>
  <c r="R42" i="52"/>
  <c r="R41" i="52"/>
  <c r="R40" i="52"/>
  <c r="R39" i="52"/>
  <c r="R38" i="52"/>
  <c r="R37" i="52"/>
  <c r="R36" i="52"/>
  <c r="R35" i="52"/>
  <c r="R34" i="52"/>
  <c r="R33" i="52"/>
  <c r="R32" i="52"/>
  <c r="R31" i="52"/>
  <c r="R30" i="52"/>
  <c r="R29" i="52"/>
  <c r="R28" i="52"/>
  <c r="R27" i="52"/>
  <c r="R26" i="52"/>
  <c r="R25" i="52"/>
  <c r="R24" i="52"/>
  <c r="R23" i="52"/>
  <c r="R22" i="52"/>
  <c r="R21" i="52"/>
  <c r="R20" i="52"/>
  <c r="R19" i="52"/>
  <c r="R18" i="52"/>
  <c r="R17" i="52"/>
  <c r="R16" i="52"/>
  <c r="R15" i="52"/>
  <c r="R14" i="52"/>
  <c r="R13" i="52"/>
  <c r="R12" i="52"/>
  <c r="R11" i="52"/>
  <c r="R10" i="52"/>
  <c r="R9" i="52"/>
  <c r="R7" i="54"/>
  <c r="R89" i="55"/>
  <c r="R88" i="55"/>
  <c r="R87" i="55"/>
  <c r="R86" i="55"/>
  <c r="R85" i="55"/>
  <c r="R84" i="55"/>
  <c r="R83" i="55"/>
  <c r="R82" i="55"/>
  <c r="R81" i="55"/>
  <c r="R80" i="55"/>
  <c r="R79" i="55"/>
  <c r="R78" i="55"/>
  <c r="R77" i="55"/>
  <c r="R76" i="55"/>
  <c r="R75" i="55"/>
  <c r="R74" i="55"/>
  <c r="R73" i="55"/>
  <c r="R72" i="55"/>
  <c r="R71" i="55"/>
  <c r="R70" i="55"/>
  <c r="R69" i="55"/>
  <c r="R68" i="55"/>
  <c r="R67" i="55"/>
  <c r="R66" i="55"/>
  <c r="R65" i="55"/>
  <c r="R64" i="55"/>
  <c r="R63" i="55"/>
  <c r="R62" i="55"/>
  <c r="R61" i="55"/>
  <c r="R60" i="55"/>
  <c r="R59" i="55"/>
  <c r="R58" i="55"/>
  <c r="R57" i="55"/>
  <c r="R56" i="55"/>
  <c r="R55" i="55"/>
  <c r="R54" i="55"/>
  <c r="R53" i="55"/>
  <c r="R52" i="55"/>
  <c r="R51" i="55"/>
  <c r="R50" i="55"/>
  <c r="R49" i="55"/>
  <c r="R48" i="55"/>
  <c r="R47" i="55"/>
  <c r="R46" i="55"/>
  <c r="R45" i="55"/>
  <c r="R44" i="55"/>
  <c r="R43" i="55"/>
  <c r="R42" i="55"/>
  <c r="R41" i="55"/>
  <c r="R40" i="55"/>
  <c r="R39" i="55"/>
  <c r="R38" i="55"/>
  <c r="R37" i="55"/>
  <c r="R36" i="55"/>
  <c r="R35" i="55"/>
  <c r="R34" i="55"/>
  <c r="R33" i="55"/>
  <c r="R32" i="55"/>
  <c r="R31" i="55"/>
  <c r="R30" i="55"/>
  <c r="R29" i="55"/>
  <c r="R28" i="55"/>
  <c r="R27" i="55"/>
  <c r="R26" i="55"/>
  <c r="R25" i="55"/>
  <c r="R24" i="55"/>
  <c r="R23" i="55"/>
  <c r="R22" i="55"/>
  <c r="R21" i="55"/>
  <c r="R20" i="55"/>
  <c r="R19" i="55"/>
  <c r="R18" i="55"/>
  <c r="R17" i="55"/>
  <c r="R16" i="55"/>
  <c r="R15" i="55"/>
  <c r="R14" i="55"/>
  <c r="R13" i="55"/>
  <c r="R12" i="55"/>
  <c r="R11" i="55"/>
  <c r="R10" i="55"/>
  <c r="R9" i="55"/>
  <c r="V7" i="59"/>
  <c r="V7" i="60"/>
  <c r="V4" i="68"/>
  <c r="Y4" i="68" s="1"/>
  <c r="R5" i="68"/>
  <c r="V4" i="69"/>
  <c r="Y4" i="69" s="1"/>
  <c r="R5" i="69"/>
  <c r="V8" i="69"/>
  <c r="V4" i="70"/>
  <c r="Y4" i="70" s="1"/>
  <c r="V5" i="70"/>
  <c r="V7" i="70"/>
  <c r="R4" i="71"/>
  <c r="R5" i="71"/>
  <c r="Q5" i="74"/>
  <c r="V8" i="75"/>
  <c r="V5" i="76"/>
  <c r="V5" i="77"/>
  <c r="V4" i="79"/>
  <c r="Y4" i="79" s="1"/>
  <c r="R4" i="81"/>
  <c r="V6" i="81"/>
  <c r="R5" i="83"/>
  <c r="R5" i="84"/>
  <c r="Q5" i="87"/>
  <c r="Q5" i="88"/>
  <c r="V6" i="89"/>
  <c r="V6" i="91"/>
  <c r="V6" i="92"/>
  <c r="V8" i="93"/>
  <c r="V5" i="94"/>
  <c r="V7" i="94"/>
  <c r="V4" i="95"/>
  <c r="Y4" i="95" s="1"/>
  <c r="V4" i="96"/>
  <c r="Y4" i="96" s="1"/>
  <c r="V5" i="97"/>
  <c r="Q5" i="98"/>
  <c r="Q7" i="98"/>
  <c r="V8" i="98"/>
  <c r="R5" i="101"/>
  <c r="R5" i="103"/>
  <c r="R5" i="104"/>
  <c r="R5" i="105"/>
  <c r="R6" i="51"/>
  <c r="Q69" i="52"/>
  <c r="Q68" i="52"/>
  <c r="Q67" i="52"/>
  <c r="Q66" i="52"/>
  <c r="Q65" i="52"/>
  <c r="Q64" i="52"/>
  <c r="Q63" i="52"/>
  <c r="Q62" i="52"/>
  <c r="Q61" i="52"/>
  <c r="Q60" i="52"/>
  <c r="Q59" i="52"/>
  <c r="Q58" i="52"/>
  <c r="Q57" i="52"/>
  <c r="Q56" i="52"/>
  <c r="Q55" i="52"/>
  <c r="Q54" i="52"/>
  <c r="Q53" i="52"/>
  <c r="Q52" i="52"/>
  <c r="Q51" i="52"/>
  <c r="Q50" i="52"/>
  <c r="Q49" i="52"/>
  <c r="Q48" i="52"/>
  <c r="Q47" i="52"/>
  <c r="Q46" i="52"/>
  <c r="Q45" i="52"/>
  <c r="Q44" i="52"/>
  <c r="Q43" i="52"/>
  <c r="Q42" i="52"/>
  <c r="Q41" i="52"/>
  <c r="Q40" i="52"/>
  <c r="Q39" i="52"/>
  <c r="Q38" i="52"/>
  <c r="Q37" i="52"/>
  <c r="Q36" i="52"/>
  <c r="Q35" i="52"/>
  <c r="Q34" i="52"/>
  <c r="Q33" i="52"/>
  <c r="Q32" i="52"/>
  <c r="Q31" i="52"/>
  <c r="Q30" i="52"/>
  <c r="Q29" i="52"/>
  <c r="Q28" i="52"/>
  <c r="Q27" i="52"/>
  <c r="Q26" i="52"/>
  <c r="Q25" i="52"/>
  <c r="Q24" i="52"/>
  <c r="Q23" i="52"/>
  <c r="Q22" i="52"/>
  <c r="Q21" i="52"/>
  <c r="Q20" i="52"/>
  <c r="Q19" i="52"/>
  <c r="Q18" i="52"/>
  <c r="Q17" i="52"/>
  <c r="Q16" i="52"/>
  <c r="Q15" i="52"/>
  <c r="Q14" i="52"/>
  <c r="Q13" i="52"/>
  <c r="Q12" i="52"/>
  <c r="Q11" i="52"/>
  <c r="Q10" i="52"/>
  <c r="Q9" i="52"/>
  <c r="R6" i="54"/>
  <c r="Q89" i="55"/>
  <c r="Q88" i="55"/>
  <c r="Q87" i="55"/>
  <c r="Q86" i="55"/>
  <c r="Q85" i="55"/>
  <c r="Q84" i="55"/>
  <c r="Q83" i="55"/>
  <c r="Q82" i="55"/>
  <c r="Q81" i="55"/>
  <c r="Q80" i="55"/>
  <c r="Q79" i="55"/>
  <c r="Q78" i="55"/>
  <c r="Q77" i="55"/>
  <c r="Q76" i="55"/>
  <c r="Q75" i="55"/>
  <c r="Q74" i="55"/>
  <c r="Q73" i="55"/>
  <c r="Q72" i="55"/>
  <c r="Q71" i="55"/>
  <c r="Q70" i="55"/>
  <c r="Q69" i="55"/>
  <c r="Q68" i="55"/>
  <c r="Q67" i="55"/>
  <c r="Q66" i="55"/>
  <c r="Q65" i="55"/>
  <c r="Q64" i="55"/>
  <c r="Q63" i="55"/>
  <c r="Q62" i="55"/>
  <c r="Q61" i="55"/>
  <c r="Q60" i="55"/>
  <c r="Q59" i="55"/>
  <c r="Q58" i="55"/>
  <c r="Q57" i="55"/>
  <c r="Q56" i="55"/>
  <c r="Q55" i="55"/>
  <c r="Q54" i="55"/>
  <c r="Q53" i="55"/>
  <c r="Q52" i="55"/>
  <c r="Q51" i="55"/>
  <c r="Q50" i="55"/>
  <c r="Q49" i="55"/>
  <c r="Q48" i="55"/>
  <c r="Q47" i="55"/>
  <c r="Q46" i="55"/>
  <c r="Q45" i="55"/>
  <c r="Q44" i="55"/>
  <c r="Q43" i="55"/>
  <c r="Q42" i="55"/>
  <c r="Q41" i="55"/>
  <c r="Q40" i="55"/>
  <c r="Q39" i="55"/>
  <c r="Q38" i="55"/>
  <c r="Q37" i="55"/>
  <c r="Q36" i="55"/>
  <c r="Q35" i="55"/>
  <c r="Q34" i="55"/>
  <c r="Q33" i="55"/>
  <c r="Q32" i="55"/>
  <c r="Q31" i="55"/>
  <c r="Q30" i="55"/>
  <c r="Q29" i="55"/>
  <c r="Q28" i="55"/>
  <c r="Q27" i="55"/>
  <c r="Q26" i="55"/>
  <c r="Q25" i="55"/>
  <c r="Q24" i="55"/>
  <c r="Q23" i="55"/>
  <c r="Q22" i="55"/>
  <c r="Q21" i="55"/>
  <c r="Q20" i="55"/>
  <c r="Q19" i="55"/>
  <c r="Q18" i="55"/>
  <c r="Q17" i="55"/>
  <c r="Q16" i="55"/>
  <c r="Q15" i="55"/>
  <c r="Q14" i="55"/>
  <c r="Q13" i="55"/>
  <c r="Q12" i="55"/>
  <c r="Q11" i="55"/>
  <c r="Q10" i="55"/>
  <c r="Q9" i="55"/>
  <c r="R4" i="65"/>
  <c r="V8" i="67"/>
  <c r="V5" i="68"/>
  <c r="O7" i="68"/>
  <c r="P7" i="68" s="1"/>
  <c r="V8" i="68"/>
  <c r="V4" i="71"/>
  <c r="Y4" i="71" s="1"/>
  <c r="R4" i="73"/>
  <c r="V6" i="75"/>
  <c r="V7" i="76"/>
  <c r="V7" i="77"/>
  <c r="R4" i="80"/>
  <c r="V4" i="81"/>
  <c r="Y4" i="81" s="1"/>
  <c r="R5" i="81"/>
  <c r="Y4" i="82"/>
  <c r="R4" i="83"/>
  <c r="R4" i="84"/>
  <c r="Y4" i="86"/>
  <c r="Q5" i="89"/>
  <c r="V9" i="89"/>
  <c r="Q5" i="91"/>
  <c r="Q5" i="92"/>
  <c r="V6" i="93"/>
  <c r="V4" i="94"/>
  <c r="Y4" i="94" s="1"/>
  <c r="V8" i="95"/>
  <c r="V8" i="96"/>
  <c r="Y4" i="100"/>
  <c r="R4" i="101"/>
  <c r="Q5" i="102"/>
  <c r="Q13" i="50"/>
  <c r="Q12" i="50"/>
  <c r="Q11" i="50"/>
  <c r="Q10" i="50"/>
  <c r="Q9" i="50"/>
  <c r="R79" i="51"/>
  <c r="R78" i="51"/>
  <c r="R77" i="51"/>
  <c r="R76" i="51"/>
  <c r="R75" i="51"/>
  <c r="R74" i="51"/>
  <c r="R73" i="51"/>
  <c r="R72" i="51"/>
  <c r="R71" i="51"/>
  <c r="R70" i="51"/>
  <c r="R69" i="51"/>
  <c r="R68" i="51"/>
  <c r="R67" i="51"/>
  <c r="R66" i="51"/>
  <c r="R65" i="51"/>
  <c r="R64" i="51"/>
  <c r="R63" i="51"/>
  <c r="R62" i="51"/>
  <c r="R61" i="51"/>
  <c r="R60" i="51"/>
  <c r="R59" i="51"/>
  <c r="R58" i="51"/>
  <c r="R57" i="51"/>
  <c r="R56" i="51"/>
  <c r="R55" i="51"/>
  <c r="R54" i="51"/>
  <c r="R53" i="51"/>
  <c r="R52" i="51"/>
  <c r="R51" i="51"/>
  <c r="R50" i="51"/>
  <c r="R49" i="51"/>
  <c r="R48" i="51"/>
  <c r="R47" i="51"/>
  <c r="R46" i="51"/>
  <c r="R45" i="51"/>
  <c r="R44" i="51"/>
  <c r="R43" i="51"/>
  <c r="R42" i="51"/>
  <c r="R41" i="51"/>
  <c r="R40" i="51"/>
  <c r="R39" i="51"/>
  <c r="R38" i="51"/>
  <c r="R37" i="51"/>
  <c r="R36" i="51"/>
  <c r="R35" i="51"/>
  <c r="R34" i="51"/>
  <c r="R33" i="51"/>
  <c r="R32" i="51"/>
  <c r="R31" i="51"/>
  <c r="R30" i="51"/>
  <c r="R29" i="51"/>
  <c r="R28" i="51"/>
  <c r="R27" i="51"/>
  <c r="R26" i="51"/>
  <c r="R25" i="51"/>
  <c r="R24" i="51"/>
  <c r="R23" i="51"/>
  <c r="R22" i="51"/>
  <c r="R21" i="51"/>
  <c r="R20" i="51"/>
  <c r="R19" i="51"/>
  <c r="R18" i="51"/>
  <c r="R17" i="51"/>
  <c r="R16" i="51"/>
  <c r="R15" i="51"/>
  <c r="R14" i="51"/>
  <c r="R13" i="51"/>
  <c r="R12" i="51"/>
  <c r="R11" i="51"/>
  <c r="R10" i="51"/>
  <c r="R9" i="51"/>
  <c r="R79" i="54"/>
  <c r="R78" i="54"/>
  <c r="R77" i="54"/>
  <c r="R76" i="54"/>
  <c r="R75" i="54"/>
  <c r="R74" i="54"/>
  <c r="R73" i="54"/>
  <c r="R72" i="54"/>
  <c r="R71" i="54"/>
  <c r="R70" i="54"/>
  <c r="R69" i="54"/>
  <c r="R68" i="54"/>
  <c r="R67" i="54"/>
  <c r="R66" i="54"/>
  <c r="R65" i="54"/>
  <c r="R64" i="54"/>
  <c r="R63" i="54"/>
  <c r="R62" i="54"/>
  <c r="R61" i="54"/>
  <c r="R60" i="54"/>
  <c r="R59" i="54"/>
  <c r="R58" i="54"/>
  <c r="R57" i="54"/>
  <c r="R56" i="54"/>
  <c r="R55" i="54"/>
  <c r="R54" i="54"/>
  <c r="R53" i="54"/>
  <c r="R52" i="54"/>
  <c r="R51" i="54"/>
  <c r="R50" i="54"/>
  <c r="R49" i="54"/>
  <c r="R48" i="54"/>
  <c r="R47" i="54"/>
  <c r="R46" i="54"/>
  <c r="R45" i="54"/>
  <c r="R44" i="54"/>
  <c r="R43" i="54"/>
  <c r="R42" i="54"/>
  <c r="R41" i="54"/>
  <c r="R40" i="54"/>
  <c r="R39" i="54"/>
  <c r="R38" i="54"/>
  <c r="R37" i="54"/>
  <c r="R36" i="54"/>
  <c r="R35" i="54"/>
  <c r="R34" i="54"/>
  <c r="R33" i="54"/>
  <c r="R32" i="54"/>
  <c r="R31" i="54"/>
  <c r="R30" i="54"/>
  <c r="R29" i="54"/>
  <c r="R28" i="54"/>
  <c r="R27" i="54"/>
  <c r="R26" i="54"/>
  <c r="R25" i="54"/>
  <c r="R24" i="54"/>
  <c r="R23" i="54"/>
  <c r="R22" i="54"/>
  <c r="R21" i="54"/>
  <c r="R20" i="54"/>
  <c r="R19" i="54"/>
  <c r="R18" i="54"/>
  <c r="R17" i="54"/>
  <c r="R16" i="54"/>
  <c r="R15" i="54"/>
  <c r="R14" i="54"/>
  <c r="R13" i="54"/>
  <c r="R12" i="54"/>
  <c r="R11" i="54"/>
  <c r="R10" i="54"/>
  <c r="R9" i="54"/>
  <c r="V6" i="67"/>
  <c r="R5" i="91"/>
  <c r="R5" i="92"/>
  <c r="V6" i="95"/>
  <c r="V6" i="96"/>
  <c r="H4" i="50"/>
  <c r="I4" i="50" s="1"/>
  <c r="J4" i="50" s="1"/>
  <c r="K4" i="50" s="1"/>
  <c r="Q79" i="51"/>
  <c r="Q78" i="51"/>
  <c r="Q77" i="51"/>
  <c r="Q76" i="51"/>
  <c r="Q75" i="51"/>
  <c r="Q74" i="51"/>
  <c r="Q73" i="51"/>
  <c r="Q72" i="51"/>
  <c r="Q71" i="51"/>
  <c r="Q70" i="51"/>
  <c r="Q69" i="51"/>
  <c r="Q68" i="51"/>
  <c r="Q67" i="51"/>
  <c r="Q66" i="51"/>
  <c r="Q65" i="51"/>
  <c r="Q64" i="51"/>
  <c r="Q63" i="51"/>
  <c r="Q62" i="51"/>
  <c r="Q61" i="51"/>
  <c r="Q60" i="51"/>
  <c r="Q59" i="51"/>
  <c r="Q58" i="51"/>
  <c r="Q57" i="51"/>
  <c r="Q56" i="51"/>
  <c r="Q55" i="51"/>
  <c r="Q54" i="51"/>
  <c r="Q53" i="51"/>
  <c r="Q52" i="51"/>
  <c r="Q51" i="51"/>
  <c r="Q50" i="51"/>
  <c r="Q49" i="51"/>
  <c r="Q48" i="51"/>
  <c r="Q47" i="51"/>
  <c r="Q46" i="51"/>
  <c r="Q45" i="51"/>
  <c r="Q44" i="51"/>
  <c r="Q43" i="51"/>
  <c r="Q42" i="51"/>
  <c r="Q41" i="51"/>
  <c r="Q40" i="51"/>
  <c r="Q39" i="51"/>
  <c r="Q38" i="51"/>
  <c r="Q37" i="51"/>
  <c r="Q36" i="51"/>
  <c r="Q35" i="51"/>
  <c r="Q34" i="51"/>
  <c r="Q33" i="51"/>
  <c r="Q32" i="51"/>
  <c r="Q31" i="51"/>
  <c r="Q30" i="51"/>
  <c r="Q29" i="51"/>
  <c r="Q28" i="51"/>
  <c r="Q27" i="51"/>
  <c r="Q26" i="51"/>
  <c r="Q25" i="51"/>
  <c r="Q24" i="51"/>
  <c r="Q23" i="51"/>
  <c r="Q22" i="51"/>
  <c r="Q21" i="51"/>
  <c r="Q20" i="51"/>
  <c r="Q19" i="51"/>
  <c r="Q18" i="51"/>
  <c r="Q17" i="51"/>
  <c r="Q16" i="51"/>
  <c r="Q15" i="51"/>
  <c r="Q14" i="51"/>
  <c r="Q13" i="51"/>
  <c r="Q12" i="51"/>
  <c r="Q11" i="51"/>
  <c r="Q10" i="51"/>
  <c r="Q9" i="51"/>
  <c r="Q79" i="54"/>
  <c r="Q78" i="54"/>
  <c r="Q77" i="54"/>
  <c r="Q76" i="54"/>
  <c r="Q75" i="54"/>
  <c r="Q74" i="54"/>
  <c r="Q73" i="54"/>
  <c r="Q72" i="54"/>
  <c r="Q71" i="54"/>
  <c r="Q70" i="54"/>
  <c r="Q69" i="54"/>
  <c r="Q68" i="54"/>
  <c r="Q67" i="54"/>
  <c r="Q66" i="54"/>
  <c r="Q65" i="54"/>
  <c r="Q64" i="54"/>
  <c r="Q63" i="54"/>
  <c r="Q62" i="54"/>
  <c r="Q61" i="54"/>
  <c r="Q60" i="54"/>
  <c r="Q59" i="54"/>
  <c r="Q58" i="54"/>
  <c r="Q57" i="54"/>
  <c r="Q56" i="54"/>
  <c r="Q55" i="54"/>
  <c r="Q54" i="54"/>
  <c r="Q53" i="54"/>
  <c r="Q52" i="54"/>
  <c r="Q51" i="54"/>
  <c r="Q50" i="54"/>
  <c r="Q49" i="54"/>
  <c r="Q48" i="54"/>
  <c r="Q47" i="54"/>
  <c r="Q46" i="54"/>
  <c r="Q45" i="54"/>
  <c r="Q44" i="54"/>
  <c r="Q43" i="54"/>
  <c r="Q42" i="54"/>
  <c r="Q41" i="54"/>
  <c r="Q40" i="54"/>
  <c r="Q39" i="54"/>
  <c r="Q38" i="54"/>
  <c r="Q37" i="54"/>
  <c r="Q36" i="54"/>
  <c r="Q35" i="54"/>
  <c r="Q34" i="54"/>
  <c r="Q33" i="54"/>
  <c r="Q32" i="54"/>
  <c r="Q31" i="54"/>
  <c r="Q30" i="54"/>
  <c r="Q29" i="54"/>
  <c r="Q28" i="54"/>
  <c r="Q27" i="54"/>
  <c r="Q26" i="54"/>
  <c r="Q25" i="54"/>
  <c r="Q24" i="54"/>
  <c r="Q23" i="54"/>
  <c r="Q22" i="54"/>
  <c r="Q21" i="54"/>
  <c r="Q20" i="54"/>
  <c r="Q19" i="54"/>
  <c r="Q18" i="54"/>
  <c r="Q17" i="54"/>
  <c r="Q16" i="54"/>
  <c r="Q15" i="54"/>
  <c r="Q14" i="54"/>
  <c r="Q13" i="54"/>
  <c r="Q12" i="54"/>
  <c r="Q11" i="54"/>
  <c r="Q10" i="54"/>
  <c r="Q9" i="54"/>
  <c r="Y4" i="61"/>
  <c r="Y4" i="62"/>
  <c r="V7" i="68"/>
  <c r="Y4" i="87"/>
  <c r="V4" i="98"/>
  <c r="Y4" i="98" s="1"/>
  <c r="P3" i="47"/>
  <c r="AF3" i="47" s="1"/>
  <c r="AO3" i="47" s="1"/>
  <c r="P3" i="45"/>
  <c r="AF3" i="45" s="1"/>
  <c r="AO3" i="45" s="1"/>
  <c r="P3" i="43"/>
  <c r="AF3" i="43" s="1"/>
  <c r="AO3" i="43" s="1"/>
  <c r="P3" i="42"/>
  <c r="AF3" i="42" s="1"/>
  <c r="AI3" i="42" s="1"/>
  <c r="P3" i="52"/>
  <c r="AF3" i="52" s="1"/>
  <c r="AO3" i="52" s="1"/>
  <c r="P3" i="51"/>
  <c r="AF3" i="51" s="1"/>
  <c r="AO3" i="51" s="1"/>
  <c r="P3" i="49"/>
  <c r="AF3" i="49" s="1"/>
  <c r="AO3" i="49" s="1"/>
  <c r="P3" i="48"/>
  <c r="AF3" i="48" s="1"/>
  <c r="AI3" i="48" s="1"/>
  <c r="P3" i="53"/>
  <c r="AF3" i="53" s="1"/>
  <c r="AO3" i="53" s="1"/>
  <c r="P3" i="54"/>
  <c r="AF3" i="54" s="1"/>
  <c r="AO3" i="54" s="1"/>
  <c r="P3" i="55"/>
  <c r="AF3" i="55" s="1"/>
  <c r="AO3" i="55" s="1"/>
  <c r="P3" i="50"/>
  <c r="AF3" i="50" s="1"/>
  <c r="AI3" i="50" s="1"/>
  <c r="P3" i="46"/>
  <c r="AF3" i="46" s="1"/>
  <c r="AO3" i="46" s="1"/>
  <c r="P3" i="44"/>
  <c r="AF3" i="44" s="1"/>
  <c r="AO3" i="44" s="1"/>
  <c r="AE3" i="35"/>
  <c r="P3" i="32"/>
  <c r="AF3" i="32" s="1"/>
  <c r="AO3" i="32" s="1"/>
  <c r="P3" i="20"/>
  <c r="AF3" i="20" s="1"/>
  <c r="AO3" i="20" s="1"/>
  <c r="AN3" i="20"/>
  <c r="AE3" i="18"/>
  <c r="O7" i="81"/>
  <c r="P7" i="81" s="1"/>
  <c r="O8" i="81"/>
  <c r="P8" i="81" s="1"/>
  <c r="P3" i="40"/>
  <c r="AF3" i="40" s="1"/>
  <c r="AI3" i="40" s="1"/>
  <c r="O10" i="81"/>
  <c r="P10" i="81" s="1"/>
  <c r="O15" i="81"/>
  <c r="P15" i="81" s="1"/>
  <c r="O14" i="81"/>
  <c r="P14" i="81" s="1"/>
  <c r="P3" i="39"/>
  <c r="AF3" i="39" s="1"/>
  <c r="AO3" i="39" s="1"/>
  <c r="O11" i="80"/>
  <c r="O22" i="80"/>
  <c r="P22" i="80" s="1"/>
  <c r="O16" i="80"/>
  <c r="P16" i="80" s="1"/>
  <c r="P3" i="38"/>
  <c r="AF3" i="38" s="1"/>
  <c r="AO3" i="38" s="1"/>
  <c r="O12" i="79"/>
  <c r="P12" i="79" s="1"/>
  <c r="P3" i="37"/>
  <c r="AF3" i="37" s="1"/>
  <c r="AI3" i="37" s="1"/>
  <c r="O7" i="77"/>
  <c r="P7" i="77" s="1"/>
  <c r="O8" i="77"/>
  <c r="P8" i="77" s="1"/>
  <c r="P3" i="36"/>
  <c r="AF3" i="36" s="1"/>
  <c r="O11" i="77"/>
  <c r="P11" i="77" s="1"/>
  <c r="O15" i="77"/>
  <c r="P15" i="77" s="1"/>
  <c r="O16" i="77"/>
  <c r="P16" i="77" s="1"/>
  <c r="O3" i="76"/>
  <c r="AE3" i="76" s="1"/>
  <c r="O5" i="76"/>
  <c r="P5" i="76" s="1"/>
  <c r="O6" i="76"/>
  <c r="P6" i="76" s="1"/>
  <c r="P3" i="34"/>
  <c r="AF3" i="34" s="1"/>
  <c r="AO3" i="34" s="1"/>
  <c r="O12" i="76"/>
  <c r="O14" i="75"/>
  <c r="P14" i="75" s="1"/>
  <c r="O3" i="75"/>
  <c r="AE3" i="75" s="1"/>
  <c r="O5" i="75"/>
  <c r="P5" i="75" s="1"/>
  <c r="P3" i="33"/>
  <c r="AF3" i="33" s="1"/>
  <c r="P3" i="31"/>
  <c r="AF3" i="31" s="1"/>
  <c r="AI3" i="31" s="1"/>
  <c r="O12" i="74"/>
  <c r="P12" i="74" s="1"/>
  <c r="O21" i="74"/>
  <c r="P21" i="74" s="1"/>
  <c r="O15" i="74"/>
  <c r="P15" i="74" s="1"/>
  <c r="O10" i="74"/>
  <c r="P10" i="74" s="1"/>
  <c r="O18" i="74"/>
  <c r="P18" i="74" s="1"/>
  <c r="O5" i="73"/>
  <c r="P5" i="73" s="1"/>
  <c r="O3" i="73"/>
  <c r="AE3" i="73" s="1"/>
  <c r="O17" i="73"/>
  <c r="P17" i="73" s="1"/>
  <c r="P3" i="30"/>
  <c r="AF3" i="30" s="1"/>
  <c r="AI3" i="30" s="1"/>
  <c r="O6" i="73"/>
  <c r="P6" i="73" s="1"/>
  <c r="O12" i="72"/>
  <c r="P12" i="72" s="1"/>
  <c r="O18" i="72"/>
  <c r="P18" i="72" s="1"/>
  <c r="P3" i="29"/>
  <c r="AF3" i="29" s="1"/>
  <c r="AI3" i="29" s="1"/>
  <c r="O19" i="72"/>
  <c r="P19" i="72" s="1"/>
  <c r="O20" i="72"/>
  <c r="P20" i="72" s="1"/>
  <c r="O13" i="72"/>
  <c r="P13" i="72" s="1"/>
  <c r="O9" i="72"/>
  <c r="P9" i="72" s="1"/>
  <c r="O3" i="71"/>
  <c r="AE3" i="71" s="1"/>
  <c r="O7" i="71"/>
  <c r="P7" i="71" s="1"/>
  <c r="P3" i="28"/>
  <c r="AF3" i="28" s="1"/>
  <c r="AO3" i="28" s="1"/>
  <c r="O15" i="71"/>
  <c r="P15" i="71" s="1"/>
  <c r="O5" i="71"/>
  <c r="P5" i="71" s="1"/>
  <c r="O3" i="70"/>
  <c r="P3" i="70" s="1"/>
  <c r="AF3" i="70" s="1"/>
  <c r="AO3" i="70" s="1"/>
  <c r="O5" i="70"/>
  <c r="P5" i="70" s="1"/>
  <c r="P3" i="27"/>
  <c r="AF3" i="27" s="1"/>
  <c r="AI3" i="27" s="1"/>
  <c r="O6" i="70"/>
  <c r="P6" i="70" s="1"/>
  <c r="O22" i="70"/>
  <c r="P22" i="70" s="1"/>
  <c r="O13" i="70"/>
  <c r="P13" i="70" s="1"/>
  <c r="O10" i="70"/>
  <c r="P10" i="70" s="1"/>
  <c r="P3" i="26"/>
  <c r="AF3" i="26" s="1"/>
  <c r="AI3" i="26" s="1"/>
  <c r="O8" i="68"/>
  <c r="P8" i="68" s="1"/>
  <c r="O10" i="68"/>
  <c r="P10" i="68" s="1"/>
  <c r="O15" i="68"/>
  <c r="P15" i="68" s="1"/>
  <c r="O19" i="68"/>
  <c r="P19" i="68" s="1"/>
  <c r="O20" i="68"/>
  <c r="P20" i="68" s="1"/>
  <c r="P3" i="25"/>
  <c r="AF3" i="25" s="1"/>
  <c r="AI3" i="25" s="1"/>
  <c r="O13" i="68"/>
  <c r="P13" i="68" s="1"/>
  <c r="P3" i="24"/>
  <c r="AF3" i="24" s="1"/>
  <c r="AI3" i="24" s="1"/>
  <c r="O17" i="67"/>
  <c r="P17" i="67" s="1"/>
  <c r="O7" i="67"/>
  <c r="P7" i="67" s="1"/>
  <c r="P3" i="23"/>
  <c r="AF3" i="23" s="1"/>
  <c r="AI3" i="23" s="1"/>
  <c r="O3" i="66"/>
  <c r="AE3" i="66" s="1"/>
  <c r="O5" i="66"/>
  <c r="P5" i="66" s="1"/>
  <c r="O22" i="66"/>
  <c r="P22" i="66" s="1"/>
  <c r="O23" i="66"/>
  <c r="P23" i="66" s="1"/>
  <c r="O16" i="66"/>
  <c r="P16" i="66" s="1"/>
  <c r="O20" i="66"/>
  <c r="P20" i="66" s="1"/>
  <c r="O13" i="66"/>
  <c r="P13" i="66" s="1"/>
  <c r="O9" i="65"/>
  <c r="P9" i="65" s="1"/>
  <c r="P3" i="22"/>
  <c r="AF3" i="22" s="1"/>
  <c r="O12" i="65"/>
  <c r="P12" i="65" s="1"/>
  <c r="O19" i="65"/>
  <c r="P19" i="65" s="1"/>
  <c r="O8" i="64"/>
  <c r="P8" i="64" s="1"/>
  <c r="O16" i="64"/>
  <c r="P16" i="64" s="1"/>
  <c r="O21" i="64"/>
  <c r="P21" i="64" s="1"/>
  <c r="P3" i="21"/>
  <c r="AF3" i="21" s="1"/>
  <c r="O11" i="64"/>
  <c r="P11" i="64" s="1"/>
  <c r="O15" i="64"/>
  <c r="P15" i="64" s="1"/>
  <c r="P3" i="19"/>
  <c r="AF3" i="19" s="1"/>
  <c r="AO3" i="19" s="1"/>
  <c r="AO3" i="17"/>
  <c r="P3" i="14"/>
  <c r="AF3" i="14" s="1"/>
  <c r="AO3" i="14" s="1"/>
  <c r="O15" i="61"/>
  <c r="P15" i="61" s="1"/>
  <c r="O7" i="61"/>
  <c r="P7" i="61" s="1"/>
  <c r="P3" i="12"/>
  <c r="AF3" i="12" s="1"/>
  <c r="AO3" i="12" s="1"/>
  <c r="O13" i="59"/>
  <c r="P13" i="59" s="1"/>
  <c r="O9" i="59"/>
  <c r="P9" i="59" s="1"/>
  <c r="O14" i="59"/>
  <c r="P14" i="59" s="1"/>
  <c r="O18" i="59"/>
  <c r="O11" i="59"/>
  <c r="P11" i="59" s="1"/>
  <c r="O22" i="59"/>
  <c r="P22" i="59" s="1"/>
  <c r="AE3" i="2"/>
  <c r="AN3" i="2" s="1"/>
  <c r="O12" i="59"/>
  <c r="P12" i="59" s="1"/>
  <c r="O16" i="59"/>
  <c r="P16" i="59" s="1"/>
  <c r="O20" i="60"/>
  <c r="P20" i="60" s="1"/>
  <c r="O14" i="60"/>
  <c r="P14" i="60" s="1"/>
  <c r="O19" i="60"/>
  <c r="P19" i="60" s="1"/>
  <c r="O13" i="60"/>
  <c r="P13" i="60" s="1"/>
  <c r="O21" i="60"/>
  <c r="P21" i="60" s="1"/>
  <c r="O15" i="60"/>
  <c r="P15" i="60" s="1"/>
  <c r="O10" i="60"/>
  <c r="P10" i="60" s="1"/>
  <c r="O8" i="60"/>
  <c r="P8" i="60" s="1"/>
  <c r="O7" i="60"/>
  <c r="P7" i="60" s="1"/>
  <c r="O22" i="60"/>
  <c r="P22" i="60" s="1"/>
  <c r="O11" i="60"/>
  <c r="P11" i="60" s="1"/>
  <c r="O18" i="60"/>
  <c r="P18" i="60" s="1"/>
  <c r="O17" i="60"/>
  <c r="P17" i="60" s="1"/>
  <c r="O6" i="60"/>
  <c r="P6" i="60" s="1"/>
  <c r="O5" i="60"/>
  <c r="P5" i="60" s="1"/>
  <c r="O3" i="60"/>
  <c r="AE3" i="60" s="1"/>
  <c r="O16" i="60"/>
  <c r="P16" i="60" s="1"/>
  <c r="O9" i="60"/>
  <c r="P9" i="60" s="1"/>
  <c r="O12" i="60"/>
  <c r="P12" i="60" s="1"/>
  <c r="O23" i="60"/>
  <c r="P23" i="60" s="1"/>
  <c r="O21" i="63"/>
  <c r="P21" i="63" s="1"/>
  <c r="O15" i="63"/>
  <c r="P15" i="63" s="1"/>
  <c r="O10" i="63"/>
  <c r="P10" i="63" s="1"/>
  <c r="O8" i="63"/>
  <c r="P8" i="63" s="1"/>
  <c r="O20" i="63"/>
  <c r="P20" i="63" s="1"/>
  <c r="O14" i="63"/>
  <c r="P14" i="63" s="1"/>
  <c r="O5" i="63"/>
  <c r="P5" i="63" s="1"/>
  <c r="O3" i="63"/>
  <c r="P3" i="63" s="1"/>
  <c r="AF3" i="63" s="1"/>
  <c r="AO3" i="63" s="1"/>
  <c r="O22" i="63"/>
  <c r="P22" i="63" s="1"/>
  <c r="O16" i="63"/>
  <c r="P16" i="63" s="1"/>
  <c r="O11" i="63"/>
  <c r="P11" i="63" s="1"/>
  <c r="O7" i="63"/>
  <c r="P7" i="63" s="1"/>
  <c r="O17" i="63"/>
  <c r="P17" i="63" s="1"/>
  <c r="O9" i="63"/>
  <c r="P9" i="63" s="1"/>
  <c r="O13" i="63"/>
  <c r="P13" i="63" s="1"/>
  <c r="O12" i="63"/>
  <c r="P12" i="63" s="1"/>
  <c r="O23" i="63"/>
  <c r="P23" i="63" s="1"/>
  <c r="O6" i="63"/>
  <c r="P6" i="63" s="1"/>
  <c r="O19" i="63"/>
  <c r="P19" i="63" s="1"/>
  <c r="O18" i="63"/>
  <c r="P18" i="63" s="1"/>
  <c r="O21" i="69"/>
  <c r="P21" i="69" s="1"/>
  <c r="O15" i="69"/>
  <c r="P15" i="69" s="1"/>
  <c r="O10" i="69"/>
  <c r="P10" i="69" s="1"/>
  <c r="O8" i="69"/>
  <c r="P8" i="69" s="1"/>
  <c r="O7" i="69"/>
  <c r="P7" i="69" s="1"/>
  <c r="O20" i="69"/>
  <c r="P20" i="69" s="1"/>
  <c r="O14" i="69"/>
  <c r="P14" i="69" s="1"/>
  <c r="O22" i="69"/>
  <c r="P22" i="69" s="1"/>
  <c r="O16" i="69"/>
  <c r="P16" i="69" s="1"/>
  <c r="O11" i="69"/>
  <c r="O17" i="69"/>
  <c r="P17" i="69" s="1"/>
  <c r="O9" i="69"/>
  <c r="P9" i="69" s="1"/>
  <c r="O13" i="69"/>
  <c r="P13" i="69" s="1"/>
  <c r="O12" i="69"/>
  <c r="P12" i="69" s="1"/>
  <c r="O23" i="69"/>
  <c r="P23" i="69" s="1"/>
  <c r="O19" i="69"/>
  <c r="P19" i="69" s="1"/>
  <c r="O18" i="69"/>
  <c r="P18" i="69" s="1"/>
  <c r="O6" i="69"/>
  <c r="O5" i="69"/>
  <c r="P5" i="69" s="1"/>
  <c r="O3" i="69"/>
  <c r="P3" i="69" s="1"/>
  <c r="AF3" i="69" s="1"/>
  <c r="AO3" i="69" s="1"/>
  <c r="O11" i="78"/>
  <c r="P11" i="78" s="1"/>
  <c r="O9" i="78"/>
  <c r="P9" i="78" s="1"/>
  <c r="O5" i="78"/>
  <c r="P5" i="78" s="1"/>
  <c r="O3" i="78"/>
  <c r="P3" i="78" s="1"/>
  <c r="AF3" i="78" s="1"/>
  <c r="AO3" i="78" s="1"/>
  <c r="O22" i="78"/>
  <c r="P22" i="78" s="1"/>
  <c r="O19" i="78"/>
  <c r="P19" i="78" s="1"/>
  <c r="O16" i="78"/>
  <c r="P16" i="78" s="1"/>
  <c r="O13" i="78"/>
  <c r="P13" i="78" s="1"/>
  <c r="O10" i="78"/>
  <c r="P10" i="78" s="1"/>
  <c r="O6" i="78"/>
  <c r="P6" i="78" s="1"/>
  <c r="O23" i="78"/>
  <c r="P23" i="78" s="1"/>
  <c r="O20" i="78"/>
  <c r="P20" i="78" s="1"/>
  <c r="O17" i="78"/>
  <c r="P17" i="78" s="1"/>
  <c r="O14" i="78"/>
  <c r="P14" i="78" s="1"/>
  <c r="O18" i="78"/>
  <c r="P18" i="78" s="1"/>
  <c r="O8" i="78"/>
  <c r="P8" i="78" s="1"/>
  <c r="O7" i="78"/>
  <c r="P7" i="78" s="1"/>
  <c r="O21" i="78"/>
  <c r="P21" i="78" s="1"/>
  <c r="O12" i="78"/>
  <c r="P12" i="78" s="1"/>
  <c r="O15" i="78"/>
  <c r="P15" i="78" s="1"/>
  <c r="O3" i="59"/>
  <c r="AE3" i="59" s="1"/>
  <c r="O5" i="59"/>
  <c r="P5" i="59" s="1"/>
  <c r="O6" i="59"/>
  <c r="P6" i="59" s="1"/>
  <c r="O17" i="59"/>
  <c r="P17" i="59" s="1"/>
  <c r="O23" i="59"/>
  <c r="P23" i="59" s="1"/>
  <c r="O16" i="61"/>
  <c r="P16" i="61" s="1"/>
  <c r="O18" i="64"/>
  <c r="P18" i="64" s="1"/>
  <c r="O12" i="64"/>
  <c r="P12" i="64" s="1"/>
  <c r="O9" i="64"/>
  <c r="P9" i="64" s="1"/>
  <c r="O23" i="64"/>
  <c r="P23" i="64" s="1"/>
  <c r="O17" i="64"/>
  <c r="P17" i="64" s="1"/>
  <c r="O6" i="64"/>
  <c r="P6" i="64" s="1"/>
  <c r="O5" i="64"/>
  <c r="P5" i="64" s="1"/>
  <c r="O3" i="64"/>
  <c r="AE3" i="64" s="1"/>
  <c r="O19" i="64"/>
  <c r="P19" i="64" s="1"/>
  <c r="O13" i="64"/>
  <c r="P13" i="64" s="1"/>
  <c r="O22" i="64"/>
  <c r="P22" i="64" s="1"/>
  <c r="O21" i="66"/>
  <c r="P21" i="66" s="1"/>
  <c r="O18" i="66"/>
  <c r="P18" i="66" s="1"/>
  <c r="O15" i="66"/>
  <c r="P15" i="66" s="1"/>
  <c r="O12" i="66"/>
  <c r="P12" i="66" s="1"/>
  <c r="O8" i="66"/>
  <c r="P8" i="66" s="1"/>
  <c r="O7" i="66"/>
  <c r="P7" i="66" s="1"/>
  <c r="O10" i="66"/>
  <c r="P10" i="66" s="1"/>
  <c r="O6" i="66"/>
  <c r="P6" i="66" s="1"/>
  <c r="O19" i="66"/>
  <c r="P19" i="66" s="1"/>
  <c r="O10" i="67"/>
  <c r="P10" i="67" s="1"/>
  <c r="O21" i="67"/>
  <c r="P21" i="67" s="1"/>
  <c r="O16" i="71"/>
  <c r="P16" i="71" s="1"/>
  <c r="O18" i="73"/>
  <c r="P18" i="73" s="1"/>
  <c r="O19" i="75"/>
  <c r="P19" i="75" s="1"/>
  <c r="O17" i="76"/>
  <c r="P17" i="76" s="1"/>
  <c r="O19" i="77"/>
  <c r="P19" i="77" s="1"/>
  <c r="O13" i="77"/>
  <c r="O18" i="77"/>
  <c r="P18" i="77" s="1"/>
  <c r="O12" i="77"/>
  <c r="P12" i="77" s="1"/>
  <c r="O9" i="77"/>
  <c r="P9" i="77" s="1"/>
  <c r="O23" i="77"/>
  <c r="P23" i="77" s="1"/>
  <c r="O17" i="77"/>
  <c r="P17" i="77" s="1"/>
  <c r="O6" i="77"/>
  <c r="P6" i="77" s="1"/>
  <c r="O5" i="77"/>
  <c r="P5" i="77" s="1"/>
  <c r="O3" i="77"/>
  <c r="O20" i="77"/>
  <c r="P20" i="77" s="1"/>
  <c r="O14" i="77"/>
  <c r="P14" i="77" s="1"/>
  <c r="O13" i="79"/>
  <c r="P13" i="79" s="1"/>
  <c r="O20" i="80"/>
  <c r="P20" i="80" s="1"/>
  <c r="O14" i="80"/>
  <c r="P14" i="80" s="1"/>
  <c r="O19" i="80"/>
  <c r="P19" i="80" s="1"/>
  <c r="O13" i="80"/>
  <c r="P13" i="80" s="1"/>
  <c r="O18" i="80"/>
  <c r="P18" i="80" s="1"/>
  <c r="O12" i="80"/>
  <c r="P12" i="80" s="1"/>
  <c r="O9" i="80"/>
  <c r="P9" i="80" s="1"/>
  <c r="O21" i="80"/>
  <c r="P21" i="80" s="1"/>
  <c r="O15" i="80"/>
  <c r="P15" i="80" s="1"/>
  <c r="O10" i="80"/>
  <c r="P10" i="80" s="1"/>
  <c r="O8" i="80"/>
  <c r="P8" i="80" s="1"/>
  <c r="O7" i="80"/>
  <c r="P7" i="80" s="1"/>
  <c r="O18" i="81"/>
  <c r="P18" i="81" s="1"/>
  <c r="O12" i="81"/>
  <c r="P12" i="81" s="1"/>
  <c r="O9" i="81"/>
  <c r="P9" i="81" s="1"/>
  <c r="O23" i="81"/>
  <c r="P23" i="81" s="1"/>
  <c r="O17" i="81"/>
  <c r="P17" i="81" s="1"/>
  <c r="O6" i="81"/>
  <c r="P6" i="81" s="1"/>
  <c r="O5" i="81"/>
  <c r="P5" i="81" s="1"/>
  <c r="O3" i="81"/>
  <c r="AE3" i="81" s="1"/>
  <c r="O22" i="81"/>
  <c r="P22" i="81" s="1"/>
  <c r="O16" i="81"/>
  <c r="P16" i="81" s="1"/>
  <c r="O11" i="81"/>
  <c r="P11" i="81" s="1"/>
  <c r="O19" i="81"/>
  <c r="P19" i="81" s="1"/>
  <c r="O13" i="81"/>
  <c r="P13" i="81" s="1"/>
  <c r="O10" i="61"/>
  <c r="P10" i="61" s="1"/>
  <c r="O20" i="61"/>
  <c r="P20" i="61" s="1"/>
  <c r="O22" i="65"/>
  <c r="P22" i="65" s="1"/>
  <c r="O16" i="65"/>
  <c r="P16" i="65" s="1"/>
  <c r="O11" i="65"/>
  <c r="P11" i="65" s="1"/>
  <c r="O21" i="65"/>
  <c r="P21" i="65" s="1"/>
  <c r="O15" i="65"/>
  <c r="P15" i="65" s="1"/>
  <c r="O10" i="65"/>
  <c r="P10" i="65" s="1"/>
  <c r="O8" i="65"/>
  <c r="P8" i="65" s="1"/>
  <c r="O7" i="65"/>
  <c r="P7" i="65" s="1"/>
  <c r="O23" i="65"/>
  <c r="P23" i="65" s="1"/>
  <c r="O17" i="65"/>
  <c r="P17" i="65" s="1"/>
  <c r="O6" i="65"/>
  <c r="P6" i="65" s="1"/>
  <c r="O5" i="65"/>
  <c r="P5" i="65" s="1"/>
  <c r="O3" i="65"/>
  <c r="AE3" i="65" s="1"/>
  <c r="O8" i="67"/>
  <c r="P8" i="67" s="1"/>
  <c r="O11" i="67"/>
  <c r="P11" i="67" s="1"/>
  <c r="O9" i="70"/>
  <c r="P9" i="70" s="1"/>
  <c r="O11" i="70"/>
  <c r="P11" i="70" s="1"/>
  <c r="O10" i="71"/>
  <c r="P10" i="71" s="1"/>
  <c r="O20" i="71"/>
  <c r="P20" i="71" s="1"/>
  <c r="O11" i="73"/>
  <c r="P11" i="73" s="1"/>
  <c r="O9" i="76"/>
  <c r="P9" i="76" s="1"/>
  <c r="O18" i="76"/>
  <c r="P18" i="76" s="1"/>
  <c r="O9" i="79"/>
  <c r="P9" i="79" s="1"/>
  <c r="O18" i="79"/>
  <c r="P18" i="79" s="1"/>
  <c r="O19" i="59"/>
  <c r="P19" i="59" s="1"/>
  <c r="O8" i="61"/>
  <c r="P8" i="61" s="1"/>
  <c r="O11" i="61"/>
  <c r="P11" i="61" s="1"/>
  <c r="O22" i="62"/>
  <c r="P22" i="62" s="1"/>
  <c r="O19" i="62"/>
  <c r="P19" i="62" s="1"/>
  <c r="O16" i="62"/>
  <c r="P16" i="62" s="1"/>
  <c r="O13" i="62"/>
  <c r="P13" i="62" s="1"/>
  <c r="O10" i="62"/>
  <c r="P10" i="62" s="1"/>
  <c r="O6" i="62"/>
  <c r="P6" i="62" s="1"/>
  <c r="O11" i="62"/>
  <c r="P11" i="62" s="1"/>
  <c r="O9" i="62"/>
  <c r="P9" i="62" s="1"/>
  <c r="O5" i="62"/>
  <c r="P5" i="62" s="1"/>
  <c r="O3" i="62"/>
  <c r="AE3" i="62" s="1"/>
  <c r="O13" i="65"/>
  <c r="P13" i="65" s="1"/>
  <c r="O19" i="67"/>
  <c r="P19" i="67" s="1"/>
  <c r="O13" i="67"/>
  <c r="P13" i="67" s="1"/>
  <c r="O6" i="67"/>
  <c r="P6" i="67" s="1"/>
  <c r="O18" i="67"/>
  <c r="P18" i="67" s="1"/>
  <c r="O12" i="67"/>
  <c r="P12" i="67" s="1"/>
  <c r="O9" i="67"/>
  <c r="P9" i="67" s="1"/>
  <c r="O20" i="67"/>
  <c r="P20" i="67" s="1"/>
  <c r="O14" i="67"/>
  <c r="P14" i="67" s="1"/>
  <c r="O5" i="67"/>
  <c r="P5" i="67" s="1"/>
  <c r="O3" i="67"/>
  <c r="AE3" i="67" s="1"/>
  <c r="O23" i="67"/>
  <c r="P23" i="67" s="1"/>
  <c r="O8" i="71"/>
  <c r="P8" i="71" s="1"/>
  <c r="O11" i="71"/>
  <c r="P11" i="71" s="1"/>
  <c r="O20" i="73"/>
  <c r="P20" i="73" s="1"/>
  <c r="O14" i="73"/>
  <c r="P14" i="73" s="1"/>
  <c r="O19" i="73"/>
  <c r="P19" i="73" s="1"/>
  <c r="O13" i="73"/>
  <c r="P13" i="73" s="1"/>
  <c r="O21" i="73"/>
  <c r="P21" i="73" s="1"/>
  <c r="O15" i="73"/>
  <c r="P15" i="73" s="1"/>
  <c r="O10" i="73"/>
  <c r="P10" i="73" s="1"/>
  <c r="O8" i="73"/>
  <c r="P8" i="73" s="1"/>
  <c r="O7" i="73"/>
  <c r="P7" i="73" s="1"/>
  <c r="O23" i="73"/>
  <c r="P23" i="73" s="1"/>
  <c r="O20" i="59"/>
  <c r="P20" i="59" s="1"/>
  <c r="O18" i="61"/>
  <c r="P18" i="61" s="1"/>
  <c r="O12" i="61"/>
  <c r="P12" i="61" s="1"/>
  <c r="O9" i="61"/>
  <c r="P9" i="61" s="1"/>
  <c r="O23" i="61"/>
  <c r="P23" i="61" s="1"/>
  <c r="O17" i="61"/>
  <c r="P17" i="61" s="1"/>
  <c r="O6" i="61"/>
  <c r="P6" i="61" s="1"/>
  <c r="O5" i="61"/>
  <c r="P5" i="61" s="1"/>
  <c r="O3" i="61"/>
  <c r="P3" i="61" s="1"/>
  <c r="AF3" i="61" s="1"/>
  <c r="AO3" i="61" s="1"/>
  <c r="O19" i="61"/>
  <c r="P19" i="61" s="1"/>
  <c r="O13" i="61"/>
  <c r="P13" i="61" s="1"/>
  <c r="O22" i="61"/>
  <c r="O14" i="65"/>
  <c r="P14" i="65" s="1"/>
  <c r="O15" i="67"/>
  <c r="P15" i="67" s="1"/>
  <c r="O8" i="70"/>
  <c r="P8" i="70" s="1"/>
  <c r="O7" i="70"/>
  <c r="P7" i="70" s="1"/>
  <c r="O23" i="70"/>
  <c r="P23" i="70" s="1"/>
  <c r="O20" i="70"/>
  <c r="P20" i="70" s="1"/>
  <c r="O17" i="70"/>
  <c r="P17" i="70" s="1"/>
  <c r="O14" i="70"/>
  <c r="P14" i="70" s="1"/>
  <c r="O21" i="70"/>
  <c r="P21" i="70" s="1"/>
  <c r="O18" i="70"/>
  <c r="P18" i="70" s="1"/>
  <c r="O15" i="70"/>
  <c r="P15" i="70" s="1"/>
  <c r="O12" i="70"/>
  <c r="P12" i="70" s="1"/>
  <c r="O16" i="70"/>
  <c r="P16" i="70" s="1"/>
  <c r="O18" i="71"/>
  <c r="P18" i="71" s="1"/>
  <c r="O12" i="71"/>
  <c r="P12" i="71" s="1"/>
  <c r="O9" i="71"/>
  <c r="P9" i="71" s="1"/>
  <c r="O23" i="71"/>
  <c r="P23" i="71" s="1"/>
  <c r="O17" i="71"/>
  <c r="P17" i="71" s="1"/>
  <c r="O19" i="71"/>
  <c r="P19" i="71" s="1"/>
  <c r="O13" i="71"/>
  <c r="P13" i="71" s="1"/>
  <c r="O6" i="71"/>
  <c r="P6" i="71" s="1"/>
  <c r="O22" i="71"/>
  <c r="P22" i="71" s="1"/>
  <c r="O12" i="73"/>
  <c r="P12" i="73" s="1"/>
  <c r="O23" i="75"/>
  <c r="P23" i="75" s="1"/>
  <c r="O17" i="75"/>
  <c r="P17" i="75" s="1"/>
  <c r="O22" i="75"/>
  <c r="P22" i="75" s="1"/>
  <c r="O16" i="75"/>
  <c r="P16" i="75" s="1"/>
  <c r="O11" i="75"/>
  <c r="P11" i="75" s="1"/>
  <c r="O7" i="75"/>
  <c r="P7" i="75" s="1"/>
  <c r="O21" i="75"/>
  <c r="P21" i="75" s="1"/>
  <c r="O15" i="75"/>
  <c r="P15" i="75" s="1"/>
  <c r="O10" i="75"/>
  <c r="P10" i="75" s="1"/>
  <c r="O8" i="75"/>
  <c r="P8" i="75" s="1"/>
  <c r="O18" i="75"/>
  <c r="P18" i="75" s="1"/>
  <c r="O12" i="75"/>
  <c r="P12" i="75" s="1"/>
  <c r="O9" i="75"/>
  <c r="P9" i="75" s="1"/>
  <c r="O21" i="76"/>
  <c r="P21" i="76" s="1"/>
  <c r="O15" i="76"/>
  <c r="P15" i="76" s="1"/>
  <c r="O10" i="76"/>
  <c r="P10" i="76" s="1"/>
  <c r="O8" i="76"/>
  <c r="P8" i="76" s="1"/>
  <c r="O7" i="76"/>
  <c r="O20" i="76"/>
  <c r="P20" i="76" s="1"/>
  <c r="O14" i="76"/>
  <c r="P14" i="76" s="1"/>
  <c r="O19" i="76"/>
  <c r="P19" i="76" s="1"/>
  <c r="O13" i="76"/>
  <c r="P13" i="76" s="1"/>
  <c r="O22" i="76"/>
  <c r="P22" i="76" s="1"/>
  <c r="O16" i="76"/>
  <c r="P16" i="76" s="1"/>
  <c r="O11" i="76"/>
  <c r="P11" i="76" s="1"/>
  <c r="O22" i="79"/>
  <c r="P22" i="79" s="1"/>
  <c r="O16" i="79"/>
  <c r="P16" i="79" s="1"/>
  <c r="O11" i="79"/>
  <c r="P11" i="79" s="1"/>
  <c r="O7" i="79"/>
  <c r="P7" i="79" s="1"/>
  <c r="O21" i="79"/>
  <c r="P21" i="79" s="1"/>
  <c r="O15" i="79"/>
  <c r="P15" i="79" s="1"/>
  <c r="O10" i="79"/>
  <c r="P10" i="79" s="1"/>
  <c r="O8" i="79"/>
  <c r="P8" i="79" s="1"/>
  <c r="O20" i="79"/>
  <c r="P20" i="79" s="1"/>
  <c r="O14" i="79"/>
  <c r="P14" i="79" s="1"/>
  <c r="O5" i="79"/>
  <c r="P5" i="79" s="1"/>
  <c r="O3" i="79"/>
  <c r="P3" i="79" s="1"/>
  <c r="AF3" i="79" s="1"/>
  <c r="AO3" i="79" s="1"/>
  <c r="O23" i="79"/>
  <c r="P23" i="79" s="1"/>
  <c r="O17" i="79"/>
  <c r="P17" i="79" s="1"/>
  <c r="O7" i="59"/>
  <c r="P7" i="59" s="1"/>
  <c r="O8" i="59"/>
  <c r="P8" i="59" s="1"/>
  <c r="O10" i="59"/>
  <c r="P10" i="59" s="1"/>
  <c r="O15" i="59"/>
  <c r="P15" i="59" s="1"/>
  <c r="O14" i="61"/>
  <c r="P14" i="61" s="1"/>
  <c r="O14" i="62"/>
  <c r="P14" i="62" s="1"/>
  <c r="O21" i="62"/>
  <c r="P21" i="62" s="1"/>
  <c r="O10" i="64"/>
  <c r="P10" i="64" s="1"/>
  <c r="O20" i="64"/>
  <c r="P20" i="64" s="1"/>
  <c r="O18" i="65"/>
  <c r="P18" i="65" s="1"/>
  <c r="O11" i="66"/>
  <c r="P11" i="66" s="1"/>
  <c r="O14" i="66"/>
  <c r="P14" i="66" s="1"/>
  <c r="O16" i="67"/>
  <c r="P16" i="67" s="1"/>
  <c r="O23" i="68"/>
  <c r="P23" i="68" s="1"/>
  <c r="O17" i="68"/>
  <c r="P17" i="68" s="1"/>
  <c r="O6" i="68"/>
  <c r="P6" i="68" s="1"/>
  <c r="O5" i="68"/>
  <c r="P5" i="68" s="1"/>
  <c r="O3" i="68"/>
  <c r="AE3" i="68" s="1"/>
  <c r="O22" i="68"/>
  <c r="P22" i="68" s="1"/>
  <c r="O16" i="68"/>
  <c r="P16" i="68" s="1"/>
  <c r="O11" i="68"/>
  <c r="P11" i="68" s="1"/>
  <c r="O18" i="68"/>
  <c r="P18" i="68" s="1"/>
  <c r="O12" i="68"/>
  <c r="P12" i="68" s="1"/>
  <c r="O9" i="68"/>
  <c r="P9" i="68" s="1"/>
  <c r="O21" i="68"/>
  <c r="P21" i="68" s="1"/>
  <c r="O14" i="71"/>
  <c r="P14" i="71" s="1"/>
  <c r="O22" i="72"/>
  <c r="P22" i="72" s="1"/>
  <c r="O16" i="72"/>
  <c r="P16" i="72" s="1"/>
  <c r="O11" i="72"/>
  <c r="P11" i="72" s="1"/>
  <c r="O21" i="72"/>
  <c r="P21" i="72" s="1"/>
  <c r="O15" i="72"/>
  <c r="P15" i="72" s="1"/>
  <c r="O10" i="72"/>
  <c r="P10" i="72" s="1"/>
  <c r="O8" i="72"/>
  <c r="P8" i="72" s="1"/>
  <c r="O7" i="72"/>
  <c r="P7" i="72" s="1"/>
  <c r="O23" i="72"/>
  <c r="P23" i="72" s="1"/>
  <c r="O17" i="72"/>
  <c r="P17" i="72" s="1"/>
  <c r="O6" i="72"/>
  <c r="P6" i="72" s="1"/>
  <c r="O5" i="72"/>
  <c r="P5" i="72" s="1"/>
  <c r="O3" i="72"/>
  <c r="AE3" i="72" s="1"/>
  <c r="O9" i="73"/>
  <c r="P9" i="73" s="1"/>
  <c r="O16" i="73"/>
  <c r="P16" i="73" s="1"/>
  <c r="O23" i="74"/>
  <c r="P23" i="74" s="1"/>
  <c r="O20" i="74"/>
  <c r="P20" i="74" s="1"/>
  <c r="O17" i="74"/>
  <c r="P17" i="74" s="1"/>
  <c r="O14" i="74"/>
  <c r="P14" i="74" s="1"/>
  <c r="O11" i="74"/>
  <c r="P11" i="74" s="1"/>
  <c r="O9" i="74"/>
  <c r="P9" i="74" s="1"/>
  <c r="O5" i="74"/>
  <c r="P5" i="74" s="1"/>
  <c r="O3" i="74"/>
  <c r="AE3" i="74" s="1"/>
  <c r="O22" i="74"/>
  <c r="P22" i="74" s="1"/>
  <c r="O19" i="74"/>
  <c r="P19" i="74" s="1"/>
  <c r="O16" i="74"/>
  <c r="P16" i="74" s="1"/>
  <c r="O13" i="74"/>
  <c r="P13" i="74" s="1"/>
  <c r="O8" i="74"/>
  <c r="P8" i="74" s="1"/>
  <c r="O7" i="74"/>
  <c r="P7" i="74" s="1"/>
  <c r="O6" i="75"/>
  <c r="P6" i="75" s="1"/>
  <c r="O13" i="75"/>
  <c r="P13" i="75" s="1"/>
  <c r="O10" i="77"/>
  <c r="P10" i="77" s="1"/>
  <c r="O22" i="77"/>
  <c r="P22" i="77" s="1"/>
  <c r="O6" i="79"/>
  <c r="P6" i="79" s="1"/>
  <c r="O3" i="80"/>
  <c r="AE3" i="80" s="1"/>
  <c r="O5" i="80"/>
  <c r="P5" i="80" s="1"/>
  <c r="O6" i="80"/>
  <c r="P6" i="80" s="1"/>
  <c r="O23" i="80"/>
  <c r="P23" i="80" s="1"/>
  <c r="O21" i="81"/>
  <c r="P21" i="81" s="1"/>
  <c r="O3" i="58"/>
  <c r="AE3" i="58" s="1"/>
  <c r="O8" i="58"/>
  <c r="P8" i="58" s="1"/>
  <c r="O5" i="58"/>
  <c r="P5" i="58" s="1"/>
  <c r="O7" i="58"/>
  <c r="P7" i="58" s="1"/>
  <c r="O10" i="58"/>
  <c r="P10" i="58" s="1"/>
  <c r="O13" i="58"/>
  <c r="P13" i="58" s="1"/>
  <c r="O16" i="58"/>
  <c r="P16" i="58" s="1"/>
  <c r="O19" i="58"/>
  <c r="P19" i="58" s="1"/>
  <c r="O22" i="58"/>
  <c r="P22" i="58" s="1"/>
  <c r="O6" i="58"/>
  <c r="P6" i="58" s="1"/>
  <c r="O9" i="58"/>
  <c r="P9" i="58" s="1"/>
  <c r="O12" i="58"/>
  <c r="P12" i="58" s="1"/>
  <c r="O15" i="58"/>
  <c r="P15" i="58" s="1"/>
  <c r="O18" i="58"/>
  <c r="P18" i="58" s="1"/>
  <c r="O21" i="58"/>
  <c r="P21" i="58" s="1"/>
  <c r="O11" i="58"/>
  <c r="P11" i="58" s="1"/>
  <c r="O14" i="58"/>
  <c r="P14" i="58" s="1"/>
  <c r="O17" i="58"/>
  <c r="P17" i="58" s="1"/>
  <c r="O20" i="58"/>
  <c r="P20" i="58" s="1"/>
  <c r="AH4" i="41"/>
  <c r="AE3" i="105"/>
  <c r="P3" i="105"/>
  <c r="AF3" i="105" s="1"/>
  <c r="AO3" i="105" s="1"/>
  <c r="AH3" i="105"/>
  <c r="AQ3" i="105" s="1"/>
  <c r="M4" i="105"/>
  <c r="U4" i="105" s="1"/>
  <c r="X4" i="105" s="1"/>
  <c r="R69" i="105"/>
  <c r="R68" i="105"/>
  <c r="R67" i="105"/>
  <c r="R66" i="105"/>
  <c r="R65" i="105"/>
  <c r="R64" i="105"/>
  <c r="R63" i="105"/>
  <c r="R62" i="105"/>
  <c r="R61" i="105"/>
  <c r="R60" i="105"/>
  <c r="R59" i="105"/>
  <c r="R58" i="105"/>
  <c r="R57" i="105"/>
  <c r="R56" i="105"/>
  <c r="R55" i="105"/>
  <c r="R54" i="105"/>
  <c r="R53" i="105"/>
  <c r="R52" i="105"/>
  <c r="R51" i="105"/>
  <c r="R50" i="105"/>
  <c r="R49" i="105"/>
  <c r="R48" i="105"/>
  <c r="R47" i="105"/>
  <c r="R46" i="105"/>
  <c r="R45" i="105"/>
  <c r="R44" i="105"/>
  <c r="R43" i="105"/>
  <c r="R42" i="105"/>
  <c r="R41" i="105"/>
  <c r="R40" i="105"/>
  <c r="R39" i="105"/>
  <c r="R38" i="105"/>
  <c r="R37" i="105"/>
  <c r="R36" i="105"/>
  <c r="R35" i="105"/>
  <c r="R34" i="105"/>
  <c r="R33" i="105"/>
  <c r="R32" i="105"/>
  <c r="R31" i="105"/>
  <c r="R30" i="105"/>
  <c r="R29" i="105"/>
  <c r="R28" i="105"/>
  <c r="R27" i="105"/>
  <c r="R26" i="105"/>
  <c r="R25" i="105"/>
  <c r="R24" i="105"/>
  <c r="R23" i="105"/>
  <c r="R22" i="105"/>
  <c r="R21" i="105"/>
  <c r="R20" i="105"/>
  <c r="R19" i="105"/>
  <c r="R18" i="105"/>
  <c r="R17" i="105"/>
  <c r="R16" i="105"/>
  <c r="R15" i="105"/>
  <c r="R14" i="105"/>
  <c r="R13" i="105"/>
  <c r="R12" i="105"/>
  <c r="R11" i="105"/>
  <c r="R10" i="105"/>
  <c r="R9" i="105"/>
  <c r="R8" i="105"/>
  <c r="R7" i="105"/>
  <c r="R6" i="105"/>
  <c r="Q69" i="105"/>
  <c r="Q68" i="105"/>
  <c r="Q67" i="105"/>
  <c r="Q66" i="105"/>
  <c r="Q65" i="105"/>
  <c r="Q64" i="105"/>
  <c r="Q63" i="105"/>
  <c r="Q62" i="105"/>
  <c r="Q61" i="105"/>
  <c r="Q60" i="105"/>
  <c r="Q59" i="105"/>
  <c r="Q58" i="105"/>
  <c r="Q57" i="105"/>
  <c r="Q56" i="105"/>
  <c r="Q55" i="105"/>
  <c r="Q54" i="105"/>
  <c r="Q53" i="105"/>
  <c r="Q52" i="105"/>
  <c r="Q51" i="105"/>
  <c r="Q50" i="105"/>
  <c r="Q49" i="105"/>
  <c r="Q48" i="105"/>
  <c r="Q47" i="105"/>
  <c r="Q46" i="105"/>
  <c r="Q45" i="105"/>
  <c r="Q44" i="105"/>
  <c r="Q43" i="105"/>
  <c r="Q42" i="105"/>
  <c r="Q41" i="105"/>
  <c r="Q40" i="105"/>
  <c r="Q39" i="105"/>
  <c r="Q38" i="105"/>
  <c r="Q37" i="105"/>
  <c r="Q36" i="105"/>
  <c r="Q35" i="105"/>
  <c r="Q34" i="105"/>
  <c r="Q33" i="105"/>
  <c r="Q32" i="105"/>
  <c r="Q31" i="105"/>
  <c r="Q30" i="105"/>
  <c r="Q29" i="105"/>
  <c r="Q28" i="105"/>
  <c r="Q27" i="105"/>
  <c r="Q26" i="105"/>
  <c r="Q25" i="105"/>
  <c r="Q24" i="105"/>
  <c r="Q23" i="105"/>
  <c r="Q22" i="105"/>
  <c r="Q21" i="105"/>
  <c r="Q20" i="105"/>
  <c r="Q19" i="105"/>
  <c r="Q18" i="105"/>
  <c r="Q17" i="105"/>
  <c r="Q16" i="105"/>
  <c r="Q15" i="105"/>
  <c r="Q14" i="105"/>
  <c r="Q13" i="105"/>
  <c r="Q12" i="105"/>
  <c r="Q11" i="105"/>
  <c r="Q10" i="105"/>
  <c r="Q9" i="105"/>
  <c r="Q8" i="105"/>
  <c r="V69" i="105"/>
  <c r="V68" i="105"/>
  <c r="V67" i="105"/>
  <c r="V66" i="105"/>
  <c r="V65" i="105"/>
  <c r="V64" i="105"/>
  <c r="V63" i="105"/>
  <c r="V62" i="105"/>
  <c r="V61" i="105"/>
  <c r="V60" i="105"/>
  <c r="V59" i="105"/>
  <c r="V58" i="105"/>
  <c r="V57" i="105"/>
  <c r="V56" i="105"/>
  <c r="V55" i="105"/>
  <c r="V54" i="105"/>
  <c r="V53" i="105"/>
  <c r="V52" i="105"/>
  <c r="V51" i="105"/>
  <c r="V50" i="105"/>
  <c r="V49" i="105"/>
  <c r="V48" i="105"/>
  <c r="V47" i="105"/>
  <c r="V46" i="105"/>
  <c r="V45" i="105"/>
  <c r="V44" i="105"/>
  <c r="V43" i="105"/>
  <c r="V42" i="105"/>
  <c r="V41" i="105"/>
  <c r="V40" i="105"/>
  <c r="V39" i="105"/>
  <c r="V38" i="105"/>
  <c r="V37" i="105"/>
  <c r="V36" i="105"/>
  <c r="V35" i="105"/>
  <c r="V34" i="105"/>
  <c r="V33" i="105"/>
  <c r="V32" i="105"/>
  <c r="V31" i="105"/>
  <c r="V30" i="105"/>
  <c r="V29" i="105"/>
  <c r="V28" i="105"/>
  <c r="V27" i="105"/>
  <c r="V26" i="105"/>
  <c r="V25" i="105"/>
  <c r="V24" i="105"/>
  <c r="V23" i="105"/>
  <c r="V22" i="105"/>
  <c r="V21" i="105"/>
  <c r="V20" i="105"/>
  <c r="V19" i="105"/>
  <c r="V18" i="105"/>
  <c r="V17" i="105"/>
  <c r="V16" i="105"/>
  <c r="V15" i="105"/>
  <c r="V14" i="105"/>
  <c r="V13" i="105"/>
  <c r="V12" i="105"/>
  <c r="V11" i="105"/>
  <c r="V10" i="105"/>
  <c r="AE3" i="104"/>
  <c r="P3" i="104"/>
  <c r="AF3" i="104" s="1"/>
  <c r="AO3" i="104" s="1"/>
  <c r="AH3" i="104"/>
  <c r="AQ3" i="104" s="1"/>
  <c r="M4" i="104"/>
  <c r="U4" i="104" s="1"/>
  <c r="X4" i="104" s="1"/>
  <c r="R79" i="104"/>
  <c r="R78" i="104"/>
  <c r="R77" i="104"/>
  <c r="R76" i="104"/>
  <c r="R75" i="104"/>
  <c r="R74" i="104"/>
  <c r="R73" i="104"/>
  <c r="R72" i="104"/>
  <c r="R71" i="104"/>
  <c r="R70" i="104"/>
  <c r="R69" i="104"/>
  <c r="R68" i="104"/>
  <c r="R67" i="104"/>
  <c r="R66" i="104"/>
  <c r="R65" i="104"/>
  <c r="R64" i="104"/>
  <c r="R63" i="104"/>
  <c r="R62" i="104"/>
  <c r="R61" i="104"/>
  <c r="R60" i="104"/>
  <c r="R59" i="104"/>
  <c r="R58" i="104"/>
  <c r="R57" i="104"/>
  <c r="R56" i="104"/>
  <c r="R55" i="104"/>
  <c r="R54" i="104"/>
  <c r="R53" i="104"/>
  <c r="R52" i="104"/>
  <c r="R51" i="104"/>
  <c r="R50" i="104"/>
  <c r="R49" i="104"/>
  <c r="R48" i="104"/>
  <c r="R47" i="104"/>
  <c r="R46" i="104"/>
  <c r="R45" i="104"/>
  <c r="R44" i="104"/>
  <c r="R43" i="104"/>
  <c r="R42" i="104"/>
  <c r="R41" i="104"/>
  <c r="R40" i="104"/>
  <c r="R39" i="104"/>
  <c r="R38" i="104"/>
  <c r="R37" i="104"/>
  <c r="R36" i="104"/>
  <c r="R35" i="104"/>
  <c r="R34" i="104"/>
  <c r="R33" i="104"/>
  <c r="R32" i="104"/>
  <c r="R31" i="104"/>
  <c r="R30" i="104"/>
  <c r="R29" i="104"/>
  <c r="R28" i="104"/>
  <c r="R27" i="104"/>
  <c r="R26" i="104"/>
  <c r="R25" i="104"/>
  <c r="R24" i="104"/>
  <c r="R23" i="104"/>
  <c r="R22" i="104"/>
  <c r="R21" i="104"/>
  <c r="R20" i="104"/>
  <c r="R19" i="104"/>
  <c r="R18" i="104"/>
  <c r="R17" i="104"/>
  <c r="R16" i="104"/>
  <c r="R15" i="104"/>
  <c r="R14" i="104"/>
  <c r="R13" i="104"/>
  <c r="R12" i="104"/>
  <c r="R11" i="104"/>
  <c r="R10" i="104"/>
  <c r="R9" i="104"/>
  <c r="R8" i="104"/>
  <c r="R7" i="104"/>
  <c r="R6" i="104"/>
  <c r="Q79" i="104"/>
  <c r="Q78" i="104"/>
  <c r="Q77" i="104"/>
  <c r="Q76" i="104"/>
  <c r="Q75" i="104"/>
  <c r="Q74" i="104"/>
  <c r="Q73" i="104"/>
  <c r="Q72" i="104"/>
  <c r="Q71" i="104"/>
  <c r="Q70" i="104"/>
  <c r="Q69" i="104"/>
  <c r="Q68" i="104"/>
  <c r="Q67" i="104"/>
  <c r="Q66" i="104"/>
  <c r="Q65" i="104"/>
  <c r="Q64" i="104"/>
  <c r="Q63" i="104"/>
  <c r="Q62" i="104"/>
  <c r="Q61" i="104"/>
  <c r="Q60" i="104"/>
  <c r="Q59" i="104"/>
  <c r="Q58" i="104"/>
  <c r="Q57" i="104"/>
  <c r="Q56" i="104"/>
  <c r="Q55" i="104"/>
  <c r="Q54" i="104"/>
  <c r="Q53" i="104"/>
  <c r="Q52" i="104"/>
  <c r="Q51" i="104"/>
  <c r="Q50" i="104"/>
  <c r="Q49" i="104"/>
  <c r="Q48" i="104"/>
  <c r="Q47" i="104"/>
  <c r="Q46" i="104"/>
  <c r="Q45" i="104"/>
  <c r="Q44" i="104"/>
  <c r="Q43" i="104"/>
  <c r="Q42" i="104"/>
  <c r="Q41" i="104"/>
  <c r="Q40" i="104"/>
  <c r="Q39" i="104"/>
  <c r="Q38" i="104"/>
  <c r="Q37" i="104"/>
  <c r="Q36" i="104"/>
  <c r="Q35" i="104"/>
  <c r="Q34" i="104"/>
  <c r="Q33" i="104"/>
  <c r="Q32" i="104"/>
  <c r="Q31" i="104"/>
  <c r="Q30" i="104"/>
  <c r="Q29" i="104"/>
  <c r="Q28" i="104"/>
  <c r="Q27" i="104"/>
  <c r="Q26" i="104"/>
  <c r="Q25" i="104"/>
  <c r="Q24" i="104"/>
  <c r="Q23" i="104"/>
  <c r="Q22" i="104"/>
  <c r="Q21" i="104"/>
  <c r="Q20" i="104"/>
  <c r="Q19" i="104"/>
  <c r="Q18" i="104"/>
  <c r="Q17" i="104"/>
  <c r="Q16" i="104"/>
  <c r="Q15" i="104"/>
  <c r="Q14" i="104"/>
  <c r="Q13" i="104"/>
  <c r="Q12" i="104"/>
  <c r="Q11" i="104"/>
  <c r="Q10" i="104"/>
  <c r="Q9" i="104"/>
  <c r="Q8" i="104"/>
  <c r="V79" i="104"/>
  <c r="V78" i="104"/>
  <c r="V77" i="104"/>
  <c r="V76" i="104"/>
  <c r="V75" i="104"/>
  <c r="V74" i="104"/>
  <c r="V73" i="104"/>
  <c r="V72" i="104"/>
  <c r="V71" i="104"/>
  <c r="V70" i="104"/>
  <c r="V69" i="104"/>
  <c r="V68" i="104"/>
  <c r="V67" i="104"/>
  <c r="V66" i="104"/>
  <c r="V65" i="104"/>
  <c r="V64" i="104"/>
  <c r="V63" i="104"/>
  <c r="V62" i="104"/>
  <c r="V61" i="104"/>
  <c r="V60" i="104"/>
  <c r="V59" i="104"/>
  <c r="V58" i="104"/>
  <c r="V57" i="104"/>
  <c r="V56" i="104"/>
  <c r="V55" i="104"/>
  <c r="V54" i="104"/>
  <c r="V53" i="104"/>
  <c r="V52" i="104"/>
  <c r="V51" i="104"/>
  <c r="V50" i="104"/>
  <c r="V49" i="104"/>
  <c r="V48" i="104"/>
  <c r="V47" i="104"/>
  <c r="V46" i="104"/>
  <c r="V45" i="104"/>
  <c r="V44" i="104"/>
  <c r="V43" i="104"/>
  <c r="V42" i="104"/>
  <c r="V41" i="104"/>
  <c r="V40" i="104"/>
  <c r="V39" i="104"/>
  <c r="V38" i="104"/>
  <c r="V37" i="104"/>
  <c r="V36" i="104"/>
  <c r="V35" i="104"/>
  <c r="V34" i="104"/>
  <c r="V33" i="104"/>
  <c r="V32" i="104"/>
  <c r="V31" i="104"/>
  <c r="V30" i="104"/>
  <c r="V29" i="104"/>
  <c r="V28" i="104"/>
  <c r="V27" i="104"/>
  <c r="V26" i="104"/>
  <c r="V25" i="104"/>
  <c r="V24" i="104"/>
  <c r="V23" i="104"/>
  <c r="V22" i="104"/>
  <c r="V21" i="104"/>
  <c r="V20" i="104"/>
  <c r="V19" i="104"/>
  <c r="V18" i="104"/>
  <c r="V17" i="104"/>
  <c r="V16" i="104"/>
  <c r="V15" i="104"/>
  <c r="V14" i="104"/>
  <c r="V13" i="104"/>
  <c r="V12" i="104"/>
  <c r="V11" i="104"/>
  <c r="V10" i="104"/>
  <c r="AE3" i="103"/>
  <c r="P3" i="103"/>
  <c r="AF3" i="103" s="1"/>
  <c r="AO3" i="103" s="1"/>
  <c r="AH3" i="103"/>
  <c r="AQ3" i="103" s="1"/>
  <c r="M4" i="103"/>
  <c r="U4" i="103" s="1"/>
  <c r="X4" i="103" s="1"/>
  <c r="Z4" i="103" s="1"/>
  <c r="R89" i="103"/>
  <c r="R88" i="103"/>
  <c r="R87" i="103"/>
  <c r="R86" i="103"/>
  <c r="R85" i="103"/>
  <c r="R84" i="103"/>
  <c r="R83" i="103"/>
  <c r="R82" i="103"/>
  <c r="R81" i="103"/>
  <c r="R80" i="103"/>
  <c r="R79" i="103"/>
  <c r="R78" i="103"/>
  <c r="R77" i="103"/>
  <c r="R76" i="103"/>
  <c r="R75" i="103"/>
  <c r="R74" i="103"/>
  <c r="R73" i="103"/>
  <c r="R72" i="103"/>
  <c r="R71" i="103"/>
  <c r="R70" i="103"/>
  <c r="R69" i="103"/>
  <c r="R68" i="103"/>
  <c r="R67" i="103"/>
  <c r="R66" i="103"/>
  <c r="R65" i="103"/>
  <c r="R64" i="103"/>
  <c r="R63" i="103"/>
  <c r="R62" i="103"/>
  <c r="R61" i="103"/>
  <c r="R60" i="103"/>
  <c r="R59" i="103"/>
  <c r="R58" i="103"/>
  <c r="R57" i="103"/>
  <c r="R56" i="103"/>
  <c r="R55" i="103"/>
  <c r="R54" i="103"/>
  <c r="R53" i="103"/>
  <c r="R52" i="103"/>
  <c r="R51" i="103"/>
  <c r="R50" i="103"/>
  <c r="R49" i="103"/>
  <c r="R48" i="103"/>
  <c r="R47" i="103"/>
  <c r="R46" i="103"/>
  <c r="R45" i="103"/>
  <c r="R44" i="103"/>
  <c r="R43" i="103"/>
  <c r="R42" i="103"/>
  <c r="R41" i="103"/>
  <c r="R40" i="103"/>
  <c r="R39" i="103"/>
  <c r="R38" i="103"/>
  <c r="R37" i="103"/>
  <c r="R36" i="103"/>
  <c r="R35" i="103"/>
  <c r="R34" i="103"/>
  <c r="R33" i="103"/>
  <c r="R32" i="103"/>
  <c r="R31" i="103"/>
  <c r="R30" i="103"/>
  <c r="R29" i="103"/>
  <c r="R28" i="103"/>
  <c r="R27" i="103"/>
  <c r="R26" i="103"/>
  <c r="R25" i="103"/>
  <c r="R24" i="103"/>
  <c r="R23" i="103"/>
  <c r="R22" i="103"/>
  <c r="R21" i="103"/>
  <c r="R20" i="103"/>
  <c r="R19" i="103"/>
  <c r="R18" i="103"/>
  <c r="R17" i="103"/>
  <c r="R16" i="103"/>
  <c r="R15" i="103"/>
  <c r="R14" i="103"/>
  <c r="R13" i="103"/>
  <c r="R12" i="103"/>
  <c r="R11" i="103"/>
  <c r="R10" i="103"/>
  <c r="R9" i="103"/>
  <c r="R8" i="103"/>
  <c r="R7" i="103"/>
  <c r="R6" i="103"/>
  <c r="Q89" i="103"/>
  <c r="Q88" i="103"/>
  <c r="Q87" i="103"/>
  <c r="Q86" i="103"/>
  <c r="Q85" i="103"/>
  <c r="Q84" i="103"/>
  <c r="Q83" i="103"/>
  <c r="Q82" i="103"/>
  <c r="Q81" i="103"/>
  <c r="Q80" i="103"/>
  <c r="Q79" i="103"/>
  <c r="Q78" i="103"/>
  <c r="Q77" i="103"/>
  <c r="Q76" i="103"/>
  <c r="Q75" i="103"/>
  <c r="Q74" i="103"/>
  <c r="Q73" i="103"/>
  <c r="Q72" i="103"/>
  <c r="Q71" i="103"/>
  <c r="Q70" i="103"/>
  <c r="Q69" i="103"/>
  <c r="Q68" i="103"/>
  <c r="Q67" i="103"/>
  <c r="Q66" i="103"/>
  <c r="Q65" i="103"/>
  <c r="Q64" i="103"/>
  <c r="Q63" i="103"/>
  <c r="Q62" i="103"/>
  <c r="Q61" i="103"/>
  <c r="Q60" i="103"/>
  <c r="Q59" i="103"/>
  <c r="Q58" i="103"/>
  <c r="Q57" i="103"/>
  <c r="Q56" i="103"/>
  <c r="Q55" i="103"/>
  <c r="Q54" i="103"/>
  <c r="Q53" i="103"/>
  <c r="Q52" i="103"/>
  <c r="Q51" i="103"/>
  <c r="Q50" i="103"/>
  <c r="Q49" i="103"/>
  <c r="Q48" i="103"/>
  <c r="Q47" i="103"/>
  <c r="Q46" i="103"/>
  <c r="Q45" i="103"/>
  <c r="Q44" i="103"/>
  <c r="Q43" i="103"/>
  <c r="Q42" i="103"/>
  <c r="Q41" i="103"/>
  <c r="Q40" i="103"/>
  <c r="Q39" i="103"/>
  <c r="Q38" i="103"/>
  <c r="Q37" i="103"/>
  <c r="Q36" i="103"/>
  <c r="Q35" i="103"/>
  <c r="Q34" i="103"/>
  <c r="Q33" i="103"/>
  <c r="Q32" i="103"/>
  <c r="Q31" i="103"/>
  <c r="Q30" i="103"/>
  <c r="Q29" i="103"/>
  <c r="Q28" i="103"/>
  <c r="Q27" i="103"/>
  <c r="Q26" i="103"/>
  <c r="Q25" i="103"/>
  <c r="Q24" i="103"/>
  <c r="Q23" i="103"/>
  <c r="Q22" i="103"/>
  <c r="Q21" i="103"/>
  <c r="Q20" i="103"/>
  <c r="Q19" i="103"/>
  <c r="Q18" i="103"/>
  <c r="Q17" i="103"/>
  <c r="Q16" i="103"/>
  <c r="Q15" i="103"/>
  <c r="Q14" i="103"/>
  <c r="Q13" i="103"/>
  <c r="Q12" i="103"/>
  <c r="Q11" i="103"/>
  <c r="Q10" i="103"/>
  <c r="Q9" i="103"/>
  <c r="Q8" i="103"/>
  <c r="V89" i="103"/>
  <c r="V88" i="103"/>
  <c r="V87" i="103"/>
  <c r="V86" i="103"/>
  <c r="V85" i="103"/>
  <c r="V84" i="103"/>
  <c r="V83" i="103"/>
  <c r="V82" i="103"/>
  <c r="V81" i="103"/>
  <c r="V80" i="103"/>
  <c r="V79" i="103"/>
  <c r="V78" i="103"/>
  <c r="V77" i="103"/>
  <c r="V76" i="103"/>
  <c r="V75" i="103"/>
  <c r="V74" i="103"/>
  <c r="V73" i="103"/>
  <c r="V72" i="103"/>
  <c r="V71" i="103"/>
  <c r="V70" i="103"/>
  <c r="V69" i="103"/>
  <c r="V68" i="103"/>
  <c r="V67" i="103"/>
  <c r="V66" i="103"/>
  <c r="V65" i="103"/>
  <c r="V64" i="103"/>
  <c r="V63" i="103"/>
  <c r="V62" i="103"/>
  <c r="V61" i="103"/>
  <c r="V60" i="103"/>
  <c r="V59" i="103"/>
  <c r="V58" i="103"/>
  <c r="V57" i="103"/>
  <c r="V56" i="103"/>
  <c r="V55" i="103"/>
  <c r="V54" i="103"/>
  <c r="V53" i="103"/>
  <c r="V52" i="103"/>
  <c r="V51" i="103"/>
  <c r="V50" i="103"/>
  <c r="V49" i="103"/>
  <c r="V48" i="103"/>
  <c r="V47" i="103"/>
  <c r="V46" i="103"/>
  <c r="V45" i="103"/>
  <c r="V44" i="103"/>
  <c r="V43" i="103"/>
  <c r="V42" i="103"/>
  <c r="V41" i="103"/>
  <c r="V40" i="103"/>
  <c r="V39" i="103"/>
  <c r="V38" i="103"/>
  <c r="V37" i="103"/>
  <c r="V36" i="103"/>
  <c r="V35" i="103"/>
  <c r="V34" i="103"/>
  <c r="V33" i="103"/>
  <c r="V32" i="103"/>
  <c r="V31" i="103"/>
  <c r="V30" i="103"/>
  <c r="V29" i="103"/>
  <c r="V28" i="103"/>
  <c r="V27" i="103"/>
  <c r="V26" i="103"/>
  <c r="V25" i="103"/>
  <c r="V24" i="103"/>
  <c r="V23" i="103"/>
  <c r="V22" i="103"/>
  <c r="V21" i="103"/>
  <c r="V20" i="103"/>
  <c r="V19" i="103"/>
  <c r="V18" i="103"/>
  <c r="V17" i="103"/>
  <c r="V16" i="103"/>
  <c r="V15" i="103"/>
  <c r="V14" i="103"/>
  <c r="V13" i="103"/>
  <c r="V12" i="103"/>
  <c r="V11" i="103"/>
  <c r="V10" i="103"/>
  <c r="AE3" i="102"/>
  <c r="P3" i="102"/>
  <c r="AF3" i="102" s="1"/>
  <c r="AO3" i="102" s="1"/>
  <c r="AH3" i="102"/>
  <c r="AQ3" i="102" s="1"/>
  <c r="M4" i="102"/>
  <c r="U4" i="102" s="1"/>
  <c r="X4" i="102" s="1"/>
  <c r="Q98" i="102"/>
  <c r="Q97" i="102"/>
  <c r="Q96" i="102"/>
  <c r="Q95" i="102"/>
  <c r="Q94" i="102"/>
  <c r="Q93" i="102"/>
  <c r="Q92" i="102"/>
  <c r="Q91" i="102"/>
  <c r="Q90" i="102"/>
  <c r="Q89" i="102"/>
  <c r="Q88" i="102"/>
  <c r="Q87" i="102"/>
  <c r="Q86" i="102"/>
  <c r="Q85" i="102"/>
  <c r="Q84" i="102"/>
  <c r="Q83" i="102"/>
  <c r="Q82" i="102"/>
  <c r="Q81" i="102"/>
  <c r="Q80" i="102"/>
  <c r="Q79" i="102"/>
  <c r="Q78" i="102"/>
  <c r="Q77" i="102"/>
  <c r="Q76" i="102"/>
  <c r="Q75" i="102"/>
  <c r="Q74" i="102"/>
  <c r="Q73" i="102"/>
  <c r="Q72" i="102"/>
  <c r="Q71" i="102"/>
  <c r="Q70" i="102"/>
  <c r="Q69" i="102"/>
  <c r="Q68" i="102"/>
  <c r="Q67" i="102"/>
  <c r="Q66" i="102"/>
  <c r="Q65" i="102"/>
  <c r="Q64" i="102"/>
  <c r="Q63" i="102"/>
  <c r="Q62" i="102"/>
  <c r="Q61" i="102"/>
  <c r="Q60" i="102"/>
  <c r="Q59" i="102"/>
  <c r="Q58" i="102"/>
  <c r="Q57" i="102"/>
  <c r="Q56" i="102"/>
  <c r="Q55" i="102"/>
  <c r="Q54" i="102"/>
  <c r="Q53" i="102"/>
  <c r="Q52" i="102"/>
  <c r="Q51" i="102"/>
  <c r="Q50" i="102"/>
  <c r="Q49" i="102"/>
  <c r="Q48" i="102"/>
  <c r="Q47" i="102"/>
  <c r="Q46" i="102"/>
  <c r="Q45" i="102"/>
  <c r="Q44" i="102"/>
  <c r="Q43" i="102"/>
  <c r="Q42" i="102"/>
  <c r="Q41" i="102"/>
  <c r="Q40" i="102"/>
  <c r="Q39" i="102"/>
  <c r="Q38" i="102"/>
  <c r="Q37" i="102"/>
  <c r="Q36" i="102"/>
  <c r="Q35" i="102"/>
  <c r="Q34" i="102"/>
  <c r="Q33" i="102"/>
  <c r="Q32" i="102"/>
  <c r="Q31" i="102"/>
  <c r="Q30" i="102"/>
  <c r="Q29" i="102"/>
  <c r="Q28" i="102"/>
  <c r="Q27" i="102"/>
  <c r="Q26" i="102"/>
  <c r="Q25" i="102"/>
  <c r="Q24" i="102"/>
  <c r="Q23" i="102"/>
  <c r="Q22" i="102"/>
  <c r="Q21" i="102"/>
  <c r="Q20" i="102"/>
  <c r="Q19" i="102"/>
  <c r="Q18" i="102"/>
  <c r="Q17" i="102"/>
  <c r="Q16" i="102"/>
  <c r="Q15" i="102"/>
  <c r="Q14" i="102"/>
  <c r="Q13" i="102"/>
  <c r="Q12" i="102"/>
  <c r="Q11" i="102"/>
  <c r="Q10" i="102"/>
  <c r="Q9" i="102"/>
  <c r="Q8" i="102"/>
  <c r="V98" i="102"/>
  <c r="V97" i="102"/>
  <c r="V96" i="102"/>
  <c r="V95" i="102"/>
  <c r="V94" i="102"/>
  <c r="V93" i="102"/>
  <c r="V92" i="102"/>
  <c r="V91" i="102"/>
  <c r="V90" i="102"/>
  <c r="V89" i="102"/>
  <c r="V88" i="102"/>
  <c r="V87" i="102"/>
  <c r="V86" i="102"/>
  <c r="V85" i="102"/>
  <c r="V84" i="102"/>
  <c r="V83" i="102"/>
  <c r="V82" i="102"/>
  <c r="V81" i="102"/>
  <c r="V80" i="102"/>
  <c r="V79" i="102"/>
  <c r="V78" i="102"/>
  <c r="V77" i="102"/>
  <c r="V76" i="102"/>
  <c r="V75" i="102"/>
  <c r="V74" i="102"/>
  <c r="V73" i="102"/>
  <c r="V72" i="102"/>
  <c r="V71" i="102"/>
  <c r="V70" i="102"/>
  <c r="V69" i="102"/>
  <c r="V68" i="102"/>
  <c r="V67" i="102"/>
  <c r="V66" i="102"/>
  <c r="V65" i="102"/>
  <c r="V64" i="102"/>
  <c r="V63" i="102"/>
  <c r="V62" i="102"/>
  <c r="V61" i="102"/>
  <c r="V60" i="102"/>
  <c r="V59" i="102"/>
  <c r="V58" i="102"/>
  <c r="V57" i="102"/>
  <c r="V56" i="102"/>
  <c r="V55" i="102"/>
  <c r="V54" i="102"/>
  <c r="V53" i="102"/>
  <c r="V52" i="102"/>
  <c r="V51" i="102"/>
  <c r="V50" i="102"/>
  <c r="V49" i="102"/>
  <c r="V48" i="102"/>
  <c r="V47" i="102"/>
  <c r="V46" i="102"/>
  <c r="V45" i="102"/>
  <c r="V44" i="102"/>
  <c r="V43" i="102"/>
  <c r="V42" i="102"/>
  <c r="V41" i="102"/>
  <c r="V40" i="102"/>
  <c r="V39" i="102"/>
  <c r="V38" i="102"/>
  <c r="V37" i="102"/>
  <c r="V36" i="102"/>
  <c r="V35" i="102"/>
  <c r="V34" i="102"/>
  <c r="V33" i="102"/>
  <c r="V32" i="102"/>
  <c r="V31" i="102"/>
  <c r="V30" i="102"/>
  <c r="V29" i="102"/>
  <c r="V28" i="102"/>
  <c r="V27" i="102"/>
  <c r="V26" i="102"/>
  <c r="V25" i="102"/>
  <c r="V24" i="102"/>
  <c r="V23" i="102"/>
  <c r="V22" i="102"/>
  <c r="V21" i="102"/>
  <c r="V20" i="102"/>
  <c r="V19" i="102"/>
  <c r="V18" i="102"/>
  <c r="V17" i="102"/>
  <c r="V16" i="102"/>
  <c r="V15" i="102"/>
  <c r="V14" i="102"/>
  <c r="V13" i="102"/>
  <c r="V12" i="102"/>
  <c r="V11" i="102"/>
  <c r="V10" i="102"/>
  <c r="AE3" i="101"/>
  <c r="P3" i="101"/>
  <c r="AF3" i="101" s="1"/>
  <c r="AO3" i="101" s="1"/>
  <c r="AH3" i="101"/>
  <c r="AQ3" i="101" s="1"/>
  <c r="M4" i="101"/>
  <c r="U4" i="101" s="1"/>
  <c r="X4" i="101" s="1"/>
  <c r="R69" i="101"/>
  <c r="R68" i="101"/>
  <c r="R67" i="101"/>
  <c r="R66" i="101"/>
  <c r="R65" i="101"/>
  <c r="R64" i="101"/>
  <c r="R63" i="101"/>
  <c r="R62" i="101"/>
  <c r="R61" i="101"/>
  <c r="R60" i="101"/>
  <c r="R59" i="101"/>
  <c r="R58" i="101"/>
  <c r="R57" i="101"/>
  <c r="R56" i="101"/>
  <c r="R55" i="101"/>
  <c r="R54" i="101"/>
  <c r="R53" i="101"/>
  <c r="R52" i="101"/>
  <c r="R51" i="101"/>
  <c r="R50" i="101"/>
  <c r="R49" i="101"/>
  <c r="R48" i="101"/>
  <c r="R47" i="101"/>
  <c r="R46" i="101"/>
  <c r="R45" i="101"/>
  <c r="R44" i="101"/>
  <c r="R43" i="101"/>
  <c r="R42" i="101"/>
  <c r="R41" i="101"/>
  <c r="R40" i="101"/>
  <c r="R39" i="101"/>
  <c r="R38" i="101"/>
  <c r="R37" i="101"/>
  <c r="R36" i="101"/>
  <c r="R35" i="101"/>
  <c r="R34" i="101"/>
  <c r="R33" i="101"/>
  <c r="R32" i="101"/>
  <c r="R31" i="101"/>
  <c r="R30" i="101"/>
  <c r="R29" i="101"/>
  <c r="R28" i="101"/>
  <c r="R27" i="101"/>
  <c r="R26" i="101"/>
  <c r="R25" i="101"/>
  <c r="R24" i="101"/>
  <c r="R23" i="101"/>
  <c r="R22" i="101"/>
  <c r="R21" i="101"/>
  <c r="R20" i="101"/>
  <c r="R19" i="101"/>
  <c r="R18" i="101"/>
  <c r="R17" i="101"/>
  <c r="R16" i="101"/>
  <c r="R15" i="101"/>
  <c r="R14" i="101"/>
  <c r="R13" i="101"/>
  <c r="R12" i="101"/>
  <c r="R11" i="101"/>
  <c r="R10" i="101"/>
  <c r="R9" i="101"/>
  <c r="R8" i="101"/>
  <c r="R7" i="101"/>
  <c r="R6" i="101"/>
  <c r="Q69" i="101"/>
  <c r="Q68" i="101"/>
  <c r="Q67" i="101"/>
  <c r="Q66" i="101"/>
  <c r="Q65" i="101"/>
  <c r="Q64" i="101"/>
  <c r="Q63" i="101"/>
  <c r="Q62" i="101"/>
  <c r="Q61" i="101"/>
  <c r="Q60" i="101"/>
  <c r="Q59" i="101"/>
  <c r="Q58" i="101"/>
  <c r="Q57" i="101"/>
  <c r="Q56" i="101"/>
  <c r="Q55" i="101"/>
  <c r="Q54" i="101"/>
  <c r="Q53" i="101"/>
  <c r="Q52" i="101"/>
  <c r="Q51" i="101"/>
  <c r="Q50" i="101"/>
  <c r="Q49" i="101"/>
  <c r="Q48" i="101"/>
  <c r="Q47" i="101"/>
  <c r="Q46" i="101"/>
  <c r="Q45" i="101"/>
  <c r="Q44" i="101"/>
  <c r="Q43" i="101"/>
  <c r="Q42" i="101"/>
  <c r="Q41" i="101"/>
  <c r="Q40" i="101"/>
  <c r="Q39" i="101"/>
  <c r="Q38" i="101"/>
  <c r="Q37" i="101"/>
  <c r="Q36" i="101"/>
  <c r="Q35" i="101"/>
  <c r="Q34" i="101"/>
  <c r="Q33" i="101"/>
  <c r="Q32" i="101"/>
  <c r="Q31" i="101"/>
  <c r="Q30" i="101"/>
  <c r="Q29" i="101"/>
  <c r="Q28" i="101"/>
  <c r="Q27" i="101"/>
  <c r="Q26" i="101"/>
  <c r="Q25" i="101"/>
  <c r="Q24" i="101"/>
  <c r="Q23" i="101"/>
  <c r="Q22" i="101"/>
  <c r="Q21" i="101"/>
  <c r="Q20" i="101"/>
  <c r="Q19" i="101"/>
  <c r="Q18" i="101"/>
  <c r="Q17" i="101"/>
  <c r="Q16" i="101"/>
  <c r="Q15" i="101"/>
  <c r="Q14" i="101"/>
  <c r="Q13" i="101"/>
  <c r="Q12" i="101"/>
  <c r="Q11" i="101"/>
  <c r="Q10" i="101"/>
  <c r="Q9" i="101"/>
  <c r="Q8" i="101"/>
  <c r="V69" i="101"/>
  <c r="V68" i="101"/>
  <c r="V67" i="101"/>
  <c r="V66" i="101"/>
  <c r="V65" i="101"/>
  <c r="V64" i="101"/>
  <c r="V63" i="101"/>
  <c r="V62" i="101"/>
  <c r="V61" i="101"/>
  <c r="V60" i="101"/>
  <c r="V59" i="101"/>
  <c r="V58" i="101"/>
  <c r="V57" i="101"/>
  <c r="V56" i="101"/>
  <c r="V55" i="101"/>
  <c r="V54" i="101"/>
  <c r="V53" i="101"/>
  <c r="V52" i="101"/>
  <c r="V51" i="101"/>
  <c r="V50" i="101"/>
  <c r="V49" i="101"/>
  <c r="V48" i="101"/>
  <c r="V47" i="101"/>
  <c r="V46" i="101"/>
  <c r="V45" i="101"/>
  <c r="V44" i="101"/>
  <c r="V43" i="101"/>
  <c r="V42" i="101"/>
  <c r="V41" i="101"/>
  <c r="V40" i="101"/>
  <c r="V39" i="101"/>
  <c r="V38" i="101"/>
  <c r="V37" i="101"/>
  <c r="V36" i="101"/>
  <c r="V35" i="101"/>
  <c r="V34" i="101"/>
  <c r="V33" i="101"/>
  <c r="V32" i="101"/>
  <c r="V31" i="101"/>
  <c r="V30" i="101"/>
  <c r="V29" i="101"/>
  <c r="V28" i="101"/>
  <c r="V27" i="101"/>
  <c r="V26" i="101"/>
  <c r="V25" i="101"/>
  <c r="V24" i="101"/>
  <c r="V23" i="101"/>
  <c r="V22" i="101"/>
  <c r="V21" i="101"/>
  <c r="V20" i="101"/>
  <c r="V19" i="101"/>
  <c r="V18" i="101"/>
  <c r="V17" i="101"/>
  <c r="V16" i="101"/>
  <c r="V15" i="101"/>
  <c r="V14" i="101"/>
  <c r="V13" i="101"/>
  <c r="V12" i="101"/>
  <c r="V11" i="101"/>
  <c r="V10" i="101"/>
  <c r="AE3" i="100"/>
  <c r="P3" i="100"/>
  <c r="AF3" i="100" s="1"/>
  <c r="AO3" i="100" s="1"/>
  <c r="AH3" i="100"/>
  <c r="AQ3" i="100" s="1"/>
  <c r="M4" i="100"/>
  <c r="U4" i="100" s="1"/>
  <c r="X4" i="100" s="1"/>
  <c r="R79" i="100"/>
  <c r="R78" i="100"/>
  <c r="R77" i="100"/>
  <c r="R76" i="100"/>
  <c r="R75" i="100"/>
  <c r="R74" i="100"/>
  <c r="R73" i="100"/>
  <c r="R72" i="100"/>
  <c r="R71" i="100"/>
  <c r="R70" i="100"/>
  <c r="R69" i="100"/>
  <c r="R68" i="100"/>
  <c r="R67" i="100"/>
  <c r="R66" i="100"/>
  <c r="R65" i="100"/>
  <c r="R64" i="100"/>
  <c r="R63" i="100"/>
  <c r="R62" i="100"/>
  <c r="R61" i="100"/>
  <c r="R60" i="100"/>
  <c r="R59" i="100"/>
  <c r="R58" i="100"/>
  <c r="R57" i="100"/>
  <c r="R56" i="100"/>
  <c r="R55" i="100"/>
  <c r="R54" i="100"/>
  <c r="R53" i="100"/>
  <c r="R52" i="100"/>
  <c r="R51" i="100"/>
  <c r="R50" i="100"/>
  <c r="R49" i="100"/>
  <c r="R48" i="100"/>
  <c r="R47" i="100"/>
  <c r="R46" i="100"/>
  <c r="R45" i="100"/>
  <c r="R44" i="100"/>
  <c r="R43" i="100"/>
  <c r="R42" i="100"/>
  <c r="R41" i="100"/>
  <c r="R40" i="100"/>
  <c r="R39" i="100"/>
  <c r="R38" i="100"/>
  <c r="R37" i="100"/>
  <c r="R36" i="100"/>
  <c r="R35" i="100"/>
  <c r="R34" i="100"/>
  <c r="R33" i="100"/>
  <c r="R32" i="100"/>
  <c r="R31" i="100"/>
  <c r="R30" i="100"/>
  <c r="R29" i="100"/>
  <c r="R28" i="100"/>
  <c r="R27" i="100"/>
  <c r="R26" i="100"/>
  <c r="R25" i="100"/>
  <c r="R24" i="100"/>
  <c r="R23" i="100"/>
  <c r="R22" i="100"/>
  <c r="R21" i="100"/>
  <c r="R20" i="100"/>
  <c r="R19" i="100"/>
  <c r="R18" i="100"/>
  <c r="R17" i="100"/>
  <c r="R16" i="100"/>
  <c r="R15" i="100"/>
  <c r="R14" i="100"/>
  <c r="R13" i="100"/>
  <c r="R12" i="100"/>
  <c r="R11" i="100"/>
  <c r="R10" i="100"/>
  <c r="R9" i="100"/>
  <c r="R8" i="100"/>
  <c r="R7" i="100"/>
  <c r="R6" i="100"/>
  <c r="Q79" i="100"/>
  <c r="Q78" i="100"/>
  <c r="Q77" i="100"/>
  <c r="Q76" i="100"/>
  <c r="Q75" i="100"/>
  <c r="Q74" i="100"/>
  <c r="Q73" i="100"/>
  <c r="Q72" i="100"/>
  <c r="Q71" i="100"/>
  <c r="Q70" i="100"/>
  <c r="Q69" i="100"/>
  <c r="Q68" i="100"/>
  <c r="Q67" i="100"/>
  <c r="Q66" i="100"/>
  <c r="Q65" i="100"/>
  <c r="Q64" i="100"/>
  <c r="Q63" i="100"/>
  <c r="Q62" i="100"/>
  <c r="Q61" i="100"/>
  <c r="Q60" i="100"/>
  <c r="Q59" i="100"/>
  <c r="Q58" i="100"/>
  <c r="Q57" i="100"/>
  <c r="Q56" i="100"/>
  <c r="Q55" i="100"/>
  <c r="Q54" i="100"/>
  <c r="Q53" i="100"/>
  <c r="Q52" i="100"/>
  <c r="Q51" i="100"/>
  <c r="Q50" i="100"/>
  <c r="Q49" i="100"/>
  <c r="Q48" i="100"/>
  <c r="Q47" i="100"/>
  <c r="Q46" i="100"/>
  <c r="Q45" i="100"/>
  <c r="Q44" i="100"/>
  <c r="Q43" i="100"/>
  <c r="Q42" i="100"/>
  <c r="Q41" i="100"/>
  <c r="Q40" i="100"/>
  <c r="Q39" i="100"/>
  <c r="Q38" i="100"/>
  <c r="Q37" i="100"/>
  <c r="Q36" i="100"/>
  <c r="Q35" i="100"/>
  <c r="Q34" i="100"/>
  <c r="Q33" i="100"/>
  <c r="Q32" i="100"/>
  <c r="Q31" i="100"/>
  <c r="Q30" i="100"/>
  <c r="Q29" i="100"/>
  <c r="Q28" i="100"/>
  <c r="Q27" i="100"/>
  <c r="Q26" i="100"/>
  <c r="Q25" i="100"/>
  <c r="Q24" i="100"/>
  <c r="Q23" i="100"/>
  <c r="Q22" i="100"/>
  <c r="Q21" i="100"/>
  <c r="Q20" i="100"/>
  <c r="Q19" i="100"/>
  <c r="Q18" i="100"/>
  <c r="Q17" i="100"/>
  <c r="Q16" i="100"/>
  <c r="Q15" i="100"/>
  <c r="Q14" i="100"/>
  <c r="Q13" i="100"/>
  <c r="Q12" i="100"/>
  <c r="Q11" i="100"/>
  <c r="Q10" i="100"/>
  <c r="Q9" i="100"/>
  <c r="Q8" i="100"/>
  <c r="V79" i="100"/>
  <c r="V78" i="100"/>
  <c r="V77" i="100"/>
  <c r="V76" i="100"/>
  <c r="V75" i="100"/>
  <c r="V74" i="100"/>
  <c r="V73" i="100"/>
  <c r="V72" i="100"/>
  <c r="V71" i="100"/>
  <c r="V70" i="100"/>
  <c r="V69" i="100"/>
  <c r="V68" i="100"/>
  <c r="V67" i="100"/>
  <c r="V66" i="100"/>
  <c r="V65" i="100"/>
  <c r="V64" i="100"/>
  <c r="V63" i="100"/>
  <c r="V62" i="100"/>
  <c r="V61" i="100"/>
  <c r="V60" i="100"/>
  <c r="V59" i="100"/>
  <c r="V58" i="100"/>
  <c r="V57" i="100"/>
  <c r="V56" i="100"/>
  <c r="V55" i="100"/>
  <c r="V54" i="100"/>
  <c r="V53" i="100"/>
  <c r="V52" i="100"/>
  <c r="V51" i="100"/>
  <c r="V50" i="100"/>
  <c r="V49" i="100"/>
  <c r="V48" i="100"/>
  <c r="V47" i="100"/>
  <c r="V46" i="100"/>
  <c r="V45" i="100"/>
  <c r="V44" i="100"/>
  <c r="V43" i="100"/>
  <c r="V42" i="100"/>
  <c r="V41" i="100"/>
  <c r="V40" i="100"/>
  <c r="V39" i="100"/>
  <c r="V38" i="100"/>
  <c r="V37" i="100"/>
  <c r="V36" i="100"/>
  <c r="V35" i="100"/>
  <c r="V34" i="100"/>
  <c r="V33" i="100"/>
  <c r="V32" i="100"/>
  <c r="V31" i="100"/>
  <c r="V30" i="100"/>
  <c r="V29" i="100"/>
  <c r="V28" i="100"/>
  <c r="V27" i="100"/>
  <c r="V26" i="100"/>
  <c r="V25" i="100"/>
  <c r="V24" i="100"/>
  <c r="V23" i="100"/>
  <c r="V22" i="100"/>
  <c r="V21" i="100"/>
  <c r="V20" i="100"/>
  <c r="V19" i="100"/>
  <c r="V18" i="100"/>
  <c r="V17" i="100"/>
  <c r="V16" i="100"/>
  <c r="V15" i="100"/>
  <c r="V14" i="100"/>
  <c r="V13" i="100"/>
  <c r="V12" i="100"/>
  <c r="V11" i="100"/>
  <c r="V10" i="100"/>
  <c r="AE3" i="99"/>
  <c r="P3" i="99"/>
  <c r="AF3" i="99" s="1"/>
  <c r="AO3" i="99" s="1"/>
  <c r="AH3" i="99"/>
  <c r="AQ3" i="99" s="1"/>
  <c r="M4" i="99"/>
  <c r="U4" i="99" s="1"/>
  <c r="X4" i="99" s="1"/>
  <c r="Z4" i="99" s="1"/>
  <c r="R89" i="99"/>
  <c r="R88" i="99"/>
  <c r="R87" i="99"/>
  <c r="R86" i="99"/>
  <c r="R85" i="99"/>
  <c r="R84" i="99"/>
  <c r="R83" i="99"/>
  <c r="R82" i="99"/>
  <c r="R81" i="99"/>
  <c r="R80" i="99"/>
  <c r="R79" i="99"/>
  <c r="R78" i="99"/>
  <c r="R77" i="99"/>
  <c r="R76" i="99"/>
  <c r="R75" i="99"/>
  <c r="R74" i="99"/>
  <c r="R73" i="99"/>
  <c r="R72" i="99"/>
  <c r="R71" i="99"/>
  <c r="R70" i="99"/>
  <c r="R69" i="99"/>
  <c r="R68" i="99"/>
  <c r="R67" i="99"/>
  <c r="R66" i="99"/>
  <c r="R65" i="99"/>
  <c r="R64" i="99"/>
  <c r="R63" i="99"/>
  <c r="R62" i="99"/>
  <c r="R61" i="99"/>
  <c r="R60" i="99"/>
  <c r="R59" i="99"/>
  <c r="R58" i="99"/>
  <c r="R57" i="99"/>
  <c r="R56" i="99"/>
  <c r="R55" i="99"/>
  <c r="R54" i="99"/>
  <c r="R53" i="99"/>
  <c r="R52" i="99"/>
  <c r="R51" i="99"/>
  <c r="R50" i="99"/>
  <c r="R49" i="99"/>
  <c r="R48" i="99"/>
  <c r="R47" i="99"/>
  <c r="R46" i="99"/>
  <c r="R45" i="99"/>
  <c r="R44" i="99"/>
  <c r="R43" i="99"/>
  <c r="R42" i="99"/>
  <c r="R41" i="99"/>
  <c r="R40" i="99"/>
  <c r="R39" i="99"/>
  <c r="R38" i="99"/>
  <c r="R37" i="99"/>
  <c r="R36" i="99"/>
  <c r="R35" i="99"/>
  <c r="R34" i="99"/>
  <c r="R33" i="99"/>
  <c r="R32" i="99"/>
  <c r="R31" i="99"/>
  <c r="R30" i="99"/>
  <c r="R29" i="99"/>
  <c r="R28" i="99"/>
  <c r="R27" i="99"/>
  <c r="R26" i="99"/>
  <c r="R25" i="99"/>
  <c r="R24" i="99"/>
  <c r="R23" i="99"/>
  <c r="R22" i="99"/>
  <c r="R21" i="99"/>
  <c r="R20" i="99"/>
  <c r="R19" i="99"/>
  <c r="R18" i="99"/>
  <c r="R17" i="99"/>
  <c r="R16" i="99"/>
  <c r="R15" i="99"/>
  <c r="R14" i="99"/>
  <c r="R13" i="99"/>
  <c r="R12" i="99"/>
  <c r="R11" i="99"/>
  <c r="R10" i="99"/>
  <c r="R9" i="99"/>
  <c r="R8" i="99"/>
  <c r="R7" i="99"/>
  <c r="R6" i="99"/>
  <c r="Q89" i="99"/>
  <c r="Q88" i="99"/>
  <c r="Q87" i="99"/>
  <c r="Q86" i="99"/>
  <c r="Q85" i="99"/>
  <c r="Q84" i="99"/>
  <c r="Q83" i="99"/>
  <c r="Q82" i="99"/>
  <c r="Q81" i="99"/>
  <c r="Q80" i="99"/>
  <c r="Q79" i="99"/>
  <c r="Q78" i="99"/>
  <c r="Q77" i="99"/>
  <c r="Q76" i="99"/>
  <c r="Q75" i="99"/>
  <c r="Q74" i="99"/>
  <c r="Q73" i="99"/>
  <c r="Q72" i="99"/>
  <c r="Q71" i="99"/>
  <c r="Q70" i="99"/>
  <c r="Q69" i="99"/>
  <c r="Q68" i="99"/>
  <c r="Q67" i="99"/>
  <c r="Q66" i="99"/>
  <c r="Q65" i="99"/>
  <c r="Q64" i="99"/>
  <c r="Q63" i="99"/>
  <c r="Q62" i="99"/>
  <c r="Q61" i="99"/>
  <c r="Q60" i="99"/>
  <c r="Q59" i="99"/>
  <c r="Q58" i="99"/>
  <c r="Q57" i="99"/>
  <c r="Q56" i="99"/>
  <c r="Q55" i="99"/>
  <c r="Q54" i="99"/>
  <c r="Q53" i="99"/>
  <c r="Q52" i="99"/>
  <c r="Q51" i="99"/>
  <c r="Q50" i="99"/>
  <c r="Q49" i="99"/>
  <c r="Q48" i="99"/>
  <c r="Q47" i="99"/>
  <c r="Q46" i="99"/>
  <c r="Q45" i="99"/>
  <c r="Q44" i="99"/>
  <c r="Q43" i="99"/>
  <c r="Q42" i="99"/>
  <c r="Q41" i="99"/>
  <c r="Q40" i="99"/>
  <c r="Q39" i="99"/>
  <c r="Q38" i="99"/>
  <c r="Q37" i="99"/>
  <c r="Q36" i="99"/>
  <c r="Q35" i="99"/>
  <c r="Q34" i="99"/>
  <c r="Q33" i="99"/>
  <c r="Q32" i="99"/>
  <c r="Q31" i="99"/>
  <c r="Q30" i="99"/>
  <c r="Q29" i="99"/>
  <c r="Q28" i="99"/>
  <c r="Q27" i="99"/>
  <c r="Q26" i="99"/>
  <c r="Q25" i="99"/>
  <c r="Q24" i="99"/>
  <c r="Q23" i="99"/>
  <c r="Q22" i="99"/>
  <c r="Q21" i="99"/>
  <c r="Q20" i="99"/>
  <c r="Q19" i="99"/>
  <c r="Q18" i="99"/>
  <c r="Q17" i="99"/>
  <c r="Q16" i="99"/>
  <c r="Q15" i="99"/>
  <c r="Q14" i="99"/>
  <c r="Q13" i="99"/>
  <c r="Q12" i="99"/>
  <c r="Q11" i="99"/>
  <c r="Q10" i="99"/>
  <c r="Q9" i="99"/>
  <c r="Q8" i="99"/>
  <c r="V89" i="99"/>
  <c r="V88" i="99"/>
  <c r="V87" i="99"/>
  <c r="V86" i="99"/>
  <c r="V85" i="99"/>
  <c r="V84" i="99"/>
  <c r="V83" i="99"/>
  <c r="V82" i="99"/>
  <c r="V81" i="99"/>
  <c r="V80" i="99"/>
  <c r="V79" i="99"/>
  <c r="V78" i="99"/>
  <c r="V77" i="99"/>
  <c r="V76" i="99"/>
  <c r="V75" i="99"/>
  <c r="V74" i="99"/>
  <c r="V73" i="99"/>
  <c r="V72" i="99"/>
  <c r="V71" i="99"/>
  <c r="V70" i="99"/>
  <c r="V69" i="99"/>
  <c r="V68" i="99"/>
  <c r="V67" i="99"/>
  <c r="V66" i="99"/>
  <c r="V65" i="99"/>
  <c r="V64" i="99"/>
  <c r="V63" i="99"/>
  <c r="V62" i="99"/>
  <c r="V61" i="99"/>
  <c r="V60" i="99"/>
  <c r="V59" i="99"/>
  <c r="V58" i="99"/>
  <c r="V57" i="99"/>
  <c r="V56" i="99"/>
  <c r="V55" i="99"/>
  <c r="V54" i="99"/>
  <c r="V53" i="99"/>
  <c r="V52" i="99"/>
  <c r="V51" i="99"/>
  <c r="V50" i="99"/>
  <c r="V49" i="99"/>
  <c r="V48" i="99"/>
  <c r="V47" i="99"/>
  <c r="V46" i="99"/>
  <c r="V45" i="99"/>
  <c r="V44" i="99"/>
  <c r="V43" i="99"/>
  <c r="V42" i="99"/>
  <c r="V41" i="99"/>
  <c r="V40" i="99"/>
  <c r="V39" i="99"/>
  <c r="V38" i="99"/>
  <c r="V37" i="99"/>
  <c r="V36" i="99"/>
  <c r="V35" i="99"/>
  <c r="V34" i="99"/>
  <c r="V33" i="99"/>
  <c r="V32" i="99"/>
  <c r="V31" i="99"/>
  <c r="V30" i="99"/>
  <c r="V29" i="99"/>
  <c r="V28" i="99"/>
  <c r="V27" i="99"/>
  <c r="V26" i="99"/>
  <c r="V25" i="99"/>
  <c r="V24" i="99"/>
  <c r="V23" i="99"/>
  <c r="V22" i="99"/>
  <c r="V21" i="99"/>
  <c r="V20" i="99"/>
  <c r="V19" i="99"/>
  <c r="V18" i="99"/>
  <c r="V17" i="99"/>
  <c r="V16" i="99"/>
  <c r="V15" i="99"/>
  <c r="V14" i="99"/>
  <c r="V13" i="99"/>
  <c r="V12" i="99"/>
  <c r="V11" i="99"/>
  <c r="V10" i="99"/>
  <c r="AE3" i="98"/>
  <c r="P3" i="98"/>
  <c r="AF3" i="98" s="1"/>
  <c r="AO3" i="98" s="1"/>
  <c r="AH3" i="98"/>
  <c r="AQ3" i="98" s="1"/>
  <c r="M4" i="98"/>
  <c r="U4" i="98" s="1"/>
  <c r="X4" i="98" s="1"/>
  <c r="Q98" i="98"/>
  <c r="Q97" i="98"/>
  <c r="Q96" i="98"/>
  <c r="Q95" i="98"/>
  <c r="Q94" i="98"/>
  <c r="Q93" i="98"/>
  <c r="Q92" i="98"/>
  <c r="Q91" i="98"/>
  <c r="Q90" i="98"/>
  <c r="Q89" i="98"/>
  <c r="Q88" i="98"/>
  <c r="Q87" i="98"/>
  <c r="Q86" i="98"/>
  <c r="Q85" i="98"/>
  <c r="Q84" i="98"/>
  <c r="Q83" i="98"/>
  <c r="Q82" i="98"/>
  <c r="Q81" i="98"/>
  <c r="Q80" i="98"/>
  <c r="Q79" i="98"/>
  <c r="Q78" i="98"/>
  <c r="Q77" i="98"/>
  <c r="Q76" i="98"/>
  <c r="Q75" i="98"/>
  <c r="Q74" i="98"/>
  <c r="Q73" i="98"/>
  <c r="Q72" i="98"/>
  <c r="Q71" i="98"/>
  <c r="Q70" i="98"/>
  <c r="Q69" i="98"/>
  <c r="Q68" i="98"/>
  <c r="Q67" i="98"/>
  <c r="Q66" i="98"/>
  <c r="Q65" i="98"/>
  <c r="Q64" i="98"/>
  <c r="Q63" i="98"/>
  <c r="Q62" i="98"/>
  <c r="Q61" i="98"/>
  <c r="Q60" i="98"/>
  <c r="Q59" i="98"/>
  <c r="Q58" i="98"/>
  <c r="Q57" i="98"/>
  <c r="Q56" i="98"/>
  <c r="Q55" i="98"/>
  <c r="Q54" i="98"/>
  <c r="Q53" i="98"/>
  <c r="Q52" i="98"/>
  <c r="Q51" i="98"/>
  <c r="Q50" i="98"/>
  <c r="Q49" i="98"/>
  <c r="Q48" i="98"/>
  <c r="Q47" i="98"/>
  <c r="Q46" i="98"/>
  <c r="Q45" i="98"/>
  <c r="Q44" i="98"/>
  <c r="Q43" i="98"/>
  <c r="Q42" i="98"/>
  <c r="Q41" i="98"/>
  <c r="Q40" i="98"/>
  <c r="Q39" i="98"/>
  <c r="Q38" i="98"/>
  <c r="Q37" i="98"/>
  <c r="Q36" i="98"/>
  <c r="Q35" i="98"/>
  <c r="Q34" i="98"/>
  <c r="Q33" i="98"/>
  <c r="Q32" i="98"/>
  <c r="Q31" i="98"/>
  <c r="Q30" i="98"/>
  <c r="Q29" i="98"/>
  <c r="Q28" i="98"/>
  <c r="Q27" i="98"/>
  <c r="Q26" i="98"/>
  <c r="Q25" i="98"/>
  <c r="Q24" i="98"/>
  <c r="Q23" i="98"/>
  <c r="Q22" i="98"/>
  <c r="Q21" i="98"/>
  <c r="Q20" i="98"/>
  <c r="Q19" i="98"/>
  <c r="Q18" i="98"/>
  <c r="Q17" i="98"/>
  <c r="Q16" i="98"/>
  <c r="Q15" i="98"/>
  <c r="Q14" i="98"/>
  <c r="Q13" i="98"/>
  <c r="Q12" i="98"/>
  <c r="Q11" i="98"/>
  <c r="Q10" i="98"/>
  <c r="Q9" i="98"/>
  <c r="Q8" i="98"/>
  <c r="V98" i="98"/>
  <c r="V97" i="98"/>
  <c r="V96" i="98"/>
  <c r="V95" i="98"/>
  <c r="V94" i="98"/>
  <c r="V93" i="98"/>
  <c r="V92" i="98"/>
  <c r="V91" i="98"/>
  <c r="V90" i="98"/>
  <c r="V89" i="98"/>
  <c r="V88" i="98"/>
  <c r="V87" i="98"/>
  <c r="V86" i="98"/>
  <c r="V85" i="98"/>
  <c r="V84" i="98"/>
  <c r="V83" i="98"/>
  <c r="V82" i="98"/>
  <c r="V81" i="98"/>
  <c r="V80" i="98"/>
  <c r="V79" i="98"/>
  <c r="V78" i="98"/>
  <c r="V77" i="98"/>
  <c r="V76" i="98"/>
  <c r="V75" i="98"/>
  <c r="V74" i="98"/>
  <c r="V73" i="98"/>
  <c r="V72" i="98"/>
  <c r="V71" i="98"/>
  <c r="V70" i="98"/>
  <c r="V69" i="98"/>
  <c r="V68" i="98"/>
  <c r="V67" i="98"/>
  <c r="V66" i="98"/>
  <c r="V65" i="98"/>
  <c r="V64" i="98"/>
  <c r="V63" i="98"/>
  <c r="V62" i="98"/>
  <c r="V61" i="98"/>
  <c r="V60" i="98"/>
  <c r="V59" i="98"/>
  <c r="V58" i="98"/>
  <c r="V57" i="98"/>
  <c r="V56" i="98"/>
  <c r="V55" i="98"/>
  <c r="V54" i="98"/>
  <c r="V53" i="98"/>
  <c r="V52" i="98"/>
  <c r="V51" i="98"/>
  <c r="V50" i="98"/>
  <c r="V49" i="98"/>
  <c r="V48" i="98"/>
  <c r="V47" i="98"/>
  <c r="V46" i="98"/>
  <c r="V45" i="98"/>
  <c r="V44" i="98"/>
  <c r="V43" i="98"/>
  <c r="V42" i="98"/>
  <c r="V41" i="98"/>
  <c r="V40" i="98"/>
  <c r="V39" i="98"/>
  <c r="V38" i="98"/>
  <c r="V37" i="98"/>
  <c r="V36" i="98"/>
  <c r="V35" i="98"/>
  <c r="V34" i="98"/>
  <c r="V33" i="98"/>
  <c r="V32" i="98"/>
  <c r="V31" i="98"/>
  <c r="V30" i="98"/>
  <c r="V29" i="98"/>
  <c r="V28" i="98"/>
  <c r="V27" i="98"/>
  <c r="V26" i="98"/>
  <c r="V25" i="98"/>
  <c r="V24" i="98"/>
  <c r="V23" i="98"/>
  <c r="V22" i="98"/>
  <c r="V21" i="98"/>
  <c r="V20" i="98"/>
  <c r="V19" i="98"/>
  <c r="V18" i="98"/>
  <c r="V17" i="98"/>
  <c r="V16" i="98"/>
  <c r="V15" i="98"/>
  <c r="V14" i="98"/>
  <c r="V13" i="98"/>
  <c r="V12" i="98"/>
  <c r="V11" i="98"/>
  <c r="V10" i="98"/>
  <c r="AE3" i="97"/>
  <c r="P3" i="97"/>
  <c r="AF3" i="97" s="1"/>
  <c r="AO3" i="97" s="1"/>
  <c r="M4" i="97"/>
  <c r="U4" i="97" s="1"/>
  <c r="X4" i="97" s="1"/>
  <c r="Z4" i="97" s="1"/>
  <c r="R69" i="97"/>
  <c r="R68" i="97"/>
  <c r="R67" i="97"/>
  <c r="R66" i="97"/>
  <c r="R65" i="97"/>
  <c r="R64" i="97"/>
  <c r="R63" i="97"/>
  <c r="R62" i="97"/>
  <c r="R61" i="97"/>
  <c r="R60" i="97"/>
  <c r="R59" i="97"/>
  <c r="R58" i="97"/>
  <c r="R57" i="97"/>
  <c r="R56" i="97"/>
  <c r="R55" i="97"/>
  <c r="R54" i="97"/>
  <c r="R53" i="97"/>
  <c r="R52" i="97"/>
  <c r="R51" i="97"/>
  <c r="R50" i="97"/>
  <c r="R49" i="97"/>
  <c r="R48" i="97"/>
  <c r="R47" i="97"/>
  <c r="R46" i="97"/>
  <c r="R45" i="97"/>
  <c r="R44" i="97"/>
  <c r="R43" i="97"/>
  <c r="R42" i="97"/>
  <c r="R41" i="97"/>
  <c r="R40" i="97"/>
  <c r="R39" i="97"/>
  <c r="R38" i="97"/>
  <c r="R37" i="97"/>
  <c r="R36" i="97"/>
  <c r="R35" i="97"/>
  <c r="R34" i="97"/>
  <c r="R33" i="97"/>
  <c r="R32" i="97"/>
  <c r="R31" i="97"/>
  <c r="R30" i="97"/>
  <c r="R29" i="97"/>
  <c r="R28" i="97"/>
  <c r="R27" i="97"/>
  <c r="R26" i="97"/>
  <c r="R25" i="97"/>
  <c r="R24" i="97"/>
  <c r="R23" i="97"/>
  <c r="R22" i="97"/>
  <c r="R21" i="97"/>
  <c r="R20" i="97"/>
  <c r="R19" i="97"/>
  <c r="R18" i="97"/>
  <c r="R17" i="97"/>
  <c r="R16" i="97"/>
  <c r="R15" i="97"/>
  <c r="R14" i="97"/>
  <c r="R13" i="97"/>
  <c r="R12" i="97"/>
  <c r="R11" i="97"/>
  <c r="R10" i="97"/>
  <c r="R9" i="97"/>
  <c r="R8" i="97"/>
  <c r="R7" i="97"/>
  <c r="R6" i="97"/>
  <c r="Q69" i="97"/>
  <c r="Q68" i="97"/>
  <c r="Q67" i="97"/>
  <c r="Q66" i="97"/>
  <c r="Q65" i="97"/>
  <c r="Q64" i="97"/>
  <c r="Q63" i="97"/>
  <c r="Q62" i="97"/>
  <c r="Q61" i="97"/>
  <c r="Q60" i="97"/>
  <c r="Q59" i="97"/>
  <c r="Q58" i="97"/>
  <c r="Q57" i="97"/>
  <c r="Q56" i="97"/>
  <c r="Q55" i="97"/>
  <c r="Q54" i="97"/>
  <c r="Q53" i="97"/>
  <c r="Q52" i="97"/>
  <c r="Q51" i="97"/>
  <c r="Q50" i="97"/>
  <c r="Q49" i="97"/>
  <c r="Q48" i="97"/>
  <c r="Q47" i="97"/>
  <c r="Q46" i="97"/>
  <c r="Q45" i="97"/>
  <c r="Q44" i="97"/>
  <c r="Q43" i="97"/>
  <c r="Q42" i="97"/>
  <c r="Q41" i="97"/>
  <c r="Q40" i="97"/>
  <c r="Q39" i="97"/>
  <c r="Q38" i="97"/>
  <c r="Q37" i="97"/>
  <c r="Q36" i="97"/>
  <c r="Q35" i="97"/>
  <c r="Q34" i="97"/>
  <c r="Q33" i="97"/>
  <c r="Q32" i="97"/>
  <c r="Q31" i="97"/>
  <c r="Q30" i="97"/>
  <c r="Q29" i="97"/>
  <c r="Q28" i="97"/>
  <c r="Q27" i="97"/>
  <c r="Q26" i="97"/>
  <c r="Q25" i="97"/>
  <c r="Q24" i="97"/>
  <c r="Q23" i="97"/>
  <c r="Q22" i="97"/>
  <c r="Q21" i="97"/>
  <c r="Q20" i="97"/>
  <c r="Q19" i="97"/>
  <c r="Q18" i="97"/>
  <c r="Q17" i="97"/>
  <c r="Q16" i="97"/>
  <c r="Q15" i="97"/>
  <c r="Q14" i="97"/>
  <c r="Q13" i="97"/>
  <c r="Q12" i="97"/>
  <c r="Q11" i="97"/>
  <c r="Q10" i="97"/>
  <c r="Q9" i="97"/>
  <c r="Q8" i="97"/>
  <c r="V69" i="97"/>
  <c r="V68" i="97"/>
  <c r="V67" i="97"/>
  <c r="V66" i="97"/>
  <c r="V65" i="97"/>
  <c r="V64" i="97"/>
  <c r="V63" i="97"/>
  <c r="V62" i="97"/>
  <c r="V61" i="97"/>
  <c r="V60" i="97"/>
  <c r="V59" i="97"/>
  <c r="V58" i="97"/>
  <c r="V57" i="97"/>
  <c r="V56" i="97"/>
  <c r="V55" i="97"/>
  <c r="V54" i="97"/>
  <c r="V53" i="97"/>
  <c r="V52" i="97"/>
  <c r="V51" i="97"/>
  <c r="V50" i="97"/>
  <c r="V49" i="97"/>
  <c r="V48" i="97"/>
  <c r="V47" i="97"/>
  <c r="V46" i="97"/>
  <c r="V45" i="97"/>
  <c r="V44" i="97"/>
  <c r="V43" i="97"/>
  <c r="V42" i="97"/>
  <c r="V41" i="97"/>
  <c r="V40" i="97"/>
  <c r="V39" i="97"/>
  <c r="V38" i="97"/>
  <c r="V37" i="97"/>
  <c r="V36" i="97"/>
  <c r="V35" i="97"/>
  <c r="V34" i="97"/>
  <c r="V33" i="97"/>
  <c r="V32" i="97"/>
  <c r="V31" i="97"/>
  <c r="V30" i="97"/>
  <c r="V29" i="97"/>
  <c r="V28" i="97"/>
  <c r="V27" i="97"/>
  <c r="V26" i="97"/>
  <c r="V25" i="97"/>
  <c r="V24" i="97"/>
  <c r="V23" i="97"/>
  <c r="V22" i="97"/>
  <c r="V21" i="97"/>
  <c r="V20" i="97"/>
  <c r="V19" i="97"/>
  <c r="V18" i="97"/>
  <c r="V17" i="97"/>
  <c r="V16" i="97"/>
  <c r="V15" i="97"/>
  <c r="V14" i="97"/>
  <c r="V13" i="97"/>
  <c r="V12" i="97"/>
  <c r="V11" i="97"/>
  <c r="V10" i="97"/>
  <c r="AE3" i="96"/>
  <c r="P3" i="96"/>
  <c r="AF3" i="96" s="1"/>
  <c r="AO3" i="96" s="1"/>
  <c r="AH3" i="96"/>
  <c r="AQ3" i="96" s="1"/>
  <c r="M4" i="96"/>
  <c r="U4" i="96" s="1"/>
  <c r="X4" i="96" s="1"/>
  <c r="R79" i="96"/>
  <c r="R78" i="96"/>
  <c r="R77" i="96"/>
  <c r="R76" i="96"/>
  <c r="R75" i="96"/>
  <c r="R74" i="96"/>
  <c r="R73" i="96"/>
  <c r="R72" i="96"/>
  <c r="R71" i="96"/>
  <c r="R70" i="96"/>
  <c r="R69" i="96"/>
  <c r="R68" i="96"/>
  <c r="R67" i="96"/>
  <c r="R66" i="96"/>
  <c r="R65" i="96"/>
  <c r="R64" i="96"/>
  <c r="R63" i="96"/>
  <c r="R62" i="96"/>
  <c r="R61" i="96"/>
  <c r="R60" i="96"/>
  <c r="R59" i="96"/>
  <c r="R58" i="96"/>
  <c r="R57" i="96"/>
  <c r="R56" i="96"/>
  <c r="R55" i="96"/>
  <c r="R54" i="96"/>
  <c r="R53" i="96"/>
  <c r="R52" i="96"/>
  <c r="R51" i="96"/>
  <c r="R50" i="96"/>
  <c r="R49" i="96"/>
  <c r="R48" i="96"/>
  <c r="R47" i="96"/>
  <c r="R46" i="96"/>
  <c r="R45" i="96"/>
  <c r="R44" i="96"/>
  <c r="R43" i="96"/>
  <c r="R42" i="96"/>
  <c r="R41" i="96"/>
  <c r="R40" i="96"/>
  <c r="R39" i="96"/>
  <c r="R38" i="96"/>
  <c r="R37" i="96"/>
  <c r="R36" i="96"/>
  <c r="R35" i="96"/>
  <c r="R34" i="96"/>
  <c r="R33" i="96"/>
  <c r="R32" i="96"/>
  <c r="R31" i="96"/>
  <c r="R30" i="96"/>
  <c r="R29" i="96"/>
  <c r="R28" i="96"/>
  <c r="R27" i="96"/>
  <c r="R26" i="96"/>
  <c r="R25" i="96"/>
  <c r="R24" i="96"/>
  <c r="R23" i="96"/>
  <c r="R22" i="96"/>
  <c r="R21" i="96"/>
  <c r="R20" i="96"/>
  <c r="R19" i="96"/>
  <c r="R18" i="96"/>
  <c r="R17" i="96"/>
  <c r="R16" i="96"/>
  <c r="R15" i="96"/>
  <c r="R14" i="96"/>
  <c r="R13" i="96"/>
  <c r="R12" i="96"/>
  <c r="R11" i="96"/>
  <c r="R10" i="96"/>
  <c r="R9" i="96"/>
  <c r="R8" i="96"/>
  <c r="R7" i="96"/>
  <c r="R6" i="96"/>
  <c r="Q79" i="96"/>
  <c r="Q78" i="96"/>
  <c r="Q77" i="96"/>
  <c r="Q76" i="96"/>
  <c r="Q75" i="96"/>
  <c r="Q74" i="96"/>
  <c r="Q73" i="96"/>
  <c r="Q72" i="96"/>
  <c r="Q71" i="96"/>
  <c r="Q70" i="96"/>
  <c r="Q69" i="96"/>
  <c r="Q68" i="96"/>
  <c r="Q67" i="96"/>
  <c r="Q66" i="96"/>
  <c r="Q65" i="96"/>
  <c r="Q64" i="96"/>
  <c r="Q63" i="96"/>
  <c r="Q62" i="96"/>
  <c r="Q61" i="96"/>
  <c r="Q60" i="96"/>
  <c r="Q59" i="96"/>
  <c r="Q58" i="96"/>
  <c r="Q57" i="96"/>
  <c r="Q56" i="96"/>
  <c r="Q55" i="96"/>
  <c r="Q54" i="96"/>
  <c r="Q53" i="96"/>
  <c r="Q52" i="96"/>
  <c r="Q51" i="96"/>
  <c r="Q50" i="96"/>
  <c r="Q49" i="96"/>
  <c r="Q48" i="96"/>
  <c r="Q47" i="96"/>
  <c r="Q46" i="96"/>
  <c r="Q45" i="96"/>
  <c r="Q44" i="96"/>
  <c r="Q43" i="96"/>
  <c r="Q42" i="96"/>
  <c r="Q41" i="96"/>
  <c r="Q40" i="96"/>
  <c r="Q39" i="96"/>
  <c r="Q38" i="96"/>
  <c r="Q37" i="96"/>
  <c r="Q36" i="96"/>
  <c r="Q35" i="96"/>
  <c r="Q34" i="96"/>
  <c r="Q33" i="96"/>
  <c r="Q32" i="96"/>
  <c r="Q31" i="96"/>
  <c r="Q30" i="96"/>
  <c r="Q29" i="96"/>
  <c r="Q28" i="96"/>
  <c r="Q27" i="96"/>
  <c r="Q26" i="96"/>
  <c r="Q25" i="96"/>
  <c r="Q24" i="96"/>
  <c r="Q23" i="96"/>
  <c r="Q22" i="96"/>
  <c r="Q21" i="96"/>
  <c r="Q20" i="96"/>
  <c r="Q19" i="96"/>
  <c r="Q18" i="96"/>
  <c r="Q17" i="96"/>
  <c r="Q16" i="96"/>
  <c r="Q15" i="96"/>
  <c r="Q14" i="96"/>
  <c r="Q13" i="96"/>
  <c r="Q12" i="96"/>
  <c r="Q11" i="96"/>
  <c r="Q10" i="96"/>
  <c r="Q9" i="96"/>
  <c r="Q8" i="96"/>
  <c r="V79" i="96"/>
  <c r="V78" i="96"/>
  <c r="V77" i="96"/>
  <c r="V76" i="96"/>
  <c r="V75" i="96"/>
  <c r="V74" i="96"/>
  <c r="V73" i="96"/>
  <c r="V72" i="96"/>
  <c r="V71" i="96"/>
  <c r="V70" i="96"/>
  <c r="V69" i="96"/>
  <c r="V68" i="96"/>
  <c r="V67" i="96"/>
  <c r="V66" i="96"/>
  <c r="V65" i="96"/>
  <c r="V64" i="96"/>
  <c r="V63" i="96"/>
  <c r="V62" i="96"/>
  <c r="V61" i="96"/>
  <c r="V60" i="96"/>
  <c r="V59" i="96"/>
  <c r="V58" i="96"/>
  <c r="V57" i="96"/>
  <c r="V56" i="96"/>
  <c r="V55" i="96"/>
  <c r="V54" i="96"/>
  <c r="V53" i="96"/>
  <c r="V52" i="96"/>
  <c r="V51" i="96"/>
  <c r="V50" i="96"/>
  <c r="V49" i="96"/>
  <c r="V48" i="96"/>
  <c r="V47" i="96"/>
  <c r="V46" i="96"/>
  <c r="V45" i="96"/>
  <c r="V44" i="96"/>
  <c r="V43" i="96"/>
  <c r="V42" i="96"/>
  <c r="V41" i="96"/>
  <c r="V40" i="96"/>
  <c r="V39" i="96"/>
  <c r="V38" i="96"/>
  <c r="V37" i="96"/>
  <c r="V36" i="96"/>
  <c r="V35" i="96"/>
  <c r="V34" i="96"/>
  <c r="V33" i="96"/>
  <c r="V32" i="96"/>
  <c r="V31" i="96"/>
  <c r="V30" i="96"/>
  <c r="V29" i="96"/>
  <c r="V28" i="96"/>
  <c r="V27" i="96"/>
  <c r="V26" i="96"/>
  <c r="V25" i="96"/>
  <c r="V24" i="96"/>
  <c r="V23" i="96"/>
  <c r="V22" i="96"/>
  <c r="V21" i="96"/>
  <c r="V20" i="96"/>
  <c r="V19" i="96"/>
  <c r="V18" i="96"/>
  <c r="V17" i="96"/>
  <c r="V16" i="96"/>
  <c r="V15" i="96"/>
  <c r="V14" i="96"/>
  <c r="V13" i="96"/>
  <c r="V12" i="96"/>
  <c r="V11" i="96"/>
  <c r="V10" i="96"/>
  <c r="AE3" i="95"/>
  <c r="P3" i="95"/>
  <c r="AF3" i="95" s="1"/>
  <c r="AO3" i="95" s="1"/>
  <c r="AH3" i="95"/>
  <c r="AQ3" i="95" s="1"/>
  <c r="M4" i="95"/>
  <c r="U4" i="95" s="1"/>
  <c r="X4" i="95" s="1"/>
  <c r="R89" i="95"/>
  <c r="R88" i="95"/>
  <c r="R87" i="95"/>
  <c r="R86" i="95"/>
  <c r="R85" i="95"/>
  <c r="R84" i="95"/>
  <c r="R83" i="95"/>
  <c r="R82" i="95"/>
  <c r="R81" i="95"/>
  <c r="R80" i="95"/>
  <c r="R79" i="95"/>
  <c r="R78" i="95"/>
  <c r="R77" i="95"/>
  <c r="R76" i="95"/>
  <c r="R75" i="95"/>
  <c r="R74" i="95"/>
  <c r="R73" i="95"/>
  <c r="R72" i="95"/>
  <c r="R71" i="95"/>
  <c r="R70" i="95"/>
  <c r="R69" i="95"/>
  <c r="R68" i="95"/>
  <c r="R67" i="95"/>
  <c r="R66" i="95"/>
  <c r="R65" i="95"/>
  <c r="R64" i="95"/>
  <c r="R63" i="95"/>
  <c r="R62" i="95"/>
  <c r="R61" i="95"/>
  <c r="R60" i="95"/>
  <c r="R59" i="95"/>
  <c r="R58" i="95"/>
  <c r="R57" i="95"/>
  <c r="R56" i="95"/>
  <c r="R55" i="95"/>
  <c r="R54" i="95"/>
  <c r="R53" i="95"/>
  <c r="R52" i="95"/>
  <c r="R51" i="95"/>
  <c r="R50" i="95"/>
  <c r="R49" i="95"/>
  <c r="R48" i="95"/>
  <c r="R47" i="95"/>
  <c r="R46" i="95"/>
  <c r="R45" i="95"/>
  <c r="R44" i="95"/>
  <c r="R43" i="95"/>
  <c r="R42" i="95"/>
  <c r="R41" i="95"/>
  <c r="R40" i="95"/>
  <c r="R39" i="95"/>
  <c r="R38" i="95"/>
  <c r="R37" i="95"/>
  <c r="R36" i="95"/>
  <c r="R35" i="95"/>
  <c r="R34" i="95"/>
  <c r="R33" i="95"/>
  <c r="R32" i="95"/>
  <c r="R31" i="95"/>
  <c r="R30" i="95"/>
  <c r="R29" i="95"/>
  <c r="R28" i="95"/>
  <c r="R27" i="95"/>
  <c r="R26" i="95"/>
  <c r="R25" i="95"/>
  <c r="R24" i="95"/>
  <c r="R23" i="95"/>
  <c r="R22" i="95"/>
  <c r="R21" i="95"/>
  <c r="R20" i="95"/>
  <c r="R19" i="95"/>
  <c r="R18" i="95"/>
  <c r="R17" i="95"/>
  <c r="R16" i="95"/>
  <c r="R15" i="95"/>
  <c r="R14" i="95"/>
  <c r="R13" i="95"/>
  <c r="R12" i="95"/>
  <c r="R11" i="95"/>
  <c r="R10" i="95"/>
  <c r="R9" i="95"/>
  <c r="R8" i="95"/>
  <c r="R7" i="95"/>
  <c r="R6" i="95"/>
  <c r="Q89" i="95"/>
  <c r="Q88" i="95"/>
  <c r="Q87" i="95"/>
  <c r="Q86" i="95"/>
  <c r="Q85" i="95"/>
  <c r="Q84" i="95"/>
  <c r="Q83" i="95"/>
  <c r="Q82" i="95"/>
  <c r="Q81" i="95"/>
  <c r="Q80" i="95"/>
  <c r="Q79" i="95"/>
  <c r="Q78" i="95"/>
  <c r="Q77" i="95"/>
  <c r="Q76" i="95"/>
  <c r="Q75" i="95"/>
  <c r="Q74" i="95"/>
  <c r="Q73" i="95"/>
  <c r="Q72" i="95"/>
  <c r="Q71" i="95"/>
  <c r="Q70" i="95"/>
  <c r="Q69" i="95"/>
  <c r="Q68" i="95"/>
  <c r="Q67" i="95"/>
  <c r="Q66" i="95"/>
  <c r="Q65" i="95"/>
  <c r="Q64" i="95"/>
  <c r="Q63" i="95"/>
  <c r="Q62" i="95"/>
  <c r="Q61" i="95"/>
  <c r="Q60" i="95"/>
  <c r="Q59" i="95"/>
  <c r="Q58" i="95"/>
  <c r="Q57" i="95"/>
  <c r="Q56" i="95"/>
  <c r="Q55" i="95"/>
  <c r="Q54" i="95"/>
  <c r="Q53" i="95"/>
  <c r="Q52" i="95"/>
  <c r="Q51" i="95"/>
  <c r="Q50" i="95"/>
  <c r="Q49" i="95"/>
  <c r="Q48" i="95"/>
  <c r="Q47" i="95"/>
  <c r="Q46" i="95"/>
  <c r="Q45" i="95"/>
  <c r="Q44" i="95"/>
  <c r="Q43" i="95"/>
  <c r="Q42" i="95"/>
  <c r="Q41" i="95"/>
  <c r="Q40" i="95"/>
  <c r="Q39" i="95"/>
  <c r="Q38" i="95"/>
  <c r="Q37" i="95"/>
  <c r="Q36" i="95"/>
  <c r="Q35" i="95"/>
  <c r="Q34" i="95"/>
  <c r="Q33" i="95"/>
  <c r="Q32" i="95"/>
  <c r="Q31" i="95"/>
  <c r="Q30" i="95"/>
  <c r="Q29" i="95"/>
  <c r="Q28" i="95"/>
  <c r="Q27" i="95"/>
  <c r="Q26" i="95"/>
  <c r="Q25" i="95"/>
  <c r="Q24" i="95"/>
  <c r="Q23" i="95"/>
  <c r="Q22" i="95"/>
  <c r="Q21" i="95"/>
  <c r="Q20" i="95"/>
  <c r="Q19" i="95"/>
  <c r="Q18" i="95"/>
  <c r="Q17" i="95"/>
  <c r="Q16" i="95"/>
  <c r="Q15" i="95"/>
  <c r="Q14" i="95"/>
  <c r="Q13" i="95"/>
  <c r="Q12" i="95"/>
  <c r="Q11" i="95"/>
  <c r="Q10" i="95"/>
  <c r="Q9" i="95"/>
  <c r="Q8" i="95"/>
  <c r="V89" i="95"/>
  <c r="V88" i="95"/>
  <c r="V87" i="95"/>
  <c r="V86" i="95"/>
  <c r="V85" i="95"/>
  <c r="V84" i="95"/>
  <c r="V83" i="95"/>
  <c r="V82" i="95"/>
  <c r="V81" i="95"/>
  <c r="V80" i="95"/>
  <c r="V79" i="95"/>
  <c r="V78" i="95"/>
  <c r="V77" i="95"/>
  <c r="V76" i="95"/>
  <c r="V75" i="95"/>
  <c r="V74" i="95"/>
  <c r="V73" i="95"/>
  <c r="V72" i="95"/>
  <c r="V71" i="95"/>
  <c r="V70" i="95"/>
  <c r="V69" i="95"/>
  <c r="V68" i="95"/>
  <c r="V67" i="95"/>
  <c r="V66" i="95"/>
  <c r="V65" i="95"/>
  <c r="V64" i="95"/>
  <c r="V63" i="95"/>
  <c r="V62" i="95"/>
  <c r="V61" i="95"/>
  <c r="V60" i="95"/>
  <c r="V59" i="95"/>
  <c r="V58" i="95"/>
  <c r="V57" i="95"/>
  <c r="V56" i="95"/>
  <c r="V55" i="95"/>
  <c r="V54" i="95"/>
  <c r="V53" i="95"/>
  <c r="V52" i="95"/>
  <c r="V51" i="95"/>
  <c r="V50" i="95"/>
  <c r="V49" i="95"/>
  <c r="V48" i="95"/>
  <c r="V47" i="95"/>
  <c r="V46" i="95"/>
  <c r="V45" i="95"/>
  <c r="V44" i="95"/>
  <c r="V43" i="95"/>
  <c r="V42" i="95"/>
  <c r="V41" i="95"/>
  <c r="V40" i="95"/>
  <c r="V39" i="95"/>
  <c r="V38" i="95"/>
  <c r="V37" i="95"/>
  <c r="V36" i="95"/>
  <c r="V35" i="95"/>
  <c r="V34" i="95"/>
  <c r="V33" i="95"/>
  <c r="V32" i="95"/>
  <c r="V31" i="95"/>
  <c r="V30" i="95"/>
  <c r="V29" i="95"/>
  <c r="V28" i="95"/>
  <c r="V27" i="95"/>
  <c r="V26" i="95"/>
  <c r="V25" i="95"/>
  <c r="V24" i="95"/>
  <c r="V23" i="95"/>
  <c r="V22" i="95"/>
  <c r="V21" i="95"/>
  <c r="V20" i="95"/>
  <c r="V19" i="95"/>
  <c r="V18" i="95"/>
  <c r="V17" i="95"/>
  <c r="V16" i="95"/>
  <c r="V15" i="95"/>
  <c r="V14" i="95"/>
  <c r="V13" i="95"/>
  <c r="V12" i="95"/>
  <c r="V11" i="95"/>
  <c r="V10" i="95"/>
  <c r="AE3" i="94"/>
  <c r="P3" i="94"/>
  <c r="AF3" i="94" s="1"/>
  <c r="AO3" i="94" s="1"/>
  <c r="AH3" i="94"/>
  <c r="AQ3" i="94" s="1"/>
  <c r="M4" i="94"/>
  <c r="U4" i="94" s="1"/>
  <c r="X4" i="94" s="1"/>
  <c r="Z4" i="94" s="1"/>
  <c r="Q98" i="94"/>
  <c r="Q97" i="94"/>
  <c r="Q96" i="94"/>
  <c r="Q95" i="94"/>
  <c r="Q94" i="94"/>
  <c r="Q93" i="94"/>
  <c r="Q92" i="94"/>
  <c r="Q91" i="94"/>
  <c r="Q90" i="94"/>
  <c r="Q89" i="94"/>
  <c r="Q88" i="94"/>
  <c r="Q87" i="94"/>
  <c r="Q86" i="94"/>
  <c r="Q85" i="94"/>
  <c r="Q84" i="94"/>
  <c r="Q83" i="94"/>
  <c r="Q82" i="94"/>
  <c r="Q81" i="94"/>
  <c r="Q80" i="94"/>
  <c r="Q79" i="94"/>
  <c r="Q78" i="94"/>
  <c r="Q77" i="94"/>
  <c r="Q76" i="94"/>
  <c r="Q75" i="94"/>
  <c r="Q74" i="94"/>
  <c r="Q73" i="94"/>
  <c r="Q72" i="94"/>
  <c r="Q71" i="94"/>
  <c r="Q70" i="94"/>
  <c r="Q69" i="94"/>
  <c r="Q68" i="94"/>
  <c r="Q67" i="94"/>
  <c r="Q66" i="94"/>
  <c r="Q65" i="94"/>
  <c r="Q64" i="94"/>
  <c r="Q63" i="94"/>
  <c r="Q62" i="94"/>
  <c r="Q61" i="94"/>
  <c r="Q60" i="94"/>
  <c r="Q59" i="94"/>
  <c r="Q58" i="94"/>
  <c r="Q57" i="94"/>
  <c r="Q56" i="94"/>
  <c r="Q55" i="94"/>
  <c r="Q54" i="94"/>
  <c r="Q53" i="94"/>
  <c r="Q52" i="94"/>
  <c r="Q51" i="94"/>
  <c r="Q50" i="94"/>
  <c r="Q49" i="94"/>
  <c r="Q48" i="94"/>
  <c r="Q47" i="94"/>
  <c r="Q46" i="94"/>
  <c r="Q45" i="94"/>
  <c r="Q44" i="94"/>
  <c r="Q43" i="94"/>
  <c r="Q42" i="94"/>
  <c r="Q41" i="94"/>
  <c r="Q40" i="94"/>
  <c r="Q39" i="94"/>
  <c r="Q38" i="94"/>
  <c r="Q37" i="94"/>
  <c r="Q36" i="94"/>
  <c r="Q35" i="94"/>
  <c r="Q34" i="94"/>
  <c r="Q33" i="94"/>
  <c r="Q32" i="94"/>
  <c r="Q31" i="94"/>
  <c r="Q30" i="94"/>
  <c r="Q29" i="94"/>
  <c r="Q28" i="94"/>
  <c r="Q27" i="94"/>
  <c r="Q26" i="94"/>
  <c r="Q25" i="94"/>
  <c r="Q24" i="94"/>
  <c r="Q23" i="94"/>
  <c r="Q22" i="94"/>
  <c r="Q21" i="94"/>
  <c r="Q20" i="94"/>
  <c r="Q19" i="94"/>
  <c r="Q18" i="94"/>
  <c r="Q17" i="94"/>
  <c r="Q16" i="94"/>
  <c r="Q15" i="94"/>
  <c r="Q14" i="94"/>
  <c r="Q13" i="94"/>
  <c r="Q12" i="94"/>
  <c r="Q11" i="94"/>
  <c r="Q10" i="94"/>
  <c r="Q9" i="94"/>
  <c r="Q8" i="94"/>
  <c r="V98" i="94"/>
  <c r="V97" i="94"/>
  <c r="V96" i="94"/>
  <c r="V95" i="94"/>
  <c r="V94" i="94"/>
  <c r="V93" i="94"/>
  <c r="V92" i="94"/>
  <c r="V91" i="94"/>
  <c r="V90" i="94"/>
  <c r="V89" i="94"/>
  <c r="V88" i="94"/>
  <c r="V87" i="94"/>
  <c r="V86" i="94"/>
  <c r="V85" i="94"/>
  <c r="V84" i="94"/>
  <c r="V83" i="94"/>
  <c r="V82" i="94"/>
  <c r="V81" i="94"/>
  <c r="V80" i="94"/>
  <c r="V79" i="94"/>
  <c r="V78" i="94"/>
  <c r="V77" i="94"/>
  <c r="V76" i="94"/>
  <c r="V75" i="94"/>
  <c r="V74" i="94"/>
  <c r="V73" i="94"/>
  <c r="V72" i="94"/>
  <c r="V71" i="94"/>
  <c r="V70" i="94"/>
  <c r="V69" i="94"/>
  <c r="V68" i="94"/>
  <c r="V67" i="94"/>
  <c r="V66" i="94"/>
  <c r="V65" i="94"/>
  <c r="V64" i="94"/>
  <c r="V63" i="94"/>
  <c r="V62" i="94"/>
  <c r="V61" i="94"/>
  <c r="V60" i="94"/>
  <c r="V59" i="94"/>
  <c r="V58" i="94"/>
  <c r="V57" i="94"/>
  <c r="V56" i="94"/>
  <c r="V55" i="94"/>
  <c r="V54" i="94"/>
  <c r="V53" i="94"/>
  <c r="V52" i="94"/>
  <c r="V51" i="94"/>
  <c r="V50" i="94"/>
  <c r="V49" i="94"/>
  <c r="V48" i="94"/>
  <c r="V47" i="94"/>
  <c r="V46" i="94"/>
  <c r="V45" i="94"/>
  <c r="V44" i="94"/>
  <c r="V43" i="94"/>
  <c r="V42" i="94"/>
  <c r="V41" i="94"/>
  <c r="V40" i="94"/>
  <c r="V39" i="94"/>
  <c r="V38" i="94"/>
  <c r="V37" i="94"/>
  <c r="V36" i="94"/>
  <c r="V35" i="94"/>
  <c r="V34" i="94"/>
  <c r="V33" i="94"/>
  <c r="V32" i="94"/>
  <c r="V31" i="94"/>
  <c r="V30" i="94"/>
  <c r="V29" i="94"/>
  <c r="V28" i="94"/>
  <c r="V27" i="94"/>
  <c r="V26" i="94"/>
  <c r="V25" i="94"/>
  <c r="V24" i="94"/>
  <c r="V23" i="94"/>
  <c r="V22" i="94"/>
  <c r="V21" i="94"/>
  <c r="V20" i="94"/>
  <c r="V19" i="94"/>
  <c r="V18" i="94"/>
  <c r="V17" i="94"/>
  <c r="V16" i="94"/>
  <c r="V15" i="94"/>
  <c r="V14" i="94"/>
  <c r="V13" i="94"/>
  <c r="V12" i="94"/>
  <c r="V11" i="94"/>
  <c r="V10" i="94"/>
  <c r="AE3" i="93"/>
  <c r="P3" i="93"/>
  <c r="AF3" i="93" s="1"/>
  <c r="AO3" i="93" s="1"/>
  <c r="AH3" i="93"/>
  <c r="AQ3" i="93" s="1"/>
  <c r="M4" i="93"/>
  <c r="U4" i="93" s="1"/>
  <c r="X4" i="93" s="1"/>
  <c r="R69" i="93"/>
  <c r="R68" i="93"/>
  <c r="R67" i="93"/>
  <c r="R66" i="93"/>
  <c r="R65" i="93"/>
  <c r="R64" i="93"/>
  <c r="R63" i="93"/>
  <c r="R62" i="93"/>
  <c r="R61" i="93"/>
  <c r="R60" i="93"/>
  <c r="R59" i="93"/>
  <c r="R58" i="93"/>
  <c r="R57" i="93"/>
  <c r="R56" i="93"/>
  <c r="R55" i="93"/>
  <c r="R54" i="93"/>
  <c r="R53" i="93"/>
  <c r="R52" i="93"/>
  <c r="R51" i="93"/>
  <c r="R50" i="93"/>
  <c r="R49" i="93"/>
  <c r="R48" i="93"/>
  <c r="R47" i="93"/>
  <c r="R46" i="93"/>
  <c r="R45" i="93"/>
  <c r="R44" i="93"/>
  <c r="R43" i="93"/>
  <c r="R42" i="93"/>
  <c r="R41" i="93"/>
  <c r="R40" i="93"/>
  <c r="R39" i="93"/>
  <c r="R38" i="93"/>
  <c r="R37" i="93"/>
  <c r="R36" i="93"/>
  <c r="R35" i="93"/>
  <c r="R34" i="93"/>
  <c r="R33" i="93"/>
  <c r="R32" i="93"/>
  <c r="R31" i="93"/>
  <c r="R30" i="93"/>
  <c r="R29" i="93"/>
  <c r="R28" i="93"/>
  <c r="R27" i="93"/>
  <c r="R26" i="93"/>
  <c r="R25" i="93"/>
  <c r="R24" i="93"/>
  <c r="R23" i="93"/>
  <c r="R22" i="93"/>
  <c r="R21" i="93"/>
  <c r="R20" i="93"/>
  <c r="R19" i="93"/>
  <c r="R18" i="93"/>
  <c r="R17" i="93"/>
  <c r="R16" i="93"/>
  <c r="R15" i="93"/>
  <c r="R14" i="93"/>
  <c r="R13" i="93"/>
  <c r="R12" i="93"/>
  <c r="R11" i="93"/>
  <c r="R10" i="93"/>
  <c r="R9" i="93"/>
  <c r="R8" i="93"/>
  <c r="R7" i="93"/>
  <c r="R6" i="93"/>
  <c r="Q69" i="93"/>
  <c r="Q68" i="93"/>
  <c r="Q67" i="93"/>
  <c r="Q66" i="93"/>
  <c r="Q65" i="93"/>
  <c r="Q64" i="93"/>
  <c r="Q63" i="93"/>
  <c r="Q62" i="93"/>
  <c r="Q61" i="93"/>
  <c r="Q60" i="93"/>
  <c r="Q59" i="93"/>
  <c r="Q58" i="93"/>
  <c r="Q57" i="93"/>
  <c r="Q56" i="93"/>
  <c r="Q55" i="93"/>
  <c r="Q54" i="93"/>
  <c r="Q53" i="93"/>
  <c r="Q52" i="93"/>
  <c r="Q51" i="93"/>
  <c r="Q50" i="93"/>
  <c r="Q49" i="93"/>
  <c r="Q48" i="93"/>
  <c r="Q47" i="93"/>
  <c r="Q46" i="93"/>
  <c r="Q45" i="93"/>
  <c r="Q44" i="93"/>
  <c r="Q43" i="93"/>
  <c r="Q42" i="93"/>
  <c r="Q41" i="93"/>
  <c r="Q40" i="93"/>
  <c r="Q39" i="93"/>
  <c r="Q38" i="93"/>
  <c r="Q37" i="93"/>
  <c r="Q36" i="93"/>
  <c r="Q35" i="93"/>
  <c r="Q34" i="93"/>
  <c r="Q33" i="93"/>
  <c r="Q32" i="93"/>
  <c r="Q31" i="93"/>
  <c r="Q30" i="93"/>
  <c r="Q29" i="93"/>
  <c r="Q28" i="93"/>
  <c r="Q27" i="93"/>
  <c r="Q26" i="93"/>
  <c r="Q25" i="93"/>
  <c r="Q24" i="93"/>
  <c r="Q23" i="93"/>
  <c r="Q22" i="93"/>
  <c r="Q21" i="93"/>
  <c r="Q20" i="93"/>
  <c r="Q19" i="93"/>
  <c r="Q18" i="93"/>
  <c r="Q17" i="93"/>
  <c r="Q16" i="93"/>
  <c r="Q15" i="93"/>
  <c r="Q14" i="93"/>
  <c r="Q13" i="93"/>
  <c r="Q12" i="93"/>
  <c r="Q11" i="93"/>
  <c r="Q10" i="93"/>
  <c r="Q9" i="93"/>
  <c r="Q8" i="93"/>
  <c r="V69" i="93"/>
  <c r="V68" i="93"/>
  <c r="V67" i="93"/>
  <c r="V66" i="93"/>
  <c r="V65" i="93"/>
  <c r="V64" i="93"/>
  <c r="V63" i="93"/>
  <c r="V62" i="93"/>
  <c r="V61" i="93"/>
  <c r="V60" i="93"/>
  <c r="V59" i="93"/>
  <c r="V58" i="93"/>
  <c r="V57" i="93"/>
  <c r="V56" i="93"/>
  <c r="V55" i="93"/>
  <c r="V54" i="93"/>
  <c r="V53" i="93"/>
  <c r="V52" i="93"/>
  <c r="V51" i="93"/>
  <c r="V50" i="93"/>
  <c r="V49" i="93"/>
  <c r="V48" i="93"/>
  <c r="V47" i="93"/>
  <c r="V46" i="93"/>
  <c r="V45" i="93"/>
  <c r="V44" i="93"/>
  <c r="V43" i="93"/>
  <c r="V42" i="93"/>
  <c r="V41" i="93"/>
  <c r="V40" i="93"/>
  <c r="V39" i="93"/>
  <c r="V38" i="93"/>
  <c r="V37" i="93"/>
  <c r="V36" i="93"/>
  <c r="V35" i="93"/>
  <c r="V34" i="93"/>
  <c r="V33" i="93"/>
  <c r="V32" i="93"/>
  <c r="V31" i="93"/>
  <c r="V30" i="93"/>
  <c r="V29" i="93"/>
  <c r="V28" i="93"/>
  <c r="V27" i="93"/>
  <c r="V26" i="93"/>
  <c r="V25" i="93"/>
  <c r="V24" i="93"/>
  <c r="V23" i="93"/>
  <c r="V22" i="93"/>
  <c r="V21" i="93"/>
  <c r="V20" i="93"/>
  <c r="V19" i="93"/>
  <c r="V18" i="93"/>
  <c r="V17" i="93"/>
  <c r="V16" i="93"/>
  <c r="V15" i="93"/>
  <c r="V14" i="93"/>
  <c r="V13" i="93"/>
  <c r="V12" i="93"/>
  <c r="V11" i="93"/>
  <c r="V10" i="93"/>
  <c r="AE3" i="92"/>
  <c r="P3" i="92"/>
  <c r="AF3" i="92" s="1"/>
  <c r="AO3" i="92" s="1"/>
  <c r="M4" i="92"/>
  <c r="U4" i="92" s="1"/>
  <c r="X4" i="92" s="1"/>
  <c r="R79" i="92"/>
  <c r="R78" i="92"/>
  <c r="R77" i="92"/>
  <c r="R76" i="92"/>
  <c r="R75" i="92"/>
  <c r="R74" i="92"/>
  <c r="R73" i="92"/>
  <c r="R72" i="92"/>
  <c r="R71" i="92"/>
  <c r="R70" i="92"/>
  <c r="R69" i="92"/>
  <c r="R68" i="92"/>
  <c r="R67" i="92"/>
  <c r="R66" i="92"/>
  <c r="R65" i="92"/>
  <c r="R64" i="92"/>
  <c r="R63" i="92"/>
  <c r="R62" i="92"/>
  <c r="R61" i="92"/>
  <c r="R60" i="92"/>
  <c r="R59" i="92"/>
  <c r="R58" i="92"/>
  <c r="R57" i="92"/>
  <c r="R56" i="92"/>
  <c r="R55" i="92"/>
  <c r="R54" i="92"/>
  <c r="R53" i="92"/>
  <c r="R52" i="92"/>
  <c r="R51" i="92"/>
  <c r="R50" i="92"/>
  <c r="R49" i="92"/>
  <c r="R48" i="92"/>
  <c r="R47" i="92"/>
  <c r="R46" i="92"/>
  <c r="R45" i="92"/>
  <c r="R44" i="92"/>
  <c r="R43" i="92"/>
  <c r="R42" i="92"/>
  <c r="R41" i="92"/>
  <c r="R40" i="92"/>
  <c r="R39" i="92"/>
  <c r="R38" i="92"/>
  <c r="R37" i="92"/>
  <c r="R36" i="92"/>
  <c r="R35" i="92"/>
  <c r="R34" i="92"/>
  <c r="R33" i="92"/>
  <c r="R32" i="92"/>
  <c r="R31" i="92"/>
  <c r="R30" i="92"/>
  <c r="R29" i="92"/>
  <c r="R28" i="92"/>
  <c r="R27" i="92"/>
  <c r="R26" i="92"/>
  <c r="R25" i="92"/>
  <c r="R24" i="92"/>
  <c r="R23" i="92"/>
  <c r="R22" i="92"/>
  <c r="R21" i="92"/>
  <c r="R20" i="92"/>
  <c r="R19" i="92"/>
  <c r="R18" i="92"/>
  <c r="R17" i="92"/>
  <c r="R16" i="92"/>
  <c r="R15" i="92"/>
  <c r="R14" i="92"/>
  <c r="R13" i="92"/>
  <c r="R12" i="92"/>
  <c r="R11" i="92"/>
  <c r="R10" i="92"/>
  <c r="R9" i="92"/>
  <c r="R8" i="92"/>
  <c r="R7" i="92"/>
  <c r="R6" i="92"/>
  <c r="Q79" i="92"/>
  <c r="Q78" i="92"/>
  <c r="Q77" i="92"/>
  <c r="Q76" i="92"/>
  <c r="Q75" i="92"/>
  <c r="Q74" i="92"/>
  <c r="Q73" i="92"/>
  <c r="Q72" i="92"/>
  <c r="Q71" i="92"/>
  <c r="Q70" i="92"/>
  <c r="Q69" i="92"/>
  <c r="Q68" i="92"/>
  <c r="Q67" i="92"/>
  <c r="Q66" i="92"/>
  <c r="Q65" i="92"/>
  <c r="Q64" i="92"/>
  <c r="Q63" i="92"/>
  <c r="Q62" i="92"/>
  <c r="Q61" i="92"/>
  <c r="Q60" i="92"/>
  <c r="Q59" i="92"/>
  <c r="Q58" i="92"/>
  <c r="Q57" i="92"/>
  <c r="Q56" i="92"/>
  <c r="Q55" i="92"/>
  <c r="Q54" i="92"/>
  <c r="Q53" i="92"/>
  <c r="Q52" i="92"/>
  <c r="Q51" i="92"/>
  <c r="Q50" i="92"/>
  <c r="Q49" i="92"/>
  <c r="Q48" i="92"/>
  <c r="Q47" i="92"/>
  <c r="Q46" i="92"/>
  <c r="Q45" i="92"/>
  <c r="Q44" i="92"/>
  <c r="Q43" i="92"/>
  <c r="Q42" i="92"/>
  <c r="Q41" i="92"/>
  <c r="Q40" i="92"/>
  <c r="Q39" i="92"/>
  <c r="Q38" i="92"/>
  <c r="Q37" i="92"/>
  <c r="Q36" i="92"/>
  <c r="Q35" i="92"/>
  <c r="Q34" i="92"/>
  <c r="Q33" i="92"/>
  <c r="Q32" i="92"/>
  <c r="Q31" i="92"/>
  <c r="Q30" i="92"/>
  <c r="Q29" i="92"/>
  <c r="Q28" i="92"/>
  <c r="Q27" i="92"/>
  <c r="Q26" i="92"/>
  <c r="Q25" i="92"/>
  <c r="Q24" i="92"/>
  <c r="Q23" i="92"/>
  <c r="Q22" i="92"/>
  <c r="Q21" i="92"/>
  <c r="Q20" i="92"/>
  <c r="Q19" i="92"/>
  <c r="Q18" i="92"/>
  <c r="Q17" i="92"/>
  <c r="Q16" i="92"/>
  <c r="Q15" i="92"/>
  <c r="Q14" i="92"/>
  <c r="Q13" i="92"/>
  <c r="Q12" i="92"/>
  <c r="Q11" i="92"/>
  <c r="Q10" i="92"/>
  <c r="Q9" i="92"/>
  <c r="Q8" i="92"/>
  <c r="V79" i="92"/>
  <c r="V78" i="92"/>
  <c r="V77" i="92"/>
  <c r="V76" i="92"/>
  <c r="V75" i="92"/>
  <c r="V74" i="92"/>
  <c r="V73" i="92"/>
  <c r="V72" i="92"/>
  <c r="V71" i="92"/>
  <c r="V70" i="92"/>
  <c r="V69" i="92"/>
  <c r="V68" i="92"/>
  <c r="V67" i="92"/>
  <c r="V66" i="92"/>
  <c r="V65" i="92"/>
  <c r="V64" i="92"/>
  <c r="V63" i="92"/>
  <c r="V62" i="92"/>
  <c r="V61" i="92"/>
  <c r="V60" i="92"/>
  <c r="V59" i="92"/>
  <c r="V58" i="92"/>
  <c r="V57" i="92"/>
  <c r="V56" i="92"/>
  <c r="V55" i="92"/>
  <c r="V54" i="92"/>
  <c r="V53" i="92"/>
  <c r="V52" i="92"/>
  <c r="V51" i="92"/>
  <c r="V50" i="92"/>
  <c r="V49" i="92"/>
  <c r="V48" i="92"/>
  <c r="V47" i="92"/>
  <c r="V46" i="92"/>
  <c r="V45" i="92"/>
  <c r="V44" i="92"/>
  <c r="V43" i="92"/>
  <c r="V42" i="92"/>
  <c r="V41" i="92"/>
  <c r="V40" i="92"/>
  <c r="V39" i="92"/>
  <c r="V38" i="92"/>
  <c r="V37" i="92"/>
  <c r="V36" i="92"/>
  <c r="V35" i="92"/>
  <c r="V34" i="92"/>
  <c r="V33" i="92"/>
  <c r="V32" i="92"/>
  <c r="V31" i="92"/>
  <c r="V30" i="92"/>
  <c r="V29" i="92"/>
  <c r="V28" i="92"/>
  <c r="V27" i="92"/>
  <c r="V26" i="92"/>
  <c r="V25" i="92"/>
  <c r="V24" i="92"/>
  <c r="V23" i="92"/>
  <c r="V22" i="92"/>
  <c r="V21" i="92"/>
  <c r="V20" i="92"/>
  <c r="V19" i="92"/>
  <c r="V18" i="92"/>
  <c r="V17" i="92"/>
  <c r="V16" i="92"/>
  <c r="V15" i="92"/>
  <c r="V14" i="92"/>
  <c r="V13" i="92"/>
  <c r="V12" i="92"/>
  <c r="V11" i="92"/>
  <c r="V10" i="92"/>
  <c r="AE3" i="91"/>
  <c r="P3" i="91"/>
  <c r="AF3" i="91" s="1"/>
  <c r="AO3" i="91" s="1"/>
  <c r="M4" i="91"/>
  <c r="U4" i="91" s="1"/>
  <c r="X4" i="91" s="1"/>
  <c r="R89" i="91"/>
  <c r="R88" i="91"/>
  <c r="R87" i="91"/>
  <c r="R86" i="91"/>
  <c r="R85" i="91"/>
  <c r="R84" i="91"/>
  <c r="R83" i="91"/>
  <c r="R82" i="91"/>
  <c r="R81" i="91"/>
  <c r="R80" i="91"/>
  <c r="R79" i="91"/>
  <c r="R78" i="91"/>
  <c r="R77" i="91"/>
  <c r="R76" i="91"/>
  <c r="R75" i="91"/>
  <c r="R74" i="91"/>
  <c r="R73" i="91"/>
  <c r="R72" i="91"/>
  <c r="R71" i="91"/>
  <c r="R70" i="91"/>
  <c r="R69" i="91"/>
  <c r="R68" i="91"/>
  <c r="R67" i="91"/>
  <c r="R66" i="91"/>
  <c r="R65" i="91"/>
  <c r="R64" i="91"/>
  <c r="R63" i="91"/>
  <c r="R62" i="91"/>
  <c r="R61" i="91"/>
  <c r="R60" i="91"/>
  <c r="R59" i="91"/>
  <c r="R58" i="91"/>
  <c r="R57" i="91"/>
  <c r="R56" i="91"/>
  <c r="R55" i="91"/>
  <c r="R54" i="91"/>
  <c r="R53" i="91"/>
  <c r="R52" i="91"/>
  <c r="R51" i="91"/>
  <c r="R50" i="91"/>
  <c r="R49" i="91"/>
  <c r="R48" i="91"/>
  <c r="R47" i="91"/>
  <c r="R46" i="91"/>
  <c r="R45" i="91"/>
  <c r="R44" i="91"/>
  <c r="R43" i="91"/>
  <c r="R42" i="91"/>
  <c r="R41" i="91"/>
  <c r="R40" i="91"/>
  <c r="R39" i="91"/>
  <c r="R38" i="91"/>
  <c r="R37" i="91"/>
  <c r="R36" i="91"/>
  <c r="R35" i="91"/>
  <c r="R34" i="91"/>
  <c r="R33" i="91"/>
  <c r="R32" i="91"/>
  <c r="R31" i="91"/>
  <c r="R30" i="91"/>
  <c r="R29" i="91"/>
  <c r="R28" i="91"/>
  <c r="R27" i="91"/>
  <c r="R26" i="91"/>
  <c r="R25" i="91"/>
  <c r="R24" i="91"/>
  <c r="R23" i="91"/>
  <c r="R22" i="91"/>
  <c r="R21" i="91"/>
  <c r="R20" i="91"/>
  <c r="R19" i="91"/>
  <c r="R18" i="91"/>
  <c r="R17" i="91"/>
  <c r="R16" i="91"/>
  <c r="R15" i="91"/>
  <c r="R14" i="91"/>
  <c r="R13" i="91"/>
  <c r="R12" i="91"/>
  <c r="R11" i="91"/>
  <c r="R10" i="91"/>
  <c r="R9" i="91"/>
  <c r="R8" i="91"/>
  <c r="R7" i="91"/>
  <c r="R6" i="91"/>
  <c r="Q89" i="91"/>
  <c r="Q88" i="91"/>
  <c r="Q87" i="91"/>
  <c r="Q86" i="91"/>
  <c r="Q85" i="91"/>
  <c r="Q84" i="91"/>
  <c r="Q83" i="91"/>
  <c r="Q82" i="91"/>
  <c r="Q81" i="91"/>
  <c r="Q80" i="91"/>
  <c r="Q79" i="91"/>
  <c r="Q78" i="91"/>
  <c r="Q77" i="91"/>
  <c r="Q76" i="91"/>
  <c r="Q75" i="91"/>
  <c r="Q74" i="91"/>
  <c r="Q73" i="91"/>
  <c r="Q72" i="91"/>
  <c r="Q71" i="91"/>
  <c r="Q70" i="91"/>
  <c r="Q69" i="91"/>
  <c r="Q68" i="91"/>
  <c r="Q67" i="91"/>
  <c r="Q66" i="91"/>
  <c r="Q65" i="91"/>
  <c r="Q64" i="91"/>
  <c r="Q63" i="91"/>
  <c r="Q62" i="91"/>
  <c r="Q61" i="91"/>
  <c r="Q60" i="91"/>
  <c r="Q59" i="91"/>
  <c r="Q58" i="91"/>
  <c r="Q57" i="91"/>
  <c r="Q56" i="91"/>
  <c r="Q55" i="91"/>
  <c r="Q54" i="91"/>
  <c r="Q53" i="91"/>
  <c r="Q52" i="91"/>
  <c r="Q51" i="91"/>
  <c r="Q50" i="91"/>
  <c r="Q49" i="91"/>
  <c r="Q48" i="91"/>
  <c r="Q47" i="91"/>
  <c r="Q46" i="91"/>
  <c r="Q45" i="91"/>
  <c r="Q44" i="91"/>
  <c r="Q43" i="91"/>
  <c r="Q42" i="91"/>
  <c r="Q41" i="91"/>
  <c r="Q40" i="91"/>
  <c r="Q39" i="91"/>
  <c r="Q38" i="91"/>
  <c r="Q37" i="91"/>
  <c r="Q36" i="91"/>
  <c r="Q35" i="91"/>
  <c r="Q34" i="91"/>
  <c r="Q33" i="91"/>
  <c r="Q32" i="91"/>
  <c r="Q31" i="91"/>
  <c r="Q30" i="91"/>
  <c r="Q29" i="91"/>
  <c r="Q28" i="91"/>
  <c r="Q27" i="91"/>
  <c r="Q26" i="91"/>
  <c r="Q25" i="91"/>
  <c r="Q24" i="91"/>
  <c r="Q23" i="91"/>
  <c r="Q22" i="91"/>
  <c r="Q21" i="91"/>
  <c r="Q20" i="91"/>
  <c r="Q19" i="91"/>
  <c r="Q18" i="91"/>
  <c r="Q17" i="91"/>
  <c r="Q16" i="91"/>
  <c r="Q15" i="91"/>
  <c r="Q14" i="91"/>
  <c r="Q13" i="91"/>
  <c r="Q12" i="91"/>
  <c r="Q11" i="91"/>
  <c r="Q10" i="91"/>
  <c r="Q9" i="91"/>
  <c r="Q8" i="91"/>
  <c r="V89" i="91"/>
  <c r="V88" i="91"/>
  <c r="V87" i="91"/>
  <c r="V86" i="91"/>
  <c r="V85" i="91"/>
  <c r="V84" i="91"/>
  <c r="V83" i="91"/>
  <c r="V82" i="91"/>
  <c r="V81" i="91"/>
  <c r="V80" i="91"/>
  <c r="V79" i="91"/>
  <c r="V78" i="91"/>
  <c r="V77" i="91"/>
  <c r="V76" i="91"/>
  <c r="V75" i="91"/>
  <c r="V74" i="91"/>
  <c r="V73" i="91"/>
  <c r="V72" i="91"/>
  <c r="V71" i="91"/>
  <c r="V70" i="91"/>
  <c r="V69" i="91"/>
  <c r="V68" i="91"/>
  <c r="V67" i="91"/>
  <c r="V66" i="91"/>
  <c r="V65" i="91"/>
  <c r="V64" i="91"/>
  <c r="V63" i="91"/>
  <c r="V62" i="91"/>
  <c r="V61" i="91"/>
  <c r="V60" i="91"/>
  <c r="V59" i="91"/>
  <c r="V58" i="91"/>
  <c r="V57" i="91"/>
  <c r="V56" i="91"/>
  <c r="V55" i="91"/>
  <c r="V54" i="91"/>
  <c r="V53" i="91"/>
  <c r="V52" i="91"/>
  <c r="V51" i="91"/>
  <c r="V50" i="91"/>
  <c r="V49" i="91"/>
  <c r="V48" i="91"/>
  <c r="V47" i="91"/>
  <c r="V46" i="91"/>
  <c r="V45" i="91"/>
  <c r="V44" i="91"/>
  <c r="V43" i="91"/>
  <c r="V42" i="91"/>
  <c r="V41" i="91"/>
  <c r="V40" i="91"/>
  <c r="V39" i="91"/>
  <c r="V38" i="91"/>
  <c r="V37" i="91"/>
  <c r="V36" i="91"/>
  <c r="V35" i="91"/>
  <c r="V34" i="91"/>
  <c r="V33" i="91"/>
  <c r="V32" i="91"/>
  <c r="V31" i="91"/>
  <c r="V30" i="91"/>
  <c r="V29" i="91"/>
  <c r="V28" i="91"/>
  <c r="V27" i="91"/>
  <c r="V26" i="91"/>
  <c r="V25" i="91"/>
  <c r="V24" i="91"/>
  <c r="V23" i="91"/>
  <c r="V22" i="91"/>
  <c r="V21" i="91"/>
  <c r="V20" i="91"/>
  <c r="V19" i="91"/>
  <c r="V18" i="91"/>
  <c r="V17" i="91"/>
  <c r="V16" i="91"/>
  <c r="V15" i="91"/>
  <c r="V14" i="91"/>
  <c r="V13" i="91"/>
  <c r="V12" i="91"/>
  <c r="V11" i="91"/>
  <c r="V10" i="91"/>
  <c r="AE3" i="90"/>
  <c r="P3" i="90"/>
  <c r="AF3" i="90" s="1"/>
  <c r="AO3" i="90" s="1"/>
  <c r="AH3" i="90"/>
  <c r="AQ3" i="90" s="1"/>
  <c r="M4" i="90"/>
  <c r="U4" i="90" s="1"/>
  <c r="X4" i="90" s="1"/>
  <c r="Q98" i="90"/>
  <c r="Q97" i="90"/>
  <c r="Q96" i="90"/>
  <c r="Q95" i="90"/>
  <c r="Q94" i="90"/>
  <c r="Q93" i="90"/>
  <c r="Q92" i="90"/>
  <c r="Q91" i="90"/>
  <c r="Q90" i="90"/>
  <c r="Q89" i="90"/>
  <c r="Q88" i="90"/>
  <c r="Q87" i="90"/>
  <c r="Q86" i="90"/>
  <c r="Q85" i="90"/>
  <c r="Q84" i="90"/>
  <c r="Q83" i="90"/>
  <c r="Q82" i="90"/>
  <c r="Q81" i="90"/>
  <c r="Q80" i="90"/>
  <c r="Q79" i="90"/>
  <c r="Q78" i="90"/>
  <c r="Q77" i="90"/>
  <c r="Q76" i="90"/>
  <c r="Q75" i="90"/>
  <c r="Q74" i="90"/>
  <c r="Q73" i="90"/>
  <c r="Q72" i="90"/>
  <c r="Q71" i="90"/>
  <c r="Q70" i="90"/>
  <c r="Q69" i="90"/>
  <c r="Q68" i="90"/>
  <c r="Q67" i="90"/>
  <c r="Q66" i="90"/>
  <c r="Q65" i="90"/>
  <c r="Q64" i="90"/>
  <c r="Q63" i="90"/>
  <c r="Q62" i="90"/>
  <c r="Q61" i="90"/>
  <c r="Q60" i="90"/>
  <c r="Q59" i="90"/>
  <c r="Q58" i="90"/>
  <c r="Q57" i="90"/>
  <c r="Q56" i="90"/>
  <c r="Q55" i="90"/>
  <c r="Q54" i="90"/>
  <c r="Q53" i="90"/>
  <c r="Q52" i="90"/>
  <c r="Q51" i="90"/>
  <c r="Q50" i="90"/>
  <c r="Q49" i="90"/>
  <c r="Q48" i="90"/>
  <c r="Q47" i="90"/>
  <c r="Q46" i="90"/>
  <c r="Q45" i="90"/>
  <c r="Q44" i="90"/>
  <c r="Q43" i="90"/>
  <c r="Q42" i="90"/>
  <c r="Q41" i="90"/>
  <c r="Q40" i="90"/>
  <c r="Q39" i="90"/>
  <c r="Q38" i="90"/>
  <c r="Q37" i="90"/>
  <c r="Q36" i="90"/>
  <c r="Q35" i="90"/>
  <c r="Q34" i="90"/>
  <c r="Q33" i="90"/>
  <c r="Q32" i="90"/>
  <c r="Q31" i="90"/>
  <c r="Q30" i="90"/>
  <c r="Q29" i="90"/>
  <c r="Q28" i="90"/>
  <c r="Q27" i="90"/>
  <c r="Q26" i="90"/>
  <c r="Q25" i="90"/>
  <c r="Q24" i="90"/>
  <c r="Q23" i="90"/>
  <c r="Q22" i="90"/>
  <c r="Q21" i="90"/>
  <c r="Q20" i="90"/>
  <c r="Q19" i="90"/>
  <c r="Q18" i="90"/>
  <c r="Q17" i="90"/>
  <c r="Q16" i="90"/>
  <c r="Q15" i="90"/>
  <c r="Q14" i="90"/>
  <c r="Q13" i="90"/>
  <c r="Q12" i="90"/>
  <c r="Q11" i="90"/>
  <c r="Q10" i="90"/>
  <c r="Q9" i="90"/>
  <c r="Q8" i="90"/>
  <c r="V98" i="90"/>
  <c r="V97" i="90"/>
  <c r="V96" i="90"/>
  <c r="V95" i="90"/>
  <c r="V94" i="90"/>
  <c r="V93" i="90"/>
  <c r="V92" i="90"/>
  <c r="V91" i="90"/>
  <c r="V90" i="90"/>
  <c r="V89" i="90"/>
  <c r="V88" i="90"/>
  <c r="V87" i="90"/>
  <c r="V86" i="90"/>
  <c r="V85" i="90"/>
  <c r="V84" i="90"/>
  <c r="V83" i="90"/>
  <c r="V82" i="90"/>
  <c r="V81" i="90"/>
  <c r="V80" i="90"/>
  <c r="V79" i="90"/>
  <c r="V78" i="90"/>
  <c r="V77" i="90"/>
  <c r="V76" i="90"/>
  <c r="V75" i="90"/>
  <c r="V74" i="90"/>
  <c r="V73" i="90"/>
  <c r="V72" i="90"/>
  <c r="V71" i="90"/>
  <c r="V70" i="90"/>
  <c r="V69" i="90"/>
  <c r="V68" i="90"/>
  <c r="V67" i="90"/>
  <c r="V66" i="90"/>
  <c r="V65" i="90"/>
  <c r="V64" i="90"/>
  <c r="V63" i="90"/>
  <c r="V62" i="90"/>
  <c r="V61" i="90"/>
  <c r="V60" i="90"/>
  <c r="V59" i="90"/>
  <c r="V58" i="90"/>
  <c r="V57" i="90"/>
  <c r="V56" i="90"/>
  <c r="V55" i="90"/>
  <c r="V54" i="90"/>
  <c r="V53" i="90"/>
  <c r="V52" i="90"/>
  <c r="V51" i="90"/>
  <c r="V50" i="90"/>
  <c r="V49" i="90"/>
  <c r="V48" i="90"/>
  <c r="V47" i="90"/>
  <c r="V46" i="90"/>
  <c r="V45" i="90"/>
  <c r="V44" i="90"/>
  <c r="V43" i="90"/>
  <c r="V42" i="90"/>
  <c r="V41" i="90"/>
  <c r="V40" i="90"/>
  <c r="V39" i="90"/>
  <c r="V38" i="90"/>
  <c r="V37" i="90"/>
  <c r="V36" i="90"/>
  <c r="V35" i="90"/>
  <c r="V34" i="90"/>
  <c r="V33" i="90"/>
  <c r="V32" i="90"/>
  <c r="V31" i="90"/>
  <c r="V30" i="90"/>
  <c r="V29" i="90"/>
  <c r="V28" i="90"/>
  <c r="V27" i="90"/>
  <c r="V26" i="90"/>
  <c r="V25" i="90"/>
  <c r="V24" i="90"/>
  <c r="V23" i="90"/>
  <c r="V22" i="90"/>
  <c r="V21" i="90"/>
  <c r="V20" i="90"/>
  <c r="V19" i="90"/>
  <c r="V18" i="90"/>
  <c r="V17" i="90"/>
  <c r="V16" i="90"/>
  <c r="V15" i="90"/>
  <c r="V14" i="90"/>
  <c r="V13" i="90"/>
  <c r="V12" i="90"/>
  <c r="V11" i="90"/>
  <c r="V10" i="90"/>
  <c r="AE3" i="89"/>
  <c r="P3" i="89"/>
  <c r="AF3" i="89" s="1"/>
  <c r="AO3" i="89" s="1"/>
  <c r="M4" i="89"/>
  <c r="U4" i="89" s="1"/>
  <c r="X4" i="89" s="1"/>
  <c r="R69" i="89"/>
  <c r="R68" i="89"/>
  <c r="R67" i="89"/>
  <c r="R66" i="89"/>
  <c r="R65" i="89"/>
  <c r="R64" i="89"/>
  <c r="R63" i="89"/>
  <c r="R62" i="89"/>
  <c r="R61" i="89"/>
  <c r="R60" i="89"/>
  <c r="R59" i="89"/>
  <c r="R58" i="89"/>
  <c r="R57" i="89"/>
  <c r="R56" i="89"/>
  <c r="R55" i="89"/>
  <c r="R54" i="89"/>
  <c r="R53" i="89"/>
  <c r="R52" i="89"/>
  <c r="R51" i="89"/>
  <c r="R50" i="89"/>
  <c r="R49" i="89"/>
  <c r="R48" i="89"/>
  <c r="R47" i="89"/>
  <c r="R46" i="89"/>
  <c r="R45" i="89"/>
  <c r="R44" i="89"/>
  <c r="R43" i="89"/>
  <c r="R42" i="89"/>
  <c r="R41" i="89"/>
  <c r="R40" i="89"/>
  <c r="R39" i="89"/>
  <c r="R38" i="89"/>
  <c r="R37" i="89"/>
  <c r="R36" i="89"/>
  <c r="R35" i="89"/>
  <c r="R34" i="89"/>
  <c r="R33" i="89"/>
  <c r="R32" i="89"/>
  <c r="R31" i="89"/>
  <c r="R30" i="89"/>
  <c r="R29" i="89"/>
  <c r="R28" i="89"/>
  <c r="R27" i="89"/>
  <c r="R26" i="89"/>
  <c r="R25" i="89"/>
  <c r="R24" i="89"/>
  <c r="R23" i="89"/>
  <c r="R22" i="89"/>
  <c r="R21" i="89"/>
  <c r="R20" i="89"/>
  <c r="R19" i="89"/>
  <c r="R18" i="89"/>
  <c r="R17" i="89"/>
  <c r="R16" i="89"/>
  <c r="R15" i="89"/>
  <c r="R14" i="89"/>
  <c r="R13" i="89"/>
  <c r="R12" i="89"/>
  <c r="R11" i="89"/>
  <c r="R10" i="89"/>
  <c r="R9" i="89"/>
  <c r="R8" i="89"/>
  <c r="R7" i="89"/>
  <c r="R6" i="89"/>
  <c r="Q69" i="89"/>
  <c r="Q68" i="89"/>
  <c r="Q67" i="89"/>
  <c r="Q66" i="89"/>
  <c r="Q65" i="89"/>
  <c r="Q64" i="89"/>
  <c r="Q63" i="89"/>
  <c r="Q62" i="89"/>
  <c r="Q61" i="89"/>
  <c r="Q60" i="89"/>
  <c r="Q59" i="89"/>
  <c r="Q58" i="89"/>
  <c r="Q57" i="89"/>
  <c r="Q56" i="89"/>
  <c r="Q55" i="89"/>
  <c r="Q54" i="89"/>
  <c r="Q53" i="89"/>
  <c r="Q52" i="89"/>
  <c r="Q51" i="89"/>
  <c r="Q50" i="89"/>
  <c r="Q49" i="89"/>
  <c r="Q48" i="89"/>
  <c r="Q47" i="89"/>
  <c r="Q46" i="89"/>
  <c r="Q45" i="89"/>
  <c r="Q44" i="89"/>
  <c r="Q43" i="89"/>
  <c r="Q42" i="89"/>
  <c r="Q41" i="89"/>
  <c r="Q40" i="89"/>
  <c r="Q39" i="89"/>
  <c r="Q38" i="89"/>
  <c r="Q37" i="89"/>
  <c r="Q36" i="89"/>
  <c r="Q35" i="89"/>
  <c r="Q34" i="89"/>
  <c r="Q33" i="89"/>
  <c r="Q32" i="89"/>
  <c r="Q31" i="89"/>
  <c r="Q30" i="89"/>
  <c r="Q29" i="89"/>
  <c r="Q28" i="89"/>
  <c r="Q27" i="89"/>
  <c r="Q26" i="89"/>
  <c r="Q25" i="89"/>
  <c r="Q24" i="89"/>
  <c r="Q23" i="89"/>
  <c r="Q22" i="89"/>
  <c r="Q21" i="89"/>
  <c r="Q20" i="89"/>
  <c r="Q19" i="89"/>
  <c r="Q18" i="89"/>
  <c r="Q17" i="89"/>
  <c r="Q16" i="89"/>
  <c r="Q15" i="89"/>
  <c r="Q14" i="89"/>
  <c r="Q13" i="89"/>
  <c r="Q12" i="89"/>
  <c r="Q11" i="89"/>
  <c r="Q10" i="89"/>
  <c r="Q9" i="89"/>
  <c r="Q8" i="89"/>
  <c r="V69" i="89"/>
  <c r="V68" i="89"/>
  <c r="V67" i="89"/>
  <c r="V66" i="89"/>
  <c r="V65" i="89"/>
  <c r="V64" i="89"/>
  <c r="V63" i="89"/>
  <c r="V62" i="89"/>
  <c r="V61" i="89"/>
  <c r="V60" i="89"/>
  <c r="V59" i="89"/>
  <c r="V58" i="89"/>
  <c r="V57" i="89"/>
  <c r="V56" i="89"/>
  <c r="V55" i="89"/>
  <c r="V54" i="89"/>
  <c r="V53" i="89"/>
  <c r="V52" i="89"/>
  <c r="V51" i="89"/>
  <c r="V50" i="89"/>
  <c r="V49" i="89"/>
  <c r="V48" i="89"/>
  <c r="V47" i="89"/>
  <c r="V46" i="89"/>
  <c r="V45" i="89"/>
  <c r="V44" i="89"/>
  <c r="V43" i="89"/>
  <c r="V42" i="89"/>
  <c r="V41" i="89"/>
  <c r="V40" i="89"/>
  <c r="V39" i="89"/>
  <c r="V38" i="89"/>
  <c r="V37" i="89"/>
  <c r="V36" i="89"/>
  <c r="V35" i="89"/>
  <c r="V34" i="89"/>
  <c r="V33" i="89"/>
  <c r="V32" i="89"/>
  <c r="V31" i="89"/>
  <c r="V30" i="89"/>
  <c r="V29" i="89"/>
  <c r="V28" i="89"/>
  <c r="V27" i="89"/>
  <c r="V26" i="89"/>
  <c r="V25" i="89"/>
  <c r="V24" i="89"/>
  <c r="V23" i="89"/>
  <c r="V22" i="89"/>
  <c r="V21" i="89"/>
  <c r="V20" i="89"/>
  <c r="V19" i="89"/>
  <c r="V18" i="89"/>
  <c r="V17" i="89"/>
  <c r="V16" i="89"/>
  <c r="V15" i="89"/>
  <c r="V14" i="89"/>
  <c r="V13" i="89"/>
  <c r="V12" i="89"/>
  <c r="V11" i="89"/>
  <c r="V10" i="89"/>
  <c r="AE3" i="88"/>
  <c r="P3" i="88"/>
  <c r="AF3" i="88" s="1"/>
  <c r="AO3" i="88" s="1"/>
  <c r="AH3" i="88"/>
  <c r="AQ3" i="88" s="1"/>
  <c r="M4" i="88"/>
  <c r="U4" i="88" s="1"/>
  <c r="X4" i="88" s="1"/>
  <c r="R79" i="88"/>
  <c r="R78" i="88"/>
  <c r="R77" i="88"/>
  <c r="R76" i="88"/>
  <c r="R75" i="88"/>
  <c r="R74" i="88"/>
  <c r="R73" i="88"/>
  <c r="R72" i="88"/>
  <c r="R71" i="88"/>
  <c r="R70" i="88"/>
  <c r="R69" i="88"/>
  <c r="R68" i="88"/>
  <c r="R67" i="88"/>
  <c r="R66" i="88"/>
  <c r="R65" i="88"/>
  <c r="R64" i="88"/>
  <c r="R63" i="88"/>
  <c r="R62" i="88"/>
  <c r="R61" i="88"/>
  <c r="R60" i="88"/>
  <c r="R59" i="88"/>
  <c r="R58" i="88"/>
  <c r="R57" i="88"/>
  <c r="R56" i="88"/>
  <c r="R55" i="88"/>
  <c r="R54" i="88"/>
  <c r="R53" i="88"/>
  <c r="R52" i="88"/>
  <c r="R51" i="88"/>
  <c r="R50" i="88"/>
  <c r="R49" i="88"/>
  <c r="R48" i="88"/>
  <c r="R47" i="88"/>
  <c r="R46" i="88"/>
  <c r="R45" i="88"/>
  <c r="R44" i="88"/>
  <c r="R43" i="88"/>
  <c r="R42" i="88"/>
  <c r="R41" i="88"/>
  <c r="R40" i="88"/>
  <c r="R39" i="88"/>
  <c r="R38" i="88"/>
  <c r="R37" i="88"/>
  <c r="R36" i="88"/>
  <c r="R35" i="88"/>
  <c r="R34" i="88"/>
  <c r="R33" i="88"/>
  <c r="R32" i="88"/>
  <c r="R31" i="88"/>
  <c r="R30" i="88"/>
  <c r="R29" i="88"/>
  <c r="R28" i="88"/>
  <c r="R27" i="88"/>
  <c r="R26" i="88"/>
  <c r="R25" i="88"/>
  <c r="R24" i="88"/>
  <c r="R23" i="88"/>
  <c r="R22" i="88"/>
  <c r="R21" i="88"/>
  <c r="R20" i="88"/>
  <c r="R19" i="88"/>
  <c r="R18" i="88"/>
  <c r="R17" i="88"/>
  <c r="R16" i="88"/>
  <c r="R15" i="88"/>
  <c r="R14" i="88"/>
  <c r="R13" i="88"/>
  <c r="R12" i="88"/>
  <c r="R11" i="88"/>
  <c r="R10" i="88"/>
  <c r="R9" i="88"/>
  <c r="R8" i="88"/>
  <c r="R7" i="88"/>
  <c r="R6" i="88"/>
  <c r="Q79" i="88"/>
  <c r="Q78" i="88"/>
  <c r="Q77" i="88"/>
  <c r="Q76" i="88"/>
  <c r="Q75" i="88"/>
  <c r="Q74" i="88"/>
  <c r="Q73" i="88"/>
  <c r="Q72" i="88"/>
  <c r="Q71" i="88"/>
  <c r="Q70" i="88"/>
  <c r="Q69" i="88"/>
  <c r="Q68" i="88"/>
  <c r="Q67" i="88"/>
  <c r="Q66" i="88"/>
  <c r="Q65" i="88"/>
  <c r="Q64" i="88"/>
  <c r="Q63" i="88"/>
  <c r="Q62" i="88"/>
  <c r="Q61" i="88"/>
  <c r="Q60" i="88"/>
  <c r="Q59" i="88"/>
  <c r="Q58" i="88"/>
  <c r="Q57" i="88"/>
  <c r="Q56" i="88"/>
  <c r="Q55" i="88"/>
  <c r="Q54" i="88"/>
  <c r="Q53" i="88"/>
  <c r="Q52" i="88"/>
  <c r="Q51" i="88"/>
  <c r="Q50" i="88"/>
  <c r="Q49" i="88"/>
  <c r="Q48" i="88"/>
  <c r="Q47" i="88"/>
  <c r="Q46" i="88"/>
  <c r="Q45" i="88"/>
  <c r="Q44" i="88"/>
  <c r="Q43" i="88"/>
  <c r="Q42" i="88"/>
  <c r="Q41" i="88"/>
  <c r="Q40" i="88"/>
  <c r="Q39" i="88"/>
  <c r="Q38" i="88"/>
  <c r="Q37" i="88"/>
  <c r="Q36" i="88"/>
  <c r="Q35" i="88"/>
  <c r="Q34" i="88"/>
  <c r="Q33" i="88"/>
  <c r="Q32" i="88"/>
  <c r="Q31" i="88"/>
  <c r="Q30" i="88"/>
  <c r="Q29" i="88"/>
  <c r="Q28" i="88"/>
  <c r="Q27" i="88"/>
  <c r="Q26" i="88"/>
  <c r="Q25" i="88"/>
  <c r="Q24" i="88"/>
  <c r="Q23" i="88"/>
  <c r="Q22" i="88"/>
  <c r="Q21" i="88"/>
  <c r="Q20" i="88"/>
  <c r="Q19" i="88"/>
  <c r="Q18" i="88"/>
  <c r="Q17" i="88"/>
  <c r="Q16" i="88"/>
  <c r="Q15" i="88"/>
  <c r="Q14" i="88"/>
  <c r="Q13" i="88"/>
  <c r="Q12" i="88"/>
  <c r="Q11" i="88"/>
  <c r="Q10" i="88"/>
  <c r="Q9" i="88"/>
  <c r="Q8" i="88"/>
  <c r="V79" i="88"/>
  <c r="V78" i="88"/>
  <c r="V77" i="88"/>
  <c r="V76" i="88"/>
  <c r="V75" i="88"/>
  <c r="V74" i="88"/>
  <c r="V73" i="88"/>
  <c r="V72" i="88"/>
  <c r="V71" i="88"/>
  <c r="V70" i="88"/>
  <c r="V69" i="88"/>
  <c r="V68" i="88"/>
  <c r="V67" i="88"/>
  <c r="V66" i="88"/>
  <c r="V65" i="88"/>
  <c r="V64" i="88"/>
  <c r="V63" i="88"/>
  <c r="V62" i="88"/>
  <c r="V61" i="88"/>
  <c r="V60" i="88"/>
  <c r="V59" i="88"/>
  <c r="V58" i="88"/>
  <c r="V57" i="88"/>
  <c r="V56" i="88"/>
  <c r="V55" i="88"/>
  <c r="V54" i="88"/>
  <c r="V53" i="88"/>
  <c r="V52" i="88"/>
  <c r="V51" i="88"/>
  <c r="V50" i="88"/>
  <c r="V49" i="88"/>
  <c r="V48" i="88"/>
  <c r="V47" i="88"/>
  <c r="V46" i="88"/>
  <c r="V45" i="88"/>
  <c r="V44" i="88"/>
  <c r="V43" i="88"/>
  <c r="V42" i="88"/>
  <c r="V41" i="88"/>
  <c r="V40" i="88"/>
  <c r="V39" i="88"/>
  <c r="V38" i="88"/>
  <c r="V37" i="88"/>
  <c r="V36" i="88"/>
  <c r="V35" i="88"/>
  <c r="V34" i="88"/>
  <c r="V33" i="88"/>
  <c r="V32" i="88"/>
  <c r="V31" i="88"/>
  <c r="V30" i="88"/>
  <c r="V29" i="88"/>
  <c r="V28" i="88"/>
  <c r="V27" i="88"/>
  <c r="V26" i="88"/>
  <c r="V25" i="88"/>
  <c r="V24" i="88"/>
  <c r="V23" i="88"/>
  <c r="V22" i="88"/>
  <c r="V21" i="88"/>
  <c r="V20" i="88"/>
  <c r="V19" i="88"/>
  <c r="V18" i="88"/>
  <c r="V17" i="88"/>
  <c r="V16" i="88"/>
  <c r="V15" i="88"/>
  <c r="V14" i="88"/>
  <c r="V13" i="88"/>
  <c r="V12" i="88"/>
  <c r="V11" i="88"/>
  <c r="V10" i="88"/>
  <c r="AE3" i="87"/>
  <c r="P3" i="87"/>
  <c r="AF3" i="87" s="1"/>
  <c r="AO3" i="87" s="1"/>
  <c r="AH3" i="87"/>
  <c r="AQ3" i="87" s="1"/>
  <c r="M4" i="87"/>
  <c r="U4" i="87" s="1"/>
  <c r="X4" i="87" s="1"/>
  <c r="R89" i="87"/>
  <c r="R88" i="87"/>
  <c r="R87" i="87"/>
  <c r="R86" i="87"/>
  <c r="R85" i="87"/>
  <c r="R84" i="87"/>
  <c r="R83" i="87"/>
  <c r="R82" i="87"/>
  <c r="R81" i="87"/>
  <c r="R80" i="87"/>
  <c r="R79" i="87"/>
  <c r="R78" i="87"/>
  <c r="R77" i="87"/>
  <c r="R76" i="87"/>
  <c r="R75" i="87"/>
  <c r="R74" i="87"/>
  <c r="R73" i="87"/>
  <c r="R72" i="87"/>
  <c r="R71" i="87"/>
  <c r="R70" i="87"/>
  <c r="R69" i="87"/>
  <c r="R68" i="87"/>
  <c r="R67" i="87"/>
  <c r="R66" i="87"/>
  <c r="R65" i="87"/>
  <c r="R64" i="87"/>
  <c r="R63" i="87"/>
  <c r="R62" i="87"/>
  <c r="R61" i="87"/>
  <c r="R60" i="87"/>
  <c r="R59" i="87"/>
  <c r="R58" i="87"/>
  <c r="R57" i="87"/>
  <c r="R56" i="87"/>
  <c r="R55" i="87"/>
  <c r="R54" i="87"/>
  <c r="R53" i="87"/>
  <c r="R52" i="87"/>
  <c r="R51" i="87"/>
  <c r="R50" i="87"/>
  <c r="R49" i="87"/>
  <c r="R48" i="87"/>
  <c r="R47" i="87"/>
  <c r="R46" i="87"/>
  <c r="R45" i="87"/>
  <c r="R44" i="87"/>
  <c r="R43" i="87"/>
  <c r="R42" i="87"/>
  <c r="R41" i="87"/>
  <c r="R40" i="87"/>
  <c r="R39" i="87"/>
  <c r="R38" i="87"/>
  <c r="R37" i="87"/>
  <c r="R36" i="87"/>
  <c r="R35" i="87"/>
  <c r="R34" i="87"/>
  <c r="R33" i="87"/>
  <c r="R32" i="87"/>
  <c r="R31" i="87"/>
  <c r="R30" i="87"/>
  <c r="R29" i="87"/>
  <c r="R28" i="87"/>
  <c r="R27" i="87"/>
  <c r="R26" i="87"/>
  <c r="R25" i="87"/>
  <c r="R24" i="87"/>
  <c r="R23" i="87"/>
  <c r="R22" i="87"/>
  <c r="R21" i="87"/>
  <c r="R20" i="87"/>
  <c r="R19" i="87"/>
  <c r="R18" i="87"/>
  <c r="R17" i="87"/>
  <c r="R16" i="87"/>
  <c r="R15" i="87"/>
  <c r="R14" i="87"/>
  <c r="R13" i="87"/>
  <c r="R12" i="87"/>
  <c r="R11" i="87"/>
  <c r="R10" i="87"/>
  <c r="R9" i="87"/>
  <c r="R8" i="87"/>
  <c r="R7" i="87"/>
  <c r="R6" i="87"/>
  <c r="Q89" i="87"/>
  <c r="Q88" i="87"/>
  <c r="Q87" i="87"/>
  <c r="Q86" i="87"/>
  <c r="Q85" i="87"/>
  <c r="Q84" i="87"/>
  <c r="Q83" i="87"/>
  <c r="Q82" i="87"/>
  <c r="Q81" i="87"/>
  <c r="Q80" i="87"/>
  <c r="Q79" i="87"/>
  <c r="Q78" i="87"/>
  <c r="Q77" i="87"/>
  <c r="Q76" i="87"/>
  <c r="Q75" i="87"/>
  <c r="Q74" i="87"/>
  <c r="Q73" i="87"/>
  <c r="Q72" i="87"/>
  <c r="Q71" i="87"/>
  <c r="Q70" i="87"/>
  <c r="Q69" i="87"/>
  <c r="Q68" i="87"/>
  <c r="Q67" i="87"/>
  <c r="Q66" i="87"/>
  <c r="Q65" i="87"/>
  <c r="Q64" i="87"/>
  <c r="Q63" i="87"/>
  <c r="Q62" i="87"/>
  <c r="Q61" i="87"/>
  <c r="Q60" i="87"/>
  <c r="Q59" i="87"/>
  <c r="Q58" i="87"/>
  <c r="Q57" i="87"/>
  <c r="Q56" i="87"/>
  <c r="Q55" i="87"/>
  <c r="Q54" i="87"/>
  <c r="Q53" i="87"/>
  <c r="Q52" i="87"/>
  <c r="Q51" i="87"/>
  <c r="Q50" i="87"/>
  <c r="Q49" i="87"/>
  <c r="Q48" i="87"/>
  <c r="Q47" i="87"/>
  <c r="Q46" i="87"/>
  <c r="Q45" i="87"/>
  <c r="Q44" i="87"/>
  <c r="Q43" i="87"/>
  <c r="Q42" i="87"/>
  <c r="Q41" i="87"/>
  <c r="Q40" i="87"/>
  <c r="Q39" i="87"/>
  <c r="Q38" i="87"/>
  <c r="Q37" i="87"/>
  <c r="Q36" i="87"/>
  <c r="Q35" i="87"/>
  <c r="Q34" i="87"/>
  <c r="Q33" i="87"/>
  <c r="Q32" i="87"/>
  <c r="Q31" i="87"/>
  <c r="Q30" i="87"/>
  <c r="Q29" i="87"/>
  <c r="Q28" i="87"/>
  <c r="Q27" i="87"/>
  <c r="Q26" i="87"/>
  <c r="Q25" i="87"/>
  <c r="Q24" i="87"/>
  <c r="Q23" i="87"/>
  <c r="Q22" i="87"/>
  <c r="Q21" i="87"/>
  <c r="Q20" i="87"/>
  <c r="Q19" i="87"/>
  <c r="Q18" i="87"/>
  <c r="Q17" i="87"/>
  <c r="Q16" i="87"/>
  <c r="Q15" i="87"/>
  <c r="Q14" i="87"/>
  <c r="Q13" i="87"/>
  <c r="Q12" i="87"/>
  <c r="Q11" i="87"/>
  <c r="Q10" i="87"/>
  <c r="Q9" i="87"/>
  <c r="Q8" i="87"/>
  <c r="V89" i="87"/>
  <c r="V88" i="87"/>
  <c r="V87" i="87"/>
  <c r="V86" i="87"/>
  <c r="V85" i="87"/>
  <c r="V84" i="87"/>
  <c r="V83" i="87"/>
  <c r="V82" i="87"/>
  <c r="V81" i="87"/>
  <c r="V80" i="87"/>
  <c r="V79" i="87"/>
  <c r="V78" i="87"/>
  <c r="V77" i="87"/>
  <c r="V76" i="87"/>
  <c r="V75" i="87"/>
  <c r="V74" i="87"/>
  <c r="V73" i="87"/>
  <c r="V72" i="87"/>
  <c r="V71" i="87"/>
  <c r="V70" i="87"/>
  <c r="V69" i="87"/>
  <c r="V68" i="87"/>
  <c r="V67" i="87"/>
  <c r="V66" i="87"/>
  <c r="V65" i="87"/>
  <c r="V64" i="87"/>
  <c r="V63" i="87"/>
  <c r="V62" i="87"/>
  <c r="V61" i="87"/>
  <c r="V60" i="87"/>
  <c r="V59" i="87"/>
  <c r="V58" i="87"/>
  <c r="V57" i="87"/>
  <c r="V56" i="87"/>
  <c r="V55" i="87"/>
  <c r="V54" i="87"/>
  <c r="V53" i="87"/>
  <c r="V52" i="87"/>
  <c r="V51" i="87"/>
  <c r="V50" i="87"/>
  <c r="V49" i="87"/>
  <c r="V48" i="87"/>
  <c r="V47" i="87"/>
  <c r="V46" i="87"/>
  <c r="V45" i="87"/>
  <c r="V44" i="87"/>
  <c r="V43" i="87"/>
  <c r="V42" i="87"/>
  <c r="V41" i="87"/>
  <c r="V40" i="87"/>
  <c r="V39" i="87"/>
  <c r="V38" i="87"/>
  <c r="V37" i="87"/>
  <c r="V36" i="87"/>
  <c r="V35" i="87"/>
  <c r="V34" i="87"/>
  <c r="V33" i="87"/>
  <c r="V32" i="87"/>
  <c r="V31" i="87"/>
  <c r="V30" i="87"/>
  <c r="V29" i="87"/>
  <c r="V28" i="87"/>
  <c r="V27" i="87"/>
  <c r="V26" i="87"/>
  <c r="V25" i="87"/>
  <c r="V24" i="87"/>
  <c r="V23" i="87"/>
  <c r="V22" i="87"/>
  <c r="V21" i="87"/>
  <c r="V20" i="87"/>
  <c r="V19" i="87"/>
  <c r="V18" i="87"/>
  <c r="V17" i="87"/>
  <c r="V16" i="87"/>
  <c r="V15" i="87"/>
  <c r="V14" i="87"/>
  <c r="V13" i="87"/>
  <c r="V12" i="87"/>
  <c r="V11" i="87"/>
  <c r="V10" i="87"/>
  <c r="AE3" i="86"/>
  <c r="P3" i="86"/>
  <c r="AF3" i="86" s="1"/>
  <c r="AO3" i="86" s="1"/>
  <c r="AH3" i="86"/>
  <c r="AQ3" i="86" s="1"/>
  <c r="M4" i="86"/>
  <c r="U4" i="86" s="1"/>
  <c r="X4" i="86" s="1"/>
  <c r="Z4" i="86" s="1"/>
  <c r="R69" i="86"/>
  <c r="R68" i="86"/>
  <c r="R67" i="86"/>
  <c r="R66" i="86"/>
  <c r="R65" i="86"/>
  <c r="R64" i="86"/>
  <c r="R63" i="86"/>
  <c r="R62" i="86"/>
  <c r="R61" i="86"/>
  <c r="R60" i="86"/>
  <c r="R59" i="86"/>
  <c r="R58" i="86"/>
  <c r="R57" i="86"/>
  <c r="R56" i="86"/>
  <c r="R55" i="86"/>
  <c r="R54" i="86"/>
  <c r="R53" i="86"/>
  <c r="R52" i="86"/>
  <c r="R51" i="86"/>
  <c r="R50" i="86"/>
  <c r="R49" i="86"/>
  <c r="R48" i="86"/>
  <c r="R47" i="86"/>
  <c r="R46" i="86"/>
  <c r="R45" i="86"/>
  <c r="R44" i="86"/>
  <c r="R43" i="86"/>
  <c r="R42" i="86"/>
  <c r="R41" i="86"/>
  <c r="R40" i="86"/>
  <c r="R39" i="86"/>
  <c r="R38" i="86"/>
  <c r="R37" i="86"/>
  <c r="R36" i="86"/>
  <c r="R35" i="86"/>
  <c r="R34" i="86"/>
  <c r="R33" i="86"/>
  <c r="R32" i="86"/>
  <c r="R31" i="86"/>
  <c r="R30" i="86"/>
  <c r="R29" i="86"/>
  <c r="R28" i="86"/>
  <c r="R27" i="86"/>
  <c r="R26" i="86"/>
  <c r="R25" i="86"/>
  <c r="R24" i="86"/>
  <c r="R23" i="86"/>
  <c r="R22" i="86"/>
  <c r="R21" i="86"/>
  <c r="R20" i="86"/>
  <c r="R19" i="86"/>
  <c r="R18" i="86"/>
  <c r="R17" i="86"/>
  <c r="R16" i="86"/>
  <c r="R15" i="86"/>
  <c r="R14" i="86"/>
  <c r="R13" i="86"/>
  <c r="R12" i="86"/>
  <c r="R11" i="86"/>
  <c r="R10" i="86"/>
  <c r="R9" i="86"/>
  <c r="R8" i="86"/>
  <c r="R7" i="86"/>
  <c r="R6" i="86"/>
  <c r="Q69" i="86"/>
  <c r="Q68" i="86"/>
  <c r="Q67" i="86"/>
  <c r="Q66" i="86"/>
  <c r="Q65" i="86"/>
  <c r="Q64" i="86"/>
  <c r="Q63" i="86"/>
  <c r="Q62" i="86"/>
  <c r="Q61" i="86"/>
  <c r="Q60" i="86"/>
  <c r="Q59" i="86"/>
  <c r="Q58" i="86"/>
  <c r="Q57" i="86"/>
  <c r="Q56" i="86"/>
  <c r="Q55" i="86"/>
  <c r="Q54" i="86"/>
  <c r="Q53" i="86"/>
  <c r="Q52" i="86"/>
  <c r="Q51" i="86"/>
  <c r="Q50" i="86"/>
  <c r="Q49" i="86"/>
  <c r="Q48" i="86"/>
  <c r="Q47" i="86"/>
  <c r="Q46" i="86"/>
  <c r="Q45" i="86"/>
  <c r="Q44" i="86"/>
  <c r="Q43" i="86"/>
  <c r="Q42" i="86"/>
  <c r="Q41" i="86"/>
  <c r="Q40" i="86"/>
  <c r="Q39" i="86"/>
  <c r="Q38" i="86"/>
  <c r="Q37" i="86"/>
  <c r="Q36" i="86"/>
  <c r="Q35" i="86"/>
  <c r="Q34" i="86"/>
  <c r="Q33" i="86"/>
  <c r="Q32" i="86"/>
  <c r="Q31" i="86"/>
  <c r="Q30" i="86"/>
  <c r="Q29" i="86"/>
  <c r="Q28" i="86"/>
  <c r="Q27" i="86"/>
  <c r="Q26" i="86"/>
  <c r="Q25" i="86"/>
  <c r="Q24" i="86"/>
  <c r="Q23" i="86"/>
  <c r="Q22" i="86"/>
  <c r="Q21" i="86"/>
  <c r="Q20" i="86"/>
  <c r="Q19" i="86"/>
  <c r="Q18" i="86"/>
  <c r="Q17" i="86"/>
  <c r="Q16" i="86"/>
  <c r="Q15" i="86"/>
  <c r="Q14" i="86"/>
  <c r="Q13" i="86"/>
  <c r="Q12" i="86"/>
  <c r="Q11" i="86"/>
  <c r="Q10" i="86"/>
  <c r="Q9" i="86"/>
  <c r="Q8" i="86"/>
  <c r="V69" i="86"/>
  <c r="V68" i="86"/>
  <c r="V67" i="86"/>
  <c r="V66" i="86"/>
  <c r="V65" i="86"/>
  <c r="V64" i="86"/>
  <c r="V63" i="86"/>
  <c r="V62" i="86"/>
  <c r="V61" i="86"/>
  <c r="V60" i="86"/>
  <c r="V59" i="86"/>
  <c r="V58" i="86"/>
  <c r="V57" i="86"/>
  <c r="V56" i="86"/>
  <c r="V55" i="86"/>
  <c r="V54" i="86"/>
  <c r="V53" i="86"/>
  <c r="V52" i="86"/>
  <c r="V51" i="86"/>
  <c r="V50" i="86"/>
  <c r="V49" i="86"/>
  <c r="V48" i="86"/>
  <c r="V47" i="86"/>
  <c r="V46" i="86"/>
  <c r="V45" i="86"/>
  <c r="V44" i="86"/>
  <c r="V43" i="86"/>
  <c r="V42" i="86"/>
  <c r="V41" i="86"/>
  <c r="V40" i="86"/>
  <c r="V39" i="86"/>
  <c r="V38" i="86"/>
  <c r="V37" i="86"/>
  <c r="V36" i="86"/>
  <c r="V35" i="86"/>
  <c r="V34" i="86"/>
  <c r="V33" i="86"/>
  <c r="V32" i="86"/>
  <c r="V31" i="86"/>
  <c r="V30" i="86"/>
  <c r="V29" i="86"/>
  <c r="V28" i="86"/>
  <c r="V27" i="86"/>
  <c r="V26" i="86"/>
  <c r="V25" i="86"/>
  <c r="V24" i="86"/>
  <c r="V23" i="86"/>
  <c r="V22" i="86"/>
  <c r="V21" i="86"/>
  <c r="V20" i="86"/>
  <c r="V19" i="86"/>
  <c r="V18" i="86"/>
  <c r="V17" i="86"/>
  <c r="V16" i="86"/>
  <c r="V15" i="86"/>
  <c r="V14" i="86"/>
  <c r="V13" i="86"/>
  <c r="V12" i="86"/>
  <c r="V11" i="86"/>
  <c r="V10" i="86"/>
  <c r="AE3" i="85"/>
  <c r="P3" i="85"/>
  <c r="AF3" i="85" s="1"/>
  <c r="AO3" i="85" s="1"/>
  <c r="AH3" i="85"/>
  <c r="AQ3" i="85" s="1"/>
  <c r="M4" i="85"/>
  <c r="U4" i="85" s="1"/>
  <c r="X4" i="85" s="1"/>
  <c r="Q98" i="85"/>
  <c r="Q97" i="85"/>
  <c r="Q96" i="85"/>
  <c r="Q95" i="85"/>
  <c r="Q94" i="85"/>
  <c r="Q93" i="85"/>
  <c r="Q92" i="85"/>
  <c r="Q91" i="85"/>
  <c r="Q90" i="85"/>
  <c r="Q89" i="85"/>
  <c r="Q88" i="85"/>
  <c r="Q87" i="85"/>
  <c r="Q86" i="85"/>
  <c r="Q85" i="85"/>
  <c r="Q84" i="85"/>
  <c r="Q83" i="85"/>
  <c r="Q82" i="85"/>
  <c r="Q81" i="85"/>
  <c r="Q80" i="85"/>
  <c r="Q79" i="85"/>
  <c r="Q78" i="85"/>
  <c r="Q77" i="85"/>
  <c r="Q76" i="85"/>
  <c r="Q75" i="85"/>
  <c r="Q74" i="85"/>
  <c r="Q73" i="85"/>
  <c r="Q72" i="85"/>
  <c r="Q71" i="85"/>
  <c r="Q70" i="85"/>
  <c r="Q69" i="85"/>
  <c r="Q68" i="85"/>
  <c r="Q67" i="85"/>
  <c r="Q66" i="85"/>
  <c r="Q65" i="85"/>
  <c r="Q64" i="85"/>
  <c r="Q63" i="85"/>
  <c r="Q62" i="85"/>
  <c r="Q61" i="85"/>
  <c r="Q60" i="85"/>
  <c r="Q59" i="85"/>
  <c r="Q58" i="85"/>
  <c r="Q57" i="85"/>
  <c r="Q56" i="85"/>
  <c r="Q55" i="85"/>
  <c r="Q54" i="85"/>
  <c r="Q53" i="85"/>
  <c r="Q52" i="85"/>
  <c r="Q51" i="85"/>
  <c r="Q50" i="85"/>
  <c r="Q49" i="85"/>
  <c r="Q48" i="85"/>
  <c r="Q47" i="85"/>
  <c r="Q46" i="85"/>
  <c r="Q45" i="85"/>
  <c r="Q44" i="85"/>
  <c r="Q43" i="85"/>
  <c r="Q42" i="85"/>
  <c r="Q41" i="85"/>
  <c r="Q40" i="85"/>
  <c r="Q39" i="85"/>
  <c r="Q38" i="85"/>
  <c r="Q37" i="85"/>
  <c r="Q36" i="85"/>
  <c r="Q35" i="85"/>
  <c r="Q34" i="85"/>
  <c r="Q33" i="85"/>
  <c r="Q32" i="85"/>
  <c r="Q31" i="85"/>
  <c r="Q30" i="85"/>
  <c r="Q29" i="85"/>
  <c r="Q28" i="85"/>
  <c r="Q27" i="85"/>
  <c r="Q26" i="85"/>
  <c r="Q25" i="85"/>
  <c r="Q24" i="85"/>
  <c r="Q23" i="85"/>
  <c r="Q22" i="85"/>
  <c r="Q21" i="85"/>
  <c r="Q20" i="85"/>
  <c r="Q19" i="85"/>
  <c r="Q18" i="85"/>
  <c r="Q17" i="85"/>
  <c r="Q16" i="85"/>
  <c r="Q15" i="85"/>
  <c r="Q14" i="85"/>
  <c r="Q13" i="85"/>
  <c r="Q12" i="85"/>
  <c r="Q11" i="85"/>
  <c r="Q10" i="85"/>
  <c r="Q9" i="85"/>
  <c r="Q8" i="85"/>
  <c r="V98" i="85"/>
  <c r="V97" i="85"/>
  <c r="V96" i="85"/>
  <c r="V95" i="85"/>
  <c r="V94" i="85"/>
  <c r="V93" i="85"/>
  <c r="V92" i="85"/>
  <c r="V91" i="85"/>
  <c r="V90" i="85"/>
  <c r="V89" i="85"/>
  <c r="V88" i="85"/>
  <c r="V87" i="85"/>
  <c r="V86" i="85"/>
  <c r="V85" i="85"/>
  <c r="V84" i="85"/>
  <c r="V83" i="85"/>
  <c r="V82" i="85"/>
  <c r="V81" i="85"/>
  <c r="V80" i="85"/>
  <c r="V79" i="85"/>
  <c r="V78" i="85"/>
  <c r="V77" i="85"/>
  <c r="V76" i="85"/>
  <c r="V75" i="85"/>
  <c r="V74" i="85"/>
  <c r="V73" i="85"/>
  <c r="V72" i="85"/>
  <c r="V71" i="85"/>
  <c r="V70" i="85"/>
  <c r="V69" i="85"/>
  <c r="V68" i="85"/>
  <c r="V67" i="85"/>
  <c r="V66" i="85"/>
  <c r="V65" i="85"/>
  <c r="V64" i="85"/>
  <c r="V63" i="85"/>
  <c r="V62" i="85"/>
  <c r="V61" i="85"/>
  <c r="V60" i="85"/>
  <c r="V59" i="85"/>
  <c r="V58" i="85"/>
  <c r="V57" i="85"/>
  <c r="V56" i="85"/>
  <c r="V55" i="85"/>
  <c r="V54" i="85"/>
  <c r="V53" i="85"/>
  <c r="V52" i="85"/>
  <c r="V51" i="85"/>
  <c r="V50" i="85"/>
  <c r="V49" i="85"/>
  <c r="V48" i="85"/>
  <c r="V47" i="85"/>
  <c r="V46" i="85"/>
  <c r="V45" i="85"/>
  <c r="V44" i="85"/>
  <c r="V43" i="85"/>
  <c r="V42" i="85"/>
  <c r="V41" i="85"/>
  <c r="V40" i="85"/>
  <c r="V39" i="85"/>
  <c r="V38" i="85"/>
  <c r="V37" i="85"/>
  <c r="V36" i="85"/>
  <c r="V35" i="85"/>
  <c r="V34" i="85"/>
  <c r="V33" i="85"/>
  <c r="V32" i="85"/>
  <c r="V31" i="85"/>
  <c r="V30" i="85"/>
  <c r="V29" i="85"/>
  <c r="V28" i="85"/>
  <c r="V27" i="85"/>
  <c r="V26" i="85"/>
  <c r="V25" i="85"/>
  <c r="V24" i="85"/>
  <c r="V23" i="85"/>
  <c r="V22" i="85"/>
  <c r="V21" i="85"/>
  <c r="V20" i="85"/>
  <c r="V19" i="85"/>
  <c r="V18" i="85"/>
  <c r="V17" i="85"/>
  <c r="V16" i="85"/>
  <c r="V15" i="85"/>
  <c r="V14" i="85"/>
  <c r="V13" i="85"/>
  <c r="V12" i="85"/>
  <c r="V11" i="85"/>
  <c r="V10" i="85"/>
  <c r="AE3" i="84"/>
  <c r="P3" i="84"/>
  <c r="AF3" i="84" s="1"/>
  <c r="AO3" i="84" s="1"/>
  <c r="AH3" i="84"/>
  <c r="AQ3" i="84" s="1"/>
  <c r="M4" i="84"/>
  <c r="U4" i="84" s="1"/>
  <c r="X4" i="84" s="1"/>
  <c r="R79" i="84"/>
  <c r="R78" i="84"/>
  <c r="R77" i="84"/>
  <c r="R76" i="84"/>
  <c r="R75" i="84"/>
  <c r="R74" i="84"/>
  <c r="R73" i="84"/>
  <c r="R72" i="84"/>
  <c r="R71" i="84"/>
  <c r="R70" i="84"/>
  <c r="R69" i="84"/>
  <c r="R68" i="84"/>
  <c r="R67" i="84"/>
  <c r="R66" i="84"/>
  <c r="R65" i="84"/>
  <c r="R64" i="84"/>
  <c r="R63" i="84"/>
  <c r="R62" i="84"/>
  <c r="R61" i="84"/>
  <c r="R60" i="84"/>
  <c r="R59" i="84"/>
  <c r="R58" i="84"/>
  <c r="R57" i="84"/>
  <c r="R56" i="84"/>
  <c r="R55" i="84"/>
  <c r="R54" i="84"/>
  <c r="R53" i="84"/>
  <c r="R52" i="84"/>
  <c r="R51" i="84"/>
  <c r="R50" i="84"/>
  <c r="R49" i="84"/>
  <c r="R48" i="84"/>
  <c r="R47" i="84"/>
  <c r="R46" i="84"/>
  <c r="R45" i="84"/>
  <c r="R44" i="84"/>
  <c r="R43" i="84"/>
  <c r="R42" i="84"/>
  <c r="R41" i="84"/>
  <c r="R40" i="84"/>
  <c r="R39" i="84"/>
  <c r="R38" i="84"/>
  <c r="R37" i="84"/>
  <c r="R36" i="84"/>
  <c r="R35" i="84"/>
  <c r="R34" i="84"/>
  <c r="R33" i="84"/>
  <c r="R32" i="84"/>
  <c r="R31" i="84"/>
  <c r="R30" i="84"/>
  <c r="R29" i="84"/>
  <c r="R28" i="84"/>
  <c r="R27" i="84"/>
  <c r="R26" i="84"/>
  <c r="R25" i="84"/>
  <c r="R24" i="84"/>
  <c r="R23" i="84"/>
  <c r="R22" i="84"/>
  <c r="R21" i="84"/>
  <c r="R20" i="84"/>
  <c r="R19" i="84"/>
  <c r="R18" i="84"/>
  <c r="R17" i="84"/>
  <c r="R16" i="84"/>
  <c r="R15" i="84"/>
  <c r="R14" i="84"/>
  <c r="R13" i="84"/>
  <c r="R12" i="84"/>
  <c r="R11" i="84"/>
  <c r="R10" i="84"/>
  <c r="R9" i="84"/>
  <c r="R8" i="84"/>
  <c r="R7" i="84"/>
  <c r="R6" i="84"/>
  <c r="Q79" i="84"/>
  <c r="Q78" i="84"/>
  <c r="Q77" i="84"/>
  <c r="Q76" i="84"/>
  <c r="Q75" i="84"/>
  <c r="Q74" i="84"/>
  <c r="Q73" i="84"/>
  <c r="Q72" i="84"/>
  <c r="Q71" i="84"/>
  <c r="Q70" i="84"/>
  <c r="Q69" i="84"/>
  <c r="Q68" i="84"/>
  <c r="Q67" i="84"/>
  <c r="Q66" i="84"/>
  <c r="Q65" i="84"/>
  <c r="Q64" i="84"/>
  <c r="Q63" i="84"/>
  <c r="Q62" i="84"/>
  <c r="Q61" i="84"/>
  <c r="Q60" i="84"/>
  <c r="Q59" i="84"/>
  <c r="Q58" i="84"/>
  <c r="Q57" i="84"/>
  <c r="Q56" i="84"/>
  <c r="Q55" i="84"/>
  <c r="Q54" i="84"/>
  <c r="Q53" i="84"/>
  <c r="Q52" i="84"/>
  <c r="Q51" i="84"/>
  <c r="Q50" i="84"/>
  <c r="Q49" i="84"/>
  <c r="Q48" i="84"/>
  <c r="Q47" i="84"/>
  <c r="Q46" i="84"/>
  <c r="Q45" i="84"/>
  <c r="Q44" i="84"/>
  <c r="Q43" i="84"/>
  <c r="Q42" i="84"/>
  <c r="Q41" i="84"/>
  <c r="Q40" i="84"/>
  <c r="Q39" i="84"/>
  <c r="Q38" i="84"/>
  <c r="Q37" i="84"/>
  <c r="Q36" i="84"/>
  <c r="Q35" i="84"/>
  <c r="Q34" i="84"/>
  <c r="Q33" i="84"/>
  <c r="Q32" i="84"/>
  <c r="Q31" i="84"/>
  <c r="Q30" i="84"/>
  <c r="Q29" i="84"/>
  <c r="Q28" i="84"/>
  <c r="Q27" i="84"/>
  <c r="Q26" i="84"/>
  <c r="Q25" i="84"/>
  <c r="Q24" i="84"/>
  <c r="Q23" i="84"/>
  <c r="Q22" i="84"/>
  <c r="Q21" i="84"/>
  <c r="Q20" i="84"/>
  <c r="Q19" i="84"/>
  <c r="Q18" i="84"/>
  <c r="Q17" i="84"/>
  <c r="Q16" i="84"/>
  <c r="Q15" i="84"/>
  <c r="Q14" i="84"/>
  <c r="Q13" i="84"/>
  <c r="Q12" i="84"/>
  <c r="Q11" i="84"/>
  <c r="Q10" i="84"/>
  <c r="Q9" i="84"/>
  <c r="Q8" i="84"/>
  <c r="V79" i="84"/>
  <c r="V78" i="84"/>
  <c r="V77" i="84"/>
  <c r="V76" i="84"/>
  <c r="V75" i="84"/>
  <c r="V74" i="84"/>
  <c r="V73" i="84"/>
  <c r="V72" i="84"/>
  <c r="V71" i="84"/>
  <c r="V70" i="84"/>
  <c r="V69" i="84"/>
  <c r="V68" i="84"/>
  <c r="V67" i="84"/>
  <c r="V66" i="84"/>
  <c r="V65" i="84"/>
  <c r="V64" i="84"/>
  <c r="V63" i="84"/>
  <c r="V62" i="84"/>
  <c r="V61" i="84"/>
  <c r="V60" i="84"/>
  <c r="V59" i="84"/>
  <c r="V58" i="84"/>
  <c r="V57" i="84"/>
  <c r="V56" i="84"/>
  <c r="V55" i="84"/>
  <c r="V54" i="84"/>
  <c r="V53" i="84"/>
  <c r="V52" i="84"/>
  <c r="V51" i="84"/>
  <c r="V50" i="84"/>
  <c r="V49" i="84"/>
  <c r="V48" i="84"/>
  <c r="V47" i="84"/>
  <c r="V46" i="84"/>
  <c r="V45" i="84"/>
  <c r="V44" i="84"/>
  <c r="V43" i="84"/>
  <c r="V42" i="84"/>
  <c r="V41" i="84"/>
  <c r="V40" i="84"/>
  <c r="V39" i="84"/>
  <c r="V38" i="84"/>
  <c r="V37" i="84"/>
  <c r="V36" i="84"/>
  <c r="V35" i="84"/>
  <c r="V34" i="84"/>
  <c r="V33" i="84"/>
  <c r="V32" i="84"/>
  <c r="V31" i="84"/>
  <c r="V30" i="84"/>
  <c r="V29" i="84"/>
  <c r="V28" i="84"/>
  <c r="V27" i="84"/>
  <c r="V26" i="84"/>
  <c r="V25" i="84"/>
  <c r="V24" i="84"/>
  <c r="V23" i="84"/>
  <c r="V22" i="84"/>
  <c r="V21" i="84"/>
  <c r="V20" i="84"/>
  <c r="V19" i="84"/>
  <c r="V18" i="84"/>
  <c r="V17" i="84"/>
  <c r="V16" i="84"/>
  <c r="V15" i="84"/>
  <c r="V14" i="84"/>
  <c r="V13" i="84"/>
  <c r="V12" i="84"/>
  <c r="V11" i="84"/>
  <c r="V10" i="84"/>
  <c r="AE3" i="83"/>
  <c r="P3" i="83"/>
  <c r="AF3" i="83" s="1"/>
  <c r="AO3" i="83" s="1"/>
  <c r="AH3" i="83"/>
  <c r="AQ3" i="83" s="1"/>
  <c r="M4" i="83"/>
  <c r="U4" i="83" s="1"/>
  <c r="X4" i="83" s="1"/>
  <c r="R89" i="83"/>
  <c r="R88" i="83"/>
  <c r="R87" i="83"/>
  <c r="R86" i="83"/>
  <c r="R85" i="83"/>
  <c r="R84" i="83"/>
  <c r="R83" i="83"/>
  <c r="R82" i="83"/>
  <c r="R81" i="83"/>
  <c r="R80" i="83"/>
  <c r="R79" i="83"/>
  <c r="R78" i="83"/>
  <c r="R77" i="83"/>
  <c r="R76" i="83"/>
  <c r="R75" i="83"/>
  <c r="R74" i="83"/>
  <c r="R73" i="83"/>
  <c r="R72" i="83"/>
  <c r="R71" i="83"/>
  <c r="R70" i="83"/>
  <c r="R69" i="83"/>
  <c r="R68" i="83"/>
  <c r="R67" i="83"/>
  <c r="R66" i="83"/>
  <c r="R65" i="83"/>
  <c r="R64" i="83"/>
  <c r="R63" i="83"/>
  <c r="R62" i="83"/>
  <c r="R61" i="83"/>
  <c r="R60" i="83"/>
  <c r="R59" i="83"/>
  <c r="R58" i="83"/>
  <c r="R57" i="83"/>
  <c r="R56" i="83"/>
  <c r="R55" i="83"/>
  <c r="R54" i="83"/>
  <c r="R53" i="83"/>
  <c r="R52" i="83"/>
  <c r="R51" i="83"/>
  <c r="R50" i="83"/>
  <c r="R49" i="83"/>
  <c r="R48" i="83"/>
  <c r="R47" i="83"/>
  <c r="R46" i="83"/>
  <c r="R45" i="83"/>
  <c r="R44" i="83"/>
  <c r="R43" i="83"/>
  <c r="R42" i="83"/>
  <c r="R41" i="83"/>
  <c r="R40" i="83"/>
  <c r="R39" i="83"/>
  <c r="R38" i="83"/>
  <c r="R37" i="83"/>
  <c r="R36" i="83"/>
  <c r="R35" i="83"/>
  <c r="R34" i="83"/>
  <c r="R33" i="83"/>
  <c r="R32" i="83"/>
  <c r="R31" i="83"/>
  <c r="R30" i="83"/>
  <c r="R29" i="83"/>
  <c r="R28" i="83"/>
  <c r="R27" i="83"/>
  <c r="R26" i="83"/>
  <c r="R25" i="83"/>
  <c r="R24" i="83"/>
  <c r="R23" i="83"/>
  <c r="R22" i="83"/>
  <c r="R21" i="83"/>
  <c r="R20" i="83"/>
  <c r="R19" i="83"/>
  <c r="R18" i="83"/>
  <c r="R17" i="83"/>
  <c r="R16" i="83"/>
  <c r="R15" i="83"/>
  <c r="R14" i="83"/>
  <c r="R13" i="83"/>
  <c r="R12" i="83"/>
  <c r="R11" i="83"/>
  <c r="R10" i="83"/>
  <c r="R9" i="83"/>
  <c r="R8" i="83"/>
  <c r="R7" i="83"/>
  <c r="R6" i="83"/>
  <c r="Q89" i="83"/>
  <c r="Q88" i="83"/>
  <c r="Q87" i="83"/>
  <c r="Q86" i="83"/>
  <c r="Q85" i="83"/>
  <c r="Q84" i="83"/>
  <c r="Q83" i="83"/>
  <c r="Q82" i="83"/>
  <c r="Q81" i="83"/>
  <c r="Q80" i="83"/>
  <c r="Q79" i="83"/>
  <c r="Q78" i="83"/>
  <c r="Q77" i="83"/>
  <c r="Q76" i="83"/>
  <c r="Q75" i="83"/>
  <c r="Q74" i="83"/>
  <c r="Q73" i="83"/>
  <c r="Q72" i="83"/>
  <c r="Q71" i="83"/>
  <c r="Q70" i="83"/>
  <c r="Q69" i="83"/>
  <c r="Q68" i="83"/>
  <c r="Q67" i="83"/>
  <c r="Q66" i="83"/>
  <c r="Q65" i="83"/>
  <c r="Q64" i="83"/>
  <c r="Q63" i="83"/>
  <c r="Q62" i="83"/>
  <c r="Q61" i="83"/>
  <c r="Q60" i="83"/>
  <c r="Q59" i="83"/>
  <c r="Q58" i="83"/>
  <c r="Q57" i="83"/>
  <c r="Q56" i="83"/>
  <c r="Q55" i="83"/>
  <c r="Q54" i="83"/>
  <c r="Q53" i="83"/>
  <c r="Q52" i="83"/>
  <c r="Q51" i="83"/>
  <c r="Q50" i="83"/>
  <c r="Q49" i="83"/>
  <c r="Q48" i="83"/>
  <c r="Q47" i="83"/>
  <c r="Q46" i="83"/>
  <c r="Q45" i="83"/>
  <c r="Q44" i="83"/>
  <c r="Q43" i="83"/>
  <c r="Q42" i="83"/>
  <c r="Q41" i="83"/>
  <c r="Q40" i="83"/>
  <c r="Q39" i="83"/>
  <c r="Q38" i="83"/>
  <c r="Q37" i="83"/>
  <c r="Q36" i="83"/>
  <c r="Q35" i="83"/>
  <c r="Q34" i="83"/>
  <c r="Q33" i="83"/>
  <c r="Q32" i="83"/>
  <c r="Q31" i="83"/>
  <c r="Q30" i="83"/>
  <c r="Q29" i="83"/>
  <c r="Q28" i="83"/>
  <c r="Q27" i="83"/>
  <c r="Q26" i="83"/>
  <c r="Q25" i="83"/>
  <c r="Q24" i="83"/>
  <c r="Q23" i="83"/>
  <c r="Q22" i="83"/>
  <c r="Q21" i="83"/>
  <c r="Q20" i="83"/>
  <c r="Q19" i="83"/>
  <c r="Q18" i="83"/>
  <c r="Q17" i="83"/>
  <c r="Q16" i="83"/>
  <c r="Q15" i="83"/>
  <c r="Q14" i="83"/>
  <c r="Q13" i="83"/>
  <c r="Q12" i="83"/>
  <c r="Q11" i="83"/>
  <c r="Q10" i="83"/>
  <c r="Q9" i="83"/>
  <c r="Q8" i="83"/>
  <c r="V89" i="83"/>
  <c r="V88" i="83"/>
  <c r="V87" i="83"/>
  <c r="V86" i="83"/>
  <c r="V85" i="83"/>
  <c r="V84" i="83"/>
  <c r="V83" i="83"/>
  <c r="V82" i="83"/>
  <c r="V81" i="83"/>
  <c r="V80" i="83"/>
  <c r="V79" i="83"/>
  <c r="V78" i="83"/>
  <c r="V77" i="83"/>
  <c r="V76" i="83"/>
  <c r="V75" i="83"/>
  <c r="V74" i="83"/>
  <c r="V73" i="83"/>
  <c r="V72" i="83"/>
  <c r="V71" i="83"/>
  <c r="V70" i="83"/>
  <c r="V69" i="83"/>
  <c r="V68" i="83"/>
  <c r="V67" i="83"/>
  <c r="V66" i="83"/>
  <c r="V65" i="83"/>
  <c r="V64" i="83"/>
  <c r="V63" i="83"/>
  <c r="V62" i="83"/>
  <c r="V61" i="83"/>
  <c r="V60" i="83"/>
  <c r="V59" i="83"/>
  <c r="V58" i="83"/>
  <c r="V57" i="83"/>
  <c r="V56" i="83"/>
  <c r="V55" i="83"/>
  <c r="V54" i="83"/>
  <c r="V53" i="83"/>
  <c r="V52" i="83"/>
  <c r="V51" i="83"/>
  <c r="V50" i="83"/>
  <c r="V49" i="83"/>
  <c r="V48" i="83"/>
  <c r="V47" i="83"/>
  <c r="V46" i="83"/>
  <c r="V45" i="83"/>
  <c r="V44" i="83"/>
  <c r="V43" i="83"/>
  <c r="V42" i="83"/>
  <c r="V41" i="83"/>
  <c r="V40" i="83"/>
  <c r="V39" i="83"/>
  <c r="V38" i="83"/>
  <c r="V37" i="83"/>
  <c r="V36" i="83"/>
  <c r="V35" i="83"/>
  <c r="V34" i="83"/>
  <c r="V33" i="83"/>
  <c r="V32" i="83"/>
  <c r="V31" i="83"/>
  <c r="V30" i="83"/>
  <c r="V29" i="83"/>
  <c r="V28" i="83"/>
  <c r="V27" i="83"/>
  <c r="V26" i="83"/>
  <c r="V25" i="83"/>
  <c r="V24" i="83"/>
  <c r="V23" i="83"/>
  <c r="V22" i="83"/>
  <c r="V21" i="83"/>
  <c r="V20" i="83"/>
  <c r="V19" i="83"/>
  <c r="V18" i="83"/>
  <c r="V17" i="83"/>
  <c r="V16" i="83"/>
  <c r="V15" i="83"/>
  <c r="V14" i="83"/>
  <c r="V13" i="83"/>
  <c r="V12" i="83"/>
  <c r="V11" i="83"/>
  <c r="V10" i="83"/>
  <c r="AE3" i="82"/>
  <c r="P3" i="82"/>
  <c r="AF3" i="82" s="1"/>
  <c r="AO3" i="82" s="1"/>
  <c r="AH3" i="82"/>
  <c r="AQ3" i="82" s="1"/>
  <c r="M4" i="82"/>
  <c r="U4" i="82" s="1"/>
  <c r="X4" i="82" s="1"/>
  <c r="AH3" i="81"/>
  <c r="AQ3" i="81" s="1"/>
  <c r="M4" i="81"/>
  <c r="U4" i="81" s="1"/>
  <c r="X4" i="81" s="1"/>
  <c r="AH4" i="81" s="1"/>
  <c r="R23" i="81"/>
  <c r="R22" i="81"/>
  <c r="R21" i="81"/>
  <c r="R20" i="81"/>
  <c r="R19" i="81"/>
  <c r="R18" i="81"/>
  <c r="R17" i="81"/>
  <c r="R16" i="81"/>
  <c r="R15" i="81"/>
  <c r="R14" i="81"/>
  <c r="R13" i="81"/>
  <c r="R12" i="81"/>
  <c r="R11" i="81"/>
  <c r="R10" i="81"/>
  <c r="R9" i="81"/>
  <c r="R8" i="81"/>
  <c r="R7" i="81"/>
  <c r="R6" i="81"/>
  <c r="Q23" i="81"/>
  <c r="Q22" i="81"/>
  <c r="Q21" i="81"/>
  <c r="Q20" i="81"/>
  <c r="Q19" i="81"/>
  <c r="Q18" i="81"/>
  <c r="Q17" i="81"/>
  <c r="Q16" i="81"/>
  <c r="Q15" i="81"/>
  <c r="Q14" i="81"/>
  <c r="Q13" i="81"/>
  <c r="Q12" i="81"/>
  <c r="Q11" i="81"/>
  <c r="Q10" i="81"/>
  <c r="Q9" i="81"/>
  <c r="Q8" i="81"/>
  <c r="H22" i="81"/>
  <c r="H21" i="81"/>
  <c r="H20" i="81"/>
  <c r="H19" i="81"/>
  <c r="H17" i="81"/>
  <c r="H16" i="81"/>
  <c r="H14" i="81"/>
  <c r="H13" i="81"/>
  <c r="H12" i="81"/>
  <c r="H11" i="81"/>
  <c r="H9" i="81"/>
  <c r="V23" i="81"/>
  <c r="V22" i="81"/>
  <c r="V21" i="81"/>
  <c r="V20" i="81"/>
  <c r="V19" i="81"/>
  <c r="V18" i="81"/>
  <c r="V17" i="81"/>
  <c r="V16" i="81"/>
  <c r="V15" i="81"/>
  <c r="V14" i="81"/>
  <c r="V13" i="81"/>
  <c r="V12" i="81"/>
  <c r="V11" i="81"/>
  <c r="V10" i="81"/>
  <c r="P20" i="81"/>
  <c r="AH3" i="80"/>
  <c r="AQ3" i="80" s="1"/>
  <c r="M4" i="80"/>
  <c r="U4" i="80" s="1"/>
  <c r="X4" i="80" s="1"/>
  <c r="R23" i="80"/>
  <c r="R22" i="80"/>
  <c r="R21" i="80"/>
  <c r="R20" i="80"/>
  <c r="R19" i="80"/>
  <c r="R18" i="80"/>
  <c r="R17" i="80"/>
  <c r="R16" i="80"/>
  <c r="R15" i="80"/>
  <c r="R14" i="80"/>
  <c r="R13" i="80"/>
  <c r="R12" i="80"/>
  <c r="R11" i="80"/>
  <c r="R10" i="80"/>
  <c r="R9" i="80"/>
  <c r="R8" i="80"/>
  <c r="R7" i="80"/>
  <c r="R6" i="80"/>
  <c r="Q23" i="80"/>
  <c r="Q22" i="80"/>
  <c r="Q21" i="80"/>
  <c r="Q20" i="80"/>
  <c r="Q19" i="80"/>
  <c r="Q18" i="80"/>
  <c r="Q17" i="80"/>
  <c r="Q16" i="80"/>
  <c r="Q15" i="80"/>
  <c r="Q14" i="80"/>
  <c r="Q13" i="80"/>
  <c r="Q12" i="80"/>
  <c r="Q11" i="80"/>
  <c r="Q10" i="80"/>
  <c r="Q9" i="80"/>
  <c r="Q8" i="80"/>
  <c r="H23" i="80"/>
  <c r="H22" i="80"/>
  <c r="H21" i="80"/>
  <c r="H19" i="80"/>
  <c r="H18" i="80"/>
  <c r="H16" i="80"/>
  <c r="H15" i="80"/>
  <c r="H14" i="80"/>
  <c r="H13" i="80"/>
  <c r="H11" i="80"/>
  <c r="H10" i="80"/>
  <c r="V23" i="80"/>
  <c r="V22" i="80"/>
  <c r="V21" i="80"/>
  <c r="V20" i="80"/>
  <c r="V19" i="80"/>
  <c r="V18" i="80"/>
  <c r="V17" i="80"/>
  <c r="V16" i="80"/>
  <c r="V15" i="80"/>
  <c r="V14" i="80"/>
  <c r="V13" i="80"/>
  <c r="V12" i="80"/>
  <c r="V11" i="80"/>
  <c r="V10" i="80"/>
  <c r="P11" i="80"/>
  <c r="P17" i="80"/>
  <c r="AH3" i="79"/>
  <c r="AQ3" i="79" s="1"/>
  <c r="H4" i="79"/>
  <c r="I4" i="79" s="1"/>
  <c r="J4" i="79" s="1"/>
  <c r="K4" i="79" s="1"/>
  <c r="M4" i="79"/>
  <c r="U4" i="79" s="1"/>
  <c r="X4" i="79" s="1"/>
  <c r="AH4" i="79" s="1"/>
  <c r="R23" i="79"/>
  <c r="R22" i="79"/>
  <c r="R21" i="79"/>
  <c r="R20" i="79"/>
  <c r="R19" i="79"/>
  <c r="R18" i="79"/>
  <c r="R17" i="79"/>
  <c r="R16" i="79"/>
  <c r="R15" i="79"/>
  <c r="R14" i="79"/>
  <c r="R13" i="79"/>
  <c r="R12" i="79"/>
  <c r="R11" i="79"/>
  <c r="R10" i="79"/>
  <c r="R9" i="79"/>
  <c r="R8" i="79"/>
  <c r="R7" i="79"/>
  <c r="R6" i="79"/>
  <c r="Q23" i="79"/>
  <c r="Q22" i="79"/>
  <c r="Q21" i="79"/>
  <c r="Q20" i="79"/>
  <c r="Q19" i="79"/>
  <c r="Q18" i="79"/>
  <c r="Q17" i="79"/>
  <c r="Q16" i="79"/>
  <c r="Q15" i="79"/>
  <c r="Q14" i="79"/>
  <c r="Q13" i="79"/>
  <c r="Q12" i="79"/>
  <c r="Q11" i="79"/>
  <c r="Q10" i="79"/>
  <c r="Q9" i="79"/>
  <c r="Q8" i="79"/>
  <c r="V23" i="79"/>
  <c r="V22" i="79"/>
  <c r="V21" i="79"/>
  <c r="V20" i="79"/>
  <c r="V19" i="79"/>
  <c r="V18" i="79"/>
  <c r="V17" i="79"/>
  <c r="V16" i="79"/>
  <c r="V15" i="79"/>
  <c r="V14" i="79"/>
  <c r="V13" i="79"/>
  <c r="V12" i="79"/>
  <c r="V11" i="79"/>
  <c r="V10" i="79"/>
  <c r="P19" i="79"/>
  <c r="AH3" i="78"/>
  <c r="AQ3" i="78" s="1"/>
  <c r="H4" i="78"/>
  <c r="I4" i="78" s="1"/>
  <c r="J4" i="78" s="1"/>
  <c r="K4" i="78" s="1"/>
  <c r="M4" i="78"/>
  <c r="U4" i="78" s="1"/>
  <c r="X4" i="78" s="1"/>
  <c r="AH4" i="78" s="1"/>
  <c r="Q23" i="78"/>
  <c r="Q22" i="78"/>
  <c r="Q21" i="78"/>
  <c r="Q20" i="78"/>
  <c r="Q19" i="78"/>
  <c r="Q18" i="78"/>
  <c r="Q17" i="78"/>
  <c r="Q16" i="78"/>
  <c r="Q15" i="78"/>
  <c r="Q14" i="78"/>
  <c r="Q13" i="78"/>
  <c r="Q12" i="78"/>
  <c r="Q11" i="78"/>
  <c r="Q10" i="78"/>
  <c r="Q9" i="78"/>
  <c r="Q8" i="78"/>
  <c r="V23" i="78"/>
  <c r="V22" i="78"/>
  <c r="V21" i="78"/>
  <c r="V20" i="78"/>
  <c r="V19" i="78"/>
  <c r="V18" i="78"/>
  <c r="V17" i="78"/>
  <c r="V16" i="78"/>
  <c r="V15" i="78"/>
  <c r="V14" i="78"/>
  <c r="V13" i="78"/>
  <c r="V12" i="78"/>
  <c r="V11" i="78"/>
  <c r="V10" i="78"/>
  <c r="AE3" i="77"/>
  <c r="P3" i="77"/>
  <c r="AF3" i="77" s="1"/>
  <c r="AO3" i="77" s="1"/>
  <c r="AH3" i="77"/>
  <c r="AQ3" i="77" s="1"/>
  <c r="M4" i="77"/>
  <c r="U4" i="77" s="1"/>
  <c r="X4" i="77" s="1"/>
  <c r="AH4" i="77" s="1"/>
  <c r="R23" i="77"/>
  <c r="R22" i="77"/>
  <c r="R21" i="77"/>
  <c r="R20" i="77"/>
  <c r="R19" i="77"/>
  <c r="R18" i="77"/>
  <c r="R17" i="77"/>
  <c r="R16" i="77"/>
  <c r="R15" i="77"/>
  <c r="R14" i="77"/>
  <c r="R13" i="77"/>
  <c r="R12" i="77"/>
  <c r="R11" i="77"/>
  <c r="R10" i="77"/>
  <c r="R9" i="77"/>
  <c r="R8" i="77"/>
  <c r="R7" i="77"/>
  <c r="R6" i="77"/>
  <c r="Q23" i="77"/>
  <c r="Q22" i="77"/>
  <c r="Q21" i="77"/>
  <c r="Q20" i="77"/>
  <c r="Q19" i="77"/>
  <c r="Q18" i="77"/>
  <c r="Q17" i="77"/>
  <c r="Q16" i="77"/>
  <c r="Q15" i="77"/>
  <c r="Q14" i="77"/>
  <c r="Q13" i="77"/>
  <c r="Q12" i="77"/>
  <c r="Q11" i="77"/>
  <c r="Q10" i="77"/>
  <c r="Q9" i="77"/>
  <c r="Q8" i="77"/>
  <c r="H23" i="77"/>
  <c r="H22" i="77"/>
  <c r="H21" i="77"/>
  <c r="H20" i="77"/>
  <c r="H19" i="77"/>
  <c r="H18" i="77"/>
  <c r="H17" i="77"/>
  <c r="H16" i="77"/>
  <c r="H15" i="77"/>
  <c r="H14" i="77"/>
  <c r="H13" i="77"/>
  <c r="H12" i="77"/>
  <c r="H11" i="77"/>
  <c r="H10" i="77"/>
  <c r="H9" i="77"/>
  <c r="V23" i="77"/>
  <c r="V22" i="77"/>
  <c r="V21" i="77"/>
  <c r="V20" i="77"/>
  <c r="V19" i="77"/>
  <c r="V18" i="77"/>
  <c r="V17" i="77"/>
  <c r="V16" i="77"/>
  <c r="V15" i="77"/>
  <c r="V14" i="77"/>
  <c r="V13" i="77"/>
  <c r="V12" i="77"/>
  <c r="V11" i="77"/>
  <c r="V10" i="77"/>
  <c r="P13" i="77"/>
  <c r="P21" i="77"/>
  <c r="AH3" i="76"/>
  <c r="AQ3" i="76" s="1"/>
  <c r="M4" i="76"/>
  <c r="U4" i="76" s="1"/>
  <c r="X4" i="76" s="1"/>
  <c r="AH4" i="76" s="1"/>
  <c r="R23" i="76"/>
  <c r="R22" i="76"/>
  <c r="R21" i="76"/>
  <c r="R20" i="76"/>
  <c r="R19" i="76"/>
  <c r="R18" i="76"/>
  <c r="R17" i="76"/>
  <c r="R16" i="76"/>
  <c r="R15" i="76"/>
  <c r="R14" i="76"/>
  <c r="R13" i="76"/>
  <c r="R12" i="76"/>
  <c r="R11" i="76"/>
  <c r="R10" i="76"/>
  <c r="R9" i="76"/>
  <c r="R8" i="76"/>
  <c r="R7" i="76"/>
  <c r="R6" i="76"/>
  <c r="P7" i="76"/>
  <c r="Q23" i="76"/>
  <c r="Q22" i="76"/>
  <c r="Q21" i="76"/>
  <c r="Q20" i="76"/>
  <c r="Q19" i="76"/>
  <c r="Q18" i="76"/>
  <c r="Q17" i="76"/>
  <c r="Q16" i="76"/>
  <c r="Q15" i="76"/>
  <c r="Q14" i="76"/>
  <c r="Q13" i="76"/>
  <c r="Q12" i="76"/>
  <c r="Q11" i="76"/>
  <c r="Q10" i="76"/>
  <c r="Q9" i="76"/>
  <c r="Q8" i="76"/>
  <c r="H23" i="76"/>
  <c r="H18" i="76"/>
  <c r="H12" i="76"/>
  <c r="H11" i="76"/>
  <c r="V23" i="76"/>
  <c r="V22" i="76"/>
  <c r="V21" i="76"/>
  <c r="V20" i="76"/>
  <c r="V19" i="76"/>
  <c r="V18" i="76"/>
  <c r="V17" i="76"/>
  <c r="V16" i="76"/>
  <c r="V15" i="76"/>
  <c r="V14" i="76"/>
  <c r="V13" i="76"/>
  <c r="V12" i="76"/>
  <c r="V11" i="76"/>
  <c r="V10" i="76"/>
  <c r="P12" i="76"/>
  <c r="P23" i="76"/>
  <c r="AH3" i="75"/>
  <c r="AQ3" i="75" s="1"/>
  <c r="H4" i="75"/>
  <c r="I4" i="75" s="1"/>
  <c r="J4" i="75" s="1"/>
  <c r="K4" i="75" s="1"/>
  <c r="M4" i="75"/>
  <c r="U4" i="75" s="1"/>
  <c r="X4" i="75" s="1"/>
  <c r="AH4" i="75" s="1"/>
  <c r="R23" i="75"/>
  <c r="R22" i="75"/>
  <c r="R21" i="75"/>
  <c r="R20" i="75"/>
  <c r="R19" i="75"/>
  <c r="R18" i="75"/>
  <c r="R17" i="75"/>
  <c r="R16" i="75"/>
  <c r="R15" i="75"/>
  <c r="R14" i="75"/>
  <c r="R13" i="75"/>
  <c r="R12" i="75"/>
  <c r="R11" i="75"/>
  <c r="R10" i="75"/>
  <c r="R9" i="75"/>
  <c r="R8" i="75"/>
  <c r="R7" i="75"/>
  <c r="R6" i="75"/>
  <c r="Q23" i="75"/>
  <c r="Q22" i="75"/>
  <c r="Q21" i="75"/>
  <c r="Q20" i="75"/>
  <c r="Q19" i="75"/>
  <c r="Q18" i="75"/>
  <c r="Q17" i="75"/>
  <c r="Q16" i="75"/>
  <c r="Q15" i="75"/>
  <c r="Q14" i="75"/>
  <c r="Q13" i="75"/>
  <c r="Q12" i="75"/>
  <c r="Q11" i="75"/>
  <c r="Q10" i="75"/>
  <c r="Q9" i="75"/>
  <c r="Q8" i="75"/>
  <c r="V23" i="75"/>
  <c r="V22" i="75"/>
  <c r="V21" i="75"/>
  <c r="V20" i="75"/>
  <c r="V19" i="75"/>
  <c r="V18" i="75"/>
  <c r="V17" i="75"/>
  <c r="V16" i="75"/>
  <c r="V15" i="75"/>
  <c r="V14" i="75"/>
  <c r="V13" i="75"/>
  <c r="V12" i="75"/>
  <c r="V11" i="75"/>
  <c r="V10" i="75"/>
  <c r="P20" i="75"/>
  <c r="AH3" i="74"/>
  <c r="AQ3" i="74" s="1"/>
  <c r="H4" i="74"/>
  <c r="I4" i="74" s="1"/>
  <c r="J4" i="74" s="1"/>
  <c r="K4" i="74" s="1"/>
  <c r="M4" i="74"/>
  <c r="U4" i="74" s="1"/>
  <c r="X4" i="74" s="1"/>
  <c r="AH4" i="74" s="1"/>
  <c r="P6" i="74"/>
  <c r="Q23" i="74"/>
  <c r="Q22" i="74"/>
  <c r="Q21" i="74"/>
  <c r="Q20" i="74"/>
  <c r="Q19" i="74"/>
  <c r="Q18" i="74"/>
  <c r="Q17" i="74"/>
  <c r="Q16" i="74"/>
  <c r="Q15" i="74"/>
  <c r="Q14" i="74"/>
  <c r="Q13" i="74"/>
  <c r="Q12" i="74"/>
  <c r="Q11" i="74"/>
  <c r="Q10" i="74"/>
  <c r="Q9" i="74"/>
  <c r="Q8" i="74"/>
  <c r="V23" i="74"/>
  <c r="V22" i="74"/>
  <c r="V21" i="74"/>
  <c r="V20" i="74"/>
  <c r="V19" i="74"/>
  <c r="V18" i="74"/>
  <c r="V17" i="74"/>
  <c r="V16" i="74"/>
  <c r="V15" i="74"/>
  <c r="V14" i="74"/>
  <c r="V13" i="74"/>
  <c r="V12" i="74"/>
  <c r="V11" i="74"/>
  <c r="V10" i="74"/>
  <c r="AH3" i="73"/>
  <c r="AQ3" i="73" s="1"/>
  <c r="M4" i="73"/>
  <c r="U4" i="73" s="1"/>
  <c r="X4" i="73" s="1"/>
  <c r="AH4" i="73" s="1"/>
  <c r="R23" i="73"/>
  <c r="R22" i="73"/>
  <c r="R21" i="73"/>
  <c r="R20" i="73"/>
  <c r="R19" i="73"/>
  <c r="R18" i="73"/>
  <c r="R17" i="73"/>
  <c r="R16" i="73"/>
  <c r="R15" i="73"/>
  <c r="R14" i="73"/>
  <c r="R13" i="73"/>
  <c r="R12" i="73"/>
  <c r="R11" i="73"/>
  <c r="R10" i="73"/>
  <c r="R9" i="73"/>
  <c r="R8" i="73"/>
  <c r="R7" i="73"/>
  <c r="R6" i="73"/>
  <c r="Q23" i="73"/>
  <c r="Q22" i="73"/>
  <c r="Q21" i="73"/>
  <c r="Q20" i="73"/>
  <c r="Q19" i="73"/>
  <c r="Q18" i="73"/>
  <c r="Q17" i="73"/>
  <c r="Q16" i="73"/>
  <c r="Q15" i="73"/>
  <c r="Q14" i="73"/>
  <c r="Q13" i="73"/>
  <c r="Q12" i="73"/>
  <c r="Q11" i="73"/>
  <c r="Q10" i="73"/>
  <c r="Q9" i="73"/>
  <c r="Q8" i="73"/>
  <c r="H20" i="73"/>
  <c r="H19" i="73"/>
  <c r="H14" i="73"/>
  <c r="H13" i="73"/>
  <c r="V23" i="73"/>
  <c r="V22" i="73"/>
  <c r="V21" i="73"/>
  <c r="V20" i="73"/>
  <c r="V19" i="73"/>
  <c r="V18" i="73"/>
  <c r="V17" i="73"/>
  <c r="V16" i="73"/>
  <c r="V15" i="73"/>
  <c r="V14" i="73"/>
  <c r="V13" i="73"/>
  <c r="V12" i="73"/>
  <c r="V11" i="73"/>
  <c r="V10" i="73"/>
  <c r="P22" i="73"/>
  <c r="AH3" i="72"/>
  <c r="AQ3" i="72" s="1"/>
  <c r="M4" i="72"/>
  <c r="U4" i="72" s="1"/>
  <c r="X4" i="72" s="1"/>
  <c r="AH4" i="72" s="1"/>
  <c r="R23" i="72"/>
  <c r="R22" i="72"/>
  <c r="R21" i="72"/>
  <c r="R20" i="72"/>
  <c r="R19" i="72"/>
  <c r="R18" i="72"/>
  <c r="R17" i="72"/>
  <c r="R16" i="72"/>
  <c r="R15" i="72"/>
  <c r="R14" i="72"/>
  <c r="R13" i="72"/>
  <c r="R12" i="72"/>
  <c r="R11" i="72"/>
  <c r="R10" i="72"/>
  <c r="R9" i="72"/>
  <c r="R8" i="72"/>
  <c r="R7" i="72"/>
  <c r="R6" i="72"/>
  <c r="Q23" i="72"/>
  <c r="Q22" i="72"/>
  <c r="Q21" i="72"/>
  <c r="Q20" i="72"/>
  <c r="Q19" i="72"/>
  <c r="Q18" i="72"/>
  <c r="Q17" i="72"/>
  <c r="Q16" i="72"/>
  <c r="Q15" i="72"/>
  <c r="Q14" i="72"/>
  <c r="Q13" i="72"/>
  <c r="Q12" i="72"/>
  <c r="Q11" i="72"/>
  <c r="Q10" i="72"/>
  <c r="Q9" i="72"/>
  <c r="Q8" i="72"/>
  <c r="H23" i="72"/>
  <c r="H17" i="72"/>
  <c r="H11" i="72"/>
  <c r="V23" i="72"/>
  <c r="V22" i="72"/>
  <c r="V21" i="72"/>
  <c r="V20" i="72"/>
  <c r="V19" i="72"/>
  <c r="V18" i="72"/>
  <c r="V17" i="72"/>
  <c r="V16" i="72"/>
  <c r="V15" i="72"/>
  <c r="V14" i="72"/>
  <c r="V13" i="72"/>
  <c r="V12" i="72"/>
  <c r="V11" i="72"/>
  <c r="V10" i="72"/>
  <c r="P14" i="72"/>
  <c r="AH3" i="71"/>
  <c r="AQ3" i="71" s="1"/>
  <c r="H4" i="71"/>
  <c r="I4" i="71" s="1"/>
  <c r="J4" i="71" s="1"/>
  <c r="K4" i="71" s="1"/>
  <c r="M4" i="71"/>
  <c r="U4" i="71" s="1"/>
  <c r="X4" i="71" s="1"/>
  <c r="R23" i="71"/>
  <c r="R22" i="71"/>
  <c r="R21" i="71"/>
  <c r="R20" i="71"/>
  <c r="R19" i="71"/>
  <c r="R18" i="71"/>
  <c r="R17" i="71"/>
  <c r="R16" i="71"/>
  <c r="R15" i="71"/>
  <c r="R14" i="71"/>
  <c r="R13" i="71"/>
  <c r="R12" i="71"/>
  <c r="R11" i="71"/>
  <c r="R10" i="71"/>
  <c r="R9" i="71"/>
  <c r="R8" i="71"/>
  <c r="R7" i="71"/>
  <c r="R6" i="71"/>
  <c r="Q23" i="71"/>
  <c r="Q22" i="71"/>
  <c r="Q21" i="71"/>
  <c r="Q20" i="71"/>
  <c r="Q19" i="71"/>
  <c r="Q18" i="71"/>
  <c r="Q17" i="71"/>
  <c r="Q16" i="71"/>
  <c r="Q15" i="71"/>
  <c r="Q14" i="71"/>
  <c r="Q13" i="71"/>
  <c r="Q12" i="71"/>
  <c r="Q11" i="71"/>
  <c r="Q10" i="71"/>
  <c r="Q9" i="71"/>
  <c r="Q8" i="71"/>
  <c r="V23" i="71"/>
  <c r="V22" i="71"/>
  <c r="V21" i="71"/>
  <c r="V20" i="71"/>
  <c r="V19" i="71"/>
  <c r="V18" i="71"/>
  <c r="V17" i="71"/>
  <c r="V16" i="71"/>
  <c r="V15" i="71"/>
  <c r="V14" i="71"/>
  <c r="V13" i="71"/>
  <c r="V12" i="71"/>
  <c r="V11" i="71"/>
  <c r="V10" i="71"/>
  <c r="P21" i="71"/>
  <c r="AH3" i="70"/>
  <c r="AQ3" i="70" s="1"/>
  <c r="M4" i="70"/>
  <c r="U4" i="70" s="1"/>
  <c r="X4" i="70" s="1"/>
  <c r="AH4" i="70" s="1"/>
  <c r="Q23" i="70"/>
  <c r="Q22" i="70"/>
  <c r="Q21" i="70"/>
  <c r="Q20" i="70"/>
  <c r="Q19" i="70"/>
  <c r="Q18" i="70"/>
  <c r="Q17" i="70"/>
  <c r="Q16" i="70"/>
  <c r="Q15" i="70"/>
  <c r="Q14" i="70"/>
  <c r="Q13" i="70"/>
  <c r="Q12" i="70"/>
  <c r="Q11" i="70"/>
  <c r="Q10" i="70"/>
  <c r="Q9" i="70"/>
  <c r="Q8" i="70"/>
  <c r="V23" i="70"/>
  <c r="V22" i="70"/>
  <c r="V21" i="70"/>
  <c r="V20" i="70"/>
  <c r="V19" i="70"/>
  <c r="V18" i="70"/>
  <c r="V17" i="70"/>
  <c r="V16" i="70"/>
  <c r="V15" i="70"/>
  <c r="V14" i="70"/>
  <c r="V13" i="70"/>
  <c r="V12" i="70"/>
  <c r="V11" i="70"/>
  <c r="V10" i="70"/>
  <c r="P19" i="70"/>
  <c r="AH3" i="69"/>
  <c r="AQ3" i="69" s="1"/>
  <c r="M4" i="69"/>
  <c r="U4" i="69" s="1"/>
  <c r="X4" i="69" s="1"/>
  <c r="AH4" i="69" s="1"/>
  <c r="R23" i="69"/>
  <c r="R22" i="69"/>
  <c r="R21" i="69"/>
  <c r="R20" i="69"/>
  <c r="R19" i="69"/>
  <c r="R18" i="69"/>
  <c r="R17" i="69"/>
  <c r="R16" i="69"/>
  <c r="R15" i="69"/>
  <c r="R14" i="69"/>
  <c r="R13" i="69"/>
  <c r="R12" i="69"/>
  <c r="R11" i="69"/>
  <c r="R10" i="69"/>
  <c r="R9" i="69"/>
  <c r="R8" i="69"/>
  <c r="R7" i="69"/>
  <c r="R6" i="69"/>
  <c r="P6" i="69"/>
  <c r="Q23" i="69"/>
  <c r="Q22" i="69"/>
  <c r="Q21" i="69"/>
  <c r="Q20" i="69"/>
  <c r="Q19" i="69"/>
  <c r="Q18" i="69"/>
  <c r="Q17" i="69"/>
  <c r="Q16" i="69"/>
  <c r="Q15" i="69"/>
  <c r="Q14" i="69"/>
  <c r="Q13" i="69"/>
  <c r="Q12" i="69"/>
  <c r="Q11" i="69"/>
  <c r="Q10" i="69"/>
  <c r="Q9" i="69"/>
  <c r="Q8" i="69"/>
  <c r="H23" i="69"/>
  <c r="H22" i="69"/>
  <c r="H21" i="69"/>
  <c r="H20" i="69"/>
  <c r="H19" i="69"/>
  <c r="H18" i="69"/>
  <c r="H17" i="69"/>
  <c r="H16" i="69"/>
  <c r="H15" i="69"/>
  <c r="H14" i="69"/>
  <c r="H13" i="69"/>
  <c r="H12" i="69"/>
  <c r="H11" i="69"/>
  <c r="H10" i="69"/>
  <c r="H9" i="69"/>
  <c r="V23" i="69"/>
  <c r="V22" i="69"/>
  <c r="V21" i="69"/>
  <c r="V20" i="69"/>
  <c r="V19" i="69"/>
  <c r="V18" i="69"/>
  <c r="V17" i="69"/>
  <c r="V16" i="69"/>
  <c r="V15" i="69"/>
  <c r="V14" i="69"/>
  <c r="V13" i="69"/>
  <c r="V12" i="69"/>
  <c r="V11" i="69"/>
  <c r="V10" i="69"/>
  <c r="P11" i="69"/>
  <c r="AH3" i="68"/>
  <c r="AQ3" i="68" s="1"/>
  <c r="M4" i="68"/>
  <c r="U4" i="68" s="1"/>
  <c r="X4" i="68" s="1"/>
  <c r="R23" i="68"/>
  <c r="R22" i="68"/>
  <c r="R21" i="68"/>
  <c r="R20" i="68"/>
  <c r="R19" i="68"/>
  <c r="R18" i="68"/>
  <c r="R17" i="68"/>
  <c r="R16" i="68"/>
  <c r="R15" i="68"/>
  <c r="R14" i="68"/>
  <c r="R13" i="68"/>
  <c r="R12" i="68"/>
  <c r="R11" i="68"/>
  <c r="R10" i="68"/>
  <c r="R9" i="68"/>
  <c r="R8" i="68"/>
  <c r="R7" i="68"/>
  <c r="R6" i="68"/>
  <c r="Q23" i="68"/>
  <c r="Q22" i="68"/>
  <c r="Q21" i="68"/>
  <c r="Q20" i="68"/>
  <c r="Q19" i="68"/>
  <c r="Q18" i="68"/>
  <c r="Q17" i="68"/>
  <c r="Q16" i="68"/>
  <c r="Q15" i="68"/>
  <c r="Q14" i="68"/>
  <c r="Q13" i="68"/>
  <c r="Q12" i="68"/>
  <c r="Q11" i="68"/>
  <c r="Q10" i="68"/>
  <c r="Q9" i="68"/>
  <c r="Q8" i="68"/>
  <c r="H23" i="68"/>
  <c r="H22" i="68"/>
  <c r="H21" i="68"/>
  <c r="H20" i="68"/>
  <c r="H19" i="68"/>
  <c r="H18" i="68"/>
  <c r="H17" i="68"/>
  <c r="H16" i="68"/>
  <c r="H15" i="68"/>
  <c r="H14" i="68"/>
  <c r="H13" i="68"/>
  <c r="H12" i="68"/>
  <c r="H11" i="68"/>
  <c r="H10" i="68"/>
  <c r="H9" i="68"/>
  <c r="V23" i="68"/>
  <c r="V22" i="68"/>
  <c r="V21" i="68"/>
  <c r="V20" i="68"/>
  <c r="V19" i="68"/>
  <c r="V18" i="68"/>
  <c r="V17" i="68"/>
  <c r="V16" i="68"/>
  <c r="V15" i="68"/>
  <c r="V14" i="68"/>
  <c r="V13" i="68"/>
  <c r="V12" i="68"/>
  <c r="V11" i="68"/>
  <c r="V10" i="68"/>
  <c r="P14" i="68"/>
  <c r="AH3" i="67"/>
  <c r="AQ3" i="67" s="1"/>
  <c r="H4" i="67"/>
  <c r="I4" i="67" s="1"/>
  <c r="J4" i="67" s="1"/>
  <c r="K4" i="67" s="1"/>
  <c r="M4" i="67"/>
  <c r="U4" i="67" s="1"/>
  <c r="X4" i="67" s="1"/>
  <c r="AH4" i="67" s="1"/>
  <c r="R23" i="67"/>
  <c r="R22" i="67"/>
  <c r="R21" i="67"/>
  <c r="R20" i="67"/>
  <c r="R19" i="67"/>
  <c r="R18" i="67"/>
  <c r="R17" i="67"/>
  <c r="R16" i="67"/>
  <c r="R15" i="67"/>
  <c r="R14" i="67"/>
  <c r="R13" i="67"/>
  <c r="R12" i="67"/>
  <c r="R11" i="67"/>
  <c r="R10" i="67"/>
  <c r="R9" i="67"/>
  <c r="R8" i="67"/>
  <c r="R7" i="67"/>
  <c r="R6" i="67"/>
  <c r="Q23" i="67"/>
  <c r="Q22" i="67"/>
  <c r="Q21" i="67"/>
  <c r="Q20" i="67"/>
  <c r="Q19" i="67"/>
  <c r="Q18" i="67"/>
  <c r="Q17" i="67"/>
  <c r="Q16" i="67"/>
  <c r="Q15" i="67"/>
  <c r="Q14" i="67"/>
  <c r="Q13" i="67"/>
  <c r="Q12" i="67"/>
  <c r="Q11" i="67"/>
  <c r="Q10" i="67"/>
  <c r="Q9" i="67"/>
  <c r="Q8" i="67"/>
  <c r="V23" i="67"/>
  <c r="V22" i="67"/>
  <c r="V21" i="67"/>
  <c r="V20" i="67"/>
  <c r="V19" i="67"/>
  <c r="V18" i="67"/>
  <c r="V17" i="67"/>
  <c r="V16" i="67"/>
  <c r="V15" i="67"/>
  <c r="V14" i="67"/>
  <c r="V13" i="67"/>
  <c r="V12" i="67"/>
  <c r="V11" i="67"/>
  <c r="V10" i="67"/>
  <c r="P22" i="67"/>
  <c r="AH3" i="66"/>
  <c r="AQ3" i="66" s="1"/>
  <c r="M4" i="66"/>
  <c r="U4" i="66" s="1"/>
  <c r="X4" i="66" s="1"/>
  <c r="AH4" i="66" s="1"/>
  <c r="Q23" i="66"/>
  <c r="Q22" i="66"/>
  <c r="Q21" i="66"/>
  <c r="Q20" i="66"/>
  <c r="Q19" i="66"/>
  <c r="Q18" i="66"/>
  <c r="Q17" i="66"/>
  <c r="Q16" i="66"/>
  <c r="Q15" i="66"/>
  <c r="Q14" i="66"/>
  <c r="Q13" i="66"/>
  <c r="Q12" i="66"/>
  <c r="Q11" i="66"/>
  <c r="Q10" i="66"/>
  <c r="Q9" i="66"/>
  <c r="Q8" i="66"/>
  <c r="V23" i="66"/>
  <c r="V22" i="66"/>
  <c r="V21" i="66"/>
  <c r="V20" i="66"/>
  <c r="V19" i="66"/>
  <c r="V18" i="66"/>
  <c r="V17" i="66"/>
  <c r="V16" i="66"/>
  <c r="V15" i="66"/>
  <c r="V14" i="66"/>
  <c r="V13" i="66"/>
  <c r="V12" i="66"/>
  <c r="V11" i="66"/>
  <c r="V10" i="66"/>
  <c r="P17" i="66"/>
  <c r="AH3" i="65"/>
  <c r="AQ3" i="65" s="1"/>
  <c r="M4" i="65"/>
  <c r="U4" i="65" s="1"/>
  <c r="X4" i="65" s="1"/>
  <c r="R23" i="65"/>
  <c r="R22" i="65"/>
  <c r="R21" i="65"/>
  <c r="R20" i="65"/>
  <c r="R19" i="65"/>
  <c r="R18" i="65"/>
  <c r="R17" i="65"/>
  <c r="R16" i="65"/>
  <c r="R15" i="65"/>
  <c r="R14" i="65"/>
  <c r="R13" i="65"/>
  <c r="R12" i="65"/>
  <c r="R11" i="65"/>
  <c r="R10" i="65"/>
  <c r="R9" i="65"/>
  <c r="R8" i="65"/>
  <c r="R7" i="65"/>
  <c r="R6" i="65"/>
  <c r="Q23" i="65"/>
  <c r="Q22" i="65"/>
  <c r="Q21" i="65"/>
  <c r="Q20" i="65"/>
  <c r="Q19" i="65"/>
  <c r="Q18" i="65"/>
  <c r="Q17" i="65"/>
  <c r="Q16" i="65"/>
  <c r="Q15" i="65"/>
  <c r="Q14" i="65"/>
  <c r="Q13" i="65"/>
  <c r="Q12" i="65"/>
  <c r="Q11" i="65"/>
  <c r="Q10" i="65"/>
  <c r="Q9" i="65"/>
  <c r="Q8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V23" i="65"/>
  <c r="V22" i="65"/>
  <c r="V21" i="65"/>
  <c r="V20" i="65"/>
  <c r="V19" i="65"/>
  <c r="V18" i="65"/>
  <c r="V17" i="65"/>
  <c r="V16" i="65"/>
  <c r="V15" i="65"/>
  <c r="V14" i="65"/>
  <c r="V13" i="65"/>
  <c r="V12" i="65"/>
  <c r="V11" i="65"/>
  <c r="V10" i="65"/>
  <c r="P20" i="65"/>
  <c r="AH3" i="64"/>
  <c r="AQ3" i="64" s="1"/>
  <c r="M4" i="64"/>
  <c r="U4" i="64" s="1"/>
  <c r="X4" i="64" s="1"/>
  <c r="AH4" i="64" s="1"/>
  <c r="R23" i="64"/>
  <c r="R22" i="64"/>
  <c r="R21" i="64"/>
  <c r="R20" i="64"/>
  <c r="R19" i="64"/>
  <c r="R18" i="64"/>
  <c r="R17" i="64"/>
  <c r="R16" i="64"/>
  <c r="R15" i="64"/>
  <c r="R14" i="64"/>
  <c r="R13" i="64"/>
  <c r="R12" i="64"/>
  <c r="R11" i="64"/>
  <c r="R10" i="64"/>
  <c r="R9" i="64"/>
  <c r="R8" i="64"/>
  <c r="R7" i="64"/>
  <c r="R6" i="64"/>
  <c r="P7" i="64"/>
  <c r="Q23" i="64"/>
  <c r="Q22" i="64"/>
  <c r="Q21" i="64"/>
  <c r="Q20" i="64"/>
  <c r="Q19" i="64"/>
  <c r="Q18" i="64"/>
  <c r="Q17" i="64"/>
  <c r="Q16" i="64"/>
  <c r="Q15" i="64"/>
  <c r="Q14" i="64"/>
  <c r="Q13" i="64"/>
  <c r="Q12" i="64"/>
  <c r="Q11" i="64"/>
  <c r="Q10" i="64"/>
  <c r="Q9" i="64"/>
  <c r="Q8" i="64"/>
  <c r="H20" i="64"/>
  <c r="H19" i="64"/>
  <c r="H14" i="64"/>
  <c r="H13" i="64"/>
  <c r="V23" i="64"/>
  <c r="V22" i="64"/>
  <c r="V21" i="64"/>
  <c r="V20" i="64"/>
  <c r="V19" i="64"/>
  <c r="V18" i="64"/>
  <c r="V17" i="64"/>
  <c r="V16" i="64"/>
  <c r="V15" i="64"/>
  <c r="V14" i="64"/>
  <c r="V13" i="64"/>
  <c r="V12" i="64"/>
  <c r="V11" i="64"/>
  <c r="V10" i="64"/>
  <c r="P14" i="64"/>
  <c r="AH3" i="63"/>
  <c r="AQ3" i="63" s="1"/>
  <c r="H4" i="63"/>
  <c r="I4" i="63" s="1"/>
  <c r="J4" i="63" s="1"/>
  <c r="K4" i="63" s="1"/>
  <c r="M4" i="63"/>
  <c r="U4" i="63" s="1"/>
  <c r="X4" i="63" s="1"/>
  <c r="AH4" i="63" s="1"/>
  <c r="R23" i="63"/>
  <c r="R22" i="63"/>
  <c r="R21" i="63"/>
  <c r="R20" i="63"/>
  <c r="R19" i="63"/>
  <c r="R18" i="63"/>
  <c r="R17" i="63"/>
  <c r="R16" i="63"/>
  <c r="R15" i="63"/>
  <c r="R14" i="63"/>
  <c r="R13" i="63"/>
  <c r="R12" i="63"/>
  <c r="R11" i="63"/>
  <c r="R10" i="63"/>
  <c r="R9" i="63"/>
  <c r="R8" i="63"/>
  <c r="R7" i="63"/>
  <c r="R6" i="63"/>
  <c r="Q23" i="63"/>
  <c r="Q22" i="63"/>
  <c r="Q21" i="63"/>
  <c r="Q20" i="63"/>
  <c r="Q19" i="63"/>
  <c r="Q18" i="63"/>
  <c r="Q17" i="63"/>
  <c r="Q16" i="63"/>
  <c r="Q15" i="63"/>
  <c r="Q14" i="63"/>
  <c r="Q13" i="63"/>
  <c r="Q12" i="63"/>
  <c r="Q11" i="63"/>
  <c r="Q10" i="63"/>
  <c r="Q9" i="63"/>
  <c r="Q8" i="63"/>
  <c r="V23" i="63"/>
  <c r="V22" i="63"/>
  <c r="V21" i="63"/>
  <c r="V20" i="63"/>
  <c r="V19" i="63"/>
  <c r="V18" i="63"/>
  <c r="V17" i="63"/>
  <c r="V16" i="63"/>
  <c r="V15" i="63"/>
  <c r="V14" i="63"/>
  <c r="V13" i="63"/>
  <c r="V12" i="63"/>
  <c r="V11" i="63"/>
  <c r="V10" i="63"/>
  <c r="AH3" i="62"/>
  <c r="AQ3" i="62" s="1"/>
  <c r="M4" i="62"/>
  <c r="U4" i="62" s="1"/>
  <c r="X4" i="62" s="1"/>
  <c r="AH4" i="62" s="1"/>
  <c r="Q23" i="62"/>
  <c r="Q22" i="62"/>
  <c r="Q21" i="62"/>
  <c r="Q20" i="62"/>
  <c r="Q19" i="62"/>
  <c r="Q18" i="62"/>
  <c r="Q17" i="62"/>
  <c r="Q16" i="62"/>
  <c r="Q15" i="62"/>
  <c r="Q14" i="62"/>
  <c r="Q13" i="62"/>
  <c r="Q12" i="62"/>
  <c r="Q11" i="62"/>
  <c r="Q10" i="62"/>
  <c r="Q9" i="62"/>
  <c r="Q8" i="62"/>
  <c r="V23" i="62"/>
  <c r="V22" i="62"/>
  <c r="V21" i="62"/>
  <c r="V20" i="62"/>
  <c r="V19" i="62"/>
  <c r="V18" i="62"/>
  <c r="V17" i="62"/>
  <c r="V16" i="62"/>
  <c r="V15" i="62"/>
  <c r="V14" i="62"/>
  <c r="V13" i="62"/>
  <c r="V12" i="62"/>
  <c r="V11" i="62"/>
  <c r="V10" i="62"/>
  <c r="AH3" i="61"/>
  <c r="AQ3" i="61" s="1"/>
  <c r="M4" i="61"/>
  <c r="U4" i="61" s="1"/>
  <c r="X4" i="61" s="1"/>
  <c r="AH4" i="61" s="1"/>
  <c r="R23" i="61"/>
  <c r="R22" i="61"/>
  <c r="R21" i="61"/>
  <c r="R20" i="61"/>
  <c r="R19" i="61"/>
  <c r="R18" i="61"/>
  <c r="R17" i="61"/>
  <c r="R16" i="61"/>
  <c r="R15" i="61"/>
  <c r="R14" i="61"/>
  <c r="R13" i="61"/>
  <c r="R12" i="61"/>
  <c r="R11" i="61"/>
  <c r="R10" i="61"/>
  <c r="R9" i="61"/>
  <c r="R8" i="61"/>
  <c r="R7" i="61"/>
  <c r="R6" i="61"/>
  <c r="Q23" i="61"/>
  <c r="Q22" i="61"/>
  <c r="Q21" i="61"/>
  <c r="Q20" i="61"/>
  <c r="Q19" i="61"/>
  <c r="Q18" i="61"/>
  <c r="Q17" i="61"/>
  <c r="Q16" i="61"/>
  <c r="Q15" i="61"/>
  <c r="Q14" i="61"/>
  <c r="Q13" i="61"/>
  <c r="Q12" i="61"/>
  <c r="Q11" i="61"/>
  <c r="Q10" i="61"/>
  <c r="Q9" i="61"/>
  <c r="Q8" i="61"/>
  <c r="H23" i="61"/>
  <c r="H22" i="61"/>
  <c r="H21" i="61"/>
  <c r="H20" i="61"/>
  <c r="H19" i="61"/>
  <c r="H18" i="61"/>
  <c r="H17" i="61"/>
  <c r="H16" i="61"/>
  <c r="H15" i="61"/>
  <c r="H14" i="61"/>
  <c r="H13" i="61"/>
  <c r="H12" i="61"/>
  <c r="H11" i="61"/>
  <c r="H10" i="61"/>
  <c r="H9" i="61"/>
  <c r="V23" i="61"/>
  <c r="V22" i="61"/>
  <c r="V21" i="61"/>
  <c r="V20" i="61"/>
  <c r="V19" i="61"/>
  <c r="V18" i="61"/>
  <c r="V17" i="61"/>
  <c r="V16" i="61"/>
  <c r="V15" i="61"/>
  <c r="V14" i="61"/>
  <c r="V13" i="61"/>
  <c r="V12" i="61"/>
  <c r="V11" i="61"/>
  <c r="V10" i="61"/>
  <c r="P21" i="61"/>
  <c r="P22" i="61"/>
  <c r="AH3" i="60"/>
  <c r="AQ3" i="60" s="1"/>
  <c r="M4" i="60"/>
  <c r="U4" i="60" s="1"/>
  <c r="X4" i="60" s="1"/>
  <c r="AH4" i="60" s="1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R7" i="60"/>
  <c r="R6" i="60"/>
  <c r="Q23" i="60"/>
  <c r="Q22" i="60"/>
  <c r="Q21" i="60"/>
  <c r="Q20" i="60"/>
  <c r="Q19" i="60"/>
  <c r="Q18" i="60"/>
  <c r="Q17" i="60"/>
  <c r="Q16" i="60"/>
  <c r="Q15" i="60"/>
  <c r="Q14" i="60"/>
  <c r="Q13" i="60"/>
  <c r="Q12" i="60"/>
  <c r="Q11" i="60"/>
  <c r="Q10" i="60"/>
  <c r="Q9" i="60"/>
  <c r="Q8" i="60"/>
  <c r="H23" i="60"/>
  <c r="H22" i="60"/>
  <c r="H21" i="60"/>
  <c r="H20" i="60"/>
  <c r="H19" i="60"/>
  <c r="H18" i="60"/>
  <c r="H17" i="60"/>
  <c r="H16" i="60"/>
  <c r="H15" i="60"/>
  <c r="H14" i="60"/>
  <c r="H13" i="60"/>
  <c r="H12" i="60"/>
  <c r="H11" i="60"/>
  <c r="H10" i="60"/>
  <c r="H9" i="60"/>
  <c r="V23" i="60"/>
  <c r="V22" i="60"/>
  <c r="V21" i="60"/>
  <c r="V20" i="60"/>
  <c r="V19" i="60"/>
  <c r="V18" i="60"/>
  <c r="V17" i="60"/>
  <c r="V16" i="60"/>
  <c r="V15" i="60"/>
  <c r="V14" i="60"/>
  <c r="V13" i="60"/>
  <c r="V12" i="60"/>
  <c r="V11" i="60"/>
  <c r="V10" i="60"/>
  <c r="AH3" i="59"/>
  <c r="AQ3" i="59" s="1"/>
  <c r="M4" i="59"/>
  <c r="U4" i="59" s="1"/>
  <c r="X4" i="59" s="1"/>
  <c r="R23" i="59"/>
  <c r="R22" i="59"/>
  <c r="R21" i="59"/>
  <c r="R20" i="59"/>
  <c r="R19" i="59"/>
  <c r="R18" i="59"/>
  <c r="R17" i="59"/>
  <c r="R16" i="59"/>
  <c r="R15" i="59"/>
  <c r="R14" i="59"/>
  <c r="R13" i="59"/>
  <c r="R12" i="59"/>
  <c r="R11" i="59"/>
  <c r="R10" i="59"/>
  <c r="R9" i="59"/>
  <c r="R8" i="59"/>
  <c r="R7" i="59"/>
  <c r="R6" i="59"/>
  <c r="Q23" i="59"/>
  <c r="Q22" i="59"/>
  <c r="Q21" i="59"/>
  <c r="Q20" i="59"/>
  <c r="Q19" i="59"/>
  <c r="Q18" i="59"/>
  <c r="Q17" i="59"/>
  <c r="Q16" i="59"/>
  <c r="Q15" i="59"/>
  <c r="Q14" i="59"/>
  <c r="Q13" i="59"/>
  <c r="Q12" i="59"/>
  <c r="Q11" i="59"/>
  <c r="Q10" i="59"/>
  <c r="Q9" i="59"/>
  <c r="Q8" i="59"/>
  <c r="H23" i="59"/>
  <c r="H22" i="59"/>
  <c r="H21" i="59"/>
  <c r="H20" i="59"/>
  <c r="H19" i="59"/>
  <c r="H18" i="59"/>
  <c r="H17" i="59"/>
  <c r="H16" i="59"/>
  <c r="H15" i="59"/>
  <c r="H14" i="59"/>
  <c r="H13" i="59"/>
  <c r="H12" i="59"/>
  <c r="H11" i="59"/>
  <c r="H10" i="59"/>
  <c r="H9" i="59"/>
  <c r="V23" i="59"/>
  <c r="V22" i="59"/>
  <c r="V21" i="59"/>
  <c r="V20" i="59"/>
  <c r="V19" i="59"/>
  <c r="V18" i="59"/>
  <c r="V17" i="59"/>
  <c r="V16" i="59"/>
  <c r="V15" i="59"/>
  <c r="V14" i="59"/>
  <c r="V13" i="59"/>
  <c r="V12" i="59"/>
  <c r="V11" i="59"/>
  <c r="V10" i="59"/>
  <c r="P18" i="59"/>
  <c r="P21" i="59"/>
  <c r="AH3" i="58"/>
  <c r="AQ3" i="58" s="1"/>
  <c r="H4" i="58"/>
  <c r="I4" i="58" s="1"/>
  <c r="J4" i="58" s="1"/>
  <c r="K4" i="58" s="1"/>
  <c r="M4" i="58"/>
  <c r="U4" i="58" s="1"/>
  <c r="X4" i="58" s="1"/>
  <c r="AH4" i="58" s="1"/>
  <c r="C9" i="40"/>
  <c r="H7" i="40" s="1"/>
  <c r="C9" i="39"/>
  <c r="H7" i="39" s="1"/>
  <c r="C9" i="38"/>
  <c r="H4" i="38" s="1"/>
  <c r="I4" i="38" s="1"/>
  <c r="J4" i="38" s="1"/>
  <c r="K4" i="38" s="1"/>
  <c r="C9" i="37"/>
  <c r="H4" i="37" s="1"/>
  <c r="I4" i="37" s="1"/>
  <c r="J4" i="37" s="1"/>
  <c r="K4" i="37" s="1"/>
  <c r="C9" i="36"/>
  <c r="H4" i="36" s="1"/>
  <c r="C9" i="34"/>
  <c r="H7" i="34" s="1"/>
  <c r="C9" i="33"/>
  <c r="H4" i="33" s="1"/>
  <c r="I4" i="33" s="1"/>
  <c r="J4" i="33" s="1"/>
  <c r="K4" i="33" s="1"/>
  <c r="C9" i="31"/>
  <c r="H4" i="31" s="1"/>
  <c r="I4" i="31" s="1"/>
  <c r="J4" i="31" s="1"/>
  <c r="K4" i="31" s="1"/>
  <c r="C9" i="30"/>
  <c r="H6" i="30" s="1"/>
  <c r="C9" i="29"/>
  <c r="H6" i="29" s="1"/>
  <c r="C9" i="28"/>
  <c r="H4" i="28" s="1"/>
  <c r="I4" i="28" s="1"/>
  <c r="J4" i="28" s="1"/>
  <c r="K4" i="28" s="1"/>
  <c r="C9" i="27"/>
  <c r="C9" i="26"/>
  <c r="H5" i="26" s="1"/>
  <c r="C9" i="25"/>
  <c r="H6" i="25" s="1"/>
  <c r="C9" i="24"/>
  <c r="C9" i="23"/>
  <c r="H4" i="23" s="1"/>
  <c r="I4" i="23" s="1"/>
  <c r="J4" i="23" s="1"/>
  <c r="K4" i="23" s="1"/>
  <c r="C9" i="22"/>
  <c r="H5" i="22" s="1"/>
  <c r="C9" i="21"/>
  <c r="H4" i="21" s="1"/>
  <c r="C9" i="19"/>
  <c r="H4" i="19" s="1"/>
  <c r="I4" i="19" s="1"/>
  <c r="J4" i="19" s="1"/>
  <c r="K4" i="19" s="1"/>
  <c r="C9" i="17"/>
  <c r="H4" i="9"/>
  <c r="I4" i="9" s="1"/>
  <c r="J4" i="9" s="1"/>
  <c r="K4" i="9" s="1"/>
  <c r="V4" i="55"/>
  <c r="Y4" i="55" s="1"/>
  <c r="V5" i="55"/>
  <c r="V6" i="55"/>
  <c r="V7" i="55"/>
  <c r="V8" i="55"/>
  <c r="V9" i="55"/>
  <c r="Q5" i="55"/>
  <c r="Q6" i="55"/>
  <c r="Q7" i="55"/>
  <c r="R3" i="55"/>
  <c r="R4" i="55"/>
  <c r="R5" i="55"/>
  <c r="V4" i="54"/>
  <c r="Y4" i="54" s="1"/>
  <c r="V5" i="54"/>
  <c r="V6" i="54"/>
  <c r="V7" i="54"/>
  <c r="V8" i="54"/>
  <c r="V9" i="54"/>
  <c r="Q5" i="54"/>
  <c r="Q6" i="54"/>
  <c r="Q7" i="54"/>
  <c r="R3" i="54"/>
  <c r="R4" i="54"/>
  <c r="R5" i="54"/>
  <c r="V4" i="53"/>
  <c r="Y4" i="53" s="1"/>
  <c r="Z4" i="53" s="1"/>
  <c r="V5" i="53"/>
  <c r="V6" i="53"/>
  <c r="V7" i="53"/>
  <c r="V8" i="53"/>
  <c r="V9" i="53"/>
  <c r="Q5" i="53"/>
  <c r="Q6" i="53"/>
  <c r="Q7" i="53"/>
  <c r="R3" i="53"/>
  <c r="R4" i="53"/>
  <c r="R5" i="53"/>
  <c r="V4" i="52"/>
  <c r="Y4" i="52" s="1"/>
  <c r="V5" i="52"/>
  <c r="V6" i="52"/>
  <c r="V7" i="52"/>
  <c r="V8" i="52"/>
  <c r="V9" i="52"/>
  <c r="Q5" i="52"/>
  <c r="Q6" i="52"/>
  <c r="Q7" i="52"/>
  <c r="R3" i="52"/>
  <c r="R4" i="52"/>
  <c r="R5" i="52"/>
  <c r="V4" i="51"/>
  <c r="Y4" i="51" s="1"/>
  <c r="Z4" i="51" s="1"/>
  <c r="V5" i="51"/>
  <c r="V6" i="51"/>
  <c r="V7" i="51"/>
  <c r="V8" i="51"/>
  <c r="V9" i="51"/>
  <c r="Q5" i="51"/>
  <c r="Q6" i="51"/>
  <c r="Q7" i="51"/>
  <c r="R3" i="51"/>
  <c r="R4" i="51"/>
  <c r="R5" i="51"/>
  <c r="V4" i="50"/>
  <c r="Y4" i="50" s="1"/>
  <c r="Z4" i="50" s="1"/>
  <c r="V5" i="50"/>
  <c r="V6" i="50"/>
  <c r="V7" i="50"/>
  <c r="V8" i="50"/>
  <c r="V9" i="50"/>
  <c r="Q5" i="50"/>
  <c r="Q6" i="50"/>
  <c r="Q7" i="50"/>
  <c r="V4" i="49"/>
  <c r="Y4" i="49" s="1"/>
  <c r="Z4" i="49" s="1"/>
  <c r="V5" i="49"/>
  <c r="V6" i="49"/>
  <c r="V7" i="49"/>
  <c r="V8" i="49"/>
  <c r="V9" i="49"/>
  <c r="Q5" i="49"/>
  <c r="Q6" i="49"/>
  <c r="Q7" i="49"/>
  <c r="R3" i="49"/>
  <c r="R4" i="49"/>
  <c r="R5" i="49"/>
  <c r="V4" i="48"/>
  <c r="Y4" i="48" s="1"/>
  <c r="Z4" i="48" s="1"/>
  <c r="V5" i="48"/>
  <c r="V6" i="48"/>
  <c r="V7" i="48"/>
  <c r="V8" i="48"/>
  <c r="V9" i="48"/>
  <c r="Q5" i="48"/>
  <c r="Q6" i="48"/>
  <c r="Q7" i="48"/>
  <c r="V4" i="47"/>
  <c r="Y4" i="47" s="1"/>
  <c r="Z4" i="47" s="1"/>
  <c r="V5" i="47"/>
  <c r="V6" i="47"/>
  <c r="V7" i="47"/>
  <c r="V8" i="47"/>
  <c r="V9" i="47"/>
  <c r="Q5" i="47"/>
  <c r="Q6" i="47"/>
  <c r="Q7" i="47"/>
  <c r="R3" i="47"/>
  <c r="R4" i="47"/>
  <c r="R5" i="47"/>
  <c r="V4" i="46"/>
  <c r="Y4" i="46" s="1"/>
  <c r="V5" i="46"/>
  <c r="V6" i="46"/>
  <c r="V7" i="46"/>
  <c r="V8" i="46"/>
  <c r="V9" i="46"/>
  <c r="Q5" i="46"/>
  <c r="Q6" i="46"/>
  <c r="Q7" i="46"/>
  <c r="R3" i="46"/>
  <c r="R4" i="46"/>
  <c r="R5" i="46"/>
  <c r="V4" i="45"/>
  <c r="Y4" i="45" s="1"/>
  <c r="V5" i="45"/>
  <c r="V6" i="45"/>
  <c r="V7" i="45"/>
  <c r="V8" i="45"/>
  <c r="V9" i="45"/>
  <c r="Q5" i="45"/>
  <c r="Q6" i="45"/>
  <c r="Q7" i="45"/>
  <c r="R3" i="45"/>
  <c r="R4" i="45"/>
  <c r="R5" i="45"/>
  <c r="V4" i="44"/>
  <c r="Y4" i="44" s="1"/>
  <c r="Z4" i="44" s="1"/>
  <c r="V5" i="44"/>
  <c r="V6" i="44"/>
  <c r="V7" i="44"/>
  <c r="V8" i="44"/>
  <c r="V9" i="44"/>
  <c r="Q5" i="44"/>
  <c r="Q6" i="44"/>
  <c r="Q7" i="44"/>
  <c r="R3" i="44"/>
  <c r="R4" i="44"/>
  <c r="R5" i="44"/>
  <c r="V4" i="43"/>
  <c r="Y4" i="43" s="1"/>
  <c r="Z4" i="43" s="1"/>
  <c r="V5" i="43"/>
  <c r="V6" i="43"/>
  <c r="V7" i="43"/>
  <c r="V8" i="43"/>
  <c r="V9" i="43"/>
  <c r="Q5" i="43"/>
  <c r="Q6" i="43"/>
  <c r="Q7" i="43"/>
  <c r="R3" i="43"/>
  <c r="R4" i="43"/>
  <c r="R5" i="43"/>
  <c r="V4" i="42"/>
  <c r="Y4" i="42" s="1"/>
  <c r="V5" i="42"/>
  <c r="V6" i="42"/>
  <c r="V7" i="42"/>
  <c r="V8" i="42"/>
  <c r="V9" i="42"/>
  <c r="Q5" i="42"/>
  <c r="Q6" i="42"/>
  <c r="Q7" i="42"/>
  <c r="V4" i="37"/>
  <c r="Y4" i="37" s="1"/>
  <c r="V5" i="37"/>
  <c r="V6" i="37"/>
  <c r="V7" i="37"/>
  <c r="V8" i="37"/>
  <c r="V9" i="37"/>
  <c r="Q5" i="37"/>
  <c r="Q6" i="37"/>
  <c r="Q7" i="37"/>
  <c r="V4" i="38"/>
  <c r="Y4" i="38" s="1"/>
  <c r="Z4" i="38" s="1"/>
  <c r="V5" i="38"/>
  <c r="V6" i="38"/>
  <c r="V7" i="38"/>
  <c r="V8" i="38"/>
  <c r="V9" i="38"/>
  <c r="Q5" i="38"/>
  <c r="Q6" i="38"/>
  <c r="Q7" i="38"/>
  <c r="V4" i="39"/>
  <c r="Y4" i="39" s="1"/>
  <c r="Z4" i="39" s="1"/>
  <c r="V5" i="39"/>
  <c r="V6" i="39"/>
  <c r="V7" i="39"/>
  <c r="V8" i="39"/>
  <c r="V9" i="39"/>
  <c r="H4" i="39"/>
  <c r="H8" i="39"/>
  <c r="Q5" i="39"/>
  <c r="Q6" i="39"/>
  <c r="Q7" i="39"/>
  <c r="AI3" i="39"/>
  <c r="V4" i="40"/>
  <c r="Y4" i="40" s="1"/>
  <c r="Z4" i="40" s="1"/>
  <c r="V5" i="40"/>
  <c r="V6" i="40"/>
  <c r="V7" i="40"/>
  <c r="V8" i="40"/>
  <c r="V9" i="40"/>
  <c r="H5" i="40"/>
  <c r="Q5" i="40"/>
  <c r="Q6" i="40"/>
  <c r="Q7" i="40"/>
  <c r="V4" i="41"/>
  <c r="Y4" i="41" s="1"/>
  <c r="Z4" i="41" s="1"/>
  <c r="V5" i="41"/>
  <c r="V6" i="41"/>
  <c r="V7" i="41"/>
  <c r="V8" i="41"/>
  <c r="V9" i="41"/>
  <c r="Q5" i="41"/>
  <c r="Q6" i="41"/>
  <c r="Q7" i="41"/>
  <c r="V4" i="30"/>
  <c r="Y4" i="30" s="1"/>
  <c r="Z4" i="30" s="1"/>
  <c r="V5" i="30"/>
  <c r="V6" i="30"/>
  <c r="V7" i="30"/>
  <c r="V8" i="30"/>
  <c r="V9" i="30"/>
  <c r="Q5" i="30"/>
  <c r="Q6" i="30"/>
  <c r="Q7" i="30"/>
  <c r="V4" i="31"/>
  <c r="Y4" i="31" s="1"/>
  <c r="Z4" i="31" s="1"/>
  <c r="V5" i="31"/>
  <c r="V6" i="31"/>
  <c r="V7" i="31"/>
  <c r="V8" i="31"/>
  <c r="V9" i="31"/>
  <c r="Q5" i="31"/>
  <c r="Q6" i="31"/>
  <c r="Q7" i="31"/>
  <c r="V4" i="32"/>
  <c r="Y4" i="32" s="1"/>
  <c r="V5" i="32"/>
  <c r="V6" i="32"/>
  <c r="V7" i="32"/>
  <c r="V8" i="32"/>
  <c r="V9" i="32"/>
  <c r="Q5" i="32"/>
  <c r="Q6" i="32"/>
  <c r="Q7" i="32"/>
  <c r="V4" i="33"/>
  <c r="Y4" i="33" s="1"/>
  <c r="V5" i="33"/>
  <c r="V6" i="33"/>
  <c r="V7" i="33"/>
  <c r="V8" i="33"/>
  <c r="V9" i="33"/>
  <c r="Q5" i="33"/>
  <c r="Q6" i="33"/>
  <c r="Q7" i="33"/>
  <c r="V4" i="34"/>
  <c r="Y4" i="34" s="1"/>
  <c r="V5" i="34"/>
  <c r="V6" i="34"/>
  <c r="V7" i="34"/>
  <c r="V8" i="34"/>
  <c r="V9" i="34"/>
  <c r="Q5" i="34"/>
  <c r="Q6" i="34"/>
  <c r="Q7" i="34"/>
  <c r="H4" i="35"/>
  <c r="I4" i="35" s="1"/>
  <c r="J4" i="35" s="1"/>
  <c r="K4" i="35" s="1"/>
  <c r="V4" i="36"/>
  <c r="Y4" i="36" s="1"/>
  <c r="Z4" i="36" s="1"/>
  <c r="V5" i="36"/>
  <c r="V6" i="36"/>
  <c r="V7" i="36"/>
  <c r="V8" i="36"/>
  <c r="V9" i="36"/>
  <c r="Q5" i="36"/>
  <c r="Q6" i="36"/>
  <c r="Q7" i="36"/>
  <c r="AI3" i="36"/>
  <c r="AO3" i="36"/>
  <c r="V4" i="27"/>
  <c r="Y4" i="27" s="1"/>
  <c r="V5" i="27"/>
  <c r="V6" i="27"/>
  <c r="V7" i="27"/>
  <c r="V8" i="27"/>
  <c r="V9" i="27"/>
  <c r="H4" i="27"/>
  <c r="I4" i="27" s="1"/>
  <c r="J4" i="27" s="1"/>
  <c r="K4" i="27" s="1"/>
  <c r="Q5" i="27"/>
  <c r="Q6" i="27"/>
  <c r="Q7" i="27"/>
  <c r="V4" i="28"/>
  <c r="Y4" i="28" s="1"/>
  <c r="V5" i="28"/>
  <c r="V6" i="28"/>
  <c r="V7" i="28"/>
  <c r="V8" i="28"/>
  <c r="V9" i="28"/>
  <c r="Q5" i="28"/>
  <c r="Q6" i="28"/>
  <c r="Q7" i="28"/>
  <c r="V4" i="29"/>
  <c r="Y4" i="29" s="1"/>
  <c r="V5" i="29"/>
  <c r="V6" i="29"/>
  <c r="V7" i="29"/>
  <c r="V8" i="29"/>
  <c r="V9" i="29"/>
  <c r="Q5" i="29"/>
  <c r="Q6" i="29"/>
  <c r="Q7" i="29"/>
  <c r="V4" i="24"/>
  <c r="Y4" i="24" s="1"/>
  <c r="Z4" i="24" s="1"/>
  <c r="V5" i="24"/>
  <c r="V6" i="24"/>
  <c r="V7" i="24"/>
  <c r="V8" i="24"/>
  <c r="V9" i="24"/>
  <c r="H4" i="24"/>
  <c r="I4" i="24" s="1"/>
  <c r="J4" i="24" s="1"/>
  <c r="K4" i="24" s="1"/>
  <c r="Q5" i="24"/>
  <c r="Q6" i="24"/>
  <c r="Q7" i="24"/>
  <c r="V4" i="25"/>
  <c r="Y4" i="25" s="1"/>
  <c r="V5" i="25"/>
  <c r="V6" i="25"/>
  <c r="V7" i="25"/>
  <c r="V8" i="25"/>
  <c r="V9" i="25"/>
  <c r="Q5" i="25"/>
  <c r="Q6" i="25"/>
  <c r="Q7" i="25"/>
  <c r="V4" i="26"/>
  <c r="Y4" i="26" s="1"/>
  <c r="Z4" i="26" s="1"/>
  <c r="V5" i="26"/>
  <c r="V6" i="26"/>
  <c r="V7" i="26"/>
  <c r="V8" i="26"/>
  <c r="V9" i="26"/>
  <c r="Q5" i="26"/>
  <c r="Q6" i="26"/>
  <c r="Q7" i="26"/>
  <c r="V4" i="23"/>
  <c r="Y4" i="23" s="1"/>
  <c r="V5" i="23"/>
  <c r="V6" i="23"/>
  <c r="V7" i="23"/>
  <c r="V8" i="23"/>
  <c r="V9" i="23"/>
  <c r="Q5" i="23"/>
  <c r="Q6" i="23"/>
  <c r="Q7" i="23"/>
  <c r="V4" i="21"/>
  <c r="Y4" i="21" s="1"/>
  <c r="Z4" i="21" s="1"/>
  <c r="V5" i="21"/>
  <c r="V6" i="21"/>
  <c r="V7" i="21"/>
  <c r="V8" i="21"/>
  <c r="V9" i="21"/>
  <c r="H6" i="21"/>
  <c r="H7" i="21"/>
  <c r="Q5" i="21"/>
  <c r="Q6" i="21"/>
  <c r="Q7" i="21"/>
  <c r="AI3" i="21"/>
  <c r="AO3" i="21"/>
  <c r="V4" i="22"/>
  <c r="Y4" i="22" s="1"/>
  <c r="Z4" i="22" s="1"/>
  <c r="V5" i="22"/>
  <c r="V6" i="22"/>
  <c r="V7" i="22"/>
  <c r="V8" i="22"/>
  <c r="V9" i="22"/>
  <c r="Q5" i="22"/>
  <c r="Q6" i="22"/>
  <c r="Q7" i="22"/>
  <c r="R3" i="22"/>
  <c r="R4" i="22"/>
  <c r="R5" i="22"/>
  <c r="AO3" i="22"/>
  <c r="V4" i="19"/>
  <c r="Y4" i="19" s="1"/>
  <c r="Z4" i="19" s="1"/>
  <c r="V5" i="19"/>
  <c r="V6" i="19"/>
  <c r="V7" i="19"/>
  <c r="V8" i="19"/>
  <c r="V9" i="19"/>
  <c r="Q5" i="19"/>
  <c r="Q6" i="19"/>
  <c r="Q7" i="19"/>
  <c r="H4" i="17"/>
  <c r="I4" i="17" s="1"/>
  <c r="J4" i="17" s="1"/>
  <c r="K4" i="17" s="1"/>
  <c r="V4" i="16"/>
  <c r="Y4" i="16" s="1"/>
  <c r="Z4" i="16" s="1"/>
  <c r="V5" i="16"/>
  <c r="V6" i="16"/>
  <c r="V7" i="16"/>
  <c r="V8" i="16"/>
  <c r="V9" i="16"/>
  <c r="Q5" i="16"/>
  <c r="Q6" i="16"/>
  <c r="Q7" i="16"/>
  <c r="R3" i="16"/>
  <c r="R4" i="16"/>
  <c r="R5" i="16"/>
  <c r="AO3" i="16"/>
  <c r="AG3" i="9"/>
  <c r="AP3" i="9" s="1"/>
  <c r="Y4" i="9"/>
  <c r="AN3" i="9"/>
  <c r="P5" i="9"/>
  <c r="P6" i="9"/>
  <c r="AH3" i="15"/>
  <c r="AQ3" i="15" s="1"/>
  <c r="R4" i="15"/>
  <c r="AH4" i="15" s="1"/>
  <c r="P3" i="15"/>
  <c r="AF3" i="15" s="1"/>
  <c r="AO3" i="15" s="1"/>
  <c r="AE3" i="15"/>
  <c r="C9" i="15"/>
  <c r="C9" i="13"/>
  <c r="C9" i="11"/>
  <c r="C9" i="2"/>
  <c r="H5" i="2" s="1"/>
  <c r="C9" i="14"/>
  <c r="H4" i="14" s="1"/>
  <c r="C9" i="12"/>
  <c r="H6" i="12" s="1"/>
  <c r="R69" i="15"/>
  <c r="R68" i="15"/>
  <c r="R67" i="15"/>
  <c r="R66" i="15"/>
  <c r="R65" i="15"/>
  <c r="R64" i="15"/>
  <c r="R63" i="15"/>
  <c r="R62" i="15"/>
  <c r="R61" i="15"/>
  <c r="R60" i="15"/>
  <c r="R59" i="15"/>
  <c r="R58" i="15"/>
  <c r="R57" i="15"/>
  <c r="R56" i="15"/>
  <c r="R55" i="15"/>
  <c r="R54" i="15"/>
  <c r="R53" i="15"/>
  <c r="R52" i="15"/>
  <c r="R51" i="15"/>
  <c r="R50" i="15"/>
  <c r="R49" i="15"/>
  <c r="R48" i="15"/>
  <c r="R47" i="15"/>
  <c r="R46" i="15"/>
  <c r="R45" i="15"/>
  <c r="R44" i="15"/>
  <c r="R43" i="15"/>
  <c r="R42" i="15"/>
  <c r="R41" i="15"/>
  <c r="R40" i="15"/>
  <c r="R39" i="15"/>
  <c r="R38" i="15"/>
  <c r="R37" i="15"/>
  <c r="R36" i="15"/>
  <c r="R35" i="15"/>
  <c r="R34" i="15"/>
  <c r="R33" i="15"/>
  <c r="R32" i="15"/>
  <c r="R31" i="15"/>
  <c r="R30" i="15"/>
  <c r="R29" i="15"/>
  <c r="R28" i="15"/>
  <c r="R27" i="15"/>
  <c r="R26" i="15"/>
  <c r="R25" i="15"/>
  <c r="R24" i="15"/>
  <c r="R23" i="15"/>
  <c r="R22" i="15"/>
  <c r="R21" i="15"/>
  <c r="R20" i="15"/>
  <c r="R19" i="15"/>
  <c r="R18" i="15"/>
  <c r="R17" i="15"/>
  <c r="R16" i="15"/>
  <c r="R15" i="15"/>
  <c r="R14" i="15"/>
  <c r="R13" i="15"/>
  <c r="R12" i="15"/>
  <c r="R11" i="15"/>
  <c r="R10" i="15"/>
  <c r="R9" i="15"/>
  <c r="R8" i="15"/>
  <c r="R7" i="15"/>
  <c r="R6" i="15"/>
  <c r="Q69" i="15"/>
  <c r="Q68" i="15"/>
  <c r="Q67" i="15"/>
  <c r="Q66" i="15"/>
  <c r="Q65" i="15"/>
  <c r="Q64" i="15"/>
  <c r="Q63" i="15"/>
  <c r="Q62" i="15"/>
  <c r="Q61" i="15"/>
  <c r="Q60" i="15"/>
  <c r="Q59" i="15"/>
  <c r="Q58" i="15"/>
  <c r="Q57" i="15"/>
  <c r="Q56" i="15"/>
  <c r="Q55" i="15"/>
  <c r="Q54" i="15"/>
  <c r="Q53" i="15"/>
  <c r="Q52" i="15"/>
  <c r="Q51" i="15"/>
  <c r="Q50" i="15"/>
  <c r="Q49" i="15"/>
  <c r="Q48" i="15"/>
  <c r="Q47" i="15"/>
  <c r="Q46" i="15"/>
  <c r="Q45" i="15"/>
  <c r="Q44" i="15"/>
  <c r="Q43" i="15"/>
  <c r="Q42" i="15"/>
  <c r="Q41" i="15"/>
  <c r="Q40" i="15"/>
  <c r="Q39" i="15"/>
  <c r="Q38" i="15"/>
  <c r="Q37" i="15"/>
  <c r="Q36" i="15"/>
  <c r="Q35" i="15"/>
  <c r="Q34" i="15"/>
  <c r="Q33" i="15"/>
  <c r="Q32" i="15"/>
  <c r="Q31" i="15"/>
  <c r="Q30" i="15"/>
  <c r="Q29" i="15"/>
  <c r="Q28" i="15"/>
  <c r="Q27" i="15"/>
  <c r="Q26" i="15"/>
  <c r="Q25" i="15"/>
  <c r="Q24" i="15"/>
  <c r="Q23" i="15"/>
  <c r="Q22" i="15"/>
  <c r="Q21" i="15"/>
  <c r="Q20" i="15"/>
  <c r="Q19" i="15"/>
  <c r="Q18" i="15"/>
  <c r="Q17" i="15"/>
  <c r="Q16" i="15"/>
  <c r="Q15" i="15"/>
  <c r="Q14" i="15"/>
  <c r="Q13" i="15"/>
  <c r="Q12" i="15"/>
  <c r="Q11" i="15"/>
  <c r="Q10" i="15"/>
  <c r="Q9" i="15"/>
  <c r="V69" i="15"/>
  <c r="V68" i="15"/>
  <c r="V67" i="15"/>
  <c r="V66" i="15"/>
  <c r="V65" i="15"/>
  <c r="V64" i="15"/>
  <c r="V63" i="15"/>
  <c r="V62" i="15"/>
  <c r="V61" i="15"/>
  <c r="V60" i="15"/>
  <c r="V59" i="15"/>
  <c r="V58" i="15"/>
  <c r="V57" i="15"/>
  <c r="V56" i="15"/>
  <c r="V55" i="15"/>
  <c r="V54" i="15"/>
  <c r="V53" i="15"/>
  <c r="V52" i="15"/>
  <c r="V51" i="15"/>
  <c r="V50" i="15"/>
  <c r="V49" i="15"/>
  <c r="V48" i="15"/>
  <c r="V47" i="15"/>
  <c r="V46" i="15"/>
  <c r="V45" i="15"/>
  <c r="V44" i="15"/>
  <c r="V43" i="15"/>
  <c r="V42" i="15"/>
  <c r="V41" i="15"/>
  <c r="V40" i="15"/>
  <c r="V39" i="15"/>
  <c r="V38" i="15"/>
  <c r="V37" i="15"/>
  <c r="V36" i="15"/>
  <c r="V35" i="15"/>
  <c r="V34" i="15"/>
  <c r="V33" i="15"/>
  <c r="V32" i="15"/>
  <c r="V31" i="15"/>
  <c r="V30" i="15"/>
  <c r="V29" i="15"/>
  <c r="V28" i="15"/>
  <c r="V27" i="15"/>
  <c r="V26" i="15"/>
  <c r="V25" i="15"/>
  <c r="V24" i="15"/>
  <c r="V23" i="15"/>
  <c r="V22" i="15"/>
  <c r="V21" i="15"/>
  <c r="V20" i="15"/>
  <c r="V19" i="15"/>
  <c r="V18" i="15"/>
  <c r="V17" i="15"/>
  <c r="V16" i="15"/>
  <c r="V15" i="15"/>
  <c r="V14" i="15"/>
  <c r="V13" i="15"/>
  <c r="V12" i="15"/>
  <c r="V11" i="15"/>
  <c r="V4" i="14"/>
  <c r="Y4" i="14" s="1"/>
  <c r="Z4" i="14" s="1"/>
  <c r="V5" i="14"/>
  <c r="V6" i="14"/>
  <c r="V7" i="14"/>
  <c r="V8" i="14"/>
  <c r="V9" i="14"/>
  <c r="V10" i="14"/>
  <c r="Q5" i="14"/>
  <c r="Q6" i="14"/>
  <c r="Q7" i="14"/>
  <c r="Q8" i="14"/>
  <c r="R3" i="14"/>
  <c r="R4" i="14"/>
  <c r="R5" i="14"/>
  <c r="AE3" i="13"/>
  <c r="P3" i="13"/>
  <c r="AF3" i="13" s="1"/>
  <c r="AO3" i="13" s="1"/>
  <c r="AH3" i="13"/>
  <c r="AQ3" i="13" s="1"/>
  <c r="R79" i="13"/>
  <c r="R78" i="13"/>
  <c r="R77" i="13"/>
  <c r="R76" i="13"/>
  <c r="R75" i="13"/>
  <c r="R74" i="13"/>
  <c r="R73" i="13"/>
  <c r="R72" i="13"/>
  <c r="R71" i="13"/>
  <c r="R70" i="13"/>
  <c r="R69" i="13"/>
  <c r="R68" i="13"/>
  <c r="R67" i="13"/>
  <c r="R66" i="13"/>
  <c r="R65" i="13"/>
  <c r="R64" i="13"/>
  <c r="R63" i="13"/>
  <c r="R62" i="13"/>
  <c r="R61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6" i="13"/>
  <c r="Q79" i="13"/>
  <c r="Q78" i="13"/>
  <c r="Q77" i="13"/>
  <c r="Q76" i="13"/>
  <c r="Q75" i="13"/>
  <c r="Q74" i="13"/>
  <c r="Q73" i="13"/>
  <c r="Q72" i="13"/>
  <c r="Q71" i="13"/>
  <c r="Q70" i="13"/>
  <c r="Q69" i="13"/>
  <c r="Q68" i="13"/>
  <c r="Q67" i="13"/>
  <c r="Q66" i="13"/>
  <c r="Q65" i="13"/>
  <c r="Q64" i="13"/>
  <c r="Q63" i="13"/>
  <c r="Q62" i="13"/>
  <c r="Q61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6" i="13"/>
  <c r="Q25" i="13"/>
  <c r="Q24" i="13"/>
  <c r="Q23" i="13"/>
  <c r="Q22" i="13"/>
  <c r="Q21" i="13"/>
  <c r="Q20" i="13"/>
  <c r="Q19" i="13"/>
  <c r="Q18" i="13"/>
  <c r="Q17" i="13"/>
  <c r="Q16" i="13"/>
  <c r="Q15" i="13"/>
  <c r="Q14" i="13"/>
  <c r="Q13" i="13"/>
  <c r="Q12" i="13"/>
  <c r="Q11" i="13"/>
  <c r="Q10" i="13"/>
  <c r="Q9" i="13"/>
  <c r="V79" i="13"/>
  <c r="V78" i="13"/>
  <c r="V77" i="13"/>
  <c r="V76" i="13"/>
  <c r="V75" i="13"/>
  <c r="V74" i="13"/>
  <c r="V73" i="13"/>
  <c r="V72" i="13"/>
  <c r="V71" i="13"/>
  <c r="V70" i="13"/>
  <c r="V69" i="13"/>
  <c r="V68" i="13"/>
  <c r="V67" i="13"/>
  <c r="V66" i="13"/>
  <c r="V65" i="13"/>
  <c r="V64" i="13"/>
  <c r="V63" i="13"/>
  <c r="V62" i="13"/>
  <c r="V61" i="13"/>
  <c r="V60" i="13"/>
  <c r="V59" i="13"/>
  <c r="V58" i="13"/>
  <c r="V57" i="13"/>
  <c r="V56" i="13"/>
  <c r="V55" i="13"/>
  <c r="V54" i="13"/>
  <c r="V53" i="13"/>
  <c r="V52" i="13"/>
  <c r="V51" i="13"/>
  <c r="V50" i="13"/>
  <c r="V49" i="13"/>
  <c r="V48" i="13"/>
  <c r="V47" i="13"/>
  <c r="V46" i="13"/>
  <c r="V45" i="13"/>
  <c r="V44" i="13"/>
  <c r="V43" i="13"/>
  <c r="V42" i="13"/>
  <c r="V41" i="13"/>
  <c r="V40" i="13"/>
  <c r="V39" i="13"/>
  <c r="V38" i="13"/>
  <c r="V37" i="13"/>
  <c r="V36" i="13"/>
  <c r="V35" i="13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V15" i="13"/>
  <c r="V14" i="13"/>
  <c r="V13" i="13"/>
  <c r="V12" i="13"/>
  <c r="V11" i="13"/>
  <c r="V4" i="12"/>
  <c r="Y4" i="12" s="1"/>
  <c r="Z4" i="12" s="1"/>
  <c r="V5" i="12"/>
  <c r="V6" i="12"/>
  <c r="V7" i="12"/>
  <c r="V8" i="12"/>
  <c r="V9" i="12"/>
  <c r="V10" i="12"/>
  <c r="H4" i="12"/>
  <c r="H7" i="12"/>
  <c r="Q5" i="12"/>
  <c r="Q6" i="12"/>
  <c r="Q7" i="12"/>
  <c r="Q8" i="12"/>
  <c r="R3" i="12"/>
  <c r="R4" i="12"/>
  <c r="R5" i="12"/>
  <c r="AE3" i="11"/>
  <c r="P3" i="11"/>
  <c r="AF3" i="11" s="1"/>
  <c r="AO3" i="11" s="1"/>
  <c r="H8" i="2"/>
  <c r="X4" i="2"/>
  <c r="Y4" i="2"/>
  <c r="AH3" i="2"/>
  <c r="H4" i="10"/>
  <c r="I4" i="10" s="1"/>
  <c r="J4" i="10" s="1"/>
  <c r="K4" i="10" s="1"/>
  <c r="P3" i="10"/>
  <c r="AF3" i="10" s="1"/>
  <c r="AO3" i="10" s="1"/>
  <c r="AH3" i="10"/>
  <c r="AQ3" i="10" s="1"/>
  <c r="AH4" i="10"/>
  <c r="Z4" i="10"/>
  <c r="P3" i="9"/>
  <c r="AH3" i="9"/>
  <c r="AQ3" i="9" s="1"/>
  <c r="Z4" i="28" l="1"/>
  <c r="Z4" i="32"/>
  <c r="Z4" i="23"/>
  <c r="Z4" i="37"/>
  <c r="AO3" i="27"/>
  <c r="AO3" i="26"/>
  <c r="Z4" i="52"/>
  <c r="Z4" i="54"/>
  <c r="AF4" i="54" s="1"/>
  <c r="AO3" i="48"/>
  <c r="AI3" i="32"/>
  <c r="AR3" i="32" s="1"/>
  <c r="AO3" i="37"/>
  <c r="P3" i="68"/>
  <c r="AF3" i="68" s="1"/>
  <c r="AO3" i="68" s="1"/>
  <c r="P3" i="58"/>
  <c r="AF3" i="58" s="1"/>
  <c r="AO3" i="58" s="1"/>
  <c r="P3" i="81"/>
  <c r="AF3" i="81" s="1"/>
  <c r="AO3" i="81" s="1"/>
  <c r="AO3" i="41"/>
  <c r="AO3" i="30"/>
  <c r="P3" i="67"/>
  <c r="AF3" i="67" s="1"/>
  <c r="AO3" i="67" s="1"/>
  <c r="AO3" i="23"/>
  <c r="AO3" i="24"/>
  <c r="P3" i="80"/>
  <c r="AF3" i="80" s="1"/>
  <c r="AO3" i="80" s="1"/>
  <c r="P3" i="75"/>
  <c r="AF3" i="75" s="1"/>
  <c r="AO3" i="75" s="1"/>
  <c r="AO3" i="29"/>
  <c r="AO3" i="42"/>
  <c r="AO3" i="40"/>
  <c r="P3" i="76"/>
  <c r="AF3" i="76" s="1"/>
  <c r="AO3" i="76" s="1"/>
  <c r="P3" i="73"/>
  <c r="AF3" i="73" s="1"/>
  <c r="AO3" i="73" s="1"/>
  <c r="AE3" i="70"/>
  <c r="AI3" i="70" s="1"/>
  <c r="Z4" i="18"/>
  <c r="AF4" i="18" s="1"/>
  <c r="AO4" i="18" s="1"/>
  <c r="Z4" i="29"/>
  <c r="AG4" i="29" s="1"/>
  <c r="AH4" i="25"/>
  <c r="Z4" i="27"/>
  <c r="Z4" i="46"/>
  <c r="AF4" i="46" s="1"/>
  <c r="Z4" i="13"/>
  <c r="AH4" i="35"/>
  <c r="Z4" i="25"/>
  <c r="AF4" i="25" s="1"/>
  <c r="AH4" i="34"/>
  <c r="Z4" i="34"/>
  <c r="AE4" i="34" s="1"/>
  <c r="Z4" i="42"/>
  <c r="AH4" i="20"/>
  <c r="Z4" i="55"/>
  <c r="AE4" i="55" s="1"/>
  <c r="H4" i="25"/>
  <c r="I4" i="25" s="1"/>
  <c r="J4" i="25" s="1"/>
  <c r="K4" i="25" s="1"/>
  <c r="P3" i="65"/>
  <c r="AF3" i="65" s="1"/>
  <c r="AO3" i="65" s="1"/>
  <c r="H9" i="12"/>
  <c r="AH4" i="68"/>
  <c r="H17" i="76"/>
  <c r="I17" i="76" s="1"/>
  <c r="J17" i="76" s="1"/>
  <c r="H9" i="80"/>
  <c r="I9" i="80" s="1"/>
  <c r="J9" i="80" s="1"/>
  <c r="H17" i="80"/>
  <c r="H15" i="81"/>
  <c r="I15" i="81" s="1"/>
  <c r="J15" i="81" s="1"/>
  <c r="H23" i="81"/>
  <c r="I23" i="81" s="1"/>
  <c r="J23" i="81" s="1"/>
  <c r="H8" i="25"/>
  <c r="H8" i="12"/>
  <c r="I8" i="12" s="1"/>
  <c r="J8" i="12" s="1"/>
  <c r="H5" i="34"/>
  <c r="I5" i="34" s="1"/>
  <c r="J5" i="34" s="1"/>
  <c r="H5" i="12"/>
  <c r="I5" i="12" s="1"/>
  <c r="J5" i="12" s="1"/>
  <c r="H4" i="34"/>
  <c r="H12" i="80"/>
  <c r="I12" i="80" s="1"/>
  <c r="J12" i="80" s="1"/>
  <c r="AH4" i="80"/>
  <c r="H10" i="81"/>
  <c r="I10" i="81" s="1"/>
  <c r="J10" i="81" s="1"/>
  <c r="AI3" i="33"/>
  <c r="AR3" i="33" s="1"/>
  <c r="AQ4" i="79"/>
  <c r="AQ4" i="78"/>
  <c r="AQ4" i="10"/>
  <c r="H9" i="2"/>
  <c r="I9" i="2" s="1"/>
  <c r="J9" i="2" s="1"/>
  <c r="H8" i="29"/>
  <c r="I8" i="29" s="1"/>
  <c r="J8" i="29" s="1"/>
  <c r="H21" i="2"/>
  <c r="I21" i="2" s="1"/>
  <c r="J21" i="2" s="1"/>
  <c r="H20" i="2"/>
  <c r="I20" i="2" s="1"/>
  <c r="J20" i="2" s="1"/>
  <c r="H15" i="2"/>
  <c r="I15" i="2" s="1"/>
  <c r="J15" i="2" s="1"/>
  <c r="H7" i="25"/>
  <c r="I7" i="25" s="1"/>
  <c r="J7" i="25" s="1"/>
  <c r="H7" i="36"/>
  <c r="I7" i="36" s="1"/>
  <c r="J7" i="36" s="1"/>
  <c r="H8" i="30"/>
  <c r="I8" i="30" s="1"/>
  <c r="J8" i="30" s="1"/>
  <c r="H6" i="39"/>
  <c r="H14" i="2"/>
  <c r="I14" i="2" s="1"/>
  <c r="J14" i="2" s="1"/>
  <c r="H8" i="14"/>
  <c r="I8" i="14" s="1"/>
  <c r="J8" i="14" s="1"/>
  <c r="H5" i="25"/>
  <c r="I5" i="25" s="1"/>
  <c r="J5" i="25" s="1"/>
  <c r="H7" i="30"/>
  <c r="H5" i="39"/>
  <c r="I5" i="39" s="1"/>
  <c r="J5" i="39" s="1"/>
  <c r="AQ4" i="74"/>
  <c r="AI3" i="19"/>
  <c r="AR3" i="19" s="1"/>
  <c r="H7" i="22"/>
  <c r="I7" i="22" s="1"/>
  <c r="J7" i="22" s="1"/>
  <c r="H5" i="29"/>
  <c r="I5" i="29" s="1"/>
  <c r="J5" i="29" s="1"/>
  <c r="AI3" i="34"/>
  <c r="AR3" i="34" s="1"/>
  <c r="AO3" i="33"/>
  <c r="H5" i="30"/>
  <c r="I5" i="30" s="1"/>
  <c r="J5" i="30" s="1"/>
  <c r="AI3" i="38"/>
  <c r="AR3" i="38" s="1"/>
  <c r="AO3" i="25"/>
  <c r="H4" i="29"/>
  <c r="I4" i="29" s="1"/>
  <c r="J4" i="29" s="1"/>
  <c r="K4" i="29" s="1"/>
  <c r="H8" i="36"/>
  <c r="H4" i="30"/>
  <c r="I4" i="30" s="1"/>
  <c r="J4" i="30" s="1"/>
  <c r="K4" i="30" s="1"/>
  <c r="Z4" i="45"/>
  <c r="W5" i="45" s="1"/>
  <c r="AQ4" i="58"/>
  <c r="H12" i="64"/>
  <c r="I12" i="64" s="1"/>
  <c r="J12" i="64" s="1"/>
  <c r="H18" i="64"/>
  <c r="I18" i="64" s="1"/>
  <c r="J18" i="64" s="1"/>
  <c r="AH4" i="65"/>
  <c r="H10" i="72"/>
  <c r="I10" i="72" s="1"/>
  <c r="J10" i="72" s="1"/>
  <c r="H16" i="72"/>
  <c r="I16" i="72" s="1"/>
  <c r="J16" i="72" s="1"/>
  <c r="H22" i="72"/>
  <c r="I22" i="72" s="1"/>
  <c r="J22" i="72" s="1"/>
  <c r="H12" i="73"/>
  <c r="I12" i="73" s="1"/>
  <c r="J12" i="73" s="1"/>
  <c r="H18" i="73"/>
  <c r="I18" i="73" s="1"/>
  <c r="J18" i="73" s="1"/>
  <c r="AQ4" i="75"/>
  <c r="H10" i="76"/>
  <c r="I10" i="76" s="1"/>
  <c r="J10" i="76" s="1"/>
  <c r="H16" i="76"/>
  <c r="I16" i="76" s="1"/>
  <c r="J16" i="76" s="1"/>
  <c r="H22" i="76"/>
  <c r="I22" i="76" s="1"/>
  <c r="J22" i="76" s="1"/>
  <c r="AE3" i="78"/>
  <c r="AN3" i="78" s="1"/>
  <c r="Z4" i="17"/>
  <c r="AF4" i="17" s="1"/>
  <c r="AO4" i="17" s="1"/>
  <c r="AI3" i="17"/>
  <c r="AR3" i="17" s="1"/>
  <c r="H6" i="36"/>
  <c r="I6" i="36" s="1"/>
  <c r="J6" i="36" s="1"/>
  <c r="P3" i="71"/>
  <c r="AF3" i="71" s="1"/>
  <c r="AO3" i="71" s="1"/>
  <c r="H18" i="72"/>
  <c r="I18" i="72" s="1"/>
  <c r="J18" i="72" s="1"/>
  <c r="H7" i="29"/>
  <c r="I7" i="29" s="1"/>
  <c r="J7" i="29" s="1"/>
  <c r="Z4" i="33"/>
  <c r="W5" i="33" s="1"/>
  <c r="AO3" i="31"/>
  <c r="AE3" i="63"/>
  <c r="AN3" i="63" s="1"/>
  <c r="H9" i="64"/>
  <c r="I9" i="64" s="1"/>
  <c r="J9" i="64" s="1"/>
  <c r="H15" i="64"/>
  <c r="I15" i="64" s="1"/>
  <c r="J15" i="64" s="1"/>
  <c r="H21" i="64"/>
  <c r="I21" i="64" s="1"/>
  <c r="J21" i="64" s="1"/>
  <c r="H13" i="72"/>
  <c r="I13" i="72" s="1"/>
  <c r="J13" i="72" s="1"/>
  <c r="H19" i="72"/>
  <c r="I19" i="72" s="1"/>
  <c r="J19" i="72" s="1"/>
  <c r="H9" i="73"/>
  <c r="I9" i="73" s="1"/>
  <c r="J9" i="73" s="1"/>
  <c r="H15" i="73"/>
  <c r="I15" i="73" s="1"/>
  <c r="J15" i="73" s="1"/>
  <c r="H21" i="73"/>
  <c r="I21" i="73" s="1"/>
  <c r="J21" i="73" s="1"/>
  <c r="H13" i="76"/>
  <c r="I13" i="76" s="1"/>
  <c r="J13" i="76" s="1"/>
  <c r="H19" i="76"/>
  <c r="I19" i="76" s="1"/>
  <c r="J19" i="76" s="1"/>
  <c r="Z4" i="91"/>
  <c r="AG4" i="91" s="1"/>
  <c r="AI3" i="28"/>
  <c r="AR3" i="28" s="1"/>
  <c r="AH4" i="59"/>
  <c r="H4" i="62"/>
  <c r="I4" i="62" s="1"/>
  <c r="J4" i="62" s="1"/>
  <c r="K4" i="62" s="1"/>
  <c r="AQ4" i="62" s="1"/>
  <c r="H4" i="66"/>
  <c r="I4" i="66" s="1"/>
  <c r="J4" i="66" s="1"/>
  <c r="K4" i="66" s="1"/>
  <c r="AQ4" i="66" s="1"/>
  <c r="H12" i="72"/>
  <c r="I12" i="72" s="1"/>
  <c r="J12" i="72" s="1"/>
  <c r="H8" i="22"/>
  <c r="I8" i="22" s="1"/>
  <c r="J8" i="22" s="1"/>
  <c r="AO3" i="50"/>
  <c r="P3" i="59"/>
  <c r="AF3" i="59" s="1"/>
  <c r="AO3" i="59" s="1"/>
  <c r="P3" i="60"/>
  <c r="AF3" i="60" s="1"/>
  <c r="AO3" i="60" s="1"/>
  <c r="P3" i="62"/>
  <c r="AF3" i="62" s="1"/>
  <c r="AO3" i="62" s="1"/>
  <c r="H10" i="64"/>
  <c r="I10" i="64" s="1"/>
  <c r="J10" i="64" s="1"/>
  <c r="H16" i="64"/>
  <c r="I16" i="64" s="1"/>
  <c r="J16" i="64" s="1"/>
  <c r="H22" i="64"/>
  <c r="I22" i="64" s="1"/>
  <c r="J22" i="64" s="1"/>
  <c r="P3" i="64"/>
  <c r="AF3" i="64" s="1"/>
  <c r="AO3" i="64" s="1"/>
  <c r="P3" i="66"/>
  <c r="AF3" i="66" s="1"/>
  <c r="AO3" i="66" s="1"/>
  <c r="H4" i="70"/>
  <c r="I4" i="70" s="1"/>
  <c r="J4" i="70" s="1"/>
  <c r="K4" i="70" s="1"/>
  <c r="AQ4" i="70" s="1"/>
  <c r="AH4" i="71"/>
  <c r="AQ4" i="71" s="1"/>
  <c r="H14" i="72"/>
  <c r="I14" i="72" s="1"/>
  <c r="J14" i="72" s="1"/>
  <c r="H20" i="72"/>
  <c r="I20" i="72" s="1"/>
  <c r="J20" i="72" s="1"/>
  <c r="H10" i="73"/>
  <c r="I10" i="73" s="1"/>
  <c r="J10" i="73" s="1"/>
  <c r="H16" i="73"/>
  <c r="I16" i="73" s="1"/>
  <c r="J16" i="73" s="1"/>
  <c r="H22" i="73"/>
  <c r="I22" i="73" s="1"/>
  <c r="J22" i="73" s="1"/>
  <c r="H14" i="76"/>
  <c r="I14" i="76" s="1"/>
  <c r="J14" i="76" s="1"/>
  <c r="H20" i="76"/>
  <c r="I20" i="76" s="1"/>
  <c r="J20" i="76" s="1"/>
  <c r="Z4" i="83"/>
  <c r="W5" i="83" s="1"/>
  <c r="AH4" i="36"/>
  <c r="AH4" i="39"/>
  <c r="AH4" i="38"/>
  <c r="AQ4" i="38" s="1"/>
  <c r="H11" i="64"/>
  <c r="I11" i="64" s="1"/>
  <c r="J11" i="64" s="1"/>
  <c r="H17" i="64"/>
  <c r="I17" i="64" s="1"/>
  <c r="J17" i="64" s="1"/>
  <c r="H9" i="72"/>
  <c r="I9" i="72" s="1"/>
  <c r="J9" i="72" s="1"/>
  <c r="H15" i="72"/>
  <c r="I15" i="72" s="1"/>
  <c r="J15" i="72" s="1"/>
  <c r="H11" i="73"/>
  <c r="I11" i="73" s="1"/>
  <c r="J11" i="73" s="1"/>
  <c r="H17" i="73"/>
  <c r="I17" i="73" s="1"/>
  <c r="J17" i="73" s="1"/>
  <c r="H9" i="76"/>
  <c r="I9" i="76" s="1"/>
  <c r="J9" i="76" s="1"/>
  <c r="H15" i="76"/>
  <c r="I15" i="76" s="1"/>
  <c r="J15" i="76" s="1"/>
  <c r="AE3" i="79"/>
  <c r="AN3" i="79" s="1"/>
  <c r="Z4" i="82"/>
  <c r="H19" i="2"/>
  <c r="I19" i="2" s="1"/>
  <c r="J19" i="2" s="1"/>
  <c r="H5" i="21"/>
  <c r="H7" i="26"/>
  <c r="H22" i="2"/>
  <c r="I22" i="2" s="1"/>
  <c r="J22" i="2" s="1"/>
  <c r="H16" i="2"/>
  <c r="I16" i="2" s="1"/>
  <c r="J16" i="2" s="1"/>
  <c r="H10" i="2"/>
  <c r="H9" i="14"/>
  <c r="I9" i="14" s="1"/>
  <c r="J9" i="14" s="1"/>
  <c r="H4" i="22"/>
  <c r="I4" i="22" s="1"/>
  <c r="J4" i="22" s="1"/>
  <c r="K4" i="22" s="1"/>
  <c r="H8" i="21"/>
  <c r="I8" i="21" s="1"/>
  <c r="J8" i="21" s="1"/>
  <c r="H4" i="26"/>
  <c r="I4" i="26" s="1"/>
  <c r="J4" i="26" s="1"/>
  <c r="K4" i="26" s="1"/>
  <c r="H6" i="34"/>
  <c r="I6" i="34" s="1"/>
  <c r="J6" i="34" s="1"/>
  <c r="H6" i="40"/>
  <c r="I6" i="40" s="1"/>
  <c r="J6" i="40" s="1"/>
  <c r="AQ4" i="67"/>
  <c r="AQ4" i="18"/>
  <c r="H7" i="72"/>
  <c r="I7" i="72" s="1"/>
  <c r="J7" i="72" s="1"/>
  <c r="H8" i="72"/>
  <c r="I8" i="72" s="1"/>
  <c r="J8" i="72" s="1"/>
  <c r="H5" i="72"/>
  <c r="I5" i="72" s="1"/>
  <c r="J5" i="72" s="1"/>
  <c r="H6" i="72"/>
  <c r="I6" i="72" s="1"/>
  <c r="J6" i="72" s="1"/>
  <c r="H4" i="72"/>
  <c r="I4" i="72" s="1"/>
  <c r="J4" i="72" s="1"/>
  <c r="K4" i="72" s="1"/>
  <c r="AQ4" i="72" s="1"/>
  <c r="H8" i="64"/>
  <c r="I8" i="64" s="1"/>
  <c r="J8" i="64" s="1"/>
  <c r="H7" i="64"/>
  <c r="I7" i="64" s="1"/>
  <c r="J7" i="64" s="1"/>
  <c r="H5" i="64"/>
  <c r="I5" i="64" s="1"/>
  <c r="J5" i="64" s="1"/>
  <c r="H6" i="64"/>
  <c r="I6" i="64" s="1"/>
  <c r="J6" i="64" s="1"/>
  <c r="H4" i="64"/>
  <c r="I4" i="64" s="1"/>
  <c r="J4" i="64" s="1"/>
  <c r="K4" i="64" s="1"/>
  <c r="AQ4" i="64" s="1"/>
  <c r="H5" i="76"/>
  <c r="I5" i="76" s="1"/>
  <c r="J5" i="76" s="1"/>
  <c r="H6" i="76"/>
  <c r="I6" i="76" s="1"/>
  <c r="J6" i="76" s="1"/>
  <c r="H4" i="76"/>
  <c r="I4" i="76" s="1"/>
  <c r="J4" i="76" s="1"/>
  <c r="K4" i="76" s="1"/>
  <c r="AQ4" i="76" s="1"/>
  <c r="H7" i="76"/>
  <c r="I7" i="76" s="1"/>
  <c r="J7" i="76" s="1"/>
  <c r="H8" i="76"/>
  <c r="I8" i="76" s="1"/>
  <c r="J8" i="76" s="1"/>
  <c r="H7" i="73"/>
  <c r="I7" i="73" s="1"/>
  <c r="J7" i="73" s="1"/>
  <c r="H8" i="73"/>
  <c r="I8" i="73" s="1"/>
  <c r="J8" i="73" s="1"/>
  <c r="H5" i="73"/>
  <c r="I5" i="73" s="1"/>
  <c r="J5" i="73" s="1"/>
  <c r="H6" i="73"/>
  <c r="I6" i="73" s="1"/>
  <c r="J6" i="73" s="1"/>
  <c r="H4" i="73"/>
  <c r="I4" i="73" s="1"/>
  <c r="J4" i="73" s="1"/>
  <c r="K4" i="73" s="1"/>
  <c r="AQ4" i="73" s="1"/>
  <c r="H5" i="77"/>
  <c r="I5" i="77" s="1"/>
  <c r="J5" i="77" s="1"/>
  <c r="H6" i="77"/>
  <c r="I6" i="77" s="1"/>
  <c r="J6" i="77" s="1"/>
  <c r="H4" i="77"/>
  <c r="I4" i="77" s="1"/>
  <c r="J4" i="77" s="1"/>
  <c r="K4" i="77" s="1"/>
  <c r="AQ4" i="77" s="1"/>
  <c r="H7" i="77"/>
  <c r="I7" i="77" s="1"/>
  <c r="J7" i="77" s="1"/>
  <c r="H8" i="77"/>
  <c r="I8" i="77" s="1"/>
  <c r="J8" i="77" s="1"/>
  <c r="H6" i="68"/>
  <c r="I6" i="68" s="1"/>
  <c r="J6" i="68" s="1"/>
  <c r="H4" i="68"/>
  <c r="I4" i="68" s="1"/>
  <c r="J4" i="68" s="1"/>
  <c r="K4" i="68" s="1"/>
  <c r="H8" i="68"/>
  <c r="I8" i="68" s="1"/>
  <c r="J8" i="68" s="1"/>
  <c r="H7" i="68"/>
  <c r="I7" i="68" s="1"/>
  <c r="J7" i="68" s="1"/>
  <c r="H5" i="68"/>
  <c r="I5" i="68" s="1"/>
  <c r="J5" i="68" s="1"/>
  <c r="H6" i="69"/>
  <c r="I6" i="69" s="1"/>
  <c r="J6" i="69" s="1"/>
  <c r="H4" i="69"/>
  <c r="I4" i="69" s="1"/>
  <c r="J4" i="69" s="1"/>
  <c r="K4" i="69" s="1"/>
  <c r="AQ4" i="69" s="1"/>
  <c r="H7" i="69"/>
  <c r="I7" i="69" s="1"/>
  <c r="J7" i="69" s="1"/>
  <c r="H8" i="69"/>
  <c r="I8" i="69" s="1"/>
  <c r="J8" i="69" s="1"/>
  <c r="H5" i="69"/>
  <c r="I5" i="69" s="1"/>
  <c r="J5" i="69" s="1"/>
  <c r="H7" i="81"/>
  <c r="I7" i="81" s="1"/>
  <c r="J7" i="81" s="1"/>
  <c r="H8" i="81"/>
  <c r="I8" i="81" s="1"/>
  <c r="J8" i="81" s="1"/>
  <c r="H5" i="81"/>
  <c r="I5" i="81" s="1"/>
  <c r="J5" i="81" s="1"/>
  <c r="H6" i="81"/>
  <c r="I6" i="81" s="1"/>
  <c r="J6" i="81" s="1"/>
  <c r="H4" i="81"/>
  <c r="I4" i="81" s="1"/>
  <c r="J4" i="81" s="1"/>
  <c r="K4" i="81" s="1"/>
  <c r="AQ4" i="81" s="1"/>
  <c r="H7" i="80"/>
  <c r="I7" i="80" s="1"/>
  <c r="J7" i="80" s="1"/>
  <c r="H8" i="80"/>
  <c r="I8" i="80" s="1"/>
  <c r="J8" i="80" s="1"/>
  <c r="H5" i="80"/>
  <c r="I5" i="80" s="1"/>
  <c r="J5" i="80" s="1"/>
  <c r="H6" i="80"/>
  <c r="I6" i="80" s="1"/>
  <c r="J6" i="80" s="1"/>
  <c r="H4" i="80"/>
  <c r="I4" i="80" s="1"/>
  <c r="J4" i="80" s="1"/>
  <c r="K4" i="80" s="1"/>
  <c r="H7" i="14"/>
  <c r="I7" i="14" s="1"/>
  <c r="J7" i="14" s="1"/>
  <c r="H13" i="2"/>
  <c r="I13" i="2" s="1"/>
  <c r="J13" i="2" s="1"/>
  <c r="H6" i="14"/>
  <c r="I6" i="14" s="1"/>
  <c r="J6" i="14" s="1"/>
  <c r="H4" i="2"/>
  <c r="I4" i="2" s="1"/>
  <c r="J4" i="2" s="1"/>
  <c r="K4" i="2" s="1"/>
  <c r="H18" i="2"/>
  <c r="I18" i="2" s="1"/>
  <c r="J18" i="2" s="1"/>
  <c r="H12" i="2"/>
  <c r="I12" i="2" s="1"/>
  <c r="J12" i="2" s="1"/>
  <c r="H6" i="2"/>
  <c r="I6" i="2" s="1"/>
  <c r="J6" i="2" s="1"/>
  <c r="H5" i="14"/>
  <c r="I5" i="14" s="1"/>
  <c r="J5" i="14" s="1"/>
  <c r="H6" i="22"/>
  <c r="I6" i="22" s="1"/>
  <c r="J6" i="22" s="1"/>
  <c r="H6" i="26"/>
  <c r="I6" i="26" s="1"/>
  <c r="J6" i="26" s="1"/>
  <c r="H5" i="36"/>
  <c r="I5" i="36" s="1"/>
  <c r="J5" i="36" s="1"/>
  <c r="H8" i="34"/>
  <c r="I8" i="34" s="1"/>
  <c r="J8" i="34" s="1"/>
  <c r="H8" i="40"/>
  <c r="I8" i="40" s="1"/>
  <c r="J8" i="40" s="1"/>
  <c r="H8" i="59"/>
  <c r="I8" i="59" s="1"/>
  <c r="J8" i="59" s="1"/>
  <c r="H5" i="59"/>
  <c r="I5" i="59" s="1"/>
  <c r="J5" i="59" s="1"/>
  <c r="H6" i="59"/>
  <c r="I6" i="59" s="1"/>
  <c r="J6" i="59" s="1"/>
  <c r="H4" i="59"/>
  <c r="I4" i="59" s="1"/>
  <c r="J4" i="59" s="1"/>
  <c r="K4" i="59" s="1"/>
  <c r="H7" i="59"/>
  <c r="I7" i="59" s="1"/>
  <c r="J7" i="59" s="1"/>
  <c r="H8" i="26"/>
  <c r="I8" i="26" s="1"/>
  <c r="J8" i="26" s="1"/>
  <c r="H4" i="40"/>
  <c r="I4" i="40" s="1"/>
  <c r="J4" i="40" s="1"/>
  <c r="K4" i="40" s="1"/>
  <c r="H7" i="2"/>
  <c r="I7" i="2" s="1"/>
  <c r="J7" i="2" s="1"/>
  <c r="H23" i="2"/>
  <c r="H17" i="2"/>
  <c r="I17" i="2" s="1"/>
  <c r="J17" i="2" s="1"/>
  <c r="H11" i="2"/>
  <c r="I11" i="2" s="1"/>
  <c r="J11" i="2" s="1"/>
  <c r="AQ4" i="63"/>
  <c r="AI3" i="20"/>
  <c r="AR3" i="20" s="1"/>
  <c r="H7" i="61"/>
  <c r="I7" i="61" s="1"/>
  <c r="J7" i="61" s="1"/>
  <c r="H8" i="61"/>
  <c r="I8" i="61" s="1"/>
  <c r="J8" i="61" s="1"/>
  <c r="H5" i="61"/>
  <c r="I5" i="61" s="1"/>
  <c r="J5" i="61" s="1"/>
  <c r="H6" i="61"/>
  <c r="I6" i="61" s="1"/>
  <c r="J6" i="61" s="1"/>
  <c r="H4" i="61"/>
  <c r="I4" i="61" s="1"/>
  <c r="J4" i="61" s="1"/>
  <c r="K4" i="61" s="1"/>
  <c r="AQ4" i="61" s="1"/>
  <c r="H8" i="60"/>
  <c r="I8" i="60" s="1"/>
  <c r="J8" i="60" s="1"/>
  <c r="H5" i="60"/>
  <c r="I5" i="60" s="1"/>
  <c r="J5" i="60" s="1"/>
  <c r="H6" i="60"/>
  <c r="I6" i="60" s="1"/>
  <c r="J6" i="60" s="1"/>
  <c r="H4" i="60"/>
  <c r="I4" i="60" s="1"/>
  <c r="J4" i="60" s="1"/>
  <c r="K4" i="60" s="1"/>
  <c r="AQ4" i="60" s="1"/>
  <c r="H7" i="60"/>
  <c r="I7" i="60" s="1"/>
  <c r="J7" i="60" s="1"/>
  <c r="H7" i="65"/>
  <c r="I7" i="65" s="1"/>
  <c r="J7" i="65" s="1"/>
  <c r="H8" i="65"/>
  <c r="I8" i="65" s="1"/>
  <c r="J8" i="65" s="1"/>
  <c r="H5" i="65"/>
  <c r="I5" i="65" s="1"/>
  <c r="J5" i="65" s="1"/>
  <c r="H6" i="65"/>
  <c r="I6" i="65" s="1"/>
  <c r="J6" i="65" s="1"/>
  <c r="H4" i="65"/>
  <c r="I4" i="65" s="1"/>
  <c r="J4" i="65" s="1"/>
  <c r="K4" i="65" s="1"/>
  <c r="AI3" i="35"/>
  <c r="AR3" i="35" s="1"/>
  <c r="AN3" i="35"/>
  <c r="AI3" i="18"/>
  <c r="AR3" i="18" s="1"/>
  <c r="AN3" i="18"/>
  <c r="AI3" i="15"/>
  <c r="P3" i="72"/>
  <c r="AF3" i="72" s="1"/>
  <c r="AO3" i="72" s="1"/>
  <c r="AE3" i="61"/>
  <c r="AI3" i="61" s="1"/>
  <c r="AE3" i="69"/>
  <c r="AI3" i="69" s="1"/>
  <c r="P3" i="74"/>
  <c r="AF3" i="74" s="1"/>
  <c r="AO3" i="74" s="1"/>
  <c r="AH4" i="85"/>
  <c r="AH4" i="90"/>
  <c r="AH4" i="105"/>
  <c r="AE4" i="10"/>
  <c r="Z4" i="73"/>
  <c r="W5" i="73" s="1"/>
  <c r="AH4" i="89"/>
  <c r="AH4" i="99"/>
  <c r="Z4" i="60"/>
  <c r="AF4" i="60" s="1"/>
  <c r="Z4" i="76"/>
  <c r="AE4" i="76" s="1"/>
  <c r="AH4" i="83"/>
  <c r="AH4" i="93"/>
  <c r="AH4" i="94"/>
  <c r="AH4" i="100"/>
  <c r="AH4" i="103"/>
  <c r="Z4" i="64"/>
  <c r="AE4" i="64" s="1"/>
  <c r="AH4" i="84"/>
  <c r="AH4" i="104"/>
  <c r="Z4" i="75"/>
  <c r="AE4" i="75" s="1"/>
  <c r="AH4" i="82"/>
  <c r="AH4" i="86"/>
  <c r="AH4" i="88"/>
  <c r="AH4" i="91"/>
  <c r="AH4" i="97"/>
  <c r="AH4" i="102"/>
  <c r="Z4" i="70"/>
  <c r="AE4" i="70" s="1"/>
  <c r="Z4" i="72"/>
  <c r="W5" i="72" s="1"/>
  <c r="AH4" i="92"/>
  <c r="AH4" i="95"/>
  <c r="AG4" i="18"/>
  <c r="AP4" i="18" s="1"/>
  <c r="AE4" i="20"/>
  <c r="AF4" i="20"/>
  <c r="W5" i="20"/>
  <c r="AG4" i="20"/>
  <c r="Z4" i="59"/>
  <c r="W5" i="59" s="1"/>
  <c r="Z4" i="61"/>
  <c r="W5" i="61" s="1"/>
  <c r="Z4" i="63"/>
  <c r="W5" i="63" s="1"/>
  <c r="Z4" i="58"/>
  <c r="W5" i="58" s="1"/>
  <c r="Z4" i="68"/>
  <c r="AE4" i="68" s="1"/>
  <c r="Z4" i="80"/>
  <c r="AF4" i="80" s="1"/>
  <c r="Z4" i="62"/>
  <c r="AF4" i="62" s="1"/>
  <c r="Z4" i="65"/>
  <c r="W5" i="65" s="1"/>
  <c r="Z4" i="67"/>
  <c r="AG4" i="67" s="1"/>
  <c r="AP4" i="67" s="1"/>
  <c r="Z4" i="74"/>
  <c r="AE4" i="74" s="1"/>
  <c r="Z4" i="77"/>
  <c r="AG4" i="77" s="1"/>
  <c r="Z4" i="79"/>
  <c r="AG4" i="79" s="1"/>
  <c r="AP4" i="79" s="1"/>
  <c r="AH4" i="87"/>
  <c r="Z4" i="87"/>
  <c r="W5" i="87" s="1"/>
  <c r="Z4" i="66"/>
  <c r="AG4" i="66" s="1"/>
  <c r="Z4" i="69"/>
  <c r="W5" i="69" s="1"/>
  <c r="Z4" i="71"/>
  <c r="W5" i="71" s="1"/>
  <c r="Z4" i="78"/>
  <c r="AG4" i="78" s="1"/>
  <c r="AP4" i="78" s="1"/>
  <c r="Z4" i="81"/>
  <c r="AG4" i="81" s="1"/>
  <c r="Z4" i="92"/>
  <c r="AH4" i="96"/>
  <c r="Z4" i="96"/>
  <c r="W5" i="96" s="1"/>
  <c r="Z4" i="88"/>
  <c r="AF4" i="88" s="1"/>
  <c r="Z4" i="90"/>
  <c r="W5" i="90" s="1"/>
  <c r="Z4" i="93"/>
  <c r="W5" i="93" s="1"/>
  <c r="Z4" i="84"/>
  <c r="W5" i="84" s="1"/>
  <c r="Z4" i="89"/>
  <c r="AF4" i="89" s="1"/>
  <c r="AH4" i="98"/>
  <c r="Z4" i="98"/>
  <c r="W5" i="98" s="1"/>
  <c r="Z4" i="85"/>
  <c r="W5" i="85" s="1"/>
  <c r="AH4" i="101"/>
  <c r="Z4" i="101"/>
  <c r="Z4" i="95"/>
  <c r="AG4" i="95" s="1"/>
  <c r="Z4" i="104"/>
  <c r="W5" i="104" s="1"/>
  <c r="Z4" i="100"/>
  <c r="AF4" i="100" s="1"/>
  <c r="Z4" i="102"/>
  <c r="AF4" i="102" s="1"/>
  <c r="Z4" i="105"/>
  <c r="W5" i="105" s="1"/>
  <c r="W5" i="35"/>
  <c r="AE4" i="35"/>
  <c r="AN4" i="35" s="1"/>
  <c r="AF4" i="35"/>
  <c r="AO4" i="35" s="1"/>
  <c r="AG4" i="35"/>
  <c r="AP4" i="35" s="1"/>
  <c r="AN3" i="105"/>
  <c r="AI3" i="105"/>
  <c r="AN3" i="104"/>
  <c r="AI3" i="104"/>
  <c r="W5" i="103"/>
  <c r="AG4" i="103"/>
  <c r="AF4" i="103"/>
  <c r="AE4" i="103"/>
  <c r="AN3" i="103"/>
  <c r="AI3" i="103"/>
  <c r="H4" i="102"/>
  <c r="I4" i="102" s="1"/>
  <c r="J4" i="102" s="1"/>
  <c r="K4" i="102" s="1"/>
  <c r="AN3" i="102"/>
  <c r="AI3" i="102"/>
  <c r="AN3" i="101"/>
  <c r="AI3" i="101"/>
  <c r="AN3" i="100"/>
  <c r="AI3" i="100"/>
  <c r="W5" i="99"/>
  <c r="AG4" i="99"/>
  <c r="AF4" i="99"/>
  <c r="AE4" i="99"/>
  <c r="AN3" i="99"/>
  <c r="AI3" i="99"/>
  <c r="H4" i="98"/>
  <c r="I4" i="98" s="1"/>
  <c r="J4" i="98" s="1"/>
  <c r="K4" i="98" s="1"/>
  <c r="AN3" i="98"/>
  <c r="AI3" i="98"/>
  <c r="W5" i="97"/>
  <c r="AG4" i="97"/>
  <c r="AF4" i="97"/>
  <c r="AE4" i="97"/>
  <c r="AN3" i="97"/>
  <c r="AI3" i="97"/>
  <c r="AN3" i="96"/>
  <c r="AI3" i="96"/>
  <c r="AN3" i="95"/>
  <c r="AI3" i="95"/>
  <c r="W5" i="94"/>
  <c r="AG4" i="94"/>
  <c r="AF4" i="94"/>
  <c r="AE4" i="94"/>
  <c r="H4" i="94"/>
  <c r="I4" i="94" s="1"/>
  <c r="J4" i="94" s="1"/>
  <c r="K4" i="94" s="1"/>
  <c r="AN3" i="94"/>
  <c r="AI3" i="94"/>
  <c r="AG4" i="93"/>
  <c r="AN3" i="93"/>
  <c r="AI3" i="93"/>
  <c r="AN3" i="92"/>
  <c r="AI3" i="92"/>
  <c r="AN3" i="91"/>
  <c r="AI3" i="91"/>
  <c r="H4" i="90"/>
  <c r="I4" i="90" s="1"/>
  <c r="J4" i="90" s="1"/>
  <c r="K4" i="90" s="1"/>
  <c r="AN3" i="90"/>
  <c r="AI3" i="90"/>
  <c r="AN3" i="89"/>
  <c r="AI3" i="89"/>
  <c r="AN3" i="88"/>
  <c r="AI3" i="88"/>
  <c r="AN3" i="87"/>
  <c r="AI3" i="87"/>
  <c r="W5" i="86"/>
  <c r="AG4" i="86"/>
  <c r="AF4" i="86"/>
  <c r="AE4" i="86"/>
  <c r="AN3" i="86"/>
  <c r="AI3" i="86"/>
  <c r="AE4" i="85"/>
  <c r="H4" i="85"/>
  <c r="I4" i="85" s="1"/>
  <c r="J4" i="85" s="1"/>
  <c r="K4" i="85" s="1"/>
  <c r="AN3" i="85"/>
  <c r="AI3" i="85"/>
  <c r="AN3" i="84"/>
  <c r="AI3" i="84"/>
  <c r="AN3" i="83"/>
  <c r="AI3" i="83"/>
  <c r="W5" i="82"/>
  <c r="AG4" i="82"/>
  <c r="AF4" i="82"/>
  <c r="AE4" i="82"/>
  <c r="H4" i="82"/>
  <c r="I4" i="82" s="1"/>
  <c r="J4" i="82" s="1"/>
  <c r="K4" i="82" s="1"/>
  <c r="AN3" i="82"/>
  <c r="AI3" i="82"/>
  <c r="I9" i="81"/>
  <c r="J9" i="81" s="1"/>
  <c r="I11" i="81"/>
  <c r="J11" i="81" s="1"/>
  <c r="I12" i="81"/>
  <c r="J12" i="81" s="1"/>
  <c r="I13" i="81"/>
  <c r="J13" i="81" s="1"/>
  <c r="I14" i="81"/>
  <c r="J14" i="81" s="1"/>
  <c r="I16" i="81"/>
  <c r="J16" i="81" s="1"/>
  <c r="I17" i="81"/>
  <c r="J17" i="81" s="1"/>
  <c r="I18" i="81"/>
  <c r="J18" i="81" s="1"/>
  <c r="I19" i="81"/>
  <c r="J19" i="81" s="1"/>
  <c r="I20" i="81"/>
  <c r="J20" i="81" s="1"/>
  <c r="I21" i="81"/>
  <c r="J21" i="81" s="1"/>
  <c r="I22" i="81"/>
  <c r="J22" i="81" s="1"/>
  <c r="AN3" i="81"/>
  <c r="I10" i="80"/>
  <c r="J10" i="80" s="1"/>
  <c r="I11" i="80"/>
  <c r="J11" i="80" s="1"/>
  <c r="I13" i="80"/>
  <c r="J13" i="80" s="1"/>
  <c r="I14" i="80"/>
  <c r="J14" i="80" s="1"/>
  <c r="I15" i="80"/>
  <c r="J15" i="80" s="1"/>
  <c r="I16" i="80"/>
  <c r="J16" i="80" s="1"/>
  <c r="I17" i="80"/>
  <c r="J17" i="80" s="1"/>
  <c r="I18" i="80"/>
  <c r="J18" i="80" s="1"/>
  <c r="I19" i="80"/>
  <c r="J19" i="80" s="1"/>
  <c r="I20" i="80"/>
  <c r="J20" i="80" s="1"/>
  <c r="I21" i="80"/>
  <c r="J21" i="80" s="1"/>
  <c r="I22" i="80"/>
  <c r="J22" i="80" s="1"/>
  <c r="I23" i="80"/>
  <c r="J23" i="80" s="1"/>
  <c r="W5" i="80"/>
  <c r="AN3" i="80"/>
  <c r="AE4" i="78"/>
  <c r="I9" i="77"/>
  <c r="J9" i="77" s="1"/>
  <c r="I10" i="77"/>
  <c r="J10" i="77" s="1"/>
  <c r="I11" i="77"/>
  <c r="J11" i="77" s="1"/>
  <c r="I12" i="77"/>
  <c r="J12" i="77" s="1"/>
  <c r="I13" i="77"/>
  <c r="J13" i="77" s="1"/>
  <c r="I14" i="77"/>
  <c r="J14" i="77" s="1"/>
  <c r="I15" i="77"/>
  <c r="J15" i="77" s="1"/>
  <c r="I16" i="77"/>
  <c r="J16" i="77" s="1"/>
  <c r="I17" i="77"/>
  <c r="J17" i="77" s="1"/>
  <c r="I18" i="77"/>
  <c r="J18" i="77" s="1"/>
  <c r="I19" i="77"/>
  <c r="J19" i="77" s="1"/>
  <c r="I20" i="77"/>
  <c r="J20" i="77" s="1"/>
  <c r="I21" i="77"/>
  <c r="J21" i="77" s="1"/>
  <c r="I22" i="77"/>
  <c r="J22" i="77" s="1"/>
  <c r="I23" i="77"/>
  <c r="J23" i="77" s="1"/>
  <c r="AN3" i="77"/>
  <c r="AI3" i="77"/>
  <c r="I11" i="76"/>
  <c r="J11" i="76" s="1"/>
  <c r="I12" i="76"/>
  <c r="J12" i="76" s="1"/>
  <c r="I18" i="76"/>
  <c r="J18" i="76" s="1"/>
  <c r="I21" i="76"/>
  <c r="J21" i="76" s="1"/>
  <c r="I23" i="76"/>
  <c r="J23" i="76" s="1"/>
  <c r="W5" i="76"/>
  <c r="AN3" i="76"/>
  <c r="AN3" i="75"/>
  <c r="AN3" i="74"/>
  <c r="I13" i="73"/>
  <c r="J13" i="73" s="1"/>
  <c r="I14" i="73"/>
  <c r="J14" i="73" s="1"/>
  <c r="I19" i="73"/>
  <c r="J19" i="73" s="1"/>
  <c r="I20" i="73"/>
  <c r="J20" i="73" s="1"/>
  <c r="I23" i="73"/>
  <c r="J23" i="73" s="1"/>
  <c r="AN3" i="73"/>
  <c r="I11" i="72"/>
  <c r="J11" i="72" s="1"/>
  <c r="I17" i="72"/>
  <c r="J17" i="72" s="1"/>
  <c r="I21" i="72"/>
  <c r="J21" i="72" s="1"/>
  <c r="I23" i="72"/>
  <c r="J23" i="72" s="1"/>
  <c r="AN3" i="72"/>
  <c r="AN3" i="71"/>
  <c r="I9" i="69"/>
  <c r="J9" i="69" s="1"/>
  <c r="I10" i="69"/>
  <c r="J10" i="69" s="1"/>
  <c r="I11" i="69"/>
  <c r="J11" i="69" s="1"/>
  <c r="I12" i="69"/>
  <c r="J12" i="69" s="1"/>
  <c r="I13" i="69"/>
  <c r="J13" i="69" s="1"/>
  <c r="I14" i="69"/>
  <c r="J14" i="69" s="1"/>
  <c r="I15" i="69"/>
  <c r="J15" i="69" s="1"/>
  <c r="I16" i="69"/>
  <c r="J16" i="69" s="1"/>
  <c r="I17" i="69"/>
  <c r="J17" i="69" s="1"/>
  <c r="I18" i="69"/>
  <c r="J18" i="69" s="1"/>
  <c r="I19" i="69"/>
  <c r="J19" i="69" s="1"/>
  <c r="I20" i="69"/>
  <c r="J20" i="69" s="1"/>
  <c r="I21" i="69"/>
  <c r="J21" i="69" s="1"/>
  <c r="I22" i="69"/>
  <c r="J22" i="69" s="1"/>
  <c r="I23" i="69"/>
  <c r="J23" i="69" s="1"/>
  <c r="I9" i="68"/>
  <c r="J9" i="68" s="1"/>
  <c r="I10" i="68"/>
  <c r="J10" i="68" s="1"/>
  <c r="I11" i="68"/>
  <c r="J11" i="68" s="1"/>
  <c r="I12" i="68"/>
  <c r="J12" i="68" s="1"/>
  <c r="I13" i="68"/>
  <c r="J13" i="68" s="1"/>
  <c r="I14" i="68"/>
  <c r="J14" i="68" s="1"/>
  <c r="I15" i="68"/>
  <c r="J15" i="68" s="1"/>
  <c r="I16" i="68"/>
  <c r="J16" i="68" s="1"/>
  <c r="I17" i="68"/>
  <c r="J17" i="68" s="1"/>
  <c r="I18" i="68"/>
  <c r="J18" i="68" s="1"/>
  <c r="I19" i="68"/>
  <c r="J19" i="68" s="1"/>
  <c r="I20" i="68"/>
  <c r="J20" i="68" s="1"/>
  <c r="I21" i="68"/>
  <c r="J21" i="68" s="1"/>
  <c r="I22" i="68"/>
  <c r="J22" i="68" s="1"/>
  <c r="I23" i="68"/>
  <c r="J23" i="68" s="1"/>
  <c r="AN3" i="68"/>
  <c r="AN3" i="67"/>
  <c r="AN3" i="66"/>
  <c r="I9" i="65"/>
  <c r="J9" i="65" s="1"/>
  <c r="I10" i="65"/>
  <c r="J10" i="65" s="1"/>
  <c r="I11" i="65"/>
  <c r="J11" i="65" s="1"/>
  <c r="I12" i="65"/>
  <c r="J12" i="65" s="1"/>
  <c r="I13" i="65"/>
  <c r="J13" i="65" s="1"/>
  <c r="I14" i="65"/>
  <c r="J14" i="65" s="1"/>
  <c r="I15" i="65"/>
  <c r="J15" i="65" s="1"/>
  <c r="I16" i="65"/>
  <c r="J16" i="65" s="1"/>
  <c r="I17" i="65"/>
  <c r="J17" i="65" s="1"/>
  <c r="I18" i="65"/>
  <c r="J18" i="65" s="1"/>
  <c r="I19" i="65"/>
  <c r="J19" i="65" s="1"/>
  <c r="I20" i="65"/>
  <c r="J20" i="65" s="1"/>
  <c r="I21" i="65"/>
  <c r="J21" i="65" s="1"/>
  <c r="I22" i="65"/>
  <c r="J22" i="65" s="1"/>
  <c r="I23" i="65"/>
  <c r="J23" i="65" s="1"/>
  <c r="AN3" i="65"/>
  <c r="I13" i="64"/>
  <c r="J13" i="64" s="1"/>
  <c r="I14" i="64"/>
  <c r="J14" i="64" s="1"/>
  <c r="I19" i="64"/>
  <c r="J19" i="64" s="1"/>
  <c r="I20" i="64"/>
  <c r="J20" i="64" s="1"/>
  <c r="I23" i="64"/>
  <c r="J23" i="64" s="1"/>
  <c r="AN3" i="64"/>
  <c r="AN3" i="62"/>
  <c r="I9" i="61"/>
  <c r="J9" i="61" s="1"/>
  <c r="I10" i="61"/>
  <c r="J10" i="61" s="1"/>
  <c r="I11" i="61"/>
  <c r="J11" i="61" s="1"/>
  <c r="I12" i="61"/>
  <c r="J12" i="61" s="1"/>
  <c r="I13" i="61"/>
  <c r="J13" i="61" s="1"/>
  <c r="I14" i="61"/>
  <c r="J14" i="61" s="1"/>
  <c r="I15" i="61"/>
  <c r="J15" i="61" s="1"/>
  <c r="I16" i="61"/>
  <c r="J16" i="61" s="1"/>
  <c r="I17" i="61"/>
  <c r="J17" i="61" s="1"/>
  <c r="I18" i="61"/>
  <c r="J18" i="61" s="1"/>
  <c r="I19" i="61"/>
  <c r="J19" i="61" s="1"/>
  <c r="I20" i="61"/>
  <c r="J20" i="61" s="1"/>
  <c r="I21" i="61"/>
  <c r="J21" i="61" s="1"/>
  <c r="I22" i="61"/>
  <c r="J22" i="61" s="1"/>
  <c r="I23" i="61"/>
  <c r="J23" i="61" s="1"/>
  <c r="I9" i="60"/>
  <c r="J9" i="60" s="1"/>
  <c r="I10" i="60"/>
  <c r="J10" i="60" s="1"/>
  <c r="I11" i="60"/>
  <c r="J11" i="60" s="1"/>
  <c r="I12" i="60"/>
  <c r="J12" i="60" s="1"/>
  <c r="I13" i="60"/>
  <c r="J13" i="60" s="1"/>
  <c r="I14" i="60"/>
  <c r="J14" i="60" s="1"/>
  <c r="I15" i="60"/>
  <c r="J15" i="60" s="1"/>
  <c r="I16" i="60"/>
  <c r="J16" i="60" s="1"/>
  <c r="I17" i="60"/>
  <c r="J17" i="60" s="1"/>
  <c r="I18" i="60"/>
  <c r="J18" i="60" s="1"/>
  <c r="I19" i="60"/>
  <c r="J19" i="60" s="1"/>
  <c r="I20" i="60"/>
  <c r="J20" i="60" s="1"/>
  <c r="I21" i="60"/>
  <c r="J21" i="60" s="1"/>
  <c r="I22" i="60"/>
  <c r="J22" i="60" s="1"/>
  <c r="I23" i="60"/>
  <c r="J23" i="60" s="1"/>
  <c r="AN3" i="60"/>
  <c r="I9" i="59"/>
  <c r="J9" i="59" s="1"/>
  <c r="I10" i="59"/>
  <c r="J10" i="59" s="1"/>
  <c r="I11" i="59"/>
  <c r="J11" i="59" s="1"/>
  <c r="I12" i="59"/>
  <c r="J12" i="59" s="1"/>
  <c r="I13" i="59"/>
  <c r="J13" i="59" s="1"/>
  <c r="I14" i="59"/>
  <c r="J14" i="59" s="1"/>
  <c r="I15" i="59"/>
  <c r="J15" i="59" s="1"/>
  <c r="I16" i="59"/>
  <c r="J16" i="59" s="1"/>
  <c r="I17" i="59"/>
  <c r="J17" i="59" s="1"/>
  <c r="I18" i="59"/>
  <c r="J18" i="59" s="1"/>
  <c r="I19" i="59"/>
  <c r="J19" i="59" s="1"/>
  <c r="I20" i="59"/>
  <c r="J20" i="59" s="1"/>
  <c r="I21" i="59"/>
  <c r="J21" i="59" s="1"/>
  <c r="I22" i="59"/>
  <c r="J22" i="59" s="1"/>
  <c r="I23" i="59"/>
  <c r="J23" i="59" s="1"/>
  <c r="AN3" i="59"/>
  <c r="AN3" i="58"/>
  <c r="H9" i="21"/>
  <c r="I9" i="21" s="1"/>
  <c r="J9" i="21" s="1"/>
  <c r="H10" i="21"/>
  <c r="I10" i="21" s="1"/>
  <c r="J10" i="21" s="1"/>
  <c r="H11" i="21"/>
  <c r="I11" i="21" s="1"/>
  <c r="J11" i="21" s="1"/>
  <c r="H12" i="21"/>
  <c r="I12" i="21" s="1"/>
  <c r="J12" i="21" s="1"/>
  <c r="H13" i="21"/>
  <c r="I13" i="21" s="1"/>
  <c r="J13" i="21" s="1"/>
  <c r="H14" i="21"/>
  <c r="I14" i="21" s="1"/>
  <c r="J14" i="21" s="1"/>
  <c r="H15" i="21"/>
  <c r="I15" i="21" s="1"/>
  <c r="J15" i="21" s="1"/>
  <c r="H16" i="21"/>
  <c r="I16" i="21" s="1"/>
  <c r="J16" i="21" s="1"/>
  <c r="H17" i="21"/>
  <c r="I17" i="21" s="1"/>
  <c r="J17" i="21" s="1"/>
  <c r="H18" i="21"/>
  <c r="I18" i="21" s="1"/>
  <c r="J18" i="21" s="1"/>
  <c r="H19" i="21"/>
  <c r="I19" i="21" s="1"/>
  <c r="J19" i="21" s="1"/>
  <c r="H20" i="21"/>
  <c r="I20" i="21" s="1"/>
  <c r="J20" i="21" s="1"/>
  <c r="H21" i="21"/>
  <c r="I21" i="21" s="1"/>
  <c r="J21" i="21" s="1"/>
  <c r="H22" i="21"/>
  <c r="I22" i="21" s="1"/>
  <c r="J22" i="21" s="1"/>
  <c r="H23" i="21"/>
  <c r="I23" i="21" s="1"/>
  <c r="J23" i="21" s="1"/>
  <c r="H9" i="22"/>
  <c r="I9" i="22" s="1"/>
  <c r="J9" i="22" s="1"/>
  <c r="H10" i="22"/>
  <c r="I10" i="22" s="1"/>
  <c r="J10" i="22" s="1"/>
  <c r="H11" i="22"/>
  <c r="I11" i="22" s="1"/>
  <c r="J11" i="22" s="1"/>
  <c r="H12" i="22"/>
  <c r="I12" i="22" s="1"/>
  <c r="J12" i="22" s="1"/>
  <c r="H13" i="22"/>
  <c r="I13" i="22" s="1"/>
  <c r="J13" i="22" s="1"/>
  <c r="H14" i="22"/>
  <c r="I14" i="22" s="1"/>
  <c r="J14" i="22" s="1"/>
  <c r="H15" i="22"/>
  <c r="I15" i="22" s="1"/>
  <c r="J15" i="22" s="1"/>
  <c r="H16" i="22"/>
  <c r="I16" i="22" s="1"/>
  <c r="J16" i="22" s="1"/>
  <c r="H17" i="22"/>
  <c r="I17" i="22" s="1"/>
  <c r="J17" i="22" s="1"/>
  <c r="H18" i="22"/>
  <c r="I18" i="22" s="1"/>
  <c r="J18" i="22" s="1"/>
  <c r="H19" i="22"/>
  <c r="I19" i="22" s="1"/>
  <c r="J19" i="22" s="1"/>
  <c r="H20" i="22"/>
  <c r="I20" i="22" s="1"/>
  <c r="J20" i="22" s="1"/>
  <c r="H21" i="22"/>
  <c r="I21" i="22" s="1"/>
  <c r="J21" i="22" s="1"/>
  <c r="H22" i="22"/>
  <c r="I22" i="22" s="1"/>
  <c r="J22" i="22" s="1"/>
  <c r="H23" i="22"/>
  <c r="I23" i="22" s="1"/>
  <c r="J23" i="22" s="1"/>
  <c r="H9" i="25"/>
  <c r="I9" i="25" s="1"/>
  <c r="J9" i="25" s="1"/>
  <c r="H10" i="25"/>
  <c r="I10" i="25" s="1"/>
  <c r="J10" i="25" s="1"/>
  <c r="H11" i="25"/>
  <c r="I11" i="25" s="1"/>
  <c r="J11" i="25" s="1"/>
  <c r="H12" i="25"/>
  <c r="I12" i="25" s="1"/>
  <c r="J12" i="25" s="1"/>
  <c r="H13" i="25"/>
  <c r="I13" i="25" s="1"/>
  <c r="J13" i="25" s="1"/>
  <c r="H14" i="25"/>
  <c r="I14" i="25" s="1"/>
  <c r="J14" i="25" s="1"/>
  <c r="H15" i="25"/>
  <c r="I15" i="25" s="1"/>
  <c r="J15" i="25" s="1"/>
  <c r="H16" i="25"/>
  <c r="I16" i="25" s="1"/>
  <c r="J16" i="25" s="1"/>
  <c r="H17" i="25"/>
  <c r="I17" i="25" s="1"/>
  <c r="J17" i="25" s="1"/>
  <c r="H18" i="25"/>
  <c r="I18" i="25" s="1"/>
  <c r="J18" i="25" s="1"/>
  <c r="H19" i="25"/>
  <c r="I19" i="25" s="1"/>
  <c r="J19" i="25" s="1"/>
  <c r="H20" i="25"/>
  <c r="I20" i="25" s="1"/>
  <c r="J20" i="25" s="1"/>
  <c r="H21" i="25"/>
  <c r="I21" i="25" s="1"/>
  <c r="J21" i="25" s="1"/>
  <c r="H22" i="25"/>
  <c r="I22" i="25" s="1"/>
  <c r="J22" i="25" s="1"/>
  <c r="H23" i="25"/>
  <c r="I23" i="25" s="1"/>
  <c r="J23" i="25" s="1"/>
  <c r="H9" i="26"/>
  <c r="I9" i="26" s="1"/>
  <c r="J9" i="26" s="1"/>
  <c r="H10" i="26"/>
  <c r="I10" i="26" s="1"/>
  <c r="J10" i="26" s="1"/>
  <c r="H11" i="26"/>
  <c r="I11" i="26" s="1"/>
  <c r="J11" i="26" s="1"/>
  <c r="H12" i="26"/>
  <c r="I12" i="26" s="1"/>
  <c r="J12" i="26" s="1"/>
  <c r="H13" i="26"/>
  <c r="I13" i="26" s="1"/>
  <c r="J13" i="26" s="1"/>
  <c r="H14" i="26"/>
  <c r="I14" i="26" s="1"/>
  <c r="J14" i="26" s="1"/>
  <c r="H15" i="26"/>
  <c r="I15" i="26" s="1"/>
  <c r="J15" i="26" s="1"/>
  <c r="H16" i="26"/>
  <c r="I16" i="26" s="1"/>
  <c r="J16" i="26" s="1"/>
  <c r="H17" i="26"/>
  <c r="I17" i="26" s="1"/>
  <c r="J17" i="26" s="1"/>
  <c r="H18" i="26"/>
  <c r="I18" i="26" s="1"/>
  <c r="J18" i="26" s="1"/>
  <c r="H19" i="26"/>
  <c r="I19" i="26" s="1"/>
  <c r="J19" i="26" s="1"/>
  <c r="H20" i="26"/>
  <c r="I20" i="26" s="1"/>
  <c r="J20" i="26" s="1"/>
  <c r="H21" i="26"/>
  <c r="I21" i="26" s="1"/>
  <c r="J21" i="26" s="1"/>
  <c r="H22" i="26"/>
  <c r="I22" i="26" s="1"/>
  <c r="J22" i="26" s="1"/>
  <c r="H23" i="26"/>
  <c r="I23" i="26" s="1"/>
  <c r="J23" i="26" s="1"/>
  <c r="H9" i="29"/>
  <c r="I9" i="29" s="1"/>
  <c r="J9" i="29" s="1"/>
  <c r="H10" i="29"/>
  <c r="I10" i="29" s="1"/>
  <c r="J10" i="29" s="1"/>
  <c r="H11" i="29"/>
  <c r="I11" i="29" s="1"/>
  <c r="J11" i="29" s="1"/>
  <c r="H12" i="29"/>
  <c r="I12" i="29" s="1"/>
  <c r="J12" i="29" s="1"/>
  <c r="H13" i="29"/>
  <c r="I13" i="29" s="1"/>
  <c r="J13" i="29" s="1"/>
  <c r="H14" i="29"/>
  <c r="I14" i="29" s="1"/>
  <c r="J14" i="29" s="1"/>
  <c r="H15" i="29"/>
  <c r="I15" i="29" s="1"/>
  <c r="J15" i="29" s="1"/>
  <c r="H16" i="29"/>
  <c r="I16" i="29" s="1"/>
  <c r="J16" i="29" s="1"/>
  <c r="H17" i="29"/>
  <c r="I17" i="29" s="1"/>
  <c r="J17" i="29" s="1"/>
  <c r="H18" i="29"/>
  <c r="I18" i="29" s="1"/>
  <c r="J18" i="29" s="1"/>
  <c r="H19" i="29"/>
  <c r="I19" i="29" s="1"/>
  <c r="J19" i="29" s="1"/>
  <c r="H20" i="29"/>
  <c r="I20" i="29" s="1"/>
  <c r="J20" i="29" s="1"/>
  <c r="H21" i="29"/>
  <c r="I21" i="29" s="1"/>
  <c r="J21" i="29" s="1"/>
  <c r="H22" i="29"/>
  <c r="I22" i="29" s="1"/>
  <c r="J22" i="29" s="1"/>
  <c r="H23" i="29"/>
  <c r="I23" i="29" s="1"/>
  <c r="J23" i="29" s="1"/>
  <c r="H9" i="30"/>
  <c r="I9" i="30" s="1"/>
  <c r="J9" i="30" s="1"/>
  <c r="H10" i="30"/>
  <c r="I10" i="30" s="1"/>
  <c r="J10" i="30" s="1"/>
  <c r="H11" i="30"/>
  <c r="I11" i="30" s="1"/>
  <c r="J11" i="30" s="1"/>
  <c r="H12" i="30"/>
  <c r="I12" i="30" s="1"/>
  <c r="J12" i="30" s="1"/>
  <c r="H13" i="30"/>
  <c r="I13" i="30" s="1"/>
  <c r="J13" i="30" s="1"/>
  <c r="H14" i="30"/>
  <c r="I14" i="30" s="1"/>
  <c r="J14" i="30" s="1"/>
  <c r="H15" i="30"/>
  <c r="I15" i="30" s="1"/>
  <c r="J15" i="30" s="1"/>
  <c r="H16" i="30"/>
  <c r="I16" i="30" s="1"/>
  <c r="J16" i="30" s="1"/>
  <c r="H17" i="30"/>
  <c r="I17" i="30" s="1"/>
  <c r="J17" i="30" s="1"/>
  <c r="H18" i="30"/>
  <c r="I18" i="30" s="1"/>
  <c r="J18" i="30" s="1"/>
  <c r="H19" i="30"/>
  <c r="I19" i="30" s="1"/>
  <c r="J19" i="30" s="1"/>
  <c r="H20" i="30"/>
  <c r="I20" i="30" s="1"/>
  <c r="J20" i="30" s="1"/>
  <c r="H21" i="30"/>
  <c r="I21" i="30" s="1"/>
  <c r="J21" i="30" s="1"/>
  <c r="H22" i="30"/>
  <c r="I22" i="30" s="1"/>
  <c r="J22" i="30" s="1"/>
  <c r="H23" i="30"/>
  <c r="I23" i="30" s="1"/>
  <c r="J23" i="30" s="1"/>
  <c r="H9" i="34"/>
  <c r="I9" i="34" s="1"/>
  <c r="J9" i="34" s="1"/>
  <c r="H10" i="34"/>
  <c r="I10" i="34" s="1"/>
  <c r="J10" i="34" s="1"/>
  <c r="H11" i="34"/>
  <c r="I11" i="34" s="1"/>
  <c r="J11" i="34" s="1"/>
  <c r="H12" i="34"/>
  <c r="I12" i="34" s="1"/>
  <c r="J12" i="34" s="1"/>
  <c r="H13" i="34"/>
  <c r="I13" i="34" s="1"/>
  <c r="J13" i="34" s="1"/>
  <c r="H14" i="34"/>
  <c r="I14" i="34" s="1"/>
  <c r="J14" i="34" s="1"/>
  <c r="H15" i="34"/>
  <c r="I15" i="34" s="1"/>
  <c r="J15" i="34" s="1"/>
  <c r="H16" i="34"/>
  <c r="I16" i="34" s="1"/>
  <c r="J16" i="34" s="1"/>
  <c r="H17" i="34"/>
  <c r="I17" i="34" s="1"/>
  <c r="J17" i="34" s="1"/>
  <c r="H18" i="34"/>
  <c r="I18" i="34" s="1"/>
  <c r="J18" i="34" s="1"/>
  <c r="H19" i="34"/>
  <c r="I19" i="34" s="1"/>
  <c r="J19" i="34" s="1"/>
  <c r="H20" i="34"/>
  <c r="I20" i="34" s="1"/>
  <c r="J20" i="34" s="1"/>
  <c r="H21" i="34"/>
  <c r="I21" i="34" s="1"/>
  <c r="J21" i="34" s="1"/>
  <c r="H22" i="34"/>
  <c r="I22" i="34" s="1"/>
  <c r="J22" i="34" s="1"/>
  <c r="H23" i="34"/>
  <c r="I23" i="34" s="1"/>
  <c r="J23" i="34" s="1"/>
  <c r="H9" i="36"/>
  <c r="I9" i="36" s="1"/>
  <c r="J9" i="36" s="1"/>
  <c r="H10" i="36"/>
  <c r="I10" i="36" s="1"/>
  <c r="J10" i="36" s="1"/>
  <c r="H11" i="36"/>
  <c r="I11" i="36" s="1"/>
  <c r="J11" i="36" s="1"/>
  <c r="H12" i="36"/>
  <c r="I12" i="36" s="1"/>
  <c r="J12" i="36" s="1"/>
  <c r="H13" i="36"/>
  <c r="I13" i="36" s="1"/>
  <c r="J13" i="36" s="1"/>
  <c r="H14" i="36"/>
  <c r="I14" i="36" s="1"/>
  <c r="J14" i="36" s="1"/>
  <c r="H15" i="36"/>
  <c r="I15" i="36" s="1"/>
  <c r="J15" i="36" s="1"/>
  <c r="H16" i="36"/>
  <c r="I16" i="36" s="1"/>
  <c r="J16" i="36" s="1"/>
  <c r="H17" i="36"/>
  <c r="I17" i="36" s="1"/>
  <c r="J17" i="36" s="1"/>
  <c r="H18" i="36"/>
  <c r="I18" i="36" s="1"/>
  <c r="J18" i="36" s="1"/>
  <c r="H19" i="36"/>
  <c r="I19" i="36" s="1"/>
  <c r="J19" i="36" s="1"/>
  <c r="H20" i="36"/>
  <c r="I20" i="36" s="1"/>
  <c r="J20" i="36" s="1"/>
  <c r="H21" i="36"/>
  <c r="I21" i="36" s="1"/>
  <c r="J21" i="36" s="1"/>
  <c r="H22" i="36"/>
  <c r="I22" i="36" s="1"/>
  <c r="J22" i="36" s="1"/>
  <c r="H23" i="36"/>
  <c r="I23" i="36" s="1"/>
  <c r="J23" i="36" s="1"/>
  <c r="H9" i="39"/>
  <c r="I9" i="39" s="1"/>
  <c r="J9" i="39" s="1"/>
  <c r="H10" i="39"/>
  <c r="I10" i="39" s="1"/>
  <c r="J10" i="39" s="1"/>
  <c r="H11" i="39"/>
  <c r="I11" i="39" s="1"/>
  <c r="J11" i="39" s="1"/>
  <c r="H12" i="39"/>
  <c r="I12" i="39" s="1"/>
  <c r="J12" i="39" s="1"/>
  <c r="H13" i="39"/>
  <c r="I13" i="39" s="1"/>
  <c r="J13" i="39" s="1"/>
  <c r="H14" i="39"/>
  <c r="I14" i="39" s="1"/>
  <c r="J14" i="39" s="1"/>
  <c r="H15" i="39"/>
  <c r="I15" i="39" s="1"/>
  <c r="J15" i="39" s="1"/>
  <c r="H16" i="39"/>
  <c r="I16" i="39" s="1"/>
  <c r="J16" i="39" s="1"/>
  <c r="H17" i="39"/>
  <c r="I17" i="39" s="1"/>
  <c r="J17" i="39" s="1"/>
  <c r="H18" i="39"/>
  <c r="I18" i="39" s="1"/>
  <c r="J18" i="39" s="1"/>
  <c r="H19" i="39"/>
  <c r="I19" i="39" s="1"/>
  <c r="J19" i="39" s="1"/>
  <c r="H20" i="39"/>
  <c r="I20" i="39" s="1"/>
  <c r="J20" i="39" s="1"/>
  <c r="H21" i="39"/>
  <c r="I21" i="39" s="1"/>
  <c r="J21" i="39" s="1"/>
  <c r="H22" i="39"/>
  <c r="I22" i="39" s="1"/>
  <c r="J22" i="39" s="1"/>
  <c r="H23" i="39"/>
  <c r="I23" i="39" s="1"/>
  <c r="J23" i="39" s="1"/>
  <c r="H9" i="40"/>
  <c r="I9" i="40" s="1"/>
  <c r="J9" i="40" s="1"/>
  <c r="H10" i="40"/>
  <c r="I10" i="40" s="1"/>
  <c r="J10" i="40" s="1"/>
  <c r="H11" i="40"/>
  <c r="I11" i="40" s="1"/>
  <c r="J11" i="40" s="1"/>
  <c r="H12" i="40"/>
  <c r="I12" i="40" s="1"/>
  <c r="J12" i="40" s="1"/>
  <c r="H13" i="40"/>
  <c r="I13" i="40" s="1"/>
  <c r="J13" i="40" s="1"/>
  <c r="H14" i="40"/>
  <c r="I14" i="40" s="1"/>
  <c r="J14" i="40" s="1"/>
  <c r="H15" i="40"/>
  <c r="I15" i="40" s="1"/>
  <c r="J15" i="40" s="1"/>
  <c r="H16" i="40"/>
  <c r="I16" i="40" s="1"/>
  <c r="J16" i="40" s="1"/>
  <c r="H17" i="40"/>
  <c r="I17" i="40" s="1"/>
  <c r="J17" i="40" s="1"/>
  <c r="H18" i="40"/>
  <c r="I18" i="40" s="1"/>
  <c r="J18" i="40" s="1"/>
  <c r="H19" i="40"/>
  <c r="I19" i="40" s="1"/>
  <c r="J19" i="40" s="1"/>
  <c r="H20" i="40"/>
  <c r="I20" i="40" s="1"/>
  <c r="J20" i="40" s="1"/>
  <c r="H21" i="40"/>
  <c r="I21" i="40" s="1"/>
  <c r="J21" i="40" s="1"/>
  <c r="H22" i="40"/>
  <c r="I22" i="40" s="1"/>
  <c r="J22" i="40" s="1"/>
  <c r="H23" i="40"/>
  <c r="I23" i="40" s="1"/>
  <c r="J23" i="40" s="1"/>
  <c r="AH4" i="55"/>
  <c r="AH3" i="55"/>
  <c r="AF4" i="55"/>
  <c r="AG4" i="55"/>
  <c r="W5" i="55"/>
  <c r="AH4" i="54"/>
  <c r="AH3" i="54"/>
  <c r="AE4" i="54"/>
  <c r="W5" i="54"/>
  <c r="AH4" i="53"/>
  <c r="AH3" i="53"/>
  <c r="AE4" i="53"/>
  <c r="AF4" i="53"/>
  <c r="AG4" i="53"/>
  <c r="W5" i="53"/>
  <c r="AH4" i="52"/>
  <c r="AH3" i="52"/>
  <c r="AE4" i="52"/>
  <c r="AF4" i="52"/>
  <c r="AG4" i="52"/>
  <c r="W5" i="52"/>
  <c r="AH4" i="51"/>
  <c r="AH3" i="51"/>
  <c r="AE4" i="51"/>
  <c r="AF4" i="51"/>
  <c r="AG4" i="51"/>
  <c r="W5" i="51"/>
  <c r="AR3" i="50"/>
  <c r="AQ4" i="50"/>
  <c r="AE4" i="50"/>
  <c r="AF4" i="50"/>
  <c r="AO4" i="50" s="1"/>
  <c r="AG4" i="50"/>
  <c r="AP4" i="50" s="1"/>
  <c r="W5" i="50"/>
  <c r="AH4" i="49"/>
  <c r="AH3" i="49"/>
  <c r="AE4" i="49"/>
  <c r="AF4" i="49"/>
  <c r="AG4" i="49"/>
  <c r="W5" i="49"/>
  <c r="AR3" i="48"/>
  <c r="AQ4" i="48"/>
  <c r="AE4" i="48"/>
  <c r="AF4" i="48"/>
  <c r="AO4" i="48" s="1"/>
  <c r="AG4" i="48"/>
  <c r="AP4" i="48" s="1"/>
  <c r="W5" i="48"/>
  <c r="AH4" i="47"/>
  <c r="AH3" i="47"/>
  <c r="AE4" i="47"/>
  <c r="AF4" i="47"/>
  <c r="AG4" i="47"/>
  <c r="W5" i="47"/>
  <c r="AH4" i="46"/>
  <c r="AH3" i="46"/>
  <c r="AE4" i="46"/>
  <c r="W5" i="46"/>
  <c r="AH4" i="45"/>
  <c r="AH3" i="45"/>
  <c r="AG4" i="45"/>
  <c r="AH4" i="44"/>
  <c r="AH3" i="44"/>
  <c r="AE4" i="44"/>
  <c r="AF4" i="44"/>
  <c r="AG4" i="44"/>
  <c r="W5" i="44"/>
  <c r="AH4" i="43"/>
  <c r="AH3" i="43"/>
  <c r="AE4" i="43"/>
  <c r="AF4" i="43"/>
  <c r="AG4" i="43"/>
  <c r="W5" i="43"/>
  <c r="AR3" i="42"/>
  <c r="AQ4" i="42"/>
  <c r="AE4" i="42"/>
  <c r="AF4" i="42"/>
  <c r="AO4" i="42" s="1"/>
  <c r="AG4" i="42"/>
  <c r="AP4" i="42" s="1"/>
  <c r="W5" i="42"/>
  <c r="AR3" i="41"/>
  <c r="AE4" i="41"/>
  <c r="AF4" i="41"/>
  <c r="AG4" i="41"/>
  <c r="W5" i="41"/>
  <c r="AR3" i="40"/>
  <c r="I7" i="40"/>
  <c r="J7" i="40" s="1"/>
  <c r="I5" i="40"/>
  <c r="J5" i="40" s="1"/>
  <c r="AE4" i="40"/>
  <c r="AF4" i="40"/>
  <c r="AG4" i="40"/>
  <c r="W5" i="40"/>
  <c r="AR3" i="39"/>
  <c r="I8" i="39"/>
  <c r="J8" i="39" s="1"/>
  <c r="I7" i="39"/>
  <c r="J7" i="39" s="1"/>
  <c r="I6" i="39"/>
  <c r="J6" i="39" s="1"/>
  <c r="I4" i="39"/>
  <c r="J4" i="39" s="1"/>
  <c r="K4" i="39" s="1"/>
  <c r="AE4" i="39"/>
  <c r="AF4" i="39"/>
  <c r="AG4" i="39"/>
  <c r="W5" i="39"/>
  <c r="AE4" i="38"/>
  <c r="AF4" i="38"/>
  <c r="AO4" i="38" s="1"/>
  <c r="AG4" i="38"/>
  <c r="AP4" i="38" s="1"/>
  <c r="W5" i="38"/>
  <c r="AR3" i="37"/>
  <c r="AQ4" i="37"/>
  <c r="AE4" i="37"/>
  <c r="AF4" i="37"/>
  <c r="AO4" i="37" s="1"/>
  <c r="AG4" i="37"/>
  <c r="AP4" i="37" s="1"/>
  <c r="W5" i="37"/>
  <c r="AR3" i="36"/>
  <c r="I8" i="36"/>
  <c r="J8" i="36" s="1"/>
  <c r="I4" i="36"/>
  <c r="J4" i="36" s="1"/>
  <c r="K4" i="36" s="1"/>
  <c r="AE4" i="36"/>
  <c r="AF4" i="36"/>
  <c r="AG4" i="36"/>
  <c r="W5" i="36"/>
  <c r="AQ4" i="35"/>
  <c r="I7" i="34"/>
  <c r="J7" i="34" s="1"/>
  <c r="I4" i="34"/>
  <c r="J4" i="34" s="1"/>
  <c r="K4" i="34" s="1"/>
  <c r="AQ4" i="33"/>
  <c r="AE4" i="32"/>
  <c r="AF4" i="32"/>
  <c r="AG4" i="32"/>
  <c r="W5" i="32"/>
  <c r="AR3" i="31"/>
  <c r="AQ4" i="31"/>
  <c r="AE4" i="31"/>
  <c r="AF4" i="31"/>
  <c r="AO4" i="31" s="1"/>
  <c r="AG4" i="31"/>
  <c r="AP4" i="31" s="1"/>
  <c r="W5" i="31"/>
  <c r="AR3" i="30"/>
  <c r="I7" i="30"/>
  <c r="J7" i="30" s="1"/>
  <c r="I6" i="30"/>
  <c r="J6" i="30" s="1"/>
  <c r="AE4" i="30"/>
  <c r="AF4" i="30"/>
  <c r="AG4" i="30"/>
  <c r="W5" i="30"/>
  <c r="AR3" i="29"/>
  <c r="I6" i="29"/>
  <c r="J6" i="29" s="1"/>
  <c r="AQ4" i="28"/>
  <c r="AE4" i="28"/>
  <c r="AF4" i="28"/>
  <c r="AO4" i="28" s="1"/>
  <c r="AG4" i="28"/>
  <c r="AP4" i="28" s="1"/>
  <c r="W5" i="28"/>
  <c r="AR3" i="27"/>
  <c r="AQ4" i="27"/>
  <c r="AE4" i="27"/>
  <c r="AF4" i="27"/>
  <c r="AO4" i="27" s="1"/>
  <c r="AG4" i="27"/>
  <c r="AP4" i="27" s="1"/>
  <c r="W5" i="27"/>
  <c r="AR3" i="26"/>
  <c r="I7" i="26"/>
  <c r="J7" i="26" s="1"/>
  <c r="I5" i="26"/>
  <c r="J5" i="26" s="1"/>
  <c r="AE4" i="26"/>
  <c r="AF4" i="26"/>
  <c r="AG4" i="26"/>
  <c r="W5" i="26"/>
  <c r="AR3" i="25"/>
  <c r="I8" i="25"/>
  <c r="J8" i="25" s="1"/>
  <c r="I6" i="25"/>
  <c r="J6" i="25" s="1"/>
  <c r="AR3" i="24"/>
  <c r="AQ4" i="24"/>
  <c r="AE4" i="24"/>
  <c r="AF4" i="24"/>
  <c r="AO4" i="24" s="1"/>
  <c r="AG4" i="24"/>
  <c r="AP4" i="24" s="1"/>
  <c r="W5" i="24"/>
  <c r="AR3" i="23"/>
  <c r="AQ4" i="23"/>
  <c r="AE4" i="23"/>
  <c r="AF4" i="23"/>
  <c r="AO4" i="23" s="1"/>
  <c r="AG4" i="23"/>
  <c r="AP4" i="23" s="1"/>
  <c r="W5" i="23"/>
  <c r="AH4" i="22"/>
  <c r="AH3" i="22"/>
  <c r="I5" i="22"/>
  <c r="J5" i="22" s="1"/>
  <c r="AE4" i="22"/>
  <c r="AF4" i="22"/>
  <c r="AG4" i="22"/>
  <c r="W5" i="22"/>
  <c r="AR3" i="21"/>
  <c r="I7" i="21"/>
  <c r="J7" i="21" s="1"/>
  <c r="I6" i="21"/>
  <c r="J6" i="21" s="1"/>
  <c r="I5" i="21"/>
  <c r="J5" i="21" s="1"/>
  <c r="I4" i="21"/>
  <c r="J4" i="21" s="1"/>
  <c r="K4" i="21" s="1"/>
  <c r="AE4" i="21"/>
  <c r="AF4" i="21"/>
  <c r="AG4" i="21"/>
  <c r="W5" i="21"/>
  <c r="AQ4" i="19"/>
  <c r="AE4" i="19"/>
  <c r="AF4" i="19"/>
  <c r="AO4" i="19" s="1"/>
  <c r="AG4" i="19"/>
  <c r="AP4" i="19" s="1"/>
  <c r="W5" i="19"/>
  <c r="AQ4" i="17"/>
  <c r="AH4" i="16"/>
  <c r="AH3" i="16"/>
  <c r="AE4" i="16"/>
  <c r="AF4" i="16"/>
  <c r="AG4" i="16"/>
  <c r="W5" i="16"/>
  <c r="AF3" i="9"/>
  <c r="H10" i="12"/>
  <c r="I10" i="12" s="1"/>
  <c r="J10" i="12" s="1"/>
  <c r="H11" i="12"/>
  <c r="I11" i="12" s="1"/>
  <c r="J11" i="12" s="1"/>
  <c r="H12" i="12"/>
  <c r="I12" i="12" s="1"/>
  <c r="J12" i="12" s="1"/>
  <c r="H13" i="12"/>
  <c r="I13" i="12" s="1"/>
  <c r="J13" i="12" s="1"/>
  <c r="H14" i="12"/>
  <c r="I14" i="12" s="1"/>
  <c r="J14" i="12" s="1"/>
  <c r="H15" i="12"/>
  <c r="I15" i="12" s="1"/>
  <c r="J15" i="12" s="1"/>
  <c r="H16" i="12"/>
  <c r="I16" i="12" s="1"/>
  <c r="J16" i="12" s="1"/>
  <c r="H17" i="12"/>
  <c r="I17" i="12" s="1"/>
  <c r="J17" i="12" s="1"/>
  <c r="H18" i="12"/>
  <c r="I18" i="12" s="1"/>
  <c r="J18" i="12" s="1"/>
  <c r="H19" i="12"/>
  <c r="I19" i="12" s="1"/>
  <c r="J19" i="12" s="1"/>
  <c r="H20" i="12"/>
  <c r="I20" i="12" s="1"/>
  <c r="J20" i="12" s="1"/>
  <c r="H21" i="12"/>
  <c r="I21" i="12" s="1"/>
  <c r="J21" i="12" s="1"/>
  <c r="H22" i="12"/>
  <c r="I22" i="12" s="1"/>
  <c r="J22" i="12" s="1"/>
  <c r="H23" i="12"/>
  <c r="I23" i="12" s="1"/>
  <c r="J23" i="12" s="1"/>
  <c r="H10" i="14"/>
  <c r="I10" i="14" s="1"/>
  <c r="J10" i="14" s="1"/>
  <c r="H11" i="14"/>
  <c r="I11" i="14" s="1"/>
  <c r="J11" i="14" s="1"/>
  <c r="H12" i="14"/>
  <c r="I12" i="14" s="1"/>
  <c r="J12" i="14" s="1"/>
  <c r="H13" i="14"/>
  <c r="I13" i="14" s="1"/>
  <c r="J13" i="14" s="1"/>
  <c r="H14" i="14"/>
  <c r="I14" i="14" s="1"/>
  <c r="J14" i="14" s="1"/>
  <c r="H15" i="14"/>
  <c r="I15" i="14" s="1"/>
  <c r="J15" i="14" s="1"/>
  <c r="H16" i="14"/>
  <c r="I16" i="14" s="1"/>
  <c r="J16" i="14" s="1"/>
  <c r="H17" i="14"/>
  <c r="I17" i="14" s="1"/>
  <c r="J17" i="14" s="1"/>
  <c r="H18" i="14"/>
  <c r="I18" i="14" s="1"/>
  <c r="J18" i="14" s="1"/>
  <c r="H19" i="14"/>
  <c r="I19" i="14" s="1"/>
  <c r="J19" i="14" s="1"/>
  <c r="H20" i="14"/>
  <c r="I20" i="14" s="1"/>
  <c r="J20" i="14" s="1"/>
  <c r="H21" i="14"/>
  <c r="I21" i="14" s="1"/>
  <c r="J21" i="14" s="1"/>
  <c r="H22" i="14"/>
  <c r="I22" i="14" s="1"/>
  <c r="J22" i="14" s="1"/>
  <c r="H23" i="14"/>
  <c r="I23" i="14" s="1"/>
  <c r="J23" i="14" s="1"/>
  <c r="W5" i="15"/>
  <c r="AG4" i="15"/>
  <c r="AF4" i="15"/>
  <c r="AE4" i="15"/>
  <c r="AN3" i="15"/>
  <c r="AH4" i="14"/>
  <c r="AH3" i="14"/>
  <c r="I4" i="14"/>
  <c r="J4" i="14" s="1"/>
  <c r="K4" i="14" s="1"/>
  <c r="AE4" i="14"/>
  <c r="AF4" i="14"/>
  <c r="AG4" i="14"/>
  <c r="W5" i="14"/>
  <c r="W5" i="13"/>
  <c r="AG4" i="13"/>
  <c r="AF4" i="13"/>
  <c r="AE4" i="13"/>
  <c r="AN3" i="13"/>
  <c r="AI3" i="13"/>
  <c r="AH4" i="12"/>
  <c r="AH3" i="12"/>
  <c r="I9" i="12"/>
  <c r="J9" i="12" s="1"/>
  <c r="I7" i="12"/>
  <c r="J7" i="12" s="1"/>
  <c r="I6" i="12"/>
  <c r="J6" i="12" s="1"/>
  <c r="I4" i="12"/>
  <c r="J4" i="12" s="1"/>
  <c r="K4" i="12" s="1"/>
  <c r="AE4" i="12"/>
  <c r="AF4" i="12"/>
  <c r="AG4" i="12"/>
  <c r="W5" i="12"/>
  <c r="U4" i="11"/>
  <c r="X4" i="11" s="1"/>
  <c r="AN3" i="11"/>
  <c r="AI3" i="11"/>
  <c r="I23" i="2"/>
  <c r="J23" i="2" s="1"/>
  <c r="I10" i="2"/>
  <c r="J10" i="2" s="1"/>
  <c r="I8" i="2"/>
  <c r="J8" i="2" s="1"/>
  <c r="I5" i="2"/>
  <c r="J5" i="2" s="1"/>
  <c r="AH4" i="2"/>
  <c r="Z4" i="2"/>
  <c r="AQ3" i="2"/>
  <c r="AI3" i="2"/>
  <c r="W5" i="10"/>
  <c r="AG4" i="10"/>
  <c r="AP4" i="10" s="1"/>
  <c r="AF4" i="10"/>
  <c r="AO4" i="10" s="1"/>
  <c r="AN3" i="10"/>
  <c r="AI3" i="10"/>
  <c r="X4" i="9"/>
  <c r="Z4" i="9" s="1"/>
  <c r="AE4" i="69" l="1"/>
  <c r="AF4" i="74"/>
  <c r="AO4" i="74" s="1"/>
  <c r="AF4" i="29"/>
  <c r="AG4" i="75"/>
  <c r="AP4" i="75" s="1"/>
  <c r="AE4" i="25"/>
  <c r="AF4" i="90"/>
  <c r="AO4" i="90" s="1"/>
  <c r="AF4" i="76"/>
  <c r="AO4" i="76" s="1"/>
  <c r="AE4" i="91"/>
  <c r="AG4" i="76"/>
  <c r="AG4" i="89"/>
  <c r="AG4" i="34"/>
  <c r="AP4" i="34" s="1"/>
  <c r="AG4" i="64"/>
  <c r="AP4" i="64" s="1"/>
  <c r="AE4" i="29"/>
  <c r="W5" i="64"/>
  <c r="W5" i="34"/>
  <c r="AF4" i="34"/>
  <c r="AG4" i="33"/>
  <c r="AP4" i="33" s="1"/>
  <c r="W5" i="29"/>
  <c r="Y5" i="29" s="1"/>
  <c r="AF4" i="33"/>
  <c r="AO4" i="33" s="1"/>
  <c r="AE4" i="33"/>
  <c r="AG4" i="80"/>
  <c r="AI3" i="68"/>
  <c r="AR3" i="68" s="1"/>
  <c r="AI3" i="81"/>
  <c r="AR3" i="81" s="1"/>
  <c r="AQ4" i="68"/>
  <c r="AG4" i="46"/>
  <c r="AG4" i="54"/>
  <c r="AI4" i="54" s="1"/>
  <c r="AF4" i="78"/>
  <c r="AO4" i="78" s="1"/>
  <c r="AG4" i="85"/>
  <c r="AE4" i="18"/>
  <c r="AN4" i="18" s="1"/>
  <c r="W5" i="78"/>
  <c r="Y5" i="78" s="1"/>
  <c r="AE4" i="83"/>
  <c r="W5" i="88"/>
  <c r="AQ4" i="65"/>
  <c r="W5" i="18"/>
  <c r="Y5" i="18" s="1"/>
  <c r="AI3" i="58"/>
  <c r="AR3" i="58" s="1"/>
  <c r="AI3" i="67"/>
  <c r="AR3" i="67" s="1"/>
  <c r="AN3" i="70"/>
  <c r="K5" i="80"/>
  <c r="K6" i="80" s="1"/>
  <c r="K7" i="80" s="1"/>
  <c r="K8" i="80" s="1"/>
  <c r="K9" i="80" s="1"/>
  <c r="K10" i="80" s="1"/>
  <c r="K11" i="80" s="1"/>
  <c r="K12" i="80" s="1"/>
  <c r="K13" i="80" s="1"/>
  <c r="K14" i="80" s="1"/>
  <c r="K15" i="80" s="1"/>
  <c r="K16" i="80" s="1"/>
  <c r="K17" i="80" s="1"/>
  <c r="K18" i="80" s="1"/>
  <c r="K19" i="80" s="1"/>
  <c r="K20" i="80" s="1"/>
  <c r="K21" i="80" s="1"/>
  <c r="K22" i="80" s="1"/>
  <c r="K23" i="80" s="1"/>
  <c r="AP4" i="76"/>
  <c r="K5" i="64"/>
  <c r="K6" i="64" s="1"/>
  <c r="K7" i="64" s="1"/>
  <c r="K8" i="64" s="1"/>
  <c r="K9" i="64" s="1"/>
  <c r="K10" i="64" s="1"/>
  <c r="K11" i="64" s="1"/>
  <c r="K12" i="64" s="1"/>
  <c r="K13" i="64" s="1"/>
  <c r="K14" i="64" s="1"/>
  <c r="K15" i="64" s="1"/>
  <c r="K16" i="64" s="1"/>
  <c r="K17" i="64" s="1"/>
  <c r="K18" i="64" s="1"/>
  <c r="K19" i="64" s="1"/>
  <c r="K20" i="64" s="1"/>
  <c r="K21" i="64" s="1"/>
  <c r="K22" i="64" s="1"/>
  <c r="K23" i="64" s="1"/>
  <c r="K5" i="59"/>
  <c r="K6" i="59" s="1"/>
  <c r="K7" i="59" s="1"/>
  <c r="K8" i="59" s="1"/>
  <c r="K9" i="59" s="1"/>
  <c r="K10" i="59" s="1"/>
  <c r="K11" i="59" s="1"/>
  <c r="K12" i="59" s="1"/>
  <c r="K13" i="59" s="1"/>
  <c r="K14" i="59" s="1"/>
  <c r="K15" i="59" s="1"/>
  <c r="K16" i="59" s="1"/>
  <c r="K17" i="59" s="1"/>
  <c r="K18" i="59" s="1"/>
  <c r="K19" i="59" s="1"/>
  <c r="K20" i="59" s="1"/>
  <c r="K21" i="59" s="1"/>
  <c r="K22" i="59" s="1"/>
  <c r="K23" i="59" s="1"/>
  <c r="K5" i="81"/>
  <c r="K6" i="81" s="1"/>
  <c r="K7" i="81" s="1"/>
  <c r="K8" i="81" s="1"/>
  <c r="K9" i="81" s="1"/>
  <c r="K10" i="81" s="1"/>
  <c r="K11" i="81" s="1"/>
  <c r="K12" i="81" s="1"/>
  <c r="K13" i="81" s="1"/>
  <c r="K14" i="81" s="1"/>
  <c r="K15" i="81" s="1"/>
  <c r="K16" i="81" s="1"/>
  <c r="K17" i="81" s="1"/>
  <c r="K18" i="81" s="1"/>
  <c r="K19" i="81" s="1"/>
  <c r="K20" i="81" s="1"/>
  <c r="K21" i="81" s="1"/>
  <c r="K22" i="81" s="1"/>
  <c r="K23" i="81" s="1"/>
  <c r="AP4" i="81"/>
  <c r="K5" i="61"/>
  <c r="K6" i="61" s="1"/>
  <c r="K7" i="61" s="1"/>
  <c r="K8" i="61" s="1"/>
  <c r="K9" i="61" s="1"/>
  <c r="K10" i="61" s="1"/>
  <c r="K11" i="61" s="1"/>
  <c r="K12" i="61" s="1"/>
  <c r="K13" i="61" s="1"/>
  <c r="K14" i="61" s="1"/>
  <c r="K15" i="61" s="1"/>
  <c r="K16" i="61" s="1"/>
  <c r="K17" i="61" s="1"/>
  <c r="K18" i="61" s="1"/>
  <c r="K19" i="61" s="1"/>
  <c r="K20" i="61" s="1"/>
  <c r="K21" i="61" s="1"/>
  <c r="K22" i="61" s="1"/>
  <c r="K23" i="61" s="1"/>
  <c r="AO4" i="60"/>
  <c r="AI3" i="80"/>
  <c r="AR3" i="80" s="1"/>
  <c r="AI3" i="72"/>
  <c r="AR3" i="72" s="1"/>
  <c r="AI3" i="64"/>
  <c r="AR3" i="64" s="1"/>
  <c r="AI3" i="75"/>
  <c r="AR3" i="75" s="1"/>
  <c r="AN3" i="61"/>
  <c r="AI3" i="59"/>
  <c r="AR3" i="59" s="1"/>
  <c r="AI3" i="76"/>
  <c r="AR3" i="76" s="1"/>
  <c r="AI3" i="73"/>
  <c r="AR3" i="73" s="1"/>
  <c r="AI3" i="66"/>
  <c r="AR3" i="66" s="1"/>
  <c r="AI3" i="65"/>
  <c r="AR3" i="65" s="1"/>
  <c r="AI3" i="60"/>
  <c r="AR3" i="60" s="1"/>
  <c r="AE4" i="59"/>
  <c r="AN4" i="59" s="1"/>
  <c r="W5" i="67"/>
  <c r="W5" i="60"/>
  <c r="Y5" i="60" s="1"/>
  <c r="AF4" i="91"/>
  <c r="AI4" i="91" s="1"/>
  <c r="W5" i="25"/>
  <c r="W5" i="62"/>
  <c r="W5" i="91"/>
  <c r="AQ4" i="80"/>
  <c r="AG4" i="25"/>
  <c r="AI4" i="25" s="1"/>
  <c r="W5" i="66"/>
  <c r="AE4" i="71"/>
  <c r="AF4" i="75"/>
  <c r="AO4" i="75" s="1"/>
  <c r="AE4" i="17"/>
  <c r="AN4" i="17" s="1"/>
  <c r="W5" i="17"/>
  <c r="AI3" i="63"/>
  <c r="AR3" i="63" s="1"/>
  <c r="K5" i="72"/>
  <c r="K6" i="72" s="1"/>
  <c r="K7" i="72" s="1"/>
  <c r="K8" i="72" s="1"/>
  <c r="K9" i="72" s="1"/>
  <c r="K10" i="72" s="1"/>
  <c r="K11" i="72" s="1"/>
  <c r="K12" i="72" s="1"/>
  <c r="K13" i="72" s="1"/>
  <c r="K14" i="72" s="1"/>
  <c r="K15" i="72" s="1"/>
  <c r="K16" i="72" s="1"/>
  <c r="K17" i="72" s="1"/>
  <c r="K18" i="72" s="1"/>
  <c r="K19" i="72" s="1"/>
  <c r="K20" i="72" s="1"/>
  <c r="K21" i="72" s="1"/>
  <c r="K22" i="72" s="1"/>
  <c r="K23" i="72" s="1"/>
  <c r="AF4" i="79"/>
  <c r="AO4" i="79" s="1"/>
  <c r="W5" i="79"/>
  <c r="AG4" i="68"/>
  <c r="AP4" i="68" s="1"/>
  <c r="AF4" i="98"/>
  <c r="AO4" i="98" s="1"/>
  <c r="AG4" i="17"/>
  <c r="AP4" i="17" s="1"/>
  <c r="AO4" i="62"/>
  <c r="K5" i="60"/>
  <c r="K6" i="60" s="1"/>
  <c r="K7" i="60" s="1"/>
  <c r="K8" i="60" s="1"/>
  <c r="K9" i="60" s="1"/>
  <c r="K10" i="60" s="1"/>
  <c r="K11" i="60" s="1"/>
  <c r="K12" i="60" s="1"/>
  <c r="K13" i="60" s="1"/>
  <c r="K14" i="60" s="1"/>
  <c r="K15" i="60" s="1"/>
  <c r="K16" i="60" s="1"/>
  <c r="K17" i="60" s="1"/>
  <c r="K18" i="60" s="1"/>
  <c r="K19" i="60" s="1"/>
  <c r="K20" i="60" s="1"/>
  <c r="K21" i="60" s="1"/>
  <c r="K22" i="60" s="1"/>
  <c r="K23" i="60" s="1"/>
  <c r="AO4" i="39"/>
  <c r="AP4" i="21"/>
  <c r="K5" i="73"/>
  <c r="K6" i="73" s="1"/>
  <c r="K7" i="73" s="1"/>
  <c r="K8" i="73" s="1"/>
  <c r="K9" i="73" s="1"/>
  <c r="K10" i="73" s="1"/>
  <c r="K11" i="73" s="1"/>
  <c r="K12" i="73" s="1"/>
  <c r="K13" i="73" s="1"/>
  <c r="K14" i="73" s="1"/>
  <c r="K15" i="73" s="1"/>
  <c r="K16" i="73" s="1"/>
  <c r="K17" i="73" s="1"/>
  <c r="K18" i="73" s="1"/>
  <c r="K19" i="73" s="1"/>
  <c r="K20" i="73" s="1"/>
  <c r="K21" i="73" s="1"/>
  <c r="K22" i="73" s="1"/>
  <c r="K23" i="73" s="1"/>
  <c r="K5" i="65"/>
  <c r="K6" i="65" s="1"/>
  <c r="K7" i="65" s="1"/>
  <c r="K8" i="65" s="1"/>
  <c r="K9" i="65" s="1"/>
  <c r="K10" i="65" s="1"/>
  <c r="K11" i="65" s="1"/>
  <c r="K12" i="65" s="1"/>
  <c r="K13" i="65" s="1"/>
  <c r="K14" i="65" s="1"/>
  <c r="K15" i="65" s="1"/>
  <c r="K16" i="65" s="1"/>
  <c r="K17" i="65" s="1"/>
  <c r="K18" i="65" s="1"/>
  <c r="K19" i="65" s="1"/>
  <c r="K20" i="65" s="1"/>
  <c r="K21" i="65" s="1"/>
  <c r="K22" i="65" s="1"/>
  <c r="K23" i="65" s="1"/>
  <c r="AO4" i="29"/>
  <c r="AG4" i="60"/>
  <c r="AP4" i="60" s="1"/>
  <c r="AF4" i="68"/>
  <c r="AO4" i="68" s="1"/>
  <c r="W5" i="77"/>
  <c r="Y5" i="77" s="1"/>
  <c r="AG4" i="88"/>
  <c r="W5" i="95"/>
  <c r="Y5" i="95" s="1"/>
  <c r="AE4" i="98"/>
  <c r="AN4" i="98" s="1"/>
  <c r="AO4" i="80"/>
  <c r="AO4" i="22"/>
  <c r="W5" i="68"/>
  <c r="Y5" i="68" s="1"/>
  <c r="AF4" i="71"/>
  <c r="AO4" i="71" s="1"/>
  <c r="AE4" i="72"/>
  <c r="AN4" i="72" s="1"/>
  <c r="AP4" i="80"/>
  <c r="AG4" i="98"/>
  <c r="AP4" i="98" s="1"/>
  <c r="AE4" i="104"/>
  <c r="AG4" i="71"/>
  <c r="AP4" i="71" s="1"/>
  <c r="AF4" i="72"/>
  <c r="AO4" i="72" s="1"/>
  <c r="AE4" i="77"/>
  <c r="AN4" i="77" s="1"/>
  <c r="AF4" i="104"/>
  <c r="AP4" i="66"/>
  <c r="AQ4" i="59"/>
  <c r="AE4" i="60"/>
  <c r="AG4" i="72"/>
  <c r="AP4" i="72" s="1"/>
  <c r="AF4" i="77"/>
  <c r="AO4" i="77" s="1"/>
  <c r="AI3" i="78"/>
  <c r="AR3" i="78" s="1"/>
  <c r="AE4" i="88"/>
  <c r="AG4" i="104"/>
  <c r="K5" i="68"/>
  <c r="K6" i="68" s="1"/>
  <c r="K7" i="68" s="1"/>
  <c r="K8" i="68" s="1"/>
  <c r="K9" i="68" s="1"/>
  <c r="K10" i="68" s="1"/>
  <c r="K11" i="68" s="1"/>
  <c r="K12" i="68" s="1"/>
  <c r="K13" i="68" s="1"/>
  <c r="K14" i="68" s="1"/>
  <c r="K15" i="68" s="1"/>
  <c r="K16" i="68" s="1"/>
  <c r="K17" i="68" s="1"/>
  <c r="K18" i="68" s="1"/>
  <c r="K19" i="68" s="1"/>
  <c r="K20" i="68" s="1"/>
  <c r="K21" i="68" s="1"/>
  <c r="K22" i="68" s="1"/>
  <c r="K23" i="68" s="1"/>
  <c r="AP4" i="36"/>
  <c r="AI3" i="62"/>
  <c r="AR3" i="62" s="1"/>
  <c r="W5" i="89"/>
  <c r="Y5" i="89" s="1"/>
  <c r="AE4" i="102"/>
  <c r="K5" i="69"/>
  <c r="K6" i="69" s="1"/>
  <c r="K7" i="69" s="1"/>
  <c r="K8" i="69" s="1"/>
  <c r="K9" i="69" s="1"/>
  <c r="K10" i="69" s="1"/>
  <c r="K11" i="69" s="1"/>
  <c r="K12" i="69" s="1"/>
  <c r="K13" i="69" s="1"/>
  <c r="K14" i="69" s="1"/>
  <c r="K15" i="69" s="1"/>
  <c r="K16" i="69" s="1"/>
  <c r="K17" i="69" s="1"/>
  <c r="K18" i="69" s="1"/>
  <c r="K19" i="69" s="1"/>
  <c r="K20" i="69" s="1"/>
  <c r="K21" i="69" s="1"/>
  <c r="K22" i="69" s="1"/>
  <c r="K23" i="69" s="1"/>
  <c r="K5" i="76"/>
  <c r="K6" i="76" s="1"/>
  <c r="K7" i="76" s="1"/>
  <c r="K8" i="76" s="1"/>
  <c r="K9" i="76" s="1"/>
  <c r="K10" i="76" s="1"/>
  <c r="K11" i="76" s="1"/>
  <c r="K12" i="76" s="1"/>
  <c r="K13" i="76" s="1"/>
  <c r="K14" i="76" s="1"/>
  <c r="K15" i="76" s="1"/>
  <c r="K16" i="76" s="1"/>
  <c r="K17" i="76" s="1"/>
  <c r="K18" i="76" s="1"/>
  <c r="K19" i="76" s="1"/>
  <c r="K20" i="76" s="1"/>
  <c r="K21" i="76" s="1"/>
  <c r="K22" i="76" s="1"/>
  <c r="K23" i="76" s="1"/>
  <c r="AF4" i="69"/>
  <c r="AO4" i="69" s="1"/>
  <c r="AG4" i="74"/>
  <c r="AP4" i="74" s="1"/>
  <c r="AF4" i="83"/>
  <c r="AO4" i="21"/>
  <c r="K5" i="22"/>
  <c r="K6" i="22" s="1"/>
  <c r="K7" i="22" s="1"/>
  <c r="K8" i="22" s="1"/>
  <c r="K9" i="22" s="1"/>
  <c r="K10" i="22" s="1"/>
  <c r="K11" i="22" s="1"/>
  <c r="K12" i="22" s="1"/>
  <c r="K13" i="22" s="1"/>
  <c r="K14" i="22" s="1"/>
  <c r="K15" i="22" s="1"/>
  <c r="K16" i="22" s="1"/>
  <c r="K17" i="22" s="1"/>
  <c r="K18" i="22" s="1"/>
  <c r="K19" i="22" s="1"/>
  <c r="K20" i="22" s="1"/>
  <c r="K21" i="22" s="1"/>
  <c r="K22" i="22" s="1"/>
  <c r="K23" i="22" s="1"/>
  <c r="AO4" i="36"/>
  <c r="AE4" i="45"/>
  <c r="AF4" i="58"/>
  <c r="AO4" i="58" s="1"/>
  <c r="AE4" i="63"/>
  <c r="AG4" i="69"/>
  <c r="AP4" i="69" s="1"/>
  <c r="AF4" i="70"/>
  <c r="AO4" i="70" s="1"/>
  <c r="W5" i="74"/>
  <c r="Y5" i="74" s="1"/>
  <c r="W5" i="75"/>
  <c r="Y5" i="75" s="1"/>
  <c r="K5" i="77"/>
  <c r="K6" i="77" s="1"/>
  <c r="K7" i="77" s="1"/>
  <c r="K8" i="77" s="1"/>
  <c r="K9" i="77" s="1"/>
  <c r="K10" i="77" s="1"/>
  <c r="K11" i="77" s="1"/>
  <c r="K12" i="77" s="1"/>
  <c r="K13" i="77" s="1"/>
  <c r="K14" i="77" s="1"/>
  <c r="K15" i="77" s="1"/>
  <c r="K16" i="77" s="1"/>
  <c r="K17" i="77" s="1"/>
  <c r="K18" i="77" s="1"/>
  <c r="K19" i="77" s="1"/>
  <c r="K20" i="77" s="1"/>
  <c r="K21" i="77" s="1"/>
  <c r="K22" i="77" s="1"/>
  <c r="K23" i="77" s="1"/>
  <c r="AG4" i="83"/>
  <c r="AO4" i="26"/>
  <c r="AG4" i="58"/>
  <c r="AP4" i="58" s="1"/>
  <c r="AF4" i="63"/>
  <c r="AO4" i="63" s="1"/>
  <c r="AE4" i="66"/>
  <c r="AN4" i="66" s="1"/>
  <c r="AE4" i="67"/>
  <c r="AN4" i="67" s="1"/>
  <c r="AG4" i="70"/>
  <c r="AP4" i="70" s="1"/>
  <c r="AI3" i="74"/>
  <c r="AR3" i="74" s="1"/>
  <c r="AI3" i="79"/>
  <c r="AR3" i="79" s="1"/>
  <c r="AE4" i="96"/>
  <c r="AE4" i="105"/>
  <c r="AF4" i="45"/>
  <c r="AE4" i="58"/>
  <c r="AN4" i="58" s="1"/>
  <c r="AG4" i="63"/>
  <c r="AP4" i="63" s="1"/>
  <c r="AF4" i="66"/>
  <c r="AO4" i="66" s="1"/>
  <c r="AF4" i="67"/>
  <c r="AO4" i="67" s="1"/>
  <c r="W5" i="70"/>
  <c r="Y5" i="70" s="1"/>
  <c r="AE4" i="89"/>
  <c r="AE4" i="95"/>
  <c r="AG4" i="96"/>
  <c r="AF4" i="105"/>
  <c r="AQ4" i="2"/>
  <c r="AP4" i="22"/>
  <c r="AO4" i="25"/>
  <c r="AP4" i="39"/>
  <c r="AI3" i="71"/>
  <c r="AR3" i="71" s="1"/>
  <c r="AP4" i="77"/>
  <c r="AE4" i="90"/>
  <c r="AN4" i="90" s="1"/>
  <c r="AF4" i="93"/>
  <c r="AF4" i="95"/>
  <c r="AF4" i="59"/>
  <c r="AO4" i="59" s="1"/>
  <c r="AE4" i="81"/>
  <c r="AN4" i="81" s="1"/>
  <c r="W5" i="102"/>
  <c r="Y5" i="102" s="1"/>
  <c r="AO4" i="12"/>
  <c r="AO4" i="14"/>
  <c r="AP4" i="26"/>
  <c r="AP4" i="29"/>
  <c r="AO4" i="34"/>
  <c r="AO4" i="40"/>
  <c r="AG4" i="62"/>
  <c r="AP4" i="62" s="1"/>
  <c r="AF4" i="64"/>
  <c r="AO4" i="64" s="1"/>
  <c r="AN3" i="69"/>
  <c r="AE4" i="79"/>
  <c r="AE4" i="80"/>
  <c r="AN4" i="80" s="1"/>
  <c r="W5" i="81"/>
  <c r="Y5" i="81" s="1"/>
  <c r="AE4" i="93"/>
  <c r="AI4" i="93" s="1"/>
  <c r="AG4" i="100"/>
  <c r="AE4" i="73"/>
  <c r="AN4" i="73" s="1"/>
  <c r="AP4" i="30"/>
  <c r="AG4" i="59"/>
  <c r="AP4" i="59" s="1"/>
  <c r="AE4" i="61"/>
  <c r="AE4" i="62"/>
  <c r="AG4" i="73"/>
  <c r="AP4" i="73" s="1"/>
  <c r="AF4" i="81"/>
  <c r="AO4" i="81" s="1"/>
  <c r="AG4" i="90"/>
  <c r="AP4" i="90" s="1"/>
  <c r="AE4" i="100"/>
  <c r="AG4" i="102"/>
  <c r="AP4" i="102" s="1"/>
  <c r="AE4" i="65"/>
  <c r="AN4" i="65" s="1"/>
  <c r="AF4" i="73"/>
  <c r="AO4" i="73" s="1"/>
  <c r="AP4" i="12"/>
  <c r="AP4" i="14"/>
  <c r="AO4" i="30"/>
  <c r="AP4" i="40"/>
  <c r="W5" i="101"/>
  <c r="Y5" i="101" s="1"/>
  <c r="AG4" i="84"/>
  <c r="W5" i="92"/>
  <c r="Y5" i="92" s="1"/>
  <c r="AG4" i="87"/>
  <c r="AF4" i="96"/>
  <c r="W5" i="100"/>
  <c r="Y5" i="100" s="1"/>
  <c r="AI4" i="18"/>
  <c r="AR4" i="18" s="1"/>
  <c r="AF4" i="85"/>
  <c r="AO4" i="85" s="1"/>
  <c r="AG4" i="105"/>
  <c r="AF4" i="61"/>
  <c r="AO4" i="61" s="1"/>
  <c r="AF4" i="65"/>
  <c r="AO4" i="65" s="1"/>
  <c r="AE4" i="92"/>
  <c r="AE4" i="101"/>
  <c r="AI4" i="35"/>
  <c r="AR4" i="35" s="1"/>
  <c r="AG4" i="61"/>
  <c r="AP4" i="61" s="1"/>
  <c r="AG4" i="65"/>
  <c r="AP4" i="65" s="1"/>
  <c r="AF4" i="92"/>
  <c r="AF4" i="101"/>
  <c r="Y5" i="35"/>
  <c r="AE4" i="84"/>
  <c r="AE4" i="87"/>
  <c r="AG4" i="92"/>
  <c r="AG4" i="101"/>
  <c r="Y5" i="20"/>
  <c r="AF4" i="84"/>
  <c r="AF4" i="87"/>
  <c r="Y5" i="17"/>
  <c r="AI4" i="20"/>
  <c r="AR3" i="105"/>
  <c r="Y5" i="105"/>
  <c r="AR3" i="104"/>
  <c r="Y5" i="104"/>
  <c r="AR3" i="103"/>
  <c r="AI4" i="103"/>
  <c r="Y5" i="103"/>
  <c r="AR3" i="102"/>
  <c r="AQ4" i="102"/>
  <c r="AN4" i="102"/>
  <c r="AO4" i="102"/>
  <c r="AR3" i="101"/>
  <c r="AR3" i="100"/>
  <c r="AR3" i="99"/>
  <c r="AI4" i="99"/>
  <c r="Y5" i="99"/>
  <c r="AR3" i="98"/>
  <c r="AQ4" i="98"/>
  <c r="Y5" i="98"/>
  <c r="AR3" i="97"/>
  <c r="AI4" i="97"/>
  <c r="Y5" i="97"/>
  <c r="AR3" i="96"/>
  <c r="Y5" i="96"/>
  <c r="AR3" i="95"/>
  <c r="AR3" i="94"/>
  <c r="AQ4" i="94"/>
  <c r="AN4" i="94"/>
  <c r="AI4" i="94"/>
  <c r="AO4" i="94"/>
  <c r="AP4" i="94"/>
  <c r="Y5" i="94"/>
  <c r="AR3" i="93"/>
  <c r="Y5" i="93"/>
  <c r="AR3" i="92"/>
  <c r="AR3" i="91"/>
  <c r="Y5" i="91"/>
  <c r="AR3" i="90"/>
  <c r="AQ4" i="90"/>
  <c r="Y5" i="90"/>
  <c r="AR3" i="89"/>
  <c r="AR3" i="88"/>
  <c r="Y5" i="88"/>
  <c r="AR3" i="87"/>
  <c r="Y5" i="87"/>
  <c r="AR3" i="86"/>
  <c r="AI4" i="86"/>
  <c r="Y5" i="86"/>
  <c r="AR3" i="85"/>
  <c r="AQ4" i="85"/>
  <c r="AN4" i="85"/>
  <c r="AP4" i="85"/>
  <c r="Y5" i="85"/>
  <c r="AR3" i="84"/>
  <c r="Y5" i="84"/>
  <c r="AR3" i="83"/>
  <c r="Y5" i="83"/>
  <c r="AR3" i="82"/>
  <c r="AQ4" i="82"/>
  <c r="AN4" i="82"/>
  <c r="AI4" i="82"/>
  <c r="AO4" i="82"/>
  <c r="AP4" i="82"/>
  <c r="Y5" i="82"/>
  <c r="Y5" i="80"/>
  <c r="AN4" i="79"/>
  <c r="Y5" i="79"/>
  <c r="AN4" i="78"/>
  <c r="AR3" i="77"/>
  <c r="AN4" i="76"/>
  <c r="AI4" i="76"/>
  <c r="Y5" i="76"/>
  <c r="AN4" i="75"/>
  <c r="AI4" i="75"/>
  <c r="AN4" i="74"/>
  <c r="Y5" i="73"/>
  <c r="Y5" i="72"/>
  <c r="AN4" i="71"/>
  <c r="AI4" i="71"/>
  <c r="Y5" i="71"/>
  <c r="AR3" i="70"/>
  <c r="AN4" i="70"/>
  <c r="AR3" i="69"/>
  <c r="AN4" i="69"/>
  <c r="AI4" i="69"/>
  <c r="Y5" i="69"/>
  <c r="AN4" i="68"/>
  <c r="Y5" i="67"/>
  <c r="Y5" i="66"/>
  <c r="Y5" i="65"/>
  <c r="AN4" i="64"/>
  <c r="Y5" i="64"/>
  <c r="Y5" i="63"/>
  <c r="Y5" i="62"/>
  <c r="AR3" i="61"/>
  <c r="Y5" i="61"/>
  <c r="AN4" i="60"/>
  <c r="Y5" i="59"/>
  <c r="Y5" i="58"/>
  <c r="Y5" i="55"/>
  <c r="AI4" i="55"/>
  <c r="AQ3" i="55"/>
  <c r="AI3" i="55"/>
  <c r="Y5" i="54"/>
  <c r="AQ3" i="54"/>
  <c r="AI3" i="54"/>
  <c r="Y5" i="53"/>
  <c r="AI4" i="53"/>
  <c r="AQ3" i="53"/>
  <c r="AI3" i="53"/>
  <c r="Y5" i="52"/>
  <c r="AI4" i="52"/>
  <c r="AQ3" i="52"/>
  <c r="AI3" i="52"/>
  <c r="Y5" i="51"/>
  <c r="AI4" i="51"/>
  <c r="AQ3" i="51"/>
  <c r="AI3" i="51"/>
  <c r="Y5" i="50"/>
  <c r="AI4" i="50"/>
  <c r="AN4" i="50"/>
  <c r="Y5" i="49"/>
  <c r="AI4" i="49"/>
  <c r="AQ3" i="49"/>
  <c r="AI3" i="49"/>
  <c r="Y5" i="48"/>
  <c r="AI4" i="48"/>
  <c r="AN4" i="48"/>
  <c r="Y5" i="47"/>
  <c r="AI4" i="47"/>
  <c r="AQ3" i="47"/>
  <c r="AI3" i="47"/>
  <c r="Y5" i="46"/>
  <c r="AI4" i="46"/>
  <c r="AQ3" i="46"/>
  <c r="AI3" i="46"/>
  <c r="Y5" i="45"/>
  <c r="AQ3" i="45"/>
  <c r="AI3" i="45"/>
  <c r="Y5" i="44"/>
  <c r="AI4" i="44"/>
  <c r="AQ3" i="44"/>
  <c r="AI3" i="44"/>
  <c r="Y5" i="43"/>
  <c r="AI4" i="43"/>
  <c r="AQ3" i="43"/>
  <c r="AI3" i="43"/>
  <c r="Y5" i="42"/>
  <c r="AI4" i="42"/>
  <c r="AN4" i="42"/>
  <c r="Y5" i="37"/>
  <c r="AI4" i="37"/>
  <c r="AN4" i="37"/>
  <c r="Y5" i="38"/>
  <c r="AI4" i="38"/>
  <c r="AN4" i="38"/>
  <c r="Y5" i="39"/>
  <c r="AI4" i="39"/>
  <c r="AN4" i="39"/>
  <c r="AQ4" i="39"/>
  <c r="K5" i="39"/>
  <c r="K6" i="39" s="1"/>
  <c r="K7" i="39" s="1"/>
  <c r="K8" i="39" s="1"/>
  <c r="K9" i="39" s="1"/>
  <c r="K10" i="39" s="1"/>
  <c r="K11" i="39" s="1"/>
  <c r="K12" i="39" s="1"/>
  <c r="K13" i="39" s="1"/>
  <c r="K14" i="39" s="1"/>
  <c r="K15" i="39" s="1"/>
  <c r="K16" i="39" s="1"/>
  <c r="K17" i="39" s="1"/>
  <c r="K18" i="39" s="1"/>
  <c r="K19" i="39" s="1"/>
  <c r="K20" i="39" s="1"/>
  <c r="K21" i="39" s="1"/>
  <c r="K22" i="39" s="1"/>
  <c r="K23" i="39" s="1"/>
  <c r="Y5" i="40"/>
  <c r="AI4" i="40"/>
  <c r="AN4" i="40"/>
  <c r="AQ4" i="40"/>
  <c r="K5" i="40"/>
  <c r="K6" i="40" s="1"/>
  <c r="K7" i="40" s="1"/>
  <c r="K8" i="40" s="1"/>
  <c r="K9" i="40" s="1"/>
  <c r="K10" i="40" s="1"/>
  <c r="K11" i="40" s="1"/>
  <c r="K12" i="40" s="1"/>
  <c r="K13" i="40" s="1"/>
  <c r="K14" i="40" s="1"/>
  <c r="K15" i="40" s="1"/>
  <c r="K16" i="40" s="1"/>
  <c r="K17" i="40" s="1"/>
  <c r="K18" i="40" s="1"/>
  <c r="K19" i="40" s="1"/>
  <c r="K20" i="40" s="1"/>
  <c r="K21" i="40" s="1"/>
  <c r="K22" i="40" s="1"/>
  <c r="K23" i="40" s="1"/>
  <c r="Y5" i="41"/>
  <c r="AI4" i="41"/>
  <c r="Y5" i="30"/>
  <c r="AI4" i="30"/>
  <c r="AN4" i="30"/>
  <c r="AQ4" i="30"/>
  <c r="K5" i="30"/>
  <c r="K6" i="30" s="1"/>
  <c r="K7" i="30" s="1"/>
  <c r="K8" i="30" s="1"/>
  <c r="K9" i="30" s="1"/>
  <c r="K10" i="30" s="1"/>
  <c r="K11" i="30" s="1"/>
  <c r="K12" i="30" s="1"/>
  <c r="K13" i="30" s="1"/>
  <c r="K14" i="30" s="1"/>
  <c r="K15" i="30" s="1"/>
  <c r="K16" i="30" s="1"/>
  <c r="K17" i="30" s="1"/>
  <c r="K18" i="30" s="1"/>
  <c r="K19" i="30" s="1"/>
  <c r="K20" i="30" s="1"/>
  <c r="K21" i="30" s="1"/>
  <c r="K22" i="30" s="1"/>
  <c r="K23" i="30" s="1"/>
  <c r="Y5" i="31"/>
  <c r="AI4" i="31"/>
  <c r="AN4" i="31"/>
  <c r="Y5" i="32"/>
  <c r="AI4" i="32"/>
  <c r="Y5" i="33"/>
  <c r="AN4" i="33"/>
  <c r="Y5" i="34"/>
  <c r="AN4" i="34"/>
  <c r="AQ4" i="34"/>
  <c r="K5" i="34"/>
  <c r="K6" i="34" s="1"/>
  <c r="K7" i="34" s="1"/>
  <c r="K8" i="34" s="1"/>
  <c r="K9" i="34" s="1"/>
  <c r="K10" i="34" s="1"/>
  <c r="K11" i="34" s="1"/>
  <c r="K12" i="34" s="1"/>
  <c r="K13" i="34" s="1"/>
  <c r="K14" i="34" s="1"/>
  <c r="K15" i="34" s="1"/>
  <c r="K16" i="34" s="1"/>
  <c r="K17" i="34" s="1"/>
  <c r="K18" i="34" s="1"/>
  <c r="K19" i="34" s="1"/>
  <c r="K20" i="34" s="1"/>
  <c r="K21" i="34" s="1"/>
  <c r="K22" i="34" s="1"/>
  <c r="K23" i="34" s="1"/>
  <c r="Y5" i="36"/>
  <c r="AI4" i="36"/>
  <c r="AN4" i="36"/>
  <c r="AQ4" i="36"/>
  <c r="K5" i="36"/>
  <c r="K6" i="36" s="1"/>
  <c r="K7" i="36" s="1"/>
  <c r="K8" i="36" s="1"/>
  <c r="K9" i="36" s="1"/>
  <c r="K10" i="36" s="1"/>
  <c r="K11" i="36" s="1"/>
  <c r="K12" i="36" s="1"/>
  <c r="K13" i="36" s="1"/>
  <c r="K14" i="36" s="1"/>
  <c r="K15" i="36" s="1"/>
  <c r="K16" i="36" s="1"/>
  <c r="K17" i="36" s="1"/>
  <c r="K18" i="36" s="1"/>
  <c r="K19" i="36" s="1"/>
  <c r="K20" i="36" s="1"/>
  <c r="K21" i="36" s="1"/>
  <c r="K22" i="36" s="1"/>
  <c r="K23" i="36" s="1"/>
  <c r="Y5" i="27"/>
  <c r="AI4" i="27"/>
  <c r="AN4" i="27"/>
  <c r="Y5" i="28"/>
  <c r="AI4" i="28"/>
  <c r="AN4" i="28"/>
  <c r="AI4" i="29"/>
  <c r="AN4" i="29"/>
  <c r="AQ4" i="29"/>
  <c r="K5" i="29"/>
  <c r="K6" i="29" s="1"/>
  <c r="K7" i="29" s="1"/>
  <c r="K8" i="29" s="1"/>
  <c r="K9" i="29" s="1"/>
  <c r="K10" i="29" s="1"/>
  <c r="K11" i="29" s="1"/>
  <c r="K12" i="29" s="1"/>
  <c r="K13" i="29" s="1"/>
  <c r="K14" i="29" s="1"/>
  <c r="K15" i="29" s="1"/>
  <c r="K16" i="29" s="1"/>
  <c r="K17" i="29" s="1"/>
  <c r="K18" i="29" s="1"/>
  <c r="K19" i="29" s="1"/>
  <c r="K20" i="29" s="1"/>
  <c r="K21" i="29" s="1"/>
  <c r="K22" i="29" s="1"/>
  <c r="K23" i="29" s="1"/>
  <c r="Y5" i="24"/>
  <c r="AI4" i="24"/>
  <c r="AN4" i="24"/>
  <c r="Y5" i="25"/>
  <c r="AN4" i="25"/>
  <c r="AQ4" i="25"/>
  <c r="K5" i="25"/>
  <c r="K6" i="25" s="1"/>
  <c r="K7" i="25" s="1"/>
  <c r="K8" i="25" s="1"/>
  <c r="K9" i="25" s="1"/>
  <c r="K10" i="25" s="1"/>
  <c r="K11" i="25" s="1"/>
  <c r="K12" i="25" s="1"/>
  <c r="K13" i="25" s="1"/>
  <c r="K14" i="25" s="1"/>
  <c r="K15" i="25" s="1"/>
  <c r="K16" i="25" s="1"/>
  <c r="K17" i="25" s="1"/>
  <c r="K18" i="25" s="1"/>
  <c r="K19" i="25" s="1"/>
  <c r="K20" i="25" s="1"/>
  <c r="K21" i="25" s="1"/>
  <c r="K22" i="25" s="1"/>
  <c r="K23" i="25" s="1"/>
  <c r="Y5" i="26"/>
  <c r="AI4" i="26"/>
  <c r="AN4" i="26"/>
  <c r="AQ4" i="26"/>
  <c r="K5" i="26"/>
  <c r="K6" i="26" s="1"/>
  <c r="K7" i="26" s="1"/>
  <c r="K8" i="26" s="1"/>
  <c r="K9" i="26" s="1"/>
  <c r="K10" i="26" s="1"/>
  <c r="K11" i="26" s="1"/>
  <c r="K12" i="26" s="1"/>
  <c r="K13" i="26" s="1"/>
  <c r="K14" i="26" s="1"/>
  <c r="K15" i="26" s="1"/>
  <c r="K16" i="26" s="1"/>
  <c r="K17" i="26" s="1"/>
  <c r="K18" i="26" s="1"/>
  <c r="K19" i="26" s="1"/>
  <c r="K20" i="26" s="1"/>
  <c r="K21" i="26" s="1"/>
  <c r="K22" i="26" s="1"/>
  <c r="K23" i="26" s="1"/>
  <c r="Y5" i="23"/>
  <c r="AI4" i="23"/>
  <c r="AN4" i="23"/>
  <c r="Y5" i="21"/>
  <c r="AI4" i="21"/>
  <c r="AN4" i="21"/>
  <c r="AQ4" i="21"/>
  <c r="K5" i="21"/>
  <c r="K6" i="21" s="1"/>
  <c r="K7" i="21" s="1"/>
  <c r="K8" i="21" s="1"/>
  <c r="K9" i="21" s="1"/>
  <c r="K10" i="21" s="1"/>
  <c r="K11" i="21" s="1"/>
  <c r="K12" i="21" s="1"/>
  <c r="K13" i="21" s="1"/>
  <c r="K14" i="21" s="1"/>
  <c r="K15" i="21" s="1"/>
  <c r="K16" i="21" s="1"/>
  <c r="K17" i="21" s="1"/>
  <c r="K18" i="21" s="1"/>
  <c r="K19" i="21" s="1"/>
  <c r="K20" i="21" s="1"/>
  <c r="K21" i="21" s="1"/>
  <c r="K22" i="21" s="1"/>
  <c r="K23" i="21" s="1"/>
  <c r="Y5" i="22"/>
  <c r="AI4" i="22"/>
  <c r="AN4" i="22"/>
  <c r="AQ3" i="22"/>
  <c r="AI3" i="22"/>
  <c r="AQ4" i="22"/>
  <c r="Y5" i="19"/>
  <c r="AI4" i="19"/>
  <c r="AN4" i="19"/>
  <c r="Y5" i="16"/>
  <c r="AI4" i="16"/>
  <c r="AQ3" i="16"/>
  <c r="AI3" i="16"/>
  <c r="K5" i="12"/>
  <c r="K6" i="12" s="1"/>
  <c r="K7" i="12" s="1"/>
  <c r="K8" i="12" s="1"/>
  <c r="K9" i="12" s="1"/>
  <c r="K10" i="12" s="1"/>
  <c r="K11" i="12" s="1"/>
  <c r="K12" i="12" s="1"/>
  <c r="K13" i="12" s="1"/>
  <c r="K14" i="12" s="1"/>
  <c r="K15" i="12" s="1"/>
  <c r="K16" i="12" s="1"/>
  <c r="K17" i="12" s="1"/>
  <c r="K18" i="12" s="1"/>
  <c r="K19" i="12" s="1"/>
  <c r="K20" i="12" s="1"/>
  <c r="K21" i="12" s="1"/>
  <c r="K22" i="12" s="1"/>
  <c r="K23" i="12" s="1"/>
  <c r="K5" i="14"/>
  <c r="K6" i="14" s="1"/>
  <c r="K7" i="14" s="1"/>
  <c r="K8" i="14" s="1"/>
  <c r="K9" i="14" s="1"/>
  <c r="K10" i="14" s="1"/>
  <c r="K11" i="14" s="1"/>
  <c r="K12" i="14" s="1"/>
  <c r="K13" i="14" s="1"/>
  <c r="K14" i="14" s="1"/>
  <c r="K15" i="14" s="1"/>
  <c r="K16" i="14" s="1"/>
  <c r="K17" i="14" s="1"/>
  <c r="K18" i="14" s="1"/>
  <c r="K19" i="14" s="1"/>
  <c r="K20" i="14" s="1"/>
  <c r="K21" i="14" s="1"/>
  <c r="K22" i="14" s="1"/>
  <c r="K23" i="14" s="1"/>
  <c r="W5" i="9"/>
  <c r="AI3" i="9"/>
  <c r="AR3" i="9" s="1"/>
  <c r="AO3" i="9"/>
  <c r="Y5" i="15"/>
  <c r="AR3" i="15"/>
  <c r="AI4" i="15"/>
  <c r="Y5" i="14"/>
  <c r="AI4" i="14"/>
  <c r="AN4" i="14"/>
  <c r="AQ3" i="14"/>
  <c r="AI3" i="14"/>
  <c r="AQ4" i="14"/>
  <c r="AR3" i="13"/>
  <c r="AI4" i="13"/>
  <c r="Y5" i="13"/>
  <c r="Y5" i="12"/>
  <c r="AI4" i="12"/>
  <c r="AN4" i="12"/>
  <c r="AQ3" i="12"/>
  <c r="AI3" i="12"/>
  <c r="AQ4" i="12"/>
  <c r="AR3" i="11"/>
  <c r="AH4" i="11"/>
  <c r="Z4" i="11"/>
  <c r="K5" i="2"/>
  <c r="AE4" i="2"/>
  <c r="AF4" i="2"/>
  <c r="AO4" i="2" s="1"/>
  <c r="AG4" i="2"/>
  <c r="AP4" i="2" s="1"/>
  <c r="W5" i="2"/>
  <c r="AR3" i="2"/>
  <c r="AR3" i="10"/>
  <c r="AN4" i="10"/>
  <c r="AI4" i="10"/>
  <c r="Y5" i="10"/>
  <c r="AH4" i="9"/>
  <c r="AQ4" i="9" s="1"/>
  <c r="AI4" i="104" l="1"/>
  <c r="AP4" i="25"/>
  <c r="AI4" i="78"/>
  <c r="AR4" i="78" s="1"/>
  <c r="AI4" i="34"/>
  <c r="AI4" i="33"/>
  <c r="AI4" i="89"/>
  <c r="AI4" i="88"/>
  <c r="AI4" i="96"/>
  <c r="AI4" i="90"/>
  <c r="AR4" i="90" s="1"/>
  <c r="AI4" i="60"/>
  <c r="AI4" i="98"/>
  <c r="AR4" i="98" s="1"/>
  <c r="AI4" i="45"/>
  <c r="AI4" i="83"/>
  <c r="AI4" i="58"/>
  <c r="AR4" i="58" s="1"/>
  <c r="AI4" i="102"/>
  <c r="AR4" i="102" s="1"/>
  <c r="AI4" i="68"/>
  <c r="AR4" i="68" s="1"/>
  <c r="AI4" i="17"/>
  <c r="AR4" i="17" s="1"/>
  <c r="AI4" i="81"/>
  <c r="AR4" i="81" s="1"/>
  <c r="AI4" i="92"/>
  <c r="AI4" i="95"/>
  <c r="AI4" i="64"/>
  <c r="AI4" i="62"/>
  <c r="AR4" i="62" s="1"/>
  <c r="AI4" i="77"/>
  <c r="AR4" i="77" s="1"/>
  <c r="AI4" i="61"/>
  <c r="AR4" i="61" s="1"/>
  <c r="AI4" i="67"/>
  <c r="AR4" i="67" s="1"/>
  <c r="AI4" i="72"/>
  <c r="AI4" i="100"/>
  <c r="AI4" i="79"/>
  <c r="AR4" i="79" s="1"/>
  <c r="AN4" i="61"/>
  <c r="AI4" i="73"/>
  <c r="AR4" i="73" s="1"/>
  <c r="AI4" i="84"/>
  <c r="AI4" i="87"/>
  <c r="AI4" i="70"/>
  <c r="AR4" i="70" s="1"/>
  <c r="AI4" i="63"/>
  <c r="AR4" i="63" s="1"/>
  <c r="AI4" i="66"/>
  <c r="AR4" i="66" s="1"/>
  <c r="AN4" i="62"/>
  <c r="AI4" i="85"/>
  <c r="AR4" i="85" s="1"/>
  <c r="AN4" i="63"/>
  <c r="AI4" i="74"/>
  <c r="AR4" i="74" s="1"/>
  <c r="AI4" i="80"/>
  <c r="AR4" i="80" s="1"/>
  <c r="AI4" i="59"/>
  <c r="AR4" i="59" s="1"/>
  <c r="AI4" i="65"/>
  <c r="AR4" i="65" s="1"/>
  <c r="AI4" i="105"/>
  <c r="AI4" i="101"/>
  <c r="AR4" i="94"/>
  <c r="AR4" i="82"/>
  <c r="AR4" i="76"/>
  <c r="AR4" i="75"/>
  <c r="AR4" i="72"/>
  <c r="AR4" i="71"/>
  <c r="AR4" i="69"/>
  <c r="AR4" i="64"/>
  <c r="AR4" i="60"/>
  <c r="AR3" i="55"/>
  <c r="AR3" i="54"/>
  <c r="AR3" i="53"/>
  <c r="AR3" i="52"/>
  <c r="AR3" i="51"/>
  <c r="AR4" i="50"/>
  <c r="AR3" i="49"/>
  <c r="AR4" i="48"/>
  <c r="AR3" i="47"/>
  <c r="AR3" i="46"/>
  <c r="AR3" i="45"/>
  <c r="AR3" i="44"/>
  <c r="AR3" i="43"/>
  <c r="AR4" i="42"/>
  <c r="AR4" i="40"/>
  <c r="AR4" i="39"/>
  <c r="AR4" i="38"/>
  <c r="AR4" i="37"/>
  <c r="AR4" i="36"/>
  <c r="AR4" i="34"/>
  <c r="AR4" i="33"/>
  <c r="AR4" i="31"/>
  <c r="AR4" i="30"/>
  <c r="AR4" i="29"/>
  <c r="AR4" i="28"/>
  <c r="AR4" i="27"/>
  <c r="AR4" i="26"/>
  <c r="AR4" i="25"/>
  <c r="AR4" i="24"/>
  <c r="AR4" i="23"/>
  <c r="AR3" i="22"/>
  <c r="AR4" i="22"/>
  <c r="AR4" i="21"/>
  <c r="AR4" i="19"/>
  <c r="AR3" i="16"/>
  <c r="K6" i="2"/>
  <c r="K7" i="2" s="1"/>
  <c r="K8" i="2" s="1"/>
  <c r="Y5" i="9"/>
  <c r="AR3" i="14"/>
  <c r="AR4" i="14"/>
  <c r="AR3" i="12"/>
  <c r="AR4" i="12"/>
  <c r="W5" i="11"/>
  <c r="AG4" i="11"/>
  <c r="AF4" i="11"/>
  <c r="AE4" i="11"/>
  <c r="Y5" i="2"/>
  <c r="AN4" i="2"/>
  <c r="AI4" i="2"/>
  <c r="AR4" i="2" s="1"/>
  <c r="AR4" i="10"/>
  <c r="AG4" i="9"/>
  <c r="AP4" i="9" s="1"/>
  <c r="AF4" i="9"/>
  <c r="AO4" i="9" s="1"/>
  <c r="AE4" i="9"/>
  <c r="AI4" i="11" l="1"/>
  <c r="Y5" i="11"/>
  <c r="K9" i="2"/>
  <c r="AN4" i="9"/>
  <c r="AI4" i="9"/>
  <c r="K10" i="2" l="1"/>
  <c r="AR4" i="9"/>
  <c r="K11" i="2" l="1"/>
  <c r="K12" i="2" l="1"/>
  <c r="K13" i="2" l="1"/>
  <c r="K14" i="2" l="1"/>
  <c r="K15" i="2" l="1"/>
  <c r="K16" i="2" l="1"/>
  <c r="K17" i="2" l="1"/>
  <c r="K18" i="2" l="1"/>
  <c r="K19" i="2" l="1"/>
  <c r="K20" i="2" l="1"/>
  <c r="K21" i="2" l="1"/>
  <c r="K22" i="2" l="1"/>
  <c r="K23" i="2" l="1"/>
  <c r="H13" i="105"/>
  <c r="I13" i="105" s="1"/>
  <c r="J13" i="105" s="1"/>
  <c r="H12" i="105"/>
  <c r="I12" i="105" s="1"/>
  <c r="J12" i="105" s="1"/>
  <c r="H11" i="105"/>
  <c r="I11" i="105" s="1"/>
  <c r="J11" i="105" s="1"/>
  <c r="H10" i="105"/>
  <c r="I10" i="105" s="1"/>
  <c r="J10" i="105" s="1"/>
  <c r="H9" i="105"/>
  <c r="I9" i="105" s="1"/>
  <c r="J9" i="105" s="1"/>
  <c r="H8" i="105"/>
  <c r="I8" i="105" s="1"/>
  <c r="J8" i="105" s="1"/>
  <c r="H7" i="105"/>
  <c r="I7" i="105" s="1"/>
  <c r="J7" i="105" s="1"/>
  <c r="H6" i="105"/>
  <c r="I6" i="105" s="1"/>
  <c r="J6" i="105" s="1"/>
  <c r="H5" i="105"/>
  <c r="I5" i="105" s="1"/>
  <c r="J5" i="105" s="1"/>
  <c r="H4" i="105"/>
  <c r="I4" i="105" s="1"/>
  <c r="J4" i="105" s="1"/>
  <c r="K4" i="105" s="1"/>
  <c r="H13" i="104"/>
  <c r="I13" i="104" s="1"/>
  <c r="J13" i="104" s="1"/>
  <c r="H12" i="104"/>
  <c r="I12" i="104" s="1"/>
  <c r="J12" i="104" s="1"/>
  <c r="H11" i="104"/>
  <c r="I11" i="104" s="1"/>
  <c r="J11" i="104" s="1"/>
  <c r="H10" i="104"/>
  <c r="I10" i="104" s="1"/>
  <c r="J10" i="104" s="1"/>
  <c r="H9" i="104"/>
  <c r="I9" i="104" s="1"/>
  <c r="J9" i="104" s="1"/>
  <c r="H8" i="104"/>
  <c r="I8" i="104" s="1"/>
  <c r="J8" i="104" s="1"/>
  <c r="H7" i="104"/>
  <c r="I7" i="104" s="1"/>
  <c r="J7" i="104" s="1"/>
  <c r="H6" i="104"/>
  <c r="I6" i="104" s="1"/>
  <c r="J6" i="104" s="1"/>
  <c r="H5" i="104"/>
  <c r="I5" i="104" s="1"/>
  <c r="J5" i="104" s="1"/>
  <c r="H4" i="104"/>
  <c r="I4" i="104" s="1"/>
  <c r="J4" i="104" s="1"/>
  <c r="K4" i="104" s="1"/>
  <c r="H13" i="103"/>
  <c r="I13" i="103" s="1"/>
  <c r="J13" i="103" s="1"/>
  <c r="H12" i="103"/>
  <c r="I12" i="103" s="1"/>
  <c r="J12" i="103" s="1"/>
  <c r="H11" i="103"/>
  <c r="I11" i="103" s="1"/>
  <c r="J11" i="103" s="1"/>
  <c r="H10" i="103"/>
  <c r="I10" i="103" s="1"/>
  <c r="J10" i="103" s="1"/>
  <c r="H9" i="103"/>
  <c r="I9" i="103" s="1"/>
  <c r="J9" i="103" s="1"/>
  <c r="H8" i="103"/>
  <c r="I8" i="103" s="1"/>
  <c r="J8" i="103" s="1"/>
  <c r="H7" i="103"/>
  <c r="I7" i="103" s="1"/>
  <c r="J7" i="103" s="1"/>
  <c r="H6" i="103"/>
  <c r="I6" i="103" s="1"/>
  <c r="J6" i="103" s="1"/>
  <c r="H5" i="103"/>
  <c r="I5" i="103" s="1"/>
  <c r="J5" i="103" s="1"/>
  <c r="H4" i="103"/>
  <c r="I4" i="103" s="1"/>
  <c r="J4" i="103" s="1"/>
  <c r="K4" i="103" s="1"/>
  <c r="H13" i="102"/>
  <c r="I13" i="102" s="1"/>
  <c r="J13" i="102" s="1"/>
  <c r="H12" i="102"/>
  <c r="I12" i="102" s="1"/>
  <c r="J12" i="102" s="1"/>
  <c r="H11" i="102"/>
  <c r="I11" i="102" s="1"/>
  <c r="J11" i="102" s="1"/>
  <c r="H10" i="102"/>
  <c r="I10" i="102" s="1"/>
  <c r="J10" i="102" s="1"/>
  <c r="H9" i="102"/>
  <c r="I9" i="102" s="1"/>
  <c r="J9" i="102" s="1"/>
  <c r="H8" i="102"/>
  <c r="I8" i="102" s="1"/>
  <c r="J8" i="102" s="1"/>
  <c r="H7" i="102"/>
  <c r="I7" i="102" s="1"/>
  <c r="J7" i="102" s="1"/>
  <c r="H6" i="102"/>
  <c r="I6" i="102" s="1"/>
  <c r="J6" i="102" s="1"/>
  <c r="H5" i="102"/>
  <c r="I5" i="102" s="1"/>
  <c r="J5" i="102" s="1"/>
  <c r="K5" i="102" s="1"/>
  <c r="H13" i="101"/>
  <c r="I13" i="101" s="1"/>
  <c r="J13" i="101" s="1"/>
  <c r="H12" i="101"/>
  <c r="I12" i="101" s="1"/>
  <c r="J12" i="101" s="1"/>
  <c r="H11" i="101"/>
  <c r="I11" i="101" s="1"/>
  <c r="J11" i="101" s="1"/>
  <c r="H10" i="101"/>
  <c r="I10" i="101" s="1"/>
  <c r="J10" i="101" s="1"/>
  <c r="H9" i="101"/>
  <c r="I9" i="101" s="1"/>
  <c r="J9" i="101" s="1"/>
  <c r="H8" i="101"/>
  <c r="I8" i="101" s="1"/>
  <c r="J8" i="101" s="1"/>
  <c r="H7" i="101"/>
  <c r="I7" i="101" s="1"/>
  <c r="J7" i="101" s="1"/>
  <c r="H6" i="101"/>
  <c r="I6" i="101" s="1"/>
  <c r="J6" i="101" s="1"/>
  <c r="H5" i="101"/>
  <c r="I5" i="101" s="1"/>
  <c r="J5" i="101" s="1"/>
  <c r="H4" i="101"/>
  <c r="I4" i="101" s="1"/>
  <c r="J4" i="101" s="1"/>
  <c r="K4" i="101" s="1"/>
  <c r="H13" i="100"/>
  <c r="I13" i="100" s="1"/>
  <c r="J13" i="100" s="1"/>
  <c r="H12" i="100"/>
  <c r="I12" i="100" s="1"/>
  <c r="J12" i="100" s="1"/>
  <c r="H11" i="100"/>
  <c r="I11" i="100" s="1"/>
  <c r="J11" i="100" s="1"/>
  <c r="H10" i="100"/>
  <c r="I10" i="100" s="1"/>
  <c r="J10" i="100" s="1"/>
  <c r="H9" i="100"/>
  <c r="I9" i="100" s="1"/>
  <c r="J9" i="100" s="1"/>
  <c r="H8" i="100"/>
  <c r="I8" i="100" s="1"/>
  <c r="J8" i="100" s="1"/>
  <c r="H7" i="100"/>
  <c r="I7" i="100" s="1"/>
  <c r="J7" i="100" s="1"/>
  <c r="H6" i="100"/>
  <c r="I6" i="100" s="1"/>
  <c r="J6" i="100" s="1"/>
  <c r="H5" i="100"/>
  <c r="I5" i="100" s="1"/>
  <c r="J5" i="100" s="1"/>
  <c r="H4" i="100"/>
  <c r="I4" i="100" s="1"/>
  <c r="J4" i="100" s="1"/>
  <c r="K4" i="100" s="1"/>
  <c r="H13" i="99"/>
  <c r="I13" i="99" s="1"/>
  <c r="J13" i="99" s="1"/>
  <c r="H12" i="99"/>
  <c r="I12" i="99" s="1"/>
  <c r="J12" i="99" s="1"/>
  <c r="H11" i="99"/>
  <c r="I11" i="99" s="1"/>
  <c r="J11" i="99" s="1"/>
  <c r="H10" i="99"/>
  <c r="I10" i="99" s="1"/>
  <c r="J10" i="99" s="1"/>
  <c r="H9" i="99"/>
  <c r="I9" i="99" s="1"/>
  <c r="J9" i="99" s="1"/>
  <c r="H8" i="99"/>
  <c r="I8" i="99" s="1"/>
  <c r="J8" i="99" s="1"/>
  <c r="H7" i="99"/>
  <c r="I7" i="99" s="1"/>
  <c r="J7" i="99" s="1"/>
  <c r="H6" i="99"/>
  <c r="I6" i="99" s="1"/>
  <c r="J6" i="99" s="1"/>
  <c r="H5" i="99"/>
  <c r="I5" i="99" s="1"/>
  <c r="J5" i="99" s="1"/>
  <c r="H4" i="99"/>
  <c r="I4" i="99" s="1"/>
  <c r="J4" i="99" s="1"/>
  <c r="K4" i="99" s="1"/>
  <c r="H13" i="98"/>
  <c r="I13" i="98" s="1"/>
  <c r="J13" i="98" s="1"/>
  <c r="H12" i="98"/>
  <c r="I12" i="98" s="1"/>
  <c r="J12" i="98" s="1"/>
  <c r="H11" i="98"/>
  <c r="I11" i="98" s="1"/>
  <c r="J11" i="98" s="1"/>
  <c r="H10" i="98"/>
  <c r="I10" i="98" s="1"/>
  <c r="J10" i="98" s="1"/>
  <c r="H9" i="98"/>
  <c r="I9" i="98" s="1"/>
  <c r="J9" i="98" s="1"/>
  <c r="H8" i="98"/>
  <c r="I8" i="98" s="1"/>
  <c r="J8" i="98" s="1"/>
  <c r="H7" i="98"/>
  <c r="I7" i="98" s="1"/>
  <c r="J7" i="98" s="1"/>
  <c r="H6" i="98"/>
  <c r="I6" i="98" s="1"/>
  <c r="J6" i="98" s="1"/>
  <c r="H5" i="98"/>
  <c r="I5" i="98" s="1"/>
  <c r="J5" i="98" s="1"/>
  <c r="K5" i="98" s="1"/>
  <c r="H13" i="97"/>
  <c r="I13" i="97" s="1"/>
  <c r="J13" i="97" s="1"/>
  <c r="H12" i="97"/>
  <c r="I12" i="97" s="1"/>
  <c r="J12" i="97" s="1"/>
  <c r="H11" i="97"/>
  <c r="I11" i="97" s="1"/>
  <c r="J11" i="97" s="1"/>
  <c r="H10" i="97"/>
  <c r="I10" i="97" s="1"/>
  <c r="J10" i="97" s="1"/>
  <c r="H9" i="97"/>
  <c r="I9" i="97" s="1"/>
  <c r="J9" i="97" s="1"/>
  <c r="H8" i="97"/>
  <c r="I8" i="97" s="1"/>
  <c r="J8" i="97" s="1"/>
  <c r="H7" i="97"/>
  <c r="I7" i="97" s="1"/>
  <c r="J7" i="97" s="1"/>
  <c r="H6" i="97"/>
  <c r="I6" i="97" s="1"/>
  <c r="J6" i="97" s="1"/>
  <c r="H5" i="97"/>
  <c r="I5" i="97" s="1"/>
  <c r="J5" i="97" s="1"/>
  <c r="H4" i="97"/>
  <c r="I4" i="97" s="1"/>
  <c r="J4" i="97" s="1"/>
  <c r="K4" i="97" s="1"/>
  <c r="H13" i="96"/>
  <c r="I13" i="96" s="1"/>
  <c r="J13" i="96" s="1"/>
  <c r="H12" i="96"/>
  <c r="I12" i="96" s="1"/>
  <c r="J12" i="96" s="1"/>
  <c r="H11" i="96"/>
  <c r="I11" i="96" s="1"/>
  <c r="J11" i="96" s="1"/>
  <c r="H10" i="96"/>
  <c r="I10" i="96" s="1"/>
  <c r="J10" i="96" s="1"/>
  <c r="H9" i="96"/>
  <c r="I9" i="96" s="1"/>
  <c r="J9" i="96" s="1"/>
  <c r="H8" i="96"/>
  <c r="I8" i="96" s="1"/>
  <c r="J8" i="96" s="1"/>
  <c r="H7" i="96"/>
  <c r="I7" i="96" s="1"/>
  <c r="J7" i="96" s="1"/>
  <c r="H6" i="96"/>
  <c r="I6" i="96" s="1"/>
  <c r="J6" i="96" s="1"/>
  <c r="H5" i="96"/>
  <c r="I5" i="96" s="1"/>
  <c r="J5" i="96" s="1"/>
  <c r="H4" i="96"/>
  <c r="I4" i="96" s="1"/>
  <c r="J4" i="96" s="1"/>
  <c r="K4" i="96" s="1"/>
  <c r="H13" i="95"/>
  <c r="I13" i="95" s="1"/>
  <c r="J13" i="95" s="1"/>
  <c r="H12" i="95"/>
  <c r="I12" i="95" s="1"/>
  <c r="J12" i="95" s="1"/>
  <c r="H11" i="95"/>
  <c r="I11" i="95" s="1"/>
  <c r="J11" i="95" s="1"/>
  <c r="H10" i="95"/>
  <c r="I10" i="95" s="1"/>
  <c r="J10" i="95" s="1"/>
  <c r="H9" i="95"/>
  <c r="I9" i="95" s="1"/>
  <c r="J9" i="95" s="1"/>
  <c r="H8" i="95"/>
  <c r="I8" i="95" s="1"/>
  <c r="J8" i="95" s="1"/>
  <c r="H7" i="95"/>
  <c r="I7" i="95" s="1"/>
  <c r="J7" i="95" s="1"/>
  <c r="H6" i="95"/>
  <c r="I6" i="95" s="1"/>
  <c r="J6" i="95" s="1"/>
  <c r="H5" i="95"/>
  <c r="I5" i="95" s="1"/>
  <c r="J5" i="95" s="1"/>
  <c r="H4" i="95"/>
  <c r="I4" i="95" s="1"/>
  <c r="J4" i="95" s="1"/>
  <c r="K4" i="95" s="1"/>
  <c r="H13" i="94"/>
  <c r="I13" i="94" s="1"/>
  <c r="J13" i="94" s="1"/>
  <c r="H12" i="94"/>
  <c r="I12" i="94" s="1"/>
  <c r="J12" i="94" s="1"/>
  <c r="H11" i="94"/>
  <c r="I11" i="94" s="1"/>
  <c r="J11" i="94" s="1"/>
  <c r="H10" i="94"/>
  <c r="I10" i="94" s="1"/>
  <c r="J10" i="94" s="1"/>
  <c r="H9" i="94"/>
  <c r="I9" i="94" s="1"/>
  <c r="J9" i="94" s="1"/>
  <c r="H8" i="94"/>
  <c r="I8" i="94" s="1"/>
  <c r="J8" i="94" s="1"/>
  <c r="H7" i="94"/>
  <c r="I7" i="94" s="1"/>
  <c r="J7" i="94" s="1"/>
  <c r="H6" i="94"/>
  <c r="I6" i="94" s="1"/>
  <c r="J6" i="94" s="1"/>
  <c r="H5" i="94"/>
  <c r="I5" i="94" s="1"/>
  <c r="J5" i="94" s="1"/>
  <c r="K5" i="94" s="1"/>
  <c r="H13" i="93"/>
  <c r="I13" i="93" s="1"/>
  <c r="J13" i="93" s="1"/>
  <c r="H12" i="93"/>
  <c r="I12" i="93" s="1"/>
  <c r="J12" i="93" s="1"/>
  <c r="H11" i="93"/>
  <c r="I11" i="93" s="1"/>
  <c r="J11" i="93" s="1"/>
  <c r="H10" i="93"/>
  <c r="I10" i="93" s="1"/>
  <c r="J10" i="93" s="1"/>
  <c r="H9" i="93"/>
  <c r="I9" i="93" s="1"/>
  <c r="J9" i="93" s="1"/>
  <c r="H8" i="93"/>
  <c r="I8" i="93" s="1"/>
  <c r="J8" i="93" s="1"/>
  <c r="H7" i="93"/>
  <c r="I7" i="93" s="1"/>
  <c r="J7" i="93" s="1"/>
  <c r="H6" i="93"/>
  <c r="I6" i="93" s="1"/>
  <c r="J6" i="93" s="1"/>
  <c r="H5" i="93"/>
  <c r="I5" i="93" s="1"/>
  <c r="J5" i="93" s="1"/>
  <c r="H4" i="93"/>
  <c r="I4" i="93" s="1"/>
  <c r="J4" i="93" s="1"/>
  <c r="K4" i="93" s="1"/>
  <c r="H13" i="92"/>
  <c r="I13" i="92" s="1"/>
  <c r="J13" i="92" s="1"/>
  <c r="H12" i="92"/>
  <c r="I12" i="92" s="1"/>
  <c r="J12" i="92" s="1"/>
  <c r="H11" i="92"/>
  <c r="I11" i="92" s="1"/>
  <c r="J11" i="92" s="1"/>
  <c r="H10" i="92"/>
  <c r="I10" i="92" s="1"/>
  <c r="J10" i="92" s="1"/>
  <c r="H9" i="92"/>
  <c r="I9" i="92" s="1"/>
  <c r="J9" i="92" s="1"/>
  <c r="H8" i="92"/>
  <c r="I8" i="92" s="1"/>
  <c r="J8" i="92" s="1"/>
  <c r="H7" i="92"/>
  <c r="I7" i="92" s="1"/>
  <c r="J7" i="92" s="1"/>
  <c r="H6" i="92"/>
  <c r="I6" i="92" s="1"/>
  <c r="J6" i="92" s="1"/>
  <c r="H5" i="92"/>
  <c r="I5" i="92" s="1"/>
  <c r="J5" i="92" s="1"/>
  <c r="H4" i="92"/>
  <c r="I4" i="92" s="1"/>
  <c r="J4" i="92" s="1"/>
  <c r="K4" i="92" s="1"/>
  <c r="H13" i="91"/>
  <c r="I13" i="91" s="1"/>
  <c r="J13" i="91" s="1"/>
  <c r="H12" i="91"/>
  <c r="I12" i="91" s="1"/>
  <c r="J12" i="91" s="1"/>
  <c r="H11" i="91"/>
  <c r="I11" i="91" s="1"/>
  <c r="J11" i="91" s="1"/>
  <c r="H10" i="91"/>
  <c r="I10" i="91" s="1"/>
  <c r="J10" i="91" s="1"/>
  <c r="H9" i="91"/>
  <c r="I9" i="91" s="1"/>
  <c r="J9" i="91" s="1"/>
  <c r="H8" i="91"/>
  <c r="I8" i="91" s="1"/>
  <c r="J8" i="91" s="1"/>
  <c r="H7" i="91"/>
  <c r="I7" i="91" s="1"/>
  <c r="J7" i="91" s="1"/>
  <c r="H6" i="91"/>
  <c r="I6" i="91" s="1"/>
  <c r="J6" i="91" s="1"/>
  <c r="H5" i="91"/>
  <c r="I5" i="91" s="1"/>
  <c r="J5" i="91" s="1"/>
  <c r="H4" i="91"/>
  <c r="I4" i="91" s="1"/>
  <c r="J4" i="91" s="1"/>
  <c r="K4" i="91" s="1"/>
  <c r="H13" i="90"/>
  <c r="I13" i="90" s="1"/>
  <c r="J13" i="90" s="1"/>
  <c r="H12" i="90"/>
  <c r="I12" i="90" s="1"/>
  <c r="J12" i="90" s="1"/>
  <c r="H11" i="90"/>
  <c r="I11" i="90" s="1"/>
  <c r="J11" i="90" s="1"/>
  <c r="H10" i="90"/>
  <c r="I10" i="90" s="1"/>
  <c r="J10" i="90" s="1"/>
  <c r="H9" i="90"/>
  <c r="I9" i="90" s="1"/>
  <c r="J9" i="90" s="1"/>
  <c r="H8" i="90"/>
  <c r="I8" i="90" s="1"/>
  <c r="J8" i="90" s="1"/>
  <c r="H7" i="90"/>
  <c r="I7" i="90" s="1"/>
  <c r="J7" i="90" s="1"/>
  <c r="H6" i="90"/>
  <c r="I6" i="90" s="1"/>
  <c r="J6" i="90" s="1"/>
  <c r="H5" i="90"/>
  <c r="I5" i="90" s="1"/>
  <c r="J5" i="90" s="1"/>
  <c r="K5" i="90" s="1"/>
  <c r="H13" i="89"/>
  <c r="I13" i="89" s="1"/>
  <c r="J13" i="89" s="1"/>
  <c r="H12" i="89"/>
  <c r="I12" i="89" s="1"/>
  <c r="J12" i="89" s="1"/>
  <c r="H11" i="89"/>
  <c r="I11" i="89" s="1"/>
  <c r="J11" i="89" s="1"/>
  <c r="H10" i="89"/>
  <c r="I10" i="89" s="1"/>
  <c r="J10" i="89" s="1"/>
  <c r="H9" i="89"/>
  <c r="I9" i="89" s="1"/>
  <c r="J9" i="89" s="1"/>
  <c r="H8" i="89"/>
  <c r="I8" i="89" s="1"/>
  <c r="J8" i="89" s="1"/>
  <c r="H7" i="89"/>
  <c r="I7" i="89" s="1"/>
  <c r="J7" i="89" s="1"/>
  <c r="H6" i="89"/>
  <c r="I6" i="89" s="1"/>
  <c r="J6" i="89" s="1"/>
  <c r="H5" i="89"/>
  <c r="I5" i="89" s="1"/>
  <c r="J5" i="89" s="1"/>
  <c r="H4" i="89"/>
  <c r="I4" i="89" s="1"/>
  <c r="J4" i="89" s="1"/>
  <c r="K4" i="89" s="1"/>
  <c r="H13" i="88"/>
  <c r="I13" i="88" s="1"/>
  <c r="J13" i="88" s="1"/>
  <c r="H12" i="88"/>
  <c r="I12" i="88" s="1"/>
  <c r="J12" i="88" s="1"/>
  <c r="H11" i="88"/>
  <c r="I11" i="88" s="1"/>
  <c r="J11" i="88" s="1"/>
  <c r="H10" i="88"/>
  <c r="I10" i="88" s="1"/>
  <c r="J10" i="88" s="1"/>
  <c r="H9" i="88"/>
  <c r="I9" i="88" s="1"/>
  <c r="J9" i="88" s="1"/>
  <c r="H8" i="88"/>
  <c r="I8" i="88" s="1"/>
  <c r="J8" i="88" s="1"/>
  <c r="H7" i="88"/>
  <c r="I7" i="88" s="1"/>
  <c r="J7" i="88" s="1"/>
  <c r="H6" i="88"/>
  <c r="I6" i="88" s="1"/>
  <c r="J6" i="88" s="1"/>
  <c r="H5" i="88"/>
  <c r="I5" i="88" s="1"/>
  <c r="J5" i="88" s="1"/>
  <c r="H4" i="88"/>
  <c r="I4" i="88" s="1"/>
  <c r="J4" i="88" s="1"/>
  <c r="K4" i="88" s="1"/>
  <c r="H13" i="87"/>
  <c r="I13" i="87" s="1"/>
  <c r="J13" i="87" s="1"/>
  <c r="H12" i="87"/>
  <c r="I12" i="87" s="1"/>
  <c r="J12" i="87" s="1"/>
  <c r="H11" i="87"/>
  <c r="I11" i="87" s="1"/>
  <c r="J11" i="87" s="1"/>
  <c r="H10" i="87"/>
  <c r="I10" i="87" s="1"/>
  <c r="J10" i="87" s="1"/>
  <c r="H9" i="87"/>
  <c r="I9" i="87" s="1"/>
  <c r="J9" i="87" s="1"/>
  <c r="H8" i="87"/>
  <c r="I8" i="87" s="1"/>
  <c r="J8" i="87" s="1"/>
  <c r="H7" i="87"/>
  <c r="I7" i="87" s="1"/>
  <c r="J7" i="87" s="1"/>
  <c r="H6" i="87"/>
  <c r="I6" i="87" s="1"/>
  <c r="J6" i="87" s="1"/>
  <c r="H5" i="87"/>
  <c r="I5" i="87" s="1"/>
  <c r="J5" i="87" s="1"/>
  <c r="H4" i="87"/>
  <c r="I4" i="87" s="1"/>
  <c r="J4" i="87" s="1"/>
  <c r="K4" i="87" s="1"/>
  <c r="H13" i="85"/>
  <c r="I13" i="85" s="1"/>
  <c r="J13" i="85" s="1"/>
  <c r="H12" i="85"/>
  <c r="I12" i="85" s="1"/>
  <c r="J12" i="85" s="1"/>
  <c r="H11" i="85"/>
  <c r="I11" i="85" s="1"/>
  <c r="J11" i="85" s="1"/>
  <c r="H10" i="85"/>
  <c r="I10" i="85" s="1"/>
  <c r="J10" i="85" s="1"/>
  <c r="H9" i="85"/>
  <c r="I9" i="85" s="1"/>
  <c r="J9" i="85" s="1"/>
  <c r="H8" i="85"/>
  <c r="I8" i="85" s="1"/>
  <c r="J8" i="85" s="1"/>
  <c r="H7" i="85"/>
  <c r="I7" i="85" s="1"/>
  <c r="J7" i="85" s="1"/>
  <c r="H6" i="85"/>
  <c r="I6" i="85" s="1"/>
  <c r="J6" i="85" s="1"/>
  <c r="H5" i="85"/>
  <c r="I5" i="85" s="1"/>
  <c r="J5" i="85" s="1"/>
  <c r="K5" i="85" s="1"/>
  <c r="H13" i="86"/>
  <c r="I13" i="86" s="1"/>
  <c r="J13" i="86" s="1"/>
  <c r="H12" i="86"/>
  <c r="I12" i="86" s="1"/>
  <c r="J12" i="86" s="1"/>
  <c r="H11" i="86"/>
  <c r="I11" i="86" s="1"/>
  <c r="J11" i="86" s="1"/>
  <c r="H10" i="86"/>
  <c r="I10" i="86" s="1"/>
  <c r="J10" i="86" s="1"/>
  <c r="H9" i="86"/>
  <c r="I9" i="86" s="1"/>
  <c r="J9" i="86" s="1"/>
  <c r="H8" i="86"/>
  <c r="I8" i="86" s="1"/>
  <c r="J8" i="86" s="1"/>
  <c r="H7" i="86"/>
  <c r="I7" i="86" s="1"/>
  <c r="J7" i="86" s="1"/>
  <c r="H6" i="86"/>
  <c r="I6" i="86" s="1"/>
  <c r="J6" i="86" s="1"/>
  <c r="H5" i="86"/>
  <c r="I5" i="86" s="1"/>
  <c r="J5" i="86" s="1"/>
  <c r="H4" i="86"/>
  <c r="I4" i="86" s="1"/>
  <c r="J4" i="86" s="1"/>
  <c r="K4" i="86" s="1"/>
  <c r="H13" i="84"/>
  <c r="I13" i="84" s="1"/>
  <c r="J13" i="84" s="1"/>
  <c r="H12" i="84"/>
  <c r="I12" i="84" s="1"/>
  <c r="J12" i="84" s="1"/>
  <c r="H11" i="84"/>
  <c r="I11" i="84" s="1"/>
  <c r="J11" i="84" s="1"/>
  <c r="H10" i="84"/>
  <c r="I10" i="84" s="1"/>
  <c r="J10" i="84" s="1"/>
  <c r="H9" i="84"/>
  <c r="I9" i="84" s="1"/>
  <c r="J9" i="84" s="1"/>
  <c r="H8" i="84"/>
  <c r="I8" i="84" s="1"/>
  <c r="J8" i="84" s="1"/>
  <c r="H7" i="84"/>
  <c r="I7" i="84" s="1"/>
  <c r="J7" i="84" s="1"/>
  <c r="H6" i="84"/>
  <c r="I6" i="84" s="1"/>
  <c r="J6" i="84" s="1"/>
  <c r="H5" i="84"/>
  <c r="I5" i="84" s="1"/>
  <c r="J5" i="84" s="1"/>
  <c r="H4" i="84"/>
  <c r="I4" i="84" s="1"/>
  <c r="J4" i="84" s="1"/>
  <c r="K4" i="84" s="1"/>
  <c r="H13" i="83"/>
  <c r="I13" i="83" s="1"/>
  <c r="J13" i="83" s="1"/>
  <c r="H12" i="83"/>
  <c r="I12" i="83" s="1"/>
  <c r="J12" i="83" s="1"/>
  <c r="H11" i="83"/>
  <c r="I11" i="83" s="1"/>
  <c r="J11" i="83" s="1"/>
  <c r="H10" i="83"/>
  <c r="I10" i="83" s="1"/>
  <c r="J10" i="83" s="1"/>
  <c r="H9" i="83"/>
  <c r="I9" i="83" s="1"/>
  <c r="J9" i="83" s="1"/>
  <c r="H8" i="83"/>
  <c r="I8" i="83" s="1"/>
  <c r="J8" i="83" s="1"/>
  <c r="H7" i="83"/>
  <c r="I7" i="83" s="1"/>
  <c r="J7" i="83" s="1"/>
  <c r="H6" i="83"/>
  <c r="I6" i="83" s="1"/>
  <c r="J6" i="83" s="1"/>
  <c r="H5" i="83"/>
  <c r="I5" i="83" s="1"/>
  <c r="J5" i="83" s="1"/>
  <c r="H4" i="83"/>
  <c r="I4" i="83" s="1"/>
  <c r="J4" i="83" s="1"/>
  <c r="K4" i="83" s="1"/>
  <c r="H13" i="82"/>
  <c r="I13" i="82" s="1"/>
  <c r="J13" i="82" s="1"/>
  <c r="H12" i="82"/>
  <c r="I12" i="82" s="1"/>
  <c r="J12" i="82" s="1"/>
  <c r="H11" i="82"/>
  <c r="I11" i="82" s="1"/>
  <c r="J11" i="82" s="1"/>
  <c r="H10" i="82"/>
  <c r="I10" i="82" s="1"/>
  <c r="J10" i="82" s="1"/>
  <c r="H9" i="82"/>
  <c r="I9" i="82" s="1"/>
  <c r="J9" i="82" s="1"/>
  <c r="H8" i="82"/>
  <c r="I8" i="82" s="1"/>
  <c r="J8" i="82" s="1"/>
  <c r="H7" i="82"/>
  <c r="I7" i="82" s="1"/>
  <c r="J7" i="82" s="1"/>
  <c r="H6" i="82"/>
  <c r="I6" i="82" s="1"/>
  <c r="J6" i="82" s="1"/>
  <c r="H5" i="82"/>
  <c r="I5" i="82" s="1"/>
  <c r="J5" i="82" s="1"/>
  <c r="K5" i="82" s="1"/>
  <c r="H23" i="79"/>
  <c r="I23" i="79" s="1"/>
  <c r="J23" i="79" s="1"/>
  <c r="H22" i="79"/>
  <c r="I22" i="79" s="1"/>
  <c r="J22" i="79" s="1"/>
  <c r="H21" i="79"/>
  <c r="I21" i="79" s="1"/>
  <c r="J21" i="79" s="1"/>
  <c r="H20" i="79"/>
  <c r="I20" i="79" s="1"/>
  <c r="J20" i="79" s="1"/>
  <c r="H19" i="79"/>
  <c r="I19" i="79" s="1"/>
  <c r="J19" i="79" s="1"/>
  <c r="H18" i="79"/>
  <c r="I18" i="79" s="1"/>
  <c r="J18" i="79" s="1"/>
  <c r="H17" i="79"/>
  <c r="I17" i="79" s="1"/>
  <c r="J17" i="79" s="1"/>
  <c r="H16" i="79"/>
  <c r="I16" i="79" s="1"/>
  <c r="J16" i="79" s="1"/>
  <c r="H15" i="79"/>
  <c r="I15" i="79" s="1"/>
  <c r="J15" i="79" s="1"/>
  <c r="H14" i="79"/>
  <c r="I14" i="79" s="1"/>
  <c r="J14" i="79" s="1"/>
  <c r="H13" i="79"/>
  <c r="I13" i="79" s="1"/>
  <c r="J13" i="79" s="1"/>
  <c r="H12" i="79"/>
  <c r="I12" i="79" s="1"/>
  <c r="J12" i="79" s="1"/>
  <c r="H11" i="79"/>
  <c r="I11" i="79" s="1"/>
  <c r="J11" i="79" s="1"/>
  <c r="H10" i="79"/>
  <c r="I10" i="79" s="1"/>
  <c r="J10" i="79" s="1"/>
  <c r="H9" i="79"/>
  <c r="I9" i="79" s="1"/>
  <c r="J9" i="79" s="1"/>
  <c r="H8" i="79"/>
  <c r="I8" i="79" s="1"/>
  <c r="J8" i="79" s="1"/>
  <c r="H7" i="79"/>
  <c r="I7" i="79" s="1"/>
  <c r="J7" i="79" s="1"/>
  <c r="H6" i="79"/>
  <c r="I6" i="79" s="1"/>
  <c r="J6" i="79" s="1"/>
  <c r="H5" i="79"/>
  <c r="I5" i="79" s="1"/>
  <c r="J5" i="79" s="1"/>
  <c r="K5" i="79" s="1"/>
  <c r="H23" i="78"/>
  <c r="I23" i="78" s="1"/>
  <c r="J23" i="78" s="1"/>
  <c r="H22" i="78"/>
  <c r="I22" i="78" s="1"/>
  <c r="J22" i="78" s="1"/>
  <c r="H21" i="78"/>
  <c r="I21" i="78" s="1"/>
  <c r="J21" i="78" s="1"/>
  <c r="H20" i="78"/>
  <c r="I20" i="78" s="1"/>
  <c r="J20" i="78" s="1"/>
  <c r="H19" i="78"/>
  <c r="I19" i="78" s="1"/>
  <c r="J19" i="78" s="1"/>
  <c r="H18" i="78"/>
  <c r="I18" i="78" s="1"/>
  <c r="J18" i="78" s="1"/>
  <c r="H17" i="78"/>
  <c r="I17" i="78" s="1"/>
  <c r="J17" i="78" s="1"/>
  <c r="H16" i="78"/>
  <c r="I16" i="78" s="1"/>
  <c r="J16" i="78" s="1"/>
  <c r="H15" i="78"/>
  <c r="I15" i="78" s="1"/>
  <c r="J15" i="78" s="1"/>
  <c r="H14" i="78"/>
  <c r="I14" i="78" s="1"/>
  <c r="J14" i="78" s="1"/>
  <c r="H13" i="78"/>
  <c r="I13" i="78" s="1"/>
  <c r="J13" i="78" s="1"/>
  <c r="H12" i="78"/>
  <c r="I12" i="78" s="1"/>
  <c r="J12" i="78" s="1"/>
  <c r="H11" i="78"/>
  <c r="I11" i="78" s="1"/>
  <c r="J11" i="78" s="1"/>
  <c r="H10" i="78"/>
  <c r="I10" i="78" s="1"/>
  <c r="J10" i="78" s="1"/>
  <c r="H9" i="78"/>
  <c r="I9" i="78" s="1"/>
  <c r="J9" i="78" s="1"/>
  <c r="H8" i="78"/>
  <c r="I8" i="78" s="1"/>
  <c r="J8" i="78" s="1"/>
  <c r="H7" i="78"/>
  <c r="I7" i="78" s="1"/>
  <c r="J7" i="78" s="1"/>
  <c r="H6" i="78"/>
  <c r="I6" i="78" s="1"/>
  <c r="J6" i="78" s="1"/>
  <c r="H5" i="78"/>
  <c r="I5" i="78" s="1"/>
  <c r="J5" i="78" s="1"/>
  <c r="K5" i="78" s="1"/>
  <c r="H23" i="75"/>
  <c r="I23" i="75" s="1"/>
  <c r="J23" i="75" s="1"/>
  <c r="H22" i="75"/>
  <c r="I22" i="75" s="1"/>
  <c r="J22" i="75" s="1"/>
  <c r="H21" i="75"/>
  <c r="I21" i="75" s="1"/>
  <c r="J21" i="75" s="1"/>
  <c r="H20" i="75"/>
  <c r="I20" i="75" s="1"/>
  <c r="J20" i="75" s="1"/>
  <c r="H19" i="75"/>
  <c r="I19" i="75" s="1"/>
  <c r="J19" i="75" s="1"/>
  <c r="H18" i="75"/>
  <c r="I18" i="75" s="1"/>
  <c r="J18" i="75" s="1"/>
  <c r="H17" i="75"/>
  <c r="I17" i="75" s="1"/>
  <c r="J17" i="75" s="1"/>
  <c r="H16" i="75"/>
  <c r="I16" i="75" s="1"/>
  <c r="J16" i="75" s="1"/>
  <c r="H15" i="75"/>
  <c r="I15" i="75" s="1"/>
  <c r="J15" i="75" s="1"/>
  <c r="H14" i="75"/>
  <c r="I14" i="75" s="1"/>
  <c r="J14" i="75" s="1"/>
  <c r="H13" i="75"/>
  <c r="I13" i="75" s="1"/>
  <c r="J13" i="75" s="1"/>
  <c r="H12" i="75"/>
  <c r="I12" i="75" s="1"/>
  <c r="J12" i="75" s="1"/>
  <c r="H11" i="75"/>
  <c r="I11" i="75" s="1"/>
  <c r="J11" i="75" s="1"/>
  <c r="H10" i="75"/>
  <c r="I10" i="75" s="1"/>
  <c r="J10" i="75" s="1"/>
  <c r="H9" i="75"/>
  <c r="I9" i="75" s="1"/>
  <c r="J9" i="75" s="1"/>
  <c r="H8" i="75"/>
  <c r="I8" i="75" s="1"/>
  <c r="J8" i="75" s="1"/>
  <c r="H7" i="75"/>
  <c r="I7" i="75" s="1"/>
  <c r="J7" i="75" s="1"/>
  <c r="H6" i="75"/>
  <c r="I6" i="75" s="1"/>
  <c r="J6" i="75" s="1"/>
  <c r="H5" i="75"/>
  <c r="I5" i="75" s="1"/>
  <c r="J5" i="75" s="1"/>
  <c r="K5" i="75" s="1"/>
  <c r="H23" i="74"/>
  <c r="I23" i="74" s="1"/>
  <c r="J23" i="74" s="1"/>
  <c r="H22" i="74"/>
  <c r="I22" i="74" s="1"/>
  <c r="J22" i="74" s="1"/>
  <c r="H21" i="74"/>
  <c r="I21" i="74" s="1"/>
  <c r="J21" i="74" s="1"/>
  <c r="H20" i="74"/>
  <c r="I20" i="74" s="1"/>
  <c r="J20" i="74" s="1"/>
  <c r="H19" i="74"/>
  <c r="I19" i="74" s="1"/>
  <c r="J19" i="74" s="1"/>
  <c r="H18" i="74"/>
  <c r="I18" i="74" s="1"/>
  <c r="J18" i="74" s="1"/>
  <c r="H17" i="74"/>
  <c r="I17" i="74" s="1"/>
  <c r="J17" i="74" s="1"/>
  <c r="H16" i="74"/>
  <c r="I16" i="74" s="1"/>
  <c r="J16" i="74" s="1"/>
  <c r="H15" i="74"/>
  <c r="I15" i="74" s="1"/>
  <c r="J15" i="74" s="1"/>
  <c r="H14" i="74"/>
  <c r="I14" i="74" s="1"/>
  <c r="J14" i="74" s="1"/>
  <c r="H13" i="74"/>
  <c r="I13" i="74" s="1"/>
  <c r="J13" i="74" s="1"/>
  <c r="H12" i="74"/>
  <c r="I12" i="74" s="1"/>
  <c r="J12" i="74" s="1"/>
  <c r="H11" i="74"/>
  <c r="I11" i="74" s="1"/>
  <c r="J11" i="74" s="1"/>
  <c r="H10" i="74"/>
  <c r="I10" i="74" s="1"/>
  <c r="J10" i="74" s="1"/>
  <c r="H9" i="74"/>
  <c r="I9" i="74" s="1"/>
  <c r="J9" i="74" s="1"/>
  <c r="H8" i="74"/>
  <c r="I8" i="74" s="1"/>
  <c r="J8" i="74" s="1"/>
  <c r="H7" i="74"/>
  <c r="I7" i="74" s="1"/>
  <c r="J7" i="74" s="1"/>
  <c r="H6" i="74"/>
  <c r="I6" i="74" s="1"/>
  <c r="J6" i="74" s="1"/>
  <c r="H5" i="74"/>
  <c r="I5" i="74" s="1"/>
  <c r="J5" i="74" s="1"/>
  <c r="K5" i="74" s="1"/>
  <c r="H23" i="71"/>
  <c r="I23" i="71" s="1"/>
  <c r="J23" i="71" s="1"/>
  <c r="H22" i="71"/>
  <c r="I22" i="71" s="1"/>
  <c r="J22" i="71" s="1"/>
  <c r="H21" i="71"/>
  <c r="I21" i="71" s="1"/>
  <c r="J21" i="71" s="1"/>
  <c r="H20" i="71"/>
  <c r="I20" i="71" s="1"/>
  <c r="J20" i="71" s="1"/>
  <c r="H19" i="71"/>
  <c r="I19" i="71" s="1"/>
  <c r="J19" i="71" s="1"/>
  <c r="H18" i="71"/>
  <c r="I18" i="71" s="1"/>
  <c r="J18" i="71" s="1"/>
  <c r="H17" i="71"/>
  <c r="I17" i="71" s="1"/>
  <c r="J17" i="71" s="1"/>
  <c r="H16" i="71"/>
  <c r="I16" i="71" s="1"/>
  <c r="J16" i="71" s="1"/>
  <c r="H15" i="71"/>
  <c r="I15" i="71" s="1"/>
  <c r="J15" i="71" s="1"/>
  <c r="H14" i="71"/>
  <c r="I14" i="71" s="1"/>
  <c r="J14" i="71" s="1"/>
  <c r="H13" i="71"/>
  <c r="I13" i="71" s="1"/>
  <c r="J13" i="71" s="1"/>
  <c r="H12" i="71"/>
  <c r="I12" i="71" s="1"/>
  <c r="J12" i="71" s="1"/>
  <c r="H11" i="71"/>
  <c r="I11" i="71" s="1"/>
  <c r="J11" i="71" s="1"/>
  <c r="H10" i="71"/>
  <c r="I10" i="71" s="1"/>
  <c r="J10" i="71" s="1"/>
  <c r="H9" i="71"/>
  <c r="I9" i="71" s="1"/>
  <c r="J9" i="71" s="1"/>
  <c r="H8" i="71"/>
  <c r="I8" i="71" s="1"/>
  <c r="J8" i="71" s="1"/>
  <c r="H7" i="71"/>
  <c r="I7" i="71" s="1"/>
  <c r="J7" i="71" s="1"/>
  <c r="H6" i="71"/>
  <c r="I6" i="71" s="1"/>
  <c r="J6" i="71" s="1"/>
  <c r="H5" i="71"/>
  <c r="I5" i="71" s="1"/>
  <c r="J5" i="71" s="1"/>
  <c r="K5" i="71" s="1"/>
  <c r="H23" i="70"/>
  <c r="I23" i="70" s="1"/>
  <c r="J23" i="70" s="1"/>
  <c r="H22" i="70"/>
  <c r="I22" i="70" s="1"/>
  <c r="J22" i="70" s="1"/>
  <c r="H21" i="70"/>
  <c r="I21" i="70" s="1"/>
  <c r="J21" i="70" s="1"/>
  <c r="H20" i="70"/>
  <c r="I20" i="70" s="1"/>
  <c r="J20" i="70" s="1"/>
  <c r="H19" i="70"/>
  <c r="I19" i="70" s="1"/>
  <c r="J19" i="70" s="1"/>
  <c r="H18" i="70"/>
  <c r="I18" i="70" s="1"/>
  <c r="J18" i="70" s="1"/>
  <c r="H17" i="70"/>
  <c r="I17" i="70" s="1"/>
  <c r="J17" i="70" s="1"/>
  <c r="H16" i="70"/>
  <c r="I16" i="70" s="1"/>
  <c r="J16" i="70" s="1"/>
  <c r="H15" i="70"/>
  <c r="I15" i="70" s="1"/>
  <c r="J15" i="70" s="1"/>
  <c r="H14" i="70"/>
  <c r="I14" i="70" s="1"/>
  <c r="J14" i="70" s="1"/>
  <c r="H13" i="70"/>
  <c r="I13" i="70" s="1"/>
  <c r="J13" i="70" s="1"/>
  <c r="H12" i="70"/>
  <c r="I12" i="70" s="1"/>
  <c r="J12" i="70" s="1"/>
  <c r="H11" i="70"/>
  <c r="I11" i="70" s="1"/>
  <c r="J11" i="70" s="1"/>
  <c r="H10" i="70"/>
  <c r="I10" i="70" s="1"/>
  <c r="J10" i="70" s="1"/>
  <c r="H9" i="70"/>
  <c r="I9" i="70" s="1"/>
  <c r="J9" i="70" s="1"/>
  <c r="H8" i="70"/>
  <c r="I8" i="70" s="1"/>
  <c r="J8" i="70" s="1"/>
  <c r="H7" i="70"/>
  <c r="I7" i="70" s="1"/>
  <c r="J7" i="70" s="1"/>
  <c r="H6" i="70"/>
  <c r="I6" i="70" s="1"/>
  <c r="J6" i="70" s="1"/>
  <c r="H5" i="70"/>
  <c r="I5" i="70" s="1"/>
  <c r="J5" i="70" s="1"/>
  <c r="K5" i="70" s="1"/>
  <c r="H23" i="67"/>
  <c r="I23" i="67" s="1"/>
  <c r="J23" i="67" s="1"/>
  <c r="H22" i="67"/>
  <c r="I22" i="67" s="1"/>
  <c r="J22" i="67" s="1"/>
  <c r="H21" i="67"/>
  <c r="I21" i="67" s="1"/>
  <c r="J21" i="67" s="1"/>
  <c r="H20" i="67"/>
  <c r="I20" i="67" s="1"/>
  <c r="J20" i="67" s="1"/>
  <c r="H19" i="67"/>
  <c r="I19" i="67" s="1"/>
  <c r="J19" i="67" s="1"/>
  <c r="H18" i="67"/>
  <c r="I18" i="67" s="1"/>
  <c r="J18" i="67" s="1"/>
  <c r="H17" i="67"/>
  <c r="I17" i="67" s="1"/>
  <c r="J17" i="67" s="1"/>
  <c r="H16" i="67"/>
  <c r="I16" i="67" s="1"/>
  <c r="J16" i="67" s="1"/>
  <c r="H15" i="67"/>
  <c r="I15" i="67" s="1"/>
  <c r="J15" i="67" s="1"/>
  <c r="H14" i="67"/>
  <c r="I14" i="67" s="1"/>
  <c r="J14" i="67" s="1"/>
  <c r="H13" i="67"/>
  <c r="I13" i="67" s="1"/>
  <c r="J13" i="67" s="1"/>
  <c r="H12" i="67"/>
  <c r="I12" i="67" s="1"/>
  <c r="J12" i="67" s="1"/>
  <c r="H11" i="67"/>
  <c r="I11" i="67" s="1"/>
  <c r="J11" i="67" s="1"/>
  <c r="H10" i="67"/>
  <c r="I10" i="67" s="1"/>
  <c r="J10" i="67" s="1"/>
  <c r="H9" i="67"/>
  <c r="I9" i="67" s="1"/>
  <c r="J9" i="67" s="1"/>
  <c r="H8" i="67"/>
  <c r="I8" i="67" s="1"/>
  <c r="J8" i="67" s="1"/>
  <c r="H7" i="67"/>
  <c r="I7" i="67" s="1"/>
  <c r="J7" i="67" s="1"/>
  <c r="H6" i="67"/>
  <c r="I6" i="67" s="1"/>
  <c r="J6" i="67" s="1"/>
  <c r="H5" i="67"/>
  <c r="I5" i="67" s="1"/>
  <c r="J5" i="67" s="1"/>
  <c r="K5" i="67" s="1"/>
  <c r="H23" i="66"/>
  <c r="I23" i="66" s="1"/>
  <c r="J23" i="66" s="1"/>
  <c r="H22" i="66"/>
  <c r="I22" i="66" s="1"/>
  <c r="J22" i="66" s="1"/>
  <c r="H21" i="66"/>
  <c r="I21" i="66" s="1"/>
  <c r="J21" i="66" s="1"/>
  <c r="H20" i="66"/>
  <c r="I20" i="66" s="1"/>
  <c r="J20" i="66" s="1"/>
  <c r="H19" i="66"/>
  <c r="I19" i="66" s="1"/>
  <c r="J19" i="66" s="1"/>
  <c r="H18" i="66"/>
  <c r="I18" i="66" s="1"/>
  <c r="J18" i="66" s="1"/>
  <c r="H17" i="66"/>
  <c r="I17" i="66" s="1"/>
  <c r="J17" i="66" s="1"/>
  <c r="H16" i="66"/>
  <c r="I16" i="66" s="1"/>
  <c r="J16" i="66" s="1"/>
  <c r="H15" i="66"/>
  <c r="I15" i="66" s="1"/>
  <c r="J15" i="66" s="1"/>
  <c r="H14" i="66"/>
  <c r="I14" i="66" s="1"/>
  <c r="J14" i="66" s="1"/>
  <c r="H13" i="66"/>
  <c r="I13" i="66" s="1"/>
  <c r="J13" i="66" s="1"/>
  <c r="H12" i="66"/>
  <c r="I12" i="66" s="1"/>
  <c r="J12" i="66" s="1"/>
  <c r="H11" i="66"/>
  <c r="I11" i="66" s="1"/>
  <c r="J11" i="66" s="1"/>
  <c r="H10" i="66"/>
  <c r="I10" i="66" s="1"/>
  <c r="J10" i="66" s="1"/>
  <c r="H9" i="66"/>
  <c r="I9" i="66" s="1"/>
  <c r="J9" i="66" s="1"/>
  <c r="H8" i="66"/>
  <c r="I8" i="66" s="1"/>
  <c r="J8" i="66" s="1"/>
  <c r="H7" i="66"/>
  <c r="I7" i="66" s="1"/>
  <c r="J7" i="66" s="1"/>
  <c r="H6" i="66"/>
  <c r="I6" i="66" s="1"/>
  <c r="J6" i="66" s="1"/>
  <c r="H5" i="66"/>
  <c r="I5" i="66" s="1"/>
  <c r="J5" i="66" s="1"/>
  <c r="K5" i="66" s="1"/>
  <c r="H23" i="63"/>
  <c r="I23" i="63" s="1"/>
  <c r="J23" i="63" s="1"/>
  <c r="H22" i="63"/>
  <c r="I22" i="63" s="1"/>
  <c r="J22" i="63" s="1"/>
  <c r="H21" i="63"/>
  <c r="I21" i="63" s="1"/>
  <c r="J21" i="63" s="1"/>
  <c r="H20" i="63"/>
  <c r="I20" i="63" s="1"/>
  <c r="J20" i="63" s="1"/>
  <c r="H19" i="63"/>
  <c r="I19" i="63" s="1"/>
  <c r="J19" i="63" s="1"/>
  <c r="H18" i="63"/>
  <c r="I18" i="63" s="1"/>
  <c r="J18" i="63" s="1"/>
  <c r="H17" i="63"/>
  <c r="I17" i="63" s="1"/>
  <c r="J17" i="63" s="1"/>
  <c r="H16" i="63"/>
  <c r="I16" i="63" s="1"/>
  <c r="J16" i="63" s="1"/>
  <c r="H15" i="63"/>
  <c r="I15" i="63" s="1"/>
  <c r="J15" i="63" s="1"/>
  <c r="H14" i="63"/>
  <c r="I14" i="63" s="1"/>
  <c r="J14" i="63" s="1"/>
  <c r="H13" i="63"/>
  <c r="I13" i="63" s="1"/>
  <c r="J13" i="63" s="1"/>
  <c r="H12" i="63"/>
  <c r="I12" i="63" s="1"/>
  <c r="J12" i="63" s="1"/>
  <c r="H11" i="63"/>
  <c r="I11" i="63" s="1"/>
  <c r="J11" i="63" s="1"/>
  <c r="H10" i="63"/>
  <c r="I10" i="63" s="1"/>
  <c r="J10" i="63" s="1"/>
  <c r="H9" i="63"/>
  <c r="I9" i="63" s="1"/>
  <c r="J9" i="63" s="1"/>
  <c r="H8" i="63"/>
  <c r="I8" i="63" s="1"/>
  <c r="J8" i="63" s="1"/>
  <c r="H7" i="63"/>
  <c r="I7" i="63" s="1"/>
  <c r="J7" i="63" s="1"/>
  <c r="H6" i="63"/>
  <c r="I6" i="63" s="1"/>
  <c r="J6" i="63" s="1"/>
  <c r="H5" i="63"/>
  <c r="I5" i="63" s="1"/>
  <c r="J5" i="63" s="1"/>
  <c r="K5" i="63" s="1"/>
  <c r="H23" i="62"/>
  <c r="I23" i="62" s="1"/>
  <c r="J23" i="62" s="1"/>
  <c r="H22" i="62"/>
  <c r="I22" i="62" s="1"/>
  <c r="J22" i="62" s="1"/>
  <c r="H21" i="62"/>
  <c r="I21" i="62" s="1"/>
  <c r="J21" i="62" s="1"/>
  <c r="H20" i="62"/>
  <c r="I20" i="62" s="1"/>
  <c r="J20" i="62" s="1"/>
  <c r="H19" i="62"/>
  <c r="I19" i="62" s="1"/>
  <c r="J19" i="62" s="1"/>
  <c r="H18" i="62"/>
  <c r="I18" i="62" s="1"/>
  <c r="J18" i="62" s="1"/>
  <c r="H17" i="62"/>
  <c r="I17" i="62" s="1"/>
  <c r="J17" i="62" s="1"/>
  <c r="H16" i="62"/>
  <c r="I16" i="62" s="1"/>
  <c r="J16" i="62" s="1"/>
  <c r="H15" i="62"/>
  <c r="I15" i="62" s="1"/>
  <c r="J15" i="62" s="1"/>
  <c r="H14" i="62"/>
  <c r="I14" i="62" s="1"/>
  <c r="J14" i="62" s="1"/>
  <c r="H13" i="62"/>
  <c r="I13" i="62" s="1"/>
  <c r="J13" i="62" s="1"/>
  <c r="H12" i="62"/>
  <c r="I12" i="62" s="1"/>
  <c r="J12" i="62" s="1"/>
  <c r="H11" i="62"/>
  <c r="I11" i="62" s="1"/>
  <c r="J11" i="62" s="1"/>
  <c r="H10" i="62"/>
  <c r="I10" i="62" s="1"/>
  <c r="J10" i="62" s="1"/>
  <c r="H9" i="62"/>
  <c r="I9" i="62" s="1"/>
  <c r="J9" i="62" s="1"/>
  <c r="H8" i="62"/>
  <c r="I8" i="62" s="1"/>
  <c r="J8" i="62" s="1"/>
  <c r="H7" i="62"/>
  <c r="I7" i="62" s="1"/>
  <c r="J7" i="62" s="1"/>
  <c r="H6" i="62"/>
  <c r="I6" i="62" s="1"/>
  <c r="J6" i="62" s="1"/>
  <c r="H5" i="62"/>
  <c r="I5" i="62" s="1"/>
  <c r="J5" i="62" s="1"/>
  <c r="K5" i="62" s="1"/>
  <c r="H23" i="58"/>
  <c r="I23" i="58" s="1"/>
  <c r="J23" i="58" s="1"/>
  <c r="H22" i="58"/>
  <c r="I22" i="58" s="1"/>
  <c r="J22" i="58" s="1"/>
  <c r="H21" i="58"/>
  <c r="I21" i="58" s="1"/>
  <c r="J21" i="58" s="1"/>
  <c r="H20" i="58"/>
  <c r="I20" i="58" s="1"/>
  <c r="J20" i="58" s="1"/>
  <c r="H19" i="58"/>
  <c r="I19" i="58" s="1"/>
  <c r="J19" i="58" s="1"/>
  <c r="H18" i="58"/>
  <c r="I18" i="58" s="1"/>
  <c r="J18" i="58" s="1"/>
  <c r="H17" i="58"/>
  <c r="I17" i="58" s="1"/>
  <c r="J17" i="58" s="1"/>
  <c r="H16" i="58"/>
  <c r="I16" i="58" s="1"/>
  <c r="J16" i="58" s="1"/>
  <c r="H15" i="58"/>
  <c r="I15" i="58" s="1"/>
  <c r="J15" i="58" s="1"/>
  <c r="H14" i="58"/>
  <c r="I14" i="58" s="1"/>
  <c r="J14" i="58" s="1"/>
  <c r="H13" i="58"/>
  <c r="I13" i="58" s="1"/>
  <c r="J13" i="58" s="1"/>
  <c r="H12" i="58"/>
  <c r="I12" i="58" s="1"/>
  <c r="J12" i="58" s="1"/>
  <c r="H11" i="58"/>
  <c r="I11" i="58" s="1"/>
  <c r="J11" i="58" s="1"/>
  <c r="H10" i="58"/>
  <c r="I10" i="58" s="1"/>
  <c r="J10" i="58" s="1"/>
  <c r="H9" i="58"/>
  <c r="I9" i="58" s="1"/>
  <c r="J9" i="58" s="1"/>
  <c r="H8" i="58"/>
  <c r="I8" i="58" s="1"/>
  <c r="J8" i="58" s="1"/>
  <c r="H7" i="58"/>
  <c r="I7" i="58" s="1"/>
  <c r="J7" i="58" s="1"/>
  <c r="H6" i="58"/>
  <c r="I6" i="58" s="1"/>
  <c r="J6" i="58" s="1"/>
  <c r="H5" i="58"/>
  <c r="I5" i="58" s="1"/>
  <c r="J5" i="58" s="1"/>
  <c r="K5" i="58" s="1"/>
  <c r="H13" i="47"/>
  <c r="I13" i="47" s="1"/>
  <c r="J13" i="47" s="1"/>
  <c r="H12" i="47"/>
  <c r="I12" i="47" s="1"/>
  <c r="J12" i="47" s="1"/>
  <c r="H11" i="47"/>
  <c r="I11" i="47" s="1"/>
  <c r="J11" i="47" s="1"/>
  <c r="H10" i="47"/>
  <c r="I10" i="47" s="1"/>
  <c r="J10" i="47" s="1"/>
  <c r="H9" i="47"/>
  <c r="I9" i="47" s="1"/>
  <c r="J9" i="47" s="1"/>
  <c r="H8" i="47"/>
  <c r="I8" i="47" s="1"/>
  <c r="J8" i="47" s="1"/>
  <c r="H7" i="47"/>
  <c r="I7" i="47" s="1"/>
  <c r="J7" i="47" s="1"/>
  <c r="H6" i="47"/>
  <c r="I6" i="47" s="1"/>
  <c r="J6" i="47" s="1"/>
  <c r="H5" i="47"/>
  <c r="I5" i="47" s="1"/>
  <c r="J5" i="47" s="1"/>
  <c r="H4" i="47"/>
  <c r="I4" i="47" s="1"/>
  <c r="J4" i="47" s="1"/>
  <c r="K4" i="47" s="1"/>
  <c r="H13" i="45"/>
  <c r="I13" i="45" s="1"/>
  <c r="J13" i="45" s="1"/>
  <c r="H12" i="45"/>
  <c r="I12" i="45" s="1"/>
  <c r="J12" i="45" s="1"/>
  <c r="H11" i="45"/>
  <c r="I11" i="45" s="1"/>
  <c r="J11" i="45" s="1"/>
  <c r="H10" i="45"/>
  <c r="I10" i="45" s="1"/>
  <c r="J10" i="45" s="1"/>
  <c r="H9" i="45"/>
  <c r="I9" i="45" s="1"/>
  <c r="J9" i="45" s="1"/>
  <c r="H8" i="45"/>
  <c r="I8" i="45" s="1"/>
  <c r="J8" i="45" s="1"/>
  <c r="H7" i="45"/>
  <c r="I7" i="45" s="1"/>
  <c r="J7" i="45" s="1"/>
  <c r="H6" i="45"/>
  <c r="I6" i="45" s="1"/>
  <c r="J6" i="45" s="1"/>
  <c r="H5" i="45"/>
  <c r="I5" i="45" s="1"/>
  <c r="J5" i="45" s="1"/>
  <c r="H4" i="45"/>
  <c r="I4" i="45" s="1"/>
  <c r="J4" i="45" s="1"/>
  <c r="K4" i="45" s="1"/>
  <c r="H13" i="43"/>
  <c r="I13" i="43" s="1"/>
  <c r="J13" i="43" s="1"/>
  <c r="H12" i="43"/>
  <c r="I12" i="43" s="1"/>
  <c r="J12" i="43" s="1"/>
  <c r="H11" i="43"/>
  <c r="I11" i="43" s="1"/>
  <c r="J11" i="43" s="1"/>
  <c r="H10" i="43"/>
  <c r="I10" i="43" s="1"/>
  <c r="J10" i="43" s="1"/>
  <c r="H9" i="43"/>
  <c r="I9" i="43" s="1"/>
  <c r="J9" i="43" s="1"/>
  <c r="H8" i="43"/>
  <c r="I8" i="43" s="1"/>
  <c r="J8" i="43" s="1"/>
  <c r="H7" i="43"/>
  <c r="I7" i="43" s="1"/>
  <c r="J7" i="43" s="1"/>
  <c r="H6" i="43"/>
  <c r="I6" i="43" s="1"/>
  <c r="J6" i="43" s="1"/>
  <c r="H5" i="43"/>
  <c r="I5" i="43" s="1"/>
  <c r="J5" i="43" s="1"/>
  <c r="H4" i="43"/>
  <c r="I4" i="43" s="1"/>
  <c r="J4" i="43" s="1"/>
  <c r="K4" i="43" s="1"/>
  <c r="H13" i="42"/>
  <c r="I13" i="42" s="1"/>
  <c r="J13" i="42" s="1"/>
  <c r="H12" i="42"/>
  <c r="I12" i="42" s="1"/>
  <c r="J12" i="42" s="1"/>
  <c r="H11" i="42"/>
  <c r="I11" i="42" s="1"/>
  <c r="J11" i="42" s="1"/>
  <c r="H10" i="42"/>
  <c r="I10" i="42" s="1"/>
  <c r="J10" i="42" s="1"/>
  <c r="H9" i="42"/>
  <c r="I9" i="42" s="1"/>
  <c r="J9" i="42" s="1"/>
  <c r="H8" i="42"/>
  <c r="I8" i="42" s="1"/>
  <c r="J8" i="42" s="1"/>
  <c r="H7" i="42"/>
  <c r="I7" i="42" s="1"/>
  <c r="J7" i="42" s="1"/>
  <c r="H6" i="42"/>
  <c r="I6" i="42" s="1"/>
  <c r="J6" i="42" s="1"/>
  <c r="H5" i="42"/>
  <c r="I5" i="42" s="1"/>
  <c r="J5" i="42" s="1"/>
  <c r="K5" i="42" s="1"/>
  <c r="H13" i="52"/>
  <c r="I13" i="52" s="1"/>
  <c r="J13" i="52" s="1"/>
  <c r="H12" i="52"/>
  <c r="I12" i="52" s="1"/>
  <c r="J12" i="52" s="1"/>
  <c r="H11" i="52"/>
  <c r="I11" i="52" s="1"/>
  <c r="J11" i="52" s="1"/>
  <c r="H10" i="52"/>
  <c r="I10" i="52" s="1"/>
  <c r="J10" i="52" s="1"/>
  <c r="H9" i="52"/>
  <c r="I9" i="52" s="1"/>
  <c r="J9" i="52" s="1"/>
  <c r="H8" i="52"/>
  <c r="I8" i="52" s="1"/>
  <c r="J8" i="52" s="1"/>
  <c r="H7" i="52"/>
  <c r="I7" i="52" s="1"/>
  <c r="J7" i="52" s="1"/>
  <c r="H6" i="52"/>
  <c r="I6" i="52" s="1"/>
  <c r="J6" i="52" s="1"/>
  <c r="H5" i="52"/>
  <c r="I5" i="52" s="1"/>
  <c r="J5" i="52" s="1"/>
  <c r="H4" i="52"/>
  <c r="I4" i="52" s="1"/>
  <c r="J4" i="52" s="1"/>
  <c r="K4" i="52" s="1"/>
  <c r="H13" i="51"/>
  <c r="I13" i="51" s="1"/>
  <c r="J13" i="51" s="1"/>
  <c r="H12" i="51"/>
  <c r="I12" i="51" s="1"/>
  <c r="J12" i="51" s="1"/>
  <c r="H11" i="51"/>
  <c r="I11" i="51" s="1"/>
  <c r="J11" i="51" s="1"/>
  <c r="H10" i="51"/>
  <c r="I10" i="51" s="1"/>
  <c r="J10" i="51" s="1"/>
  <c r="H9" i="51"/>
  <c r="I9" i="51" s="1"/>
  <c r="J9" i="51" s="1"/>
  <c r="H8" i="51"/>
  <c r="I8" i="51" s="1"/>
  <c r="J8" i="51" s="1"/>
  <c r="H7" i="51"/>
  <c r="I7" i="51" s="1"/>
  <c r="J7" i="51" s="1"/>
  <c r="H6" i="51"/>
  <c r="I6" i="51" s="1"/>
  <c r="J6" i="51" s="1"/>
  <c r="H5" i="51"/>
  <c r="I5" i="51" s="1"/>
  <c r="J5" i="51" s="1"/>
  <c r="H4" i="51"/>
  <c r="I4" i="51" s="1"/>
  <c r="J4" i="51" s="1"/>
  <c r="K4" i="51" s="1"/>
  <c r="H13" i="49"/>
  <c r="I13" i="49" s="1"/>
  <c r="J13" i="49" s="1"/>
  <c r="H12" i="49"/>
  <c r="I12" i="49" s="1"/>
  <c r="J12" i="49" s="1"/>
  <c r="H11" i="49"/>
  <c r="I11" i="49" s="1"/>
  <c r="J11" i="49" s="1"/>
  <c r="H10" i="49"/>
  <c r="I10" i="49" s="1"/>
  <c r="J10" i="49" s="1"/>
  <c r="H9" i="49"/>
  <c r="I9" i="49" s="1"/>
  <c r="J9" i="49" s="1"/>
  <c r="H8" i="49"/>
  <c r="I8" i="49" s="1"/>
  <c r="J8" i="49" s="1"/>
  <c r="H7" i="49"/>
  <c r="I7" i="49" s="1"/>
  <c r="J7" i="49" s="1"/>
  <c r="H6" i="49"/>
  <c r="I6" i="49" s="1"/>
  <c r="J6" i="49" s="1"/>
  <c r="H5" i="49"/>
  <c r="I5" i="49" s="1"/>
  <c r="J5" i="49" s="1"/>
  <c r="H4" i="49"/>
  <c r="I4" i="49" s="1"/>
  <c r="J4" i="49" s="1"/>
  <c r="K4" i="49" s="1"/>
  <c r="H13" i="48"/>
  <c r="I13" i="48" s="1"/>
  <c r="J13" i="48" s="1"/>
  <c r="H12" i="48"/>
  <c r="I12" i="48" s="1"/>
  <c r="J12" i="48" s="1"/>
  <c r="H11" i="48"/>
  <c r="I11" i="48" s="1"/>
  <c r="J11" i="48" s="1"/>
  <c r="H10" i="48"/>
  <c r="I10" i="48" s="1"/>
  <c r="J10" i="48" s="1"/>
  <c r="H9" i="48"/>
  <c r="I9" i="48" s="1"/>
  <c r="J9" i="48" s="1"/>
  <c r="H8" i="48"/>
  <c r="I8" i="48" s="1"/>
  <c r="J8" i="48" s="1"/>
  <c r="H7" i="48"/>
  <c r="I7" i="48" s="1"/>
  <c r="J7" i="48" s="1"/>
  <c r="H6" i="48"/>
  <c r="I6" i="48" s="1"/>
  <c r="J6" i="48" s="1"/>
  <c r="H5" i="48"/>
  <c r="I5" i="48" s="1"/>
  <c r="J5" i="48" s="1"/>
  <c r="K5" i="48" s="1"/>
  <c r="H13" i="53"/>
  <c r="I13" i="53" s="1"/>
  <c r="J13" i="53" s="1"/>
  <c r="H12" i="53"/>
  <c r="I12" i="53" s="1"/>
  <c r="J12" i="53" s="1"/>
  <c r="H11" i="53"/>
  <c r="I11" i="53" s="1"/>
  <c r="J11" i="53" s="1"/>
  <c r="H10" i="53"/>
  <c r="I10" i="53" s="1"/>
  <c r="J10" i="53" s="1"/>
  <c r="H9" i="53"/>
  <c r="I9" i="53" s="1"/>
  <c r="J9" i="53" s="1"/>
  <c r="H8" i="53"/>
  <c r="I8" i="53" s="1"/>
  <c r="J8" i="53" s="1"/>
  <c r="H7" i="53"/>
  <c r="I7" i="53" s="1"/>
  <c r="J7" i="53" s="1"/>
  <c r="H6" i="53"/>
  <c r="I6" i="53" s="1"/>
  <c r="J6" i="53" s="1"/>
  <c r="H5" i="53"/>
  <c r="I5" i="53" s="1"/>
  <c r="J5" i="53" s="1"/>
  <c r="H4" i="53"/>
  <c r="I4" i="53" s="1"/>
  <c r="J4" i="53" s="1"/>
  <c r="K4" i="53" s="1"/>
  <c r="H13" i="54"/>
  <c r="I13" i="54" s="1"/>
  <c r="J13" i="54" s="1"/>
  <c r="H12" i="54"/>
  <c r="I12" i="54" s="1"/>
  <c r="J12" i="54" s="1"/>
  <c r="H11" i="54"/>
  <c r="I11" i="54" s="1"/>
  <c r="J11" i="54" s="1"/>
  <c r="H10" i="54"/>
  <c r="I10" i="54" s="1"/>
  <c r="J10" i="54" s="1"/>
  <c r="H9" i="54"/>
  <c r="I9" i="54" s="1"/>
  <c r="J9" i="54" s="1"/>
  <c r="H8" i="54"/>
  <c r="I8" i="54" s="1"/>
  <c r="J8" i="54" s="1"/>
  <c r="H7" i="54"/>
  <c r="I7" i="54" s="1"/>
  <c r="J7" i="54" s="1"/>
  <c r="H6" i="54"/>
  <c r="I6" i="54" s="1"/>
  <c r="J6" i="54" s="1"/>
  <c r="H5" i="54"/>
  <c r="I5" i="54" s="1"/>
  <c r="J5" i="54" s="1"/>
  <c r="H4" i="54"/>
  <c r="I4" i="54" s="1"/>
  <c r="J4" i="54" s="1"/>
  <c r="K4" i="54" s="1"/>
  <c r="H13" i="55"/>
  <c r="I13" i="55" s="1"/>
  <c r="J13" i="55" s="1"/>
  <c r="H12" i="55"/>
  <c r="I12" i="55" s="1"/>
  <c r="J12" i="55" s="1"/>
  <c r="H11" i="55"/>
  <c r="I11" i="55" s="1"/>
  <c r="J11" i="55" s="1"/>
  <c r="H10" i="55"/>
  <c r="I10" i="55" s="1"/>
  <c r="J10" i="55" s="1"/>
  <c r="H9" i="55"/>
  <c r="I9" i="55" s="1"/>
  <c r="J9" i="55" s="1"/>
  <c r="H8" i="55"/>
  <c r="I8" i="55" s="1"/>
  <c r="J8" i="55" s="1"/>
  <c r="H7" i="55"/>
  <c r="I7" i="55" s="1"/>
  <c r="J7" i="55" s="1"/>
  <c r="H6" i="55"/>
  <c r="I6" i="55" s="1"/>
  <c r="J6" i="55" s="1"/>
  <c r="H5" i="55"/>
  <c r="I5" i="55" s="1"/>
  <c r="J5" i="55" s="1"/>
  <c r="H4" i="55"/>
  <c r="I4" i="55" s="1"/>
  <c r="J4" i="55" s="1"/>
  <c r="K4" i="55" s="1"/>
  <c r="H13" i="50"/>
  <c r="I13" i="50" s="1"/>
  <c r="J13" i="50" s="1"/>
  <c r="H12" i="50"/>
  <c r="I12" i="50" s="1"/>
  <c r="J12" i="50" s="1"/>
  <c r="H11" i="50"/>
  <c r="I11" i="50" s="1"/>
  <c r="J11" i="50" s="1"/>
  <c r="H10" i="50"/>
  <c r="I10" i="50" s="1"/>
  <c r="J10" i="50" s="1"/>
  <c r="H9" i="50"/>
  <c r="I9" i="50" s="1"/>
  <c r="J9" i="50" s="1"/>
  <c r="H8" i="50"/>
  <c r="I8" i="50" s="1"/>
  <c r="J8" i="50" s="1"/>
  <c r="H7" i="50"/>
  <c r="I7" i="50" s="1"/>
  <c r="J7" i="50" s="1"/>
  <c r="H6" i="50"/>
  <c r="I6" i="50" s="1"/>
  <c r="J6" i="50" s="1"/>
  <c r="H5" i="50"/>
  <c r="I5" i="50" s="1"/>
  <c r="J5" i="50" s="1"/>
  <c r="K5" i="50" s="1"/>
  <c r="H13" i="46"/>
  <c r="I13" i="46" s="1"/>
  <c r="J13" i="46" s="1"/>
  <c r="H12" i="46"/>
  <c r="I12" i="46" s="1"/>
  <c r="J12" i="46" s="1"/>
  <c r="H11" i="46"/>
  <c r="I11" i="46" s="1"/>
  <c r="J11" i="46" s="1"/>
  <c r="H10" i="46"/>
  <c r="I10" i="46" s="1"/>
  <c r="J10" i="46" s="1"/>
  <c r="H9" i="46"/>
  <c r="I9" i="46" s="1"/>
  <c r="J9" i="46" s="1"/>
  <c r="H8" i="46"/>
  <c r="I8" i="46" s="1"/>
  <c r="J8" i="46" s="1"/>
  <c r="H7" i="46"/>
  <c r="I7" i="46" s="1"/>
  <c r="J7" i="46" s="1"/>
  <c r="H6" i="46"/>
  <c r="I6" i="46" s="1"/>
  <c r="J6" i="46" s="1"/>
  <c r="H5" i="46"/>
  <c r="I5" i="46" s="1"/>
  <c r="J5" i="46" s="1"/>
  <c r="H4" i="46"/>
  <c r="I4" i="46" s="1"/>
  <c r="J4" i="46" s="1"/>
  <c r="K4" i="46" s="1"/>
  <c r="H13" i="44"/>
  <c r="I13" i="44" s="1"/>
  <c r="J13" i="44" s="1"/>
  <c r="H12" i="44"/>
  <c r="I12" i="44" s="1"/>
  <c r="J12" i="44" s="1"/>
  <c r="H11" i="44"/>
  <c r="I11" i="44" s="1"/>
  <c r="J11" i="44" s="1"/>
  <c r="H10" i="44"/>
  <c r="I10" i="44" s="1"/>
  <c r="J10" i="44" s="1"/>
  <c r="H9" i="44"/>
  <c r="I9" i="44" s="1"/>
  <c r="J9" i="44" s="1"/>
  <c r="H8" i="44"/>
  <c r="I8" i="44" s="1"/>
  <c r="J8" i="44" s="1"/>
  <c r="H7" i="44"/>
  <c r="I7" i="44" s="1"/>
  <c r="J7" i="44" s="1"/>
  <c r="H6" i="44"/>
  <c r="I6" i="44" s="1"/>
  <c r="J6" i="44" s="1"/>
  <c r="H5" i="44"/>
  <c r="I5" i="44" s="1"/>
  <c r="J5" i="44" s="1"/>
  <c r="H4" i="44"/>
  <c r="I4" i="44" s="1"/>
  <c r="J4" i="44" s="1"/>
  <c r="K4" i="44" s="1"/>
  <c r="H13" i="41"/>
  <c r="I13" i="41" s="1"/>
  <c r="J13" i="41" s="1"/>
  <c r="H12" i="41"/>
  <c r="I12" i="41" s="1"/>
  <c r="J12" i="41" s="1"/>
  <c r="H11" i="41"/>
  <c r="I11" i="41" s="1"/>
  <c r="J11" i="41" s="1"/>
  <c r="H10" i="41"/>
  <c r="I10" i="41" s="1"/>
  <c r="J10" i="41" s="1"/>
  <c r="H9" i="41"/>
  <c r="I9" i="41" s="1"/>
  <c r="J9" i="41" s="1"/>
  <c r="H8" i="41"/>
  <c r="I8" i="41" s="1"/>
  <c r="J8" i="41" s="1"/>
  <c r="H7" i="41"/>
  <c r="I7" i="41" s="1"/>
  <c r="J7" i="41" s="1"/>
  <c r="H6" i="41"/>
  <c r="I6" i="41" s="1"/>
  <c r="J6" i="41" s="1"/>
  <c r="H5" i="41"/>
  <c r="I5" i="41" s="1"/>
  <c r="J5" i="41" s="1"/>
  <c r="H4" i="41"/>
  <c r="I4" i="41" s="1"/>
  <c r="J4" i="41" s="1"/>
  <c r="K4" i="41" s="1"/>
  <c r="H13" i="35"/>
  <c r="I13" i="35" s="1"/>
  <c r="J13" i="35" s="1"/>
  <c r="H12" i="35"/>
  <c r="I12" i="35" s="1"/>
  <c r="J12" i="35" s="1"/>
  <c r="H11" i="35"/>
  <c r="I11" i="35" s="1"/>
  <c r="J11" i="35" s="1"/>
  <c r="H10" i="35"/>
  <c r="I10" i="35" s="1"/>
  <c r="J10" i="35" s="1"/>
  <c r="H9" i="35"/>
  <c r="I9" i="35" s="1"/>
  <c r="J9" i="35" s="1"/>
  <c r="H8" i="35"/>
  <c r="I8" i="35" s="1"/>
  <c r="J8" i="35" s="1"/>
  <c r="H7" i="35"/>
  <c r="I7" i="35" s="1"/>
  <c r="J7" i="35" s="1"/>
  <c r="H6" i="35"/>
  <c r="I6" i="35" s="1"/>
  <c r="J6" i="35" s="1"/>
  <c r="H5" i="35"/>
  <c r="I5" i="35" s="1"/>
  <c r="J5" i="35" s="1"/>
  <c r="K5" i="35" s="1"/>
  <c r="H13" i="32"/>
  <c r="I13" i="32" s="1"/>
  <c r="J13" i="32" s="1"/>
  <c r="H12" i="32"/>
  <c r="I12" i="32" s="1"/>
  <c r="J12" i="32" s="1"/>
  <c r="H11" i="32"/>
  <c r="I11" i="32" s="1"/>
  <c r="J11" i="32" s="1"/>
  <c r="H10" i="32"/>
  <c r="I10" i="32" s="1"/>
  <c r="J10" i="32" s="1"/>
  <c r="H9" i="32"/>
  <c r="I9" i="32" s="1"/>
  <c r="J9" i="32" s="1"/>
  <c r="H8" i="32"/>
  <c r="I8" i="32" s="1"/>
  <c r="J8" i="32" s="1"/>
  <c r="H7" i="32"/>
  <c r="I7" i="32" s="1"/>
  <c r="J7" i="32" s="1"/>
  <c r="H6" i="32"/>
  <c r="I6" i="32" s="1"/>
  <c r="J6" i="32" s="1"/>
  <c r="H5" i="32"/>
  <c r="I5" i="32" s="1"/>
  <c r="J5" i="32" s="1"/>
  <c r="H4" i="32"/>
  <c r="I4" i="32" s="1"/>
  <c r="J4" i="32" s="1"/>
  <c r="K4" i="32" s="1"/>
  <c r="H13" i="20"/>
  <c r="I13" i="20" s="1"/>
  <c r="J13" i="20" s="1"/>
  <c r="H12" i="20"/>
  <c r="I12" i="20" s="1"/>
  <c r="J12" i="20" s="1"/>
  <c r="H11" i="20"/>
  <c r="I11" i="20" s="1"/>
  <c r="J11" i="20" s="1"/>
  <c r="H10" i="20"/>
  <c r="I10" i="20" s="1"/>
  <c r="J10" i="20" s="1"/>
  <c r="H9" i="20"/>
  <c r="I9" i="20" s="1"/>
  <c r="J9" i="20" s="1"/>
  <c r="H8" i="20"/>
  <c r="I8" i="20" s="1"/>
  <c r="J8" i="20" s="1"/>
  <c r="H7" i="20"/>
  <c r="I7" i="20" s="1"/>
  <c r="J7" i="20" s="1"/>
  <c r="H6" i="20"/>
  <c r="I6" i="20" s="1"/>
  <c r="J6" i="20" s="1"/>
  <c r="H5" i="20"/>
  <c r="I5" i="20" s="1"/>
  <c r="J5" i="20" s="1"/>
  <c r="H4" i="20"/>
  <c r="I4" i="20" s="1"/>
  <c r="J4" i="20" s="1"/>
  <c r="K4" i="20" s="1"/>
  <c r="H13" i="16"/>
  <c r="I13" i="16" s="1"/>
  <c r="J13" i="16" s="1"/>
  <c r="H12" i="16"/>
  <c r="I12" i="16" s="1"/>
  <c r="J12" i="16" s="1"/>
  <c r="H11" i="16"/>
  <c r="I11" i="16" s="1"/>
  <c r="J11" i="16" s="1"/>
  <c r="H10" i="16"/>
  <c r="I10" i="16" s="1"/>
  <c r="J10" i="16" s="1"/>
  <c r="H9" i="16"/>
  <c r="I9" i="16" s="1"/>
  <c r="J9" i="16" s="1"/>
  <c r="H8" i="16"/>
  <c r="I8" i="16" s="1"/>
  <c r="J8" i="16" s="1"/>
  <c r="H7" i="16"/>
  <c r="I7" i="16" s="1"/>
  <c r="J7" i="16" s="1"/>
  <c r="H6" i="16"/>
  <c r="I6" i="16" s="1"/>
  <c r="J6" i="16" s="1"/>
  <c r="H5" i="16"/>
  <c r="I5" i="16" s="1"/>
  <c r="J5" i="16" s="1"/>
  <c r="H4" i="16"/>
  <c r="I4" i="16" s="1"/>
  <c r="J4" i="16" s="1"/>
  <c r="K4" i="16" s="1"/>
  <c r="H13" i="18"/>
  <c r="I13" i="18" s="1"/>
  <c r="J13" i="18" s="1"/>
  <c r="H12" i="18"/>
  <c r="I12" i="18" s="1"/>
  <c r="J12" i="18" s="1"/>
  <c r="H11" i="18"/>
  <c r="I11" i="18" s="1"/>
  <c r="J11" i="18" s="1"/>
  <c r="H10" i="18"/>
  <c r="I10" i="18" s="1"/>
  <c r="J10" i="18" s="1"/>
  <c r="H9" i="18"/>
  <c r="I9" i="18" s="1"/>
  <c r="J9" i="18" s="1"/>
  <c r="H8" i="18"/>
  <c r="I8" i="18" s="1"/>
  <c r="J8" i="18" s="1"/>
  <c r="H7" i="18"/>
  <c r="I7" i="18" s="1"/>
  <c r="J7" i="18" s="1"/>
  <c r="H6" i="18"/>
  <c r="I6" i="18" s="1"/>
  <c r="J6" i="18" s="1"/>
  <c r="H5" i="18"/>
  <c r="I5" i="18" s="1"/>
  <c r="J5" i="18" s="1"/>
  <c r="K5" i="18" s="1"/>
  <c r="H13" i="15"/>
  <c r="I13" i="15" s="1"/>
  <c r="J13" i="15" s="1"/>
  <c r="H12" i="15"/>
  <c r="I12" i="15" s="1"/>
  <c r="J12" i="15" s="1"/>
  <c r="H11" i="15"/>
  <c r="I11" i="15" s="1"/>
  <c r="J11" i="15" s="1"/>
  <c r="H10" i="15"/>
  <c r="I10" i="15" s="1"/>
  <c r="J10" i="15" s="1"/>
  <c r="H9" i="15"/>
  <c r="I9" i="15" s="1"/>
  <c r="J9" i="15" s="1"/>
  <c r="H8" i="15"/>
  <c r="I8" i="15" s="1"/>
  <c r="J8" i="15" s="1"/>
  <c r="H7" i="15"/>
  <c r="I7" i="15" s="1"/>
  <c r="J7" i="15" s="1"/>
  <c r="H6" i="15"/>
  <c r="I6" i="15" s="1"/>
  <c r="J6" i="15" s="1"/>
  <c r="H5" i="15"/>
  <c r="I5" i="15" s="1"/>
  <c r="J5" i="15" s="1"/>
  <c r="H4" i="15"/>
  <c r="I4" i="15" s="1"/>
  <c r="J4" i="15" s="1"/>
  <c r="K4" i="15" s="1"/>
  <c r="H13" i="13"/>
  <c r="I13" i="13" s="1"/>
  <c r="J13" i="13" s="1"/>
  <c r="H12" i="13"/>
  <c r="I12" i="13" s="1"/>
  <c r="J12" i="13" s="1"/>
  <c r="H11" i="13"/>
  <c r="I11" i="13" s="1"/>
  <c r="J11" i="13" s="1"/>
  <c r="H10" i="13"/>
  <c r="I10" i="13" s="1"/>
  <c r="J10" i="13" s="1"/>
  <c r="H9" i="13"/>
  <c r="I9" i="13" s="1"/>
  <c r="J9" i="13" s="1"/>
  <c r="H8" i="13"/>
  <c r="I8" i="13" s="1"/>
  <c r="J8" i="13" s="1"/>
  <c r="H7" i="13"/>
  <c r="I7" i="13" s="1"/>
  <c r="J7" i="13" s="1"/>
  <c r="H6" i="13"/>
  <c r="I6" i="13" s="1"/>
  <c r="J6" i="13" s="1"/>
  <c r="H5" i="13"/>
  <c r="I5" i="13" s="1"/>
  <c r="J5" i="13" s="1"/>
  <c r="H4" i="13"/>
  <c r="I4" i="13" s="1"/>
  <c r="J4" i="13" s="1"/>
  <c r="K4" i="13" s="1"/>
  <c r="H13" i="11"/>
  <c r="I13" i="11" s="1"/>
  <c r="J13" i="11" s="1"/>
  <c r="H12" i="11"/>
  <c r="I12" i="11" s="1"/>
  <c r="J12" i="11" s="1"/>
  <c r="H11" i="11"/>
  <c r="I11" i="11" s="1"/>
  <c r="J11" i="11" s="1"/>
  <c r="H10" i="11"/>
  <c r="I10" i="11" s="1"/>
  <c r="J10" i="11" s="1"/>
  <c r="H9" i="11"/>
  <c r="I9" i="11" s="1"/>
  <c r="J9" i="11" s="1"/>
  <c r="H8" i="11"/>
  <c r="I8" i="11" s="1"/>
  <c r="J8" i="11" s="1"/>
  <c r="H7" i="11"/>
  <c r="I7" i="11" s="1"/>
  <c r="J7" i="11" s="1"/>
  <c r="H6" i="11"/>
  <c r="I6" i="11" s="1"/>
  <c r="J6" i="11" s="1"/>
  <c r="H5" i="11"/>
  <c r="I5" i="11" s="1"/>
  <c r="J5" i="11" s="1"/>
  <c r="H4" i="11"/>
  <c r="I4" i="11" s="1"/>
  <c r="J4" i="11" s="1"/>
  <c r="K4" i="11" s="1"/>
  <c r="H13" i="10"/>
  <c r="I13" i="10" s="1"/>
  <c r="J13" i="10" s="1"/>
  <c r="H12" i="10"/>
  <c r="I12" i="10" s="1"/>
  <c r="J12" i="10" s="1"/>
  <c r="H11" i="10"/>
  <c r="I11" i="10" s="1"/>
  <c r="J11" i="10" s="1"/>
  <c r="H10" i="10"/>
  <c r="I10" i="10" s="1"/>
  <c r="J10" i="10" s="1"/>
  <c r="H9" i="10"/>
  <c r="I9" i="10" s="1"/>
  <c r="J9" i="10" s="1"/>
  <c r="H8" i="10"/>
  <c r="I8" i="10" s="1"/>
  <c r="J8" i="10" s="1"/>
  <c r="H7" i="10"/>
  <c r="I7" i="10" s="1"/>
  <c r="J7" i="10" s="1"/>
  <c r="H6" i="10"/>
  <c r="I6" i="10" s="1"/>
  <c r="J6" i="10" s="1"/>
  <c r="H5" i="10"/>
  <c r="I5" i="10" s="1"/>
  <c r="J5" i="10" s="1"/>
  <c r="K5" i="10" s="1"/>
  <c r="H23" i="38"/>
  <c r="I23" i="38" s="1"/>
  <c r="J23" i="38" s="1"/>
  <c r="H22" i="38"/>
  <c r="I22" i="38" s="1"/>
  <c r="J22" i="38" s="1"/>
  <c r="H21" i="38"/>
  <c r="I21" i="38" s="1"/>
  <c r="J21" i="38" s="1"/>
  <c r="H20" i="38"/>
  <c r="I20" i="38" s="1"/>
  <c r="J20" i="38" s="1"/>
  <c r="H19" i="38"/>
  <c r="I19" i="38" s="1"/>
  <c r="J19" i="38" s="1"/>
  <c r="H18" i="38"/>
  <c r="I18" i="38" s="1"/>
  <c r="J18" i="38" s="1"/>
  <c r="H17" i="38"/>
  <c r="I17" i="38" s="1"/>
  <c r="J17" i="38" s="1"/>
  <c r="H16" i="38"/>
  <c r="I16" i="38" s="1"/>
  <c r="J16" i="38" s="1"/>
  <c r="H15" i="38"/>
  <c r="I15" i="38" s="1"/>
  <c r="J15" i="38" s="1"/>
  <c r="H14" i="38"/>
  <c r="I14" i="38" s="1"/>
  <c r="J14" i="38" s="1"/>
  <c r="H13" i="38"/>
  <c r="I13" i="38" s="1"/>
  <c r="J13" i="38" s="1"/>
  <c r="H12" i="38"/>
  <c r="I12" i="38" s="1"/>
  <c r="J12" i="38" s="1"/>
  <c r="H11" i="38"/>
  <c r="I11" i="38" s="1"/>
  <c r="J11" i="38" s="1"/>
  <c r="H10" i="38"/>
  <c r="I10" i="38" s="1"/>
  <c r="J10" i="38" s="1"/>
  <c r="H9" i="38"/>
  <c r="I9" i="38" s="1"/>
  <c r="J9" i="38" s="1"/>
  <c r="H8" i="38"/>
  <c r="I8" i="38" s="1"/>
  <c r="J8" i="38" s="1"/>
  <c r="H7" i="38"/>
  <c r="I7" i="38" s="1"/>
  <c r="J7" i="38" s="1"/>
  <c r="H6" i="38"/>
  <c r="I6" i="38" s="1"/>
  <c r="J6" i="38" s="1"/>
  <c r="H5" i="38"/>
  <c r="I5" i="38" s="1"/>
  <c r="J5" i="38" s="1"/>
  <c r="K5" i="38" s="1"/>
  <c r="H23" i="37"/>
  <c r="I23" i="37" s="1"/>
  <c r="J23" i="37" s="1"/>
  <c r="H22" i="37"/>
  <c r="I22" i="37" s="1"/>
  <c r="J22" i="37" s="1"/>
  <c r="H21" i="37"/>
  <c r="I21" i="37" s="1"/>
  <c r="J21" i="37" s="1"/>
  <c r="H20" i="37"/>
  <c r="I20" i="37" s="1"/>
  <c r="J20" i="37" s="1"/>
  <c r="H19" i="37"/>
  <c r="I19" i="37" s="1"/>
  <c r="J19" i="37" s="1"/>
  <c r="H18" i="37"/>
  <c r="I18" i="37" s="1"/>
  <c r="J18" i="37" s="1"/>
  <c r="H17" i="37"/>
  <c r="I17" i="37" s="1"/>
  <c r="J17" i="37" s="1"/>
  <c r="H16" i="37"/>
  <c r="I16" i="37" s="1"/>
  <c r="J16" i="37" s="1"/>
  <c r="H15" i="37"/>
  <c r="I15" i="37" s="1"/>
  <c r="J15" i="37" s="1"/>
  <c r="H14" i="37"/>
  <c r="I14" i="37" s="1"/>
  <c r="J14" i="37" s="1"/>
  <c r="H13" i="37"/>
  <c r="I13" i="37" s="1"/>
  <c r="J13" i="37" s="1"/>
  <c r="H12" i="37"/>
  <c r="I12" i="37" s="1"/>
  <c r="J12" i="37" s="1"/>
  <c r="H11" i="37"/>
  <c r="I11" i="37" s="1"/>
  <c r="J11" i="37" s="1"/>
  <c r="H10" i="37"/>
  <c r="I10" i="37" s="1"/>
  <c r="J10" i="37" s="1"/>
  <c r="H9" i="37"/>
  <c r="I9" i="37" s="1"/>
  <c r="J9" i="37" s="1"/>
  <c r="H8" i="37"/>
  <c r="I8" i="37" s="1"/>
  <c r="J8" i="37" s="1"/>
  <c r="H7" i="37"/>
  <c r="I7" i="37" s="1"/>
  <c r="J7" i="37" s="1"/>
  <c r="H6" i="37"/>
  <c r="I6" i="37" s="1"/>
  <c r="J6" i="37" s="1"/>
  <c r="H5" i="37"/>
  <c r="I5" i="37" s="1"/>
  <c r="J5" i="37" s="1"/>
  <c r="K5" i="37" s="1"/>
  <c r="H23" i="33"/>
  <c r="I23" i="33" s="1"/>
  <c r="J23" i="33" s="1"/>
  <c r="H22" i="33"/>
  <c r="I22" i="33" s="1"/>
  <c r="J22" i="33" s="1"/>
  <c r="H21" i="33"/>
  <c r="I21" i="33" s="1"/>
  <c r="J21" i="33" s="1"/>
  <c r="H20" i="33"/>
  <c r="I20" i="33" s="1"/>
  <c r="J20" i="33" s="1"/>
  <c r="H19" i="33"/>
  <c r="I19" i="33" s="1"/>
  <c r="J19" i="33" s="1"/>
  <c r="H18" i="33"/>
  <c r="I18" i="33" s="1"/>
  <c r="J18" i="33" s="1"/>
  <c r="H17" i="33"/>
  <c r="I17" i="33" s="1"/>
  <c r="J17" i="33" s="1"/>
  <c r="H16" i="33"/>
  <c r="I16" i="33" s="1"/>
  <c r="J16" i="33" s="1"/>
  <c r="H15" i="33"/>
  <c r="I15" i="33" s="1"/>
  <c r="J15" i="33" s="1"/>
  <c r="H14" i="33"/>
  <c r="I14" i="33" s="1"/>
  <c r="J14" i="33" s="1"/>
  <c r="H13" i="33"/>
  <c r="I13" i="33" s="1"/>
  <c r="J13" i="33" s="1"/>
  <c r="H12" i="33"/>
  <c r="I12" i="33" s="1"/>
  <c r="J12" i="33" s="1"/>
  <c r="H11" i="33"/>
  <c r="I11" i="33" s="1"/>
  <c r="J11" i="33" s="1"/>
  <c r="H10" i="33"/>
  <c r="I10" i="33" s="1"/>
  <c r="J10" i="33" s="1"/>
  <c r="H9" i="33"/>
  <c r="I9" i="33" s="1"/>
  <c r="J9" i="33" s="1"/>
  <c r="H8" i="33"/>
  <c r="I8" i="33" s="1"/>
  <c r="J8" i="33" s="1"/>
  <c r="H7" i="33"/>
  <c r="I7" i="33" s="1"/>
  <c r="J7" i="33" s="1"/>
  <c r="H6" i="33"/>
  <c r="I6" i="33" s="1"/>
  <c r="J6" i="33" s="1"/>
  <c r="H5" i="33"/>
  <c r="I5" i="33" s="1"/>
  <c r="J5" i="33" s="1"/>
  <c r="K5" i="33" s="1"/>
  <c r="H23" i="31"/>
  <c r="I23" i="31" s="1"/>
  <c r="J23" i="31" s="1"/>
  <c r="H22" i="31"/>
  <c r="I22" i="31" s="1"/>
  <c r="J22" i="31" s="1"/>
  <c r="H21" i="31"/>
  <c r="I21" i="31" s="1"/>
  <c r="J21" i="31" s="1"/>
  <c r="H20" i="31"/>
  <c r="I20" i="31" s="1"/>
  <c r="J20" i="31" s="1"/>
  <c r="H19" i="31"/>
  <c r="I19" i="31" s="1"/>
  <c r="J19" i="31" s="1"/>
  <c r="H18" i="31"/>
  <c r="I18" i="31" s="1"/>
  <c r="J18" i="31" s="1"/>
  <c r="H17" i="31"/>
  <c r="I17" i="31" s="1"/>
  <c r="J17" i="31" s="1"/>
  <c r="H16" i="31"/>
  <c r="I16" i="31" s="1"/>
  <c r="J16" i="31" s="1"/>
  <c r="H15" i="31"/>
  <c r="I15" i="31" s="1"/>
  <c r="J15" i="31" s="1"/>
  <c r="H14" i="31"/>
  <c r="I14" i="31" s="1"/>
  <c r="J14" i="31" s="1"/>
  <c r="H13" i="31"/>
  <c r="I13" i="31" s="1"/>
  <c r="J13" i="31" s="1"/>
  <c r="H12" i="31"/>
  <c r="I12" i="31" s="1"/>
  <c r="J12" i="31" s="1"/>
  <c r="H11" i="31"/>
  <c r="I11" i="31" s="1"/>
  <c r="J11" i="31" s="1"/>
  <c r="H10" i="31"/>
  <c r="I10" i="31" s="1"/>
  <c r="J10" i="31" s="1"/>
  <c r="H9" i="31"/>
  <c r="I9" i="31" s="1"/>
  <c r="J9" i="31" s="1"/>
  <c r="H8" i="31"/>
  <c r="I8" i="31" s="1"/>
  <c r="J8" i="31" s="1"/>
  <c r="H7" i="31"/>
  <c r="I7" i="31" s="1"/>
  <c r="J7" i="31" s="1"/>
  <c r="H6" i="31"/>
  <c r="I6" i="31" s="1"/>
  <c r="J6" i="31" s="1"/>
  <c r="H5" i="31"/>
  <c r="I5" i="31" s="1"/>
  <c r="J5" i="31" s="1"/>
  <c r="K5" i="31" s="1"/>
  <c r="H23" i="28"/>
  <c r="I23" i="28" s="1"/>
  <c r="J23" i="28" s="1"/>
  <c r="H22" i="28"/>
  <c r="I22" i="28" s="1"/>
  <c r="J22" i="28" s="1"/>
  <c r="H21" i="28"/>
  <c r="I21" i="28" s="1"/>
  <c r="J21" i="28" s="1"/>
  <c r="H20" i="28"/>
  <c r="I20" i="28" s="1"/>
  <c r="J20" i="28" s="1"/>
  <c r="H19" i="28"/>
  <c r="I19" i="28" s="1"/>
  <c r="J19" i="28" s="1"/>
  <c r="H18" i="28"/>
  <c r="I18" i="28" s="1"/>
  <c r="J18" i="28" s="1"/>
  <c r="H17" i="28"/>
  <c r="I17" i="28" s="1"/>
  <c r="J17" i="28" s="1"/>
  <c r="H16" i="28"/>
  <c r="I16" i="28" s="1"/>
  <c r="J16" i="28" s="1"/>
  <c r="H15" i="28"/>
  <c r="I15" i="28" s="1"/>
  <c r="J15" i="28" s="1"/>
  <c r="H14" i="28"/>
  <c r="I14" i="28" s="1"/>
  <c r="J14" i="28" s="1"/>
  <c r="H13" i="28"/>
  <c r="I13" i="28" s="1"/>
  <c r="J13" i="28" s="1"/>
  <c r="H12" i="28"/>
  <c r="I12" i="28" s="1"/>
  <c r="J12" i="28" s="1"/>
  <c r="H11" i="28"/>
  <c r="I11" i="28" s="1"/>
  <c r="J11" i="28" s="1"/>
  <c r="H10" i="28"/>
  <c r="I10" i="28" s="1"/>
  <c r="J10" i="28" s="1"/>
  <c r="H9" i="28"/>
  <c r="I9" i="28" s="1"/>
  <c r="J9" i="28" s="1"/>
  <c r="H8" i="28"/>
  <c r="I8" i="28" s="1"/>
  <c r="J8" i="28" s="1"/>
  <c r="H7" i="28"/>
  <c r="I7" i="28" s="1"/>
  <c r="J7" i="28" s="1"/>
  <c r="H6" i="28"/>
  <c r="I6" i="28" s="1"/>
  <c r="J6" i="28" s="1"/>
  <c r="H5" i="28"/>
  <c r="I5" i="28" s="1"/>
  <c r="J5" i="28" s="1"/>
  <c r="K5" i="28" s="1"/>
  <c r="H23" i="27"/>
  <c r="I23" i="27" s="1"/>
  <c r="J23" i="27" s="1"/>
  <c r="H22" i="27"/>
  <c r="I22" i="27" s="1"/>
  <c r="J22" i="27" s="1"/>
  <c r="H21" i="27"/>
  <c r="I21" i="27" s="1"/>
  <c r="J21" i="27" s="1"/>
  <c r="H20" i="27"/>
  <c r="I20" i="27" s="1"/>
  <c r="J20" i="27" s="1"/>
  <c r="H19" i="27"/>
  <c r="I19" i="27" s="1"/>
  <c r="J19" i="27" s="1"/>
  <c r="H18" i="27"/>
  <c r="I18" i="27" s="1"/>
  <c r="J18" i="27" s="1"/>
  <c r="H17" i="27"/>
  <c r="I17" i="27" s="1"/>
  <c r="J17" i="27" s="1"/>
  <c r="H16" i="27"/>
  <c r="I16" i="27" s="1"/>
  <c r="J16" i="27" s="1"/>
  <c r="H15" i="27"/>
  <c r="I15" i="27" s="1"/>
  <c r="J15" i="27" s="1"/>
  <c r="H14" i="27"/>
  <c r="I14" i="27" s="1"/>
  <c r="J14" i="27" s="1"/>
  <c r="H13" i="27"/>
  <c r="I13" i="27" s="1"/>
  <c r="J13" i="27" s="1"/>
  <c r="H12" i="27"/>
  <c r="I12" i="27" s="1"/>
  <c r="J12" i="27" s="1"/>
  <c r="H11" i="27"/>
  <c r="I11" i="27" s="1"/>
  <c r="J11" i="27" s="1"/>
  <c r="H10" i="27"/>
  <c r="I10" i="27" s="1"/>
  <c r="J10" i="27" s="1"/>
  <c r="H9" i="27"/>
  <c r="I9" i="27" s="1"/>
  <c r="J9" i="27" s="1"/>
  <c r="H8" i="27"/>
  <c r="I8" i="27" s="1"/>
  <c r="J8" i="27" s="1"/>
  <c r="H7" i="27"/>
  <c r="I7" i="27" s="1"/>
  <c r="J7" i="27" s="1"/>
  <c r="H6" i="27"/>
  <c r="I6" i="27" s="1"/>
  <c r="J6" i="27" s="1"/>
  <c r="H5" i="27"/>
  <c r="I5" i="27" s="1"/>
  <c r="J5" i="27" s="1"/>
  <c r="K5" i="27" s="1"/>
  <c r="H23" i="24"/>
  <c r="I23" i="24" s="1"/>
  <c r="J23" i="24" s="1"/>
  <c r="H22" i="24"/>
  <c r="I22" i="24" s="1"/>
  <c r="J22" i="24" s="1"/>
  <c r="H21" i="24"/>
  <c r="I21" i="24" s="1"/>
  <c r="J21" i="24" s="1"/>
  <c r="H20" i="24"/>
  <c r="I20" i="24" s="1"/>
  <c r="J20" i="24" s="1"/>
  <c r="H19" i="24"/>
  <c r="I19" i="24" s="1"/>
  <c r="J19" i="24" s="1"/>
  <c r="H18" i="24"/>
  <c r="I18" i="24" s="1"/>
  <c r="J18" i="24" s="1"/>
  <c r="H17" i="24"/>
  <c r="I17" i="24" s="1"/>
  <c r="J17" i="24" s="1"/>
  <c r="H16" i="24"/>
  <c r="I16" i="24" s="1"/>
  <c r="J16" i="24" s="1"/>
  <c r="H15" i="24"/>
  <c r="I15" i="24" s="1"/>
  <c r="J15" i="24" s="1"/>
  <c r="H14" i="24"/>
  <c r="I14" i="24" s="1"/>
  <c r="J14" i="24" s="1"/>
  <c r="H13" i="24"/>
  <c r="I13" i="24" s="1"/>
  <c r="J13" i="24" s="1"/>
  <c r="H12" i="24"/>
  <c r="I12" i="24" s="1"/>
  <c r="J12" i="24" s="1"/>
  <c r="H11" i="24"/>
  <c r="I11" i="24" s="1"/>
  <c r="J11" i="24" s="1"/>
  <c r="H10" i="24"/>
  <c r="I10" i="24" s="1"/>
  <c r="J10" i="24" s="1"/>
  <c r="H9" i="24"/>
  <c r="I9" i="24" s="1"/>
  <c r="J9" i="24" s="1"/>
  <c r="H8" i="24"/>
  <c r="I8" i="24" s="1"/>
  <c r="J8" i="24" s="1"/>
  <c r="H7" i="24"/>
  <c r="I7" i="24" s="1"/>
  <c r="J7" i="24" s="1"/>
  <c r="H6" i="24"/>
  <c r="I6" i="24" s="1"/>
  <c r="J6" i="24" s="1"/>
  <c r="H5" i="24"/>
  <c r="I5" i="24" s="1"/>
  <c r="J5" i="24" s="1"/>
  <c r="K5" i="24" s="1"/>
  <c r="H23" i="23"/>
  <c r="I23" i="23" s="1"/>
  <c r="J23" i="23" s="1"/>
  <c r="H22" i="23"/>
  <c r="I22" i="23" s="1"/>
  <c r="J22" i="23" s="1"/>
  <c r="H21" i="23"/>
  <c r="I21" i="23" s="1"/>
  <c r="J21" i="23" s="1"/>
  <c r="H20" i="23"/>
  <c r="I20" i="23" s="1"/>
  <c r="J20" i="23" s="1"/>
  <c r="H19" i="23"/>
  <c r="I19" i="23" s="1"/>
  <c r="J19" i="23" s="1"/>
  <c r="H18" i="23"/>
  <c r="I18" i="23" s="1"/>
  <c r="J18" i="23" s="1"/>
  <c r="H17" i="23"/>
  <c r="I17" i="23" s="1"/>
  <c r="J17" i="23" s="1"/>
  <c r="H16" i="23"/>
  <c r="I16" i="23" s="1"/>
  <c r="J16" i="23" s="1"/>
  <c r="H15" i="23"/>
  <c r="I15" i="23" s="1"/>
  <c r="J15" i="23" s="1"/>
  <c r="H14" i="23"/>
  <c r="I14" i="23" s="1"/>
  <c r="J14" i="23" s="1"/>
  <c r="H13" i="23"/>
  <c r="I13" i="23" s="1"/>
  <c r="J13" i="23" s="1"/>
  <c r="H12" i="23"/>
  <c r="I12" i="23" s="1"/>
  <c r="J12" i="23" s="1"/>
  <c r="H11" i="23"/>
  <c r="I11" i="23" s="1"/>
  <c r="J11" i="23" s="1"/>
  <c r="H10" i="23"/>
  <c r="I10" i="23" s="1"/>
  <c r="J10" i="23" s="1"/>
  <c r="H9" i="23"/>
  <c r="I9" i="23" s="1"/>
  <c r="J9" i="23" s="1"/>
  <c r="H8" i="23"/>
  <c r="I8" i="23" s="1"/>
  <c r="J8" i="23" s="1"/>
  <c r="H7" i="23"/>
  <c r="I7" i="23" s="1"/>
  <c r="J7" i="23" s="1"/>
  <c r="H6" i="23"/>
  <c r="I6" i="23" s="1"/>
  <c r="J6" i="23" s="1"/>
  <c r="H5" i="23"/>
  <c r="I5" i="23" s="1"/>
  <c r="J5" i="23" s="1"/>
  <c r="K5" i="23" s="1"/>
  <c r="H23" i="19"/>
  <c r="I23" i="19" s="1"/>
  <c r="J23" i="19" s="1"/>
  <c r="H22" i="19"/>
  <c r="I22" i="19" s="1"/>
  <c r="J22" i="19" s="1"/>
  <c r="H21" i="19"/>
  <c r="I21" i="19" s="1"/>
  <c r="J21" i="19" s="1"/>
  <c r="H20" i="19"/>
  <c r="I20" i="19" s="1"/>
  <c r="J20" i="19" s="1"/>
  <c r="H19" i="19"/>
  <c r="I19" i="19" s="1"/>
  <c r="J19" i="19" s="1"/>
  <c r="H18" i="19"/>
  <c r="I18" i="19" s="1"/>
  <c r="J18" i="19" s="1"/>
  <c r="H17" i="19"/>
  <c r="I17" i="19" s="1"/>
  <c r="J17" i="19" s="1"/>
  <c r="H16" i="19"/>
  <c r="I16" i="19" s="1"/>
  <c r="J16" i="19" s="1"/>
  <c r="H15" i="19"/>
  <c r="I15" i="19" s="1"/>
  <c r="J15" i="19" s="1"/>
  <c r="H14" i="19"/>
  <c r="I14" i="19" s="1"/>
  <c r="J14" i="19" s="1"/>
  <c r="H13" i="19"/>
  <c r="I13" i="19" s="1"/>
  <c r="J13" i="19" s="1"/>
  <c r="H12" i="19"/>
  <c r="I12" i="19" s="1"/>
  <c r="J12" i="19" s="1"/>
  <c r="H11" i="19"/>
  <c r="I11" i="19" s="1"/>
  <c r="J11" i="19" s="1"/>
  <c r="H10" i="19"/>
  <c r="I10" i="19" s="1"/>
  <c r="J10" i="19" s="1"/>
  <c r="H9" i="19"/>
  <c r="I9" i="19" s="1"/>
  <c r="J9" i="19" s="1"/>
  <c r="H8" i="19"/>
  <c r="I8" i="19" s="1"/>
  <c r="J8" i="19" s="1"/>
  <c r="H7" i="19"/>
  <c r="I7" i="19" s="1"/>
  <c r="J7" i="19" s="1"/>
  <c r="H6" i="19"/>
  <c r="I6" i="19" s="1"/>
  <c r="J6" i="19" s="1"/>
  <c r="H5" i="19"/>
  <c r="I5" i="19" s="1"/>
  <c r="J5" i="19" s="1"/>
  <c r="K5" i="19" s="1"/>
  <c r="H23" i="17"/>
  <c r="I23" i="17" s="1"/>
  <c r="J23" i="17" s="1"/>
  <c r="H22" i="17"/>
  <c r="I22" i="17" s="1"/>
  <c r="J22" i="17" s="1"/>
  <c r="H21" i="17"/>
  <c r="I21" i="17" s="1"/>
  <c r="J21" i="17" s="1"/>
  <c r="H20" i="17"/>
  <c r="I20" i="17" s="1"/>
  <c r="J20" i="17" s="1"/>
  <c r="H19" i="17"/>
  <c r="I19" i="17" s="1"/>
  <c r="J19" i="17" s="1"/>
  <c r="H18" i="17"/>
  <c r="I18" i="17" s="1"/>
  <c r="J18" i="17" s="1"/>
  <c r="H17" i="17"/>
  <c r="I17" i="17" s="1"/>
  <c r="J17" i="17" s="1"/>
  <c r="H16" i="17"/>
  <c r="I16" i="17" s="1"/>
  <c r="J16" i="17" s="1"/>
  <c r="H15" i="17"/>
  <c r="I15" i="17" s="1"/>
  <c r="J15" i="17" s="1"/>
  <c r="H14" i="17"/>
  <c r="I14" i="17" s="1"/>
  <c r="J14" i="17" s="1"/>
  <c r="H13" i="17"/>
  <c r="I13" i="17" s="1"/>
  <c r="J13" i="17" s="1"/>
  <c r="H12" i="17"/>
  <c r="I12" i="17" s="1"/>
  <c r="J12" i="17" s="1"/>
  <c r="H11" i="17"/>
  <c r="I11" i="17" s="1"/>
  <c r="J11" i="17" s="1"/>
  <c r="H10" i="17"/>
  <c r="I10" i="17" s="1"/>
  <c r="J10" i="17" s="1"/>
  <c r="H9" i="17"/>
  <c r="I9" i="17" s="1"/>
  <c r="J9" i="17" s="1"/>
  <c r="H8" i="17"/>
  <c r="I8" i="17" s="1"/>
  <c r="J8" i="17" s="1"/>
  <c r="H7" i="17"/>
  <c r="I7" i="17" s="1"/>
  <c r="J7" i="17" s="1"/>
  <c r="H6" i="17"/>
  <c r="I6" i="17" s="1"/>
  <c r="J6" i="17" s="1"/>
  <c r="H5" i="17"/>
  <c r="I5" i="17" s="1"/>
  <c r="J5" i="17" s="1"/>
  <c r="K5" i="17" s="1"/>
  <c r="H23" i="9"/>
  <c r="I23" i="9" s="1"/>
  <c r="J23" i="9" s="1"/>
  <c r="H22" i="9"/>
  <c r="I22" i="9" s="1"/>
  <c r="J22" i="9" s="1"/>
  <c r="H21" i="9"/>
  <c r="I21" i="9" s="1"/>
  <c r="J21" i="9" s="1"/>
  <c r="H20" i="9"/>
  <c r="I20" i="9" s="1"/>
  <c r="J20" i="9" s="1"/>
  <c r="H19" i="9"/>
  <c r="I19" i="9" s="1"/>
  <c r="J19" i="9" s="1"/>
  <c r="H18" i="9"/>
  <c r="I18" i="9" s="1"/>
  <c r="J18" i="9" s="1"/>
  <c r="H17" i="9"/>
  <c r="I17" i="9" s="1"/>
  <c r="J17" i="9" s="1"/>
  <c r="H16" i="9"/>
  <c r="I16" i="9" s="1"/>
  <c r="J16" i="9" s="1"/>
  <c r="H15" i="9"/>
  <c r="I15" i="9" s="1"/>
  <c r="J15" i="9" s="1"/>
  <c r="H14" i="9"/>
  <c r="I14" i="9" s="1"/>
  <c r="J14" i="9" s="1"/>
  <c r="H13" i="9"/>
  <c r="I13" i="9" s="1"/>
  <c r="J13" i="9" s="1"/>
  <c r="H12" i="9"/>
  <c r="I12" i="9" s="1"/>
  <c r="J12" i="9" s="1"/>
  <c r="H11" i="9"/>
  <c r="I11" i="9" s="1"/>
  <c r="J11" i="9" s="1"/>
  <c r="H10" i="9"/>
  <c r="I10" i="9" s="1"/>
  <c r="J10" i="9" s="1"/>
  <c r="H9" i="9"/>
  <c r="I9" i="9" s="1"/>
  <c r="J9" i="9" s="1"/>
  <c r="H8" i="9"/>
  <c r="I8" i="9" s="1"/>
  <c r="J8" i="9" s="1"/>
  <c r="H7" i="9"/>
  <c r="I7" i="9" s="1"/>
  <c r="J7" i="9" s="1"/>
  <c r="H6" i="9"/>
  <c r="I6" i="9" s="1"/>
  <c r="J6" i="9" s="1"/>
  <c r="H5" i="9"/>
  <c r="I5" i="9" s="1"/>
  <c r="J5" i="9" s="1"/>
  <c r="K5" i="9" s="1"/>
  <c r="K6" i="10" l="1"/>
  <c r="K6" i="35"/>
  <c r="K6" i="48"/>
  <c r="K6" i="98"/>
  <c r="K6" i="42"/>
  <c r="K6" i="85"/>
  <c r="K6" i="90"/>
  <c r="K6" i="94"/>
  <c r="K6" i="102"/>
  <c r="K6" i="82"/>
  <c r="K7" i="82" s="1"/>
  <c r="K8" i="82" s="1"/>
  <c r="K9" i="82" s="1"/>
  <c r="K10" i="82" s="1"/>
  <c r="K11" i="82" s="1"/>
  <c r="K12" i="82" s="1"/>
  <c r="K13" i="82" s="1"/>
  <c r="K6" i="18"/>
  <c r="K7" i="18" s="1"/>
  <c r="K8" i="18" s="1"/>
  <c r="K9" i="18" s="1"/>
  <c r="K10" i="18" s="1"/>
  <c r="K11" i="18" s="1"/>
  <c r="K12" i="18" s="1"/>
  <c r="K13" i="18" s="1"/>
  <c r="K6" i="78"/>
  <c r="K7" i="78" s="1"/>
  <c r="K8" i="78" s="1"/>
  <c r="K9" i="78" s="1"/>
  <c r="K10" i="78" s="1"/>
  <c r="K11" i="78" s="1"/>
  <c r="K12" i="78" s="1"/>
  <c r="K13" i="78" s="1"/>
  <c r="K14" i="78" s="1"/>
  <c r="K15" i="78" s="1"/>
  <c r="K16" i="78" s="1"/>
  <c r="K17" i="78" s="1"/>
  <c r="K18" i="78" s="1"/>
  <c r="K19" i="78" s="1"/>
  <c r="K20" i="78" s="1"/>
  <c r="K21" i="78" s="1"/>
  <c r="K22" i="78" s="1"/>
  <c r="K23" i="78" s="1"/>
  <c r="K6" i="74"/>
  <c r="K7" i="74" s="1"/>
  <c r="K8" i="74" s="1"/>
  <c r="K9" i="74" s="1"/>
  <c r="K10" i="74" s="1"/>
  <c r="K11" i="74" s="1"/>
  <c r="K12" i="74" s="1"/>
  <c r="K13" i="74" s="1"/>
  <c r="K14" i="74" s="1"/>
  <c r="K15" i="74" s="1"/>
  <c r="K16" i="74" s="1"/>
  <c r="K17" i="74" s="1"/>
  <c r="K18" i="74" s="1"/>
  <c r="K19" i="74" s="1"/>
  <c r="K20" i="74" s="1"/>
  <c r="K21" i="74" s="1"/>
  <c r="K22" i="74" s="1"/>
  <c r="K23" i="74" s="1"/>
  <c r="K6" i="70"/>
  <c r="K7" i="70" s="1"/>
  <c r="K8" i="70" s="1"/>
  <c r="K9" i="70" s="1"/>
  <c r="K10" i="70" s="1"/>
  <c r="K11" i="70" s="1"/>
  <c r="K12" i="70" s="1"/>
  <c r="K13" i="70" s="1"/>
  <c r="K14" i="70" s="1"/>
  <c r="K15" i="70" s="1"/>
  <c r="K16" i="70" s="1"/>
  <c r="K17" i="70" s="1"/>
  <c r="K18" i="70" s="1"/>
  <c r="K19" i="70" s="1"/>
  <c r="K20" i="70" s="1"/>
  <c r="K21" i="70" s="1"/>
  <c r="K22" i="70" s="1"/>
  <c r="K23" i="70" s="1"/>
  <c r="K6" i="66"/>
  <c r="K7" i="66" s="1"/>
  <c r="K8" i="66" s="1"/>
  <c r="K9" i="66" s="1"/>
  <c r="K10" i="66" s="1"/>
  <c r="K11" i="66" s="1"/>
  <c r="K12" i="66" s="1"/>
  <c r="K13" i="66" s="1"/>
  <c r="K14" i="66" s="1"/>
  <c r="K15" i="66" s="1"/>
  <c r="K16" i="66" s="1"/>
  <c r="K17" i="66" s="1"/>
  <c r="K18" i="66" s="1"/>
  <c r="K19" i="66" s="1"/>
  <c r="K20" i="66" s="1"/>
  <c r="K21" i="66" s="1"/>
  <c r="K22" i="66" s="1"/>
  <c r="K23" i="66" s="1"/>
  <c r="K6" i="62"/>
  <c r="K7" i="62" s="1"/>
  <c r="K8" i="62" s="1"/>
  <c r="K9" i="62" s="1"/>
  <c r="K10" i="62" s="1"/>
  <c r="K11" i="62" s="1"/>
  <c r="K12" i="62" s="1"/>
  <c r="K13" i="62" s="1"/>
  <c r="K14" i="62" s="1"/>
  <c r="K15" i="62" s="1"/>
  <c r="K16" i="62" s="1"/>
  <c r="K17" i="62" s="1"/>
  <c r="K18" i="62" s="1"/>
  <c r="K19" i="62" s="1"/>
  <c r="K20" i="62" s="1"/>
  <c r="K21" i="62" s="1"/>
  <c r="K22" i="62" s="1"/>
  <c r="K23" i="62" s="1"/>
  <c r="K6" i="58"/>
  <c r="K7" i="58" s="1"/>
  <c r="K8" i="58" s="1"/>
  <c r="K9" i="58" s="1"/>
  <c r="K10" i="58" s="1"/>
  <c r="K11" i="58" s="1"/>
  <c r="K12" i="58" s="1"/>
  <c r="K13" i="58" s="1"/>
  <c r="K14" i="58" s="1"/>
  <c r="K15" i="58" s="1"/>
  <c r="K16" i="58" s="1"/>
  <c r="K17" i="58" s="1"/>
  <c r="K18" i="58" s="1"/>
  <c r="K19" i="58" s="1"/>
  <c r="K20" i="58" s="1"/>
  <c r="K21" i="58" s="1"/>
  <c r="K22" i="58" s="1"/>
  <c r="K23" i="58" s="1"/>
  <c r="K6" i="50"/>
  <c r="K7" i="50" s="1"/>
  <c r="K8" i="50" s="1"/>
  <c r="K9" i="50" s="1"/>
  <c r="K10" i="50" s="1"/>
  <c r="K11" i="50" s="1"/>
  <c r="K12" i="50" s="1"/>
  <c r="K13" i="50" s="1"/>
  <c r="K6" i="37"/>
  <c r="K7" i="37" s="1"/>
  <c r="K8" i="37" s="1"/>
  <c r="K9" i="37" s="1"/>
  <c r="K10" i="37" s="1"/>
  <c r="K11" i="37" s="1"/>
  <c r="K12" i="37" s="1"/>
  <c r="K13" i="37" s="1"/>
  <c r="K14" i="37" s="1"/>
  <c r="K15" i="37" s="1"/>
  <c r="K16" i="37" s="1"/>
  <c r="K17" i="37" s="1"/>
  <c r="K18" i="37" s="1"/>
  <c r="K19" i="37" s="1"/>
  <c r="K20" i="37" s="1"/>
  <c r="K21" i="37" s="1"/>
  <c r="K22" i="37" s="1"/>
  <c r="K23" i="37" s="1"/>
  <c r="K6" i="31"/>
  <c r="K7" i="31" s="1"/>
  <c r="K8" i="31" s="1"/>
  <c r="K9" i="31" s="1"/>
  <c r="K10" i="31" s="1"/>
  <c r="K11" i="31" s="1"/>
  <c r="K12" i="31" s="1"/>
  <c r="K13" i="31" s="1"/>
  <c r="K14" i="31" s="1"/>
  <c r="K15" i="31" s="1"/>
  <c r="K16" i="31" s="1"/>
  <c r="K17" i="31" s="1"/>
  <c r="K18" i="31" s="1"/>
  <c r="K19" i="31" s="1"/>
  <c r="K20" i="31" s="1"/>
  <c r="K21" i="31" s="1"/>
  <c r="K22" i="31" s="1"/>
  <c r="K23" i="31" s="1"/>
  <c r="K6" i="27"/>
  <c r="K7" i="27" s="1"/>
  <c r="K8" i="27" s="1"/>
  <c r="K9" i="27" s="1"/>
  <c r="K10" i="27" s="1"/>
  <c r="K11" i="27" s="1"/>
  <c r="K12" i="27" s="1"/>
  <c r="K13" i="27" s="1"/>
  <c r="K14" i="27" s="1"/>
  <c r="K15" i="27" s="1"/>
  <c r="K16" i="27" s="1"/>
  <c r="K17" i="27" s="1"/>
  <c r="K18" i="27" s="1"/>
  <c r="K19" i="27" s="1"/>
  <c r="K20" i="27" s="1"/>
  <c r="K21" i="27" s="1"/>
  <c r="K22" i="27" s="1"/>
  <c r="K23" i="27" s="1"/>
  <c r="K6" i="23"/>
  <c r="K7" i="23" s="1"/>
  <c r="K8" i="23" s="1"/>
  <c r="K9" i="23" s="1"/>
  <c r="K10" i="23" s="1"/>
  <c r="K11" i="23" s="1"/>
  <c r="K12" i="23" s="1"/>
  <c r="K13" i="23" s="1"/>
  <c r="K14" i="23" s="1"/>
  <c r="K15" i="23" s="1"/>
  <c r="K16" i="23" s="1"/>
  <c r="K17" i="23" s="1"/>
  <c r="K18" i="23" s="1"/>
  <c r="K19" i="23" s="1"/>
  <c r="K20" i="23" s="1"/>
  <c r="K21" i="23" s="1"/>
  <c r="K22" i="23" s="1"/>
  <c r="K23" i="23" s="1"/>
  <c r="K6" i="17"/>
  <c r="K7" i="17" s="1"/>
  <c r="K8" i="17" s="1"/>
  <c r="K9" i="17" s="1"/>
  <c r="K10" i="17" s="1"/>
  <c r="K11" i="17" s="1"/>
  <c r="K12" i="17" s="1"/>
  <c r="K13" i="17" s="1"/>
  <c r="K14" i="17" s="1"/>
  <c r="K15" i="17" s="1"/>
  <c r="K16" i="17" s="1"/>
  <c r="K17" i="17" s="1"/>
  <c r="K18" i="17" s="1"/>
  <c r="K19" i="17" s="1"/>
  <c r="K20" i="17" s="1"/>
  <c r="K21" i="17" s="1"/>
  <c r="K22" i="17" s="1"/>
  <c r="K23" i="17" s="1"/>
  <c r="K6" i="9"/>
  <c r="K7" i="9" s="1"/>
  <c r="K8" i="9" s="1"/>
  <c r="K9" i="9" s="1"/>
  <c r="K10" i="9" s="1"/>
  <c r="K11" i="9" s="1"/>
  <c r="K12" i="9" s="1"/>
  <c r="K13" i="9" s="1"/>
  <c r="K14" i="9" s="1"/>
  <c r="K15" i="9" s="1"/>
  <c r="K16" i="9" s="1"/>
  <c r="K17" i="9" s="1"/>
  <c r="K18" i="9" s="1"/>
  <c r="K19" i="9" s="1"/>
  <c r="K20" i="9" s="1"/>
  <c r="K21" i="9" s="1"/>
  <c r="K22" i="9" s="1"/>
  <c r="K23" i="9" s="1"/>
  <c r="K7" i="10"/>
  <c r="K8" i="10" s="1"/>
  <c r="K9" i="10" s="1"/>
  <c r="K10" i="10" s="1"/>
  <c r="K11" i="10" s="1"/>
  <c r="K12" i="10" s="1"/>
  <c r="K13" i="10" s="1"/>
  <c r="K7" i="35"/>
  <c r="K8" i="35" s="1"/>
  <c r="K9" i="35" s="1"/>
  <c r="K10" i="35" s="1"/>
  <c r="K11" i="35" s="1"/>
  <c r="K12" i="35" s="1"/>
  <c r="K13" i="35" s="1"/>
  <c r="K7" i="48"/>
  <c r="K8" i="48" s="1"/>
  <c r="K9" i="48" s="1"/>
  <c r="K10" i="48" s="1"/>
  <c r="K11" i="48" s="1"/>
  <c r="K12" i="48" s="1"/>
  <c r="K13" i="48" s="1"/>
  <c r="K5" i="11"/>
  <c r="K6" i="11" s="1"/>
  <c r="K7" i="11" s="1"/>
  <c r="K8" i="11" s="1"/>
  <c r="K9" i="11" s="1"/>
  <c r="K10" i="11" s="1"/>
  <c r="K11" i="11" s="1"/>
  <c r="K12" i="11" s="1"/>
  <c r="K13" i="11" s="1"/>
  <c r="AQ4" i="11"/>
  <c r="AP4" i="11"/>
  <c r="AN4" i="11"/>
  <c r="AO4" i="11"/>
  <c r="AR4" i="11"/>
  <c r="K6" i="24"/>
  <c r="K7" i="24" s="1"/>
  <c r="K8" i="24" s="1"/>
  <c r="K9" i="24" s="1"/>
  <c r="K10" i="24" s="1"/>
  <c r="K11" i="24" s="1"/>
  <c r="K12" i="24" s="1"/>
  <c r="K13" i="24" s="1"/>
  <c r="K14" i="24" s="1"/>
  <c r="K15" i="24" s="1"/>
  <c r="K16" i="24" s="1"/>
  <c r="K17" i="24" s="1"/>
  <c r="K18" i="24" s="1"/>
  <c r="K19" i="24" s="1"/>
  <c r="K20" i="24" s="1"/>
  <c r="K21" i="24" s="1"/>
  <c r="K22" i="24" s="1"/>
  <c r="K23" i="24" s="1"/>
  <c r="K6" i="38"/>
  <c r="K7" i="38" s="1"/>
  <c r="K8" i="38" s="1"/>
  <c r="K9" i="38" s="1"/>
  <c r="K10" i="38" s="1"/>
  <c r="K11" i="38" s="1"/>
  <c r="K12" i="38" s="1"/>
  <c r="K13" i="38" s="1"/>
  <c r="K14" i="38" s="1"/>
  <c r="K15" i="38" s="1"/>
  <c r="K16" i="38" s="1"/>
  <c r="K17" i="38" s="1"/>
  <c r="K18" i="38" s="1"/>
  <c r="K19" i="38" s="1"/>
  <c r="K20" i="38" s="1"/>
  <c r="K21" i="38" s="1"/>
  <c r="K22" i="38" s="1"/>
  <c r="K23" i="38" s="1"/>
  <c r="K6" i="71"/>
  <c r="K7" i="71" s="1"/>
  <c r="K8" i="71" s="1"/>
  <c r="K9" i="71" s="1"/>
  <c r="K10" i="71" s="1"/>
  <c r="K11" i="71" s="1"/>
  <c r="K12" i="71" s="1"/>
  <c r="K13" i="71" s="1"/>
  <c r="K14" i="71" s="1"/>
  <c r="K15" i="71" s="1"/>
  <c r="K16" i="71" s="1"/>
  <c r="K17" i="71" s="1"/>
  <c r="K18" i="71" s="1"/>
  <c r="K19" i="71" s="1"/>
  <c r="K20" i="71" s="1"/>
  <c r="K21" i="71" s="1"/>
  <c r="K22" i="71" s="1"/>
  <c r="K23" i="71" s="1"/>
  <c r="K5" i="46"/>
  <c r="K6" i="46" s="1"/>
  <c r="K7" i="46" s="1"/>
  <c r="K8" i="46" s="1"/>
  <c r="K9" i="46" s="1"/>
  <c r="K10" i="46" s="1"/>
  <c r="K11" i="46" s="1"/>
  <c r="K12" i="46" s="1"/>
  <c r="K13" i="46" s="1"/>
  <c r="AO4" i="46"/>
  <c r="AP4" i="46"/>
  <c r="AN4" i="46"/>
  <c r="AQ4" i="46"/>
  <c r="AR4" i="46"/>
  <c r="K5" i="52"/>
  <c r="K6" i="52" s="1"/>
  <c r="K7" i="52" s="1"/>
  <c r="K8" i="52" s="1"/>
  <c r="K9" i="52" s="1"/>
  <c r="K10" i="52" s="1"/>
  <c r="K11" i="52" s="1"/>
  <c r="K12" i="52" s="1"/>
  <c r="K13" i="52" s="1"/>
  <c r="AO4" i="52"/>
  <c r="AQ4" i="52"/>
  <c r="AN4" i="52"/>
  <c r="AP4" i="52"/>
  <c r="AR4" i="52"/>
  <c r="K5" i="47"/>
  <c r="K6" i="47" s="1"/>
  <c r="K7" i="47" s="1"/>
  <c r="K8" i="47" s="1"/>
  <c r="K9" i="47" s="1"/>
  <c r="K10" i="47" s="1"/>
  <c r="K11" i="47" s="1"/>
  <c r="K12" i="47" s="1"/>
  <c r="K13" i="47" s="1"/>
  <c r="AQ4" i="47"/>
  <c r="AO4" i="47"/>
  <c r="AP4" i="47"/>
  <c r="AN4" i="47"/>
  <c r="AR4" i="47"/>
  <c r="K5" i="84"/>
  <c r="K6" i="84" s="1"/>
  <c r="K7" i="84" s="1"/>
  <c r="K8" i="84" s="1"/>
  <c r="K9" i="84" s="1"/>
  <c r="K10" i="84" s="1"/>
  <c r="K11" i="84" s="1"/>
  <c r="K12" i="84" s="1"/>
  <c r="K13" i="84" s="1"/>
  <c r="AQ4" i="84"/>
  <c r="AP4" i="84"/>
  <c r="AO4" i="84"/>
  <c r="AR4" i="84"/>
  <c r="AN4" i="84"/>
  <c r="K5" i="88"/>
  <c r="K6" i="88" s="1"/>
  <c r="K7" i="88" s="1"/>
  <c r="K8" i="88" s="1"/>
  <c r="K9" i="88" s="1"/>
  <c r="K10" i="88" s="1"/>
  <c r="K11" i="88" s="1"/>
  <c r="K12" i="88" s="1"/>
  <c r="K13" i="88" s="1"/>
  <c r="AP4" i="88"/>
  <c r="AN4" i="88"/>
  <c r="AO4" i="88"/>
  <c r="AQ4" i="88"/>
  <c r="AR4" i="88"/>
  <c r="K5" i="92"/>
  <c r="K6" i="92" s="1"/>
  <c r="K7" i="92" s="1"/>
  <c r="K8" i="92" s="1"/>
  <c r="K9" i="92" s="1"/>
  <c r="K10" i="92" s="1"/>
  <c r="K11" i="92" s="1"/>
  <c r="K12" i="92" s="1"/>
  <c r="K13" i="92" s="1"/>
  <c r="AQ4" i="92"/>
  <c r="AO4" i="92"/>
  <c r="AR4" i="92"/>
  <c r="AN4" i="92"/>
  <c r="AP4" i="92"/>
  <c r="K5" i="96"/>
  <c r="K6" i="96" s="1"/>
  <c r="K7" i="96" s="1"/>
  <c r="K8" i="96" s="1"/>
  <c r="K9" i="96" s="1"/>
  <c r="K10" i="96" s="1"/>
  <c r="K11" i="96" s="1"/>
  <c r="K12" i="96" s="1"/>
  <c r="K13" i="96" s="1"/>
  <c r="AP4" i="96"/>
  <c r="AQ4" i="96"/>
  <c r="AN4" i="96"/>
  <c r="AO4" i="96"/>
  <c r="AR4" i="96"/>
  <c r="K5" i="100"/>
  <c r="K6" i="100" s="1"/>
  <c r="K7" i="100" s="1"/>
  <c r="K8" i="100" s="1"/>
  <c r="K9" i="100" s="1"/>
  <c r="K10" i="100" s="1"/>
  <c r="K11" i="100" s="1"/>
  <c r="K12" i="100" s="1"/>
  <c r="K13" i="100" s="1"/>
  <c r="AO4" i="100"/>
  <c r="AN4" i="100"/>
  <c r="AQ4" i="100"/>
  <c r="AP4" i="100"/>
  <c r="AR4" i="100"/>
  <c r="K5" i="104"/>
  <c r="K6" i="104" s="1"/>
  <c r="K7" i="104" s="1"/>
  <c r="K8" i="104" s="1"/>
  <c r="K9" i="104" s="1"/>
  <c r="K10" i="104" s="1"/>
  <c r="K11" i="104" s="1"/>
  <c r="K12" i="104" s="1"/>
  <c r="K13" i="104" s="1"/>
  <c r="AQ4" i="104"/>
  <c r="AN4" i="104"/>
  <c r="AO4" i="104"/>
  <c r="AP4" i="104"/>
  <c r="AR4" i="104"/>
  <c r="K6" i="28"/>
  <c r="K7" i="28" s="1"/>
  <c r="K8" i="28" s="1"/>
  <c r="K9" i="28" s="1"/>
  <c r="K10" i="28" s="1"/>
  <c r="K11" i="28" s="1"/>
  <c r="K12" i="28" s="1"/>
  <c r="K13" i="28" s="1"/>
  <c r="K14" i="28" s="1"/>
  <c r="K15" i="28" s="1"/>
  <c r="K16" i="28" s="1"/>
  <c r="K17" i="28" s="1"/>
  <c r="K18" i="28" s="1"/>
  <c r="K19" i="28" s="1"/>
  <c r="K20" i="28" s="1"/>
  <c r="K21" i="28" s="1"/>
  <c r="K22" i="28" s="1"/>
  <c r="K23" i="28" s="1"/>
  <c r="K6" i="63"/>
  <c r="K7" i="63" s="1"/>
  <c r="K8" i="63" s="1"/>
  <c r="K9" i="63" s="1"/>
  <c r="K10" i="63" s="1"/>
  <c r="K11" i="63" s="1"/>
  <c r="K12" i="63" s="1"/>
  <c r="K13" i="63" s="1"/>
  <c r="K14" i="63" s="1"/>
  <c r="K15" i="63" s="1"/>
  <c r="K16" i="63" s="1"/>
  <c r="K17" i="63" s="1"/>
  <c r="K18" i="63" s="1"/>
  <c r="K19" i="63" s="1"/>
  <c r="K20" i="63" s="1"/>
  <c r="K21" i="63" s="1"/>
  <c r="K22" i="63" s="1"/>
  <c r="K23" i="63" s="1"/>
  <c r="K6" i="75"/>
  <c r="K7" i="75" s="1"/>
  <c r="K8" i="75" s="1"/>
  <c r="K9" i="75" s="1"/>
  <c r="K10" i="75" s="1"/>
  <c r="K11" i="75" s="1"/>
  <c r="K12" i="75" s="1"/>
  <c r="K13" i="75" s="1"/>
  <c r="K14" i="75" s="1"/>
  <c r="K15" i="75" s="1"/>
  <c r="K16" i="75" s="1"/>
  <c r="K17" i="75" s="1"/>
  <c r="K18" i="75" s="1"/>
  <c r="K19" i="75" s="1"/>
  <c r="K20" i="75" s="1"/>
  <c r="K21" i="75" s="1"/>
  <c r="K22" i="75" s="1"/>
  <c r="K23" i="75" s="1"/>
  <c r="AQ4" i="15"/>
  <c r="AP4" i="15"/>
  <c r="AO4" i="15"/>
  <c r="AN4" i="15"/>
  <c r="AR4" i="15"/>
  <c r="K5" i="20"/>
  <c r="K6" i="20" s="1"/>
  <c r="K7" i="20" s="1"/>
  <c r="K8" i="20" s="1"/>
  <c r="K9" i="20" s="1"/>
  <c r="K10" i="20" s="1"/>
  <c r="K11" i="20" s="1"/>
  <c r="K12" i="20" s="1"/>
  <c r="K13" i="20" s="1"/>
  <c r="AQ4" i="20"/>
  <c r="AO4" i="20"/>
  <c r="AN4" i="20"/>
  <c r="AP4" i="20"/>
  <c r="AR4" i="20"/>
  <c r="K5" i="51"/>
  <c r="K6" i="51" s="1"/>
  <c r="K7" i="51" s="1"/>
  <c r="K8" i="51" s="1"/>
  <c r="K9" i="51" s="1"/>
  <c r="K10" i="51" s="1"/>
  <c r="K11" i="51" s="1"/>
  <c r="K12" i="51" s="1"/>
  <c r="K13" i="51" s="1"/>
  <c r="AP4" i="51"/>
  <c r="AN4" i="51"/>
  <c r="AQ4" i="51"/>
  <c r="AO4" i="51"/>
  <c r="AR4" i="51"/>
  <c r="K5" i="45"/>
  <c r="K6" i="45" s="1"/>
  <c r="K7" i="45" s="1"/>
  <c r="K8" i="45" s="1"/>
  <c r="K9" i="45" s="1"/>
  <c r="K10" i="45" s="1"/>
  <c r="K11" i="45" s="1"/>
  <c r="K12" i="45" s="1"/>
  <c r="K13" i="45" s="1"/>
  <c r="AP4" i="45"/>
  <c r="AQ4" i="45"/>
  <c r="AO4" i="45"/>
  <c r="AN4" i="45"/>
  <c r="AR4" i="45"/>
  <c r="K5" i="83"/>
  <c r="K6" i="83" s="1"/>
  <c r="K7" i="83" s="1"/>
  <c r="K8" i="83" s="1"/>
  <c r="K9" i="83" s="1"/>
  <c r="K10" i="83" s="1"/>
  <c r="K11" i="83" s="1"/>
  <c r="K12" i="83" s="1"/>
  <c r="K13" i="83" s="1"/>
  <c r="AP4" i="83"/>
  <c r="AQ4" i="83"/>
  <c r="AN4" i="83"/>
  <c r="AO4" i="83"/>
  <c r="AR4" i="83"/>
  <c r="K5" i="87"/>
  <c r="K6" i="87" s="1"/>
  <c r="K7" i="87" s="1"/>
  <c r="K8" i="87" s="1"/>
  <c r="K9" i="87" s="1"/>
  <c r="K10" i="87" s="1"/>
  <c r="K11" i="87" s="1"/>
  <c r="K12" i="87" s="1"/>
  <c r="K13" i="87" s="1"/>
  <c r="AQ4" i="87"/>
  <c r="AP4" i="87"/>
  <c r="AN4" i="87"/>
  <c r="AO4" i="87"/>
  <c r="AR4" i="87"/>
  <c r="K5" i="91"/>
  <c r="K6" i="91" s="1"/>
  <c r="K7" i="91" s="1"/>
  <c r="K8" i="91" s="1"/>
  <c r="K9" i="91" s="1"/>
  <c r="K10" i="91" s="1"/>
  <c r="K11" i="91" s="1"/>
  <c r="K12" i="91" s="1"/>
  <c r="K13" i="91" s="1"/>
  <c r="AO4" i="91"/>
  <c r="AQ4" i="91"/>
  <c r="AP4" i="91"/>
  <c r="AN4" i="91"/>
  <c r="AR4" i="91"/>
  <c r="K5" i="95"/>
  <c r="K6" i="95" s="1"/>
  <c r="K7" i="95" s="1"/>
  <c r="K8" i="95" s="1"/>
  <c r="K9" i="95" s="1"/>
  <c r="K10" i="95" s="1"/>
  <c r="K11" i="95" s="1"/>
  <c r="K12" i="95" s="1"/>
  <c r="K13" i="95" s="1"/>
  <c r="AO4" i="95"/>
  <c r="AN4" i="95"/>
  <c r="AP4" i="95"/>
  <c r="AQ4" i="95"/>
  <c r="AR4" i="95"/>
  <c r="K5" i="99"/>
  <c r="K6" i="99" s="1"/>
  <c r="K7" i="99" s="1"/>
  <c r="K8" i="99" s="1"/>
  <c r="K9" i="99" s="1"/>
  <c r="K10" i="99" s="1"/>
  <c r="K11" i="99" s="1"/>
  <c r="K12" i="99" s="1"/>
  <c r="K13" i="99" s="1"/>
  <c r="AN4" i="99"/>
  <c r="AP4" i="99"/>
  <c r="AO4" i="99"/>
  <c r="AQ4" i="99"/>
  <c r="AR4" i="99"/>
  <c r="K5" i="103"/>
  <c r="K6" i="103" s="1"/>
  <c r="K7" i="103" s="1"/>
  <c r="K8" i="103" s="1"/>
  <c r="K9" i="103" s="1"/>
  <c r="K10" i="103" s="1"/>
  <c r="K11" i="103" s="1"/>
  <c r="K12" i="103" s="1"/>
  <c r="K13" i="103" s="1"/>
  <c r="AQ4" i="103"/>
  <c r="AP4" i="103"/>
  <c r="AO4" i="103"/>
  <c r="AN4" i="103"/>
  <c r="AR4" i="103"/>
  <c r="K5" i="13"/>
  <c r="K6" i="13" s="1"/>
  <c r="K7" i="13" s="1"/>
  <c r="K8" i="13" s="1"/>
  <c r="K9" i="13" s="1"/>
  <c r="K10" i="13" s="1"/>
  <c r="K11" i="13" s="1"/>
  <c r="K12" i="13" s="1"/>
  <c r="K13" i="13" s="1"/>
  <c r="AQ4" i="13"/>
  <c r="AP4" i="13"/>
  <c r="AN4" i="13"/>
  <c r="AO4" i="13"/>
  <c r="AR4" i="13"/>
  <c r="K5" i="15"/>
  <c r="K6" i="15" s="1"/>
  <c r="K7" i="15" s="1"/>
  <c r="K8" i="15" s="1"/>
  <c r="K9" i="15" s="1"/>
  <c r="K10" i="15" s="1"/>
  <c r="K11" i="15" s="1"/>
  <c r="K12" i="15" s="1"/>
  <c r="K13" i="15" s="1"/>
  <c r="K5" i="44"/>
  <c r="K6" i="44" s="1"/>
  <c r="K7" i="44" s="1"/>
  <c r="K8" i="44" s="1"/>
  <c r="K9" i="44" s="1"/>
  <c r="K10" i="44" s="1"/>
  <c r="K11" i="44" s="1"/>
  <c r="K12" i="44" s="1"/>
  <c r="K13" i="44" s="1"/>
  <c r="AO4" i="44"/>
  <c r="AQ4" i="44"/>
  <c r="AP4" i="44"/>
  <c r="AN4" i="44"/>
  <c r="AR4" i="44"/>
  <c r="K5" i="54"/>
  <c r="K6" i="54" s="1"/>
  <c r="K7" i="54" s="1"/>
  <c r="K8" i="54" s="1"/>
  <c r="K9" i="54" s="1"/>
  <c r="K10" i="54" s="1"/>
  <c r="K11" i="54" s="1"/>
  <c r="K12" i="54" s="1"/>
  <c r="K13" i="54" s="1"/>
  <c r="AN4" i="54"/>
  <c r="AO4" i="54"/>
  <c r="AQ4" i="54"/>
  <c r="AP4" i="54"/>
  <c r="AR4" i="54"/>
  <c r="K6" i="19"/>
  <c r="K7" i="19" s="1"/>
  <c r="K8" i="19" s="1"/>
  <c r="K9" i="19" s="1"/>
  <c r="K10" i="19" s="1"/>
  <c r="K11" i="19" s="1"/>
  <c r="K12" i="19" s="1"/>
  <c r="K13" i="19" s="1"/>
  <c r="K14" i="19" s="1"/>
  <c r="K15" i="19" s="1"/>
  <c r="K16" i="19" s="1"/>
  <c r="K17" i="19" s="1"/>
  <c r="K18" i="19" s="1"/>
  <c r="K19" i="19" s="1"/>
  <c r="K20" i="19" s="1"/>
  <c r="K21" i="19" s="1"/>
  <c r="K22" i="19" s="1"/>
  <c r="K23" i="19" s="1"/>
  <c r="K6" i="33"/>
  <c r="K7" i="33" s="1"/>
  <c r="K8" i="33" s="1"/>
  <c r="K9" i="33" s="1"/>
  <c r="K10" i="33" s="1"/>
  <c r="K11" i="33" s="1"/>
  <c r="K12" i="33" s="1"/>
  <c r="K13" i="33" s="1"/>
  <c r="K14" i="33" s="1"/>
  <c r="K15" i="33" s="1"/>
  <c r="K16" i="33" s="1"/>
  <c r="K17" i="33" s="1"/>
  <c r="K18" i="33" s="1"/>
  <c r="K19" i="33" s="1"/>
  <c r="K20" i="33" s="1"/>
  <c r="K21" i="33" s="1"/>
  <c r="K22" i="33" s="1"/>
  <c r="K23" i="33" s="1"/>
  <c r="K6" i="67"/>
  <c r="K7" i="67" s="1"/>
  <c r="K8" i="67" s="1"/>
  <c r="K9" i="67" s="1"/>
  <c r="K10" i="67" s="1"/>
  <c r="K11" i="67" s="1"/>
  <c r="K12" i="67" s="1"/>
  <c r="K13" i="67" s="1"/>
  <c r="K14" i="67" s="1"/>
  <c r="K15" i="67" s="1"/>
  <c r="K16" i="67" s="1"/>
  <c r="K17" i="67" s="1"/>
  <c r="K18" i="67" s="1"/>
  <c r="K19" i="67" s="1"/>
  <c r="K20" i="67" s="1"/>
  <c r="K21" i="67" s="1"/>
  <c r="K22" i="67" s="1"/>
  <c r="K23" i="67" s="1"/>
  <c r="K6" i="79"/>
  <c r="K7" i="79" s="1"/>
  <c r="K8" i="79" s="1"/>
  <c r="K9" i="79" s="1"/>
  <c r="K10" i="79" s="1"/>
  <c r="K11" i="79" s="1"/>
  <c r="K12" i="79" s="1"/>
  <c r="K13" i="79" s="1"/>
  <c r="K14" i="79" s="1"/>
  <c r="K15" i="79" s="1"/>
  <c r="K16" i="79" s="1"/>
  <c r="K17" i="79" s="1"/>
  <c r="K18" i="79" s="1"/>
  <c r="K19" i="79" s="1"/>
  <c r="K20" i="79" s="1"/>
  <c r="K21" i="79" s="1"/>
  <c r="K22" i="79" s="1"/>
  <c r="K23" i="79" s="1"/>
  <c r="AQ4" i="32"/>
  <c r="K5" i="32"/>
  <c r="K6" i="32" s="1"/>
  <c r="K7" i="32" s="1"/>
  <c r="K8" i="32" s="1"/>
  <c r="K9" i="32" s="1"/>
  <c r="K10" i="32" s="1"/>
  <c r="K11" i="32" s="1"/>
  <c r="K12" i="32" s="1"/>
  <c r="K13" i="32" s="1"/>
  <c r="AN4" i="32"/>
  <c r="AP4" i="32"/>
  <c r="AO4" i="32"/>
  <c r="AR4" i="32"/>
  <c r="K5" i="53"/>
  <c r="K6" i="53" s="1"/>
  <c r="K7" i="53" s="1"/>
  <c r="K8" i="53" s="1"/>
  <c r="K9" i="53" s="1"/>
  <c r="K10" i="53" s="1"/>
  <c r="K11" i="53" s="1"/>
  <c r="K12" i="53" s="1"/>
  <c r="K13" i="53" s="1"/>
  <c r="AQ4" i="53"/>
  <c r="AP4" i="53"/>
  <c r="AN4" i="53"/>
  <c r="AO4" i="53"/>
  <c r="AR4" i="53"/>
  <c r="K5" i="16"/>
  <c r="K6" i="16" s="1"/>
  <c r="K7" i="16" s="1"/>
  <c r="K8" i="16" s="1"/>
  <c r="K9" i="16" s="1"/>
  <c r="K10" i="16" s="1"/>
  <c r="K11" i="16" s="1"/>
  <c r="K12" i="16" s="1"/>
  <c r="K13" i="16" s="1"/>
  <c r="AP4" i="16"/>
  <c r="AO4" i="16"/>
  <c r="AN4" i="16"/>
  <c r="AQ4" i="16"/>
  <c r="AR4" i="16"/>
  <c r="AQ4" i="41"/>
  <c r="K5" i="41"/>
  <c r="K6" i="41" s="1"/>
  <c r="K7" i="41" s="1"/>
  <c r="K8" i="41" s="1"/>
  <c r="K9" i="41" s="1"/>
  <c r="K10" i="41" s="1"/>
  <c r="K11" i="41" s="1"/>
  <c r="K12" i="41" s="1"/>
  <c r="K13" i="41" s="1"/>
  <c r="AN4" i="41"/>
  <c r="AP4" i="41"/>
  <c r="AO4" i="41"/>
  <c r="AR4" i="41"/>
  <c r="K5" i="55"/>
  <c r="K6" i="55" s="1"/>
  <c r="K7" i="55" s="1"/>
  <c r="K8" i="55" s="1"/>
  <c r="K9" i="55" s="1"/>
  <c r="K10" i="55" s="1"/>
  <c r="K11" i="55" s="1"/>
  <c r="K12" i="55" s="1"/>
  <c r="K13" i="55" s="1"/>
  <c r="AO4" i="55"/>
  <c r="AN4" i="55"/>
  <c r="AP4" i="55"/>
  <c r="AQ4" i="55"/>
  <c r="AR4" i="55"/>
  <c r="K5" i="49"/>
  <c r="K6" i="49" s="1"/>
  <c r="K7" i="49" s="1"/>
  <c r="K8" i="49" s="1"/>
  <c r="K9" i="49" s="1"/>
  <c r="K10" i="49" s="1"/>
  <c r="K11" i="49" s="1"/>
  <c r="K12" i="49" s="1"/>
  <c r="K13" i="49" s="1"/>
  <c r="AN4" i="49"/>
  <c r="AQ4" i="49"/>
  <c r="AP4" i="49"/>
  <c r="AO4" i="49"/>
  <c r="AR4" i="49"/>
  <c r="K5" i="43"/>
  <c r="K6" i="43" s="1"/>
  <c r="K7" i="43" s="1"/>
  <c r="K8" i="43" s="1"/>
  <c r="K9" i="43" s="1"/>
  <c r="K10" i="43" s="1"/>
  <c r="K11" i="43" s="1"/>
  <c r="K12" i="43" s="1"/>
  <c r="K13" i="43" s="1"/>
  <c r="AQ4" i="43"/>
  <c r="AP4" i="43"/>
  <c r="AO4" i="43"/>
  <c r="AN4" i="43"/>
  <c r="AR4" i="43"/>
  <c r="K5" i="86"/>
  <c r="K6" i="86" s="1"/>
  <c r="K7" i="86" s="1"/>
  <c r="K8" i="86" s="1"/>
  <c r="K9" i="86" s="1"/>
  <c r="K10" i="86" s="1"/>
  <c r="K11" i="86" s="1"/>
  <c r="K12" i="86" s="1"/>
  <c r="K13" i="86" s="1"/>
  <c r="AP4" i="86"/>
  <c r="AQ4" i="86"/>
  <c r="AN4" i="86"/>
  <c r="AO4" i="86"/>
  <c r="AR4" i="86"/>
  <c r="K5" i="89"/>
  <c r="K6" i="89" s="1"/>
  <c r="K7" i="89" s="1"/>
  <c r="K8" i="89" s="1"/>
  <c r="K9" i="89" s="1"/>
  <c r="K10" i="89" s="1"/>
  <c r="K11" i="89" s="1"/>
  <c r="K12" i="89" s="1"/>
  <c r="K13" i="89" s="1"/>
  <c r="AP4" i="89"/>
  <c r="AO4" i="89"/>
  <c r="AN4" i="89"/>
  <c r="AQ4" i="89"/>
  <c r="AR4" i="89"/>
  <c r="K5" i="93"/>
  <c r="K6" i="93" s="1"/>
  <c r="K7" i="93" s="1"/>
  <c r="K8" i="93" s="1"/>
  <c r="K9" i="93" s="1"/>
  <c r="K10" i="93" s="1"/>
  <c r="K11" i="93" s="1"/>
  <c r="K12" i="93" s="1"/>
  <c r="K13" i="93" s="1"/>
  <c r="AQ4" i="93"/>
  <c r="AN4" i="93"/>
  <c r="AP4" i="93"/>
  <c r="AO4" i="93"/>
  <c r="AR4" i="93"/>
  <c r="K5" i="97"/>
  <c r="K6" i="97" s="1"/>
  <c r="K7" i="97" s="1"/>
  <c r="K8" i="97" s="1"/>
  <c r="K9" i="97" s="1"/>
  <c r="K10" i="97" s="1"/>
  <c r="K11" i="97" s="1"/>
  <c r="K12" i="97" s="1"/>
  <c r="K13" i="97" s="1"/>
  <c r="AN4" i="97"/>
  <c r="AO4" i="97"/>
  <c r="AP4" i="97"/>
  <c r="AQ4" i="97"/>
  <c r="AR4" i="97"/>
  <c r="K5" i="101"/>
  <c r="K6" i="101" s="1"/>
  <c r="K7" i="101" s="1"/>
  <c r="K8" i="101" s="1"/>
  <c r="K9" i="101" s="1"/>
  <c r="K10" i="101" s="1"/>
  <c r="K11" i="101" s="1"/>
  <c r="K12" i="101" s="1"/>
  <c r="K13" i="101" s="1"/>
  <c r="AQ4" i="101"/>
  <c r="AN4" i="101"/>
  <c r="AP4" i="101"/>
  <c r="AO4" i="101"/>
  <c r="AR4" i="101"/>
  <c r="K5" i="105"/>
  <c r="K6" i="105" s="1"/>
  <c r="K7" i="105" s="1"/>
  <c r="K8" i="105" s="1"/>
  <c r="K9" i="105" s="1"/>
  <c r="K10" i="105" s="1"/>
  <c r="K11" i="105" s="1"/>
  <c r="K12" i="105" s="1"/>
  <c r="K13" i="105" s="1"/>
  <c r="AQ4" i="105"/>
  <c r="AO4" i="105"/>
  <c r="AN4" i="105"/>
  <c r="AP4" i="105"/>
  <c r="AR4" i="105"/>
  <c r="K7" i="102" l="1"/>
  <c r="K8" i="102" s="1"/>
  <c r="K9" i="102" s="1"/>
  <c r="K10" i="102" s="1"/>
  <c r="K11" i="102" s="1"/>
  <c r="K12" i="102" s="1"/>
  <c r="K13" i="102" s="1"/>
  <c r="K7" i="98"/>
  <c r="K8" i="98" s="1"/>
  <c r="K9" i="98" s="1"/>
  <c r="K10" i="98" s="1"/>
  <c r="K11" i="98" s="1"/>
  <c r="K12" i="98" s="1"/>
  <c r="K13" i="98" s="1"/>
  <c r="K7" i="94"/>
  <c r="K8" i="94" s="1"/>
  <c r="K9" i="94" s="1"/>
  <c r="K10" i="94" s="1"/>
  <c r="K11" i="94" s="1"/>
  <c r="K12" i="94" s="1"/>
  <c r="K13" i="94" s="1"/>
  <c r="K7" i="42"/>
  <c r="K8" i="42" s="1"/>
  <c r="K9" i="42" s="1"/>
  <c r="K10" i="42" s="1"/>
  <c r="K11" i="42" s="1"/>
  <c r="K12" i="42" s="1"/>
  <c r="K13" i="42" s="1"/>
  <c r="K7" i="85"/>
  <c r="K8" i="85" s="1"/>
  <c r="K9" i="85" s="1"/>
  <c r="K10" i="85" s="1"/>
  <c r="K11" i="85" s="1"/>
  <c r="K12" i="85" s="1"/>
  <c r="K13" i="85" s="1"/>
  <c r="K7" i="90"/>
  <c r="K8" i="90" s="1"/>
  <c r="K9" i="90" s="1"/>
  <c r="K10" i="90" s="1"/>
  <c r="K11" i="90" s="1"/>
  <c r="K12" i="90" s="1"/>
  <c r="K13" i="90" s="1"/>
  <c r="G14" i="75" l="1"/>
  <c r="G14" i="24"/>
  <c r="G19" i="75"/>
  <c r="G22" i="75"/>
  <c r="G14" i="23"/>
  <c r="G14" i="17"/>
  <c r="G17" i="75"/>
  <c r="G20" i="75"/>
  <c r="G23" i="24"/>
  <c r="G21" i="24"/>
  <c r="G16" i="75"/>
  <c r="G20" i="24"/>
  <c r="G14" i="63"/>
  <c r="G15" i="75"/>
  <c r="G16" i="24"/>
  <c r="G21" i="75"/>
  <c r="G17" i="24"/>
  <c r="G19" i="24"/>
  <c r="G18" i="75"/>
  <c r="G15" i="24"/>
  <c r="G22" i="24"/>
  <c r="G18" i="24"/>
  <c r="G23" i="75"/>
  <c r="G14" i="27"/>
  <c r="G14" i="66"/>
  <c r="G22" i="17"/>
  <c r="G20" i="27"/>
  <c r="G17" i="66"/>
  <c r="G19" i="27"/>
  <c r="G15" i="17"/>
  <c r="G19" i="63"/>
  <c r="G22" i="63"/>
  <c r="G15" i="63"/>
  <c r="G17" i="17"/>
  <c r="G22" i="23"/>
  <c r="G21" i="66"/>
  <c r="G18" i="23"/>
  <c r="G20" i="63"/>
  <c r="G18" i="27"/>
  <c r="G18" i="66"/>
  <c r="G21" i="23"/>
  <c r="G20" i="66"/>
  <c r="G14" i="58"/>
  <c r="G21" i="27"/>
  <c r="G22" i="66"/>
  <c r="G17" i="63"/>
  <c r="G16" i="17"/>
  <c r="G22" i="27"/>
  <c r="G23" i="66"/>
  <c r="G19" i="17"/>
  <c r="G20" i="17"/>
  <c r="G23" i="17"/>
  <c r="G16" i="27"/>
  <c r="G17" i="23"/>
  <c r="G21" i="17"/>
  <c r="G16" i="63"/>
  <c r="G18" i="17"/>
  <c r="G16" i="66"/>
  <c r="G18" i="63"/>
  <c r="G14" i="70"/>
  <c r="G15" i="27"/>
  <c r="G23" i="63"/>
  <c r="G19" i="66"/>
  <c r="G19" i="23"/>
  <c r="G16" i="23"/>
  <c r="G21" i="63"/>
  <c r="G20" i="23"/>
  <c r="G15" i="66"/>
  <c r="G17" i="27"/>
  <c r="G15" i="23"/>
  <c r="G23" i="27"/>
  <c r="G23" i="23"/>
  <c r="G16" i="70"/>
  <c r="G14" i="28"/>
  <c r="G19" i="70"/>
  <c r="G18" i="58"/>
  <c r="G23" i="58"/>
  <c r="G20" i="70"/>
  <c r="G16" i="58"/>
  <c r="G23" i="70"/>
  <c r="G21" i="70"/>
  <c r="G15" i="58"/>
  <c r="G17" i="70"/>
  <c r="G15" i="70"/>
  <c r="G22" i="70"/>
  <c r="G17" i="58"/>
  <c r="G21" i="58"/>
  <c r="G20" i="58"/>
  <c r="G19" i="58"/>
  <c r="G18" i="70"/>
  <c r="G14" i="78"/>
  <c r="G17" i="28"/>
  <c r="G19" i="28"/>
  <c r="G14" i="37"/>
  <c r="G22" i="58"/>
  <c r="G23" i="28"/>
  <c r="G21" i="28"/>
  <c r="G20" i="28"/>
  <c r="G14" i="19"/>
  <c r="G22" i="28"/>
  <c r="G15" i="28"/>
  <c r="G16" i="28"/>
  <c r="G18" i="28"/>
  <c r="G23" i="37"/>
  <c r="G18" i="37"/>
  <c r="G19" i="37"/>
  <c r="G17" i="19"/>
  <c r="G16" i="37"/>
  <c r="G18" i="78"/>
  <c r="G20" i="78"/>
  <c r="G18" i="19"/>
  <c r="G16" i="78"/>
  <c r="G23" i="78"/>
  <c r="G16" i="19"/>
  <c r="G21" i="78"/>
  <c r="G14" i="9"/>
  <c r="G17" i="78"/>
  <c r="G19" i="78"/>
  <c r="G23" i="9"/>
  <c r="G19" i="19"/>
  <c r="G21" i="19"/>
  <c r="G20" i="19"/>
  <c r="G15" i="19"/>
  <c r="G15" i="37"/>
  <c r="G14" i="62"/>
  <c r="G14" i="67"/>
  <c r="G22" i="78"/>
  <c r="G14" i="74"/>
  <c r="G21" i="37"/>
  <c r="G22" i="19"/>
  <c r="G22" i="37"/>
  <c r="G23" i="19"/>
  <c r="G15" i="78"/>
  <c r="G20" i="37"/>
  <c r="G17" i="37"/>
  <c r="G14" i="33"/>
  <c r="G16" i="33"/>
  <c r="G19" i="33"/>
  <c r="G15" i="67"/>
  <c r="G16" i="74"/>
  <c r="G19" i="74"/>
  <c r="G19" i="62"/>
  <c r="G17" i="62"/>
  <c r="G23" i="33"/>
  <c r="G22" i="67"/>
  <c r="G19" i="67"/>
  <c r="G20" i="33"/>
  <c r="G20" i="9"/>
  <c r="G15" i="74"/>
  <c r="G21" i="33"/>
  <c r="G18" i="62"/>
  <c r="G21" i="9"/>
  <c r="G15" i="62"/>
  <c r="G23" i="62"/>
  <c r="G18" i="33"/>
  <c r="G17" i="33"/>
  <c r="G22" i="9"/>
  <c r="G17" i="9"/>
  <c r="G23" i="74"/>
  <c r="G16" i="67"/>
  <c r="G18" i="9"/>
  <c r="G21" i="62"/>
  <c r="G14" i="38"/>
  <c r="G20" i="67"/>
  <c r="G20" i="62"/>
  <c r="G22" i="74"/>
  <c r="G22" i="62"/>
  <c r="G14" i="79"/>
  <c r="G18" i="74"/>
  <c r="G15" i="33"/>
  <c r="G16" i="9"/>
  <c r="G21" i="74"/>
  <c r="G23" i="67"/>
  <c r="G14" i="31"/>
  <c r="G17" i="74"/>
  <c r="G22" i="33"/>
  <c r="G16" i="62"/>
  <c r="G21" i="67"/>
  <c r="G18" i="67"/>
  <c r="G17" i="67"/>
  <c r="G15" i="9"/>
  <c r="G19" i="9"/>
  <c r="G20" i="74"/>
  <c r="G14" i="71"/>
  <c r="G17" i="31"/>
  <c r="G23" i="31"/>
  <c r="G16" i="31"/>
  <c r="G17" i="38"/>
  <c r="G22" i="38"/>
  <c r="G18" i="71"/>
  <c r="G20" i="31"/>
  <c r="G23" i="79"/>
  <c r="G19" i="31"/>
  <c r="G15" i="71"/>
  <c r="G18" i="31"/>
  <c r="G21" i="79"/>
  <c r="G17" i="71"/>
  <c r="G16" i="71"/>
  <c r="G20" i="38"/>
  <c r="G16" i="38"/>
  <c r="G20" i="79"/>
  <c r="G22" i="31"/>
  <c r="G15" i="79"/>
  <c r="G21" i="31"/>
  <c r="G19" i="79"/>
  <c r="G21" i="71"/>
  <c r="G19" i="71"/>
  <c r="G16" i="79"/>
  <c r="G18" i="79"/>
  <c r="G22" i="71"/>
  <c r="G20" i="71"/>
  <c r="G15" i="31"/>
  <c r="G18" i="38"/>
  <c r="G21" i="38"/>
  <c r="G23" i="38"/>
  <c r="G19" i="38"/>
  <c r="G17" i="79"/>
  <c r="G22" i="79"/>
  <c r="G15" i="38"/>
  <c r="G23" i="71"/>
  <c r="G14" i="93"/>
  <c r="H14" i="93" s="1"/>
  <c r="I14" i="93" s="1"/>
  <c r="J14" i="93" s="1"/>
  <c r="K14" i="93" s="1"/>
  <c r="G14" i="86"/>
  <c r="G14" i="105"/>
  <c r="G14" i="97"/>
  <c r="H14" i="97" s="1"/>
  <c r="I14" i="97" s="1"/>
  <c r="J14" i="97" s="1"/>
  <c r="K14" i="97" s="1"/>
  <c r="G14" i="89"/>
  <c r="H14" i="89" s="1"/>
  <c r="I14" i="89" s="1"/>
  <c r="J14" i="89" s="1"/>
  <c r="K14" i="89" s="1"/>
  <c r="G18" i="10"/>
  <c r="H18" i="10" s="1"/>
  <c r="I18" i="10" s="1"/>
  <c r="J18" i="10" s="1"/>
  <c r="G42" i="10"/>
  <c r="H42" i="10" s="1"/>
  <c r="I42" i="10" s="1"/>
  <c r="J42" i="10" s="1"/>
  <c r="G27" i="11"/>
  <c r="H27" i="11" s="1"/>
  <c r="I27" i="11" s="1"/>
  <c r="J27" i="11" s="1"/>
  <c r="G59" i="11"/>
  <c r="H59" i="11" s="1"/>
  <c r="I59" i="11" s="1"/>
  <c r="J59" i="11" s="1"/>
  <c r="G45" i="13"/>
  <c r="H45" i="13" s="1"/>
  <c r="I45" i="13" s="1"/>
  <c r="J45" i="13" s="1"/>
  <c r="G41" i="15"/>
  <c r="H41" i="15" s="1"/>
  <c r="I41" i="15" s="1"/>
  <c r="J41" i="15" s="1"/>
  <c r="G64" i="18"/>
  <c r="H64" i="18" s="1"/>
  <c r="I64" i="18" s="1"/>
  <c r="J64" i="18" s="1"/>
  <c r="G17" i="16"/>
  <c r="H17" i="16" s="1"/>
  <c r="I17" i="16" s="1"/>
  <c r="J17" i="16" s="1"/>
  <c r="G75" i="16"/>
  <c r="G15" i="32"/>
  <c r="H15" i="32" s="1"/>
  <c r="I15" i="32" s="1"/>
  <c r="J15" i="32" s="1"/>
  <c r="G52" i="35"/>
  <c r="H52" i="35" s="1"/>
  <c r="I52" i="35" s="1"/>
  <c r="J52" i="35" s="1"/>
  <c r="G55" i="41"/>
  <c r="H55" i="41" s="1"/>
  <c r="I55" i="41" s="1"/>
  <c r="J55" i="41" s="1"/>
  <c r="G67" i="55"/>
  <c r="G72" i="48"/>
  <c r="H72" i="48" s="1"/>
  <c r="I72" i="48" s="1"/>
  <c r="J72" i="48" s="1"/>
  <c r="G46" i="42"/>
  <c r="H46" i="42" s="1"/>
  <c r="I46" i="42" s="1"/>
  <c r="J46" i="42" s="1"/>
  <c r="G41" i="45"/>
  <c r="H41" i="45" s="1"/>
  <c r="I41" i="45" s="1"/>
  <c r="J41" i="45" s="1"/>
  <c r="G35" i="10"/>
  <c r="G51" i="10"/>
  <c r="H51" i="10" s="1"/>
  <c r="I51" i="10" s="1"/>
  <c r="J51" i="10" s="1"/>
  <c r="G75" i="10"/>
  <c r="H75" i="10" s="1"/>
  <c r="I75" i="10" s="1"/>
  <c r="J75" i="10" s="1"/>
  <c r="G36" i="11"/>
  <c r="H36" i="11" s="1"/>
  <c r="I36" i="11" s="1"/>
  <c r="J36" i="11" s="1"/>
  <c r="G68" i="11"/>
  <c r="G46" i="13"/>
  <c r="H46" i="13" s="1"/>
  <c r="I46" i="13" s="1"/>
  <c r="J46" i="13" s="1"/>
  <c r="G42" i="15"/>
  <c r="H42" i="15" s="1"/>
  <c r="I42" i="15" s="1"/>
  <c r="J42" i="15" s="1"/>
  <c r="G65" i="18"/>
  <c r="H65" i="18" s="1"/>
  <c r="I65" i="18" s="1"/>
  <c r="J65" i="18" s="1"/>
  <c r="G76" i="16"/>
  <c r="G27" i="20"/>
  <c r="H27" i="20" s="1"/>
  <c r="I27" i="20" s="1"/>
  <c r="J27" i="20" s="1"/>
  <c r="G53" i="32"/>
  <c r="H53" i="32" s="1"/>
  <c r="I53" i="32" s="1"/>
  <c r="J53" i="32" s="1"/>
  <c r="G29" i="46"/>
  <c r="H29" i="46" s="1"/>
  <c r="I29" i="46" s="1"/>
  <c r="J29" i="46" s="1"/>
  <c r="G66" i="50"/>
  <c r="G37" i="55"/>
  <c r="H37" i="55" s="1"/>
  <c r="I37" i="55" s="1"/>
  <c r="J37" i="55" s="1"/>
  <c r="G54" i="42"/>
  <c r="H54" i="42" s="1"/>
  <c r="I54" i="42" s="1"/>
  <c r="J54" i="42" s="1"/>
  <c r="G46" i="47"/>
  <c r="H46" i="47" s="1"/>
  <c r="I46" i="47" s="1"/>
  <c r="J46" i="47" s="1"/>
  <c r="G34" i="98"/>
  <c r="G20" i="10"/>
  <c r="H20" i="10" s="1"/>
  <c r="I20" i="10" s="1"/>
  <c r="J20" i="10" s="1"/>
  <c r="G28" i="10"/>
  <c r="H28" i="10" s="1"/>
  <c r="I28" i="10" s="1"/>
  <c r="J28" i="10" s="1"/>
  <c r="G36" i="10"/>
  <c r="H36" i="10" s="1"/>
  <c r="I36" i="10" s="1"/>
  <c r="J36" i="10" s="1"/>
  <c r="G44" i="10"/>
  <c r="G52" i="10"/>
  <c r="H52" i="10" s="1"/>
  <c r="I52" i="10" s="1"/>
  <c r="J52" i="10" s="1"/>
  <c r="G60" i="10"/>
  <c r="H60" i="10" s="1"/>
  <c r="I60" i="10" s="1"/>
  <c r="J60" i="10" s="1"/>
  <c r="G68" i="10"/>
  <c r="H68" i="10" s="1"/>
  <c r="I68" i="10" s="1"/>
  <c r="J68" i="10" s="1"/>
  <c r="G76" i="10"/>
  <c r="G84" i="10"/>
  <c r="H84" i="10" s="1"/>
  <c r="I84" i="10" s="1"/>
  <c r="J84" i="10" s="1"/>
  <c r="G21" i="11"/>
  <c r="H21" i="11" s="1"/>
  <c r="I21" i="11" s="1"/>
  <c r="J21" i="11" s="1"/>
  <c r="G29" i="11"/>
  <c r="G37" i="11"/>
  <c r="H37" i="11" s="1"/>
  <c r="I37" i="11" s="1"/>
  <c r="J37" i="11" s="1"/>
  <c r="G45" i="11"/>
  <c r="H45" i="11" s="1"/>
  <c r="I45" i="11" s="1"/>
  <c r="J45" i="11" s="1"/>
  <c r="G53" i="11"/>
  <c r="H53" i="11" s="1"/>
  <c r="I53" i="11" s="1"/>
  <c r="J53" i="11" s="1"/>
  <c r="G61" i="11"/>
  <c r="G69" i="11"/>
  <c r="H69" i="11" s="1"/>
  <c r="I69" i="11" s="1"/>
  <c r="J69" i="11" s="1"/>
  <c r="G77" i="11"/>
  <c r="H77" i="11" s="1"/>
  <c r="I77" i="11" s="1"/>
  <c r="J77" i="11" s="1"/>
  <c r="G85" i="11"/>
  <c r="H85" i="11" s="1"/>
  <c r="I85" i="11" s="1"/>
  <c r="J85" i="11" s="1"/>
  <c r="G15" i="13"/>
  <c r="G23" i="13"/>
  <c r="H23" i="13" s="1"/>
  <c r="I23" i="13" s="1"/>
  <c r="J23" i="13" s="1"/>
  <c r="G31" i="13"/>
  <c r="H31" i="13" s="1"/>
  <c r="I31" i="13" s="1"/>
  <c r="J31" i="13" s="1"/>
  <c r="G39" i="13"/>
  <c r="H39" i="13" s="1"/>
  <c r="I39" i="13" s="1"/>
  <c r="J39" i="13" s="1"/>
  <c r="G47" i="13"/>
  <c r="G55" i="13"/>
  <c r="H55" i="13" s="1"/>
  <c r="I55" i="13" s="1"/>
  <c r="J55" i="13" s="1"/>
  <c r="G63" i="13"/>
  <c r="H63" i="13" s="1"/>
  <c r="I63" i="13" s="1"/>
  <c r="J63" i="13" s="1"/>
  <c r="G71" i="13"/>
  <c r="H71" i="13" s="1"/>
  <c r="I71" i="13" s="1"/>
  <c r="J71" i="13" s="1"/>
  <c r="G79" i="13"/>
  <c r="G19" i="15"/>
  <c r="H19" i="15" s="1"/>
  <c r="I19" i="15" s="1"/>
  <c r="J19" i="15" s="1"/>
  <c r="G27" i="15"/>
  <c r="H27" i="15" s="1"/>
  <c r="I27" i="15" s="1"/>
  <c r="J27" i="15" s="1"/>
  <c r="G35" i="15"/>
  <c r="H35" i="15" s="1"/>
  <c r="I35" i="15" s="1"/>
  <c r="J35" i="15" s="1"/>
  <c r="G43" i="15"/>
  <c r="H43" i="15" s="1"/>
  <c r="I43" i="15" s="1"/>
  <c r="J43" i="15" s="1"/>
  <c r="G51" i="15"/>
  <c r="H51" i="15" s="1"/>
  <c r="I51" i="15" s="1"/>
  <c r="J51" i="15" s="1"/>
  <c r="G59" i="15"/>
  <c r="H59" i="15" s="1"/>
  <c r="I59" i="15" s="1"/>
  <c r="J59" i="15" s="1"/>
  <c r="G67" i="15"/>
  <c r="H67" i="15" s="1"/>
  <c r="I67" i="15" s="1"/>
  <c r="J67" i="15" s="1"/>
  <c r="G18" i="18"/>
  <c r="G26" i="18"/>
  <c r="H26" i="18" s="1"/>
  <c r="I26" i="18" s="1"/>
  <c r="J26" i="18" s="1"/>
  <c r="G34" i="18"/>
  <c r="H34" i="18" s="1"/>
  <c r="I34" i="18" s="1"/>
  <c r="J34" i="18" s="1"/>
  <c r="G42" i="18"/>
  <c r="H42" i="18" s="1"/>
  <c r="I42" i="18" s="1"/>
  <c r="J42" i="18" s="1"/>
  <c r="G50" i="18"/>
  <c r="G58" i="18"/>
  <c r="H58" i="18" s="1"/>
  <c r="I58" i="18" s="1"/>
  <c r="J58" i="18" s="1"/>
  <c r="G66" i="18"/>
  <c r="H66" i="18" s="1"/>
  <c r="I66" i="18" s="1"/>
  <c r="J66" i="18" s="1"/>
  <c r="G74" i="18"/>
  <c r="H74" i="18" s="1"/>
  <c r="I74" i="18" s="1"/>
  <c r="J74" i="18" s="1"/>
  <c r="G82" i="18"/>
  <c r="G19" i="16"/>
  <c r="H19" i="16" s="1"/>
  <c r="I19" i="16" s="1"/>
  <c r="J19" i="16" s="1"/>
  <c r="G27" i="16"/>
  <c r="G35" i="16"/>
  <c r="H35" i="16" s="1"/>
  <c r="I35" i="16" s="1"/>
  <c r="J35" i="16" s="1"/>
  <c r="G43" i="16"/>
  <c r="H43" i="16" s="1"/>
  <c r="I43" i="16" s="1"/>
  <c r="J43" i="16" s="1"/>
  <c r="G51" i="16"/>
  <c r="H51" i="16" s="1"/>
  <c r="I51" i="16" s="1"/>
  <c r="J51" i="16" s="1"/>
  <c r="G59" i="16"/>
  <c r="G67" i="16"/>
  <c r="H67" i="16" s="1"/>
  <c r="I67" i="16" s="1"/>
  <c r="J67" i="16" s="1"/>
  <c r="G77" i="16"/>
  <c r="H77" i="16" s="1"/>
  <c r="I77" i="16" s="1"/>
  <c r="J77" i="16" s="1"/>
  <c r="G33" i="20"/>
  <c r="G65" i="20"/>
  <c r="H65" i="20" s="1"/>
  <c r="I65" i="20" s="1"/>
  <c r="J65" i="20" s="1"/>
  <c r="G23" i="32"/>
  <c r="H23" i="32" s="1"/>
  <c r="I23" i="32" s="1"/>
  <c r="J23" i="32" s="1"/>
  <c r="G55" i="32"/>
  <c r="H55" i="32" s="1"/>
  <c r="I55" i="32" s="1"/>
  <c r="J55" i="32" s="1"/>
  <c r="G28" i="35"/>
  <c r="G60" i="35"/>
  <c r="H60" i="35" s="1"/>
  <c r="I60" i="35" s="1"/>
  <c r="J60" i="35" s="1"/>
  <c r="G31" i="41"/>
  <c r="H31" i="41" s="1"/>
  <c r="I31" i="41" s="1"/>
  <c r="J31" i="41" s="1"/>
  <c r="G63" i="41"/>
  <c r="G41" i="44"/>
  <c r="H41" i="44" s="1"/>
  <c r="I41" i="44" s="1"/>
  <c r="J41" i="44" s="1"/>
  <c r="G73" i="44"/>
  <c r="H73" i="44" s="1"/>
  <c r="I73" i="44" s="1"/>
  <c r="J73" i="44" s="1"/>
  <c r="G35" i="46"/>
  <c r="H35" i="46" s="1"/>
  <c r="I35" i="46" s="1"/>
  <c r="J35" i="46" s="1"/>
  <c r="G67" i="46"/>
  <c r="G36" i="50"/>
  <c r="H36" i="50" s="1"/>
  <c r="I36" i="50" s="1"/>
  <c r="J36" i="50" s="1"/>
  <c r="G68" i="50"/>
  <c r="H68" i="50" s="1"/>
  <c r="I68" i="50" s="1"/>
  <c r="J68" i="50" s="1"/>
  <c r="G43" i="55"/>
  <c r="H43" i="55" s="1"/>
  <c r="I43" i="55" s="1"/>
  <c r="J43" i="55" s="1"/>
  <c r="G75" i="55"/>
  <c r="G45" i="54"/>
  <c r="H45" i="54" s="1"/>
  <c r="I45" i="54" s="1"/>
  <c r="J45" i="54" s="1"/>
  <c r="G25" i="53"/>
  <c r="H25" i="53" s="1"/>
  <c r="I25" i="53" s="1"/>
  <c r="J25" i="53" s="1"/>
  <c r="G24" i="48"/>
  <c r="H24" i="48" s="1"/>
  <c r="I24" i="48" s="1"/>
  <c r="J24" i="48" s="1"/>
  <c r="G88" i="48"/>
  <c r="G49" i="49"/>
  <c r="H49" i="49" s="1"/>
  <c r="I49" i="49" s="1"/>
  <c r="J49" i="49" s="1"/>
  <c r="G19" i="51"/>
  <c r="H19" i="51" s="1"/>
  <c r="I19" i="51" s="1"/>
  <c r="J19" i="51" s="1"/>
  <c r="G63" i="52"/>
  <c r="H63" i="52" s="1"/>
  <c r="I63" i="52" s="1"/>
  <c r="J63" i="52" s="1"/>
  <c r="G62" i="42"/>
  <c r="G23" i="43"/>
  <c r="H23" i="43" s="1"/>
  <c r="I23" i="43" s="1"/>
  <c r="J23" i="43" s="1"/>
  <c r="G87" i="43"/>
  <c r="H87" i="43" s="1"/>
  <c r="I87" i="43" s="1"/>
  <c r="J87" i="43" s="1"/>
  <c r="G57" i="45"/>
  <c r="H57" i="45" s="1"/>
  <c r="I57" i="45" s="1"/>
  <c r="J57" i="45" s="1"/>
  <c r="G63" i="47"/>
  <c r="G26" i="10"/>
  <c r="H26" i="10" s="1"/>
  <c r="I26" i="10" s="1"/>
  <c r="J26" i="10" s="1"/>
  <c r="G67" i="11"/>
  <c r="H67" i="11" s="1"/>
  <c r="I67" i="11" s="1"/>
  <c r="J67" i="11" s="1"/>
  <c r="G29" i="13"/>
  <c r="G69" i="13"/>
  <c r="H69" i="13" s="1"/>
  <c r="I69" i="13" s="1"/>
  <c r="J69" i="13" s="1"/>
  <c r="G17" i="15"/>
  <c r="H17" i="15" s="1"/>
  <c r="I17" i="15" s="1"/>
  <c r="J17" i="15" s="1"/>
  <c r="G33" i="15"/>
  <c r="H33" i="15" s="1"/>
  <c r="I33" i="15" s="1"/>
  <c r="J33" i="15" s="1"/>
  <c r="G57" i="15"/>
  <c r="H57" i="15" s="1"/>
  <c r="I57" i="15" s="1"/>
  <c r="J57" i="15" s="1"/>
  <c r="G24" i="18"/>
  <c r="H24" i="18" s="1"/>
  <c r="I24" i="18" s="1"/>
  <c r="J24" i="18" s="1"/>
  <c r="G80" i="18"/>
  <c r="G57" i="16"/>
  <c r="H57" i="16" s="1"/>
  <c r="I57" i="16" s="1"/>
  <c r="J57" i="16" s="1"/>
  <c r="G57" i="20"/>
  <c r="H57" i="20" s="1"/>
  <c r="I57" i="20" s="1"/>
  <c r="J57" i="20" s="1"/>
  <c r="G23" i="41"/>
  <c r="H23" i="41" s="1"/>
  <c r="I23" i="41" s="1"/>
  <c r="J23" i="41" s="1"/>
  <c r="G59" i="46"/>
  <c r="G29" i="54"/>
  <c r="H29" i="54" s="1"/>
  <c r="I29" i="54" s="1"/>
  <c r="J29" i="54" s="1"/>
  <c r="G83" i="10"/>
  <c r="H83" i="10" s="1"/>
  <c r="I83" i="10" s="1"/>
  <c r="J83" i="10" s="1"/>
  <c r="G54" i="13"/>
  <c r="H54" i="13" s="1"/>
  <c r="I54" i="13" s="1"/>
  <c r="J54" i="13" s="1"/>
  <c r="G58" i="15"/>
  <c r="G33" i="18"/>
  <c r="H33" i="18" s="1"/>
  <c r="I33" i="18" s="1"/>
  <c r="J33" i="18" s="1"/>
  <c r="G34" i="16"/>
  <c r="G66" i="16"/>
  <c r="G54" i="35"/>
  <c r="H54" i="35" s="1"/>
  <c r="I54" i="35" s="1"/>
  <c r="J54" i="35" s="1"/>
  <c r="G61" i="41"/>
  <c r="H61" i="41" s="1"/>
  <c r="I61" i="41" s="1"/>
  <c r="J61" i="41" s="1"/>
  <c r="G61" i="46"/>
  <c r="G37" i="54"/>
  <c r="G16" i="48"/>
  <c r="H16" i="48" s="1"/>
  <c r="I16" i="48" s="1"/>
  <c r="J16" i="48" s="1"/>
  <c r="G55" i="52"/>
  <c r="H55" i="52" s="1"/>
  <c r="I55" i="52" s="1"/>
  <c r="J55" i="52" s="1"/>
  <c r="G49" i="45"/>
  <c r="G70" i="83"/>
  <c r="G22" i="94"/>
  <c r="H22" i="94" s="1"/>
  <c r="I22" i="94" s="1"/>
  <c r="J22" i="94" s="1"/>
  <c r="G21" i="10"/>
  <c r="H21" i="10" s="1"/>
  <c r="I21" i="10" s="1"/>
  <c r="J21" i="10" s="1"/>
  <c r="G29" i="10"/>
  <c r="G37" i="10"/>
  <c r="G45" i="10"/>
  <c r="H45" i="10" s="1"/>
  <c r="I45" i="10" s="1"/>
  <c r="J45" i="10" s="1"/>
  <c r="G53" i="10"/>
  <c r="H53" i="10" s="1"/>
  <c r="I53" i="10" s="1"/>
  <c r="J53" i="10" s="1"/>
  <c r="G61" i="10"/>
  <c r="G69" i="10"/>
  <c r="G77" i="10"/>
  <c r="H77" i="10" s="1"/>
  <c r="I77" i="10" s="1"/>
  <c r="J77" i="10" s="1"/>
  <c r="G85" i="10"/>
  <c r="H85" i="10" s="1"/>
  <c r="I85" i="10" s="1"/>
  <c r="J85" i="10" s="1"/>
  <c r="G14" i="11"/>
  <c r="H14" i="11" s="1"/>
  <c r="I14" i="11" s="1"/>
  <c r="J14" i="11" s="1"/>
  <c r="K14" i="11" s="1"/>
  <c r="G22" i="11"/>
  <c r="H22" i="11" s="1"/>
  <c r="I22" i="11" s="1"/>
  <c r="J22" i="11" s="1"/>
  <c r="G30" i="11"/>
  <c r="H30" i="11" s="1"/>
  <c r="I30" i="11" s="1"/>
  <c r="J30" i="11" s="1"/>
  <c r="G38" i="11"/>
  <c r="H38" i="11" s="1"/>
  <c r="I38" i="11" s="1"/>
  <c r="J38" i="11" s="1"/>
  <c r="G46" i="11"/>
  <c r="H46" i="11" s="1"/>
  <c r="I46" i="11" s="1"/>
  <c r="J46" i="11" s="1"/>
  <c r="G54" i="11"/>
  <c r="H54" i="11" s="1"/>
  <c r="I54" i="11" s="1"/>
  <c r="J54" i="11" s="1"/>
  <c r="G62" i="11"/>
  <c r="H62" i="11" s="1"/>
  <c r="I62" i="11" s="1"/>
  <c r="J62" i="11" s="1"/>
  <c r="G70" i="11"/>
  <c r="H70" i="11" s="1"/>
  <c r="I70" i="11" s="1"/>
  <c r="J70" i="11" s="1"/>
  <c r="G78" i="11"/>
  <c r="H78" i="11" s="1"/>
  <c r="I78" i="11" s="1"/>
  <c r="J78" i="11" s="1"/>
  <c r="G86" i="11"/>
  <c r="H86" i="11" s="1"/>
  <c r="I86" i="11" s="1"/>
  <c r="J86" i="11" s="1"/>
  <c r="G16" i="13"/>
  <c r="H16" i="13" s="1"/>
  <c r="I16" i="13" s="1"/>
  <c r="J16" i="13" s="1"/>
  <c r="G24" i="13"/>
  <c r="H24" i="13" s="1"/>
  <c r="I24" i="13" s="1"/>
  <c r="J24" i="13" s="1"/>
  <c r="G32" i="13"/>
  <c r="H32" i="13" s="1"/>
  <c r="I32" i="13" s="1"/>
  <c r="J32" i="13" s="1"/>
  <c r="G40" i="13"/>
  <c r="H40" i="13" s="1"/>
  <c r="I40" i="13" s="1"/>
  <c r="J40" i="13" s="1"/>
  <c r="G48" i="13"/>
  <c r="H48" i="13" s="1"/>
  <c r="I48" i="13" s="1"/>
  <c r="J48" i="13" s="1"/>
  <c r="G56" i="13"/>
  <c r="H56" i="13" s="1"/>
  <c r="I56" i="13" s="1"/>
  <c r="J56" i="13" s="1"/>
  <c r="G64" i="13"/>
  <c r="H64" i="13" s="1"/>
  <c r="I64" i="13" s="1"/>
  <c r="J64" i="13" s="1"/>
  <c r="G72" i="13"/>
  <c r="H72" i="13" s="1"/>
  <c r="I72" i="13" s="1"/>
  <c r="J72" i="13" s="1"/>
  <c r="G20" i="15"/>
  <c r="H20" i="15" s="1"/>
  <c r="I20" i="15" s="1"/>
  <c r="J20" i="15" s="1"/>
  <c r="G28" i="15"/>
  <c r="H28" i="15" s="1"/>
  <c r="I28" i="15" s="1"/>
  <c r="J28" i="15" s="1"/>
  <c r="G36" i="15"/>
  <c r="H36" i="15" s="1"/>
  <c r="I36" i="15" s="1"/>
  <c r="J36" i="15" s="1"/>
  <c r="G44" i="15"/>
  <c r="H44" i="15" s="1"/>
  <c r="I44" i="15" s="1"/>
  <c r="J44" i="15" s="1"/>
  <c r="G52" i="15"/>
  <c r="H52" i="15" s="1"/>
  <c r="I52" i="15" s="1"/>
  <c r="J52" i="15" s="1"/>
  <c r="G60" i="15"/>
  <c r="H60" i="15" s="1"/>
  <c r="I60" i="15" s="1"/>
  <c r="J60" i="15" s="1"/>
  <c r="G68" i="15"/>
  <c r="H68" i="15" s="1"/>
  <c r="I68" i="15" s="1"/>
  <c r="J68" i="15" s="1"/>
  <c r="G19" i="18"/>
  <c r="H19" i="18" s="1"/>
  <c r="I19" i="18" s="1"/>
  <c r="J19" i="18" s="1"/>
  <c r="G27" i="18"/>
  <c r="H27" i="18" s="1"/>
  <c r="I27" i="18" s="1"/>
  <c r="J27" i="18" s="1"/>
  <c r="G35" i="18"/>
  <c r="H35" i="18" s="1"/>
  <c r="I35" i="18" s="1"/>
  <c r="J35" i="18" s="1"/>
  <c r="G43" i="18"/>
  <c r="H43" i="18" s="1"/>
  <c r="I43" i="18" s="1"/>
  <c r="J43" i="18" s="1"/>
  <c r="G51" i="18"/>
  <c r="H51" i="18" s="1"/>
  <c r="I51" i="18" s="1"/>
  <c r="J51" i="18" s="1"/>
  <c r="G59" i="18"/>
  <c r="H59" i="18" s="1"/>
  <c r="I59" i="18" s="1"/>
  <c r="J59" i="18" s="1"/>
  <c r="G67" i="18"/>
  <c r="H67" i="18" s="1"/>
  <c r="I67" i="18" s="1"/>
  <c r="J67" i="18" s="1"/>
  <c r="G75" i="18"/>
  <c r="H75" i="18" s="1"/>
  <c r="I75" i="18" s="1"/>
  <c r="J75" i="18" s="1"/>
  <c r="G83" i="18"/>
  <c r="H83" i="18" s="1"/>
  <c r="I83" i="18" s="1"/>
  <c r="J83" i="18" s="1"/>
  <c r="G20" i="16"/>
  <c r="H20" i="16" s="1"/>
  <c r="I20" i="16" s="1"/>
  <c r="J20" i="16" s="1"/>
  <c r="G28" i="16"/>
  <c r="H28" i="16" s="1"/>
  <c r="I28" i="16" s="1"/>
  <c r="J28" i="16" s="1"/>
  <c r="G36" i="16"/>
  <c r="H36" i="16" s="1"/>
  <c r="I36" i="16" s="1"/>
  <c r="J36" i="16" s="1"/>
  <c r="G44" i="16"/>
  <c r="H44" i="16" s="1"/>
  <c r="I44" i="16" s="1"/>
  <c r="J44" i="16" s="1"/>
  <c r="G52" i="16"/>
  <c r="H52" i="16" s="1"/>
  <c r="I52" i="16" s="1"/>
  <c r="J52" i="16" s="1"/>
  <c r="G60" i="16"/>
  <c r="H60" i="16" s="1"/>
  <c r="I60" i="16" s="1"/>
  <c r="J60" i="16" s="1"/>
  <c r="G68" i="16"/>
  <c r="H68" i="16" s="1"/>
  <c r="I68" i="16" s="1"/>
  <c r="J68" i="16" s="1"/>
  <c r="G79" i="16"/>
  <c r="H79" i="16" s="1"/>
  <c r="I79" i="16" s="1"/>
  <c r="J79" i="16" s="1"/>
  <c r="G35" i="20"/>
  <c r="H35" i="20" s="1"/>
  <c r="I35" i="20" s="1"/>
  <c r="J35" i="20" s="1"/>
  <c r="G67" i="20"/>
  <c r="H67" i="20" s="1"/>
  <c r="I67" i="20" s="1"/>
  <c r="J67" i="20" s="1"/>
  <c r="G29" i="32"/>
  <c r="H29" i="32" s="1"/>
  <c r="I29" i="32" s="1"/>
  <c r="J29" i="32" s="1"/>
  <c r="G61" i="32"/>
  <c r="H61" i="32" s="1"/>
  <c r="I61" i="32" s="1"/>
  <c r="J61" i="32" s="1"/>
  <c r="G30" i="35"/>
  <c r="H30" i="35" s="1"/>
  <c r="I30" i="35" s="1"/>
  <c r="J30" i="35" s="1"/>
  <c r="G62" i="35"/>
  <c r="H62" i="35" s="1"/>
  <c r="I62" i="35" s="1"/>
  <c r="J62" i="35" s="1"/>
  <c r="G37" i="41"/>
  <c r="H37" i="41" s="1"/>
  <c r="I37" i="41" s="1"/>
  <c r="J37" i="41" s="1"/>
  <c r="G69" i="41"/>
  <c r="H69" i="41" s="1"/>
  <c r="I69" i="41" s="1"/>
  <c r="J69" i="41" s="1"/>
  <c r="G15" i="44"/>
  <c r="H15" i="44" s="1"/>
  <c r="I15" i="44" s="1"/>
  <c r="J15" i="44" s="1"/>
  <c r="G47" i="44"/>
  <c r="H47" i="44" s="1"/>
  <c r="I47" i="44" s="1"/>
  <c r="J47" i="44" s="1"/>
  <c r="G79" i="44"/>
  <c r="H79" i="44" s="1"/>
  <c r="I79" i="44" s="1"/>
  <c r="J79" i="44" s="1"/>
  <c r="G37" i="46"/>
  <c r="G69" i="46"/>
  <c r="H69" i="46" s="1"/>
  <c r="I69" i="46" s="1"/>
  <c r="J69" i="46" s="1"/>
  <c r="G42" i="50"/>
  <c r="H42" i="50" s="1"/>
  <c r="I42" i="50" s="1"/>
  <c r="J42" i="50" s="1"/>
  <c r="G74" i="50"/>
  <c r="H74" i="50" s="1"/>
  <c r="I74" i="50" s="1"/>
  <c r="J74" i="50" s="1"/>
  <c r="G45" i="55"/>
  <c r="H45" i="55" s="1"/>
  <c r="I45" i="55" s="1"/>
  <c r="J45" i="55" s="1"/>
  <c r="G77" i="55"/>
  <c r="H77" i="55" s="1"/>
  <c r="I77" i="55" s="1"/>
  <c r="J77" i="55" s="1"/>
  <c r="G53" i="54"/>
  <c r="H53" i="54" s="1"/>
  <c r="I53" i="54" s="1"/>
  <c r="J53" i="54" s="1"/>
  <c r="G33" i="53"/>
  <c r="H33" i="53" s="1"/>
  <c r="I33" i="53" s="1"/>
  <c r="J33" i="53" s="1"/>
  <c r="G32" i="48"/>
  <c r="H32" i="48" s="1"/>
  <c r="I32" i="48" s="1"/>
  <c r="J32" i="48" s="1"/>
  <c r="G57" i="49"/>
  <c r="H57" i="49" s="1"/>
  <c r="I57" i="49" s="1"/>
  <c r="J57" i="49" s="1"/>
  <c r="G27" i="51"/>
  <c r="H27" i="51" s="1"/>
  <c r="I27" i="51" s="1"/>
  <c r="J27" i="51" s="1"/>
  <c r="G70" i="42"/>
  <c r="H70" i="42" s="1"/>
  <c r="I70" i="42" s="1"/>
  <c r="J70" i="42" s="1"/>
  <c r="G31" i="43"/>
  <c r="H31" i="43" s="1"/>
  <c r="I31" i="43" s="1"/>
  <c r="J31" i="43" s="1"/>
  <c r="G65" i="45"/>
  <c r="H65" i="45" s="1"/>
  <c r="I65" i="45" s="1"/>
  <c r="J65" i="45" s="1"/>
  <c r="G34" i="10"/>
  <c r="H34" i="10" s="1"/>
  <c r="I34" i="10" s="1"/>
  <c r="J34" i="10" s="1"/>
  <c r="G50" i="10"/>
  <c r="H50" i="10" s="1"/>
  <c r="I50" i="10" s="1"/>
  <c r="J50" i="10" s="1"/>
  <c r="G74" i="10"/>
  <c r="H74" i="10" s="1"/>
  <c r="I74" i="10" s="1"/>
  <c r="J74" i="10" s="1"/>
  <c r="G19" i="11"/>
  <c r="H19" i="11" s="1"/>
  <c r="I19" i="11" s="1"/>
  <c r="J19" i="11" s="1"/>
  <c r="G35" i="11"/>
  <c r="H35" i="11" s="1"/>
  <c r="I35" i="11" s="1"/>
  <c r="J35" i="11" s="1"/>
  <c r="G43" i="11"/>
  <c r="H43" i="11" s="1"/>
  <c r="I43" i="11" s="1"/>
  <c r="J43" i="11" s="1"/>
  <c r="G51" i="11"/>
  <c r="H51" i="11" s="1"/>
  <c r="I51" i="11" s="1"/>
  <c r="J51" i="11" s="1"/>
  <c r="G83" i="11"/>
  <c r="H83" i="11" s="1"/>
  <c r="I83" i="11" s="1"/>
  <c r="J83" i="11" s="1"/>
  <c r="G21" i="13"/>
  <c r="H21" i="13" s="1"/>
  <c r="I21" i="13" s="1"/>
  <c r="J21" i="13" s="1"/>
  <c r="G61" i="13"/>
  <c r="H61" i="13" s="1"/>
  <c r="I61" i="13" s="1"/>
  <c r="J61" i="13" s="1"/>
  <c r="G25" i="15"/>
  <c r="H25" i="15" s="1"/>
  <c r="I25" i="15" s="1"/>
  <c r="J25" i="15" s="1"/>
  <c r="G49" i="15"/>
  <c r="H49" i="15" s="1"/>
  <c r="I49" i="15" s="1"/>
  <c r="J49" i="15" s="1"/>
  <c r="G16" i="18"/>
  <c r="H16" i="18" s="1"/>
  <c r="I16" i="18" s="1"/>
  <c r="J16" i="18" s="1"/>
  <c r="G32" i="18"/>
  <c r="H32" i="18" s="1"/>
  <c r="I32" i="18" s="1"/>
  <c r="J32" i="18" s="1"/>
  <c r="G40" i="18"/>
  <c r="H40" i="18" s="1"/>
  <c r="I40" i="18" s="1"/>
  <c r="J40" i="18" s="1"/>
  <c r="G48" i="18"/>
  <c r="H48" i="18" s="1"/>
  <c r="I48" i="18" s="1"/>
  <c r="J48" i="18" s="1"/>
  <c r="G56" i="18"/>
  <c r="H56" i="18" s="1"/>
  <c r="I56" i="18" s="1"/>
  <c r="J56" i="18" s="1"/>
  <c r="G25" i="16"/>
  <c r="H25" i="16" s="1"/>
  <c r="I25" i="16" s="1"/>
  <c r="J25" i="16" s="1"/>
  <c r="G41" i="16"/>
  <c r="H41" i="16" s="1"/>
  <c r="I41" i="16" s="1"/>
  <c r="J41" i="16" s="1"/>
  <c r="G85" i="16"/>
  <c r="H85" i="16" s="1"/>
  <c r="I85" i="16" s="1"/>
  <c r="J85" i="16" s="1"/>
  <c r="G47" i="32"/>
  <c r="H47" i="32" s="1"/>
  <c r="I47" i="32" s="1"/>
  <c r="J47" i="32" s="1"/>
  <c r="G33" i="44"/>
  <c r="H33" i="44" s="1"/>
  <c r="I33" i="44" s="1"/>
  <c r="J33" i="44" s="1"/>
  <c r="G28" i="50"/>
  <c r="H28" i="50" s="1"/>
  <c r="I28" i="50" s="1"/>
  <c r="J28" i="50" s="1"/>
  <c r="G20" i="11"/>
  <c r="H20" i="11" s="1"/>
  <c r="I20" i="11" s="1"/>
  <c r="J20" i="11" s="1"/>
  <c r="G39" i="44"/>
  <c r="H39" i="44" s="1"/>
  <c r="I39" i="44" s="1"/>
  <c r="J39" i="44" s="1"/>
  <c r="G17" i="53"/>
  <c r="H17" i="53" s="1"/>
  <c r="I17" i="53" s="1"/>
  <c r="J17" i="53" s="1"/>
  <c r="G75" i="51"/>
  <c r="H75" i="51" s="1"/>
  <c r="I75" i="51" s="1"/>
  <c r="J75" i="51" s="1"/>
  <c r="G79" i="43"/>
  <c r="H79" i="43" s="1"/>
  <c r="I79" i="43" s="1"/>
  <c r="J79" i="43" s="1"/>
  <c r="G14" i="10"/>
  <c r="H14" i="10" s="1"/>
  <c r="I14" i="10" s="1"/>
  <c r="J14" i="10" s="1"/>
  <c r="K14" i="10" s="1"/>
  <c r="G22" i="10"/>
  <c r="H22" i="10" s="1"/>
  <c r="I22" i="10" s="1"/>
  <c r="J22" i="10" s="1"/>
  <c r="G30" i="10"/>
  <c r="H30" i="10" s="1"/>
  <c r="I30" i="10" s="1"/>
  <c r="J30" i="10" s="1"/>
  <c r="G38" i="10"/>
  <c r="G46" i="10"/>
  <c r="G54" i="10"/>
  <c r="H54" i="10" s="1"/>
  <c r="I54" i="10" s="1"/>
  <c r="J54" i="10" s="1"/>
  <c r="G62" i="10"/>
  <c r="H62" i="10" s="1"/>
  <c r="I62" i="10" s="1"/>
  <c r="J62" i="10" s="1"/>
  <c r="G70" i="10"/>
  <c r="G78" i="10"/>
  <c r="G86" i="10"/>
  <c r="H86" i="10" s="1"/>
  <c r="I86" i="10" s="1"/>
  <c r="J86" i="10" s="1"/>
  <c r="G15" i="11"/>
  <c r="G23" i="11"/>
  <c r="G31" i="11"/>
  <c r="H31" i="11" s="1"/>
  <c r="I31" i="11" s="1"/>
  <c r="J31" i="11" s="1"/>
  <c r="G39" i="11"/>
  <c r="H39" i="11" s="1"/>
  <c r="I39" i="11" s="1"/>
  <c r="J39" i="11" s="1"/>
  <c r="G47" i="11"/>
  <c r="G55" i="11"/>
  <c r="G63" i="11"/>
  <c r="H63" i="11" s="1"/>
  <c r="I63" i="11" s="1"/>
  <c r="J63" i="11" s="1"/>
  <c r="G71" i="11"/>
  <c r="H71" i="11" s="1"/>
  <c r="I71" i="11" s="1"/>
  <c r="J71" i="11" s="1"/>
  <c r="G79" i="11"/>
  <c r="G87" i="11"/>
  <c r="G17" i="13"/>
  <c r="H17" i="13" s="1"/>
  <c r="I17" i="13" s="1"/>
  <c r="J17" i="13" s="1"/>
  <c r="G25" i="13"/>
  <c r="H25" i="13" s="1"/>
  <c r="I25" i="13" s="1"/>
  <c r="J25" i="13" s="1"/>
  <c r="G33" i="13"/>
  <c r="G41" i="13"/>
  <c r="G49" i="13"/>
  <c r="H49" i="13" s="1"/>
  <c r="I49" i="13" s="1"/>
  <c r="J49" i="13" s="1"/>
  <c r="G57" i="13"/>
  <c r="H57" i="13" s="1"/>
  <c r="I57" i="13" s="1"/>
  <c r="J57" i="13" s="1"/>
  <c r="G65" i="13"/>
  <c r="G73" i="13"/>
  <c r="G21" i="15"/>
  <c r="H21" i="15" s="1"/>
  <c r="I21" i="15" s="1"/>
  <c r="J21" i="15" s="1"/>
  <c r="G29" i="15"/>
  <c r="H29" i="15" s="1"/>
  <c r="I29" i="15" s="1"/>
  <c r="J29" i="15" s="1"/>
  <c r="G37" i="15"/>
  <c r="G45" i="15"/>
  <c r="G53" i="15"/>
  <c r="H53" i="15" s="1"/>
  <c r="I53" i="15" s="1"/>
  <c r="J53" i="15" s="1"/>
  <c r="G61" i="15"/>
  <c r="H61" i="15" s="1"/>
  <c r="I61" i="15" s="1"/>
  <c r="J61" i="15" s="1"/>
  <c r="G69" i="15"/>
  <c r="G20" i="18"/>
  <c r="G28" i="18"/>
  <c r="H28" i="18" s="1"/>
  <c r="I28" i="18" s="1"/>
  <c r="J28" i="18" s="1"/>
  <c r="G36" i="18"/>
  <c r="H36" i="18" s="1"/>
  <c r="I36" i="18" s="1"/>
  <c r="J36" i="18" s="1"/>
  <c r="G44" i="18"/>
  <c r="G52" i="18"/>
  <c r="G60" i="18"/>
  <c r="H60" i="18" s="1"/>
  <c r="I60" i="18" s="1"/>
  <c r="J60" i="18" s="1"/>
  <c r="G68" i="18"/>
  <c r="H68" i="18" s="1"/>
  <c r="I68" i="18" s="1"/>
  <c r="J68" i="18" s="1"/>
  <c r="G76" i="18"/>
  <c r="G84" i="18"/>
  <c r="G21" i="16"/>
  <c r="H21" i="16" s="1"/>
  <c r="I21" i="16" s="1"/>
  <c r="J21" i="16" s="1"/>
  <c r="G29" i="16"/>
  <c r="G37" i="16"/>
  <c r="G45" i="16"/>
  <c r="H45" i="16" s="1"/>
  <c r="I45" i="16" s="1"/>
  <c r="J45" i="16" s="1"/>
  <c r="G53" i="16"/>
  <c r="H53" i="16" s="1"/>
  <c r="I53" i="16" s="1"/>
  <c r="J53" i="16" s="1"/>
  <c r="G61" i="16"/>
  <c r="G69" i="16"/>
  <c r="G81" i="16"/>
  <c r="H81" i="16" s="1"/>
  <c r="I81" i="16" s="1"/>
  <c r="J81" i="16" s="1"/>
  <c r="G41" i="20"/>
  <c r="H41" i="20" s="1"/>
  <c r="I41" i="20" s="1"/>
  <c r="J41" i="20" s="1"/>
  <c r="G73" i="20"/>
  <c r="G31" i="32"/>
  <c r="G63" i="32"/>
  <c r="H63" i="32" s="1"/>
  <c r="I63" i="32" s="1"/>
  <c r="J63" i="32" s="1"/>
  <c r="G36" i="35"/>
  <c r="G68" i="35"/>
  <c r="G39" i="41"/>
  <c r="G71" i="41"/>
  <c r="H71" i="41" s="1"/>
  <c r="I71" i="41" s="1"/>
  <c r="J71" i="41" s="1"/>
  <c r="G17" i="44"/>
  <c r="H17" i="44" s="1"/>
  <c r="I17" i="44" s="1"/>
  <c r="J17" i="44" s="1"/>
  <c r="G49" i="44"/>
  <c r="G43" i="46"/>
  <c r="G44" i="50"/>
  <c r="H44" i="50" s="1"/>
  <c r="I44" i="50" s="1"/>
  <c r="J44" i="50" s="1"/>
  <c r="G76" i="50"/>
  <c r="H76" i="50" s="1"/>
  <c r="I76" i="50" s="1"/>
  <c r="J76" i="50" s="1"/>
  <c r="G19" i="55"/>
  <c r="G51" i="55"/>
  <c r="G83" i="55"/>
  <c r="H83" i="55" s="1"/>
  <c r="I83" i="55" s="1"/>
  <c r="J83" i="55" s="1"/>
  <c r="G61" i="54"/>
  <c r="H61" i="54" s="1"/>
  <c r="I61" i="54" s="1"/>
  <c r="J61" i="54" s="1"/>
  <c r="G41" i="53"/>
  <c r="G40" i="48"/>
  <c r="G65" i="49"/>
  <c r="H65" i="49" s="1"/>
  <c r="I65" i="49" s="1"/>
  <c r="J65" i="49" s="1"/>
  <c r="G35" i="51"/>
  <c r="H35" i="51" s="1"/>
  <c r="I35" i="51" s="1"/>
  <c r="J35" i="51" s="1"/>
  <c r="G15" i="52"/>
  <c r="G14" i="42"/>
  <c r="G78" i="42"/>
  <c r="H78" i="42" s="1"/>
  <c r="I78" i="42" s="1"/>
  <c r="J78" i="42" s="1"/>
  <c r="G39" i="43"/>
  <c r="H39" i="43" s="1"/>
  <c r="I39" i="43" s="1"/>
  <c r="J39" i="43" s="1"/>
  <c r="G73" i="45"/>
  <c r="H73" i="45" s="1"/>
  <c r="I73" i="45" s="1"/>
  <c r="J73" i="45" s="1"/>
  <c r="G40" i="84"/>
  <c r="H40" i="84" s="1"/>
  <c r="I40" i="84" s="1"/>
  <c r="J40" i="84" s="1"/>
  <c r="G66" i="10"/>
  <c r="H66" i="10" s="1"/>
  <c r="I66" i="10" s="1"/>
  <c r="J66" i="10" s="1"/>
  <c r="G37" i="13"/>
  <c r="H37" i="13" s="1"/>
  <c r="I37" i="13" s="1"/>
  <c r="J37" i="13" s="1"/>
  <c r="G35" i="55"/>
  <c r="H35" i="55" s="1"/>
  <c r="I35" i="55" s="1"/>
  <c r="J35" i="55" s="1"/>
  <c r="G27" i="10"/>
  <c r="H27" i="10" s="1"/>
  <c r="I27" i="10" s="1"/>
  <c r="J27" i="10" s="1"/>
  <c r="G43" i="10"/>
  <c r="H43" i="10" s="1"/>
  <c r="I43" i="10" s="1"/>
  <c r="J43" i="10" s="1"/>
  <c r="G59" i="10"/>
  <c r="H59" i="10" s="1"/>
  <c r="I59" i="10" s="1"/>
  <c r="J59" i="10" s="1"/>
  <c r="G67" i="10"/>
  <c r="H67" i="10" s="1"/>
  <c r="I67" i="10" s="1"/>
  <c r="J67" i="10" s="1"/>
  <c r="G28" i="11"/>
  <c r="H28" i="11" s="1"/>
  <c r="I28" i="11" s="1"/>
  <c r="J28" i="11" s="1"/>
  <c r="G44" i="11"/>
  <c r="H44" i="11" s="1"/>
  <c r="I44" i="11" s="1"/>
  <c r="J44" i="11" s="1"/>
  <c r="G52" i="11"/>
  <c r="H52" i="11" s="1"/>
  <c r="I52" i="11" s="1"/>
  <c r="J52" i="11" s="1"/>
  <c r="G84" i="11"/>
  <c r="H84" i="11" s="1"/>
  <c r="I84" i="11" s="1"/>
  <c r="J84" i="11" s="1"/>
  <c r="G22" i="13"/>
  <c r="H22" i="13" s="1"/>
  <c r="I22" i="13" s="1"/>
  <c r="J22" i="13" s="1"/>
  <c r="G38" i="13"/>
  <c r="H38" i="13" s="1"/>
  <c r="I38" i="13" s="1"/>
  <c r="J38" i="13" s="1"/>
  <c r="G78" i="13"/>
  <c r="H78" i="13" s="1"/>
  <c r="I78" i="13" s="1"/>
  <c r="J78" i="13" s="1"/>
  <c r="G26" i="15"/>
  <c r="H26" i="15" s="1"/>
  <c r="I26" i="15" s="1"/>
  <c r="J26" i="15" s="1"/>
  <c r="G50" i="15"/>
  <c r="G17" i="18"/>
  <c r="H17" i="18" s="1"/>
  <c r="I17" i="18" s="1"/>
  <c r="J17" i="18" s="1"/>
  <c r="G49" i="18"/>
  <c r="H49" i="18" s="1"/>
  <c r="I49" i="18" s="1"/>
  <c r="J49" i="18" s="1"/>
  <c r="G81" i="18"/>
  <c r="H81" i="18" s="1"/>
  <c r="I81" i="18" s="1"/>
  <c r="J81" i="18" s="1"/>
  <c r="G18" i="16"/>
  <c r="H18" i="16" s="1"/>
  <c r="I18" i="16" s="1"/>
  <c r="J18" i="16" s="1"/>
  <c r="G58" i="16"/>
  <c r="H58" i="16" s="1"/>
  <c r="I58" i="16" s="1"/>
  <c r="J58" i="16" s="1"/>
  <c r="G21" i="32"/>
  <c r="H21" i="32" s="1"/>
  <c r="I21" i="32" s="1"/>
  <c r="J21" i="32" s="1"/>
  <c r="G22" i="35"/>
  <c r="H22" i="35" s="1"/>
  <c r="I22" i="35" s="1"/>
  <c r="J22" i="35" s="1"/>
  <c r="G29" i="41"/>
  <c r="H29" i="41" s="1"/>
  <c r="I29" i="41" s="1"/>
  <c r="J29" i="41" s="1"/>
  <c r="G71" i="44"/>
  <c r="H71" i="44" s="1"/>
  <c r="I71" i="44" s="1"/>
  <c r="J71" i="44" s="1"/>
  <c r="G34" i="50"/>
  <c r="H34" i="50" s="1"/>
  <c r="I34" i="50" s="1"/>
  <c r="J34" i="50" s="1"/>
  <c r="G69" i="55"/>
  <c r="H69" i="55" s="1"/>
  <c r="I69" i="55" s="1"/>
  <c r="J69" i="55" s="1"/>
  <c r="G41" i="49"/>
  <c r="H41" i="49" s="1"/>
  <c r="I41" i="49" s="1"/>
  <c r="J41" i="49" s="1"/>
  <c r="G15" i="43"/>
  <c r="H15" i="43" s="1"/>
  <c r="I15" i="43" s="1"/>
  <c r="J15" i="43" s="1"/>
  <c r="G27" i="85"/>
  <c r="H27" i="85" s="1"/>
  <c r="I27" i="85" s="1"/>
  <c r="J27" i="85" s="1"/>
  <c r="G15" i="10"/>
  <c r="H15" i="10" s="1"/>
  <c r="I15" i="10" s="1"/>
  <c r="J15" i="10" s="1"/>
  <c r="G23" i="10"/>
  <c r="H23" i="10" s="1"/>
  <c r="I23" i="10" s="1"/>
  <c r="J23" i="10" s="1"/>
  <c r="G31" i="10"/>
  <c r="H31" i="10" s="1"/>
  <c r="I31" i="10" s="1"/>
  <c r="J31" i="10" s="1"/>
  <c r="G39" i="10"/>
  <c r="H39" i="10" s="1"/>
  <c r="I39" i="10" s="1"/>
  <c r="J39" i="10" s="1"/>
  <c r="G47" i="10"/>
  <c r="H47" i="10" s="1"/>
  <c r="I47" i="10" s="1"/>
  <c r="J47" i="10" s="1"/>
  <c r="G55" i="10"/>
  <c r="H55" i="10" s="1"/>
  <c r="I55" i="10" s="1"/>
  <c r="J55" i="10" s="1"/>
  <c r="G63" i="10"/>
  <c r="H63" i="10" s="1"/>
  <c r="I63" i="10" s="1"/>
  <c r="J63" i="10" s="1"/>
  <c r="G71" i="10"/>
  <c r="H71" i="10" s="1"/>
  <c r="I71" i="10" s="1"/>
  <c r="J71" i="10" s="1"/>
  <c r="G79" i="10"/>
  <c r="H79" i="10" s="1"/>
  <c r="I79" i="10" s="1"/>
  <c r="J79" i="10" s="1"/>
  <c r="G87" i="10"/>
  <c r="H87" i="10" s="1"/>
  <c r="I87" i="10" s="1"/>
  <c r="J87" i="10" s="1"/>
  <c r="G16" i="11"/>
  <c r="H16" i="11" s="1"/>
  <c r="I16" i="11" s="1"/>
  <c r="J16" i="11" s="1"/>
  <c r="G24" i="11"/>
  <c r="H24" i="11" s="1"/>
  <c r="I24" i="11" s="1"/>
  <c r="J24" i="11" s="1"/>
  <c r="G32" i="11"/>
  <c r="H32" i="11" s="1"/>
  <c r="I32" i="11" s="1"/>
  <c r="J32" i="11" s="1"/>
  <c r="G40" i="11"/>
  <c r="H40" i="11" s="1"/>
  <c r="I40" i="11" s="1"/>
  <c r="J40" i="11" s="1"/>
  <c r="G48" i="11"/>
  <c r="H48" i="11" s="1"/>
  <c r="I48" i="11" s="1"/>
  <c r="J48" i="11" s="1"/>
  <c r="G56" i="11"/>
  <c r="H56" i="11" s="1"/>
  <c r="I56" i="11" s="1"/>
  <c r="J56" i="11" s="1"/>
  <c r="G64" i="11"/>
  <c r="H64" i="11" s="1"/>
  <c r="I64" i="11" s="1"/>
  <c r="J64" i="11" s="1"/>
  <c r="G72" i="11"/>
  <c r="H72" i="11" s="1"/>
  <c r="I72" i="11" s="1"/>
  <c r="J72" i="11" s="1"/>
  <c r="G80" i="11"/>
  <c r="H80" i="11" s="1"/>
  <c r="I80" i="11" s="1"/>
  <c r="J80" i="11" s="1"/>
  <c r="G88" i="11"/>
  <c r="H88" i="11" s="1"/>
  <c r="I88" i="11" s="1"/>
  <c r="J88" i="11" s="1"/>
  <c r="G18" i="13"/>
  <c r="H18" i="13" s="1"/>
  <c r="I18" i="13" s="1"/>
  <c r="J18" i="13" s="1"/>
  <c r="G26" i="13"/>
  <c r="H26" i="13" s="1"/>
  <c r="I26" i="13" s="1"/>
  <c r="J26" i="13" s="1"/>
  <c r="G34" i="13"/>
  <c r="H34" i="13" s="1"/>
  <c r="I34" i="13" s="1"/>
  <c r="J34" i="13" s="1"/>
  <c r="G42" i="13"/>
  <c r="H42" i="13" s="1"/>
  <c r="I42" i="13" s="1"/>
  <c r="J42" i="13" s="1"/>
  <c r="G50" i="13"/>
  <c r="H50" i="13" s="1"/>
  <c r="I50" i="13" s="1"/>
  <c r="J50" i="13" s="1"/>
  <c r="G58" i="13"/>
  <c r="H58" i="13" s="1"/>
  <c r="I58" i="13" s="1"/>
  <c r="J58" i="13" s="1"/>
  <c r="G66" i="13"/>
  <c r="H66" i="13" s="1"/>
  <c r="I66" i="13" s="1"/>
  <c r="J66" i="13" s="1"/>
  <c r="G74" i="13"/>
  <c r="H74" i="13" s="1"/>
  <c r="I74" i="13" s="1"/>
  <c r="J74" i="13" s="1"/>
  <c r="G14" i="15"/>
  <c r="H14" i="15" s="1"/>
  <c r="I14" i="15" s="1"/>
  <c r="J14" i="15" s="1"/>
  <c r="K14" i="15" s="1"/>
  <c r="G22" i="15"/>
  <c r="G30" i="15"/>
  <c r="H30" i="15" s="1"/>
  <c r="I30" i="15" s="1"/>
  <c r="J30" i="15" s="1"/>
  <c r="G38" i="15"/>
  <c r="H38" i="15" s="1"/>
  <c r="I38" i="15" s="1"/>
  <c r="J38" i="15" s="1"/>
  <c r="G46" i="15"/>
  <c r="H46" i="15" s="1"/>
  <c r="I46" i="15" s="1"/>
  <c r="J46" i="15" s="1"/>
  <c r="G54" i="15"/>
  <c r="G62" i="15"/>
  <c r="G21" i="18"/>
  <c r="G29" i="18"/>
  <c r="H29" i="18" s="1"/>
  <c r="I29" i="18" s="1"/>
  <c r="J29" i="18" s="1"/>
  <c r="G37" i="18"/>
  <c r="G45" i="18"/>
  <c r="G53" i="18"/>
  <c r="G61" i="18"/>
  <c r="H61" i="18" s="1"/>
  <c r="I61" i="18" s="1"/>
  <c r="J61" i="18" s="1"/>
  <c r="G69" i="18"/>
  <c r="G77" i="18"/>
  <c r="G85" i="18"/>
  <c r="G14" i="16"/>
  <c r="H14" i="16" s="1"/>
  <c r="I14" i="16" s="1"/>
  <c r="J14" i="16" s="1"/>
  <c r="K14" i="16" s="1"/>
  <c r="G22" i="16"/>
  <c r="H22" i="16" s="1"/>
  <c r="I22" i="16" s="1"/>
  <c r="J22" i="16" s="1"/>
  <c r="G30" i="16"/>
  <c r="H30" i="16" s="1"/>
  <c r="I30" i="16" s="1"/>
  <c r="J30" i="16" s="1"/>
  <c r="G38" i="16"/>
  <c r="H38" i="16" s="1"/>
  <c r="I38" i="16" s="1"/>
  <c r="J38" i="16" s="1"/>
  <c r="G46" i="16"/>
  <c r="H46" i="16" s="1"/>
  <c r="I46" i="16" s="1"/>
  <c r="J46" i="16" s="1"/>
  <c r="G54" i="16"/>
  <c r="H54" i="16" s="1"/>
  <c r="I54" i="16" s="1"/>
  <c r="J54" i="16" s="1"/>
  <c r="G62" i="16"/>
  <c r="H62" i="16" s="1"/>
  <c r="I62" i="16" s="1"/>
  <c r="J62" i="16" s="1"/>
  <c r="G71" i="16"/>
  <c r="H71" i="16" s="1"/>
  <c r="I71" i="16" s="1"/>
  <c r="J71" i="16" s="1"/>
  <c r="G82" i="16"/>
  <c r="H82" i="16" s="1"/>
  <c r="I82" i="16" s="1"/>
  <c r="J82" i="16" s="1"/>
  <c r="G17" i="20"/>
  <c r="H17" i="20" s="1"/>
  <c r="I17" i="20" s="1"/>
  <c r="J17" i="20" s="1"/>
  <c r="G43" i="20"/>
  <c r="H43" i="20" s="1"/>
  <c r="I43" i="20" s="1"/>
  <c r="J43" i="20" s="1"/>
  <c r="G75" i="20"/>
  <c r="H75" i="20" s="1"/>
  <c r="I75" i="20" s="1"/>
  <c r="J75" i="20" s="1"/>
  <c r="G37" i="32"/>
  <c r="H37" i="32" s="1"/>
  <c r="I37" i="32" s="1"/>
  <c r="J37" i="32" s="1"/>
  <c r="G69" i="32"/>
  <c r="H69" i="32" s="1"/>
  <c r="I69" i="32" s="1"/>
  <c r="J69" i="32" s="1"/>
  <c r="G38" i="35"/>
  <c r="H38" i="35" s="1"/>
  <c r="I38" i="35" s="1"/>
  <c r="J38" i="35" s="1"/>
  <c r="G70" i="35"/>
  <c r="H70" i="35" s="1"/>
  <c r="I70" i="35" s="1"/>
  <c r="J70" i="35" s="1"/>
  <c r="G45" i="41"/>
  <c r="H45" i="41" s="1"/>
  <c r="I45" i="41" s="1"/>
  <c r="J45" i="41" s="1"/>
  <c r="G77" i="41"/>
  <c r="H77" i="41" s="1"/>
  <c r="I77" i="41" s="1"/>
  <c r="J77" i="41" s="1"/>
  <c r="G23" i="44"/>
  <c r="H23" i="44" s="1"/>
  <c r="I23" i="44" s="1"/>
  <c r="J23" i="44" s="1"/>
  <c r="G55" i="44"/>
  <c r="H55" i="44" s="1"/>
  <c r="I55" i="44" s="1"/>
  <c r="J55" i="44" s="1"/>
  <c r="G45" i="46"/>
  <c r="H45" i="46" s="1"/>
  <c r="I45" i="46" s="1"/>
  <c r="J45" i="46" s="1"/>
  <c r="G18" i="50"/>
  <c r="H18" i="50" s="1"/>
  <c r="I18" i="50" s="1"/>
  <c r="J18" i="50" s="1"/>
  <c r="G50" i="50"/>
  <c r="H50" i="50" s="1"/>
  <c r="I50" i="50" s="1"/>
  <c r="J50" i="50" s="1"/>
  <c r="G82" i="50"/>
  <c r="H82" i="50" s="1"/>
  <c r="I82" i="50" s="1"/>
  <c r="J82" i="50" s="1"/>
  <c r="G21" i="55"/>
  <c r="H21" i="55" s="1"/>
  <c r="I21" i="55" s="1"/>
  <c r="J21" i="55" s="1"/>
  <c r="G53" i="55"/>
  <c r="H53" i="55" s="1"/>
  <c r="I53" i="55" s="1"/>
  <c r="J53" i="55" s="1"/>
  <c r="G69" i="54"/>
  <c r="H69" i="54" s="1"/>
  <c r="I69" i="54" s="1"/>
  <c r="J69" i="54" s="1"/>
  <c r="G49" i="53"/>
  <c r="H49" i="53" s="1"/>
  <c r="I49" i="53" s="1"/>
  <c r="J49" i="53" s="1"/>
  <c r="G48" i="48"/>
  <c r="H48" i="48" s="1"/>
  <c r="I48" i="48" s="1"/>
  <c r="J48" i="48" s="1"/>
  <c r="G73" i="49"/>
  <c r="H73" i="49" s="1"/>
  <c r="I73" i="49" s="1"/>
  <c r="J73" i="49" s="1"/>
  <c r="G43" i="51"/>
  <c r="H43" i="51" s="1"/>
  <c r="I43" i="51" s="1"/>
  <c r="J43" i="51" s="1"/>
  <c r="G23" i="52"/>
  <c r="H23" i="52" s="1"/>
  <c r="I23" i="52" s="1"/>
  <c r="J23" i="52" s="1"/>
  <c r="G22" i="42"/>
  <c r="H22" i="42" s="1"/>
  <c r="I22" i="42" s="1"/>
  <c r="J22" i="42" s="1"/>
  <c r="G86" i="42"/>
  <c r="H86" i="42" s="1"/>
  <c r="I86" i="42" s="1"/>
  <c r="J86" i="42" s="1"/>
  <c r="G47" i="43"/>
  <c r="H47" i="43" s="1"/>
  <c r="I47" i="43" s="1"/>
  <c r="J47" i="43" s="1"/>
  <c r="G17" i="45"/>
  <c r="H17" i="45" s="1"/>
  <c r="I17" i="45" s="1"/>
  <c r="J17" i="45" s="1"/>
  <c r="G29" i="82"/>
  <c r="H29" i="82" s="1"/>
  <c r="I29" i="82" s="1"/>
  <c r="J29" i="82" s="1"/>
  <c r="G82" i="10"/>
  <c r="H82" i="10" s="1"/>
  <c r="I82" i="10" s="1"/>
  <c r="J82" i="10" s="1"/>
  <c r="G77" i="13"/>
  <c r="H77" i="13" s="1"/>
  <c r="I77" i="13" s="1"/>
  <c r="J77" i="13" s="1"/>
  <c r="G65" i="15"/>
  <c r="H65" i="15" s="1"/>
  <c r="I65" i="15" s="1"/>
  <c r="J65" i="15" s="1"/>
  <c r="G88" i="18"/>
  <c r="H88" i="18" s="1"/>
  <c r="I88" i="18" s="1"/>
  <c r="J88" i="18" s="1"/>
  <c r="G49" i="16"/>
  <c r="H49" i="16" s="1"/>
  <c r="I49" i="16" s="1"/>
  <c r="J49" i="16" s="1"/>
  <c r="G84" i="35"/>
  <c r="H84" i="35" s="1"/>
  <c r="I84" i="35" s="1"/>
  <c r="J84" i="35" s="1"/>
  <c r="G87" i="41"/>
  <c r="H87" i="41" s="1"/>
  <c r="I87" i="41" s="1"/>
  <c r="J87" i="41" s="1"/>
  <c r="G27" i="46"/>
  <c r="H27" i="46" s="1"/>
  <c r="I27" i="46" s="1"/>
  <c r="J27" i="46" s="1"/>
  <c r="G33" i="49"/>
  <c r="H33" i="49" s="1"/>
  <c r="I33" i="49" s="1"/>
  <c r="J33" i="49" s="1"/>
  <c r="G47" i="52"/>
  <c r="H47" i="52" s="1"/>
  <c r="I47" i="52" s="1"/>
  <c r="J47" i="52" s="1"/>
  <c r="G71" i="43"/>
  <c r="H71" i="43" s="1"/>
  <c r="I71" i="43" s="1"/>
  <c r="J71" i="43" s="1"/>
  <c r="G19" i="10"/>
  <c r="H19" i="10" s="1"/>
  <c r="I19" i="10" s="1"/>
  <c r="J19" i="10" s="1"/>
  <c r="G60" i="11"/>
  <c r="H60" i="11" s="1"/>
  <c r="I60" i="11" s="1"/>
  <c r="J60" i="11" s="1"/>
  <c r="G62" i="13"/>
  <c r="H62" i="13" s="1"/>
  <c r="I62" i="13" s="1"/>
  <c r="J62" i="13" s="1"/>
  <c r="G66" i="15"/>
  <c r="H66" i="15" s="1"/>
  <c r="I66" i="15" s="1"/>
  <c r="J66" i="15" s="1"/>
  <c r="G73" i="18"/>
  <c r="H73" i="18" s="1"/>
  <c r="I73" i="18" s="1"/>
  <c r="J73" i="18" s="1"/>
  <c r="G50" i="16"/>
  <c r="H50" i="16" s="1"/>
  <c r="I50" i="16" s="1"/>
  <c r="J50" i="16" s="1"/>
  <c r="G86" i="35"/>
  <c r="H86" i="35" s="1"/>
  <c r="I86" i="35" s="1"/>
  <c r="J86" i="35" s="1"/>
  <c r="G80" i="48"/>
  <c r="H80" i="48" s="1"/>
  <c r="I80" i="48" s="1"/>
  <c r="J80" i="48" s="1"/>
  <c r="G16" i="10"/>
  <c r="H16" i="10" s="1"/>
  <c r="I16" i="10" s="1"/>
  <c r="J16" i="10" s="1"/>
  <c r="G24" i="10"/>
  <c r="H24" i="10" s="1"/>
  <c r="I24" i="10" s="1"/>
  <c r="J24" i="10" s="1"/>
  <c r="G32" i="10"/>
  <c r="H32" i="10" s="1"/>
  <c r="I32" i="10" s="1"/>
  <c r="J32" i="10" s="1"/>
  <c r="G40" i="10"/>
  <c r="H40" i="10" s="1"/>
  <c r="I40" i="10" s="1"/>
  <c r="J40" i="10" s="1"/>
  <c r="G48" i="10"/>
  <c r="H48" i="10" s="1"/>
  <c r="I48" i="10" s="1"/>
  <c r="J48" i="10" s="1"/>
  <c r="G56" i="10"/>
  <c r="H56" i="10" s="1"/>
  <c r="I56" i="10" s="1"/>
  <c r="J56" i="10" s="1"/>
  <c r="G64" i="10"/>
  <c r="H64" i="10" s="1"/>
  <c r="I64" i="10" s="1"/>
  <c r="J64" i="10" s="1"/>
  <c r="G72" i="10"/>
  <c r="H72" i="10" s="1"/>
  <c r="I72" i="10" s="1"/>
  <c r="J72" i="10" s="1"/>
  <c r="G80" i="10"/>
  <c r="H80" i="10" s="1"/>
  <c r="I80" i="10" s="1"/>
  <c r="J80" i="10" s="1"/>
  <c r="G88" i="10"/>
  <c r="H88" i="10" s="1"/>
  <c r="I88" i="10" s="1"/>
  <c r="J88" i="10" s="1"/>
  <c r="G17" i="11"/>
  <c r="H17" i="11" s="1"/>
  <c r="I17" i="11" s="1"/>
  <c r="J17" i="11" s="1"/>
  <c r="G25" i="11"/>
  <c r="H25" i="11" s="1"/>
  <c r="I25" i="11" s="1"/>
  <c r="J25" i="11" s="1"/>
  <c r="G33" i="11"/>
  <c r="H33" i="11" s="1"/>
  <c r="I33" i="11" s="1"/>
  <c r="J33" i="11" s="1"/>
  <c r="G41" i="11"/>
  <c r="H41" i="11" s="1"/>
  <c r="I41" i="11" s="1"/>
  <c r="J41" i="11" s="1"/>
  <c r="G49" i="11"/>
  <c r="H49" i="11" s="1"/>
  <c r="I49" i="11" s="1"/>
  <c r="J49" i="11" s="1"/>
  <c r="G57" i="11"/>
  <c r="H57" i="11" s="1"/>
  <c r="I57" i="11" s="1"/>
  <c r="J57" i="11" s="1"/>
  <c r="G65" i="11"/>
  <c r="H65" i="11" s="1"/>
  <c r="I65" i="11" s="1"/>
  <c r="J65" i="11" s="1"/>
  <c r="G73" i="11"/>
  <c r="H73" i="11" s="1"/>
  <c r="I73" i="11" s="1"/>
  <c r="J73" i="11" s="1"/>
  <c r="G81" i="11"/>
  <c r="H81" i="11" s="1"/>
  <c r="I81" i="11" s="1"/>
  <c r="J81" i="11" s="1"/>
  <c r="G19" i="13"/>
  <c r="H19" i="13" s="1"/>
  <c r="I19" i="13" s="1"/>
  <c r="J19" i="13" s="1"/>
  <c r="G27" i="13"/>
  <c r="H27" i="13" s="1"/>
  <c r="I27" i="13" s="1"/>
  <c r="J27" i="13" s="1"/>
  <c r="G35" i="13"/>
  <c r="H35" i="13" s="1"/>
  <c r="I35" i="13" s="1"/>
  <c r="J35" i="13" s="1"/>
  <c r="G43" i="13"/>
  <c r="H43" i="13" s="1"/>
  <c r="I43" i="13" s="1"/>
  <c r="J43" i="13" s="1"/>
  <c r="G51" i="13"/>
  <c r="H51" i="13" s="1"/>
  <c r="I51" i="13" s="1"/>
  <c r="J51" i="13" s="1"/>
  <c r="G59" i="13"/>
  <c r="H59" i="13" s="1"/>
  <c r="I59" i="13" s="1"/>
  <c r="J59" i="13" s="1"/>
  <c r="G67" i="13"/>
  <c r="H67" i="13" s="1"/>
  <c r="I67" i="13" s="1"/>
  <c r="J67" i="13" s="1"/>
  <c r="G75" i="13"/>
  <c r="H75" i="13" s="1"/>
  <c r="I75" i="13" s="1"/>
  <c r="J75" i="13" s="1"/>
  <c r="G15" i="15"/>
  <c r="H15" i="15" s="1"/>
  <c r="I15" i="15" s="1"/>
  <c r="J15" i="15" s="1"/>
  <c r="G23" i="15"/>
  <c r="H23" i="15" s="1"/>
  <c r="I23" i="15" s="1"/>
  <c r="J23" i="15" s="1"/>
  <c r="G31" i="15"/>
  <c r="H31" i="15" s="1"/>
  <c r="I31" i="15" s="1"/>
  <c r="J31" i="15" s="1"/>
  <c r="G39" i="15"/>
  <c r="H39" i="15" s="1"/>
  <c r="I39" i="15" s="1"/>
  <c r="J39" i="15" s="1"/>
  <c r="G47" i="15"/>
  <c r="H47" i="15" s="1"/>
  <c r="I47" i="15" s="1"/>
  <c r="J47" i="15" s="1"/>
  <c r="G55" i="15"/>
  <c r="H55" i="15" s="1"/>
  <c r="I55" i="15" s="1"/>
  <c r="J55" i="15" s="1"/>
  <c r="G63" i="15"/>
  <c r="H63" i="15" s="1"/>
  <c r="I63" i="15" s="1"/>
  <c r="J63" i="15" s="1"/>
  <c r="G14" i="18"/>
  <c r="H14" i="18" s="1"/>
  <c r="I14" i="18" s="1"/>
  <c r="J14" i="18" s="1"/>
  <c r="K14" i="18" s="1"/>
  <c r="G22" i="18"/>
  <c r="G30" i="18"/>
  <c r="H30" i="18" s="1"/>
  <c r="I30" i="18" s="1"/>
  <c r="J30" i="18" s="1"/>
  <c r="G38" i="18"/>
  <c r="G46" i="18"/>
  <c r="G54" i="18"/>
  <c r="G62" i="18"/>
  <c r="H62" i="18" s="1"/>
  <c r="I62" i="18" s="1"/>
  <c r="J62" i="18" s="1"/>
  <c r="G70" i="18"/>
  <c r="G78" i="18"/>
  <c r="G86" i="18"/>
  <c r="G15" i="16"/>
  <c r="G23" i="16"/>
  <c r="G31" i="16"/>
  <c r="G39" i="16"/>
  <c r="H39" i="16" s="1"/>
  <c r="I39" i="16" s="1"/>
  <c r="J39" i="16" s="1"/>
  <c r="G47" i="16"/>
  <c r="G55" i="16"/>
  <c r="G63" i="16"/>
  <c r="G73" i="16"/>
  <c r="H73" i="16" s="1"/>
  <c r="I73" i="16" s="1"/>
  <c r="J73" i="16" s="1"/>
  <c r="G83" i="16"/>
  <c r="G19" i="20"/>
  <c r="G49" i="20"/>
  <c r="G39" i="32"/>
  <c r="H39" i="32" s="1"/>
  <c r="I39" i="32" s="1"/>
  <c r="J39" i="32" s="1"/>
  <c r="G44" i="35"/>
  <c r="G76" i="35"/>
  <c r="G15" i="41"/>
  <c r="G47" i="41"/>
  <c r="H47" i="41" s="1"/>
  <c r="I47" i="41" s="1"/>
  <c r="J47" i="41" s="1"/>
  <c r="G79" i="41"/>
  <c r="G25" i="44"/>
  <c r="G57" i="44"/>
  <c r="G19" i="46"/>
  <c r="H19" i="46" s="1"/>
  <c r="I19" i="46" s="1"/>
  <c r="J19" i="46" s="1"/>
  <c r="G51" i="46"/>
  <c r="H51" i="46" s="1"/>
  <c r="I51" i="46" s="1"/>
  <c r="J51" i="46" s="1"/>
  <c r="G20" i="50"/>
  <c r="G52" i="50"/>
  <c r="H52" i="50" s="1"/>
  <c r="I52" i="50" s="1"/>
  <c r="J52" i="50" s="1"/>
  <c r="G84" i="50"/>
  <c r="G27" i="55"/>
  <c r="G59" i="55"/>
  <c r="G77" i="54"/>
  <c r="H77" i="54" s="1"/>
  <c r="I77" i="54" s="1"/>
  <c r="J77" i="54" s="1"/>
  <c r="G57" i="53"/>
  <c r="G56" i="48"/>
  <c r="H56" i="48" s="1"/>
  <c r="I56" i="48" s="1"/>
  <c r="J56" i="48" s="1"/>
  <c r="G17" i="49"/>
  <c r="G81" i="49"/>
  <c r="H81" i="49" s="1"/>
  <c r="I81" i="49" s="1"/>
  <c r="J81" i="49" s="1"/>
  <c r="G51" i="51"/>
  <c r="G31" i="52"/>
  <c r="H31" i="52" s="1"/>
  <c r="I31" i="52" s="1"/>
  <c r="J31" i="52" s="1"/>
  <c r="G30" i="42"/>
  <c r="G55" i="43"/>
  <c r="G25" i="45"/>
  <c r="H25" i="45" s="1"/>
  <c r="I25" i="45" s="1"/>
  <c r="J25" i="45" s="1"/>
  <c r="G61" i="82"/>
  <c r="G58" i="10"/>
  <c r="H58" i="10" s="1"/>
  <c r="I58" i="10" s="1"/>
  <c r="J58" i="10" s="1"/>
  <c r="G75" i="11"/>
  <c r="G53" i="13"/>
  <c r="H53" i="13" s="1"/>
  <c r="I53" i="13" s="1"/>
  <c r="J53" i="13" s="1"/>
  <c r="G72" i="18"/>
  <c r="G33" i="16"/>
  <c r="H33" i="16" s="1"/>
  <c r="I33" i="16" s="1"/>
  <c r="J33" i="16" s="1"/>
  <c r="G65" i="16"/>
  <c r="G25" i="20"/>
  <c r="H25" i="20" s="1"/>
  <c r="I25" i="20" s="1"/>
  <c r="J25" i="20" s="1"/>
  <c r="G20" i="35"/>
  <c r="G65" i="44"/>
  <c r="H65" i="44" s="1"/>
  <c r="I65" i="44" s="1"/>
  <c r="J65" i="44" s="1"/>
  <c r="G60" i="50"/>
  <c r="G67" i="51"/>
  <c r="G30" i="47"/>
  <c r="G76" i="11"/>
  <c r="H76" i="11" s="1"/>
  <c r="I76" i="11" s="1"/>
  <c r="J76" i="11" s="1"/>
  <c r="G14" i="13"/>
  <c r="H14" i="13" s="1"/>
  <c r="I14" i="13" s="1"/>
  <c r="J14" i="13" s="1"/>
  <c r="K14" i="13" s="1"/>
  <c r="G30" i="13"/>
  <c r="H30" i="13" s="1"/>
  <c r="I30" i="13" s="1"/>
  <c r="J30" i="13" s="1"/>
  <c r="G70" i="13"/>
  <c r="H70" i="13" s="1"/>
  <c r="I70" i="13" s="1"/>
  <c r="J70" i="13" s="1"/>
  <c r="G18" i="15"/>
  <c r="H18" i="15" s="1"/>
  <c r="I18" i="15" s="1"/>
  <c r="J18" i="15" s="1"/>
  <c r="G34" i="15"/>
  <c r="H34" i="15" s="1"/>
  <c r="I34" i="15" s="1"/>
  <c r="J34" i="15" s="1"/>
  <c r="G25" i="18"/>
  <c r="H25" i="18" s="1"/>
  <c r="I25" i="18" s="1"/>
  <c r="J25" i="18" s="1"/>
  <c r="G41" i="18"/>
  <c r="H41" i="18" s="1"/>
  <c r="I41" i="18" s="1"/>
  <c r="J41" i="18" s="1"/>
  <c r="G57" i="18"/>
  <c r="H57" i="18" s="1"/>
  <c r="I57" i="18" s="1"/>
  <c r="J57" i="18" s="1"/>
  <c r="G26" i="16"/>
  <c r="H26" i="16" s="1"/>
  <c r="I26" i="16" s="1"/>
  <c r="J26" i="16" s="1"/>
  <c r="G42" i="16"/>
  <c r="H42" i="16" s="1"/>
  <c r="I42" i="16" s="1"/>
  <c r="J42" i="16" s="1"/>
  <c r="G87" i="16"/>
  <c r="H87" i="16" s="1"/>
  <c r="I87" i="16" s="1"/>
  <c r="J87" i="16" s="1"/>
  <c r="G59" i="20"/>
  <c r="H59" i="20" s="1"/>
  <c r="I59" i="20" s="1"/>
  <c r="J59" i="20" s="1"/>
  <c r="G17" i="10"/>
  <c r="H17" i="10" s="1"/>
  <c r="I17" i="10" s="1"/>
  <c r="J17" i="10" s="1"/>
  <c r="G25" i="10"/>
  <c r="H25" i="10" s="1"/>
  <c r="I25" i="10" s="1"/>
  <c r="J25" i="10" s="1"/>
  <c r="G33" i="10"/>
  <c r="H33" i="10" s="1"/>
  <c r="I33" i="10" s="1"/>
  <c r="J33" i="10" s="1"/>
  <c r="G41" i="10"/>
  <c r="H41" i="10" s="1"/>
  <c r="I41" i="10" s="1"/>
  <c r="J41" i="10" s="1"/>
  <c r="G49" i="10"/>
  <c r="H49" i="10" s="1"/>
  <c r="I49" i="10" s="1"/>
  <c r="J49" i="10" s="1"/>
  <c r="G57" i="10"/>
  <c r="H57" i="10" s="1"/>
  <c r="I57" i="10" s="1"/>
  <c r="J57" i="10" s="1"/>
  <c r="G65" i="10"/>
  <c r="H65" i="10" s="1"/>
  <c r="I65" i="10" s="1"/>
  <c r="J65" i="10" s="1"/>
  <c r="G73" i="10"/>
  <c r="H73" i="10" s="1"/>
  <c r="I73" i="10" s="1"/>
  <c r="J73" i="10" s="1"/>
  <c r="G81" i="10"/>
  <c r="H81" i="10" s="1"/>
  <c r="I81" i="10" s="1"/>
  <c r="J81" i="10" s="1"/>
  <c r="G18" i="11"/>
  <c r="H18" i="11" s="1"/>
  <c r="I18" i="11" s="1"/>
  <c r="J18" i="11" s="1"/>
  <c r="G26" i="11"/>
  <c r="H26" i="11" s="1"/>
  <c r="I26" i="11" s="1"/>
  <c r="J26" i="11" s="1"/>
  <c r="G34" i="11"/>
  <c r="H34" i="11" s="1"/>
  <c r="I34" i="11" s="1"/>
  <c r="J34" i="11" s="1"/>
  <c r="G42" i="11"/>
  <c r="H42" i="11" s="1"/>
  <c r="I42" i="11" s="1"/>
  <c r="J42" i="11" s="1"/>
  <c r="G50" i="11"/>
  <c r="H50" i="11" s="1"/>
  <c r="I50" i="11" s="1"/>
  <c r="J50" i="11" s="1"/>
  <c r="G58" i="11"/>
  <c r="H58" i="11" s="1"/>
  <c r="I58" i="11" s="1"/>
  <c r="J58" i="11" s="1"/>
  <c r="G66" i="11"/>
  <c r="H66" i="11" s="1"/>
  <c r="I66" i="11" s="1"/>
  <c r="J66" i="11" s="1"/>
  <c r="G74" i="11"/>
  <c r="H74" i="11" s="1"/>
  <c r="I74" i="11" s="1"/>
  <c r="J74" i="11" s="1"/>
  <c r="G82" i="11"/>
  <c r="H82" i="11" s="1"/>
  <c r="I82" i="11" s="1"/>
  <c r="J82" i="11" s="1"/>
  <c r="G20" i="13"/>
  <c r="H20" i="13" s="1"/>
  <c r="I20" i="13" s="1"/>
  <c r="J20" i="13" s="1"/>
  <c r="G28" i="13"/>
  <c r="H28" i="13" s="1"/>
  <c r="I28" i="13" s="1"/>
  <c r="J28" i="13" s="1"/>
  <c r="G36" i="13"/>
  <c r="H36" i="13" s="1"/>
  <c r="I36" i="13" s="1"/>
  <c r="J36" i="13" s="1"/>
  <c r="G44" i="13"/>
  <c r="H44" i="13" s="1"/>
  <c r="I44" i="13" s="1"/>
  <c r="J44" i="13" s="1"/>
  <c r="G52" i="13"/>
  <c r="H52" i="13" s="1"/>
  <c r="I52" i="13" s="1"/>
  <c r="J52" i="13" s="1"/>
  <c r="G60" i="13"/>
  <c r="H60" i="13" s="1"/>
  <c r="I60" i="13" s="1"/>
  <c r="J60" i="13" s="1"/>
  <c r="G68" i="13"/>
  <c r="H68" i="13" s="1"/>
  <c r="I68" i="13" s="1"/>
  <c r="J68" i="13" s="1"/>
  <c r="G76" i="13"/>
  <c r="H76" i="13" s="1"/>
  <c r="I76" i="13" s="1"/>
  <c r="J76" i="13" s="1"/>
  <c r="G16" i="15"/>
  <c r="H16" i="15" s="1"/>
  <c r="I16" i="15" s="1"/>
  <c r="J16" i="15" s="1"/>
  <c r="G24" i="15"/>
  <c r="H24" i="15" s="1"/>
  <c r="I24" i="15" s="1"/>
  <c r="J24" i="15" s="1"/>
  <c r="G32" i="15"/>
  <c r="H32" i="15" s="1"/>
  <c r="I32" i="15" s="1"/>
  <c r="J32" i="15" s="1"/>
  <c r="G40" i="15"/>
  <c r="H40" i="15" s="1"/>
  <c r="I40" i="15" s="1"/>
  <c r="J40" i="15" s="1"/>
  <c r="G48" i="15"/>
  <c r="G56" i="15"/>
  <c r="H56" i="15" s="1"/>
  <c r="I56" i="15" s="1"/>
  <c r="J56" i="15" s="1"/>
  <c r="G64" i="15"/>
  <c r="H64" i="15" s="1"/>
  <c r="I64" i="15" s="1"/>
  <c r="J64" i="15" s="1"/>
  <c r="G15" i="18"/>
  <c r="H15" i="18" s="1"/>
  <c r="I15" i="18" s="1"/>
  <c r="J15" i="18" s="1"/>
  <c r="G23" i="18"/>
  <c r="H23" i="18" s="1"/>
  <c r="I23" i="18" s="1"/>
  <c r="J23" i="18" s="1"/>
  <c r="G31" i="18"/>
  <c r="H31" i="18" s="1"/>
  <c r="I31" i="18" s="1"/>
  <c r="J31" i="18" s="1"/>
  <c r="G39" i="18"/>
  <c r="H39" i="18" s="1"/>
  <c r="I39" i="18" s="1"/>
  <c r="J39" i="18" s="1"/>
  <c r="G47" i="18"/>
  <c r="H47" i="18" s="1"/>
  <c r="I47" i="18" s="1"/>
  <c r="J47" i="18" s="1"/>
  <c r="G55" i="18"/>
  <c r="H55" i="18" s="1"/>
  <c r="I55" i="18" s="1"/>
  <c r="J55" i="18" s="1"/>
  <c r="G63" i="18"/>
  <c r="H63" i="18" s="1"/>
  <c r="I63" i="18" s="1"/>
  <c r="J63" i="18" s="1"/>
  <c r="G71" i="18"/>
  <c r="H71" i="18" s="1"/>
  <c r="I71" i="18" s="1"/>
  <c r="J71" i="18" s="1"/>
  <c r="G79" i="18"/>
  <c r="H79" i="18" s="1"/>
  <c r="I79" i="18" s="1"/>
  <c r="J79" i="18" s="1"/>
  <c r="G87" i="18"/>
  <c r="H87" i="18" s="1"/>
  <c r="I87" i="18" s="1"/>
  <c r="J87" i="18" s="1"/>
  <c r="G16" i="16"/>
  <c r="H16" i="16" s="1"/>
  <c r="I16" i="16" s="1"/>
  <c r="J16" i="16" s="1"/>
  <c r="G24" i="16"/>
  <c r="H24" i="16" s="1"/>
  <c r="I24" i="16" s="1"/>
  <c r="J24" i="16" s="1"/>
  <c r="G32" i="16"/>
  <c r="H32" i="16" s="1"/>
  <c r="I32" i="16" s="1"/>
  <c r="J32" i="16" s="1"/>
  <c r="G40" i="16"/>
  <c r="H40" i="16" s="1"/>
  <c r="I40" i="16" s="1"/>
  <c r="J40" i="16" s="1"/>
  <c r="G48" i="16"/>
  <c r="H48" i="16" s="1"/>
  <c r="I48" i="16" s="1"/>
  <c r="J48" i="16" s="1"/>
  <c r="G56" i="16"/>
  <c r="H56" i="16" s="1"/>
  <c r="I56" i="16" s="1"/>
  <c r="J56" i="16" s="1"/>
  <c r="G64" i="16"/>
  <c r="H64" i="16" s="1"/>
  <c r="I64" i="16" s="1"/>
  <c r="J64" i="16" s="1"/>
  <c r="G74" i="16"/>
  <c r="H74" i="16" s="1"/>
  <c r="I74" i="16" s="1"/>
  <c r="J74" i="16" s="1"/>
  <c r="G84" i="16"/>
  <c r="H84" i="16" s="1"/>
  <c r="I84" i="16" s="1"/>
  <c r="J84" i="16" s="1"/>
  <c r="G21" i="20"/>
  <c r="H21" i="20" s="1"/>
  <c r="I21" i="20" s="1"/>
  <c r="J21" i="20" s="1"/>
  <c r="G51" i="20"/>
  <c r="H51" i="20" s="1"/>
  <c r="I51" i="20" s="1"/>
  <c r="J51" i="20" s="1"/>
  <c r="G45" i="32"/>
  <c r="H45" i="32" s="1"/>
  <c r="I45" i="32" s="1"/>
  <c r="J45" i="32" s="1"/>
  <c r="G14" i="35"/>
  <c r="H14" i="35" s="1"/>
  <c r="I14" i="35" s="1"/>
  <c r="J14" i="35" s="1"/>
  <c r="K14" i="35" s="1"/>
  <c r="G46" i="35"/>
  <c r="G78" i="35"/>
  <c r="G21" i="41"/>
  <c r="H21" i="41" s="1"/>
  <c r="I21" i="41" s="1"/>
  <c r="J21" i="41" s="1"/>
  <c r="G53" i="41"/>
  <c r="G85" i="41"/>
  <c r="G31" i="44"/>
  <c r="G63" i="44"/>
  <c r="H63" i="44" s="1"/>
  <c r="I63" i="44" s="1"/>
  <c r="J63" i="44" s="1"/>
  <c r="G21" i="46"/>
  <c r="G53" i="46"/>
  <c r="G26" i="50"/>
  <c r="G58" i="50"/>
  <c r="H58" i="50" s="1"/>
  <c r="I58" i="50" s="1"/>
  <c r="J58" i="50" s="1"/>
  <c r="G29" i="55"/>
  <c r="G61" i="55"/>
  <c r="G21" i="54"/>
  <c r="H21" i="54" s="1"/>
  <c r="I21" i="54" s="1"/>
  <c r="J21" i="54" s="1"/>
  <c r="G65" i="53"/>
  <c r="G64" i="48"/>
  <c r="H64" i="48" s="1"/>
  <c r="I64" i="48" s="1"/>
  <c r="J64" i="48" s="1"/>
  <c r="G25" i="49"/>
  <c r="G59" i="51"/>
  <c r="G39" i="52"/>
  <c r="H39" i="52" s="1"/>
  <c r="I39" i="52" s="1"/>
  <c r="J39" i="52" s="1"/>
  <c r="G38" i="42"/>
  <c r="G63" i="43"/>
  <c r="H63" i="43" s="1"/>
  <c r="I63" i="43" s="1"/>
  <c r="J63" i="43" s="1"/>
  <c r="G33" i="45"/>
  <c r="G21" i="47"/>
  <c r="H21" i="47" s="1"/>
  <c r="I21" i="47" s="1"/>
  <c r="J21" i="47" s="1"/>
  <c r="G28" i="86"/>
  <c r="G72" i="16"/>
  <c r="H72" i="16" s="1"/>
  <c r="I72" i="16" s="1"/>
  <c r="J72" i="16" s="1"/>
  <c r="G80" i="16"/>
  <c r="G88" i="16"/>
  <c r="H88" i="16" s="1"/>
  <c r="I88" i="16" s="1"/>
  <c r="J88" i="16" s="1"/>
  <c r="G18" i="20"/>
  <c r="G26" i="20"/>
  <c r="H26" i="20" s="1"/>
  <c r="I26" i="20" s="1"/>
  <c r="J26" i="20" s="1"/>
  <c r="G34" i="20"/>
  <c r="G42" i="20"/>
  <c r="H42" i="20" s="1"/>
  <c r="I42" i="20" s="1"/>
  <c r="J42" i="20" s="1"/>
  <c r="G50" i="20"/>
  <c r="G58" i="20"/>
  <c r="H58" i="20" s="1"/>
  <c r="I58" i="20" s="1"/>
  <c r="J58" i="20" s="1"/>
  <c r="G66" i="20"/>
  <c r="G74" i="20"/>
  <c r="H74" i="20" s="1"/>
  <c r="I74" i="20" s="1"/>
  <c r="J74" i="20" s="1"/>
  <c r="G14" i="32"/>
  <c r="H14" i="32" s="1"/>
  <c r="I14" i="32" s="1"/>
  <c r="J14" i="32" s="1"/>
  <c r="K14" i="32" s="1"/>
  <c r="G22" i="32"/>
  <c r="H22" i="32" s="1"/>
  <c r="I22" i="32" s="1"/>
  <c r="J22" i="32" s="1"/>
  <c r="G30" i="32"/>
  <c r="H30" i="32" s="1"/>
  <c r="I30" i="32" s="1"/>
  <c r="J30" i="32" s="1"/>
  <c r="G38" i="32"/>
  <c r="H38" i="32" s="1"/>
  <c r="I38" i="32" s="1"/>
  <c r="J38" i="32" s="1"/>
  <c r="G46" i="32"/>
  <c r="H46" i="32" s="1"/>
  <c r="I46" i="32" s="1"/>
  <c r="J46" i="32" s="1"/>
  <c r="G54" i="32"/>
  <c r="H54" i="32" s="1"/>
  <c r="I54" i="32" s="1"/>
  <c r="J54" i="32" s="1"/>
  <c r="G62" i="32"/>
  <c r="H62" i="32" s="1"/>
  <c r="I62" i="32" s="1"/>
  <c r="J62" i="32" s="1"/>
  <c r="G21" i="35"/>
  <c r="H21" i="35" s="1"/>
  <c r="I21" i="35" s="1"/>
  <c r="J21" i="35" s="1"/>
  <c r="G29" i="35"/>
  <c r="H29" i="35" s="1"/>
  <c r="I29" i="35" s="1"/>
  <c r="J29" i="35" s="1"/>
  <c r="G37" i="35"/>
  <c r="H37" i="35" s="1"/>
  <c r="I37" i="35" s="1"/>
  <c r="J37" i="35" s="1"/>
  <c r="G45" i="35"/>
  <c r="H45" i="35" s="1"/>
  <c r="I45" i="35" s="1"/>
  <c r="J45" i="35" s="1"/>
  <c r="G53" i="35"/>
  <c r="H53" i="35" s="1"/>
  <c r="I53" i="35" s="1"/>
  <c r="J53" i="35" s="1"/>
  <c r="G61" i="35"/>
  <c r="H61" i="35" s="1"/>
  <c r="I61" i="35" s="1"/>
  <c r="J61" i="35" s="1"/>
  <c r="G69" i="35"/>
  <c r="H69" i="35" s="1"/>
  <c r="I69" i="35" s="1"/>
  <c r="J69" i="35" s="1"/>
  <c r="G77" i="35"/>
  <c r="H77" i="35" s="1"/>
  <c r="I77" i="35" s="1"/>
  <c r="J77" i="35" s="1"/>
  <c r="G85" i="35"/>
  <c r="H85" i="35" s="1"/>
  <c r="I85" i="35" s="1"/>
  <c r="J85" i="35" s="1"/>
  <c r="G14" i="41"/>
  <c r="H14" i="41" s="1"/>
  <c r="I14" i="41" s="1"/>
  <c r="J14" i="41" s="1"/>
  <c r="K14" i="41" s="1"/>
  <c r="G22" i="41"/>
  <c r="H22" i="41" s="1"/>
  <c r="I22" i="41" s="1"/>
  <c r="J22" i="41" s="1"/>
  <c r="G30" i="41"/>
  <c r="G38" i="41"/>
  <c r="H38" i="41" s="1"/>
  <c r="I38" i="41" s="1"/>
  <c r="J38" i="41" s="1"/>
  <c r="G46" i="41"/>
  <c r="G54" i="41"/>
  <c r="H54" i="41" s="1"/>
  <c r="I54" i="41" s="1"/>
  <c r="J54" i="41" s="1"/>
  <c r="G62" i="41"/>
  <c r="G70" i="41"/>
  <c r="H70" i="41" s="1"/>
  <c r="I70" i="41" s="1"/>
  <c r="J70" i="41" s="1"/>
  <c r="G78" i="41"/>
  <c r="G86" i="41"/>
  <c r="H86" i="41" s="1"/>
  <c r="I86" i="41" s="1"/>
  <c r="J86" i="41" s="1"/>
  <c r="G16" i="44"/>
  <c r="G24" i="44"/>
  <c r="H24" i="44" s="1"/>
  <c r="I24" i="44" s="1"/>
  <c r="J24" i="44" s="1"/>
  <c r="G32" i="44"/>
  <c r="G40" i="44"/>
  <c r="H40" i="44" s="1"/>
  <c r="I40" i="44" s="1"/>
  <c r="J40" i="44" s="1"/>
  <c r="G48" i="44"/>
  <c r="G56" i="44"/>
  <c r="H56" i="44" s="1"/>
  <c r="I56" i="44" s="1"/>
  <c r="J56" i="44" s="1"/>
  <c r="G64" i="44"/>
  <c r="G72" i="44"/>
  <c r="H72" i="44" s="1"/>
  <c r="I72" i="44" s="1"/>
  <c r="J72" i="44" s="1"/>
  <c r="G20" i="46"/>
  <c r="G28" i="46"/>
  <c r="H28" i="46" s="1"/>
  <c r="I28" i="46" s="1"/>
  <c r="J28" i="46" s="1"/>
  <c r="G36" i="46"/>
  <c r="G44" i="46"/>
  <c r="H44" i="46" s="1"/>
  <c r="I44" i="46" s="1"/>
  <c r="J44" i="46" s="1"/>
  <c r="G52" i="46"/>
  <c r="G60" i="46"/>
  <c r="G68" i="46"/>
  <c r="H68" i="46" s="1"/>
  <c r="I68" i="46" s="1"/>
  <c r="J68" i="46" s="1"/>
  <c r="G19" i="50"/>
  <c r="G27" i="50"/>
  <c r="H27" i="50" s="1"/>
  <c r="I27" i="50" s="1"/>
  <c r="J27" i="50" s="1"/>
  <c r="G35" i="50"/>
  <c r="G43" i="50"/>
  <c r="H43" i="50" s="1"/>
  <c r="I43" i="50" s="1"/>
  <c r="J43" i="50" s="1"/>
  <c r="G51" i="50"/>
  <c r="G59" i="50"/>
  <c r="H59" i="50" s="1"/>
  <c r="I59" i="50" s="1"/>
  <c r="J59" i="50" s="1"/>
  <c r="G67" i="50"/>
  <c r="G75" i="50"/>
  <c r="H75" i="50" s="1"/>
  <c r="I75" i="50" s="1"/>
  <c r="J75" i="50" s="1"/>
  <c r="G83" i="50"/>
  <c r="G20" i="55"/>
  <c r="G28" i="55"/>
  <c r="H28" i="55" s="1"/>
  <c r="I28" i="55" s="1"/>
  <c r="J28" i="55" s="1"/>
  <c r="G36" i="55"/>
  <c r="G44" i="55"/>
  <c r="H44" i="55" s="1"/>
  <c r="I44" i="55" s="1"/>
  <c r="J44" i="55" s="1"/>
  <c r="G52" i="55"/>
  <c r="G60" i="55"/>
  <c r="H60" i="55" s="1"/>
  <c r="I60" i="55" s="1"/>
  <c r="J60" i="55" s="1"/>
  <c r="G68" i="55"/>
  <c r="G76" i="55"/>
  <c r="H76" i="55" s="1"/>
  <c r="I76" i="55" s="1"/>
  <c r="J76" i="55" s="1"/>
  <c r="G84" i="55"/>
  <c r="G14" i="54"/>
  <c r="G22" i="54"/>
  <c r="H22" i="54" s="1"/>
  <c r="I22" i="54" s="1"/>
  <c r="J22" i="54" s="1"/>
  <c r="G30" i="54"/>
  <c r="H30" i="54" s="1"/>
  <c r="I30" i="54" s="1"/>
  <c r="J30" i="54" s="1"/>
  <c r="G38" i="54"/>
  <c r="H38" i="54" s="1"/>
  <c r="I38" i="54" s="1"/>
  <c r="J38" i="54" s="1"/>
  <c r="G46" i="54"/>
  <c r="H46" i="54" s="1"/>
  <c r="I46" i="54" s="1"/>
  <c r="J46" i="54" s="1"/>
  <c r="G54" i="54"/>
  <c r="H54" i="54" s="1"/>
  <c r="I54" i="54" s="1"/>
  <c r="J54" i="54" s="1"/>
  <c r="G62" i="54"/>
  <c r="H62" i="54" s="1"/>
  <c r="I62" i="54" s="1"/>
  <c r="J62" i="54" s="1"/>
  <c r="G70" i="54"/>
  <c r="H70" i="54" s="1"/>
  <c r="I70" i="54" s="1"/>
  <c r="J70" i="54" s="1"/>
  <c r="G78" i="54"/>
  <c r="H78" i="54" s="1"/>
  <c r="I78" i="54" s="1"/>
  <c r="J78" i="54" s="1"/>
  <c r="G18" i="53"/>
  <c r="H18" i="53" s="1"/>
  <c r="I18" i="53" s="1"/>
  <c r="J18" i="53" s="1"/>
  <c r="G26" i="53"/>
  <c r="H26" i="53" s="1"/>
  <c r="I26" i="53" s="1"/>
  <c r="J26" i="53" s="1"/>
  <c r="G34" i="53"/>
  <c r="H34" i="53" s="1"/>
  <c r="I34" i="53" s="1"/>
  <c r="J34" i="53" s="1"/>
  <c r="G42" i="53"/>
  <c r="H42" i="53" s="1"/>
  <c r="I42" i="53" s="1"/>
  <c r="J42" i="53" s="1"/>
  <c r="G50" i="53"/>
  <c r="H50" i="53" s="1"/>
  <c r="I50" i="53" s="1"/>
  <c r="J50" i="53" s="1"/>
  <c r="G58" i="53"/>
  <c r="H58" i="53" s="1"/>
  <c r="I58" i="53" s="1"/>
  <c r="J58" i="53" s="1"/>
  <c r="G66" i="53"/>
  <c r="H66" i="53" s="1"/>
  <c r="I66" i="53" s="1"/>
  <c r="J66" i="53" s="1"/>
  <c r="G17" i="48"/>
  <c r="H17" i="48" s="1"/>
  <c r="I17" i="48" s="1"/>
  <c r="J17" i="48" s="1"/>
  <c r="G25" i="48"/>
  <c r="H25" i="48" s="1"/>
  <c r="I25" i="48" s="1"/>
  <c r="J25" i="48" s="1"/>
  <c r="G33" i="48"/>
  <c r="H33" i="48" s="1"/>
  <c r="I33" i="48" s="1"/>
  <c r="J33" i="48" s="1"/>
  <c r="G41" i="48"/>
  <c r="H41" i="48" s="1"/>
  <c r="I41" i="48" s="1"/>
  <c r="J41" i="48" s="1"/>
  <c r="G49" i="48"/>
  <c r="H49" i="48" s="1"/>
  <c r="I49" i="48" s="1"/>
  <c r="J49" i="48" s="1"/>
  <c r="G57" i="48"/>
  <c r="H57" i="48" s="1"/>
  <c r="I57" i="48" s="1"/>
  <c r="J57" i="48" s="1"/>
  <c r="G65" i="48"/>
  <c r="H65" i="48" s="1"/>
  <c r="I65" i="48" s="1"/>
  <c r="J65" i="48" s="1"/>
  <c r="G73" i="48"/>
  <c r="H73" i="48" s="1"/>
  <c r="I73" i="48" s="1"/>
  <c r="J73" i="48" s="1"/>
  <c r="G81" i="48"/>
  <c r="H81" i="48" s="1"/>
  <c r="I81" i="48" s="1"/>
  <c r="J81" i="48" s="1"/>
  <c r="G18" i="49"/>
  <c r="H18" i="49" s="1"/>
  <c r="I18" i="49" s="1"/>
  <c r="J18" i="49" s="1"/>
  <c r="G26" i="49"/>
  <c r="H26" i="49" s="1"/>
  <c r="I26" i="49" s="1"/>
  <c r="J26" i="49" s="1"/>
  <c r="G34" i="49"/>
  <c r="H34" i="49" s="1"/>
  <c r="I34" i="49" s="1"/>
  <c r="J34" i="49" s="1"/>
  <c r="G42" i="49"/>
  <c r="H42" i="49" s="1"/>
  <c r="I42" i="49" s="1"/>
  <c r="J42" i="49" s="1"/>
  <c r="G50" i="49"/>
  <c r="H50" i="49" s="1"/>
  <c r="I50" i="49" s="1"/>
  <c r="J50" i="49" s="1"/>
  <c r="G58" i="49"/>
  <c r="H58" i="49" s="1"/>
  <c r="I58" i="49" s="1"/>
  <c r="J58" i="49" s="1"/>
  <c r="G66" i="49"/>
  <c r="H66" i="49" s="1"/>
  <c r="I66" i="49" s="1"/>
  <c r="J66" i="49" s="1"/>
  <c r="G74" i="49"/>
  <c r="H74" i="49" s="1"/>
  <c r="I74" i="49" s="1"/>
  <c r="J74" i="49" s="1"/>
  <c r="G82" i="49"/>
  <c r="H82" i="49" s="1"/>
  <c r="I82" i="49" s="1"/>
  <c r="J82" i="49" s="1"/>
  <c r="G20" i="51"/>
  <c r="H20" i="51" s="1"/>
  <c r="I20" i="51" s="1"/>
  <c r="J20" i="51" s="1"/>
  <c r="G28" i="51"/>
  <c r="H28" i="51" s="1"/>
  <c r="I28" i="51" s="1"/>
  <c r="J28" i="51" s="1"/>
  <c r="G36" i="51"/>
  <c r="H36" i="51" s="1"/>
  <c r="I36" i="51" s="1"/>
  <c r="J36" i="51" s="1"/>
  <c r="G44" i="51"/>
  <c r="H44" i="51" s="1"/>
  <c r="I44" i="51" s="1"/>
  <c r="J44" i="51" s="1"/>
  <c r="G52" i="51"/>
  <c r="H52" i="51" s="1"/>
  <c r="I52" i="51" s="1"/>
  <c r="J52" i="51" s="1"/>
  <c r="G60" i="51"/>
  <c r="H60" i="51" s="1"/>
  <c r="I60" i="51" s="1"/>
  <c r="J60" i="51" s="1"/>
  <c r="G68" i="51"/>
  <c r="H68" i="51" s="1"/>
  <c r="I68" i="51" s="1"/>
  <c r="J68" i="51" s="1"/>
  <c r="G76" i="51"/>
  <c r="H76" i="51" s="1"/>
  <c r="I76" i="51" s="1"/>
  <c r="J76" i="51" s="1"/>
  <c r="G16" i="52"/>
  <c r="H16" i="52" s="1"/>
  <c r="I16" i="52" s="1"/>
  <c r="J16" i="52" s="1"/>
  <c r="G24" i="52"/>
  <c r="H24" i="52" s="1"/>
  <c r="I24" i="52" s="1"/>
  <c r="J24" i="52" s="1"/>
  <c r="G32" i="52"/>
  <c r="H32" i="52" s="1"/>
  <c r="I32" i="52" s="1"/>
  <c r="J32" i="52" s="1"/>
  <c r="G40" i="52"/>
  <c r="H40" i="52" s="1"/>
  <c r="I40" i="52" s="1"/>
  <c r="J40" i="52" s="1"/>
  <c r="G48" i="52"/>
  <c r="H48" i="52" s="1"/>
  <c r="I48" i="52" s="1"/>
  <c r="J48" i="52" s="1"/>
  <c r="G56" i="52"/>
  <c r="H56" i="52" s="1"/>
  <c r="I56" i="52" s="1"/>
  <c r="J56" i="52" s="1"/>
  <c r="G64" i="52"/>
  <c r="H64" i="52" s="1"/>
  <c r="I64" i="52" s="1"/>
  <c r="J64" i="52" s="1"/>
  <c r="G15" i="42"/>
  <c r="H15" i="42" s="1"/>
  <c r="I15" i="42" s="1"/>
  <c r="J15" i="42" s="1"/>
  <c r="G23" i="42"/>
  <c r="H23" i="42" s="1"/>
  <c r="I23" i="42" s="1"/>
  <c r="J23" i="42" s="1"/>
  <c r="G31" i="42"/>
  <c r="H31" i="42" s="1"/>
  <c r="I31" i="42" s="1"/>
  <c r="J31" i="42" s="1"/>
  <c r="G39" i="42"/>
  <c r="H39" i="42" s="1"/>
  <c r="I39" i="42" s="1"/>
  <c r="J39" i="42" s="1"/>
  <c r="G47" i="42"/>
  <c r="H47" i="42" s="1"/>
  <c r="I47" i="42" s="1"/>
  <c r="J47" i="42" s="1"/>
  <c r="G55" i="42"/>
  <c r="H55" i="42" s="1"/>
  <c r="I55" i="42" s="1"/>
  <c r="J55" i="42" s="1"/>
  <c r="G63" i="42"/>
  <c r="H63" i="42" s="1"/>
  <c r="I63" i="42" s="1"/>
  <c r="J63" i="42" s="1"/>
  <c r="G71" i="42"/>
  <c r="H71" i="42" s="1"/>
  <c r="I71" i="42" s="1"/>
  <c r="J71" i="42" s="1"/>
  <c r="G79" i="42"/>
  <c r="H79" i="42" s="1"/>
  <c r="I79" i="42" s="1"/>
  <c r="J79" i="42" s="1"/>
  <c r="G87" i="42"/>
  <c r="H87" i="42" s="1"/>
  <c r="I87" i="42" s="1"/>
  <c r="J87" i="42" s="1"/>
  <c r="G16" i="43"/>
  <c r="H16" i="43" s="1"/>
  <c r="I16" i="43" s="1"/>
  <c r="J16" i="43" s="1"/>
  <c r="G24" i="43"/>
  <c r="H24" i="43" s="1"/>
  <c r="I24" i="43" s="1"/>
  <c r="J24" i="43" s="1"/>
  <c r="G32" i="43"/>
  <c r="H32" i="43" s="1"/>
  <c r="I32" i="43" s="1"/>
  <c r="J32" i="43" s="1"/>
  <c r="G40" i="43"/>
  <c r="H40" i="43" s="1"/>
  <c r="I40" i="43" s="1"/>
  <c r="J40" i="43" s="1"/>
  <c r="G48" i="43"/>
  <c r="H48" i="43" s="1"/>
  <c r="I48" i="43" s="1"/>
  <c r="J48" i="43" s="1"/>
  <c r="G56" i="43"/>
  <c r="H56" i="43" s="1"/>
  <c r="I56" i="43" s="1"/>
  <c r="J56" i="43" s="1"/>
  <c r="G64" i="43"/>
  <c r="H64" i="43" s="1"/>
  <c r="I64" i="43" s="1"/>
  <c r="J64" i="43" s="1"/>
  <c r="G72" i="43"/>
  <c r="H72" i="43" s="1"/>
  <c r="I72" i="43" s="1"/>
  <c r="J72" i="43" s="1"/>
  <c r="G80" i="43"/>
  <c r="H80" i="43" s="1"/>
  <c r="I80" i="43" s="1"/>
  <c r="J80" i="43" s="1"/>
  <c r="G88" i="43"/>
  <c r="H88" i="43" s="1"/>
  <c r="I88" i="43" s="1"/>
  <c r="J88" i="43" s="1"/>
  <c r="G18" i="45"/>
  <c r="H18" i="45" s="1"/>
  <c r="I18" i="45" s="1"/>
  <c r="J18" i="45" s="1"/>
  <c r="G26" i="45"/>
  <c r="H26" i="45" s="1"/>
  <c r="I26" i="45" s="1"/>
  <c r="J26" i="45" s="1"/>
  <c r="G34" i="45"/>
  <c r="H34" i="45" s="1"/>
  <c r="I34" i="45" s="1"/>
  <c r="J34" i="45" s="1"/>
  <c r="G42" i="45"/>
  <c r="H42" i="45" s="1"/>
  <c r="I42" i="45" s="1"/>
  <c r="J42" i="45" s="1"/>
  <c r="G50" i="45"/>
  <c r="H50" i="45" s="1"/>
  <c r="I50" i="45" s="1"/>
  <c r="J50" i="45" s="1"/>
  <c r="G58" i="45"/>
  <c r="H58" i="45" s="1"/>
  <c r="I58" i="45" s="1"/>
  <c r="J58" i="45" s="1"/>
  <c r="G66" i="45"/>
  <c r="H66" i="45" s="1"/>
  <c r="I66" i="45" s="1"/>
  <c r="J66" i="45" s="1"/>
  <c r="G74" i="45"/>
  <c r="H74" i="45" s="1"/>
  <c r="I74" i="45" s="1"/>
  <c r="J74" i="45" s="1"/>
  <c r="G14" i="47"/>
  <c r="H14" i="47" s="1"/>
  <c r="I14" i="47" s="1"/>
  <c r="J14" i="47" s="1"/>
  <c r="K14" i="47" s="1"/>
  <c r="G22" i="47"/>
  <c r="H22" i="47" s="1"/>
  <c r="I22" i="47" s="1"/>
  <c r="J22" i="47" s="1"/>
  <c r="G31" i="47"/>
  <c r="G47" i="47"/>
  <c r="G67" i="47"/>
  <c r="H67" i="47" s="1"/>
  <c r="I67" i="47" s="1"/>
  <c r="J67" i="47" s="1"/>
  <c r="G35" i="82"/>
  <c r="H35" i="82" s="1"/>
  <c r="I35" i="82" s="1"/>
  <c r="J35" i="82" s="1"/>
  <c r="G67" i="82"/>
  <c r="H67" i="82" s="1"/>
  <c r="I67" i="82" s="1"/>
  <c r="J67" i="82" s="1"/>
  <c r="G14" i="83"/>
  <c r="H14" i="83" s="1"/>
  <c r="I14" i="83" s="1"/>
  <c r="J14" i="83" s="1"/>
  <c r="K14" i="83" s="1"/>
  <c r="G78" i="83"/>
  <c r="H78" i="83" s="1"/>
  <c r="I78" i="83" s="1"/>
  <c r="J78" i="83" s="1"/>
  <c r="G48" i="84"/>
  <c r="H48" i="84" s="1"/>
  <c r="I48" i="84" s="1"/>
  <c r="J48" i="84" s="1"/>
  <c r="G36" i="86"/>
  <c r="H36" i="86" s="1"/>
  <c r="I36" i="86" s="1"/>
  <c r="J36" i="86" s="1"/>
  <c r="G35" i="85"/>
  <c r="H35" i="85" s="1"/>
  <c r="I35" i="85" s="1"/>
  <c r="J35" i="85" s="1"/>
  <c r="G25" i="89"/>
  <c r="H25" i="89" s="1"/>
  <c r="I25" i="89" s="1"/>
  <c r="J25" i="89" s="1"/>
  <c r="G27" i="92"/>
  <c r="H27" i="92" s="1"/>
  <c r="I27" i="92" s="1"/>
  <c r="J27" i="92" s="1"/>
  <c r="G54" i="94"/>
  <c r="H54" i="94" s="1"/>
  <c r="I54" i="94" s="1"/>
  <c r="J54" i="94" s="1"/>
  <c r="G39" i="96"/>
  <c r="H39" i="96" s="1"/>
  <c r="I39" i="96" s="1"/>
  <c r="J39" i="96" s="1"/>
  <c r="G66" i="98"/>
  <c r="H66" i="98" s="1"/>
  <c r="I66" i="98" s="1"/>
  <c r="J66" i="98" s="1"/>
  <c r="G85" i="55"/>
  <c r="H85" i="55" s="1"/>
  <c r="I85" i="55" s="1"/>
  <c r="J85" i="55" s="1"/>
  <c r="G15" i="54"/>
  <c r="H15" i="54" s="1"/>
  <c r="I15" i="54" s="1"/>
  <c r="J15" i="54" s="1"/>
  <c r="G23" i="54"/>
  <c r="H23" i="54" s="1"/>
  <c r="I23" i="54" s="1"/>
  <c r="J23" i="54" s="1"/>
  <c r="G31" i="54"/>
  <c r="H31" i="54" s="1"/>
  <c r="I31" i="54" s="1"/>
  <c r="J31" i="54" s="1"/>
  <c r="G39" i="54"/>
  <c r="H39" i="54" s="1"/>
  <c r="I39" i="54" s="1"/>
  <c r="J39" i="54" s="1"/>
  <c r="G47" i="54"/>
  <c r="H47" i="54" s="1"/>
  <c r="I47" i="54" s="1"/>
  <c r="J47" i="54" s="1"/>
  <c r="G55" i="54"/>
  <c r="H55" i="54" s="1"/>
  <c r="I55" i="54" s="1"/>
  <c r="J55" i="54" s="1"/>
  <c r="G63" i="54"/>
  <c r="H63" i="54" s="1"/>
  <c r="I63" i="54" s="1"/>
  <c r="J63" i="54" s="1"/>
  <c r="G71" i="54"/>
  <c r="H71" i="54" s="1"/>
  <c r="I71" i="54" s="1"/>
  <c r="J71" i="54" s="1"/>
  <c r="G79" i="54"/>
  <c r="H79" i="54" s="1"/>
  <c r="I79" i="54" s="1"/>
  <c r="J79" i="54" s="1"/>
  <c r="G19" i="53"/>
  <c r="H19" i="53" s="1"/>
  <c r="I19" i="53" s="1"/>
  <c r="J19" i="53" s="1"/>
  <c r="G27" i="53"/>
  <c r="H27" i="53" s="1"/>
  <c r="I27" i="53" s="1"/>
  <c r="J27" i="53" s="1"/>
  <c r="G35" i="53"/>
  <c r="H35" i="53" s="1"/>
  <c r="I35" i="53" s="1"/>
  <c r="J35" i="53" s="1"/>
  <c r="G43" i="53"/>
  <c r="H43" i="53" s="1"/>
  <c r="I43" i="53" s="1"/>
  <c r="J43" i="53" s="1"/>
  <c r="G51" i="53"/>
  <c r="H51" i="53" s="1"/>
  <c r="I51" i="53" s="1"/>
  <c r="J51" i="53" s="1"/>
  <c r="G59" i="53"/>
  <c r="H59" i="53" s="1"/>
  <c r="I59" i="53" s="1"/>
  <c r="J59" i="53" s="1"/>
  <c r="G67" i="53"/>
  <c r="H67" i="53" s="1"/>
  <c r="I67" i="53" s="1"/>
  <c r="J67" i="53" s="1"/>
  <c r="G18" i="48"/>
  <c r="H18" i="48" s="1"/>
  <c r="I18" i="48" s="1"/>
  <c r="J18" i="48" s="1"/>
  <c r="G26" i="48"/>
  <c r="H26" i="48" s="1"/>
  <c r="I26" i="48" s="1"/>
  <c r="J26" i="48" s="1"/>
  <c r="G34" i="48"/>
  <c r="H34" i="48" s="1"/>
  <c r="I34" i="48" s="1"/>
  <c r="J34" i="48" s="1"/>
  <c r="G42" i="48"/>
  <c r="H42" i="48" s="1"/>
  <c r="I42" i="48" s="1"/>
  <c r="J42" i="48" s="1"/>
  <c r="G50" i="48"/>
  <c r="H50" i="48" s="1"/>
  <c r="I50" i="48" s="1"/>
  <c r="J50" i="48" s="1"/>
  <c r="G58" i="48"/>
  <c r="H58" i="48" s="1"/>
  <c r="I58" i="48" s="1"/>
  <c r="J58" i="48" s="1"/>
  <c r="G66" i="48"/>
  <c r="H66" i="48" s="1"/>
  <c r="I66" i="48" s="1"/>
  <c r="J66" i="48" s="1"/>
  <c r="G74" i="48"/>
  <c r="H74" i="48" s="1"/>
  <c r="I74" i="48" s="1"/>
  <c r="J74" i="48" s="1"/>
  <c r="G82" i="48"/>
  <c r="G19" i="49"/>
  <c r="H19" i="49" s="1"/>
  <c r="I19" i="49" s="1"/>
  <c r="J19" i="49" s="1"/>
  <c r="G27" i="49"/>
  <c r="H27" i="49" s="1"/>
  <c r="I27" i="49" s="1"/>
  <c r="J27" i="49" s="1"/>
  <c r="G35" i="49"/>
  <c r="H35" i="49" s="1"/>
  <c r="I35" i="49" s="1"/>
  <c r="J35" i="49" s="1"/>
  <c r="G43" i="49"/>
  <c r="H43" i="49" s="1"/>
  <c r="I43" i="49" s="1"/>
  <c r="J43" i="49" s="1"/>
  <c r="G51" i="49"/>
  <c r="H51" i="49" s="1"/>
  <c r="I51" i="49" s="1"/>
  <c r="J51" i="49" s="1"/>
  <c r="G59" i="49"/>
  <c r="H59" i="49" s="1"/>
  <c r="I59" i="49" s="1"/>
  <c r="J59" i="49" s="1"/>
  <c r="G67" i="49"/>
  <c r="H67" i="49" s="1"/>
  <c r="I67" i="49" s="1"/>
  <c r="J67" i="49" s="1"/>
  <c r="G75" i="49"/>
  <c r="H75" i="49" s="1"/>
  <c r="I75" i="49" s="1"/>
  <c r="J75" i="49" s="1"/>
  <c r="G83" i="49"/>
  <c r="H83" i="49" s="1"/>
  <c r="I83" i="49" s="1"/>
  <c r="J83" i="49" s="1"/>
  <c r="G21" i="51"/>
  <c r="H21" i="51" s="1"/>
  <c r="I21" i="51" s="1"/>
  <c r="J21" i="51" s="1"/>
  <c r="G29" i="51"/>
  <c r="H29" i="51" s="1"/>
  <c r="I29" i="51" s="1"/>
  <c r="J29" i="51" s="1"/>
  <c r="G37" i="51"/>
  <c r="H37" i="51" s="1"/>
  <c r="I37" i="51" s="1"/>
  <c r="J37" i="51" s="1"/>
  <c r="G45" i="51"/>
  <c r="H45" i="51" s="1"/>
  <c r="I45" i="51" s="1"/>
  <c r="J45" i="51" s="1"/>
  <c r="G53" i="51"/>
  <c r="G61" i="51"/>
  <c r="H61" i="51" s="1"/>
  <c r="I61" i="51" s="1"/>
  <c r="J61" i="51" s="1"/>
  <c r="G69" i="51"/>
  <c r="H69" i="51" s="1"/>
  <c r="I69" i="51" s="1"/>
  <c r="J69" i="51" s="1"/>
  <c r="G77" i="51"/>
  <c r="H77" i="51" s="1"/>
  <c r="I77" i="51" s="1"/>
  <c r="J77" i="51" s="1"/>
  <c r="G17" i="52"/>
  <c r="H17" i="52" s="1"/>
  <c r="I17" i="52" s="1"/>
  <c r="J17" i="52" s="1"/>
  <c r="G25" i="52"/>
  <c r="H25" i="52" s="1"/>
  <c r="I25" i="52" s="1"/>
  <c r="J25" i="52" s="1"/>
  <c r="G33" i="52"/>
  <c r="H33" i="52" s="1"/>
  <c r="I33" i="52" s="1"/>
  <c r="J33" i="52" s="1"/>
  <c r="G41" i="52"/>
  <c r="G49" i="52"/>
  <c r="H49" i="52" s="1"/>
  <c r="I49" i="52" s="1"/>
  <c r="J49" i="52" s="1"/>
  <c r="G57" i="52"/>
  <c r="H57" i="52" s="1"/>
  <c r="I57" i="52" s="1"/>
  <c r="J57" i="52" s="1"/>
  <c r="G65" i="52"/>
  <c r="H65" i="52" s="1"/>
  <c r="I65" i="52" s="1"/>
  <c r="J65" i="52" s="1"/>
  <c r="G16" i="42"/>
  <c r="H16" i="42" s="1"/>
  <c r="I16" i="42" s="1"/>
  <c r="J16" i="42" s="1"/>
  <c r="G24" i="42"/>
  <c r="H24" i="42" s="1"/>
  <c r="I24" i="42" s="1"/>
  <c r="J24" i="42" s="1"/>
  <c r="G32" i="42"/>
  <c r="H32" i="42" s="1"/>
  <c r="I32" i="42" s="1"/>
  <c r="J32" i="42" s="1"/>
  <c r="G40" i="42"/>
  <c r="H40" i="42" s="1"/>
  <c r="I40" i="42" s="1"/>
  <c r="J40" i="42" s="1"/>
  <c r="G48" i="42"/>
  <c r="H48" i="42" s="1"/>
  <c r="I48" i="42" s="1"/>
  <c r="J48" i="42" s="1"/>
  <c r="G56" i="42"/>
  <c r="H56" i="42" s="1"/>
  <c r="I56" i="42" s="1"/>
  <c r="J56" i="42" s="1"/>
  <c r="G64" i="42"/>
  <c r="H64" i="42" s="1"/>
  <c r="I64" i="42" s="1"/>
  <c r="J64" i="42" s="1"/>
  <c r="G72" i="42"/>
  <c r="H72" i="42" s="1"/>
  <c r="I72" i="42" s="1"/>
  <c r="J72" i="42" s="1"/>
  <c r="G80" i="42"/>
  <c r="H80" i="42" s="1"/>
  <c r="I80" i="42" s="1"/>
  <c r="J80" i="42" s="1"/>
  <c r="G88" i="42"/>
  <c r="H88" i="42" s="1"/>
  <c r="I88" i="42" s="1"/>
  <c r="J88" i="42" s="1"/>
  <c r="G17" i="43"/>
  <c r="H17" i="43" s="1"/>
  <c r="I17" i="43" s="1"/>
  <c r="J17" i="43" s="1"/>
  <c r="G25" i="43"/>
  <c r="H25" i="43" s="1"/>
  <c r="I25" i="43" s="1"/>
  <c r="J25" i="43" s="1"/>
  <c r="G33" i="43"/>
  <c r="H33" i="43" s="1"/>
  <c r="I33" i="43" s="1"/>
  <c r="J33" i="43" s="1"/>
  <c r="G41" i="43"/>
  <c r="H41" i="43" s="1"/>
  <c r="I41" i="43" s="1"/>
  <c r="J41" i="43" s="1"/>
  <c r="G49" i="43"/>
  <c r="H49" i="43" s="1"/>
  <c r="I49" i="43" s="1"/>
  <c r="J49" i="43" s="1"/>
  <c r="G57" i="43"/>
  <c r="H57" i="43" s="1"/>
  <c r="I57" i="43" s="1"/>
  <c r="J57" i="43" s="1"/>
  <c r="G65" i="43"/>
  <c r="H65" i="43" s="1"/>
  <c r="I65" i="43" s="1"/>
  <c r="J65" i="43" s="1"/>
  <c r="G73" i="43"/>
  <c r="G81" i="43"/>
  <c r="H81" i="43" s="1"/>
  <c r="I81" i="43" s="1"/>
  <c r="J81" i="43" s="1"/>
  <c r="G19" i="45"/>
  <c r="G27" i="45"/>
  <c r="H27" i="45" s="1"/>
  <c r="I27" i="45" s="1"/>
  <c r="J27" i="45" s="1"/>
  <c r="G35" i="45"/>
  <c r="H35" i="45" s="1"/>
  <c r="I35" i="45" s="1"/>
  <c r="J35" i="45" s="1"/>
  <c r="G43" i="45"/>
  <c r="H43" i="45" s="1"/>
  <c r="I43" i="45" s="1"/>
  <c r="J43" i="45" s="1"/>
  <c r="G51" i="45"/>
  <c r="H51" i="45" s="1"/>
  <c r="I51" i="45" s="1"/>
  <c r="J51" i="45" s="1"/>
  <c r="G59" i="45"/>
  <c r="G67" i="45"/>
  <c r="H67" i="45" s="1"/>
  <c r="I67" i="45" s="1"/>
  <c r="J67" i="45" s="1"/>
  <c r="G75" i="45"/>
  <c r="H75" i="45" s="1"/>
  <c r="I75" i="45" s="1"/>
  <c r="J75" i="45" s="1"/>
  <c r="G15" i="47"/>
  <c r="G23" i="47"/>
  <c r="H23" i="47" s="1"/>
  <c r="I23" i="47" s="1"/>
  <c r="J23" i="47" s="1"/>
  <c r="G35" i="47"/>
  <c r="G51" i="47"/>
  <c r="H51" i="47" s="1"/>
  <c r="I51" i="47" s="1"/>
  <c r="J51" i="47" s="1"/>
  <c r="G69" i="47"/>
  <c r="H69" i="47" s="1"/>
  <c r="I69" i="47" s="1"/>
  <c r="J69" i="47" s="1"/>
  <c r="G37" i="82"/>
  <c r="G69" i="82"/>
  <c r="H69" i="82" s="1"/>
  <c r="I69" i="82" s="1"/>
  <c r="J69" i="82" s="1"/>
  <c r="G22" i="83"/>
  <c r="G86" i="83"/>
  <c r="G56" i="84"/>
  <c r="G44" i="86"/>
  <c r="H44" i="86" s="1"/>
  <c r="I44" i="86" s="1"/>
  <c r="J44" i="86" s="1"/>
  <c r="G43" i="85"/>
  <c r="G18" i="87"/>
  <c r="G16" i="88"/>
  <c r="G47" i="89"/>
  <c r="H47" i="89" s="1"/>
  <c r="I47" i="89" s="1"/>
  <c r="J47" i="89" s="1"/>
  <c r="G59" i="92"/>
  <c r="G86" i="94"/>
  <c r="G71" i="96"/>
  <c r="G20" i="20"/>
  <c r="H20" i="20" s="1"/>
  <c r="I20" i="20" s="1"/>
  <c r="J20" i="20" s="1"/>
  <c r="G28" i="20"/>
  <c r="G36" i="20"/>
  <c r="G44" i="20"/>
  <c r="G52" i="20"/>
  <c r="H52" i="20" s="1"/>
  <c r="I52" i="20" s="1"/>
  <c r="J52" i="20" s="1"/>
  <c r="G60" i="20"/>
  <c r="G68" i="20"/>
  <c r="G76" i="20"/>
  <c r="G16" i="32"/>
  <c r="H16" i="32" s="1"/>
  <c r="I16" i="32" s="1"/>
  <c r="J16" i="32" s="1"/>
  <c r="G24" i="32"/>
  <c r="G32" i="32"/>
  <c r="G40" i="32"/>
  <c r="G48" i="32"/>
  <c r="H48" i="32" s="1"/>
  <c r="I48" i="32" s="1"/>
  <c r="J48" i="32" s="1"/>
  <c r="G56" i="32"/>
  <c r="G64" i="32"/>
  <c r="G15" i="35"/>
  <c r="G23" i="35"/>
  <c r="H23" i="35" s="1"/>
  <c r="I23" i="35" s="1"/>
  <c r="J23" i="35" s="1"/>
  <c r="G31" i="35"/>
  <c r="G39" i="35"/>
  <c r="G47" i="35"/>
  <c r="G55" i="35"/>
  <c r="H55" i="35" s="1"/>
  <c r="I55" i="35" s="1"/>
  <c r="J55" i="35" s="1"/>
  <c r="G63" i="35"/>
  <c r="G71" i="35"/>
  <c r="G79" i="35"/>
  <c r="G87" i="35"/>
  <c r="H87" i="35" s="1"/>
  <c r="I87" i="35" s="1"/>
  <c r="J87" i="35" s="1"/>
  <c r="G16" i="41"/>
  <c r="G24" i="41"/>
  <c r="G32" i="41"/>
  <c r="H32" i="41" s="1"/>
  <c r="I32" i="41" s="1"/>
  <c r="J32" i="41" s="1"/>
  <c r="G40" i="41"/>
  <c r="G48" i="41"/>
  <c r="G56" i="41"/>
  <c r="G64" i="41"/>
  <c r="H64" i="41" s="1"/>
  <c r="I64" i="41" s="1"/>
  <c r="J64" i="41" s="1"/>
  <c r="G72" i="41"/>
  <c r="G80" i="41"/>
  <c r="G88" i="41"/>
  <c r="G18" i="44"/>
  <c r="H18" i="44" s="1"/>
  <c r="I18" i="44" s="1"/>
  <c r="J18" i="44" s="1"/>
  <c r="G26" i="44"/>
  <c r="G34" i="44"/>
  <c r="G42" i="44"/>
  <c r="G50" i="44"/>
  <c r="H50" i="44" s="1"/>
  <c r="I50" i="44" s="1"/>
  <c r="J50" i="44" s="1"/>
  <c r="G58" i="44"/>
  <c r="G66" i="44"/>
  <c r="G74" i="44"/>
  <c r="G14" i="46"/>
  <c r="H14" i="46" s="1"/>
  <c r="I14" i="46" s="1"/>
  <c r="J14" i="46" s="1"/>
  <c r="K14" i="46" s="1"/>
  <c r="G22" i="46"/>
  <c r="H22" i="46" s="1"/>
  <c r="I22" i="46" s="1"/>
  <c r="J22" i="46" s="1"/>
  <c r="G30" i="46"/>
  <c r="H30" i="46" s="1"/>
  <c r="I30" i="46" s="1"/>
  <c r="J30" i="46" s="1"/>
  <c r="G38" i="46"/>
  <c r="H38" i="46" s="1"/>
  <c r="I38" i="46" s="1"/>
  <c r="J38" i="46" s="1"/>
  <c r="G46" i="46"/>
  <c r="H46" i="46" s="1"/>
  <c r="I46" i="46" s="1"/>
  <c r="J46" i="46" s="1"/>
  <c r="G54" i="46"/>
  <c r="H54" i="46" s="1"/>
  <c r="I54" i="46" s="1"/>
  <c r="J54" i="46" s="1"/>
  <c r="G62" i="46"/>
  <c r="H62" i="46" s="1"/>
  <c r="I62" i="46" s="1"/>
  <c r="J62" i="46" s="1"/>
  <c r="G21" i="50"/>
  <c r="H21" i="50" s="1"/>
  <c r="I21" i="50" s="1"/>
  <c r="J21" i="50" s="1"/>
  <c r="G29" i="50"/>
  <c r="H29" i="50" s="1"/>
  <c r="I29" i="50" s="1"/>
  <c r="J29" i="50" s="1"/>
  <c r="G37" i="50"/>
  <c r="H37" i="50" s="1"/>
  <c r="I37" i="50" s="1"/>
  <c r="J37" i="50" s="1"/>
  <c r="G45" i="50"/>
  <c r="H45" i="50" s="1"/>
  <c r="I45" i="50" s="1"/>
  <c r="J45" i="50" s="1"/>
  <c r="G53" i="50"/>
  <c r="H53" i="50" s="1"/>
  <c r="I53" i="50" s="1"/>
  <c r="J53" i="50" s="1"/>
  <c r="G61" i="50"/>
  <c r="H61" i="50" s="1"/>
  <c r="I61" i="50" s="1"/>
  <c r="J61" i="50" s="1"/>
  <c r="G69" i="50"/>
  <c r="H69" i="50" s="1"/>
  <c r="I69" i="50" s="1"/>
  <c r="J69" i="50" s="1"/>
  <c r="G77" i="50"/>
  <c r="H77" i="50" s="1"/>
  <c r="I77" i="50" s="1"/>
  <c r="J77" i="50" s="1"/>
  <c r="G85" i="50"/>
  <c r="H85" i="50" s="1"/>
  <c r="I85" i="50" s="1"/>
  <c r="J85" i="50" s="1"/>
  <c r="G14" i="55"/>
  <c r="H14" i="55" s="1"/>
  <c r="I14" i="55" s="1"/>
  <c r="J14" i="55" s="1"/>
  <c r="K14" i="55" s="1"/>
  <c r="G22" i="55"/>
  <c r="G30" i="55"/>
  <c r="G38" i="55"/>
  <c r="H38" i="55" s="1"/>
  <c r="I38" i="55" s="1"/>
  <c r="J38" i="55" s="1"/>
  <c r="G46" i="55"/>
  <c r="G54" i="55"/>
  <c r="G62" i="55"/>
  <c r="G70" i="55"/>
  <c r="H70" i="55" s="1"/>
  <c r="I70" i="55" s="1"/>
  <c r="J70" i="55" s="1"/>
  <c r="G78" i="55"/>
  <c r="G86" i="55"/>
  <c r="G16" i="54"/>
  <c r="G24" i="54"/>
  <c r="H24" i="54" s="1"/>
  <c r="I24" i="54" s="1"/>
  <c r="J24" i="54" s="1"/>
  <c r="G32" i="54"/>
  <c r="G40" i="54"/>
  <c r="G48" i="54"/>
  <c r="G56" i="54"/>
  <c r="H56" i="54" s="1"/>
  <c r="I56" i="54" s="1"/>
  <c r="J56" i="54" s="1"/>
  <c r="G64" i="54"/>
  <c r="G72" i="54"/>
  <c r="G20" i="53"/>
  <c r="G28" i="53"/>
  <c r="H28" i="53" s="1"/>
  <c r="I28" i="53" s="1"/>
  <c r="J28" i="53" s="1"/>
  <c r="G36" i="53"/>
  <c r="G44" i="53"/>
  <c r="G52" i="53"/>
  <c r="H52" i="53" s="1"/>
  <c r="I52" i="53" s="1"/>
  <c r="J52" i="53" s="1"/>
  <c r="G60" i="53"/>
  <c r="G68" i="53"/>
  <c r="G19" i="48"/>
  <c r="G27" i="48"/>
  <c r="H27" i="48" s="1"/>
  <c r="I27" i="48" s="1"/>
  <c r="J27" i="48" s="1"/>
  <c r="G35" i="48"/>
  <c r="G43" i="48"/>
  <c r="G51" i="48"/>
  <c r="G59" i="48"/>
  <c r="H59" i="48" s="1"/>
  <c r="I59" i="48" s="1"/>
  <c r="J59" i="48" s="1"/>
  <c r="G67" i="48"/>
  <c r="G75" i="48"/>
  <c r="G83" i="48"/>
  <c r="G20" i="49"/>
  <c r="G28" i="49"/>
  <c r="G36" i="49"/>
  <c r="G44" i="49"/>
  <c r="H44" i="49" s="1"/>
  <c r="I44" i="49" s="1"/>
  <c r="J44" i="49" s="1"/>
  <c r="G52" i="49"/>
  <c r="G60" i="49"/>
  <c r="G68" i="49"/>
  <c r="G76" i="49"/>
  <c r="H76" i="49" s="1"/>
  <c r="I76" i="49" s="1"/>
  <c r="J76" i="49" s="1"/>
  <c r="G84" i="49"/>
  <c r="G14" i="51"/>
  <c r="H14" i="51" s="1"/>
  <c r="I14" i="51" s="1"/>
  <c r="J14" i="51" s="1"/>
  <c r="K14" i="51" s="1"/>
  <c r="G22" i="51"/>
  <c r="H22" i="51" s="1"/>
  <c r="I22" i="51" s="1"/>
  <c r="J22" i="51" s="1"/>
  <c r="G30" i="51"/>
  <c r="H30" i="51" s="1"/>
  <c r="I30" i="51" s="1"/>
  <c r="J30" i="51" s="1"/>
  <c r="G38" i="51"/>
  <c r="H38" i="51" s="1"/>
  <c r="I38" i="51" s="1"/>
  <c r="J38" i="51" s="1"/>
  <c r="G46" i="51"/>
  <c r="H46" i="51" s="1"/>
  <c r="I46" i="51" s="1"/>
  <c r="J46" i="51" s="1"/>
  <c r="G54" i="51"/>
  <c r="H54" i="51" s="1"/>
  <c r="I54" i="51" s="1"/>
  <c r="J54" i="51" s="1"/>
  <c r="G62" i="51"/>
  <c r="H62" i="51" s="1"/>
  <c r="I62" i="51" s="1"/>
  <c r="J62" i="51" s="1"/>
  <c r="G70" i="51"/>
  <c r="H70" i="51" s="1"/>
  <c r="I70" i="51" s="1"/>
  <c r="J70" i="51" s="1"/>
  <c r="G78" i="51"/>
  <c r="H78" i="51" s="1"/>
  <c r="I78" i="51" s="1"/>
  <c r="J78" i="51" s="1"/>
  <c r="G18" i="52"/>
  <c r="H18" i="52" s="1"/>
  <c r="I18" i="52" s="1"/>
  <c r="J18" i="52" s="1"/>
  <c r="G26" i="52"/>
  <c r="H26" i="52" s="1"/>
  <c r="I26" i="52" s="1"/>
  <c r="J26" i="52" s="1"/>
  <c r="G34" i="52"/>
  <c r="H34" i="52" s="1"/>
  <c r="I34" i="52" s="1"/>
  <c r="J34" i="52" s="1"/>
  <c r="G42" i="52"/>
  <c r="H42" i="52" s="1"/>
  <c r="I42" i="52" s="1"/>
  <c r="J42" i="52" s="1"/>
  <c r="G50" i="52"/>
  <c r="H50" i="52" s="1"/>
  <c r="I50" i="52" s="1"/>
  <c r="J50" i="52" s="1"/>
  <c r="G58" i="52"/>
  <c r="H58" i="52" s="1"/>
  <c r="I58" i="52" s="1"/>
  <c r="J58" i="52" s="1"/>
  <c r="G66" i="52"/>
  <c r="H66" i="52" s="1"/>
  <c r="I66" i="52" s="1"/>
  <c r="J66" i="52" s="1"/>
  <c r="G17" i="42"/>
  <c r="H17" i="42" s="1"/>
  <c r="I17" i="42" s="1"/>
  <c r="J17" i="42" s="1"/>
  <c r="G25" i="42"/>
  <c r="H25" i="42" s="1"/>
  <c r="I25" i="42" s="1"/>
  <c r="J25" i="42" s="1"/>
  <c r="G33" i="42"/>
  <c r="H33" i="42" s="1"/>
  <c r="I33" i="42" s="1"/>
  <c r="J33" i="42" s="1"/>
  <c r="G41" i="42"/>
  <c r="H41" i="42" s="1"/>
  <c r="I41" i="42" s="1"/>
  <c r="J41" i="42" s="1"/>
  <c r="G49" i="42"/>
  <c r="H49" i="42" s="1"/>
  <c r="I49" i="42" s="1"/>
  <c r="J49" i="42" s="1"/>
  <c r="G57" i="42"/>
  <c r="H57" i="42" s="1"/>
  <c r="I57" i="42" s="1"/>
  <c r="J57" i="42" s="1"/>
  <c r="G65" i="42"/>
  <c r="H65" i="42" s="1"/>
  <c r="I65" i="42" s="1"/>
  <c r="J65" i="42" s="1"/>
  <c r="G73" i="42"/>
  <c r="H73" i="42" s="1"/>
  <c r="I73" i="42" s="1"/>
  <c r="J73" i="42" s="1"/>
  <c r="G81" i="42"/>
  <c r="H81" i="42" s="1"/>
  <c r="I81" i="42" s="1"/>
  <c r="J81" i="42" s="1"/>
  <c r="G18" i="43"/>
  <c r="H18" i="43" s="1"/>
  <c r="I18" i="43" s="1"/>
  <c r="J18" i="43" s="1"/>
  <c r="G26" i="43"/>
  <c r="H26" i="43" s="1"/>
  <c r="I26" i="43" s="1"/>
  <c r="J26" i="43" s="1"/>
  <c r="G34" i="43"/>
  <c r="H34" i="43" s="1"/>
  <c r="I34" i="43" s="1"/>
  <c r="J34" i="43" s="1"/>
  <c r="G42" i="43"/>
  <c r="H42" i="43" s="1"/>
  <c r="I42" i="43" s="1"/>
  <c r="J42" i="43" s="1"/>
  <c r="G50" i="43"/>
  <c r="H50" i="43" s="1"/>
  <c r="I50" i="43" s="1"/>
  <c r="J50" i="43" s="1"/>
  <c r="G58" i="43"/>
  <c r="H58" i="43" s="1"/>
  <c r="I58" i="43" s="1"/>
  <c r="J58" i="43" s="1"/>
  <c r="G66" i="43"/>
  <c r="H66" i="43" s="1"/>
  <c r="I66" i="43" s="1"/>
  <c r="J66" i="43" s="1"/>
  <c r="G74" i="43"/>
  <c r="H74" i="43" s="1"/>
  <c r="I74" i="43" s="1"/>
  <c r="J74" i="43" s="1"/>
  <c r="G82" i="43"/>
  <c r="H82" i="43" s="1"/>
  <c r="I82" i="43" s="1"/>
  <c r="J82" i="43" s="1"/>
  <c r="G20" i="45"/>
  <c r="H20" i="45" s="1"/>
  <c r="I20" i="45" s="1"/>
  <c r="J20" i="45" s="1"/>
  <c r="G28" i="45"/>
  <c r="H28" i="45" s="1"/>
  <c r="I28" i="45" s="1"/>
  <c r="J28" i="45" s="1"/>
  <c r="G36" i="45"/>
  <c r="H36" i="45" s="1"/>
  <c r="I36" i="45" s="1"/>
  <c r="J36" i="45" s="1"/>
  <c r="G44" i="45"/>
  <c r="H44" i="45" s="1"/>
  <c r="I44" i="45" s="1"/>
  <c r="J44" i="45" s="1"/>
  <c r="G52" i="45"/>
  <c r="H52" i="45" s="1"/>
  <c r="I52" i="45" s="1"/>
  <c r="J52" i="45" s="1"/>
  <c r="G60" i="45"/>
  <c r="H60" i="45" s="1"/>
  <c r="I60" i="45" s="1"/>
  <c r="J60" i="45" s="1"/>
  <c r="G68" i="45"/>
  <c r="H68" i="45" s="1"/>
  <c r="I68" i="45" s="1"/>
  <c r="J68" i="45" s="1"/>
  <c r="G76" i="45"/>
  <c r="H76" i="45" s="1"/>
  <c r="I76" i="45" s="1"/>
  <c r="J76" i="45" s="1"/>
  <c r="G16" i="47"/>
  <c r="H16" i="47" s="1"/>
  <c r="I16" i="47" s="1"/>
  <c r="J16" i="47" s="1"/>
  <c r="G24" i="47"/>
  <c r="H24" i="47" s="1"/>
  <c r="I24" i="47" s="1"/>
  <c r="J24" i="47" s="1"/>
  <c r="G37" i="47"/>
  <c r="H37" i="47" s="1"/>
  <c r="I37" i="47" s="1"/>
  <c r="J37" i="47" s="1"/>
  <c r="G53" i="47"/>
  <c r="H53" i="47" s="1"/>
  <c r="I53" i="47" s="1"/>
  <c r="J53" i="47" s="1"/>
  <c r="G43" i="82"/>
  <c r="H43" i="82" s="1"/>
  <c r="I43" i="82" s="1"/>
  <c r="J43" i="82" s="1"/>
  <c r="G75" i="82"/>
  <c r="H75" i="82" s="1"/>
  <c r="I75" i="82" s="1"/>
  <c r="J75" i="82" s="1"/>
  <c r="G30" i="83"/>
  <c r="H30" i="83" s="1"/>
  <c r="I30" i="83" s="1"/>
  <c r="J30" i="83" s="1"/>
  <c r="G64" i="84"/>
  <c r="H64" i="84" s="1"/>
  <c r="I64" i="84" s="1"/>
  <c r="J64" i="84" s="1"/>
  <c r="G52" i="86"/>
  <c r="H52" i="86" s="1"/>
  <c r="I52" i="86" s="1"/>
  <c r="J52" i="86" s="1"/>
  <c r="G51" i="85"/>
  <c r="H51" i="85" s="1"/>
  <c r="I51" i="85" s="1"/>
  <c r="J51" i="85" s="1"/>
  <c r="G30" i="87"/>
  <c r="H30" i="87" s="1"/>
  <c r="I30" i="87" s="1"/>
  <c r="J30" i="87" s="1"/>
  <c r="G29" i="88"/>
  <c r="H29" i="88" s="1"/>
  <c r="I29" i="88" s="1"/>
  <c r="J29" i="88" s="1"/>
  <c r="G65" i="89"/>
  <c r="H65" i="89" s="1"/>
  <c r="I65" i="89" s="1"/>
  <c r="J65" i="89" s="1"/>
  <c r="G23" i="91"/>
  <c r="H23" i="91" s="1"/>
  <c r="I23" i="91" s="1"/>
  <c r="J23" i="91" s="1"/>
  <c r="G29" i="20"/>
  <c r="H29" i="20" s="1"/>
  <c r="I29" i="20" s="1"/>
  <c r="J29" i="20" s="1"/>
  <c r="G37" i="20"/>
  <c r="H37" i="20" s="1"/>
  <c r="I37" i="20" s="1"/>
  <c r="J37" i="20" s="1"/>
  <c r="G45" i="20"/>
  <c r="H45" i="20" s="1"/>
  <c r="I45" i="20" s="1"/>
  <c r="J45" i="20" s="1"/>
  <c r="G53" i="20"/>
  <c r="H53" i="20" s="1"/>
  <c r="I53" i="20" s="1"/>
  <c r="J53" i="20" s="1"/>
  <c r="G61" i="20"/>
  <c r="H61" i="20" s="1"/>
  <c r="I61" i="20" s="1"/>
  <c r="J61" i="20" s="1"/>
  <c r="G69" i="20"/>
  <c r="H69" i="20" s="1"/>
  <c r="I69" i="20" s="1"/>
  <c r="J69" i="20" s="1"/>
  <c r="G77" i="20"/>
  <c r="H77" i="20" s="1"/>
  <c r="I77" i="20" s="1"/>
  <c r="J77" i="20" s="1"/>
  <c r="G17" i="32"/>
  <c r="H17" i="32" s="1"/>
  <c r="I17" i="32" s="1"/>
  <c r="J17" i="32" s="1"/>
  <c r="G25" i="32"/>
  <c r="H25" i="32" s="1"/>
  <c r="I25" i="32" s="1"/>
  <c r="J25" i="32" s="1"/>
  <c r="G33" i="32"/>
  <c r="H33" i="32" s="1"/>
  <c r="I33" i="32" s="1"/>
  <c r="J33" i="32" s="1"/>
  <c r="G41" i="32"/>
  <c r="H41" i="32" s="1"/>
  <c r="I41" i="32" s="1"/>
  <c r="J41" i="32" s="1"/>
  <c r="G49" i="32"/>
  <c r="H49" i="32" s="1"/>
  <c r="I49" i="32" s="1"/>
  <c r="J49" i="32" s="1"/>
  <c r="G57" i="32"/>
  <c r="H57" i="32" s="1"/>
  <c r="I57" i="32" s="1"/>
  <c r="J57" i="32" s="1"/>
  <c r="G65" i="32"/>
  <c r="H65" i="32" s="1"/>
  <c r="I65" i="32" s="1"/>
  <c r="J65" i="32" s="1"/>
  <c r="G16" i="35"/>
  <c r="H16" i="35" s="1"/>
  <c r="I16" i="35" s="1"/>
  <c r="J16" i="35" s="1"/>
  <c r="G24" i="35"/>
  <c r="H24" i="35" s="1"/>
  <c r="I24" i="35" s="1"/>
  <c r="J24" i="35" s="1"/>
  <c r="G32" i="35"/>
  <c r="H32" i="35" s="1"/>
  <c r="I32" i="35" s="1"/>
  <c r="J32" i="35" s="1"/>
  <c r="G40" i="35"/>
  <c r="H40" i="35" s="1"/>
  <c r="I40" i="35" s="1"/>
  <c r="J40" i="35" s="1"/>
  <c r="G48" i="35"/>
  <c r="H48" i="35" s="1"/>
  <c r="I48" i="35" s="1"/>
  <c r="J48" i="35" s="1"/>
  <c r="G56" i="35"/>
  <c r="H56" i="35" s="1"/>
  <c r="I56" i="35" s="1"/>
  <c r="J56" i="35" s="1"/>
  <c r="G64" i="35"/>
  <c r="H64" i="35" s="1"/>
  <c r="I64" i="35" s="1"/>
  <c r="J64" i="35" s="1"/>
  <c r="G72" i="35"/>
  <c r="H72" i="35" s="1"/>
  <c r="I72" i="35" s="1"/>
  <c r="J72" i="35" s="1"/>
  <c r="G80" i="35"/>
  <c r="H80" i="35" s="1"/>
  <c r="I80" i="35" s="1"/>
  <c r="J80" i="35" s="1"/>
  <c r="G88" i="35"/>
  <c r="H88" i="35" s="1"/>
  <c r="I88" i="35" s="1"/>
  <c r="J88" i="35" s="1"/>
  <c r="G17" i="41"/>
  <c r="H17" i="41" s="1"/>
  <c r="I17" i="41" s="1"/>
  <c r="J17" i="41" s="1"/>
  <c r="G25" i="41"/>
  <c r="H25" i="41" s="1"/>
  <c r="I25" i="41" s="1"/>
  <c r="J25" i="41" s="1"/>
  <c r="G33" i="41"/>
  <c r="H33" i="41" s="1"/>
  <c r="I33" i="41" s="1"/>
  <c r="J33" i="41" s="1"/>
  <c r="G41" i="41"/>
  <c r="H41" i="41" s="1"/>
  <c r="I41" i="41" s="1"/>
  <c r="J41" i="41" s="1"/>
  <c r="G49" i="41"/>
  <c r="H49" i="41" s="1"/>
  <c r="I49" i="41" s="1"/>
  <c r="J49" i="41" s="1"/>
  <c r="G57" i="41"/>
  <c r="H57" i="41" s="1"/>
  <c r="I57" i="41" s="1"/>
  <c r="J57" i="41" s="1"/>
  <c r="G65" i="41"/>
  <c r="H65" i="41" s="1"/>
  <c r="I65" i="41" s="1"/>
  <c r="J65" i="41" s="1"/>
  <c r="G73" i="41"/>
  <c r="H73" i="41" s="1"/>
  <c r="I73" i="41" s="1"/>
  <c r="J73" i="41" s="1"/>
  <c r="G81" i="41"/>
  <c r="H81" i="41" s="1"/>
  <c r="I81" i="41" s="1"/>
  <c r="J81" i="41" s="1"/>
  <c r="G19" i="44"/>
  <c r="H19" i="44" s="1"/>
  <c r="I19" i="44" s="1"/>
  <c r="J19" i="44" s="1"/>
  <c r="G27" i="44"/>
  <c r="H27" i="44" s="1"/>
  <c r="I27" i="44" s="1"/>
  <c r="J27" i="44" s="1"/>
  <c r="G35" i="44"/>
  <c r="H35" i="44" s="1"/>
  <c r="I35" i="44" s="1"/>
  <c r="J35" i="44" s="1"/>
  <c r="G43" i="44"/>
  <c r="H43" i="44" s="1"/>
  <c r="I43" i="44" s="1"/>
  <c r="J43" i="44" s="1"/>
  <c r="G51" i="44"/>
  <c r="H51" i="44" s="1"/>
  <c r="I51" i="44" s="1"/>
  <c r="J51" i="44" s="1"/>
  <c r="G59" i="44"/>
  <c r="H59" i="44" s="1"/>
  <c r="I59" i="44" s="1"/>
  <c r="J59" i="44" s="1"/>
  <c r="G67" i="44"/>
  <c r="H67" i="44" s="1"/>
  <c r="I67" i="44" s="1"/>
  <c r="J67" i="44" s="1"/>
  <c r="G75" i="44"/>
  <c r="H75" i="44" s="1"/>
  <c r="I75" i="44" s="1"/>
  <c r="J75" i="44" s="1"/>
  <c r="G15" i="46"/>
  <c r="H15" i="46" s="1"/>
  <c r="I15" i="46" s="1"/>
  <c r="J15" i="46" s="1"/>
  <c r="G23" i="46"/>
  <c r="H23" i="46" s="1"/>
  <c r="I23" i="46" s="1"/>
  <c r="J23" i="46" s="1"/>
  <c r="G31" i="46"/>
  <c r="H31" i="46" s="1"/>
  <c r="I31" i="46" s="1"/>
  <c r="J31" i="46" s="1"/>
  <c r="G39" i="46"/>
  <c r="H39" i="46" s="1"/>
  <c r="I39" i="46" s="1"/>
  <c r="J39" i="46" s="1"/>
  <c r="G47" i="46"/>
  <c r="H47" i="46" s="1"/>
  <c r="I47" i="46" s="1"/>
  <c r="J47" i="46" s="1"/>
  <c r="G55" i="46"/>
  <c r="H55" i="46" s="1"/>
  <c r="I55" i="46" s="1"/>
  <c r="J55" i="46" s="1"/>
  <c r="G63" i="46"/>
  <c r="H63" i="46" s="1"/>
  <c r="I63" i="46" s="1"/>
  <c r="J63" i="46" s="1"/>
  <c r="G14" i="50"/>
  <c r="G22" i="50"/>
  <c r="G30" i="50"/>
  <c r="H30" i="50" s="1"/>
  <c r="I30" i="50" s="1"/>
  <c r="J30" i="50" s="1"/>
  <c r="G38" i="50"/>
  <c r="G46" i="50"/>
  <c r="G54" i="50"/>
  <c r="G62" i="50"/>
  <c r="H62" i="50" s="1"/>
  <c r="I62" i="50" s="1"/>
  <c r="J62" i="50" s="1"/>
  <c r="G70" i="50"/>
  <c r="G78" i="50"/>
  <c r="G86" i="50"/>
  <c r="G15" i="55"/>
  <c r="G23" i="55"/>
  <c r="G31" i="55"/>
  <c r="G39" i="55"/>
  <c r="H39" i="55" s="1"/>
  <c r="I39" i="55" s="1"/>
  <c r="J39" i="55" s="1"/>
  <c r="G47" i="55"/>
  <c r="G55" i="55"/>
  <c r="G63" i="55"/>
  <c r="G71" i="55"/>
  <c r="H71" i="55" s="1"/>
  <c r="I71" i="55" s="1"/>
  <c r="J71" i="55" s="1"/>
  <c r="G79" i="55"/>
  <c r="G87" i="55"/>
  <c r="G17" i="54"/>
  <c r="G25" i="54"/>
  <c r="H25" i="54" s="1"/>
  <c r="I25" i="54" s="1"/>
  <c r="J25" i="54" s="1"/>
  <c r="G33" i="54"/>
  <c r="G41" i="54"/>
  <c r="G49" i="54"/>
  <c r="G57" i="54"/>
  <c r="H57" i="54" s="1"/>
  <c r="I57" i="54" s="1"/>
  <c r="J57" i="54" s="1"/>
  <c r="G65" i="54"/>
  <c r="G73" i="54"/>
  <c r="G21" i="53"/>
  <c r="H21" i="53" s="1"/>
  <c r="I21" i="53" s="1"/>
  <c r="J21" i="53" s="1"/>
  <c r="G29" i="53"/>
  <c r="H29" i="53" s="1"/>
  <c r="I29" i="53" s="1"/>
  <c r="J29" i="53" s="1"/>
  <c r="G37" i="53"/>
  <c r="G45" i="53"/>
  <c r="H45" i="53" s="1"/>
  <c r="I45" i="53" s="1"/>
  <c r="J45" i="53" s="1"/>
  <c r="G53" i="53"/>
  <c r="G61" i="53"/>
  <c r="G69" i="53"/>
  <c r="G20" i="48"/>
  <c r="H20" i="48" s="1"/>
  <c r="I20" i="48" s="1"/>
  <c r="J20" i="48" s="1"/>
  <c r="G28" i="48"/>
  <c r="G36" i="48"/>
  <c r="G44" i="48"/>
  <c r="G52" i="48"/>
  <c r="H52" i="48" s="1"/>
  <c r="I52" i="48" s="1"/>
  <c r="J52" i="48" s="1"/>
  <c r="G60" i="48"/>
  <c r="G68" i="48"/>
  <c r="G76" i="48"/>
  <c r="G84" i="48"/>
  <c r="H84" i="48" s="1"/>
  <c r="I84" i="48" s="1"/>
  <c r="J84" i="48" s="1"/>
  <c r="G21" i="49"/>
  <c r="G29" i="49"/>
  <c r="G37" i="49"/>
  <c r="H37" i="49" s="1"/>
  <c r="I37" i="49" s="1"/>
  <c r="J37" i="49" s="1"/>
  <c r="G45" i="49"/>
  <c r="G53" i="49"/>
  <c r="G61" i="49"/>
  <c r="G69" i="49"/>
  <c r="H69" i="49" s="1"/>
  <c r="I69" i="49" s="1"/>
  <c r="J69" i="49" s="1"/>
  <c r="G77" i="49"/>
  <c r="G85" i="49"/>
  <c r="G15" i="51"/>
  <c r="G23" i="51"/>
  <c r="H23" i="51" s="1"/>
  <c r="I23" i="51" s="1"/>
  <c r="J23" i="51" s="1"/>
  <c r="G31" i="51"/>
  <c r="G39" i="51"/>
  <c r="G47" i="51"/>
  <c r="G55" i="51"/>
  <c r="H55" i="51" s="1"/>
  <c r="I55" i="51" s="1"/>
  <c r="J55" i="51" s="1"/>
  <c r="G63" i="51"/>
  <c r="G71" i="51"/>
  <c r="G79" i="51"/>
  <c r="G19" i="52"/>
  <c r="G27" i="52"/>
  <c r="G35" i="52"/>
  <c r="G43" i="52"/>
  <c r="G51" i="52"/>
  <c r="H51" i="52" s="1"/>
  <c r="I51" i="52" s="1"/>
  <c r="J51" i="52" s="1"/>
  <c r="G59" i="52"/>
  <c r="G67" i="52"/>
  <c r="G18" i="42"/>
  <c r="H18" i="42" s="1"/>
  <c r="I18" i="42" s="1"/>
  <c r="J18" i="42" s="1"/>
  <c r="G26" i="42"/>
  <c r="G34" i="42"/>
  <c r="G42" i="42"/>
  <c r="G50" i="42"/>
  <c r="H50" i="42" s="1"/>
  <c r="I50" i="42" s="1"/>
  <c r="J50" i="42" s="1"/>
  <c r="G58" i="42"/>
  <c r="G66" i="42"/>
  <c r="G74" i="42"/>
  <c r="G82" i="42"/>
  <c r="H82" i="42" s="1"/>
  <c r="I82" i="42" s="1"/>
  <c r="J82" i="42" s="1"/>
  <c r="G19" i="43"/>
  <c r="G27" i="43"/>
  <c r="H27" i="43" s="1"/>
  <c r="I27" i="43" s="1"/>
  <c r="J27" i="43" s="1"/>
  <c r="G35" i="43"/>
  <c r="G43" i="43"/>
  <c r="G51" i="43"/>
  <c r="G59" i="43"/>
  <c r="H59" i="43" s="1"/>
  <c r="I59" i="43" s="1"/>
  <c r="J59" i="43" s="1"/>
  <c r="G67" i="43"/>
  <c r="G75" i="43"/>
  <c r="G83" i="43"/>
  <c r="G21" i="45"/>
  <c r="H21" i="45" s="1"/>
  <c r="I21" i="45" s="1"/>
  <c r="J21" i="45" s="1"/>
  <c r="G29" i="45"/>
  <c r="G37" i="45"/>
  <c r="G45" i="45"/>
  <c r="G53" i="45"/>
  <c r="H53" i="45" s="1"/>
  <c r="I53" i="45" s="1"/>
  <c r="J53" i="45" s="1"/>
  <c r="G61" i="45"/>
  <c r="G69" i="45"/>
  <c r="G77" i="45"/>
  <c r="G17" i="47"/>
  <c r="H17" i="47" s="1"/>
  <c r="I17" i="47" s="1"/>
  <c r="J17" i="47" s="1"/>
  <c r="G25" i="47"/>
  <c r="G38" i="47"/>
  <c r="G54" i="47"/>
  <c r="H54" i="47" s="1"/>
  <c r="I54" i="47" s="1"/>
  <c r="J54" i="47" s="1"/>
  <c r="G45" i="82"/>
  <c r="G77" i="82"/>
  <c r="G38" i="83"/>
  <c r="G72" i="84"/>
  <c r="H72" i="84" s="1"/>
  <c r="I72" i="84" s="1"/>
  <c r="J72" i="84" s="1"/>
  <c r="G60" i="86"/>
  <c r="H60" i="86" s="1"/>
  <c r="I60" i="86" s="1"/>
  <c r="J60" i="86" s="1"/>
  <c r="G59" i="85"/>
  <c r="G43" i="87"/>
  <c r="H43" i="87" s="1"/>
  <c r="I43" i="87" s="1"/>
  <c r="J43" i="87" s="1"/>
  <c r="G43" i="88"/>
  <c r="G41" i="91"/>
  <c r="G14" i="20"/>
  <c r="H14" i="20" s="1"/>
  <c r="I14" i="20" s="1"/>
  <c r="J14" i="20" s="1"/>
  <c r="K14" i="20" s="1"/>
  <c r="G22" i="20"/>
  <c r="H22" i="20" s="1"/>
  <c r="I22" i="20" s="1"/>
  <c r="J22" i="20" s="1"/>
  <c r="G30" i="20"/>
  <c r="H30" i="20" s="1"/>
  <c r="I30" i="20" s="1"/>
  <c r="J30" i="20" s="1"/>
  <c r="G38" i="20"/>
  <c r="H38" i="20" s="1"/>
  <c r="I38" i="20" s="1"/>
  <c r="J38" i="20" s="1"/>
  <c r="G46" i="20"/>
  <c r="H46" i="20" s="1"/>
  <c r="I46" i="20" s="1"/>
  <c r="J46" i="20" s="1"/>
  <c r="G54" i="20"/>
  <c r="H54" i="20" s="1"/>
  <c r="I54" i="20" s="1"/>
  <c r="J54" i="20" s="1"/>
  <c r="G62" i="20"/>
  <c r="H62" i="20" s="1"/>
  <c r="I62" i="20" s="1"/>
  <c r="J62" i="20" s="1"/>
  <c r="G70" i="20"/>
  <c r="H70" i="20" s="1"/>
  <c r="I70" i="20" s="1"/>
  <c r="J70" i="20" s="1"/>
  <c r="G78" i="20"/>
  <c r="H78" i="20" s="1"/>
  <c r="I78" i="20" s="1"/>
  <c r="J78" i="20" s="1"/>
  <c r="G18" i="32"/>
  <c r="H18" i="32" s="1"/>
  <c r="I18" i="32" s="1"/>
  <c r="J18" i="32" s="1"/>
  <c r="G26" i="32"/>
  <c r="H26" i="32" s="1"/>
  <c r="I26" i="32" s="1"/>
  <c r="J26" i="32" s="1"/>
  <c r="G34" i="32"/>
  <c r="H34" i="32" s="1"/>
  <c r="I34" i="32" s="1"/>
  <c r="J34" i="32" s="1"/>
  <c r="G42" i="32"/>
  <c r="H42" i="32" s="1"/>
  <c r="I42" i="32" s="1"/>
  <c r="J42" i="32" s="1"/>
  <c r="G50" i="32"/>
  <c r="H50" i="32" s="1"/>
  <c r="I50" i="32" s="1"/>
  <c r="J50" i="32" s="1"/>
  <c r="G58" i="32"/>
  <c r="H58" i="32" s="1"/>
  <c r="I58" i="32" s="1"/>
  <c r="J58" i="32" s="1"/>
  <c r="G66" i="32"/>
  <c r="H66" i="32" s="1"/>
  <c r="I66" i="32" s="1"/>
  <c r="J66" i="32" s="1"/>
  <c r="G17" i="35"/>
  <c r="H17" i="35" s="1"/>
  <c r="I17" i="35" s="1"/>
  <c r="J17" i="35" s="1"/>
  <c r="G25" i="35"/>
  <c r="H25" i="35" s="1"/>
  <c r="I25" i="35" s="1"/>
  <c r="J25" i="35" s="1"/>
  <c r="G33" i="35"/>
  <c r="H33" i="35" s="1"/>
  <c r="I33" i="35" s="1"/>
  <c r="J33" i="35" s="1"/>
  <c r="G41" i="35"/>
  <c r="H41" i="35" s="1"/>
  <c r="I41" i="35" s="1"/>
  <c r="J41" i="35" s="1"/>
  <c r="G49" i="35"/>
  <c r="H49" i="35" s="1"/>
  <c r="I49" i="35" s="1"/>
  <c r="J49" i="35" s="1"/>
  <c r="G57" i="35"/>
  <c r="H57" i="35" s="1"/>
  <c r="I57" i="35" s="1"/>
  <c r="J57" i="35" s="1"/>
  <c r="G65" i="35"/>
  <c r="H65" i="35" s="1"/>
  <c r="I65" i="35" s="1"/>
  <c r="J65" i="35" s="1"/>
  <c r="G73" i="35"/>
  <c r="H73" i="35" s="1"/>
  <c r="I73" i="35" s="1"/>
  <c r="J73" i="35" s="1"/>
  <c r="G81" i="35"/>
  <c r="H81" i="35" s="1"/>
  <c r="I81" i="35" s="1"/>
  <c r="J81" i="35" s="1"/>
  <c r="G18" i="41"/>
  <c r="H18" i="41" s="1"/>
  <c r="I18" i="41" s="1"/>
  <c r="J18" i="41" s="1"/>
  <c r="G26" i="41"/>
  <c r="H26" i="41" s="1"/>
  <c r="I26" i="41" s="1"/>
  <c r="J26" i="41" s="1"/>
  <c r="G34" i="41"/>
  <c r="H34" i="41" s="1"/>
  <c r="I34" i="41" s="1"/>
  <c r="J34" i="41" s="1"/>
  <c r="G42" i="41"/>
  <c r="H42" i="41" s="1"/>
  <c r="I42" i="41" s="1"/>
  <c r="J42" i="41" s="1"/>
  <c r="G50" i="41"/>
  <c r="H50" i="41" s="1"/>
  <c r="I50" i="41" s="1"/>
  <c r="J50" i="41" s="1"/>
  <c r="G58" i="41"/>
  <c r="H58" i="41" s="1"/>
  <c r="I58" i="41" s="1"/>
  <c r="J58" i="41" s="1"/>
  <c r="G66" i="41"/>
  <c r="H66" i="41" s="1"/>
  <c r="I66" i="41" s="1"/>
  <c r="J66" i="41" s="1"/>
  <c r="G74" i="41"/>
  <c r="H74" i="41" s="1"/>
  <c r="I74" i="41" s="1"/>
  <c r="J74" i="41" s="1"/>
  <c r="G82" i="41"/>
  <c r="H82" i="41" s="1"/>
  <c r="I82" i="41" s="1"/>
  <c r="J82" i="41" s="1"/>
  <c r="G20" i="44"/>
  <c r="H20" i="44" s="1"/>
  <c r="I20" i="44" s="1"/>
  <c r="J20" i="44" s="1"/>
  <c r="G28" i="44"/>
  <c r="H28" i="44" s="1"/>
  <c r="I28" i="44" s="1"/>
  <c r="J28" i="44" s="1"/>
  <c r="G36" i="44"/>
  <c r="H36" i="44" s="1"/>
  <c r="I36" i="44" s="1"/>
  <c r="J36" i="44" s="1"/>
  <c r="G44" i="44"/>
  <c r="H44" i="44" s="1"/>
  <c r="I44" i="44" s="1"/>
  <c r="J44" i="44" s="1"/>
  <c r="G52" i="44"/>
  <c r="H52" i="44" s="1"/>
  <c r="I52" i="44" s="1"/>
  <c r="J52" i="44" s="1"/>
  <c r="G60" i="44"/>
  <c r="H60" i="44" s="1"/>
  <c r="I60" i="44" s="1"/>
  <c r="J60" i="44" s="1"/>
  <c r="G68" i="44"/>
  <c r="H68" i="44" s="1"/>
  <c r="I68" i="44" s="1"/>
  <c r="J68" i="44" s="1"/>
  <c r="G76" i="44"/>
  <c r="H76" i="44" s="1"/>
  <c r="I76" i="44" s="1"/>
  <c r="J76" i="44" s="1"/>
  <c r="G16" i="46"/>
  <c r="H16" i="46" s="1"/>
  <c r="I16" i="46" s="1"/>
  <c r="J16" i="46" s="1"/>
  <c r="G24" i="46"/>
  <c r="H24" i="46" s="1"/>
  <c r="I24" i="46" s="1"/>
  <c r="J24" i="46" s="1"/>
  <c r="G32" i="46"/>
  <c r="H32" i="46" s="1"/>
  <c r="I32" i="46" s="1"/>
  <c r="J32" i="46" s="1"/>
  <c r="G40" i="46"/>
  <c r="H40" i="46" s="1"/>
  <c r="I40" i="46" s="1"/>
  <c r="J40" i="46" s="1"/>
  <c r="G48" i="46"/>
  <c r="H48" i="46" s="1"/>
  <c r="I48" i="46" s="1"/>
  <c r="J48" i="46" s="1"/>
  <c r="G56" i="46"/>
  <c r="H56" i="46" s="1"/>
  <c r="I56" i="46" s="1"/>
  <c r="J56" i="46" s="1"/>
  <c r="G64" i="46"/>
  <c r="H64" i="46" s="1"/>
  <c r="I64" i="46" s="1"/>
  <c r="J64" i="46" s="1"/>
  <c r="G15" i="50"/>
  <c r="H15" i="50" s="1"/>
  <c r="I15" i="50" s="1"/>
  <c r="J15" i="50" s="1"/>
  <c r="G23" i="50"/>
  <c r="H23" i="50" s="1"/>
  <c r="I23" i="50" s="1"/>
  <c r="J23" i="50" s="1"/>
  <c r="G31" i="50"/>
  <c r="H31" i="50" s="1"/>
  <c r="I31" i="50" s="1"/>
  <c r="J31" i="50" s="1"/>
  <c r="G39" i="50"/>
  <c r="H39" i="50" s="1"/>
  <c r="I39" i="50" s="1"/>
  <c r="J39" i="50" s="1"/>
  <c r="G47" i="50"/>
  <c r="H47" i="50" s="1"/>
  <c r="I47" i="50" s="1"/>
  <c r="J47" i="50" s="1"/>
  <c r="G55" i="50"/>
  <c r="H55" i="50" s="1"/>
  <c r="I55" i="50" s="1"/>
  <c r="J55" i="50" s="1"/>
  <c r="G63" i="50"/>
  <c r="H63" i="50" s="1"/>
  <c r="I63" i="50" s="1"/>
  <c r="J63" i="50" s="1"/>
  <c r="G71" i="50"/>
  <c r="H71" i="50" s="1"/>
  <c r="I71" i="50" s="1"/>
  <c r="J71" i="50" s="1"/>
  <c r="G79" i="50"/>
  <c r="H79" i="50" s="1"/>
  <c r="I79" i="50" s="1"/>
  <c r="J79" i="50" s="1"/>
  <c r="G87" i="50"/>
  <c r="H87" i="50" s="1"/>
  <c r="I87" i="50" s="1"/>
  <c r="J87" i="50" s="1"/>
  <c r="G16" i="55"/>
  <c r="H16" i="55" s="1"/>
  <c r="I16" i="55" s="1"/>
  <c r="J16" i="55" s="1"/>
  <c r="G24" i="55"/>
  <c r="H24" i="55" s="1"/>
  <c r="I24" i="55" s="1"/>
  <c r="J24" i="55" s="1"/>
  <c r="G32" i="55"/>
  <c r="H32" i="55" s="1"/>
  <c r="I32" i="55" s="1"/>
  <c r="J32" i="55" s="1"/>
  <c r="G40" i="55"/>
  <c r="H40" i="55" s="1"/>
  <c r="I40" i="55" s="1"/>
  <c r="J40" i="55" s="1"/>
  <c r="G48" i="55"/>
  <c r="H48" i="55" s="1"/>
  <c r="I48" i="55" s="1"/>
  <c r="J48" i="55" s="1"/>
  <c r="G56" i="55"/>
  <c r="H56" i="55" s="1"/>
  <c r="I56" i="55" s="1"/>
  <c r="J56" i="55" s="1"/>
  <c r="G64" i="55"/>
  <c r="H64" i="55" s="1"/>
  <c r="I64" i="55" s="1"/>
  <c r="J64" i="55" s="1"/>
  <c r="G72" i="55"/>
  <c r="H72" i="55" s="1"/>
  <c r="I72" i="55" s="1"/>
  <c r="J72" i="55" s="1"/>
  <c r="G80" i="55"/>
  <c r="H80" i="55" s="1"/>
  <c r="I80" i="55" s="1"/>
  <c r="J80" i="55" s="1"/>
  <c r="G88" i="55"/>
  <c r="H88" i="55" s="1"/>
  <c r="I88" i="55" s="1"/>
  <c r="J88" i="55" s="1"/>
  <c r="G18" i="54"/>
  <c r="H18" i="54" s="1"/>
  <c r="I18" i="54" s="1"/>
  <c r="J18" i="54" s="1"/>
  <c r="G26" i="54"/>
  <c r="H26" i="54" s="1"/>
  <c r="I26" i="54" s="1"/>
  <c r="J26" i="54" s="1"/>
  <c r="G34" i="54"/>
  <c r="H34" i="54" s="1"/>
  <c r="I34" i="54" s="1"/>
  <c r="J34" i="54" s="1"/>
  <c r="G42" i="54"/>
  <c r="H42" i="54" s="1"/>
  <c r="I42" i="54" s="1"/>
  <c r="J42" i="54" s="1"/>
  <c r="G50" i="54"/>
  <c r="H50" i="54" s="1"/>
  <c r="I50" i="54" s="1"/>
  <c r="J50" i="54" s="1"/>
  <c r="G58" i="54"/>
  <c r="H58" i="54" s="1"/>
  <c r="I58" i="54" s="1"/>
  <c r="J58" i="54" s="1"/>
  <c r="G66" i="54"/>
  <c r="H66" i="54" s="1"/>
  <c r="I66" i="54" s="1"/>
  <c r="J66" i="54" s="1"/>
  <c r="G74" i="54"/>
  <c r="H74" i="54" s="1"/>
  <c r="I74" i="54" s="1"/>
  <c r="J74" i="54" s="1"/>
  <c r="G14" i="53"/>
  <c r="G22" i="53"/>
  <c r="G30" i="53"/>
  <c r="G38" i="53"/>
  <c r="G46" i="53"/>
  <c r="G54" i="53"/>
  <c r="G62" i="53"/>
  <c r="H62" i="53" s="1"/>
  <c r="I62" i="53" s="1"/>
  <c r="J62" i="53" s="1"/>
  <c r="G21" i="48"/>
  <c r="G29" i="48"/>
  <c r="G37" i="48"/>
  <c r="G45" i="48"/>
  <c r="H45" i="48" s="1"/>
  <c r="I45" i="48" s="1"/>
  <c r="J45" i="48" s="1"/>
  <c r="G53" i="48"/>
  <c r="G61" i="48"/>
  <c r="G69" i="48"/>
  <c r="G77" i="48"/>
  <c r="H77" i="48" s="1"/>
  <c r="I77" i="48" s="1"/>
  <c r="J77" i="48" s="1"/>
  <c r="G85" i="48"/>
  <c r="G14" i="49"/>
  <c r="H14" i="49" s="1"/>
  <c r="I14" i="49" s="1"/>
  <c r="J14" i="49" s="1"/>
  <c r="K14" i="49" s="1"/>
  <c r="G22" i="49"/>
  <c r="H22" i="49" s="1"/>
  <c r="I22" i="49" s="1"/>
  <c r="J22" i="49" s="1"/>
  <c r="G30" i="49"/>
  <c r="H30" i="49" s="1"/>
  <c r="I30" i="49" s="1"/>
  <c r="J30" i="49" s="1"/>
  <c r="G38" i="49"/>
  <c r="H38" i="49" s="1"/>
  <c r="I38" i="49" s="1"/>
  <c r="J38" i="49" s="1"/>
  <c r="G46" i="49"/>
  <c r="H46" i="49" s="1"/>
  <c r="I46" i="49" s="1"/>
  <c r="J46" i="49" s="1"/>
  <c r="G54" i="49"/>
  <c r="H54" i="49" s="1"/>
  <c r="I54" i="49" s="1"/>
  <c r="J54" i="49" s="1"/>
  <c r="G62" i="49"/>
  <c r="H62" i="49" s="1"/>
  <c r="I62" i="49" s="1"/>
  <c r="J62" i="49" s="1"/>
  <c r="G70" i="49"/>
  <c r="H70" i="49" s="1"/>
  <c r="I70" i="49" s="1"/>
  <c r="J70" i="49" s="1"/>
  <c r="G78" i="49"/>
  <c r="H78" i="49" s="1"/>
  <c r="I78" i="49" s="1"/>
  <c r="J78" i="49" s="1"/>
  <c r="G86" i="49"/>
  <c r="H86" i="49" s="1"/>
  <c r="I86" i="49" s="1"/>
  <c r="J86" i="49" s="1"/>
  <c r="G16" i="51"/>
  <c r="H16" i="51" s="1"/>
  <c r="I16" i="51" s="1"/>
  <c r="J16" i="51" s="1"/>
  <c r="G24" i="51"/>
  <c r="H24" i="51" s="1"/>
  <c r="I24" i="51" s="1"/>
  <c r="J24" i="51" s="1"/>
  <c r="G32" i="51"/>
  <c r="H32" i="51" s="1"/>
  <c r="I32" i="51" s="1"/>
  <c r="J32" i="51" s="1"/>
  <c r="G40" i="51"/>
  <c r="H40" i="51" s="1"/>
  <c r="I40" i="51" s="1"/>
  <c r="J40" i="51" s="1"/>
  <c r="G48" i="51"/>
  <c r="H48" i="51" s="1"/>
  <c r="I48" i="51" s="1"/>
  <c r="J48" i="51" s="1"/>
  <c r="G56" i="51"/>
  <c r="H56" i="51" s="1"/>
  <c r="I56" i="51" s="1"/>
  <c r="J56" i="51" s="1"/>
  <c r="G64" i="51"/>
  <c r="H64" i="51" s="1"/>
  <c r="I64" i="51" s="1"/>
  <c r="J64" i="51" s="1"/>
  <c r="G72" i="51"/>
  <c r="H72" i="51" s="1"/>
  <c r="I72" i="51" s="1"/>
  <c r="J72" i="51" s="1"/>
  <c r="G20" i="52"/>
  <c r="H20" i="52" s="1"/>
  <c r="I20" i="52" s="1"/>
  <c r="J20" i="52" s="1"/>
  <c r="G28" i="52"/>
  <c r="H28" i="52" s="1"/>
  <c r="I28" i="52" s="1"/>
  <c r="J28" i="52" s="1"/>
  <c r="G36" i="52"/>
  <c r="H36" i="52" s="1"/>
  <c r="I36" i="52" s="1"/>
  <c r="J36" i="52" s="1"/>
  <c r="G44" i="52"/>
  <c r="H44" i="52" s="1"/>
  <c r="I44" i="52" s="1"/>
  <c r="J44" i="52" s="1"/>
  <c r="G52" i="52"/>
  <c r="H52" i="52" s="1"/>
  <c r="I52" i="52" s="1"/>
  <c r="J52" i="52" s="1"/>
  <c r="G60" i="52"/>
  <c r="H60" i="52" s="1"/>
  <c r="I60" i="52" s="1"/>
  <c r="J60" i="52" s="1"/>
  <c r="G68" i="52"/>
  <c r="H68" i="52" s="1"/>
  <c r="I68" i="52" s="1"/>
  <c r="J68" i="52" s="1"/>
  <c r="G19" i="42"/>
  <c r="H19" i="42" s="1"/>
  <c r="I19" i="42" s="1"/>
  <c r="J19" i="42" s="1"/>
  <c r="G27" i="42"/>
  <c r="H27" i="42" s="1"/>
  <c r="I27" i="42" s="1"/>
  <c r="J27" i="42" s="1"/>
  <c r="G35" i="42"/>
  <c r="H35" i="42" s="1"/>
  <c r="I35" i="42" s="1"/>
  <c r="J35" i="42" s="1"/>
  <c r="G43" i="42"/>
  <c r="H43" i="42" s="1"/>
  <c r="I43" i="42" s="1"/>
  <c r="J43" i="42" s="1"/>
  <c r="G51" i="42"/>
  <c r="H51" i="42" s="1"/>
  <c r="I51" i="42" s="1"/>
  <c r="J51" i="42" s="1"/>
  <c r="G59" i="42"/>
  <c r="H59" i="42" s="1"/>
  <c r="I59" i="42" s="1"/>
  <c r="J59" i="42" s="1"/>
  <c r="G67" i="42"/>
  <c r="H67" i="42" s="1"/>
  <c r="I67" i="42" s="1"/>
  <c r="J67" i="42" s="1"/>
  <c r="G75" i="42"/>
  <c r="H75" i="42" s="1"/>
  <c r="I75" i="42" s="1"/>
  <c r="J75" i="42" s="1"/>
  <c r="G83" i="42"/>
  <c r="H83" i="42" s="1"/>
  <c r="I83" i="42" s="1"/>
  <c r="J83" i="42" s="1"/>
  <c r="G20" i="43"/>
  <c r="H20" i="43" s="1"/>
  <c r="I20" i="43" s="1"/>
  <c r="J20" i="43" s="1"/>
  <c r="G28" i="43"/>
  <c r="H28" i="43" s="1"/>
  <c r="I28" i="43" s="1"/>
  <c r="J28" i="43" s="1"/>
  <c r="G36" i="43"/>
  <c r="H36" i="43" s="1"/>
  <c r="I36" i="43" s="1"/>
  <c r="J36" i="43" s="1"/>
  <c r="G44" i="43"/>
  <c r="H44" i="43" s="1"/>
  <c r="I44" i="43" s="1"/>
  <c r="J44" i="43" s="1"/>
  <c r="G52" i="43"/>
  <c r="H52" i="43" s="1"/>
  <c r="I52" i="43" s="1"/>
  <c r="J52" i="43" s="1"/>
  <c r="G60" i="43"/>
  <c r="H60" i="43" s="1"/>
  <c r="I60" i="43" s="1"/>
  <c r="J60" i="43" s="1"/>
  <c r="G68" i="43"/>
  <c r="H68" i="43" s="1"/>
  <c r="I68" i="43" s="1"/>
  <c r="J68" i="43" s="1"/>
  <c r="G76" i="43"/>
  <c r="H76" i="43" s="1"/>
  <c r="I76" i="43" s="1"/>
  <c r="J76" i="43" s="1"/>
  <c r="G84" i="43"/>
  <c r="H84" i="43" s="1"/>
  <c r="I84" i="43" s="1"/>
  <c r="J84" i="43" s="1"/>
  <c r="G14" i="45"/>
  <c r="G22" i="45"/>
  <c r="G30" i="45"/>
  <c r="H30" i="45" s="1"/>
  <c r="I30" i="45" s="1"/>
  <c r="J30" i="45" s="1"/>
  <c r="G38" i="45"/>
  <c r="G46" i="45"/>
  <c r="G54" i="45"/>
  <c r="G62" i="45"/>
  <c r="H62" i="45" s="1"/>
  <c r="I62" i="45" s="1"/>
  <c r="J62" i="45" s="1"/>
  <c r="G70" i="45"/>
  <c r="G78" i="45"/>
  <c r="G18" i="47"/>
  <c r="G26" i="47"/>
  <c r="G39" i="47"/>
  <c r="G55" i="47"/>
  <c r="G19" i="82"/>
  <c r="H19" i="82" s="1"/>
  <c r="I19" i="82" s="1"/>
  <c r="J19" i="82" s="1"/>
  <c r="G51" i="82"/>
  <c r="G85" i="82"/>
  <c r="G46" i="83"/>
  <c r="G16" i="84"/>
  <c r="H16" i="84" s="1"/>
  <c r="I16" i="84" s="1"/>
  <c r="J16" i="84" s="1"/>
  <c r="G68" i="86"/>
  <c r="H68" i="86" s="1"/>
  <c r="I68" i="86" s="1"/>
  <c r="J68" i="86" s="1"/>
  <c r="G69" i="85"/>
  <c r="G57" i="87"/>
  <c r="H57" i="87" s="1"/>
  <c r="I57" i="87" s="1"/>
  <c r="J57" i="87" s="1"/>
  <c r="G54" i="88"/>
  <c r="G30" i="90"/>
  <c r="G64" i="91"/>
  <c r="G21" i="93"/>
  <c r="G29" i="95"/>
  <c r="G29" i="97"/>
  <c r="H29" i="97" s="1"/>
  <c r="I29" i="97" s="1"/>
  <c r="J29" i="97" s="1"/>
  <c r="G15" i="20"/>
  <c r="G23" i="20"/>
  <c r="G31" i="20"/>
  <c r="G39" i="20"/>
  <c r="H39" i="20" s="1"/>
  <c r="I39" i="20" s="1"/>
  <c r="J39" i="20" s="1"/>
  <c r="G47" i="20"/>
  <c r="G55" i="20"/>
  <c r="G63" i="20"/>
  <c r="G71" i="20"/>
  <c r="H71" i="20" s="1"/>
  <c r="I71" i="20" s="1"/>
  <c r="J71" i="20" s="1"/>
  <c r="G79" i="20"/>
  <c r="G19" i="32"/>
  <c r="G27" i="32"/>
  <c r="G35" i="32"/>
  <c r="H35" i="32" s="1"/>
  <c r="I35" i="32" s="1"/>
  <c r="J35" i="32" s="1"/>
  <c r="G43" i="32"/>
  <c r="G51" i="32"/>
  <c r="G59" i="32"/>
  <c r="G67" i="32"/>
  <c r="H67" i="32" s="1"/>
  <c r="I67" i="32" s="1"/>
  <c r="J67" i="32" s="1"/>
  <c r="G18" i="35"/>
  <c r="G26" i="35"/>
  <c r="G34" i="35"/>
  <c r="G42" i="35"/>
  <c r="H42" i="35" s="1"/>
  <c r="I42" i="35" s="1"/>
  <c r="J42" i="35" s="1"/>
  <c r="G50" i="35"/>
  <c r="G58" i="35"/>
  <c r="G66" i="35"/>
  <c r="G74" i="35"/>
  <c r="H74" i="35" s="1"/>
  <c r="I74" i="35" s="1"/>
  <c r="J74" i="35" s="1"/>
  <c r="G82" i="35"/>
  <c r="G19" i="41"/>
  <c r="H19" i="41" s="1"/>
  <c r="I19" i="41" s="1"/>
  <c r="J19" i="41" s="1"/>
  <c r="G27" i="41"/>
  <c r="G35" i="41"/>
  <c r="G43" i="41"/>
  <c r="G51" i="41"/>
  <c r="H51" i="41" s="1"/>
  <c r="I51" i="41" s="1"/>
  <c r="J51" i="41" s="1"/>
  <c r="G59" i="41"/>
  <c r="G67" i="41"/>
  <c r="G75" i="41"/>
  <c r="G83" i="41"/>
  <c r="H83" i="41" s="1"/>
  <c r="I83" i="41" s="1"/>
  <c r="J83" i="41" s="1"/>
  <c r="G21" i="44"/>
  <c r="G29" i="44"/>
  <c r="G37" i="44"/>
  <c r="G45" i="44"/>
  <c r="H45" i="44" s="1"/>
  <c r="I45" i="44" s="1"/>
  <c r="J45" i="44" s="1"/>
  <c r="G53" i="44"/>
  <c r="G61" i="44"/>
  <c r="G69" i="44"/>
  <c r="G77" i="44"/>
  <c r="H77" i="44" s="1"/>
  <c r="I77" i="44" s="1"/>
  <c r="J77" i="44" s="1"/>
  <c r="G17" i="46"/>
  <c r="G25" i="46"/>
  <c r="G33" i="46"/>
  <c r="G41" i="46"/>
  <c r="H41" i="46" s="1"/>
  <c r="I41" i="46" s="1"/>
  <c r="J41" i="46" s="1"/>
  <c r="G49" i="46"/>
  <c r="G57" i="46"/>
  <c r="G65" i="46"/>
  <c r="G16" i="50"/>
  <c r="H16" i="50" s="1"/>
  <c r="I16" i="50" s="1"/>
  <c r="J16" i="50" s="1"/>
  <c r="G24" i="50"/>
  <c r="G32" i="50"/>
  <c r="G40" i="50"/>
  <c r="G48" i="50"/>
  <c r="H48" i="50" s="1"/>
  <c r="I48" i="50" s="1"/>
  <c r="J48" i="50" s="1"/>
  <c r="G56" i="50"/>
  <c r="G64" i="50"/>
  <c r="G72" i="50"/>
  <c r="G80" i="50"/>
  <c r="H80" i="50" s="1"/>
  <c r="I80" i="50" s="1"/>
  <c r="J80" i="50" s="1"/>
  <c r="G88" i="50"/>
  <c r="G17" i="55"/>
  <c r="G25" i="55"/>
  <c r="H25" i="55" s="1"/>
  <c r="I25" i="55" s="1"/>
  <c r="J25" i="55" s="1"/>
  <c r="G33" i="55"/>
  <c r="G41" i="55"/>
  <c r="G49" i="55"/>
  <c r="G57" i="55"/>
  <c r="H57" i="55" s="1"/>
  <c r="I57" i="55" s="1"/>
  <c r="J57" i="55" s="1"/>
  <c r="G65" i="55"/>
  <c r="G73" i="55"/>
  <c r="G81" i="55"/>
  <c r="G19" i="54"/>
  <c r="G27" i="54"/>
  <c r="G35" i="54"/>
  <c r="G43" i="54"/>
  <c r="H43" i="54" s="1"/>
  <c r="I43" i="54" s="1"/>
  <c r="J43" i="54" s="1"/>
  <c r="G51" i="54"/>
  <c r="G59" i="54"/>
  <c r="G67" i="54"/>
  <c r="G75" i="54"/>
  <c r="H75" i="54" s="1"/>
  <c r="I75" i="54" s="1"/>
  <c r="J75" i="54" s="1"/>
  <c r="G15" i="53"/>
  <c r="G23" i="53"/>
  <c r="G31" i="53"/>
  <c r="H31" i="53" s="1"/>
  <c r="I31" i="53" s="1"/>
  <c r="J31" i="53" s="1"/>
  <c r="G39" i="53"/>
  <c r="G47" i="53"/>
  <c r="G55" i="53"/>
  <c r="H55" i="53" s="1"/>
  <c r="I55" i="53" s="1"/>
  <c r="J55" i="53" s="1"/>
  <c r="G63" i="53"/>
  <c r="G14" i="48"/>
  <c r="H14" i="48" s="1"/>
  <c r="I14" i="48" s="1"/>
  <c r="J14" i="48" s="1"/>
  <c r="K14" i="48" s="1"/>
  <c r="G22" i="48"/>
  <c r="H22" i="48" s="1"/>
  <c r="I22" i="48" s="1"/>
  <c r="J22" i="48" s="1"/>
  <c r="G30" i="48"/>
  <c r="H30" i="48" s="1"/>
  <c r="I30" i="48" s="1"/>
  <c r="J30" i="48" s="1"/>
  <c r="G38" i="48"/>
  <c r="H38" i="48" s="1"/>
  <c r="I38" i="48" s="1"/>
  <c r="J38" i="48" s="1"/>
  <c r="G46" i="48"/>
  <c r="H46" i="48" s="1"/>
  <c r="I46" i="48" s="1"/>
  <c r="J46" i="48" s="1"/>
  <c r="G54" i="48"/>
  <c r="H54" i="48" s="1"/>
  <c r="I54" i="48" s="1"/>
  <c r="J54" i="48" s="1"/>
  <c r="G62" i="48"/>
  <c r="H62" i="48" s="1"/>
  <c r="I62" i="48" s="1"/>
  <c r="J62" i="48" s="1"/>
  <c r="G70" i="48"/>
  <c r="H70" i="48" s="1"/>
  <c r="I70" i="48" s="1"/>
  <c r="J70" i="48" s="1"/>
  <c r="G78" i="48"/>
  <c r="H78" i="48" s="1"/>
  <c r="I78" i="48" s="1"/>
  <c r="J78" i="48" s="1"/>
  <c r="G86" i="48"/>
  <c r="H86" i="48" s="1"/>
  <c r="I86" i="48" s="1"/>
  <c r="J86" i="48" s="1"/>
  <c r="G15" i="49"/>
  <c r="H15" i="49" s="1"/>
  <c r="I15" i="49" s="1"/>
  <c r="J15" i="49" s="1"/>
  <c r="G23" i="49"/>
  <c r="H23" i="49" s="1"/>
  <c r="I23" i="49" s="1"/>
  <c r="J23" i="49" s="1"/>
  <c r="G31" i="49"/>
  <c r="H31" i="49" s="1"/>
  <c r="I31" i="49" s="1"/>
  <c r="J31" i="49" s="1"/>
  <c r="G39" i="49"/>
  <c r="H39" i="49" s="1"/>
  <c r="I39" i="49" s="1"/>
  <c r="J39" i="49" s="1"/>
  <c r="G47" i="49"/>
  <c r="H47" i="49" s="1"/>
  <c r="I47" i="49" s="1"/>
  <c r="J47" i="49" s="1"/>
  <c r="G55" i="49"/>
  <c r="H55" i="49" s="1"/>
  <c r="I55" i="49" s="1"/>
  <c r="J55" i="49" s="1"/>
  <c r="G63" i="49"/>
  <c r="H63" i="49" s="1"/>
  <c r="I63" i="49" s="1"/>
  <c r="J63" i="49" s="1"/>
  <c r="G71" i="49"/>
  <c r="H71" i="49" s="1"/>
  <c r="I71" i="49" s="1"/>
  <c r="J71" i="49" s="1"/>
  <c r="G79" i="49"/>
  <c r="H79" i="49" s="1"/>
  <c r="I79" i="49" s="1"/>
  <c r="J79" i="49" s="1"/>
  <c r="G87" i="49"/>
  <c r="H87" i="49" s="1"/>
  <c r="I87" i="49" s="1"/>
  <c r="J87" i="49" s="1"/>
  <c r="G17" i="51"/>
  <c r="H17" i="51" s="1"/>
  <c r="I17" i="51" s="1"/>
  <c r="J17" i="51" s="1"/>
  <c r="G25" i="51"/>
  <c r="H25" i="51" s="1"/>
  <c r="I25" i="51" s="1"/>
  <c r="J25" i="51" s="1"/>
  <c r="G33" i="51"/>
  <c r="H33" i="51" s="1"/>
  <c r="I33" i="51" s="1"/>
  <c r="J33" i="51" s="1"/>
  <c r="G41" i="51"/>
  <c r="H41" i="51" s="1"/>
  <c r="I41" i="51" s="1"/>
  <c r="J41" i="51" s="1"/>
  <c r="G49" i="51"/>
  <c r="H49" i="51" s="1"/>
  <c r="I49" i="51" s="1"/>
  <c r="J49" i="51" s="1"/>
  <c r="G57" i="51"/>
  <c r="H57" i="51" s="1"/>
  <c r="I57" i="51" s="1"/>
  <c r="J57" i="51" s="1"/>
  <c r="G65" i="51"/>
  <c r="H65" i="51" s="1"/>
  <c r="I65" i="51" s="1"/>
  <c r="J65" i="51" s="1"/>
  <c r="G73" i="51"/>
  <c r="H73" i="51" s="1"/>
  <c r="I73" i="51" s="1"/>
  <c r="J73" i="51" s="1"/>
  <c r="G21" i="52"/>
  <c r="H21" i="52" s="1"/>
  <c r="I21" i="52" s="1"/>
  <c r="J21" i="52" s="1"/>
  <c r="G29" i="52"/>
  <c r="H29" i="52" s="1"/>
  <c r="I29" i="52" s="1"/>
  <c r="J29" i="52" s="1"/>
  <c r="G37" i="52"/>
  <c r="H37" i="52" s="1"/>
  <c r="I37" i="52" s="1"/>
  <c r="J37" i="52" s="1"/>
  <c r="G45" i="52"/>
  <c r="H45" i="52" s="1"/>
  <c r="I45" i="52" s="1"/>
  <c r="J45" i="52" s="1"/>
  <c r="G53" i="52"/>
  <c r="H53" i="52" s="1"/>
  <c r="I53" i="52" s="1"/>
  <c r="J53" i="52" s="1"/>
  <c r="G61" i="52"/>
  <c r="H61" i="52" s="1"/>
  <c r="I61" i="52" s="1"/>
  <c r="J61" i="52" s="1"/>
  <c r="G69" i="52"/>
  <c r="H69" i="52" s="1"/>
  <c r="I69" i="52" s="1"/>
  <c r="J69" i="52" s="1"/>
  <c r="G20" i="42"/>
  <c r="H20" i="42" s="1"/>
  <c r="I20" i="42" s="1"/>
  <c r="J20" i="42" s="1"/>
  <c r="G28" i="42"/>
  <c r="H28" i="42" s="1"/>
  <c r="I28" i="42" s="1"/>
  <c r="J28" i="42" s="1"/>
  <c r="G36" i="42"/>
  <c r="H36" i="42" s="1"/>
  <c r="I36" i="42" s="1"/>
  <c r="J36" i="42" s="1"/>
  <c r="G44" i="42"/>
  <c r="H44" i="42" s="1"/>
  <c r="I44" i="42" s="1"/>
  <c r="J44" i="42" s="1"/>
  <c r="G52" i="42"/>
  <c r="H52" i="42" s="1"/>
  <c r="I52" i="42" s="1"/>
  <c r="J52" i="42" s="1"/>
  <c r="G60" i="42"/>
  <c r="H60" i="42" s="1"/>
  <c r="I60" i="42" s="1"/>
  <c r="J60" i="42" s="1"/>
  <c r="G68" i="42"/>
  <c r="H68" i="42" s="1"/>
  <c r="I68" i="42" s="1"/>
  <c r="J68" i="42" s="1"/>
  <c r="G76" i="42"/>
  <c r="H76" i="42" s="1"/>
  <c r="I76" i="42" s="1"/>
  <c r="J76" i="42" s="1"/>
  <c r="G84" i="42"/>
  <c r="H84" i="42" s="1"/>
  <c r="I84" i="42" s="1"/>
  <c r="J84" i="42" s="1"/>
  <c r="G21" i="43"/>
  <c r="H21" i="43" s="1"/>
  <c r="I21" i="43" s="1"/>
  <c r="J21" i="43" s="1"/>
  <c r="G29" i="43"/>
  <c r="H29" i="43" s="1"/>
  <c r="I29" i="43" s="1"/>
  <c r="J29" i="43" s="1"/>
  <c r="G37" i="43"/>
  <c r="H37" i="43" s="1"/>
  <c r="I37" i="43" s="1"/>
  <c r="J37" i="43" s="1"/>
  <c r="G45" i="43"/>
  <c r="H45" i="43" s="1"/>
  <c r="I45" i="43" s="1"/>
  <c r="J45" i="43" s="1"/>
  <c r="G53" i="43"/>
  <c r="H53" i="43" s="1"/>
  <c r="I53" i="43" s="1"/>
  <c r="J53" i="43" s="1"/>
  <c r="G61" i="43"/>
  <c r="H61" i="43" s="1"/>
  <c r="I61" i="43" s="1"/>
  <c r="J61" i="43" s="1"/>
  <c r="G69" i="43"/>
  <c r="H69" i="43" s="1"/>
  <c r="I69" i="43" s="1"/>
  <c r="J69" i="43" s="1"/>
  <c r="G77" i="43"/>
  <c r="H77" i="43" s="1"/>
  <c r="I77" i="43" s="1"/>
  <c r="J77" i="43" s="1"/>
  <c r="G85" i="43"/>
  <c r="H85" i="43" s="1"/>
  <c r="I85" i="43" s="1"/>
  <c r="J85" i="43" s="1"/>
  <c r="G15" i="45"/>
  <c r="H15" i="45" s="1"/>
  <c r="I15" i="45" s="1"/>
  <c r="J15" i="45" s="1"/>
  <c r="G23" i="45"/>
  <c r="H23" i="45" s="1"/>
  <c r="I23" i="45" s="1"/>
  <c r="J23" i="45" s="1"/>
  <c r="G31" i="45"/>
  <c r="H31" i="45" s="1"/>
  <c r="I31" i="45" s="1"/>
  <c r="J31" i="45" s="1"/>
  <c r="G39" i="45"/>
  <c r="H39" i="45" s="1"/>
  <c r="I39" i="45" s="1"/>
  <c r="J39" i="45" s="1"/>
  <c r="G47" i="45"/>
  <c r="H47" i="45" s="1"/>
  <c r="I47" i="45" s="1"/>
  <c r="J47" i="45" s="1"/>
  <c r="G55" i="45"/>
  <c r="H55" i="45" s="1"/>
  <c r="I55" i="45" s="1"/>
  <c r="J55" i="45" s="1"/>
  <c r="G63" i="45"/>
  <c r="H63" i="45" s="1"/>
  <c r="I63" i="45" s="1"/>
  <c r="J63" i="45" s="1"/>
  <c r="G71" i="45"/>
  <c r="H71" i="45" s="1"/>
  <c r="I71" i="45" s="1"/>
  <c r="J71" i="45" s="1"/>
  <c r="G79" i="45"/>
  <c r="H79" i="45" s="1"/>
  <c r="I79" i="45" s="1"/>
  <c r="J79" i="45" s="1"/>
  <c r="G19" i="47"/>
  <c r="H19" i="47" s="1"/>
  <c r="I19" i="47" s="1"/>
  <c r="J19" i="47" s="1"/>
  <c r="G27" i="47"/>
  <c r="G43" i="47"/>
  <c r="H43" i="47" s="1"/>
  <c r="I43" i="47" s="1"/>
  <c r="J43" i="47" s="1"/>
  <c r="G59" i="47"/>
  <c r="H59" i="47" s="1"/>
  <c r="I59" i="47" s="1"/>
  <c r="J59" i="47" s="1"/>
  <c r="G21" i="82"/>
  <c r="H21" i="82" s="1"/>
  <c r="I21" i="82" s="1"/>
  <c r="J21" i="82" s="1"/>
  <c r="G53" i="82"/>
  <c r="H53" i="82" s="1"/>
  <c r="I53" i="82" s="1"/>
  <c r="J53" i="82" s="1"/>
  <c r="G54" i="83"/>
  <c r="H54" i="83" s="1"/>
  <c r="I54" i="83" s="1"/>
  <c r="J54" i="83" s="1"/>
  <c r="G24" i="84"/>
  <c r="H24" i="84" s="1"/>
  <c r="I24" i="84" s="1"/>
  <c r="J24" i="84" s="1"/>
  <c r="G81" i="85"/>
  <c r="H81" i="85" s="1"/>
  <c r="I81" i="85" s="1"/>
  <c r="J81" i="85" s="1"/>
  <c r="G68" i="87"/>
  <c r="H68" i="87" s="1"/>
  <c r="I68" i="87" s="1"/>
  <c r="J68" i="87" s="1"/>
  <c r="G68" i="88"/>
  <c r="H68" i="88" s="1"/>
  <c r="I68" i="88" s="1"/>
  <c r="J68" i="88" s="1"/>
  <c r="G48" i="90"/>
  <c r="H48" i="90" s="1"/>
  <c r="I48" i="90" s="1"/>
  <c r="J48" i="90" s="1"/>
  <c r="G87" i="91"/>
  <c r="H87" i="91" s="1"/>
  <c r="I87" i="91" s="1"/>
  <c r="J87" i="91" s="1"/>
  <c r="G53" i="93"/>
  <c r="H53" i="93" s="1"/>
  <c r="I53" i="93" s="1"/>
  <c r="J53" i="93" s="1"/>
  <c r="G61" i="95"/>
  <c r="H61" i="95" s="1"/>
  <c r="I61" i="95" s="1"/>
  <c r="J61" i="95" s="1"/>
  <c r="G61" i="97"/>
  <c r="H61" i="97" s="1"/>
  <c r="I61" i="97" s="1"/>
  <c r="J61" i="97" s="1"/>
  <c r="G70" i="16"/>
  <c r="H70" i="16" s="1"/>
  <c r="I70" i="16" s="1"/>
  <c r="J70" i="16" s="1"/>
  <c r="G78" i="16"/>
  <c r="H78" i="16" s="1"/>
  <c r="I78" i="16" s="1"/>
  <c r="J78" i="16" s="1"/>
  <c r="G86" i="16"/>
  <c r="H86" i="16" s="1"/>
  <c r="I86" i="16" s="1"/>
  <c r="J86" i="16" s="1"/>
  <c r="G16" i="20"/>
  <c r="H16" i="20" s="1"/>
  <c r="I16" i="20" s="1"/>
  <c r="J16" i="20" s="1"/>
  <c r="G24" i="20"/>
  <c r="H24" i="20" s="1"/>
  <c r="I24" i="20" s="1"/>
  <c r="J24" i="20" s="1"/>
  <c r="G32" i="20"/>
  <c r="H32" i="20" s="1"/>
  <c r="I32" i="20" s="1"/>
  <c r="J32" i="20" s="1"/>
  <c r="G40" i="20"/>
  <c r="H40" i="20" s="1"/>
  <c r="I40" i="20" s="1"/>
  <c r="J40" i="20" s="1"/>
  <c r="G48" i="20"/>
  <c r="H48" i="20" s="1"/>
  <c r="I48" i="20" s="1"/>
  <c r="J48" i="20" s="1"/>
  <c r="G56" i="20"/>
  <c r="H56" i="20" s="1"/>
  <c r="I56" i="20" s="1"/>
  <c r="J56" i="20" s="1"/>
  <c r="G64" i="20"/>
  <c r="H64" i="20" s="1"/>
  <c r="I64" i="20" s="1"/>
  <c r="J64" i="20" s="1"/>
  <c r="G72" i="20"/>
  <c r="H72" i="20" s="1"/>
  <c r="I72" i="20" s="1"/>
  <c r="J72" i="20" s="1"/>
  <c r="G20" i="32"/>
  <c r="H20" i="32" s="1"/>
  <c r="I20" i="32" s="1"/>
  <c r="J20" i="32" s="1"/>
  <c r="G28" i="32"/>
  <c r="H28" i="32" s="1"/>
  <c r="I28" i="32" s="1"/>
  <c r="J28" i="32" s="1"/>
  <c r="G36" i="32"/>
  <c r="H36" i="32" s="1"/>
  <c r="I36" i="32" s="1"/>
  <c r="J36" i="32" s="1"/>
  <c r="G44" i="32"/>
  <c r="H44" i="32" s="1"/>
  <c r="I44" i="32" s="1"/>
  <c r="J44" i="32" s="1"/>
  <c r="G52" i="32"/>
  <c r="H52" i="32" s="1"/>
  <c r="I52" i="32" s="1"/>
  <c r="J52" i="32" s="1"/>
  <c r="G60" i="32"/>
  <c r="H60" i="32" s="1"/>
  <c r="I60" i="32" s="1"/>
  <c r="J60" i="32" s="1"/>
  <c r="G68" i="32"/>
  <c r="H68" i="32" s="1"/>
  <c r="I68" i="32" s="1"/>
  <c r="J68" i="32" s="1"/>
  <c r="G19" i="35"/>
  <c r="H19" i="35" s="1"/>
  <c r="I19" i="35" s="1"/>
  <c r="J19" i="35" s="1"/>
  <c r="G27" i="35"/>
  <c r="H27" i="35" s="1"/>
  <c r="I27" i="35" s="1"/>
  <c r="J27" i="35" s="1"/>
  <c r="G35" i="35"/>
  <c r="H35" i="35" s="1"/>
  <c r="I35" i="35" s="1"/>
  <c r="J35" i="35" s="1"/>
  <c r="G43" i="35"/>
  <c r="H43" i="35" s="1"/>
  <c r="I43" i="35" s="1"/>
  <c r="J43" i="35" s="1"/>
  <c r="G51" i="35"/>
  <c r="H51" i="35" s="1"/>
  <c r="I51" i="35" s="1"/>
  <c r="J51" i="35" s="1"/>
  <c r="G59" i="35"/>
  <c r="H59" i="35" s="1"/>
  <c r="I59" i="35" s="1"/>
  <c r="J59" i="35" s="1"/>
  <c r="G67" i="35"/>
  <c r="H67" i="35" s="1"/>
  <c r="I67" i="35" s="1"/>
  <c r="J67" i="35" s="1"/>
  <c r="G75" i="35"/>
  <c r="H75" i="35" s="1"/>
  <c r="I75" i="35" s="1"/>
  <c r="J75" i="35" s="1"/>
  <c r="G83" i="35"/>
  <c r="H83" i="35" s="1"/>
  <c r="I83" i="35" s="1"/>
  <c r="J83" i="35" s="1"/>
  <c r="G20" i="41"/>
  <c r="H20" i="41" s="1"/>
  <c r="I20" i="41" s="1"/>
  <c r="J20" i="41" s="1"/>
  <c r="G28" i="41"/>
  <c r="H28" i="41" s="1"/>
  <c r="I28" i="41" s="1"/>
  <c r="J28" i="41" s="1"/>
  <c r="G36" i="41"/>
  <c r="H36" i="41" s="1"/>
  <c r="I36" i="41" s="1"/>
  <c r="J36" i="41" s="1"/>
  <c r="G44" i="41"/>
  <c r="H44" i="41" s="1"/>
  <c r="I44" i="41" s="1"/>
  <c r="J44" i="41" s="1"/>
  <c r="G52" i="41"/>
  <c r="H52" i="41" s="1"/>
  <c r="I52" i="41" s="1"/>
  <c r="J52" i="41" s="1"/>
  <c r="G60" i="41"/>
  <c r="H60" i="41" s="1"/>
  <c r="I60" i="41" s="1"/>
  <c r="J60" i="41" s="1"/>
  <c r="G68" i="41"/>
  <c r="H68" i="41" s="1"/>
  <c r="I68" i="41" s="1"/>
  <c r="J68" i="41" s="1"/>
  <c r="G76" i="41"/>
  <c r="H76" i="41" s="1"/>
  <c r="I76" i="41" s="1"/>
  <c r="J76" i="41" s="1"/>
  <c r="G84" i="41"/>
  <c r="H84" i="41" s="1"/>
  <c r="I84" i="41" s="1"/>
  <c r="J84" i="41" s="1"/>
  <c r="G14" i="44"/>
  <c r="H14" i="44" s="1"/>
  <c r="I14" i="44" s="1"/>
  <c r="J14" i="44" s="1"/>
  <c r="K14" i="44" s="1"/>
  <c r="G22" i="44"/>
  <c r="G30" i="44"/>
  <c r="H30" i="44" s="1"/>
  <c r="I30" i="44" s="1"/>
  <c r="J30" i="44" s="1"/>
  <c r="G38" i="44"/>
  <c r="H38" i="44" s="1"/>
  <c r="I38" i="44" s="1"/>
  <c r="J38" i="44" s="1"/>
  <c r="G46" i="44"/>
  <c r="G54" i="44"/>
  <c r="G62" i="44"/>
  <c r="H62" i="44" s="1"/>
  <c r="I62" i="44" s="1"/>
  <c r="J62" i="44" s="1"/>
  <c r="G70" i="44"/>
  <c r="H70" i="44" s="1"/>
  <c r="I70" i="44" s="1"/>
  <c r="J70" i="44" s="1"/>
  <c r="G78" i="44"/>
  <c r="G18" i="46"/>
  <c r="G26" i="46"/>
  <c r="H26" i="46" s="1"/>
  <c r="I26" i="46" s="1"/>
  <c r="J26" i="46" s="1"/>
  <c r="G34" i="46"/>
  <c r="G42" i="46"/>
  <c r="G50" i="46"/>
  <c r="H50" i="46" s="1"/>
  <c r="I50" i="46" s="1"/>
  <c r="J50" i="46" s="1"/>
  <c r="G58" i="46"/>
  <c r="H58" i="46" s="1"/>
  <c r="I58" i="46" s="1"/>
  <c r="J58" i="46" s="1"/>
  <c r="G66" i="46"/>
  <c r="G17" i="50"/>
  <c r="G25" i="50"/>
  <c r="H25" i="50" s="1"/>
  <c r="I25" i="50" s="1"/>
  <c r="J25" i="50" s="1"/>
  <c r="G33" i="50"/>
  <c r="H33" i="50" s="1"/>
  <c r="I33" i="50" s="1"/>
  <c r="J33" i="50" s="1"/>
  <c r="G41" i="50"/>
  <c r="G49" i="50"/>
  <c r="G57" i="50"/>
  <c r="H57" i="50" s="1"/>
  <c r="I57" i="50" s="1"/>
  <c r="J57" i="50" s="1"/>
  <c r="G65" i="50"/>
  <c r="H65" i="50" s="1"/>
  <c r="I65" i="50" s="1"/>
  <c r="J65" i="50" s="1"/>
  <c r="G73" i="50"/>
  <c r="G81" i="50"/>
  <c r="G18" i="55"/>
  <c r="G26" i="55"/>
  <c r="G34" i="55"/>
  <c r="H34" i="55" s="1"/>
  <c r="I34" i="55" s="1"/>
  <c r="J34" i="55" s="1"/>
  <c r="G42" i="55"/>
  <c r="H42" i="55" s="1"/>
  <c r="I42" i="55" s="1"/>
  <c r="J42" i="55" s="1"/>
  <c r="G50" i="55"/>
  <c r="G58" i="55"/>
  <c r="G66" i="55"/>
  <c r="H66" i="55" s="1"/>
  <c r="I66" i="55" s="1"/>
  <c r="J66" i="55" s="1"/>
  <c r="G74" i="55"/>
  <c r="H74" i="55" s="1"/>
  <c r="I74" i="55" s="1"/>
  <c r="J74" i="55" s="1"/>
  <c r="G82" i="55"/>
  <c r="G20" i="54"/>
  <c r="G28" i="54"/>
  <c r="H28" i="54" s="1"/>
  <c r="I28" i="54" s="1"/>
  <c r="J28" i="54" s="1"/>
  <c r="G36" i="54"/>
  <c r="H36" i="54" s="1"/>
  <c r="I36" i="54" s="1"/>
  <c r="J36" i="54" s="1"/>
  <c r="G44" i="54"/>
  <c r="G52" i="54"/>
  <c r="G60" i="54"/>
  <c r="H60" i="54" s="1"/>
  <c r="I60" i="54" s="1"/>
  <c r="J60" i="54" s="1"/>
  <c r="G68" i="54"/>
  <c r="H68" i="54" s="1"/>
  <c r="I68" i="54" s="1"/>
  <c r="J68" i="54" s="1"/>
  <c r="G76" i="54"/>
  <c r="G16" i="53"/>
  <c r="G24" i="53"/>
  <c r="H24" i="53" s="1"/>
  <c r="I24" i="53" s="1"/>
  <c r="J24" i="53" s="1"/>
  <c r="G32" i="53"/>
  <c r="G40" i="53"/>
  <c r="G48" i="53"/>
  <c r="H48" i="53" s="1"/>
  <c r="I48" i="53" s="1"/>
  <c r="J48" i="53" s="1"/>
  <c r="G56" i="53"/>
  <c r="H56" i="53" s="1"/>
  <c r="I56" i="53" s="1"/>
  <c r="J56" i="53" s="1"/>
  <c r="G64" i="53"/>
  <c r="H64" i="53" s="1"/>
  <c r="I64" i="53" s="1"/>
  <c r="J64" i="53" s="1"/>
  <c r="G15" i="48"/>
  <c r="H15" i="48" s="1"/>
  <c r="I15" i="48" s="1"/>
  <c r="J15" i="48" s="1"/>
  <c r="G23" i="48"/>
  <c r="H23" i="48" s="1"/>
  <c r="I23" i="48" s="1"/>
  <c r="J23" i="48" s="1"/>
  <c r="G31" i="48"/>
  <c r="G39" i="48"/>
  <c r="G47" i="48"/>
  <c r="H47" i="48" s="1"/>
  <c r="I47" i="48" s="1"/>
  <c r="J47" i="48" s="1"/>
  <c r="G55" i="48"/>
  <c r="H55" i="48" s="1"/>
  <c r="I55" i="48" s="1"/>
  <c r="J55" i="48" s="1"/>
  <c r="G63" i="48"/>
  <c r="G71" i="48"/>
  <c r="G79" i="48"/>
  <c r="H79" i="48" s="1"/>
  <c r="I79" i="48" s="1"/>
  <c r="J79" i="48" s="1"/>
  <c r="G87" i="48"/>
  <c r="H87" i="48" s="1"/>
  <c r="I87" i="48" s="1"/>
  <c r="J87" i="48" s="1"/>
  <c r="G16" i="49"/>
  <c r="G24" i="49"/>
  <c r="H24" i="49" s="1"/>
  <c r="I24" i="49" s="1"/>
  <c r="J24" i="49" s="1"/>
  <c r="G32" i="49"/>
  <c r="H32" i="49" s="1"/>
  <c r="I32" i="49" s="1"/>
  <c r="J32" i="49" s="1"/>
  <c r="G40" i="49"/>
  <c r="G48" i="49"/>
  <c r="G56" i="49"/>
  <c r="H56" i="49" s="1"/>
  <c r="I56" i="49" s="1"/>
  <c r="J56" i="49" s="1"/>
  <c r="G64" i="49"/>
  <c r="H64" i="49" s="1"/>
  <c r="I64" i="49" s="1"/>
  <c r="J64" i="49" s="1"/>
  <c r="G72" i="49"/>
  <c r="G80" i="49"/>
  <c r="G88" i="49"/>
  <c r="H88" i="49" s="1"/>
  <c r="I88" i="49" s="1"/>
  <c r="J88" i="49" s="1"/>
  <c r="G18" i="51"/>
  <c r="H18" i="51" s="1"/>
  <c r="I18" i="51" s="1"/>
  <c r="J18" i="51" s="1"/>
  <c r="G26" i="51"/>
  <c r="G34" i="51"/>
  <c r="G42" i="51"/>
  <c r="H42" i="51" s="1"/>
  <c r="I42" i="51" s="1"/>
  <c r="J42" i="51" s="1"/>
  <c r="G50" i="51"/>
  <c r="H50" i="51" s="1"/>
  <c r="I50" i="51" s="1"/>
  <c r="J50" i="51" s="1"/>
  <c r="G58" i="51"/>
  <c r="G66" i="51"/>
  <c r="G74" i="51"/>
  <c r="H74" i="51" s="1"/>
  <c r="I74" i="51" s="1"/>
  <c r="J74" i="51" s="1"/>
  <c r="G14" i="52"/>
  <c r="H14" i="52" s="1"/>
  <c r="I14" i="52" s="1"/>
  <c r="J14" i="52" s="1"/>
  <c r="K14" i="52" s="1"/>
  <c r="G22" i="52"/>
  <c r="H22" i="52" s="1"/>
  <c r="I22" i="52" s="1"/>
  <c r="J22" i="52" s="1"/>
  <c r="G30" i="52"/>
  <c r="G38" i="52"/>
  <c r="H38" i="52" s="1"/>
  <c r="I38" i="52" s="1"/>
  <c r="J38" i="52" s="1"/>
  <c r="G46" i="52"/>
  <c r="H46" i="52" s="1"/>
  <c r="I46" i="52" s="1"/>
  <c r="J46" i="52" s="1"/>
  <c r="G54" i="52"/>
  <c r="H54" i="52" s="1"/>
  <c r="I54" i="52" s="1"/>
  <c r="J54" i="52" s="1"/>
  <c r="G62" i="52"/>
  <c r="H62" i="52" s="1"/>
  <c r="I62" i="52" s="1"/>
  <c r="J62" i="52" s="1"/>
  <c r="G21" i="42"/>
  <c r="H21" i="42" s="1"/>
  <c r="I21" i="42" s="1"/>
  <c r="J21" i="42" s="1"/>
  <c r="G29" i="42"/>
  <c r="H29" i="42" s="1"/>
  <c r="I29" i="42" s="1"/>
  <c r="J29" i="42" s="1"/>
  <c r="G37" i="42"/>
  <c r="H37" i="42" s="1"/>
  <c r="I37" i="42" s="1"/>
  <c r="J37" i="42" s="1"/>
  <c r="G45" i="42"/>
  <c r="H45" i="42" s="1"/>
  <c r="I45" i="42" s="1"/>
  <c r="J45" i="42" s="1"/>
  <c r="G53" i="42"/>
  <c r="H53" i="42" s="1"/>
  <c r="I53" i="42" s="1"/>
  <c r="J53" i="42" s="1"/>
  <c r="G61" i="42"/>
  <c r="G69" i="42"/>
  <c r="H69" i="42" s="1"/>
  <c r="I69" i="42" s="1"/>
  <c r="J69" i="42" s="1"/>
  <c r="G77" i="42"/>
  <c r="H77" i="42" s="1"/>
  <c r="I77" i="42" s="1"/>
  <c r="J77" i="42" s="1"/>
  <c r="G85" i="42"/>
  <c r="H85" i="42" s="1"/>
  <c r="I85" i="42" s="1"/>
  <c r="J85" i="42" s="1"/>
  <c r="G14" i="43"/>
  <c r="G22" i="43"/>
  <c r="H22" i="43" s="1"/>
  <c r="I22" i="43" s="1"/>
  <c r="J22" i="43" s="1"/>
  <c r="G30" i="43"/>
  <c r="H30" i="43" s="1"/>
  <c r="I30" i="43" s="1"/>
  <c r="J30" i="43" s="1"/>
  <c r="G38" i="43"/>
  <c r="G46" i="43"/>
  <c r="G54" i="43"/>
  <c r="H54" i="43" s="1"/>
  <c r="I54" i="43" s="1"/>
  <c r="J54" i="43" s="1"/>
  <c r="G62" i="43"/>
  <c r="H62" i="43" s="1"/>
  <c r="I62" i="43" s="1"/>
  <c r="J62" i="43" s="1"/>
  <c r="G70" i="43"/>
  <c r="G78" i="43"/>
  <c r="G86" i="43"/>
  <c r="H86" i="43" s="1"/>
  <c r="I86" i="43" s="1"/>
  <c r="J86" i="43" s="1"/>
  <c r="G16" i="45"/>
  <c r="H16" i="45" s="1"/>
  <c r="I16" i="45" s="1"/>
  <c r="J16" i="45" s="1"/>
  <c r="G24" i="45"/>
  <c r="G32" i="45"/>
  <c r="G40" i="45"/>
  <c r="H40" i="45" s="1"/>
  <c r="I40" i="45" s="1"/>
  <c r="J40" i="45" s="1"/>
  <c r="G48" i="45"/>
  <c r="H48" i="45" s="1"/>
  <c r="I48" i="45" s="1"/>
  <c r="J48" i="45" s="1"/>
  <c r="G56" i="45"/>
  <c r="G64" i="45"/>
  <c r="G72" i="45"/>
  <c r="H72" i="45" s="1"/>
  <c r="I72" i="45" s="1"/>
  <c r="J72" i="45" s="1"/>
  <c r="G20" i="47"/>
  <c r="H20" i="47" s="1"/>
  <c r="I20" i="47" s="1"/>
  <c r="J20" i="47" s="1"/>
  <c r="G29" i="47"/>
  <c r="G45" i="47"/>
  <c r="G61" i="47"/>
  <c r="H61" i="47" s="1"/>
  <c r="I61" i="47" s="1"/>
  <c r="J61" i="47" s="1"/>
  <c r="G27" i="82"/>
  <c r="G59" i="82"/>
  <c r="G62" i="83"/>
  <c r="H62" i="83" s="1"/>
  <c r="I62" i="83" s="1"/>
  <c r="J62" i="83" s="1"/>
  <c r="G32" i="84"/>
  <c r="H32" i="84" s="1"/>
  <c r="I32" i="84" s="1"/>
  <c r="J32" i="84" s="1"/>
  <c r="G20" i="86"/>
  <c r="G19" i="85"/>
  <c r="H19" i="85" s="1"/>
  <c r="I19" i="85" s="1"/>
  <c r="J19" i="85" s="1"/>
  <c r="G82" i="87"/>
  <c r="H82" i="87" s="1"/>
  <c r="I82" i="87" s="1"/>
  <c r="J82" i="87" s="1"/>
  <c r="G71" i="90"/>
  <c r="H71" i="90" s="1"/>
  <c r="I71" i="90" s="1"/>
  <c r="J71" i="90" s="1"/>
  <c r="G83" i="82"/>
  <c r="H83" i="82" s="1"/>
  <c r="I83" i="82" s="1"/>
  <c r="J83" i="82" s="1"/>
  <c r="G20" i="83"/>
  <c r="H20" i="83" s="1"/>
  <c r="I20" i="83" s="1"/>
  <c r="J20" i="83" s="1"/>
  <c r="G28" i="83"/>
  <c r="H28" i="83" s="1"/>
  <c r="I28" i="83" s="1"/>
  <c r="J28" i="83" s="1"/>
  <c r="G36" i="83"/>
  <c r="H36" i="83" s="1"/>
  <c r="I36" i="83" s="1"/>
  <c r="J36" i="83" s="1"/>
  <c r="G44" i="83"/>
  <c r="H44" i="83" s="1"/>
  <c r="I44" i="83" s="1"/>
  <c r="J44" i="83" s="1"/>
  <c r="G52" i="83"/>
  <c r="H52" i="83" s="1"/>
  <c r="I52" i="83" s="1"/>
  <c r="J52" i="83" s="1"/>
  <c r="G60" i="83"/>
  <c r="H60" i="83" s="1"/>
  <c r="I60" i="83" s="1"/>
  <c r="J60" i="83" s="1"/>
  <c r="G68" i="83"/>
  <c r="H68" i="83" s="1"/>
  <c r="I68" i="83" s="1"/>
  <c r="J68" i="83" s="1"/>
  <c r="G76" i="83"/>
  <c r="H76" i="83" s="1"/>
  <c r="I76" i="83" s="1"/>
  <c r="J76" i="83" s="1"/>
  <c r="G84" i="83"/>
  <c r="H84" i="83" s="1"/>
  <c r="I84" i="83" s="1"/>
  <c r="J84" i="83" s="1"/>
  <c r="G14" i="84"/>
  <c r="H14" i="84" s="1"/>
  <c r="I14" i="84" s="1"/>
  <c r="J14" i="84" s="1"/>
  <c r="K14" i="84" s="1"/>
  <c r="G22" i="84"/>
  <c r="H22" i="84" s="1"/>
  <c r="I22" i="84" s="1"/>
  <c r="J22" i="84" s="1"/>
  <c r="G30" i="84"/>
  <c r="G38" i="84"/>
  <c r="G46" i="84"/>
  <c r="H46" i="84" s="1"/>
  <c r="I46" i="84" s="1"/>
  <c r="J46" i="84" s="1"/>
  <c r="G54" i="84"/>
  <c r="H54" i="84" s="1"/>
  <c r="I54" i="84" s="1"/>
  <c r="J54" i="84" s="1"/>
  <c r="G62" i="84"/>
  <c r="G70" i="84"/>
  <c r="G78" i="84"/>
  <c r="H78" i="84" s="1"/>
  <c r="I78" i="84" s="1"/>
  <c r="J78" i="84" s="1"/>
  <c r="G18" i="86"/>
  <c r="H18" i="86" s="1"/>
  <c r="I18" i="86" s="1"/>
  <c r="J18" i="86" s="1"/>
  <c r="G26" i="86"/>
  <c r="G34" i="86"/>
  <c r="G42" i="86"/>
  <c r="H42" i="86" s="1"/>
  <c r="I42" i="86" s="1"/>
  <c r="J42" i="86" s="1"/>
  <c r="G50" i="86"/>
  <c r="H50" i="86" s="1"/>
  <c r="I50" i="86" s="1"/>
  <c r="J50" i="86" s="1"/>
  <c r="G58" i="86"/>
  <c r="H58" i="86" s="1"/>
  <c r="I58" i="86" s="1"/>
  <c r="J58" i="86" s="1"/>
  <c r="G66" i="86"/>
  <c r="H66" i="86" s="1"/>
  <c r="I66" i="86" s="1"/>
  <c r="J66" i="86" s="1"/>
  <c r="G17" i="85"/>
  <c r="G25" i="85"/>
  <c r="G33" i="85"/>
  <c r="H33" i="85" s="1"/>
  <c r="I33" i="85" s="1"/>
  <c r="J33" i="85" s="1"/>
  <c r="G41" i="85"/>
  <c r="H41" i="85" s="1"/>
  <c r="I41" i="85" s="1"/>
  <c r="J41" i="85" s="1"/>
  <c r="G49" i="85"/>
  <c r="G57" i="85"/>
  <c r="G66" i="85"/>
  <c r="H66" i="85" s="1"/>
  <c r="I66" i="85" s="1"/>
  <c r="J66" i="85" s="1"/>
  <c r="G77" i="85"/>
  <c r="H77" i="85" s="1"/>
  <c r="I77" i="85" s="1"/>
  <c r="J77" i="85" s="1"/>
  <c r="G14" i="87"/>
  <c r="H14" i="87" s="1"/>
  <c r="I14" i="87" s="1"/>
  <c r="J14" i="87" s="1"/>
  <c r="K14" i="87" s="1"/>
  <c r="G27" i="87"/>
  <c r="H27" i="87" s="1"/>
  <c r="I27" i="87" s="1"/>
  <c r="J27" i="87" s="1"/>
  <c r="G41" i="87"/>
  <c r="H41" i="87" s="1"/>
  <c r="I41" i="87" s="1"/>
  <c r="J41" i="87" s="1"/>
  <c r="G52" i="87"/>
  <c r="H52" i="87" s="1"/>
  <c r="I52" i="87" s="1"/>
  <c r="J52" i="87" s="1"/>
  <c r="G66" i="87"/>
  <c r="H66" i="87" s="1"/>
  <c r="I66" i="87" s="1"/>
  <c r="J66" i="87" s="1"/>
  <c r="G78" i="87"/>
  <c r="H78" i="87" s="1"/>
  <c r="I78" i="87" s="1"/>
  <c r="J78" i="87" s="1"/>
  <c r="G27" i="88"/>
  <c r="H27" i="88" s="1"/>
  <c r="I27" i="88" s="1"/>
  <c r="J27" i="88" s="1"/>
  <c r="G38" i="88"/>
  <c r="H38" i="88" s="1"/>
  <c r="I38" i="88" s="1"/>
  <c r="J38" i="88" s="1"/>
  <c r="G52" i="88"/>
  <c r="H52" i="88" s="1"/>
  <c r="I52" i="88" s="1"/>
  <c r="J52" i="88" s="1"/>
  <c r="G64" i="88"/>
  <c r="H64" i="88" s="1"/>
  <c r="I64" i="88" s="1"/>
  <c r="J64" i="88" s="1"/>
  <c r="G77" i="88"/>
  <c r="H77" i="88" s="1"/>
  <c r="I77" i="88" s="1"/>
  <c r="J77" i="88" s="1"/>
  <c r="G23" i="89"/>
  <c r="H23" i="89" s="1"/>
  <c r="I23" i="89" s="1"/>
  <c r="J23" i="89" s="1"/>
  <c r="G40" i="89"/>
  <c r="H40" i="89" s="1"/>
  <c r="I40" i="89" s="1"/>
  <c r="J40" i="89" s="1"/>
  <c r="G63" i="89"/>
  <c r="H63" i="89" s="1"/>
  <c r="I63" i="89" s="1"/>
  <c r="J63" i="89" s="1"/>
  <c r="G23" i="90"/>
  <c r="H23" i="90" s="1"/>
  <c r="I23" i="90" s="1"/>
  <c r="J23" i="90" s="1"/>
  <c r="G46" i="90"/>
  <c r="H46" i="90" s="1"/>
  <c r="I46" i="90" s="1"/>
  <c r="J46" i="90" s="1"/>
  <c r="G64" i="90"/>
  <c r="H64" i="90" s="1"/>
  <c r="I64" i="90" s="1"/>
  <c r="J64" i="90" s="1"/>
  <c r="G87" i="90"/>
  <c r="H87" i="90" s="1"/>
  <c r="I87" i="90" s="1"/>
  <c r="J87" i="90" s="1"/>
  <c r="G16" i="91"/>
  <c r="H16" i="91" s="1"/>
  <c r="I16" i="91" s="1"/>
  <c r="J16" i="91" s="1"/>
  <c r="G39" i="91"/>
  <c r="H39" i="91" s="1"/>
  <c r="I39" i="91" s="1"/>
  <c r="J39" i="91" s="1"/>
  <c r="G57" i="91"/>
  <c r="H57" i="91" s="1"/>
  <c r="I57" i="91" s="1"/>
  <c r="J57" i="91" s="1"/>
  <c r="G80" i="91"/>
  <c r="H80" i="91" s="1"/>
  <c r="I80" i="91" s="1"/>
  <c r="J80" i="91" s="1"/>
  <c r="G19" i="92"/>
  <c r="H19" i="92" s="1"/>
  <c r="I19" i="92" s="1"/>
  <c r="J19" i="92" s="1"/>
  <c r="G51" i="92"/>
  <c r="H51" i="92" s="1"/>
  <c r="I51" i="92" s="1"/>
  <c r="J51" i="92" s="1"/>
  <c r="G45" i="93"/>
  <c r="H45" i="93" s="1"/>
  <c r="I45" i="93" s="1"/>
  <c r="J45" i="93" s="1"/>
  <c r="G14" i="94"/>
  <c r="H14" i="94" s="1"/>
  <c r="I14" i="94" s="1"/>
  <c r="J14" i="94" s="1"/>
  <c r="K14" i="94" s="1"/>
  <c r="G46" i="94"/>
  <c r="G78" i="94"/>
  <c r="H78" i="94" s="1"/>
  <c r="I78" i="94" s="1"/>
  <c r="J78" i="94" s="1"/>
  <c r="G21" i="95"/>
  <c r="H21" i="95" s="1"/>
  <c r="I21" i="95" s="1"/>
  <c r="J21" i="95" s="1"/>
  <c r="G53" i="95"/>
  <c r="G85" i="95"/>
  <c r="G31" i="96"/>
  <c r="H31" i="96" s="1"/>
  <c r="I31" i="96" s="1"/>
  <c r="J31" i="96" s="1"/>
  <c r="G63" i="96"/>
  <c r="H63" i="96" s="1"/>
  <c r="I63" i="96" s="1"/>
  <c r="J63" i="96" s="1"/>
  <c r="G21" i="97"/>
  <c r="G53" i="97"/>
  <c r="G26" i="98"/>
  <c r="H26" i="98" s="1"/>
  <c r="I26" i="98" s="1"/>
  <c r="J26" i="98" s="1"/>
  <c r="G58" i="98"/>
  <c r="G29" i="99"/>
  <c r="H29" i="99" s="1"/>
  <c r="I29" i="99" s="1"/>
  <c r="J29" i="99" s="1"/>
  <c r="G61" i="99"/>
  <c r="H61" i="99" s="1"/>
  <c r="I61" i="99" s="1"/>
  <c r="J61" i="99" s="1"/>
  <c r="G45" i="100"/>
  <c r="G77" i="100"/>
  <c r="G33" i="101"/>
  <c r="H33" i="101" s="1"/>
  <c r="I33" i="101" s="1"/>
  <c r="J33" i="101" s="1"/>
  <c r="G65" i="101"/>
  <c r="H65" i="101" s="1"/>
  <c r="I65" i="101" s="1"/>
  <c r="J65" i="101" s="1"/>
  <c r="G34" i="102"/>
  <c r="G66" i="102"/>
  <c r="G65" i="103"/>
  <c r="H65" i="103" s="1"/>
  <c r="I65" i="103" s="1"/>
  <c r="J65" i="103" s="1"/>
  <c r="G35" i="104"/>
  <c r="H35" i="104" s="1"/>
  <c r="I35" i="104" s="1"/>
  <c r="J35" i="104" s="1"/>
  <c r="G15" i="105"/>
  <c r="H15" i="105" s="1"/>
  <c r="I15" i="105" s="1"/>
  <c r="J15" i="105" s="1"/>
  <c r="G62" i="47"/>
  <c r="H62" i="47" s="1"/>
  <c r="I62" i="47" s="1"/>
  <c r="J62" i="47" s="1"/>
  <c r="G20" i="82"/>
  <c r="H20" i="82" s="1"/>
  <c r="I20" i="82" s="1"/>
  <c r="J20" i="82" s="1"/>
  <c r="G28" i="82"/>
  <c r="G36" i="82"/>
  <c r="H36" i="82" s="1"/>
  <c r="I36" i="82" s="1"/>
  <c r="J36" i="82" s="1"/>
  <c r="G44" i="82"/>
  <c r="H44" i="82" s="1"/>
  <c r="I44" i="82" s="1"/>
  <c r="J44" i="82" s="1"/>
  <c r="G52" i="82"/>
  <c r="H52" i="82" s="1"/>
  <c r="I52" i="82" s="1"/>
  <c r="J52" i="82" s="1"/>
  <c r="G60" i="82"/>
  <c r="G68" i="82"/>
  <c r="H68" i="82" s="1"/>
  <c r="I68" i="82" s="1"/>
  <c r="J68" i="82" s="1"/>
  <c r="G76" i="82"/>
  <c r="H76" i="82" s="1"/>
  <c r="I76" i="82" s="1"/>
  <c r="J76" i="82" s="1"/>
  <c r="G84" i="82"/>
  <c r="H84" i="82" s="1"/>
  <c r="I84" i="82" s="1"/>
  <c r="J84" i="82" s="1"/>
  <c r="G21" i="83"/>
  <c r="H21" i="83" s="1"/>
  <c r="I21" i="83" s="1"/>
  <c r="J21" i="83" s="1"/>
  <c r="G29" i="83"/>
  <c r="H29" i="83" s="1"/>
  <c r="I29" i="83" s="1"/>
  <c r="J29" i="83" s="1"/>
  <c r="G37" i="83"/>
  <c r="H37" i="83" s="1"/>
  <c r="I37" i="83" s="1"/>
  <c r="J37" i="83" s="1"/>
  <c r="G45" i="83"/>
  <c r="G53" i="83"/>
  <c r="H53" i="83" s="1"/>
  <c r="I53" i="83" s="1"/>
  <c r="J53" i="83" s="1"/>
  <c r="G61" i="83"/>
  <c r="H61" i="83" s="1"/>
  <c r="I61" i="83" s="1"/>
  <c r="J61" i="83" s="1"/>
  <c r="G69" i="83"/>
  <c r="H69" i="83" s="1"/>
  <c r="I69" i="83" s="1"/>
  <c r="J69" i="83" s="1"/>
  <c r="G77" i="83"/>
  <c r="G85" i="83"/>
  <c r="H85" i="83" s="1"/>
  <c r="I85" i="83" s="1"/>
  <c r="J85" i="83" s="1"/>
  <c r="G15" i="84"/>
  <c r="H15" i="84" s="1"/>
  <c r="I15" i="84" s="1"/>
  <c r="J15" i="84" s="1"/>
  <c r="G23" i="84"/>
  <c r="H23" i="84" s="1"/>
  <c r="I23" i="84" s="1"/>
  <c r="J23" i="84" s="1"/>
  <c r="G31" i="84"/>
  <c r="G39" i="84"/>
  <c r="H39" i="84" s="1"/>
  <c r="I39" i="84" s="1"/>
  <c r="J39" i="84" s="1"/>
  <c r="G47" i="84"/>
  <c r="H47" i="84" s="1"/>
  <c r="I47" i="84" s="1"/>
  <c r="J47" i="84" s="1"/>
  <c r="G55" i="84"/>
  <c r="H55" i="84" s="1"/>
  <c r="I55" i="84" s="1"/>
  <c r="J55" i="84" s="1"/>
  <c r="G63" i="84"/>
  <c r="G71" i="84"/>
  <c r="H71" i="84" s="1"/>
  <c r="I71" i="84" s="1"/>
  <c r="J71" i="84" s="1"/>
  <c r="G79" i="84"/>
  <c r="H79" i="84" s="1"/>
  <c r="I79" i="84" s="1"/>
  <c r="J79" i="84" s="1"/>
  <c r="G19" i="86"/>
  <c r="H19" i="86" s="1"/>
  <c r="I19" i="86" s="1"/>
  <c r="J19" i="86" s="1"/>
  <c r="G27" i="86"/>
  <c r="H27" i="86" s="1"/>
  <c r="I27" i="86" s="1"/>
  <c r="J27" i="86" s="1"/>
  <c r="G35" i="86"/>
  <c r="H35" i="86" s="1"/>
  <c r="I35" i="86" s="1"/>
  <c r="J35" i="86" s="1"/>
  <c r="G43" i="86"/>
  <c r="H43" i="86" s="1"/>
  <c r="I43" i="86" s="1"/>
  <c r="J43" i="86" s="1"/>
  <c r="G51" i="86"/>
  <c r="H51" i="86" s="1"/>
  <c r="I51" i="86" s="1"/>
  <c r="J51" i="86" s="1"/>
  <c r="G59" i="86"/>
  <c r="H59" i="86" s="1"/>
  <c r="I59" i="86" s="1"/>
  <c r="J59" i="86" s="1"/>
  <c r="G67" i="86"/>
  <c r="H67" i="86" s="1"/>
  <c r="I67" i="86" s="1"/>
  <c r="J67" i="86" s="1"/>
  <c r="G18" i="85"/>
  <c r="G26" i="85"/>
  <c r="H26" i="85" s="1"/>
  <c r="I26" i="85" s="1"/>
  <c r="J26" i="85" s="1"/>
  <c r="G34" i="85"/>
  <c r="H34" i="85" s="1"/>
  <c r="I34" i="85" s="1"/>
  <c r="J34" i="85" s="1"/>
  <c r="G42" i="85"/>
  <c r="H42" i="85" s="1"/>
  <c r="I42" i="85" s="1"/>
  <c r="J42" i="85" s="1"/>
  <c r="G50" i="85"/>
  <c r="G58" i="85"/>
  <c r="H58" i="85" s="1"/>
  <c r="I58" i="85" s="1"/>
  <c r="J58" i="85" s="1"/>
  <c r="G67" i="85"/>
  <c r="H67" i="85" s="1"/>
  <c r="I67" i="85" s="1"/>
  <c r="J67" i="85" s="1"/>
  <c r="G80" i="85"/>
  <c r="H80" i="85" s="1"/>
  <c r="I80" i="85" s="1"/>
  <c r="J80" i="85" s="1"/>
  <c r="G17" i="87"/>
  <c r="H17" i="87" s="1"/>
  <c r="I17" i="87" s="1"/>
  <c r="J17" i="87" s="1"/>
  <c r="G28" i="87"/>
  <c r="H28" i="87" s="1"/>
  <c r="I28" i="87" s="1"/>
  <c r="J28" i="87" s="1"/>
  <c r="G42" i="87"/>
  <c r="H42" i="87" s="1"/>
  <c r="I42" i="87" s="1"/>
  <c r="J42" i="87" s="1"/>
  <c r="G54" i="87"/>
  <c r="G67" i="87"/>
  <c r="H67" i="87" s="1"/>
  <c r="I67" i="87" s="1"/>
  <c r="J67" i="87" s="1"/>
  <c r="G81" i="87"/>
  <c r="H81" i="87" s="1"/>
  <c r="I81" i="87" s="1"/>
  <c r="J81" i="87" s="1"/>
  <c r="G14" i="88"/>
  <c r="H14" i="88" s="1"/>
  <c r="I14" i="88" s="1"/>
  <c r="J14" i="88" s="1"/>
  <c r="K14" i="88" s="1"/>
  <c r="G28" i="88"/>
  <c r="H28" i="88" s="1"/>
  <c r="I28" i="88" s="1"/>
  <c r="J28" i="88" s="1"/>
  <c r="G40" i="88"/>
  <c r="H40" i="88" s="1"/>
  <c r="I40" i="88" s="1"/>
  <c r="J40" i="88" s="1"/>
  <c r="G53" i="88"/>
  <c r="H53" i="88" s="1"/>
  <c r="I53" i="88" s="1"/>
  <c r="J53" i="88" s="1"/>
  <c r="G67" i="88"/>
  <c r="H67" i="88" s="1"/>
  <c r="I67" i="88" s="1"/>
  <c r="J67" i="88" s="1"/>
  <c r="G78" i="88"/>
  <c r="H78" i="88" s="1"/>
  <c r="I78" i="88" s="1"/>
  <c r="J78" i="88" s="1"/>
  <c r="G24" i="89"/>
  <c r="H24" i="89" s="1"/>
  <c r="I24" i="89" s="1"/>
  <c r="J24" i="89" s="1"/>
  <c r="G41" i="89"/>
  <c r="H41" i="89" s="1"/>
  <c r="I41" i="89" s="1"/>
  <c r="J41" i="89" s="1"/>
  <c r="G64" i="89"/>
  <c r="H64" i="89" s="1"/>
  <c r="I64" i="89" s="1"/>
  <c r="J64" i="89" s="1"/>
  <c r="G24" i="90"/>
  <c r="H24" i="90" s="1"/>
  <c r="I24" i="90" s="1"/>
  <c r="J24" i="90" s="1"/>
  <c r="G47" i="90"/>
  <c r="H47" i="90" s="1"/>
  <c r="I47" i="90" s="1"/>
  <c r="J47" i="90" s="1"/>
  <c r="G70" i="90"/>
  <c r="H70" i="90" s="1"/>
  <c r="I70" i="90" s="1"/>
  <c r="J70" i="90" s="1"/>
  <c r="G88" i="90"/>
  <c r="H88" i="90" s="1"/>
  <c r="I88" i="90" s="1"/>
  <c r="J88" i="90" s="1"/>
  <c r="G17" i="91"/>
  <c r="H17" i="91" s="1"/>
  <c r="I17" i="91" s="1"/>
  <c r="J17" i="91" s="1"/>
  <c r="G40" i="91"/>
  <c r="H40" i="91" s="1"/>
  <c r="I40" i="91" s="1"/>
  <c r="J40" i="91" s="1"/>
  <c r="G63" i="91"/>
  <c r="H63" i="91" s="1"/>
  <c r="I63" i="91" s="1"/>
  <c r="J63" i="91" s="1"/>
  <c r="G81" i="91"/>
  <c r="H81" i="91" s="1"/>
  <c r="I81" i="91" s="1"/>
  <c r="J81" i="91" s="1"/>
  <c r="G25" i="92"/>
  <c r="H25" i="92" s="1"/>
  <c r="I25" i="92" s="1"/>
  <c r="J25" i="92" s="1"/>
  <c r="G57" i="92"/>
  <c r="H57" i="92" s="1"/>
  <c r="I57" i="92" s="1"/>
  <c r="J57" i="92" s="1"/>
  <c r="G15" i="93"/>
  <c r="H15" i="93" s="1"/>
  <c r="I15" i="93" s="1"/>
  <c r="J15" i="93" s="1"/>
  <c r="G47" i="93"/>
  <c r="H47" i="93" s="1"/>
  <c r="I47" i="93" s="1"/>
  <c r="J47" i="93" s="1"/>
  <c r="G20" i="94"/>
  <c r="H20" i="94" s="1"/>
  <c r="I20" i="94" s="1"/>
  <c r="J20" i="94" s="1"/>
  <c r="G52" i="94"/>
  <c r="H52" i="94" s="1"/>
  <c r="I52" i="94" s="1"/>
  <c r="J52" i="94" s="1"/>
  <c r="G84" i="94"/>
  <c r="H84" i="94" s="1"/>
  <c r="I84" i="94" s="1"/>
  <c r="J84" i="94" s="1"/>
  <c r="G23" i="95"/>
  <c r="H23" i="95" s="1"/>
  <c r="I23" i="95" s="1"/>
  <c r="J23" i="95" s="1"/>
  <c r="G55" i="95"/>
  <c r="H55" i="95" s="1"/>
  <c r="I55" i="95" s="1"/>
  <c r="J55" i="95" s="1"/>
  <c r="G87" i="95"/>
  <c r="H87" i="95" s="1"/>
  <c r="I87" i="95" s="1"/>
  <c r="J87" i="95" s="1"/>
  <c r="G33" i="96"/>
  <c r="H33" i="96" s="1"/>
  <c r="I33" i="96" s="1"/>
  <c r="J33" i="96" s="1"/>
  <c r="G65" i="96"/>
  <c r="H65" i="96" s="1"/>
  <c r="I65" i="96" s="1"/>
  <c r="J65" i="96" s="1"/>
  <c r="G27" i="97"/>
  <c r="H27" i="97" s="1"/>
  <c r="I27" i="97" s="1"/>
  <c r="J27" i="97" s="1"/>
  <c r="G59" i="97"/>
  <c r="H59" i="97" s="1"/>
  <c r="I59" i="97" s="1"/>
  <c r="J59" i="97" s="1"/>
  <c r="G28" i="98"/>
  <c r="H28" i="98" s="1"/>
  <c r="I28" i="98" s="1"/>
  <c r="J28" i="98" s="1"/>
  <c r="G60" i="98"/>
  <c r="H60" i="98" s="1"/>
  <c r="I60" i="98" s="1"/>
  <c r="J60" i="98" s="1"/>
  <c r="G35" i="99"/>
  <c r="H35" i="99" s="1"/>
  <c r="I35" i="99" s="1"/>
  <c r="J35" i="99" s="1"/>
  <c r="G67" i="99"/>
  <c r="H67" i="99" s="1"/>
  <c r="I67" i="99" s="1"/>
  <c r="J67" i="99" s="1"/>
  <c r="G15" i="100"/>
  <c r="H15" i="100" s="1"/>
  <c r="I15" i="100" s="1"/>
  <c r="J15" i="100" s="1"/>
  <c r="G47" i="100"/>
  <c r="H47" i="100" s="1"/>
  <c r="I47" i="100" s="1"/>
  <c r="J47" i="100" s="1"/>
  <c r="G79" i="100"/>
  <c r="H79" i="100" s="1"/>
  <c r="I79" i="100" s="1"/>
  <c r="J79" i="100" s="1"/>
  <c r="G35" i="101"/>
  <c r="H35" i="101" s="1"/>
  <c r="I35" i="101" s="1"/>
  <c r="J35" i="101" s="1"/>
  <c r="G67" i="101"/>
  <c r="H67" i="101" s="1"/>
  <c r="I67" i="101" s="1"/>
  <c r="J67" i="101" s="1"/>
  <c r="G40" i="102"/>
  <c r="H40" i="102" s="1"/>
  <c r="I40" i="102" s="1"/>
  <c r="J40" i="102" s="1"/>
  <c r="G72" i="102"/>
  <c r="H72" i="102" s="1"/>
  <c r="I72" i="102" s="1"/>
  <c r="J72" i="102" s="1"/>
  <c r="G73" i="103"/>
  <c r="H73" i="103" s="1"/>
  <c r="I73" i="103" s="1"/>
  <c r="J73" i="103" s="1"/>
  <c r="G43" i="104"/>
  <c r="H43" i="104" s="1"/>
  <c r="I43" i="104" s="1"/>
  <c r="J43" i="104" s="1"/>
  <c r="G23" i="105"/>
  <c r="H23" i="105" s="1"/>
  <c r="I23" i="105" s="1"/>
  <c r="J23" i="105" s="1"/>
  <c r="G37" i="99"/>
  <c r="H37" i="99" s="1"/>
  <c r="I37" i="99" s="1"/>
  <c r="J37" i="99" s="1"/>
  <c r="G69" i="99"/>
  <c r="H69" i="99" s="1"/>
  <c r="I69" i="99" s="1"/>
  <c r="J69" i="99" s="1"/>
  <c r="G21" i="100"/>
  <c r="H21" i="100" s="1"/>
  <c r="I21" i="100" s="1"/>
  <c r="J21" i="100" s="1"/>
  <c r="G53" i="100"/>
  <c r="H53" i="100" s="1"/>
  <c r="I53" i="100" s="1"/>
  <c r="J53" i="100" s="1"/>
  <c r="G41" i="101"/>
  <c r="H41" i="101" s="1"/>
  <c r="I41" i="101" s="1"/>
  <c r="J41" i="101" s="1"/>
  <c r="G42" i="102"/>
  <c r="H42" i="102" s="1"/>
  <c r="I42" i="102" s="1"/>
  <c r="J42" i="102" s="1"/>
  <c r="G74" i="102"/>
  <c r="H74" i="102" s="1"/>
  <c r="I74" i="102" s="1"/>
  <c r="J74" i="102" s="1"/>
  <c r="G17" i="103"/>
  <c r="H17" i="103" s="1"/>
  <c r="I17" i="103" s="1"/>
  <c r="J17" i="103" s="1"/>
  <c r="G81" i="103"/>
  <c r="H81" i="103" s="1"/>
  <c r="I81" i="103" s="1"/>
  <c r="J81" i="103" s="1"/>
  <c r="G51" i="104"/>
  <c r="H51" i="104" s="1"/>
  <c r="I51" i="104" s="1"/>
  <c r="J51" i="104" s="1"/>
  <c r="G31" i="105"/>
  <c r="H31" i="105" s="1"/>
  <c r="I31" i="105" s="1"/>
  <c r="J31" i="105" s="1"/>
  <c r="G32" i="47"/>
  <c r="H32" i="47" s="1"/>
  <c r="I32" i="47" s="1"/>
  <c r="J32" i="47" s="1"/>
  <c r="G40" i="47"/>
  <c r="H40" i="47" s="1"/>
  <c r="I40" i="47" s="1"/>
  <c r="J40" i="47" s="1"/>
  <c r="G48" i="47"/>
  <c r="H48" i="47" s="1"/>
  <c r="I48" i="47" s="1"/>
  <c r="J48" i="47" s="1"/>
  <c r="G56" i="47"/>
  <c r="H56" i="47" s="1"/>
  <c r="I56" i="47" s="1"/>
  <c r="J56" i="47" s="1"/>
  <c r="G64" i="47"/>
  <c r="H64" i="47" s="1"/>
  <c r="I64" i="47" s="1"/>
  <c r="J64" i="47" s="1"/>
  <c r="G14" i="82"/>
  <c r="H14" i="82" s="1"/>
  <c r="I14" i="82" s="1"/>
  <c r="J14" i="82" s="1"/>
  <c r="K14" i="82" s="1"/>
  <c r="G22" i="82"/>
  <c r="H22" i="82" s="1"/>
  <c r="I22" i="82" s="1"/>
  <c r="J22" i="82" s="1"/>
  <c r="G30" i="82"/>
  <c r="G38" i="82"/>
  <c r="G46" i="82"/>
  <c r="H46" i="82" s="1"/>
  <c r="I46" i="82" s="1"/>
  <c r="J46" i="82" s="1"/>
  <c r="G54" i="82"/>
  <c r="H54" i="82" s="1"/>
  <c r="I54" i="82" s="1"/>
  <c r="J54" i="82" s="1"/>
  <c r="G62" i="82"/>
  <c r="G70" i="82"/>
  <c r="G78" i="82"/>
  <c r="H78" i="82" s="1"/>
  <c r="I78" i="82" s="1"/>
  <c r="J78" i="82" s="1"/>
  <c r="G86" i="82"/>
  <c r="H86" i="82" s="1"/>
  <c r="I86" i="82" s="1"/>
  <c r="J86" i="82" s="1"/>
  <c r="G15" i="83"/>
  <c r="G23" i="83"/>
  <c r="H23" i="83" s="1"/>
  <c r="I23" i="83" s="1"/>
  <c r="J23" i="83" s="1"/>
  <c r="G31" i="83"/>
  <c r="H31" i="83" s="1"/>
  <c r="I31" i="83" s="1"/>
  <c r="J31" i="83" s="1"/>
  <c r="G39" i="83"/>
  <c r="G47" i="83"/>
  <c r="G55" i="83"/>
  <c r="H55" i="83" s="1"/>
  <c r="I55" i="83" s="1"/>
  <c r="J55" i="83" s="1"/>
  <c r="G63" i="83"/>
  <c r="H63" i="83" s="1"/>
  <c r="I63" i="83" s="1"/>
  <c r="J63" i="83" s="1"/>
  <c r="G71" i="83"/>
  <c r="G79" i="83"/>
  <c r="G87" i="83"/>
  <c r="H87" i="83" s="1"/>
  <c r="I87" i="83" s="1"/>
  <c r="J87" i="83" s="1"/>
  <c r="G17" i="84"/>
  <c r="H17" i="84" s="1"/>
  <c r="I17" i="84" s="1"/>
  <c r="J17" i="84" s="1"/>
  <c r="G25" i="84"/>
  <c r="G33" i="84"/>
  <c r="G41" i="84"/>
  <c r="H41" i="84" s="1"/>
  <c r="I41" i="84" s="1"/>
  <c r="J41" i="84" s="1"/>
  <c r="G49" i="84"/>
  <c r="H49" i="84" s="1"/>
  <c r="I49" i="84" s="1"/>
  <c r="J49" i="84" s="1"/>
  <c r="G57" i="84"/>
  <c r="G65" i="84"/>
  <c r="G73" i="84"/>
  <c r="H73" i="84" s="1"/>
  <c r="I73" i="84" s="1"/>
  <c r="J73" i="84" s="1"/>
  <c r="G21" i="86"/>
  <c r="H21" i="86" s="1"/>
  <c r="I21" i="86" s="1"/>
  <c r="J21" i="86" s="1"/>
  <c r="G29" i="86"/>
  <c r="H29" i="86" s="1"/>
  <c r="I29" i="86" s="1"/>
  <c r="J29" i="86" s="1"/>
  <c r="G37" i="86"/>
  <c r="H37" i="86" s="1"/>
  <c r="I37" i="86" s="1"/>
  <c r="J37" i="86" s="1"/>
  <c r="G45" i="86"/>
  <c r="H45" i="86" s="1"/>
  <c r="I45" i="86" s="1"/>
  <c r="J45" i="86" s="1"/>
  <c r="G53" i="86"/>
  <c r="H53" i="86" s="1"/>
  <c r="I53" i="86" s="1"/>
  <c r="J53" i="86" s="1"/>
  <c r="G61" i="86"/>
  <c r="G69" i="86"/>
  <c r="G20" i="85"/>
  <c r="H20" i="85" s="1"/>
  <c r="I20" i="85" s="1"/>
  <c r="J20" i="85" s="1"/>
  <c r="G28" i="85"/>
  <c r="H28" i="85" s="1"/>
  <c r="I28" i="85" s="1"/>
  <c r="J28" i="85" s="1"/>
  <c r="G36" i="85"/>
  <c r="G44" i="85"/>
  <c r="G52" i="85"/>
  <c r="H52" i="85" s="1"/>
  <c r="I52" i="85" s="1"/>
  <c r="J52" i="85" s="1"/>
  <c r="G61" i="85"/>
  <c r="H61" i="85" s="1"/>
  <c r="I61" i="85" s="1"/>
  <c r="J61" i="85" s="1"/>
  <c r="G70" i="85"/>
  <c r="G82" i="85"/>
  <c r="G19" i="87"/>
  <c r="H19" i="87" s="1"/>
  <c r="I19" i="87" s="1"/>
  <c r="J19" i="87" s="1"/>
  <c r="G33" i="87"/>
  <c r="G44" i="87"/>
  <c r="G58" i="87"/>
  <c r="H58" i="87" s="1"/>
  <c r="I58" i="87" s="1"/>
  <c r="J58" i="87" s="1"/>
  <c r="G70" i="87"/>
  <c r="H70" i="87" s="1"/>
  <c r="I70" i="87" s="1"/>
  <c r="J70" i="87" s="1"/>
  <c r="G83" i="87"/>
  <c r="G19" i="88"/>
  <c r="G30" i="88"/>
  <c r="H30" i="88" s="1"/>
  <c r="I30" i="88" s="1"/>
  <c r="J30" i="88" s="1"/>
  <c r="G44" i="88"/>
  <c r="H44" i="88" s="1"/>
  <c r="I44" i="88" s="1"/>
  <c r="J44" i="88" s="1"/>
  <c r="G56" i="88"/>
  <c r="G69" i="88"/>
  <c r="G26" i="89"/>
  <c r="H26" i="89" s="1"/>
  <c r="I26" i="89" s="1"/>
  <c r="J26" i="89" s="1"/>
  <c r="G48" i="89"/>
  <c r="H48" i="89" s="1"/>
  <c r="I48" i="89" s="1"/>
  <c r="J48" i="89" s="1"/>
  <c r="G31" i="90"/>
  <c r="G54" i="90"/>
  <c r="G72" i="90"/>
  <c r="H72" i="90" s="1"/>
  <c r="I72" i="90" s="1"/>
  <c r="J72" i="90" s="1"/>
  <c r="G24" i="91"/>
  <c r="G47" i="91"/>
  <c r="G65" i="91"/>
  <c r="H65" i="91" s="1"/>
  <c r="I65" i="91" s="1"/>
  <c r="J65" i="91" s="1"/>
  <c r="G88" i="91"/>
  <c r="H88" i="91" s="1"/>
  <c r="I88" i="91" s="1"/>
  <c r="J88" i="91" s="1"/>
  <c r="G33" i="92"/>
  <c r="G65" i="92"/>
  <c r="G23" i="93"/>
  <c r="H23" i="93" s="1"/>
  <c r="I23" i="93" s="1"/>
  <c r="J23" i="93" s="1"/>
  <c r="G55" i="93"/>
  <c r="H55" i="93" s="1"/>
  <c r="I55" i="93" s="1"/>
  <c r="J55" i="93" s="1"/>
  <c r="G28" i="94"/>
  <c r="H28" i="94" s="1"/>
  <c r="I28" i="94" s="1"/>
  <c r="J28" i="94" s="1"/>
  <c r="G60" i="94"/>
  <c r="H60" i="94" s="1"/>
  <c r="I60" i="94" s="1"/>
  <c r="J60" i="94" s="1"/>
  <c r="G31" i="95"/>
  <c r="G63" i="95"/>
  <c r="H63" i="95" s="1"/>
  <c r="I63" i="95" s="1"/>
  <c r="J63" i="95" s="1"/>
  <c r="G41" i="96"/>
  <c r="H41" i="96" s="1"/>
  <c r="I41" i="96" s="1"/>
  <c r="J41" i="96" s="1"/>
  <c r="G73" i="96"/>
  <c r="G35" i="97"/>
  <c r="G67" i="97"/>
  <c r="H67" i="97" s="1"/>
  <c r="I67" i="97" s="1"/>
  <c r="J67" i="97" s="1"/>
  <c r="G36" i="98"/>
  <c r="H36" i="98" s="1"/>
  <c r="I36" i="98" s="1"/>
  <c r="J36" i="98" s="1"/>
  <c r="G68" i="98"/>
  <c r="G43" i="99"/>
  <c r="G75" i="99"/>
  <c r="H75" i="99" s="1"/>
  <c r="I75" i="99" s="1"/>
  <c r="J75" i="99" s="1"/>
  <c r="G23" i="100"/>
  <c r="H23" i="100" s="1"/>
  <c r="I23" i="100" s="1"/>
  <c r="J23" i="100" s="1"/>
  <c r="G55" i="100"/>
  <c r="G43" i="101"/>
  <c r="G16" i="102"/>
  <c r="H16" i="102" s="1"/>
  <c r="I16" i="102" s="1"/>
  <c r="J16" i="102" s="1"/>
  <c r="G48" i="102"/>
  <c r="H48" i="102" s="1"/>
  <c r="I48" i="102" s="1"/>
  <c r="J48" i="102" s="1"/>
  <c r="G80" i="102"/>
  <c r="G25" i="103"/>
  <c r="G59" i="104"/>
  <c r="H59" i="104" s="1"/>
  <c r="I59" i="104" s="1"/>
  <c r="J59" i="104" s="1"/>
  <c r="G39" i="105"/>
  <c r="H39" i="105" s="1"/>
  <c r="I39" i="105" s="1"/>
  <c r="J39" i="105" s="1"/>
  <c r="G33" i="47"/>
  <c r="H33" i="47" s="1"/>
  <c r="I33" i="47" s="1"/>
  <c r="J33" i="47" s="1"/>
  <c r="G41" i="47"/>
  <c r="H41" i="47" s="1"/>
  <c r="I41" i="47" s="1"/>
  <c r="J41" i="47" s="1"/>
  <c r="G49" i="47"/>
  <c r="H49" i="47" s="1"/>
  <c r="I49" i="47" s="1"/>
  <c r="J49" i="47" s="1"/>
  <c r="G57" i="47"/>
  <c r="H57" i="47" s="1"/>
  <c r="I57" i="47" s="1"/>
  <c r="J57" i="47" s="1"/>
  <c r="G65" i="47"/>
  <c r="H65" i="47" s="1"/>
  <c r="I65" i="47" s="1"/>
  <c r="J65" i="47" s="1"/>
  <c r="G15" i="82"/>
  <c r="H15" i="82" s="1"/>
  <c r="I15" i="82" s="1"/>
  <c r="J15" i="82" s="1"/>
  <c r="G23" i="82"/>
  <c r="G31" i="82"/>
  <c r="G39" i="82"/>
  <c r="H39" i="82" s="1"/>
  <c r="I39" i="82" s="1"/>
  <c r="J39" i="82" s="1"/>
  <c r="G47" i="82"/>
  <c r="H47" i="82" s="1"/>
  <c r="I47" i="82" s="1"/>
  <c r="J47" i="82" s="1"/>
  <c r="G55" i="82"/>
  <c r="G63" i="82"/>
  <c r="G71" i="82"/>
  <c r="H71" i="82" s="1"/>
  <c r="I71" i="82" s="1"/>
  <c r="J71" i="82" s="1"/>
  <c r="G79" i="82"/>
  <c r="H79" i="82" s="1"/>
  <c r="I79" i="82" s="1"/>
  <c r="J79" i="82" s="1"/>
  <c r="G87" i="82"/>
  <c r="G16" i="83"/>
  <c r="H16" i="83" s="1"/>
  <c r="I16" i="83" s="1"/>
  <c r="J16" i="83" s="1"/>
  <c r="G24" i="83"/>
  <c r="H24" i="83" s="1"/>
  <c r="I24" i="83" s="1"/>
  <c r="J24" i="83" s="1"/>
  <c r="G32" i="83"/>
  <c r="G40" i="83"/>
  <c r="G48" i="83"/>
  <c r="H48" i="83" s="1"/>
  <c r="I48" i="83" s="1"/>
  <c r="J48" i="83" s="1"/>
  <c r="G56" i="83"/>
  <c r="H56" i="83" s="1"/>
  <c r="I56" i="83" s="1"/>
  <c r="J56" i="83" s="1"/>
  <c r="G64" i="83"/>
  <c r="G72" i="83"/>
  <c r="G80" i="83"/>
  <c r="H80" i="83" s="1"/>
  <c r="I80" i="83" s="1"/>
  <c r="J80" i="83" s="1"/>
  <c r="G88" i="83"/>
  <c r="H88" i="83" s="1"/>
  <c r="I88" i="83" s="1"/>
  <c r="J88" i="83" s="1"/>
  <c r="G18" i="84"/>
  <c r="G26" i="84"/>
  <c r="G34" i="84"/>
  <c r="H34" i="84" s="1"/>
  <c r="I34" i="84" s="1"/>
  <c r="J34" i="84" s="1"/>
  <c r="G42" i="84"/>
  <c r="H42" i="84" s="1"/>
  <c r="I42" i="84" s="1"/>
  <c r="J42" i="84" s="1"/>
  <c r="G50" i="84"/>
  <c r="G58" i="84"/>
  <c r="G66" i="84"/>
  <c r="H66" i="84" s="1"/>
  <c r="I66" i="84" s="1"/>
  <c r="J66" i="84" s="1"/>
  <c r="G74" i="84"/>
  <c r="H74" i="84" s="1"/>
  <c r="I74" i="84" s="1"/>
  <c r="J74" i="84" s="1"/>
  <c r="G22" i="86"/>
  <c r="G30" i="86"/>
  <c r="G38" i="86"/>
  <c r="H38" i="86" s="1"/>
  <c r="I38" i="86" s="1"/>
  <c r="J38" i="86" s="1"/>
  <c r="G46" i="86"/>
  <c r="H46" i="86" s="1"/>
  <c r="I46" i="86" s="1"/>
  <c r="J46" i="86" s="1"/>
  <c r="G54" i="86"/>
  <c r="H54" i="86" s="1"/>
  <c r="I54" i="86" s="1"/>
  <c r="J54" i="86" s="1"/>
  <c r="G62" i="86"/>
  <c r="H62" i="86" s="1"/>
  <c r="I62" i="86" s="1"/>
  <c r="J62" i="86" s="1"/>
  <c r="G21" i="85"/>
  <c r="H21" i="85" s="1"/>
  <c r="I21" i="85" s="1"/>
  <c r="J21" i="85" s="1"/>
  <c r="G29" i="85"/>
  <c r="G37" i="85"/>
  <c r="G45" i="85"/>
  <c r="H45" i="85" s="1"/>
  <c r="I45" i="85" s="1"/>
  <c r="J45" i="85" s="1"/>
  <c r="G53" i="85"/>
  <c r="H53" i="85" s="1"/>
  <c r="I53" i="85" s="1"/>
  <c r="J53" i="85" s="1"/>
  <c r="G62" i="85"/>
  <c r="G72" i="85"/>
  <c r="G83" i="85"/>
  <c r="H83" i="85" s="1"/>
  <c r="I83" i="85" s="1"/>
  <c r="J83" i="85" s="1"/>
  <c r="G20" i="87"/>
  <c r="G34" i="87"/>
  <c r="G46" i="87"/>
  <c r="H46" i="87" s="1"/>
  <c r="I46" i="87" s="1"/>
  <c r="J46" i="87" s="1"/>
  <c r="G59" i="87"/>
  <c r="H59" i="87" s="1"/>
  <c r="I59" i="87" s="1"/>
  <c r="J59" i="87" s="1"/>
  <c r="G73" i="87"/>
  <c r="G84" i="87"/>
  <c r="G20" i="88"/>
  <c r="H20" i="88" s="1"/>
  <c r="I20" i="88" s="1"/>
  <c r="J20" i="88" s="1"/>
  <c r="G32" i="88"/>
  <c r="H32" i="88" s="1"/>
  <c r="I32" i="88" s="1"/>
  <c r="J32" i="88" s="1"/>
  <c r="G45" i="88"/>
  <c r="G59" i="88"/>
  <c r="G70" i="88"/>
  <c r="H70" i="88" s="1"/>
  <c r="I70" i="88" s="1"/>
  <c r="J70" i="88" s="1"/>
  <c r="G15" i="89"/>
  <c r="H15" i="89" s="1"/>
  <c r="I15" i="89" s="1"/>
  <c r="J15" i="89" s="1"/>
  <c r="G31" i="89"/>
  <c r="G49" i="89"/>
  <c r="G14" i="90"/>
  <c r="H14" i="90" s="1"/>
  <c r="I14" i="90" s="1"/>
  <c r="J14" i="90" s="1"/>
  <c r="K14" i="90" s="1"/>
  <c r="G32" i="90"/>
  <c r="H32" i="90" s="1"/>
  <c r="I32" i="90" s="1"/>
  <c r="J32" i="90" s="1"/>
  <c r="G55" i="90"/>
  <c r="H55" i="90" s="1"/>
  <c r="I55" i="90" s="1"/>
  <c r="J55" i="90" s="1"/>
  <c r="G78" i="90"/>
  <c r="H78" i="90" s="1"/>
  <c r="I78" i="90" s="1"/>
  <c r="J78" i="90" s="1"/>
  <c r="G25" i="91"/>
  <c r="H25" i="91" s="1"/>
  <c r="I25" i="91" s="1"/>
  <c r="J25" i="91" s="1"/>
  <c r="G48" i="91"/>
  <c r="H48" i="91" s="1"/>
  <c r="I48" i="91" s="1"/>
  <c r="J48" i="91" s="1"/>
  <c r="G71" i="91"/>
  <c r="H71" i="91" s="1"/>
  <c r="I71" i="91" s="1"/>
  <c r="J71" i="91" s="1"/>
  <c r="G35" i="92"/>
  <c r="H35" i="92" s="1"/>
  <c r="I35" i="92" s="1"/>
  <c r="J35" i="92" s="1"/>
  <c r="G67" i="92"/>
  <c r="H67" i="92" s="1"/>
  <c r="I67" i="92" s="1"/>
  <c r="J67" i="92" s="1"/>
  <c r="G29" i="93"/>
  <c r="H29" i="93" s="1"/>
  <c r="I29" i="93" s="1"/>
  <c r="J29" i="93" s="1"/>
  <c r="G61" i="93"/>
  <c r="H61" i="93" s="1"/>
  <c r="I61" i="93" s="1"/>
  <c r="J61" i="93" s="1"/>
  <c r="G30" i="94"/>
  <c r="H30" i="94" s="1"/>
  <c r="I30" i="94" s="1"/>
  <c r="J30" i="94" s="1"/>
  <c r="G62" i="94"/>
  <c r="H62" i="94" s="1"/>
  <c r="I62" i="94" s="1"/>
  <c r="J62" i="94" s="1"/>
  <c r="G37" i="95"/>
  <c r="H37" i="95" s="1"/>
  <c r="I37" i="95" s="1"/>
  <c r="J37" i="95" s="1"/>
  <c r="G69" i="95"/>
  <c r="H69" i="95" s="1"/>
  <c r="I69" i="95" s="1"/>
  <c r="J69" i="95" s="1"/>
  <c r="G15" i="96"/>
  <c r="H15" i="96" s="1"/>
  <c r="I15" i="96" s="1"/>
  <c r="J15" i="96" s="1"/>
  <c r="G47" i="96"/>
  <c r="H47" i="96" s="1"/>
  <c r="I47" i="96" s="1"/>
  <c r="J47" i="96" s="1"/>
  <c r="G79" i="96"/>
  <c r="H79" i="96" s="1"/>
  <c r="I79" i="96" s="1"/>
  <c r="J79" i="96" s="1"/>
  <c r="G37" i="97"/>
  <c r="H37" i="97" s="1"/>
  <c r="I37" i="97" s="1"/>
  <c r="J37" i="97" s="1"/>
  <c r="G69" i="97"/>
  <c r="H69" i="97" s="1"/>
  <c r="I69" i="97" s="1"/>
  <c r="J69" i="97" s="1"/>
  <c r="G42" i="98"/>
  <c r="H42" i="98" s="1"/>
  <c r="I42" i="98" s="1"/>
  <c r="J42" i="98" s="1"/>
  <c r="G74" i="98"/>
  <c r="H74" i="98" s="1"/>
  <c r="I74" i="98" s="1"/>
  <c r="J74" i="98" s="1"/>
  <c r="G45" i="99"/>
  <c r="H45" i="99" s="1"/>
  <c r="I45" i="99" s="1"/>
  <c r="J45" i="99" s="1"/>
  <c r="G77" i="99"/>
  <c r="H77" i="99" s="1"/>
  <c r="I77" i="99" s="1"/>
  <c r="J77" i="99" s="1"/>
  <c r="G29" i="100"/>
  <c r="H29" i="100" s="1"/>
  <c r="I29" i="100" s="1"/>
  <c r="J29" i="100" s="1"/>
  <c r="G61" i="100"/>
  <c r="H61" i="100" s="1"/>
  <c r="I61" i="100" s="1"/>
  <c r="J61" i="100" s="1"/>
  <c r="G17" i="101"/>
  <c r="H17" i="101" s="1"/>
  <c r="I17" i="101" s="1"/>
  <c r="J17" i="101" s="1"/>
  <c r="G49" i="101"/>
  <c r="H49" i="101" s="1"/>
  <c r="I49" i="101" s="1"/>
  <c r="J49" i="101" s="1"/>
  <c r="G18" i="102"/>
  <c r="H18" i="102" s="1"/>
  <c r="I18" i="102" s="1"/>
  <c r="J18" i="102" s="1"/>
  <c r="G50" i="102"/>
  <c r="H50" i="102" s="1"/>
  <c r="I50" i="102" s="1"/>
  <c r="J50" i="102" s="1"/>
  <c r="G82" i="102"/>
  <c r="H82" i="102" s="1"/>
  <c r="I82" i="102" s="1"/>
  <c r="J82" i="102" s="1"/>
  <c r="G33" i="103"/>
  <c r="H33" i="103" s="1"/>
  <c r="I33" i="103" s="1"/>
  <c r="J33" i="103" s="1"/>
  <c r="G67" i="104"/>
  <c r="H67" i="104" s="1"/>
  <c r="I67" i="104" s="1"/>
  <c r="J67" i="104" s="1"/>
  <c r="G47" i="105"/>
  <c r="H47" i="105" s="1"/>
  <c r="I47" i="105" s="1"/>
  <c r="J47" i="105" s="1"/>
  <c r="G34" i="47"/>
  <c r="H34" i="47" s="1"/>
  <c r="I34" i="47" s="1"/>
  <c r="J34" i="47" s="1"/>
  <c r="G42" i="47"/>
  <c r="H42" i="47" s="1"/>
  <c r="I42" i="47" s="1"/>
  <c r="J42" i="47" s="1"/>
  <c r="G50" i="47"/>
  <c r="H50" i="47" s="1"/>
  <c r="I50" i="47" s="1"/>
  <c r="J50" i="47" s="1"/>
  <c r="G58" i="47"/>
  <c r="H58" i="47" s="1"/>
  <c r="I58" i="47" s="1"/>
  <c r="J58" i="47" s="1"/>
  <c r="G66" i="47"/>
  <c r="H66" i="47" s="1"/>
  <c r="I66" i="47" s="1"/>
  <c r="J66" i="47" s="1"/>
  <c r="G16" i="82"/>
  <c r="H16" i="82" s="1"/>
  <c r="I16" i="82" s="1"/>
  <c r="J16" i="82" s="1"/>
  <c r="G24" i="82"/>
  <c r="H24" i="82" s="1"/>
  <c r="I24" i="82" s="1"/>
  <c r="J24" i="82" s="1"/>
  <c r="G32" i="82"/>
  <c r="H32" i="82" s="1"/>
  <c r="I32" i="82" s="1"/>
  <c r="J32" i="82" s="1"/>
  <c r="G40" i="82"/>
  <c r="H40" i="82" s="1"/>
  <c r="I40" i="82" s="1"/>
  <c r="J40" i="82" s="1"/>
  <c r="G48" i="82"/>
  <c r="H48" i="82" s="1"/>
  <c r="I48" i="82" s="1"/>
  <c r="J48" i="82" s="1"/>
  <c r="G56" i="82"/>
  <c r="H56" i="82" s="1"/>
  <c r="I56" i="82" s="1"/>
  <c r="J56" i="82" s="1"/>
  <c r="G64" i="82"/>
  <c r="H64" i="82" s="1"/>
  <c r="I64" i="82" s="1"/>
  <c r="J64" i="82" s="1"/>
  <c r="G72" i="82"/>
  <c r="H72" i="82" s="1"/>
  <c r="I72" i="82" s="1"/>
  <c r="J72" i="82" s="1"/>
  <c r="G80" i="82"/>
  <c r="H80" i="82" s="1"/>
  <c r="I80" i="82" s="1"/>
  <c r="J80" i="82" s="1"/>
  <c r="G88" i="82"/>
  <c r="H88" i="82" s="1"/>
  <c r="I88" i="82" s="1"/>
  <c r="J88" i="82" s="1"/>
  <c r="G17" i="83"/>
  <c r="H17" i="83" s="1"/>
  <c r="I17" i="83" s="1"/>
  <c r="J17" i="83" s="1"/>
  <c r="G25" i="83"/>
  <c r="H25" i="83" s="1"/>
  <c r="I25" i="83" s="1"/>
  <c r="J25" i="83" s="1"/>
  <c r="G33" i="83"/>
  <c r="H33" i="83" s="1"/>
  <c r="I33" i="83" s="1"/>
  <c r="J33" i="83" s="1"/>
  <c r="G41" i="83"/>
  <c r="H41" i="83" s="1"/>
  <c r="I41" i="83" s="1"/>
  <c r="J41" i="83" s="1"/>
  <c r="G49" i="83"/>
  <c r="H49" i="83" s="1"/>
  <c r="I49" i="83" s="1"/>
  <c r="J49" i="83" s="1"/>
  <c r="G57" i="83"/>
  <c r="H57" i="83" s="1"/>
  <c r="I57" i="83" s="1"/>
  <c r="J57" i="83" s="1"/>
  <c r="G65" i="83"/>
  <c r="H65" i="83" s="1"/>
  <c r="I65" i="83" s="1"/>
  <c r="J65" i="83" s="1"/>
  <c r="G73" i="83"/>
  <c r="H73" i="83" s="1"/>
  <c r="I73" i="83" s="1"/>
  <c r="J73" i="83" s="1"/>
  <c r="G81" i="83"/>
  <c r="H81" i="83" s="1"/>
  <c r="I81" i="83" s="1"/>
  <c r="J81" i="83" s="1"/>
  <c r="G19" i="84"/>
  <c r="H19" i="84" s="1"/>
  <c r="I19" i="84" s="1"/>
  <c r="J19" i="84" s="1"/>
  <c r="G27" i="84"/>
  <c r="H27" i="84" s="1"/>
  <c r="I27" i="84" s="1"/>
  <c r="J27" i="84" s="1"/>
  <c r="G35" i="84"/>
  <c r="H35" i="84" s="1"/>
  <c r="I35" i="84" s="1"/>
  <c r="J35" i="84" s="1"/>
  <c r="G43" i="84"/>
  <c r="H43" i="84" s="1"/>
  <c r="I43" i="84" s="1"/>
  <c r="J43" i="84" s="1"/>
  <c r="G51" i="84"/>
  <c r="H51" i="84" s="1"/>
  <c r="I51" i="84" s="1"/>
  <c r="J51" i="84" s="1"/>
  <c r="G59" i="84"/>
  <c r="H59" i="84" s="1"/>
  <c r="I59" i="84" s="1"/>
  <c r="J59" i="84" s="1"/>
  <c r="G67" i="84"/>
  <c r="H67" i="84" s="1"/>
  <c r="I67" i="84" s="1"/>
  <c r="J67" i="84" s="1"/>
  <c r="G75" i="84"/>
  <c r="H75" i="84" s="1"/>
  <c r="I75" i="84" s="1"/>
  <c r="J75" i="84" s="1"/>
  <c r="G15" i="86"/>
  <c r="H15" i="86" s="1"/>
  <c r="I15" i="86" s="1"/>
  <c r="J15" i="86" s="1"/>
  <c r="G23" i="86"/>
  <c r="H23" i="86" s="1"/>
  <c r="I23" i="86" s="1"/>
  <c r="J23" i="86" s="1"/>
  <c r="G31" i="86"/>
  <c r="H31" i="86" s="1"/>
  <c r="I31" i="86" s="1"/>
  <c r="J31" i="86" s="1"/>
  <c r="G39" i="86"/>
  <c r="H39" i="86" s="1"/>
  <c r="I39" i="86" s="1"/>
  <c r="J39" i="86" s="1"/>
  <c r="G47" i="86"/>
  <c r="H47" i="86" s="1"/>
  <c r="I47" i="86" s="1"/>
  <c r="J47" i="86" s="1"/>
  <c r="G55" i="86"/>
  <c r="H55" i="86" s="1"/>
  <c r="I55" i="86" s="1"/>
  <c r="J55" i="86" s="1"/>
  <c r="G63" i="86"/>
  <c r="H63" i="86" s="1"/>
  <c r="I63" i="86" s="1"/>
  <c r="J63" i="86" s="1"/>
  <c r="G14" i="85"/>
  <c r="H14" i="85" s="1"/>
  <c r="I14" i="85" s="1"/>
  <c r="J14" i="85" s="1"/>
  <c r="K14" i="85" s="1"/>
  <c r="G22" i="85"/>
  <c r="H22" i="85" s="1"/>
  <c r="I22" i="85" s="1"/>
  <c r="J22" i="85" s="1"/>
  <c r="G30" i="85"/>
  <c r="G38" i="85"/>
  <c r="G46" i="85"/>
  <c r="H46" i="85" s="1"/>
  <c r="I46" i="85" s="1"/>
  <c r="J46" i="85" s="1"/>
  <c r="G54" i="85"/>
  <c r="H54" i="85" s="1"/>
  <c r="I54" i="85" s="1"/>
  <c r="J54" i="85" s="1"/>
  <c r="G63" i="85"/>
  <c r="G73" i="85"/>
  <c r="G85" i="85"/>
  <c r="H85" i="85" s="1"/>
  <c r="I85" i="85" s="1"/>
  <c r="J85" i="85" s="1"/>
  <c r="G22" i="87"/>
  <c r="G35" i="87"/>
  <c r="G49" i="87"/>
  <c r="H49" i="87" s="1"/>
  <c r="I49" i="87" s="1"/>
  <c r="J49" i="87" s="1"/>
  <c r="G60" i="87"/>
  <c r="H60" i="87" s="1"/>
  <c r="I60" i="87" s="1"/>
  <c r="J60" i="87" s="1"/>
  <c r="G74" i="87"/>
  <c r="G86" i="87"/>
  <c r="G21" i="88"/>
  <c r="H21" i="88" s="1"/>
  <c r="I21" i="88" s="1"/>
  <c r="J21" i="88" s="1"/>
  <c r="G35" i="88"/>
  <c r="H35" i="88" s="1"/>
  <c r="I35" i="88" s="1"/>
  <c r="J35" i="88" s="1"/>
  <c r="G46" i="88"/>
  <c r="G60" i="88"/>
  <c r="G72" i="88"/>
  <c r="H72" i="88" s="1"/>
  <c r="I72" i="88" s="1"/>
  <c r="J72" i="88" s="1"/>
  <c r="G16" i="89"/>
  <c r="H16" i="89" s="1"/>
  <c r="I16" i="89" s="1"/>
  <c r="J16" i="89" s="1"/>
  <c r="G32" i="89"/>
  <c r="G55" i="89"/>
  <c r="G15" i="90"/>
  <c r="H15" i="90" s="1"/>
  <c r="I15" i="90" s="1"/>
  <c r="J15" i="90" s="1"/>
  <c r="G38" i="90"/>
  <c r="G56" i="90"/>
  <c r="G79" i="90"/>
  <c r="H79" i="90" s="1"/>
  <c r="I79" i="90" s="1"/>
  <c r="J79" i="90" s="1"/>
  <c r="G31" i="91"/>
  <c r="H31" i="91" s="1"/>
  <c r="I31" i="91" s="1"/>
  <c r="J31" i="91" s="1"/>
  <c r="G49" i="91"/>
  <c r="G72" i="91"/>
  <c r="G41" i="92"/>
  <c r="H41" i="92" s="1"/>
  <c r="I41" i="92" s="1"/>
  <c r="J41" i="92" s="1"/>
  <c r="G73" i="92"/>
  <c r="H73" i="92" s="1"/>
  <c r="I73" i="92" s="1"/>
  <c r="J73" i="92" s="1"/>
  <c r="G31" i="93"/>
  <c r="H31" i="93" s="1"/>
  <c r="I31" i="93" s="1"/>
  <c r="J31" i="93" s="1"/>
  <c r="G63" i="93"/>
  <c r="H63" i="93" s="1"/>
  <c r="I63" i="93" s="1"/>
  <c r="J63" i="93" s="1"/>
  <c r="G36" i="94"/>
  <c r="G68" i="94"/>
  <c r="G39" i="95"/>
  <c r="H39" i="95" s="1"/>
  <c r="I39" i="95" s="1"/>
  <c r="J39" i="95" s="1"/>
  <c r="G71" i="95"/>
  <c r="H71" i="95" s="1"/>
  <c r="I71" i="95" s="1"/>
  <c r="J71" i="95" s="1"/>
  <c r="G17" i="96"/>
  <c r="G49" i="96"/>
  <c r="G43" i="97"/>
  <c r="H43" i="97" s="1"/>
  <c r="I43" i="97" s="1"/>
  <c r="J43" i="97" s="1"/>
  <c r="G44" i="98"/>
  <c r="G76" i="98"/>
  <c r="G19" i="99"/>
  <c r="H19" i="99" s="1"/>
  <c r="I19" i="99" s="1"/>
  <c r="J19" i="99" s="1"/>
  <c r="G51" i="99"/>
  <c r="H51" i="99" s="1"/>
  <c r="I51" i="99" s="1"/>
  <c r="J51" i="99" s="1"/>
  <c r="G83" i="99"/>
  <c r="G31" i="100"/>
  <c r="G63" i="100"/>
  <c r="H63" i="100" s="1"/>
  <c r="I63" i="100" s="1"/>
  <c r="J63" i="100" s="1"/>
  <c r="G19" i="101"/>
  <c r="H19" i="101" s="1"/>
  <c r="I19" i="101" s="1"/>
  <c r="J19" i="101" s="1"/>
  <c r="G51" i="101"/>
  <c r="H51" i="101" s="1"/>
  <c r="I51" i="101" s="1"/>
  <c r="J51" i="101" s="1"/>
  <c r="G24" i="102"/>
  <c r="H24" i="102" s="1"/>
  <c r="I24" i="102" s="1"/>
  <c r="J24" i="102" s="1"/>
  <c r="G56" i="102"/>
  <c r="H56" i="102" s="1"/>
  <c r="I56" i="102" s="1"/>
  <c r="J56" i="102" s="1"/>
  <c r="G88" i="102"/>
  <c r="G41" i="103"/>
  <c r="G75" i="104"/>
  <c r="H75" i="104" s="1"/>
  <c r="I75" i="104" s="1"/>
  <c r="J75" i="104" s="1"/>
  <c r="G55" i="105"/>
  <c r="H55" i="105" s="1"/>
  <c r="I55" i="105" s="1"/>
  <c r="J55" i="105" s="1"/>
  <c r="G17" i="82"/>
  <c r="G25" i="82"/>
  <c r="H25" i="82" s="1"/>
  <c r="I25" i="82" s="1"/>
  <c r="J25" i="82" s="1"/>
  <c r="G33" i="82"/>
  <c r="H33" i="82" s="1"/>
  <c r="I33" i="82" s="1"/>
  <c r="J33" i="82" s="1"/>
  <c r="G41" i="82"/>
  <c r="G49" i="82"/>
  <c r="G57" i="82"/>
  <c r="H57" i="82" s="1"/>
  <c r="I57" i="82" s="1"/>
  <c r="J57" i="82" s="1"/>
  <c r="G65" i="82"/>
  <c r="H65" i="82" s="1"/>
  <c r="I65" i="82" s="1"/>
  <c r="J65" i="82" s="1"/>
  <c r="G73" i="82"/>
  <c r="G81" i="82"/>
  <c r="G18" i="83"/>
  <c r="G26" i="83"/>
  <c r="G34" i="83"/>
  <c r="H34" i="83" s="1"/>
  <c r="I34" i="83" s="1"/>
  <c r="J34" i="83" s="1"/>
  <c r="G42" i="83"/>
  <c r="H42" i="83" s="1"/>
  <c r="I42" i="83" s="1"/>
  <c r="J42" i="83" s="1"/>
  <c r="G50" i="83"/>
  <c r="G58" i="83"/>
  <c r="G66" i="83"/>
  <c r="H66" i="83" s="1"/>
  <c r="I66" i="83" s="1"/>
  <c r="J66" i="83" s="1"/>
  <c r="G74" i="83"/>
  <c r="H74" i="83" s="1"/>
  <c r="I74" i="83" s="1"/>
  <c r="J74" i="83" s="1"/>
  <c r="G82" i="83"/>
  <c r="G20" i="84"/>
  <c r="G28" i="84"/>
  <c r="H28" i="84" s="1"/>
  <c r="I28" i="84" s="1"/>
  <c r="J28" i="84" s="1"/>
  <c r="G36" i="84"/>
  <c r="H36" i="84" s="1"/>
  <c r="I36" i="84" s="1"/>
  <c r="J36" i="84" s="1"/>
  <c r="G44" i="84"/>
  <c r="G52" i="84"/>
  <c r="G60" i="84"/>
  <c r="H60" i="84" s="1"/>
  <c r="I60" i="84" s="1"/>
  <c r="J60" i="84" s="1"/>
  <c r="G68" i="84"/>
  <c r="H68" i="84" s="1"/>
  <c r="I68" i="84" s="1"/>
  <c r="J68" i="84" s="1"/>
  <c r="G76" i="84"/>
  <c r="G16" i="86"/>
  <c r="G24" i="86"/>
  <c r="H24" i="86" s="1"/>
  <c r="I24" i="86" s="1"/>
  <c r="J24" i="86" s="1"/>
  <c r="G32" i="86"/>
  <c r="H32" i="86" s="1"/>
  <c r="I32" i="86" s="1"/>
  <c r="J32" i="86" s="1"/>
  <c r="G40" i="86"/>
  <c r="G48" i="86"/>
  <c r="G56" i="86"/>
  <c r="H56" i="86" s="1"/>
  <c r="I56" i="86" s="1"/>
  <c r="J56" i="86" s="1"/>
  <c r="G64" i="86"/>
  <c r="H64" i="86" s="1"/>
  <c r="I64" i="86" s="1"/>
  <c r="J64" i="86" s="1"/>
  <c r="G15" i="85"/>
  <c r="G23" i="85"/>
  <c r="H23" i="85" s="1"/>
  <c r="I23" i="85" s="1"/>
  <c r="J23" i="85" s="1"/>
  <c r="G31" i="85"/>
  <c r="H31" i="85" s="1"/>
  <c r="I31" i="85" s="1"/>
  <c r="J31" i="85" s="1"/>
  <c r="G39" i="85"/>
  <c r="G47" i="85"/>
  <c r="G55" i="85"/>
  <c r="H55" i="85" s="1"/>
  <c r="I55" i="85" s="1"/>
  <c r="J55" i="85" s="1"/>
  <c r="G64" i="85"/>
  <c r="H64" i="85" s="1"/>
  <c r="I64" i="85" s="1"/>
  <c r="J64" i="85" s="1"/>
  <c r="G74" i="85"/>
  <c r="G88" i="85"/>
  <c r="G25" i="87"/>
  <c r="H25" i="87" s="1"/>
  <c r="I25" i="87" s="1"/>
  <c r="J25" i="87" s="1"/>
  <c r="G36" i="87"/>
  <c r="H36" i="87" s="1"/>
  <c r="I36" i="87" s="1"/>
  <c r="J36" i="87" s="1"/>
  <c r="G50" i="87"/>
  <c r="G62" i="87"/>
  <c r="G75" i="87"/>
  <c r="H75" i="87" s="1"/>
  <c r="I75" i="87" s="1"/>
  <c r="J75" i="87" s="1"/>
  <c r="G22" i="88"/>
  <c r="G36" i="88"/>
  <c r="G48" i="88"/>
  <c r="H48" i="88" s="1"/>
  <c r="I48" i="88" s="1"/>
  <c r="J48" i="88" s="1"/>
  <c r="G61" i="88"/>
  <c r="H61" i="88" s="1"/>
  <c r="I61" i="88" s="1"/>
  <c r="J61" i="88" s="1"/>
  <c r="G75" i="88"/>
  <c r="G17" i="89"/>
  <c r="G33" i="89"/>
  <c r="H33" i="89" s="1"/>
  <c r="I33" i="89" s="1"/>
  <c r="J33" i="89" s="1"/>
  <c r="G56" i="89"/>
  <c r="H56" i="89" s="1"/>
  <c r="I56" i="89" s="1"/>
  <c r="J56" i="89" s="1"/>
  <c r="G16" i="90"/>
  <c r="G39" i="90"/>
  <c r="G62" i="90"/>
  <c r="H62" i="90" s="1"/>
  <c r="I62" i="90" s="1"/>
  <c r="J62" i="90" s="1"/>
  <c r="G80" i="90"/>
  <c r="H80" i="90" s="1"/>
  <c r="I80" i="90" s="1"/>
  <c r="J80" i="90" s="1"/>
  <c r="G32" i="91"/>
  <c r="G55" i="91"/>
  <c r="G73" i="91"/>
  <c r="H73" i="91" s="1"/>
  <c r="I73" i="91" s="1"/>
  <c r="J73" i="91" s="1"/>
  <c r="G43" i="92"/>
  <c r="H43" i="92" s="1"/>
  <c r="I43" i="92" s="1"/>
  <c r="J43" i="92" s="1"/>
  <c r="G75" i="92"/>
  <c r="G37" i="93"/>
  <c r="G69" i="93"/>
  <c r="H69" i="93" s="1"/>
  <c r="I69" i="93" s="1"/>
  <c r="J69" i="93" s="1"/>
  <c r="G38" i="94"/>
  <c r="H38" i="94" s="1"/>
  <c r="I38" i="94" s="1"/>
  <c r="J38" i="94" s="1"/>
  <c r="G70" i="94"/>
  <c r="G45" i="95"/>
  <c r="G77" i="95"/>
  <c r="H77" i="95" s="1"/>
  <c r="I77" i="95" s="1"/>
  <c r="J77" i="95" s="1"/>
  <c r="G23" i="96"/>
  <c r="H23" i="96" s="1"/>
  <c r="I23" i="96" s="1"/>
  <c r="J23" i="96" s="1"/>
  <c r="G55" i="96"/>
  <c r="G45" i="97"/>
  <c r="G18" i="98"/>
  <c r="H18" i="98" s="1"/>
  <c r="I18" i="98" s="1"/>
  <c r="J18" i="98" s="1"/>
  <c r="G50" i="98"/>
  <c r="G82" i="98"/>
  <c r="G21" i="99"/>
  <c r="H21" i="99" s="1"/>
  <c r="I21" i="99" s="1"/>
  <c r="J21" i="99" s="1"/>
  <c r="G53" i="99"/>
  <c r="H53" i="99" s="1"/>
  <c r="I53" i="99" s="1"/>
  <c r="J53" i="99" s="1"/>
  <c r="G85" i="99"/>
  <c r="G37" i="100"/>
  <c r="G69" i="100"/>
  <c r="H69" i="100" s="1"/>
  <c r="I69" i="100" s="1"/>
  <c r="J69" i="100" s="1"/>
  <c r="G25" i="101"/>
  <c r="H25" i="101" s="1"/>
  <c r="I25" i="101" s="1"/>
  <c r="J25" i="101" s="1"/>
  <c r="G57" i="101"/>
  <c r="H57" i="101" s="1"/>
  <c r="I57" i="101" s="1"/>
  <c r="J57" i="101" s="1"/>
  <c r="G26" i="102"/>
  <c r="H26" i="102" s="1"/>
  <c r="I26" i="102" s="1"/>
  <c r="J26" i="102" s="1"/>
  <c r="G58" i="102"/>
  <c r="H58" i="102" s="1"/>
  <c r="I58" i="102" s="1"/>
  <c r="J58" i="102" s="1"/>
  <c r="G49" i="103"/>
  <c r="G19" i="104"/>
  <c r="H19" i="104" s="1"/>
  <c r="I19" i="104" s="1"/>
  <c r="J19" i="104" s="1"/>
  <c r="G63" i="105"/>
  <c r="H63" i="105" s="1"/>
  <c r="I63" i="105" s="1"/>
  <c r="J63" i="105" s="1"/>
  <c r="G28" i="47"/>
  <c r="G36" i="47"/>
  <c r="H36" i="47" s="1"/>
  <c r="I36" i="47" s="1"/>
  <c r="J36" i="47" s="1"/>
  <c r="G44" i="47"/>
  <c r="G52" i="47"/>
  <c r="G60" i="47"/>
  <c r="H60" i="47" s="1"/>
  <c r="I60" i="47" s="1"/>
  <c r="J60" i="47" s="1"/>
  <c r="G68" i="47"/>
  <c r="G18" i="82"/>
  <c r="G26" i="82"/>
  <c r="H26" i="82" s="1"/>
  <c r="I26" i="82" s="1"/>
  <c r="J26" i="82" s="1"/>
  <c r="G34" i="82"/>
  <c r="H34" i="82" s="1"/>
  <c r="I34" i="82" s="1"/>
  <c r="J34" i="82" s="1"/>
  <c r="G42" i="82"/>
  <c r="G50" i="82"/>
  <c r="G58" i="82"/>
  <c r="H58" i="82" s="1"/>
  <c r="I58" i="82" s="1"/>
  <c r="J58" i="82" s="1"/>
  <c r="G66" i="82"/>
  <c r="H66" i="82" s="1"/>
  <c r="I66" i="82" s="1"/>
  <c r="J66" i="82" s="1"/>
  <c r="G74" i="82"/>
  <c r="G82" i="82"/>
  <c r="G19" i="83"/>
  <c r="G27" i="83"/>
  <c r="G35" i="83"/>
  <c r="H35" i="83" s="1"/>
  <c r="I35" i="83" s="1"/>
  <c r="J35" i="83" s="1"/>
  <c r="G43" i="83"/>
  <c r="H43" i="83" s="1"/>
  <c r="I43" i="83" s="1"/>
  <c r="J43" i="83" s="1"/>
  <c r="G51" i="83"/>
  <c r="G59" i="83"/>
  <c r="G67" i="83"/>
  <c r="H67" i="83" s="1"/>
  <c r="I67" i="83" s="1"/>
  <c r="J67" i="83" s="1"/>
  <c r="G75" i="83"/>
  <c r="H75" i="83" s="1"/>
  <c r="I75" i="83" s="1"/>
  <c r="J75" i="83" s="1"/>
  <c r="G83" i="83"/>
  <c r="G21" i="84"/>
  <c r="G29" i="84"/>
  <c r="H29" i="84" s="1"/>
  <c r="I29" i="84" s="1"/>
  <c r="J29" i="84" s="1"/>
  <c r="G37" i="84"/>
  <c r="H37" i="84" s="1"/>
  <c r="I37" i="84" s="1"/>
  <c r="J37" i="84" s="1"/>
  <c r="G45" i="84"/>
  <c r="G53" i="84"/>
  <c r="G61" i="84"/>
  <c r="H61" i="84" s="1"/>
  <c r="I61" i="84" s="1"/>
  <c r="J61" i="84" s="1"/>
  <c r="G69" i="84"/>
  <c r="H69" i="84" s="1"/>
  <c r="I69" i="84" s="1"/>
  <c r="J69" i="84" s="1"/>
  <c r="G77" i="84"/>
  <c r="G17" i="86"/>
  <c r="G25" i="86"/>
  <c r="H25" i="86" s="1"/>
  <c r="I25" i="86" s="1"/>
  <c r="J25" i="86" s="1"/>
  <c r="G33" i="86"/>
  <c r="H33" i="86" s="1"/>
  <c r="I33" i="86" s="1"/>
  <c r="J33" i="86" s="1"/>
  <c r="G41" i="86"/>
  <c r="G49" i="86"/>
  <c r="G57" i="86"/>
  <c r="H57" i="86" s="1"/>
  <c r="I57" i="86" s="1"/>
  <c r="J57" i="86" s="1"/>
  <c r="G65" i="86"/>
  <c r="H65" i="86" s="1"/>
  <c r="I65" i="86" s="1"/>
  <c r="J65" i="86" s="1"/>
  <c r="G16" i="85"/>
  <c r="G24" i="85"/>
  <c r="H24" i="85" s="1"/>
  <c r="I24" i="85" s="1"/>
  <c r="J24" i="85" s="1"/>
  <c r="G32" i="85"/>
  <c r="H32" i="85" s="1"/>
  <c r="I32" i="85" s="1"/>
  <c r="J32" i="85" s="1"/>
  <c r="G40" i="85"/>
  <c r="G48" i="85"/>
  <c r="G56" i="85"/>
  <c r="H56" i="85" s="1"/>
  <c r="I56" i="85" s="1"/>
  <c r="J56" i="85" s="1"/>
  <c r="G65" i="85"/>
  <c r="H65" i="85" s="1"/>
  <c r="I65" i="85" s="1"/>
  <c r="J65" i="85" s="1"/>
  <c r="G75" i="85"/>
  <c r="G26" i="87"/>
  <c r="H26" i="87" s="1"/>
  <c r="I26" i="87" s="1"/>
  <c r="J26" i="87" s="1"/>
  <c r="G38" i="87"/>
  <c r="H38" i="87" s="1"/>
  <c r="I38" i="87" s="1"/>
  <c r="J38" i="87" s="1"/>
  <c r="G51" i="87"/>
  <c r="G65" i="87"/>
  <c r="G76" i="87"/>
  <c r="H76" i="87" s="1"/>
  <c r="I76" i="87" s="1"/>
  <c r="J76" i="87" s="1"/>
  <c r="G24" i="88"/>
  <c r="H24" i="88" s="1"/>
  <c r="I24" i="88" s="1"/>
  <c r="J24" i="88" s="1"/>
  <c r="G37" i="88"/>
  <c r="G51" i="88"/>
  <c r="G62" i="88"/>
  <c r="H62" i="88" s="1"/>
  <c r="I62" i="88" s="1"/>
  <c r="J62" i="88" s="1"/>
  <c r="G76" i="88"/>
  <c r="H76" i="88" s="1"/>
  <c r="I76" i="88" s="1"/>
  <c r="J76" i="88" s="1"/>
  <c r="G18" i="89"/>
  <c r="G39" i="89"/>
  <c r="G57" i="89"/>
  <c r="H57" i="89" s="1"/>
  <c r="I57" i="89" s="1"/>
  <c r="J57" i="89" s="1"/>
  <c r="G22" i="90"/>
  <c r="H22" i="90" s="1"/>
  <c r="I22" i="90" s="1"/>
  <c r="J22" i="90" s="1"/>
  <c r="G40" i="90"/>
  <c r="G63" i="90"/>
  <c r="G86" i="90"/>
  <c r="H86" i="90" s="1"/>
  <c r="I86" i="90" s="1"/>
  <c r="J86" i="90" s="1"/>
  <c r="G15" i="91"/>
  <c r="H15" i="91" s="1"/>
  <c r="I15" i="91" s="1"/>
  <c r="J15" i="91" s="1"/>
  <c r="G33" i="91"/>
  <c r="G56" i="91"/>
  <c r="G79" i="91"/>
  <c r="H79" i="91" s="1"/>
  <c r="I79" i="91" s="1"/>
  <c r="J79" i="91" s="1"/>
  <c r="G17" i="92"/>
  <c r="H17" i="92" s="1"/>
  <c r="I17" i="92" s="1"/>
  <c r="J17" i="92" s="1"/>
  <c r="G49" i="92"/>
  <c r="G39" i="93"/>
  <c r="G44" i="94"/>
  <c r="H44" i="94" s="1"/>
  <c r="I44" i="94" s="1"/>
  <c r="J44" i="94" s="1"/>
  <c r="G76" i="94"/>
  <c r="G15" i="95"/>
  <c r="G47" i="95"/>
  <c r="H47" i="95" s="1"/>
  <c r="I47" i="95" s="1"/>
  <c r="J47" i="95" s="1"/>
  <c r="G79" i="95"/>
  <c r="H79" i="95" s="1"/>
  <c r="I79" i="95" s="1"/>
  <c r="J79" i="95" s="1"/>
  <c r="G25" i="96"/>
  <c r="G57" i="96"/>
  <c r="G19" i="97"/>
  <c r="H19" i="97" s="1"/>
  <c r="I19" i="97" s="1"/>
  <c r="J19" i="97" s="1"/>
  <c r="G51" i="97"/>
  <c r="G20" i="98"/>
  <c r="G52" i="98"/>
  <c r="H52" i="98" s="1"/>
  <c r="I52" i="98" s="1"/>
  <c r="J52" i="98" s="1"/>
  <c r="G84" i="98"/>
  <c r="H84" i="98" s="1"/>
  <c r="I84" i="98" s="1"/>
  <c r="J84" i="98" s="1"/>
  <c r="G27" i="99"/>
  <c r="G59" i="99"/>
  <c r="G39" i="100"/>
  <c r="H39" i="100" s="1"/>
  <c r="I39" i="100" s="1"/>
  <c r="J39" i="100" s="1"/>
  <c r="G71" i="100"/>
  <c r="H71" i="100" s="1"/>
  <c r="I71" i="100" s="1"/>
  <c r="J71" i="100" s="1"/>
  <c r="G27" i="101"/>
  <c r="G59" i="101"/>
  <c r="G32" i="102"/>
  <c r="H32" i="102" s="1"/>
  <c r="I32" i="102" s="1"/>
  <c r="J32" i="102" s="1"/>
  <c r="G64" i="102"/>
  <c r="H64" i="102" s="1"/>
  <c r="I64" i="102" s="1"/>
  <c r="J64" i="102" s="1"/>
  <c r="G57" i="103"/>
  <c r="G27" i="104"/>
  <c r="H27" i="104" s="1"/>
  <c r="I27" i="104" s="1"/>
  <c r="J27" i="104" s="1"/>
  <c r="G18" i="92"/>
  <c r="H18" i="92" s="1"/>
  <c r="I18" i="92" s="1"/>
  <c r="J18" i="92" s="1"/>
  <c r="G26" i="92"/>
  <c r="G34" i="92"/>
  <c r="G42" i="92"/>
  <c r="H42" i="92" s="1"/>
  <c r="I42" i="92" s="1"/>
  <c r="J42" i="92" s="1"/>
  <c r="G50" i="92"/>
  <c r="H50" i="92" s="1"/>
  <c r="I50" i="92" s="1"/>
  <c r="J50" i="92" s="1"/>
  <c r="G58" i="92"/>
  <c r="G66" i="92"/>
  <c r="G74" i="92"/>
  <c r="H74" i="92" s="1"/>
  <c r="I74" i="92" s="1"/>
  <c r="J74" i="92" s="1"/>
  <c r="G22" i="93"/>
  <c r="H22" i="93" s="1"/>
  <c r="I22" i="93" s="1"/>
  <c r="J22" i="93" s="1"/>
  <c r="G30" i="93"/>
  <c r="G38" i="93"/>
  <c r="H38" i="93" s="1"/>
  <c r="I38" i="93" s="1"/>
  <c r="J38" i="93" s="1"/>
  <c r="G46" i="93"/>
  <c r="G54" i="93"/>
  <c r="G62" i="93"/>
  <c r="H62" i="93" s="1"/>
  <c r="I62" i="93" s="1"/>
  <c r="J62" i="93" s="1"/>
  <c r="G21" i="94"/>
  <c r="G29" i="94"/>
  <c r="G37" i="94"/>
  <c r="H37" i="94" s="1"/>
  <c r="I37" i="94" s="1"/>
  <c r="J37" i="94" s="1"/>
  <c r="G45" i="94"/>
  <c r="H45" i="94" s="1"/>
  <c r="I45" i="94" s="1"/>
  <c r="J45" i="94" s="1"/>
  <c r="G53" i="94"/>
  <c r="G61" i="94"/>
  <c r="G69" i="94"/>
  <c r="H69" i="94" s="1"/>
  <c r="I69" i="94" s="1"/>
  <c r="J69" i="94" s="1"/>
  <c r="G77" i="94"/>
  <c r="H77" i="94" s="1"/>
  <c r="I77" i="94" s="1"/>
  <c r="J77" i="94" s="1"/>
  <c r="G85" i="94"/>
  <c r="G14" i="95"/>
  <c r="H14" i="95" s="1"/>
  <c r="I14" i="95" s="1"/>
  <c r="J14" i="95" s="1"/>
  <c r="K14" i="95" s="1"/>
  <c r="G22" i="95"/>
  <c r="H22" i="95" s="1"/>
  <c r="I22" i="95" s="1"/>
  <c r="J22" i="95" s="1"/>
  <c r="G30" i="95"/>
  <c r="H30" i="95" s="1"/>
  <c r="I30" i="95" s="1"/>
  <c r="J30" i="95" s="1"/>
  <c r="G38" i="95"/>
  <c r="H38" i="95" s="1"/>
  <c r="I38" i="95" s="1"/>
  <c r="J38" i="95" s="1"/>
  <c r="G46" i="95"/>
  <c r="H46" i="95" s="1"/>
  <c r="I46" i="95" s="1"/>
  <c r="J46" i="95" s="1"/>
  <c r="G54" i="95"/>
  <c r="H54" i="95" s="1"/>
  <c r="I54" i="95" s="1"/>
  <c r="J54" i="95" s="1"/>
  <c r="G62" i="95"/>
  <c r="H62" i="95" s="1"/>
  <c r="I62" i="95" s="1"/>
  <c r="J62" i="95" s="1"/>
  <c r="G70" i="95"/>
  <c r="H70" i="95" s="1"/>
  <c r="I70" i="95" s="1"/>
  <c r="J70" i="95" s="1"/>
  <c r="G78" i="95"/>
  <c r="H78" i="95" s="1"/>
  <c r="I78" i="95" s="1"/>
  <c r="J78" i="95" s="1"/>
  <c r="G86" i="95"/>
  <c r="H86" i="95" s="1"/>
  <c r="I86" i="95" s="1"/>
  <c r="J86" i="95" s="1"/>
  <c r="G16" i="96"/>
  <c r="H16" i="96" s="1"/>
  <c r="I16" i="96" s="1"/>
  <c r="J16" i="96" s="1"/>
  <c r="G24" i="96"/>
  <c r="H24" i="96" s="1"/>
  <c r="I24" i="96" s="1"/>
  <c r="J24" i="96" s="1"/>
  <c r="G32" i="96"/>
  <c r="H32" i="96" s="1"/>
  <c r="I32" i="96" s="1"/>
  <c r="J32" i="96" s="1"/>
  <c r="G40" i="96"/>
  <c r="H40" i="96" s="1"/>
  <c r="I40" i="96" s="1"/>
  <c r="J40" i="96" s="1"/>
  <c r="G48" i="96"/>
  <c r="H48" i="96" s="1"/>
  <c r="I48" i="96" s="1"/>
  <c r="J48" i="96" s="1"/>
  <c r="G56" i="96"/>
  <c r="H56" i="96" s="1"/>
  <c r="I56" i="96" s="1"/>
  <c r="J56" i="96" s="1"/>
  <c r="G64" i="96"/>
  <c r="H64" i="96" s="1"/>
  <c r="I64" i="96" s="1"/>
  <c r="J64" i="96" s="1"/>
  <c r="G72" i="96"/>
  <c r="H72" i="96" s="1"/>
  <c r="I72" i="96" s="1"/>
  <c r="J72" i="96" s="1"/>
  <c r="G20" i="97"/>
  <c r="H20" i="97" s="1"/>
  <c r="I20" i="97" s="1"/>
  <c r="J20" i="97" s="1"/>
  <c r="G28" i="97"/>
  <c r="H28" i="97" s="1"/>
  <c r="I28" i="97" s="1"/>
  <c r="J28" i="97" s="1"/>
  <c r="G36" i="97"/>
  <c r="H36" i="97" s="1"/>
  <c r="I36" i="97" s="1"/>
  <c r="J36" i="97" s="1"/>
  <c r="G44" i="97"/>
  <c r="H44" i="97" s="1"/>
  <c r="I44" i="97" s="1"/>
  <c r="J44" i="97" s="1"/>
  <c r="G52" i="97"/>
  <c r="H52" i="97" s="1"/>
  <c r="I52" i="97" s="1"/>
  <c r="J52" i="97" s="1"/>
  <c r="G60" i="97"/>
  <c r="H60" i="97" s="1"/>
  <c r="I60" i="97" s="1"/>
  <c r="J60" i="97" s="1"/>
  <c r="G68" i="97"/>
  <c r="H68" i="97" s="1"/>
  <c r="I68" i="97" s="1"/>
  <c r="J68" i="97" s="1"/>
  <c r="G19" i="98"/>
  <c r="H19" i="98" s="1"/>
  <c r="I19" i="98" s="1"/>
  <c r="J19" i="98" s="1"/>
  <c r="G27" i="98"/>
  <c r="H27" i="98" s="1"/>
  <c r="I27" i="98" s="1"/>
  <c r="J27" i="98" s="1"/>
  <c r="G35" i="98"/>
  <c r="H35" i="98" s="1"/>
  <c r="I35" i="98" s="1"/>
  <c r="J35" i="98" s="1"/>
  <c r="G43" i="98"/>
  <c r="H43" i="98" s="1"/>
  <c r="I43" i="98" s="1"/>
  <c r="J43" i="98" s="1"/>
  <c r="G51" i="98"/>
  <c r="H51" i="98" s="1"/>
  <c r="I51" i="98" s="1"/>
  <c r="J51" i="98" s="1"/>
  <c r="G59" i="98"/>
  <c r="H59" i="98" s="1"/>
  <c r="I59" i="98" s="1"/>
  <c r="J59" i="98" s="1"/>
  <c r="G67" i="98"/>
  <c r="H67" i="98" s="1"/>
  <c r="I67" i="98" s="1"/>
  <c r="J67" i="98" s="1"/>
  <c r="G75" i="98"/>
  <c r="H75" i="98" s="1"/>
  <c r="I75" i="98" s="1"/>
  <c r="J75" i="98" s="1"/>
  <c r="G83" i="98"/>
  <c r="H83" i="98" s="1"/>
  <c r="I83" i="98" s="1"/>
  <c r="J83" i="98" s="1"/>
  <c r="G20" i="99"/>
  <c r="H20" i="99" s="1"/>
  <c r="I20" i="99" s="1"/>
  <c r="J20" i="99" s="1"/>
  <c r="G28" i="99"/>
  <c r="H28" i="99" s="1"/>
  <c r="I28" i="99" s="1"/>
  <c r="J28" i="99" s="1"/>
  <c r="G36" i="99"/>
  <c r="H36" i="99" s="1"/>
  <c r="I36" i="99" s="1"/>
  <c r="J36" i="99" s="1"/>
  <c r="G44" i="99"/>
  <c r="H44" i="99" s="1"/>
  <c r="I44" i="99" s="1"/>
  <c r="J44" i="99" s="1"/>
  <c r="G52" i="99"/>
  <c r="H52" i="99" s="1"/>
  <c r="I52" i="99" s="1"/>
  <c r="J52" i="99" s="1"/>
  <c r="G60" i="99"/>
  <c r="H60" i="99" s="1"/>
  <c r="I60" i="99" s="1"/>
  <c r="J60" i="99" s="1"/>
  <c r="G68" i="99"/>
  <c r="H68" i="99" s="1"/>
  <c r="I68" i="99" s="1"/>
  <c r="J68" i="99" s="1"/>
  <c r="G76" i="99"/>
  <c r="H76" i="99" s="1"/>
  <c r="I76" i="99" s="1"/>
  <c r="J76" i="99" s="1"/>
  <c r="G84" i="99"/>
  <c r="H84" i="99" s="1"/>
  <c r="I84" i="99" s="1"/>
  <c r="J84" i="99" s="1"/>
  <c r="G14" i="100"/>
  <c r="H14" i="100" s="1"/>
  <c r="I14" i="100" s="1"/>
  <c r="J14" i="100" s="1"/>
  <c r="K14" i="100" s="1"/>
  <c r="G22" i="100"/>
  <c r="G30" i="100"/>
  <c r="H30" i="100" s="1"/>
  <c r="I30" i="100" s="1"/>
  <c r="J30" i="100" s="1"/>
  <c r="G38" i="100"/>
  <c r="H38" i="100" s="1"/>
  <c r="I38" i="100" s="1"/>
  <c r="J38" i="100" s="1"/>
  <c r="G46" i="100"/>
  <c r="G54" i="100"/>
  <c r="G62" i="100"/>
  <c r="H62" i="100" s="1"/>
  <c r="I62" i="100" s="1"/>
  <c r="J62" i="100" s="1"/>
  <c r="G70" i="100"/>
  <c r="H70" i="100" s="1"/>
  <c r="I70" i="100" s="1"/>
  <c r="J70" i="100" s="1"/>
  <c r="G78" i="100"/>
  <c r="G18" i="101"/>
  <c r="G26" i="101"/>
  <c r="H26" i="101" s="1"/>
  <c r="I26" i="101" s="1"/>
  <c r="J26" i="101" s="1"/>
  <c r="G34" i="101"/>
  <c r="G42" i="101"/>
  <c r="G50" i="101"/>
  <c r="H50" i="101" s="1"/>
  <c r="I50" i="101" s="1"/>
  <c r="J50" i="101" s="1"/>
  <c r="G58" i="101"/>
  <c r="H58" i="101" s="1"/>
  <c r="I58" i="101" s="1"/>
  <c r="J58" i="101" s="1"/>
  <c r="G66" i="101"/>
  <c r="G17" i="102"/>
  <c r="G25" i="102"/>
  <c r="H25" i="102" s="1"/>
  <c r="I25" i="102" s="1"/>
  <c r="J25" i="102" s="1"/>
  <c r="G33" i="102"/>
  <c r="H33" i="102" s="1"/>
  <c r="I33" i="102" s="1"/>
  <c r="J33" i="102" s="1"/>
  <c r="G41" i="102"/>
  <c r="G49" i="102"/>
  <c r="G57" i="102"/>
  <c r="H57" i="102" s="1"/>
  <c r="I57" i="102" s="1"/>
  <c r="J57" i="102" s="1"/>
  <c r="G65" i="102"/>
  <c r="H65" i="102" s="1"/>
  <c r="I65" i="102" s="1"/>
  <c r="J65" i="102" s="1"/>
  <c r="G73" i="102"/>
  <c r="G81" i="102"/>
  <c r="G18" i="103"/>
  <c r="G26" i="103"/>
  <c r="G34" i="103"/>
  <c r="H34" i="103" s="1"/>
  <c r="I34" i="103" s="1"/>
  <c r="J34" i="103" s="1"/>
  <c r="G42" i="103"/>
  <c r="H42" i="103" s="1"/>
  <c r="I42" i="103" s="1"/>
  <c r="J42" i="103" s="1"/>
  <c r="G50" i="103"/>
  <c r="G58" i="103"/>
  <c r="G66" i="103"/>
  <c r="H66" i="103" s="1"/>
  <c r="I66" i="103" s="1"/>
  <c r="J66" i="103" s="1"/>
  <c r="G74" i="103"/>
  <c r="H74" i="103" s="1"/>
  <c r="I74" i="103" s="1"/>
  <c r="J74" i="103" s="1"/>
  <c r="G82" i="103"/>
  <c r="G20" i="104"/>
  <c r="G28" i="104"/>
  <c r="H28" i="104" s="1"/>
  <c r="I28" i="104" s="1"/>
  <c r="J28" i="104" s="1"/>
  <c r="G36" i="104"/>
  <c r="H36" i="104" s="1"/>
  <c r="I36" i="104" s="1"/>
  <c r="J36" i="104" s="1"/>
  <c r="G44" i="104"/>
  <c r="G52" i="104"/>
  <c r="G60" i="104"/>
  <c r="H60" i="104" s="1"/>
  <c r="I60" i="104" s="1"/>
  <c r="J60" i="104" s="1"/>
  <c r="G68" i="104"/>
  <c r="H68" i="104" s="1"/>
  <c r="I68" i="104" s="1"/>
  <c r="J68" i="104" s="1"/>
  <c r="G76" i="104"/>
  <c r="G16" i="105"/>
  <c r="G24" i="105"/>
  <c r="H24" i="105" s="1"/>
  <c r="I24" i="105" s="1"/>
  <c r="J24" i="105" s="1"/>
  <c r="G32" i="105"/>
  <c r="G40" i="105"/>
  <c r="G48" i="105"/>
  <c r="H48" i="105" s="1"/>
  <c r="I48" i="105" s="1"/>
  <c r="J48" i="105" s="1"/>
  <c r="G56" i="105"/>
  <c r="G64" i="105"/>
  <c r="H64" i="105" s="1"/>
  <c r="I64" i="105" s="1"/>
  <c r="J64" i="105" s="1"/>
  <c r="G19" i="103"/>
  <c r="G27" i="103"/>
  <c r="H27" i="103" s="1"/>
  <c r="I27" i="103" s="1"/>
  <c r="J27" i="103" s="1"/>
  <c r="G35" i="103"/>
  <c r="H35" i="103" s="1"/>
  <c r="I35" i="103" s="1"/>
  <c r="J35" i="103" s="1"/>
  <c r="G43" i="103"/>
  <c r="G51" i="103"/>
  <c r="G59" i="103"/>
  <c r="H59" i="103" s="1"/>
  <c r="I59" i="103" s="1"/>
  <c r="J59" i="103" s="1"/>
  <c r="G67" i="103"/>
  <c r="H67" i="103" s="1"/>
  <c r="I67" i="103" s="1"/>
  <c r="J67" i="103" s="1"/>
  <c r="G75" i="103"/>
  <c r="G83" i="103"/>
  <c r="G21" i="104"/>
  <c r="H21" i="104" s="1"/>
  <c r="I21" i="104" s="1"/>
  <c r="J21" i="104" s="1"/>
  <c r="G29" i="104"/>
  <c r="H29" i="104" s="1"/>
  <c r="I29" i="104" s="1"/>
  <c r="J29" i="104" s="1"/>
  <c r="G37" i="104"/>
  <c r="G45" i="104"/>
  <c r="G53" i="104"/>
  <c r="H53" i="104" s="1"/>
  <c r="I53" i="104" s="1"/>
  <c r="J53" i="104" s="1"/>
  <c r="G61" i="104"/>
  <c r="H61" i="104" s="1"/>
  <c r="I61" i="104" s="1"/>
  <c r="J61" i="104" s="1"/>
  <c r="G69" i="104"/>
  <c r="G77" i="104"/>
  <c r="G17" i="105"/>
  <c r="H17" i="105" s="1"/>
  <c r="I17" i="105" s="1"/>
  <c r="J17" i="105" s="1"/>
  <c r="G25" i="105"/>
  <c r="H25" i="105" s="1"/>
  <c r="I25" i="105" s="1"/>
  <c r="J25" i="105" s="1"/>
  <c r="G33" i="105"/>
  <c r="G41" i="105"/>
  <c r="H41" i="105" s="1"/>
  <c r="I41" i="105" s="1"/>
  <c r="J41" i="105" s="1"/>
  <c r="G49" i="105"/>
  <c r="H49" i="105" s="1"/>
  <c r="I49" i="105" s="1"/>
  <c r="J49" i="105" s="1"/>
  <c r="G57" i="105"/>
  <c r="H57" i="105" s="1"/>
  <c r="I57" i="105" s="1"/>
  <c r="J57" i="105" s="1"/>
  <c r="G65" i="105"/>
  <c r="G34" i="89"/>
  <c r="G42" i="89"/>
  <c r="H42" i="89" s="1"/>
  <c r="I42" i="89" s="1"/>
  <c r="J42" i="89" s="1"/>
  <c r="G50" i="89"/>
  <c r="H50" i="89" s="1"/>
  <c r="I50" i="89" s="1"/>
  <c r="J50" i="89" s="1"/>
  <c r="G58" i="89"/>
  <c r="G66" i="89"/>
  <c r="H66" i="89" s="1"/>
  <c r="I66" i="89" s="1"/>
  <c r="J66" i="89" s="1"/>
  <c r="G17" i="90"/>
  <c r="G25" i="90"/>
  <c r="G33" i="90"/>
  <c r="H33" i="90" s="1"/>
  <c r="I33" i="90" s="1"/>
  <c r="J33" i="90" s="1"/>
  <c r="G41" i="90"/>
  <c r="H41" i="90" s="1"/>
  <c r="I41" i="90" s="1"/>
  <c r="J41" i="90" s="1"/>
  <c r="G49" i="90"/>
  <c r="G57" i="90"/>
  <c r="G65" i="90"/>
  <c r="H65" i="90" s="1"/>
  <c r="I65" i="90" s="1"/>
  <c r="J65" i="90" s="1"/>
  <c r="G73" i="90"/>
  <c r="H73" i="90" s="1"/>
  <c r="I73" i="90" s="1"/>
  <c r="J73" i="90" s="1"/>
  <c r="G81" i="90"/>
  <c r="G18" i="91"/>
  <c r="H18" i="91" s="1"/>
  <c r="I18" i="91" s="1"/>
  <c r="J18" i="91" s="1"/>
  <c r="G26" i="91"/>
  <c r="G34" i="91"/>
  <c r="G42" i="91"/>
  <c r="H42" i="91" s="1"/>
  <c r="I42" i="91" s="1"/>
  <c r="J42" i="91" s="1"/>
  <c r="G50" i="91"/>
  <c r="H50" i="91" s="1"/>
  <c r="I50" i="91" s="1"/>
  <c r="J50" i="91" s="1"/>
  <c r="G58" i="91"/>
  <c r="G66" i="91"/>
  <c r="G74" i="91"/>
  <c r="H74" i="91" s="1"/>
  <c r="I74" i="91" s="1"/>
  <c r="J74" i="91" s="1"/>
  <c r="G82" i="91"/>
  <c r="H82" i="91" s="1"/>
  <c r="I82" i="91" s="1"/>
  <c r="J82" i="91" s="1"/>
  <c r="G20" i="92"/>
  <c r="G28" i="92"/>
  <c r="G36" i="92"/>
  <c r="H36" i="92" s="1"/>
  <c r="I36" i="92" s="1"/>
  <c r="J36" i="92" s="1"/>
  <c r="G44" i="92"/>
  <c r="H44" i="92" s="1"/>
  <c r="I44" i="92" s="1"/>
  <c r="J44" i="92" s="1"/>
  <c r="G52" i="92"/>
  <c r="G60" i="92"/>
  <c r="G68" i="92"/>
  <c r="H68" i="92" s="1"/>
  <c r="I68" i="92" s="1"/>
  <c r="J68" i="92" s="1"/>
  <c r="G76" i="92"/>
  <c r="H76" i="92" s="1"/>
  <c r="I76" i="92" s="1"/>
  <c r="J76" i="92" s="1"/>
  <c r="G16" i="93"/>
  <c r="H16" i="93" s="1"/>
  <c r="I16" i="93" s="1"/>
  <c r="J16" i="93" s="1"/>
  <c r="G24" i="93"/>
  <c r="H24" i="93" s="1"/>
  <c r="I24" i="93" s="1"/>
  <c r="J24" i="93" s="1"/>
  <c r="G32" i="93"/>
  <c r="G40" i="93"/>
  <c r="G48" i="93"/>
  <c r="H48" i="93" s="1"/>
  <c r="I48" i="93" s="1"/>
  <c r="J48" i="93" s="1"/>
  <c r="G56" i="93"/>
  <c r="H56" i="93" s="1"/>
  <c r="I56" i="93" s="1"/>
  <c r="J56" i="93" s="1"/>
  <c r="G64" i="93"/>
  <c r="G15" i="94"/>
  <c r="H15" i="94" s="1"/>
  <c r="I15" i="94" s="1"/>
  <c r="J15" i="94" s="1"/>
  <c r="G23" i="94"/>
  <c r="G31" i="94"/>
  <c r="G39" i="94"/>
  <c r="H39" i="94" s="1"/>
  <c r="I39" i="94" s="1"/>
  <c r="J39" i="94" s="1"/>
  <c r="G47" i="94"/>
  <c r="H47" i="94" s="1"/>
  <c r="I47" i="94" s="1"/>
  <c r="J47" i="94" s="1"/>
  <c r="G55" i="94"/>
  <c r="G63" i="94"/>
  <c r="G71" i="94"/>
  <c r="H71" i="94" s="1"/>
  <c r="I71" i="94" s="1"/>
  <c r="J71" i="94" s="1"/>
  <c r="G79" i="94"/>
  <c r="H79" i="94" s="1"/>
  <c r="I79" i="94" s="1"/>
  <c r="J79" i="94" s="1"/>
  <c r="G87" i="94"/>
  <c r="G16" i="95"/>
  <c r="H16" i="95" s="1"/>
  <c r="I16" i="95" s="1"/>
  <c r="J16" i="95" s="1"/>
  <c r="G24" i="95"/>
  <c r="H24" i="95" s="1"/>
  <c r="I24" i="95" s="1"/>
  <c r="J24" i="95" s="1"/>
  <c r="G32" i="95"/>
  <c r="G40" i="95"/>
  <c r="G48" i="95"/>
  <c r="H48" i="95" s="1"/>
  <c r="I48" i="95" s="1"/>
  <c r="J48" i="95" s="1"/>
  <c r="G56" i="95"/>
  <c r="H56" i="95" s="1"/>
  <c r="I56" i="95" s="1"/>
  <c r="J56" i="95" s="1"/>
  <c r="G64" i="95"/>
  <c r="G72" i="95"/>
  <c r="G80" i="95"/>
  <c r="H80" i="95" s="1"/>
  <c r="I80" i="95" s="1"/>
  <c r="J80" i="95" s="1"/>
  <c r="G88" i="95"/>
  <c r="H88" i="95" s="1"/>
  <c r="I88" i="95" s="1"/>
  <c r="J88" i="95" s="1"/>
  <c r="G18" i="96"/>
  <c r="G26" i="96"/>
  <c r="G34" i="96"/>
  <c r="H34" i="96" s="1"/>
  <c r="I34" i="96" s="1"/>
  <c r="J34" i="96" s="1"/>
  <c r="G42" i="96"/>
  <c r="H42" i="96" s="1"/>
  <c r="I42" i="96" s="1"/>
  <c r="J42" i="96" s="1"/>
  <c r="G50" i="96"/>
  <c r="G58" i="96"/>
  <c r="G66" i="96"/>
  <c r="H66" i="96" s="1"/>
  <c r="I66" i="96" s="1"/>
  <c r="J66" i="96" s="1"/>
  <c r="G74" i="96"/>
  <c r="H74" i="96" s="1"/>
  <c r="I74" i="96" s="1"/>
  <c r="J74" i="96" s="1"/>
  <c r="G22" i="97"/>
  <c r="G30" i="97"/>
  <c r="G38" i="97"/>
  <c r="H38" i="97" s="1"/>
  <c r="I38" i="97" s="1"/>
  <c r="J38" i="97" s="1"/>
  <c r="G46" i="97"/>
  <c r="H46" i="97" s="1"/>
  <c r="I46" i="97" s="1"/>
  <c r="J46" i="97" s="1"/>
  <c r="G54" i="97"/>
  <c r="H54" i="97" s="1"/>
  <c r="I54" i="97" s="1"/>
  <c r="J54" i="97" s="1"/>
  <c r="G62" i="97"/>
  <c r="H62" i="97" s="1"/>
  <c r="I62" i="97" s="1"/>
  <c r="J62" i="97" s="1"/>
  <c r="G21" i="98"/>
  <c r="H21" i="98" s="1"/>
  <c r="I21" i="98" s="1"/>
  <c r="J21" i="98" s="1"/>
  <c r="G29" i="98"/>
  <c r="H29" i="98" s="1"/>
  <c r="I29" i="98" s="1"/>
  <c r="J29" i="98" s="1"/>
  <c r="G37" i="98"/>
  <c r="G45" i="98"/>
  <c r="G53" i="98"/>
  <c r="H53" i="98" s="1"/>
  <c r="I53" i="98" s="1"/>
  <c r="J53" i="98" s="1"/>
  <c r="G61" i="98"/>
  <c r="H61" i="98" s="1"/>
  <c r="I61" i="98" s="1"/>
  <c r="J61" i="98" s="1"/>
  <c r="G69" i="98"/>
  <c r="G77" i="98"/>
  <c r="G85" i="98"/>
  <c r="H85" i="98" s="1"/>
  <c r="I85" i="98" s="1"/>
  <c r="J85" i="98" s="1"/>
  <c r="G14" i="99"/>
  <c r="H14" i="99" s="1"/>
  <c r="I14" i="99" s="1"/>
  <c r="J14" i="99" s="1"/>
  <c r="K14" i="99" s="1"/>
  <c r="G22" i="99"/>
  <c r="H22" i="99" s="1"/>
  <c r="I22" i="99" s="1"/>
  <c r="J22" i="99" s="1"/>
  <c r="G30" i="99"/>
  <c r="H30" i="99" s="1"/>
  <c r="I30" i="99" s="1"/>
  <c r="J30" i="99" s="1"/>
  <c r="G38" i="99"/>
  <c r="H38" i="99" s="1"/>
  <c r="I38" i="99" s="1"/>
  <c r="J38" i="99" s="1"/>
  <c r="G46" i="99"/>
  <c r="H46" i="99" s="1"/>
  <c r="I46" i="99" s="1"/>
  <c r="J46" i="99" s="1"/>
  <c r="G54" i="99"/>
  <c r="H54" i="99" s="1"/>
  <c r="I54" i="99" s="1"/>
  <c r="J54" i="99" s="1"/>
  <c r="G62" i="99"/>
  <c r="H62" i="99" s="1"/>
  <c r="I62" i="99" s="1"/>
  <c r="J62" i="99" s="1"/>
  <c r="G70" i="99"/>
  <c r="H70" i="99" s="1"/>
  <c r="I70" i="99" s="1"/>
  <c r="J70" i="99" s="1"/>
  <c r="G78" i="99"/>
  <c r="H78" i="99" s="1"/>
  <c r="I78" i="99" s="1"/>
  <c r="J78" i="99" s="1"/>
  <c r="G86" i="99"/>
  <c r="H86" i="99" s="1"/>
  <c r="I86" i="99" s="1"/>
  <c r="J86" i="99" s="1"/>
  <c r="G16" i="100"/>
  <c r="H16" i="100" s="1"/>
  <c r="I16" i="100" s="1"/>
  <c r="J16" i="100" s="1"/>
  <c r="G24" i="100"/>
  <c r="H24" i="100" s="1"/>
  <c r="I24" i="100" s="1"/>
  <c r="J24" i="100" s="1"/>
  <c r="G32" i="100"/>
  <c r="H32" i="100" s="1"/>
  <c r="I32" i="100" s="1"/>
  <c r="J32" i="100" s="1"/>
  <c r="G40" i="100"/>
  <c r="H40" i="100" s="1"/>
  <c r="I40" i="100" s="1"/>
  <c r="J40" i="100" s="1"/>
  <c r="G48" i="100"/>
  <c r="H48" i="100" s="1"/>
  <c r="I48" i="100" s="1"/>
  <c r="J48" i="100" s="1"/>
  <c r="G56" i="100"/>
  <c r="H56" i="100" s="1"/>
  <c r="I56" i="100" s="1"/>
  <c r="J56" i="100" s="1"/>
  <c r="G64" i="100"/>
  <c r="H64" i="100" s="1"/>
  <c r="I64" i="100" s="1"/>
  <c r="J64" i="100" s="1"/>
  <c r="G72" i="100"/>
  <c r="H72" i="100" s="1"/>
  <c r="I72" i="100" s="1"/>
  <c r="J72" i="100" s="1"/>
  <c r="G20" i="101"/>
  <c r="H20" i="101" s="1"/>
  <c r="I20" i="101" s="1"/>
  <c r="J20" i="101" s="1"/>
  <c r="G28" i="101"/>
  <c r="H28" i="101" s="1"/>
  <c r="I28" i="101" s="1"/>
  <c r="J28" i="101" s="1"/>
  <c r="G36" i="101"/>
  <c r="H36" i="101" s="1"/>
  <c r="I36" i="101" s="1"/>
  <c r="J36" i="101" s="1"/>
  <c r="G44" i="101"/>
  <c r="H44" i="101" s="1"/>
  <c r="I44" i="101" s="1"/>
  <c r="J44" i="101" s="1"/>
  <c r="G52" i="101"/>
  <c r="H52" i="101" s="1"/>
  <c r="I52" i="101" s="1"/>
  <c r="J52" i="101" s="1"/>
  <c r="G60" i="101"/>
  <c r="H60" i="101" s="1"/>
  <c r="I60" i="101" s="1"/>
  <c r="J60" i="101" s="1"/>
  <c r="G68" i="101"/>
  <c r="H68" i="101" s="1"/>
  <c r="I68" i="101" s="1"/>
  <c r="J68" i="101" s="1"/>
  <c r="G19" i="102"/>
  <c r="H19" i="102" s="1"/>
  <c r="I19" i="102" s="1"/>
  <c r="J19" i="102" s="1"/>
  <c r="G27" i="102"/>
  <c r="H27" i="102" s="1"/>
  <c r="I27" i="102" s="1"/>
  <c r="J27" i="102" s="1"/>
  <c r="G35" i="102"/>
  <c r="H35" i="102" s="1"/>
  <c r="I35" i="102" s="1"/>
  <c r="J35" i="102" s="1"/>
  <c r="G43" i="102"/>
  <c r="H43" i="102" s="1"/>
  <c r="I43" i="102" s="1"/>
  <c r="J43" i="102" s="1"/>
  <c r="G51" i="102"/>
  <c r="H51" i="102" s="1"/>
  <c r="I51" i="102" s="1"/>
  <c r="J51" i="102" s="1"/>
  <c r="G59" i="102"/>
  <c r="H59" i="102" s="1"/>
  <c r="I59" i="102" s="1"/>
  <c r="J59" i="102" s="1"/>
  <c r="G67" i="102"/>
  <c r="H67" i="102" s="1"/>
  <c r="I67" i="102" s="1"/>
  <c r="J67" i="102" s="1"/>
  <c r="G75" i="102"/>
  <c r="H75" i="102" s="1"/>
  <c r="I75" i="102" s="1"/>
  <c r="J75" i="102" s="1"/>
  <c r="G83" i="102"/>
  <c r="H83" i="102" s="1"/>
  <c r="I83" i="102" s="1"/>
  <c r="J83" i="102" s="1"/>
  <c r="G20" i="103"/>
  <c r="H20" i="103" s="1"/>
  <c r="I20" i="103" s="1"/>
  <c r="J20" i="103" s="1"/>
  <c r="G28" i="103"/>
  <c r="H28" i="103" s="1"/>
  <c r="I28" i="103" s="1"/>
  <c r="J28" i="103" s="1"/>
  <c r="G36" i="103"/>
  <c r="H36" i="103" s="1"/>
  <c r="I36" i="103" s="1"/>
  <c r="J36" i="103" s="1"/>
  <c r="G44" i="103"/>
  <c r="H44" i="103" s="1"/>
  <c r="I44" i="103" s="1"/>
  <c r="J44" i="103" s="1"/>
  <c r="G52" i="103"/>
  <c r="H52" i="103" s="1"/>
  <c r="I52" i="103" s="1"/>
  <c r="J52" i="103" s="1"/>
  <c r="G60" i="103"/>
  <c r="H60" i="103" s="1"/>
  <c r="I60" i="103" s="1"/>
  <c r="J60" i="103" s="1"/>
  <c r="G68" i="103"/>
  <c r="H68" i="103" s="1"/>
  <c r="I68" i="103" s="1"/>
  <c r="J68" i="103" s="1"/>
  <c r="G76" i="103"/>
  <c r="H76" i="103" s="1"/>
  <c r="I76" i="103" s="1"/>
  <c r="J76" i="103" s="1"/>
  <c r="G84" i="103"/>
  <c r="H84" i="103" s="1"/>
  <c r="I84" i="103" s="1"/>
  <c r="J84" i="103" s="1"/>
  <c r="G14" i="104"/>
  <c r="H14" i="104" s="1"/>
  <c r="I14" i="104" s="1"/>
  <c r="J14" i="104" s="1"/>
  <c r="K14" i="104" s="1"/>
  <c r="G22" i="104"/>
  <c r="H22" i="104" s="1"/>
  <c r="I22" i="104" s="1"/>
  <c r="J22" i="104" s="1"/>
  <c r="G30" i="104"/>
  <c r="H30" i="104" s="1"/>
  <c r="I30" i="104" s="1"/>
  <c r="J30" i="104" s="1"/>
  <c r="G38" i="104"/>
  <c r="G46" i="104"/>
  <c r="G54" i="104"/>
  <c r="H54" i="104" s="1"/>
  <c r="I54" i="104" s="1"/>
  <c r="J54" i="104" s="1"/>
  <c r="G62" i="104"/>
  <c r="H62" i="104" s="1"/>
  <c r="I62" i="104" s="1"/>
  <c r="J62" i="104" s="1"/>
  <c r="G70" i="104"/>
  <c r="G78" i="104"/>
  <c r="G18" i="105"/>
  <c r="H18" i="105" s="1"/>
  <c r="I18" i="105" s="1"/>
  <c r="J18" i="105" s="1"/>
  <c r="G26" i="105"/>
  <c r="G34" i="105"/>
  <c r="G42" i="105"/>
  <c r="H42" i="105" s="1"/>
  <c r="I42" i="105" s="1"/>
  <c r="J42" i="105" s="1"/>
  <c r="G50" i="105"/>
  <c r="G58" i="105"/>
  <c r="G66" i="105"/>
  <c r="H66" i="105" s="1"/>
  <c r="I66" i="105" s="1"/>
  <c r="J66" i="105" s="1"/>
  <c r="G60" i="85"/>
  <c r="G68" i="85"/>
  <c r="G76" i="85"/>
  <c r="H76" i="85" s="1"/>
  <c r="I76" i="85" s="1"/>
  <c r="J76" i="85" s="1"/>
  <c r="G84" i="85"/>
  <c r="H84" i="85" s="1"/>
  <c r="I84" i="85" s="1"/>
  <c r="J84" i="85" s="1"/>
  <c r="G21" i="87"/>
  <c r="G29" i="87"/>
  <c r="H29" i="87" s="1"/>
  <c r="I29" i="87" s="1"/>
  <c r="J29" i="87" s="1"/>
  <c r="G37" i="87"/>
  <c r="H37" i="87" s="1"/>
  <c r="I37" i="87" s="1"/>
  <c r="J37" i="87" s="1"/>
  <c r="G45" i="87"/>
  <c r="G53" i="87"/>
  <c r="G61" i="87"/>
  <c r="H61" i="87" s="1"/>
  <c r="I61" i="87" s="1"/>
  <c r="J61" i="87" s="1"/>
  <c r="G69" i="87"/>
  <c r="H69" i="87" s="1"/>
  <c r="I69" i="87" s="1"/>
  <c r="J69" i="87" s="1"/>
  <c r="G77" i="87"/>
  <c r="G85" i="87"/>
  <c r="G15" i="88"/>
  <c r="H15" i="88" s="1"/>
  <c r="I15" i="88" s="1"/>
  <c r="J15" i="88" s="1"/>
  <c r="G23" i="88"/>
  <c r="H23" i="88" s="1"/>
  <c r="I23" i="88" s="1"/>
  <c r="J23" i="88" s="1"/>
  <c r="G31" i="88"/>
  <c r="G39" i="88"/>
  <c r="G47" i="88"/>
  <c r="H47" i="88" s="1"/>
  <c r="I47" i="88" s="1"/>
  <c r="J47" i="88" s="1"/>
  <c r="G55" i="88"/>
  <c r="H55" i="88" s="1"/>
  <c r="I55" i="88" s="1"/>
  <c r="J55" i="88" s="1"/>
  <c r="G63" i="88"/>
  <c r="G71" i="88"/>
  <c r="G79" i="88"/>
  <c r="H79" i="88" s="1"/>
  <c r="I79" i="88" s="1"/>
  <c r="J79" i="88" s="1"/>
  <c r="G19" i="89"/>
  <c r="H19" i="89" s="1"/>
  <c r="I19" i="89" s="1"/>
  <c r="J19" i="89" s="1"/>
  <c r="G27" i="89"/>
  <c r="G35" i="89"/>
  <c r="H35" i="89" s="1"/>
  <c r="I35" i="89" s="1"/>
  <c r="J35" i="89" s="1"/>
  <c r="G43" i="89"/>
  <c r="H43" i="89" s="1"/>
  <c r="I43" i="89" s="1"/>
  <c r="J43" i="89" s="1"/>
  <c r="G51" i="89"/>
  <c r="H51" i="89" s="1"/>
  <c r="I51" i="89" s="1"/>
  <c r="J51" i="89" s="1"/>
  <c r="G59" i="89"/>
  <c r="H59" i="89" s="1"/>
  <c r="I59" i="89" s="1"/>
  <c r="J59" i="89" s="1"/>
  <c r="G67" i="89"/>
  <c r="H67" i="89" s="1"/>
  <c r="I67" i="89" s="1"/>
  <c r="J67" i="89" s="1"/>
  <c r="G18" i="90"/>
  <c r="H18" i="90" s="1"/>
  <c r="I18" i="90" s="1"/>
  <c r="J18" i="90" s="1"/>
  <c r="G26" i="90"/>
  <c r="H26" i="90" s="1"/>
  <c r="I26" i="90" s="1"/>
  <c r="J26" i="90" s="1"/>
  <c r="G34" i="90"/>
  <c r="G42" i="90"/>
  <c r="H42" i="90" s="1"/>
  <c r="I42" i="90" s="1"/>
  <c r="J42" i="90" s="1"/>
  <c r="G50" i="90"/>
  <c r="H50" i="90" s="1"/>
  <c r="I50" i="90" s="1"/>
  <c r="J50" i="90" s="1"/>
  <c r="G58" i="90"/>
  <c r="H58" i="90" s="1"/>
  <c r="I58" i="90" s="1"/>
  <c r="J58" i="90" s="1"/>
  <c r="G66" i="90"/>
  <c r="G74" i="90"/>
  <c r="G82" i="90"/>
  <c r="H82" i="90" s="1"/>
  <c r="I82" i="90" s="1"/>
  <c r="J82" i="90" s="1"/>
  <c r="G19" i="91"/>
  <c r="H19" i="91" s="1"/>
  <c r="I19" i="91" s="1"/>
  <c r="J19" i="91" s="1"/>
  <c r="G27" i="91"/>
  <c r="H27" i="91" s="1"/>
  <c r="I27" i="91" s="1"/>
  <c r="J27" i="91" s="1"/>
  <c r="G35" i="91"/>
  <c r="H35" i="91" s="1"/>
  <c r="I35" i="91" s="1"/>
  <c r="J35" i="91" s="1"/>
  <c r="G43" i="91"/>
  <c r="G51" i="91"/>
  <c r="H51" i="91" s="1"/>
  <c r="I51" i="91" s="1"/>
  <c r="J51" i="91" s="1"/>
  <c r="G59" i="91"/>
  <c r="H59" i="91" s="1"/>
  <c r="I59" i="91" s="1"/>
  <c r="J59" i="91" s="1"/>
  <c r="G67" i="91"/>
  <c r="H67" i="91" s="1"/>
  <c r="I67" i="91" s="1"/>
  <c r="J67" i="91" s="1"/>
  <c r="G75" i="91"/>
  <c r="G83" i="91"/>
  <c r="G21" i="92"/>
  <c r="H21" i="92" s="1"/>
  <c r="I21" i="92" s="1"/>
  <c r="J21" i="92" s="1"/>
  <c r="G29" i="92"/>
  <c r="H29" i="92" s="1"/>
  <c r="I29" i="92" s="1"/>
  <c r="J29" i="92" s="1"/>
  <c r="G37" i="92"/>
  <c r="G45" i="92"/>
  <c r="H45" i="92" s="1"/>
  <c r="I45" i="92" s="1"/>
  <c r="J45" i="92" s="1"/>
  <c r="G53" i="92"/>
  <c r="H53" i="92" s="1"/>
  <c r="I53" i="92" s="1"/>
  <c r="J53" i="92" s="1"/>
  <c r="G61" i="92"/>
  <c r="H61" i="92" s="1"/>
  <c r="I61" i="92" s="1"/>
  <c r="J61" i="92" s="1"/>
  <c r="G69" i="92"/>
  <c r="G77" i="92"/>
  <c r="G17" i="93"/>
  <c r="H17" i="93" s="1"/>
  <c r="I17" i="93" s="1"/>
  <c r="J17" i="93" s="1"/>
  <c r="G25" i="93"/>
  <c r="H25" i="93" s="1"/>
  <c r="I25" i="93" s="1"/>
  <c r="J25" i="93" s="1"/>
  <c r="G33" i="93"/>
  <c r="G41" i="93"/>
  <c r="H41" i="93" s="1"/>
  <c r="I41" i="93" s="1"/>
  <c r="J41" i="93" s="1"/>
  <c r="G49" i="93"/>
  <c r="H49" i="93" s="1"/>
  <c r="I49" i="93" s="1"/>
  <c r="J49" i="93" s="1"/>
  <c r="G57" i="93"/>
  <c r="G65" i="93"/>
  <c r="H65" i="93" s="1"/>
  <c r="I65" i="93" s="1"/>
  <c r="J65" i="93" s="1"/>
  <c r="G16" i="94"/>
  <c r="G24" i="94"/>
  <c r="G32" i="94"/>
  <c r="H32" i="94" s="1"/>
  <c r="I32" i="94" s="1"/>
  <c r="J32" i="94" s="1"/>
  <c r="G40" i="94"/>
  <c r="H40" i="94" s="1"/>
  <c r="I40" i="94" s="1"/>
  <c r="J40" i="94" s="1"/>
  <c r="G48" i="94"/>
  <c r="G56" i="94"/>
  <c r="G64" i="94"/>
  <c r="H64" i="94" s="1"/>
  <c r="I64" i="94" s="1"/>
  <c r="J64" i="94" s="1"/>
  <c r="G72" i="94"/>
  <c r="H72" i="94" s="1"/>
  <c r="I72" i="94" s="1"/>
  <c r="J72" i="94" s="1"/>
  <c r="G80" i="94"/>
  <c r="G88" i="94"/>
  <c r="H88" i="94" s="1"/>
  <c r="I88" i="94" s="1"/>
  <c r="J88" i="94" s="1"/>
  <c r="G17" i="95"/>
  <c r="H17" i="95" s="1"/>
  <c r="I17" i="95" s="1"/>
  <c r="J17" i="95" s="1"/>
  <c r="G25" i="95"/>
  <c r="G33" i="95"/>
  <c r="H33" i="95" s="1"/>
  <c r="I33" i="95" s="1"/>
  <c r="J33" i="95" s="1"/>
  <c r="G41" i="95"/>
  <c r="H41" i="95" s="1"/>
  <c r="I41" i="95" s="1"/>
  <c r="J41" i="95" s="1"/>
  <c r="G49" i="95"/>
  <c r="H49" i="95" s="1"/>
  <c r="I49" i="95" s="1"/>
  <c r="J49" i="95" s="1"/>
  <c r="G57" i="95"/>
  <c r="G65" i="95"/>
  <c r="H65" i="95" s="1"/>
  <c r="I65" i="95" s="1"/>
  <c r="J65" i="95" s="1"/>
  <c r="G73" i="95"/>
  <c r="H73" i="95" s="1"/>
  <c r="I73" i="95" s="1"/>
  <c r="J73" i="95" s="1"/>
  <c r="G81" i="95"/>
  <c r="H81" i="95" s="1"/>
  <c r="I81" i="95" s="1"/>
  <c r="J81" i="95" s="1"/>
  <c r="G19" i="96"/>
  <c r="H19" i="96" s="1"/>
  <c r="I19" i="96" s="1"/>
  <c r="J19" i="96" s="1"/>
  <c r="G27" i="96"/>
  <c r="H27" i="96" s="1"/>
  <c r="I27" i="96" s="1"/>
  <c r="J27" i="96" s="1"/>
  <c r="G35" i="96"/>
  <c r="H35" i="96" s="1"/>
  <c r="I35" i="96" s="1"/>
  <c r="J35" i="96" s="1"/>
  <c r="G43" i="96"/>
  <c r="G51" i="96"/>
  <c r="H51" i="96" s="1"/>
  <c r="I51" i="96" s="1"/>
  <c r="J51" i="96" s="1"/>
  <c r="G59" i="96"/>
  <c r="H59" i="96" s="1"/>
  <c r="I59" i="96" s="1"/>
  <c r="J59" i="96" s="1"/>
  <c r="G67" i="96"/>
  <c r="H67" i="96" s="1"/>
  <c r="I67" i="96" s="1"/>
  <c r="J67" i="96" s="1"/>
  <c r="G75" i="96"/>
  <c r="G15" i="97"/>
  <c r="H15" i="97" s="1"/>
  <c r="I15" i="97" s="1"/>
  <c r="J15" i="97" s="1"/>
  <c r="G23" i="97"/>
  <c r="H23" i="97" s="1"/>
  <c r="I23" i="97" s="1"/>
  <c r="J23" i="97" s="1"/>
  <c r="G31" i="97"/>
  <c r="G39" i="97"/>
  <c r="G47" i="97"/>
  <c r="H47" i="97" s="1"/>
  <c r="I47" i="97" s="1"/>
  <c r="J47" i="97" s="1"/>
  <c r="G55" i="97"/>
  <c r="G63" i="97"/>
  <c r="H63" i="97" s="1"/>
  <c r="I63" i="97" s="1"/>
  <c r="J63" i="97" s="1"/>
  <c r="G14" i="98"/>
  <c r="H14" i="98" s="1"/>
  <c r="I14" i="98" s="1"/>
  <c r="J14" i="98" s="1"/>
  <c r="K14" i="98" s="1"/>
  <c r="G22" i="98"/>
  <c r="H22" i="98" s="1"/>
  <c r="I22" i="98" s="1"/>
  <c r="J22" i="98" s="1"/>
  <c r="G30" i="98"/>
  <c r="H30" i="98" s="1"/>
  <c r="I30" i="98" s="1"/>
  <c r="J30" i="98" s="1"/>
  <c r="G38" i="98"/>
  <c r="H38" i="98" s="1"/>
  <c r="I38" i="98" s="1"/>
  <c r="J38" i="98" s="1"/>
  <c r="G46" i="98"/>
  <c r="H46" i="98" s="1"/>
  <c r="I46" i="98" s="1"/>
  <c r="J46" i="98" s="1"/>
  <c r="G54" i="98"/>
  <c r="H54" i="98" s="1"/>
  <c r="I54" i="98" s="1"/>
  <c r="J54" i="98" s="1"/>
  <c r="G62" i="98"/>
  <c r="H62" i="98" s="1"/>
  <c r="I62" i="98" s="1"/>
  <c r="J62" i="98" s="1"/>
  <c r="G70" i="98"/>
  <c r="H70" i="98" s="1"/>
  <c r="I70" i="98" s="1"/>
  <c r="J70" i="98" s="1"/>
  <c r="G78" i="98"/>
  <c r="H78" i="98" s="1"/>
  <c r="I78" i="98" s="1"/>
  <c r="J78" i="98" s="1"/>
  <c r="G86" i="98"/>
  <c r="H86" i="98" s="1"/>
  <c r="I86" i="98" s="1"/>
  <c r="J86" i="98" s="1"/>
  <c r="G15" i="99"/>
  <c r="H15" i="99" s="1"/>
  <c r="I15" i="99" s="1"/>
  <c r="J15" i="99" s="1"/>
  <c r="G23" i="99"/>
  <c r="H23" i="99" s="1"/>
  <c r="I23" i="99" s="1"/>
  <c r="J23" i="99" s="1"/>
  <c r="G31" i="99"/>
  <c r="H31" i="99" s="1"/>
  <c r="I31" i="99" s="1"/>
  <c r="J31" i="99" s="1"/>
  <c r="G39" i="99"/>
  <c r="H39" i="99" s="1"/>
  <c r="I39" i="99" s="1"/>
  <c r="J39" i="99" s="1"/>
  <c r="G47" i="99"/>
  <c r="H47" i="99" s="1"/>
  <c r="I47" i="99" s="1"/>
  <c r="J47" i="99" s="1"/>
  <c r="G55" i="99"/>
  <c r="H55" i="99" s="1"/>
  <c r="I55" i="99" s="1"/>
  <c r="J55" i="99" s="1"/>
  <c r="G63" i="99"/>
  <c r="H63" i="99" s="1"/>
  <c r="I63" i="99" s="1"/>
  <c r="J63" i="99" s="1"/>
  <c r="G71" i="99"/>
  <c r="H71" i="99" s="1"/>
  <c r="I71" i="99" s="1"/>
  <c r="J71" i="99" s="1"/>
  <c r="G79" i="99"/>
  <c r="H79" i="99" s="1"/>
  <c r="I79" i="99" s="1"/>
  <c r="J79" i="99" s="1"/>
  <c r="G87" i="99"/>
  <c r="H87" i="99" s="1"/>
  <c r="I87" i="99" s="1"/>
  <c r="J87" i="99" s="1"/>
  <c r="G17" i="100"/>
  <c r="H17" i="100" s="1"/>
  <c r="I17" i="100" s="1"/>
  <c r="J17" i="100" s="1"/>
  <c r="G25" i="100"/>
  <c r="H25" i="100" s="1"/>
  <c r="I25" i="100" s="1"/>
  <c r="J25" i="100" s="1"/>
  <c r="G33" i="100"/>
  <c r="H33" i="100" s="1"/>
  <c r="I33" i="100" s="1"/>
  <c r="J33" i="100" s="1"/>
  <c r="G41" i="100"/>
  <c r="H41" i="100" s="1"/>
  <c r="I41" i="100" s="1"/>
  <c r="J41" i="100" s="1"/>
  <c r="G49" i="100"/>
  <c r="H49" i="100" s="1"/>
  <c r="I49" i="100" s="1"/>
  <c r="J49" i="100" s="1"/>
  <c r="G57" i="100"/>
  <c r="H57" i="100" s="1"/>
  <c r="I57" i="100" s="1"/>
  <c r="J57" i="100" s="1"/>
  <c r="G65" i="100"/>
  <c r="H65" i="100" s="1"/>
  <c r="I65" i="100" s="1"/>
  <c r="J65" i="100" s="1"/>
  <c r="G73" i="100"/>
  <c r="H73" i="100" s="1"/>
  <c r="I73" i="100" s="1"/>
  <c r="J73" i="100" s="1"/>
  <c r="G21" i="101"/>
  <c r="H21" i="101" s="1"/>
  <c r="I21" i="101" s="1"/>
  <c r="J21" i="101" s="1"/>
  <c r="G29" i="101"/>
  <c r="H29" i="101" s="1"/>
  <c r="I29" i="101" s="1"/>
  <c r="J29" i="101" s="1"/>
  <c r="G37" i="101"/>
  <c r="H37" i="101" s="1"/>
  <c r="I37" i="101" s="1"/>
  <c r="J37" i="101" s="1"/>
  <c r="G45" i="101"/>
  <c r="H45" i="101" s="1"/>
  <c r="I45" i="101" s="1"/>
  <c r="J45" i="101" s="1"/>
  <c r="G53" i="101"/>
  <c r="H53" i="101" s="1"/>
  <c r="I53" i="101" s="1"/>
  <c r="J53" i="101" s="1"/>
  <c r="G61" i="101"/>
  <c r="H61" i="101" s="1"/>
  <c r="I61" i="101" s="1"/>
  <c r="J61" i="101" s="1"/>
  <c r="G69" i="101"/>
  <c r="H69" i="101" s="1"/>
  <c r="I69" i="101" s="1"/>
  <c r="J69" i="101" s="1"/>
  <c r="G20" i="102"/>
  <c r="H20" i="102" s="1"/>
  <c r="I20" i="102" s="1"/>
  <c r="J20" i="102" s="1"/>
  <c r="G28" i="102"/>
  <c r="H28" i="102" s="1"/>
  <c r="I28" i="102" s="1"/>
  <c r="J28" i="102" s="1"/>
  <c r="G36" i="102"/>
  <c r="H36" i="102" s="1"/>
  <c r="I36" i="102" s="1"/>
  <c r="J36" i="102" s="1"/>
  <c r="G44" i="102"/>
  <c r="H44" i="102" s="1"/>
  <c r="I44" i="102" s="1"/>
  <c r="J44" i="102" s="1"/>
  <c r="G52" i="102"/>
  <c r="H52" i="102" s="1"/>
  <c r="I52" i="102" s="1"/>
  <c r="J52" i="102" s="1"/>
  <c r="G60" i="102"/>
  <c r="H60" i="102" s="1"/>
  <c r="I60" i="102" s="1"/>
  <c r="J60" i="102" s="1"/>
  <c r="G68" i="102"/>
  <c r="H68" i="102" s="1"/>
  <c r="I68" i="102" s="1"/>
  <c r="J68" i="102" s="1"/>
  <c r="G76" i="102"/>
  <c r="H76" i="102" s="1"/>
  <c r="I76" i="102" s="1"/>
  <c r="J76" i="102" s="1"/>
  <c r="G84" i="102"/>
  <c r="H84" i="102" s="1"/>
  <c r="I84" i="102" s="1"/>
  <c r="J84" i="102" s="1"/>
  <c r="G21" i="103"/>
  <c r="H21" i="103" s="1"/>
  <c r="I21" i="103" s="1"/>
  <c r="J21" i="103" s="1"/>
  <c r="G29" i="103"/>
  <c r="H29" i="103" s="1"/>
  <c r="I29" i="103" s="1"/>
  <c r="J29" i="103" s="1"/>
  <c r="G37" i="103"/>
  <c r="H37" i="103" s="1"/>
  <c r="I37" i="103" s="1"/>
  <c r="J37" i="103" s="1"/>
  <c r="G45" i="103"/>
  <c r="H45" i="103" s="1"/>
  <c r="I45" i="103" s="1"/>
  <c r="J45" i="103" s="1"/>
  <c r="G53" i="103"/>
  <c r="H53" i="103" s="1"/>
  <c r="I53" i="103" s="1"/>
  <c r="J53" i="103" s="1"/>
  <c r="G61" i="103"/>
  <c r="H61" i="103" s="1"/>
  <c r="I61" i="103" s="1"/>
  <c r="J61" i="103" s="1"/>
  <c r="G69" i="103"/>
  <c r="H69" i="103" s="1"/>
  <c r="I69" i="103" s="1"/>
  <c r="J69" i="103" s="1"/>
  <c r="G77" i="103"/>
  <c r="H77" i="103" s="1"/>
  <c r="I77" i="103" s="1"/>
  <c r="J77" i="103" s="1"/>
  <c r="G85" i="103"/>
  <c r="H85" i="103" s="1"/>
  <c r="I85" i="103" s="1"/>
  <c r="J85" i="103" s="1"/>
  <c r="G15" i="104"/>
  <c r="H15" i="104" s="1"/>
  <c r="I15" i="104" s="1"/>
  <c r="J15" i="104" s="1"/>
  <c r="G23" i="104"/>
  <c r="H23" i="104" s="1"/>
  <c r="I23" i="104" s="1"/>
  <c r="J23" i="104" s="1"/>
  <c r="G31" i="104"/>
  <c r="H31" i="104" s="1"/>
  <c r="I31" i="104" s="1"/>
  <c r="J31" i="104" s="1"/>
  <c r="G39" i="104"/>
  <c r="H39" i="104" s="1"/>
  <c r="I39" i="104" s="1"/>
  <c r="J39" i="104" s="1"/>
  <c r="G47" i="104"/>
  <c r="H47" i="104" s="1"/>
  <c r="I47" i="104" s="1"/>
  <c r="J47" i="104" s="1"/>
  <c r="G55" i="104"/>
  <c r="H55" i="104" s="1"/>
  <c r="I55" i="104" s="1"/>
  <c r="J55" i="104" s="1"/>
  <c r="G63" i="104"/>
  <c r="H63" i="104" s="1"/>
  <c r="I63" i="104" s="1"/>
  <c r="J63" i="104" s="1"/>
  <c r="G71" i="104"/>
  <c r="H71" i="104" s="1"/>
  <c r="I71" i="104" s="1"/>
  <c r="J71" i="104" s="1"/>
  <c r="G79" i="104"/>
  <c r="H79" i="104" s="1"/>
  <c r="I79" i="104" s="1"/>
  <c r="J79" i="104" s="1"/>
  <c r="G19" i="105"/>
  <c r="H19" i="105" s="1"/>
  <c r="I19" i="105" s="1"/>
  <c r="J19" i="105" s="1"/>
  <c r="G27" i="105"/>
  <c r="H27" i="105" s="1"/>
  <c r="I27" i="105" s="1"/>
  <c r="J27" i="105" s="1"/>
  <c r="G35" i="105"/>
  <c r="H35" i="105" s="1"/>
  <c r="I35" i="105" s="1"/>
  <c r="J35" i="105" s="1"/>
  <c r="G43" i="105"/>
  <c r="H43" i="105" s="1"/>
  <c r="I43" i="105" s="1"/>
  <c r="J43" i="105" s="1"/>
  <c r="G51" i="105"/>
  <c r="H51" i="105" s="1"/>
  <c r="I51" i="105" s="1"/>
  <c r="J51" i="105" s="1"/>
  <c r="G59" i="105"/>
  <c r="H59" i="105" s="1"/>
  <c r="I59" i="105" s="1"/>
  <c r="J59" i="105" s="1"/>
  <c r="G67" i="105"/>
  <c r="H67" i="105" s="1"/>
  <c r="I67" i="105" s="1"/>
  <c r="J67" i="105" s="1"/>
  <c r="G20" i="89"/>
  <c r="H20" i="89" s="1"/>
  <c r="I20" i="89" s="1"/>
  <c r="J20" i="89" s="1"/>
  <c r="G28" i="89"/>
  <c r="H28" i="89" s="1"/>
  <c r="I28" i="89" s="1"/>
  <c r="J28" i="89" s="1"/>
  <c r="G36" i="89"/>
  <c r="H36" i="89" s="1"/>
  <c r="I36" i="89" s="1"/>
  <c r="J36" i="89" s="1"/>
  <c r="G44" i="89"/>
  <c r="H44" i="89" s="1"/>
  <c r="I44" i="89" s="1"/>
  <c r="J44" i="89" s="1"/>
  <c r="G52" i="89"/>
  <c r="H52" i="89" s="1"/>
  <c r="I52" i="89" s="1"/>
  <c r="J52" i="89" s="1"/>
  <c r="G60" i="89"/>
  <c r="H60" i="89" s="1"/>
  <c r="I60" i="89" s="1"/>
  <c r="J60" i="89" s="1"/>
  <c r="G68" i="89"/>
  <c r="H68" i="89" s="1"/>
  <c r="I68" i="89" s="1"/>
  <c r="J68" i="89" s="1"/>
  <c r="G19" i="90"/>
  <c r="H19" i="90" s="1"/>
  <c r="I19" i="90" s="1"/>
  <c r="J19" i="90" s="1"/>
  <c r="G27" i="90"/>
  <c r="H27" i="90" s="1"/>
  <c r="I27" i="90" s="1"/>
  <c r="J27" i="90" s="1"/>
  <c r="G35" i="90"/>
  <c r="H35" i="90" s="1"/>
  <c r="I35" i="90" s="1"/>
  <c r="J35" i="90" s="1"/>
  <c r="G43" i="90"/>
  <c r="H43" i="90" s="1"/>
  <c r="I43" i="90" s="1"/>
  <c r="J43" i="90" s="1"/>
  <c r="G51" i="90"/>
  <c r="H51" i="90" s="1"/>
  <c r="I51" i="90" s="1"/>
  <c r="J51" i="90" s="1"/>
  <c r="G59" i="90"/>
  <c r="H59" i="90" s="1"/>
  <c r="I59" i="90" s="1"/>
  <c r="J59" i="90" s="1"/>
  <c r="G67" i="90"/>
  <c r="H67" i="90" s="1"/>
  <c r="I67" i="90" s="1"/>
  <c r="J67" i="90" s="1"/>
  <c r="G75" i="90"/>
  <c r="H75" i="90" s="1"/>
  <c r="I75" i="90" s="1"/>
  <c r="J75" i="90" s="1"/>
  <c r="G83" i="90"/>
  <c r="H83" i="90" s="1"/>
  <c r="I83" i="90" s="1"/>
  <c r="J83" i="90" s="1"/>
  <c r="G20" i="91"/>
  <c r="H20" i="91" s="1"/>
  <c r="I20" i="91" s="1"/>
  <c r="J20" i="91" s="1"/>
  <c r="G28" i="91"/>
  <c r="H28" i="91" s="1"/>
  <c r="I28" i="91" s="1"/>
  <c r="J28" i="91" s="1"/>
  <c r="G36" i="91"/>
  <c r="H36" i="91" s="1"/>
  <c r="I36" i="91" s="1"/>
  <c r="J36" i="91" s="1"/>
  <c r="G44" i="91"/>
  <c r="H44" i="91" s="1"/>
  <c r="I44" i="91" s="1"/>
  <c r="J44" i="91" s="1"/>
  <c r="G52" i="91"/>
  <c r="H52" i="91" s="1"/>
  <c r="I52" i="91" s="1"/>
  <c r="J52" i="91" s="1"/>
  <c r="G60" i="91"/>
  <c r="H60" i="91" s="1"/>
  <c r="I60" i="91" s="1"/>
  <c r="J60" i="91" s="1"/>
  <c r="G68" i="91"/>
  <c r="H68" i="91" s="1"/>
  <c r="I68" i="91" s="1"/>
  <c r="J68" i="91" s="1"/>
  <c r="G76" i="91"/>
  <c r="H76" i="91" s="1"/>
  <c r="I76" i="91" s="1"/>
  <c r="J76" i="91" s="1"/>
  <c r="G84" i="91"/>
  <c r="H84" i="91" s="1"/>
  <c r="I84" i="91" s="1"/>
  <c r="J84" i="91" s="1"/>
  <c r="G14" i="92"/>
  <c r="H14" i="92" s="1"/>
  <c r="I14" i="92" s="1"/>
  <c r="J14" i="92" s="1"/>
  <c r="K14" i="92" s="1"/>
  <c r="G22" i="92"/>
  <c r="H22" i="92" s="1"/>
  <c r="I22" i="92" s="1"/>
  <c r="J22" i="92" s="1"/>
  <c r="G30" i="92"/>
  <c r="G38" i="92"/>
  <c r="H38" i="92" s="1"/>
  <c r="I38" i="92" s="1"/>
  <c r="J38" i="92" s="1"/>
  <c r="G46" i="92"/>
  <c r="H46" i="92" s="1"/>
  <c r="I46" i="92" s="1"/>
  <c r="J46" i="92" s="1"/>
  <c r="G54" i="92"/>
  <c r="H54" i="92" s="1"/>
  <c r="I54" i="92" s="1"/>
  <c r="J54" i="92" s="1"/>
  <c r="G62" i="92"/>
  <c r="G70" i="92"/>
  <c r="H70" i="92" s="1"/>
  <c r="I70" i="92" s="1"/>
  <c r="J70" i="92" s="1"/>
  <c r="G78" i="92"/>
  <c r="H78" i="92" s="1"/>
  <c r="I78" i="92" s="1"/>
  <c r="J78" i="92" s="1"/>
  <c r="G18" i="93"/>
  <c r="H18" i="93" s="1"/>
  <c r="I18" i="93" s="1"/>
  <c r="J18" i="93" s="1"/>
  <c r="G26" i="93"/>
  <c r="G34" i="93"/>
  <c r="H34" i="93" s="1"/>
  <c r="I34" i="93" s="1"/>
  <c r="J34" i="93" s="1"/>
  <c r="G42" i="93"/>
  <c r="G50" i="93"/>
  <c r="G58" i="93"/>
  <c r="H58" i="93" s="1"/>
  <c r="I58" i="93" s="1"/>
  <c r="J58" i="93" s="1"/>
  <c r="G66" i="93"/>
  <c r="G17" i="94"/>
  <c r="H17" i="94" s="1"/>
  <c r="I17" i="94" s="1"/>
  <c r="J17" i="94" s="1"/>
  <c r="G25" i="94"/>
  <c r="G33" i="94"/>
  <c r="H33" i="94" s="1"/>
  <c r="I33" i="94" s="1"/>
  <c r="J33" i="94" s="1"/>
  <c r="G41" i="94"/>
  <c r="H41" i="94" s="1"/>
  <c r="I41" i="94" s="1"/>
  <c r="J41" i="94" s="1"/>
  <c r="G49" i="94"/>
  <c r="H49" i="94" s="1"/>
  <c r="I49" i="94" s="1"/>
  <c r="J49" i="94" s="1"/>
  <c r="G57" i="94"/>
  <c r="G65" i="94"/>
  <c r="H65" i="94" s="1"/>
  <c r="I65" i="94" s="1"/>
  <c r="J65" i="94" s="1"/>
  <c r="G73" i="94"/>
  <c r="H73" i="94" s="1"/>
  <c r="I73" i="94" s="1"/>
  <c r="J73" i="94" s="1"/>
  <c r="G81" i="94"/>
  <c r="H81" i="94" s="1"/>
  <c r="I81" i="94" s="1"/>
  <c r="J81" i="94" s="1"/>
  <c r="G18" i="95"/>
  <c r="H18" i="95" s="1"/>
  <c r="I18" i="95" s="1"/>
  <c r="J18" i="95" s="1"/>
  <c r="G26" i="95"/>
  <c r="H26" i="95" s="1"/>
  <c r="I26" i="95" s="1"/>
  <c r="J26" i="95" s="1"/>
  <c r="G34" i="95"/>
  <c r="G42" i="95"/>
  <c r="G50" i="95"/>
  <c r="H50" i="95" s="1"/>
  <c r="I50" i="95" s="1"/>
  <c r="J50" i="95" s="1"/>
  <c r="G58" i="95"/>
  <c r="H58" i="95" s="1"/>
  <c r="I58" i="95" s="1"/>
  <c r="J58" i="95" s="1"/>
  <c r="G66" i="95"/>
  <c r="G74" i="95"/>
  <c r="G82" i="95"/>
  <c r="H82" i="95" s="1"/>
  <c r="I82" i="95" s="1"/>
  <c r="J82" i="95" s="1"/>
  <c r="G20" i="96"/>
  <c r="H20" i="96" s="1"/>
  <c r="I20" i="96" s="1"/>
  <c r="J20" i="96" s="1"/>
  <c r="G28" i="96"/>
  <c r="G36" i="96"/>
  <c r="H36" i="96" s="1"/>
  <c r="I36" i="96" s="1"/>
  <c r="J36" i="96" s="1"/>
  <c r="G44" i="96"/>
  <c r="H44" i="96" s="1"/>
  <c r="I44" i="96" s="1"/>
  <c r="J44" i="96" s="1"/>
  <c r="G52" i="96"/>
  <c r="H52" i="96" s="1"/>
  <c r="I52" i="96" s="1"/>
  <c r="J52" i="96" s="1"/>
  <c r="G60" i="96"/>
  <c r="G68" i="96"/>
  <c r="G76" i="96"/>
  <c r="H76" i="96" s="1"/>
  <c r="I76" i="96" s="1"/>
  <c r="J76" i="96" s="1"/>
  <c r="G16" i="97"/>
  <c r="H16" i="97" s="1"/>
  <c r="I16" i="97" s="1"/>
  <c r="J16" i="97" s="1"/>
  <c r="G24" i="97"/>
  <c r="H24" i="97" s="1"/>
  <c r="I24" i="97" s="1"/>
  <c r="J24" i="97" s="1"/>
  <c r="G32" i="97"/>
  <c r="H32" i="97" s="1"/>
  <c r="I32" i="97" s="1"/>
  <c r="J32" i="97" s="1"/>
  <c r="G40" i="97"/>
  <c r="G48" i="97"/>
  <c r="H48" i="97" s="1"/>
  <c r="I48" i="97" s="1"/>
  <c r="J48" i="97" s="1"/>
  <c r="G56" i="97"/>
  <c r="H56" i="97" s="1"/>
  <c r="I56" i="97" s="1"/>
  <c r="J56" i="97" s="1"/>
  <c r="G64" i="97"/>
  <c r="G15" i="98"/>
  <c r="G23" i="98"/>
  <c r="H23" i="98" s="1"/>
  <c r="I23" i="98" s="1"/>
  <c r="J23" i="98" s="1"/>
  <c r="G31" i="98"/>
  <c r="H31" i="98" s="1"/>
  <c r="I31" i="98" s="1"/>
  <c r="J31" i="98" s="1"/>
  <c r="G39" i="98"/>
  <c r="G47" i="98"/>
  <c r="G55" i="98"/>
  <c r="H55" i="98" s="1"/>
  <c r="I55" i="98" s="1"/>
  <c r="J55" i="98" s="1"/>
  <c r="G63" i="98"/>
  <c r="H63" i="98" s="1"/>
  <c r="I63" i="98" s="1"/>
  <c r="J63" i="98" s="1"/>
  <c r="G71" i="98"/>
  <c r="G79" i="98"/>
  <c r="G87" i="98"/>
  <c r="H87" i="98" s="1"/>
  <c r="I87" i="98" s="1"/>
  <c r="J87" i="98" s="1"/>
  <c r="G16" i="99"/>
  <c r="G24" i="99"/>
  <c r="H24" i="99" s="1"/>
  <c r="I24" i="99" s="1"/>
  <c r="J24" i="99" s="1"/>
  <c r="G32" i="99"/>
  <c r="H32" i="99" s="1"/>
  <c r="I32" i="99" s="1"/>
  <c r="J32" i="99" s="1"/>
  <c r="G40" i="99"/>
  <c r="H40" i="99" s="1"/>
  <c r="I40" i="99" s="1"/>
  <c r="J40" i="99" s="1"/>
  <c r="G48" i="99"/>
  <c r="G56" i="99"/>
  <c r="H56" i="99" s="1"/>
  <c r="I56" i="99" s="1"/>
  <c r="J56" i="99" s="1"/>
  <c r="G64" i="99"/>
  <c r="H64" i="99" s="1"/>
  <c r="I64" i="99" s="1"/>
  <c r="J64" i="99" s="1"/>
  <c r="G72" i="99"/>
  <c r="H72" i="99" s="1"/>
  <c r="I72" i="99" s="1"/>
  <c r="J72" i="99" s="1"/>
  <c r="G80" i="99"/>
  <c r="G88" i="99"/>
  <c r="G18" i="100"/>
  <c r="H18" i="100" s="1"/>
  <c r="I18" i="100" s="1"/>
  <c r="J18" i="100" s="1"/>
  <c r="G26" i="100"/>
  <c r="H26" i="100" s="1"/>
  <c r="I26" i="100" s="1"/>
  <c r="J26" i="100" s="1"/>
  <c r="G34" i="100"/>
  <c r="G42" i="100"/>
  <c r="G50" i="100"/>
  <c r="H50" i="100" s="1"/>
  <c r="I50" i="100" s="1"/>
  <c r="J50" i="100" s="1"/>
  <c r="G58" i="100"/>
  <c r="H58" i="100" s="1"/>
  <c r="I58" i="100" s="1"/>
  <c r="J58" i="100" s="1"/>
  <c r="G66" i="100"/>
  <c r="G74" i="100"/>
  <c r="G14" i="101"/>
  <c r="H14" i="101" s="1"/>
  <c r="I14" i="101" s="1"/>
  <c r="J14" i="101" s="1"/>
  <c r="K14" i="101" s="1"/>
  <c r="G22" i="101"/>
  <c r="H22" i="101" s="1"/>
  <c r="I22" i="101" s="1"/>
  <c r="J22" i="101" s="1"/>
  <c r="G30" i="101"/>
  <c r="H30" i="101" s="1"/>
  <c r="I30" i="101" s="1"/>
  <c r="J30" i="101" s="1"/>
  <c r="G38" i="101"/>
  <c r="H38" i="101" s="1"/>
  <c r="I38" i="101" s="1"/>
  <c r="J38" i="101" s="1"/>
  <c r="G46" i="101"/>
  <c r="H46" i="101" s="1"/>
  <c r="I46" i="101" s="1"/>
  <c r="J46" i="101" s="1"/>
  <c r="G54" i="101"/>
  <c r="H54" i="101" s="1"/>
  <c r="I54" i="101" s="1"/>
  <c r="J54" i="101" s="1"/>
  <c r="G62" i="101"/>
  <c r="H62" i="101" s="1"/>
  <c r="I62" i="101" s="1"/>
  <c r="J62" i="101" s="1"/>
  <c r="G21" i="102"/>
  <c r="H21" i="102" s="1"/>
  <c r="I21" i="102" s="1"/>
  <c r="J21" i="102" s="1"/>
  <c r="G29" i="102"/>
  <c r="H29" i="102" s="1"/>
  <c r="I29" i="102" s="1"/>
  <c r="J29" i="102" s="1"/>
  <c r="G37" i="102"/>
  <c r="H37" i="102" s="1"/>
  <c r="I37" i="102" s="1"/>
  <c r="J37" i="102" s="1"/>
  <c r="G45" i="102"/>
  <c r="H45" i="102" s="1"/>
  <c r="I45" i="102" s="1"/>
  <c r="J45" i="102" s="1"/>
  <c r="G53" i="102"/>
  <c r="H53" i="102" s="1"/>
  <c r="I53" i="102" s="1"/>
  <c r="J53" i="102" s="1"/>
  <c r="G61" i="102"/>
  <c r="H61" i="102" s="1"/>
  <c r="I61" i="102" s="1"/>
  <c r="J61" i="102" s="1"/>
  <c r="G69" i="102"/>
  <c r="H69" i="102" s="1"/>
  <c r="I69" i="102" s="1"/>
  <c r="J69" i="102" s="1"/>
  <c r="G77" i="102"/>
  <c r="H77" i="102" s="1"/>
  <c r="I77" i="102" s="1"/>
  <c r="J77" i="102" s="1"/>
  <c r="G85" i="102"/>
  <c r="H85" i="102" s="1"/>
  <c r="I85" i="102" s="1"/>
  <c r="J85" i="102" s="1"/>
  <c r="G14" i="103"/>
  <c r="H14" i="103" s="1"/>
  <c r="I14" i="103" s="1"/>
  <c r="J14" i="103" s="1"/>
  <c r="K14" i="103" s="1"/>
  <c r="G22" i="103"/>
  <c r="G30" i="103"/>
  <c r="H30" i="103" s="1"/>
  <c r="I30" i="103" s="1"/>
  <c r="J30" i="103" s="1"/>
  <c r="G38" i="103"/>
  <c r="H38" i="103" s="1"/>
  <c r="I38" i="103" s="1"/>
  <c r="J38" i="103" s="1"/>
  <c r="G46" i="103"/>
  <c r="G54" i="103"/>
  <c r="G62" i="103"/>
  <c r="H62" i="103" s="1"/>
  <c r="I62" i="103" s="1"/>
  <c r="J62" i="103" s="1"/>
  <c r="G70" i="103"/>
  <c r="H70" i="103" s="1"/>
  <c r="I70" i="103" s="1"/>
  <c r="J70" i="103" s="1"/>
  <c r="G78" i="103"/>
  <c r="G86" i="103"/>
  <c r="G16" i="104"/>
  <c r="H16" i="104" s="1"/>
  <c r="I16" i="104" s="1"/>
  <c r="J16" i="104" s="1"/>
  <c r="G24" i="104"/>
  <c r="H24" i="104" s="1"/>
  <c r="I24" i="104" s="1"/>
  <c r="J24" i="104" s="1"/>
  <c r="G32" i="104"/>
  <c r="G40" i="104"/>
  <c r="G48" i="104"/>
  <c r="H48" i="104" s="1"/>
  <c r="I48" i="104" s="1"/>
  <c r="J48" i="104" s="1"/>
  <c r="G56" i="104"/>
  <c r="H56" i="104" s="1"/>
  <c r="I56" i="104" s="1"/>
  <c r="J56" i="104" s="1"/>
  <c r="G64" i="104"/>
  <c r="G72" i="104"/>
  <c r="G20" i="105"/>
  <c r="H20" i="105" s="1"/>
  <c r="I20" i="105" s="1"/>
  <c r="J20" i="105" s="1"/>
  <c r="G28" i="105"/>
  <c r="H28" i="105" s="1"/>
  <c r="I28" i="105" s="1"/>
  <c r="J28" i="105" s="1"/>
  <c r="G36" i="105"/>
  <c r="G44" i="105"/>
  <c r="H44" i="105" s="1"/>
  <c r="I44" i="105" s="1"/>
  <c r="J44" i="105" s="1"/>
  <c r="G52" i="105"/>
  <c r="G60" i="105"/>
  <c r="H60" i="105" s="1"/>
  <c r="I60" i="105" s="1"/>
  <c r="J60" i="105" s="1"/>
  <c r="G68" i="105"/>
  <c r="H68" i="105" s="1"/>
  <c r="I68" i="105" s="1"/>
  <c r="J68" i="105" s="1"/>
  <c r="G78" i="85"/>
  <c r="G86" i="85"/>
  <c r="G15" i="87"/>
  <c r="H15" i="87" s="1"/>
  <c r="I15" i="87" s="1"/>
  <c r="J15" i="87" s="1"/>
  <c r="G23" i="87"/>
  <c r="G31" i="87"/>
  <c r="G39" i="87"/>
  <c r="H39" i="87" s="1"/>
  <c r="I39" i="87" s="1"/>
  <c r="J39" i="87" s="1"/>
  <c r="G47" i="87"/>
  <c r="H47" i="87" s="1"/>
  <c r="I47" i="87" s="1"/>
  <c r="J47" i="87" s="1"/>
  <c r="G55" i="87"/>
  <c r="G63" i="87"/>
  <c r="G71" i="87"/>
  <c r="H71" i="87" s="1"/>
  <c r="I71" i="87" s="1"/>
  <c r="J71" i="87" s="1"/>
  <c r="G79" i="87"/>
  <c r="H79" i="87" s="1"/>
  <c r="I79" i="87" s="1"/>
  <c r="J79" i="87" s="1"/>
  <c r="G87" i="87"/>
  <c r="G17" i="88"/>
  <c r="H17" i="88" s="1"/>
  <c r="I17" i="88" s="1"/>
  <c r="J17" i="88" s="1"/>
  <c r="G25" i="88"/>
  <c r="H25" i="88" s="1"/>
  <c r="I25" i="88" s="1"/>
  <c r="J25" i="88" s="1"/>
  <c r="G33" i="88"/>
  <c r="H33" i="88" s="1"/>
  <c r="I33" i="88" s="1"/>
  <c r="J33" i="88" s="1"/>
  <c r="G41" i="88"/>
  <c r="G49" i="88"/>
  <c r="G57" i="88"/>
  <c r="H57" i="88" s="1"/>
  <c r="I57" i="88" s="1"/>
  <c r="J57" i="88" s="1"/>
  <c r="G65" i="88"/>
  <c r="H65" i="88" s="1"/>
  <c r="I65" i="88" s="1"/>
  <c r="J65" i="88" s="1"/>
  <c r="G73" i="88"/>
  <c r="G21" i="89"/>
  <c r="H21" i="89" s="1"/>
  <c r="I21" i="89" s="1"/>
  <c r="J21" i="89" s="1"/>
  <c r="G29" i="89"/>
  <c r="H29" i="89" s="1"/>
  <c r="I29" i="89" s="1"/>
  <c r="J29" i="89" s="1"/>
  <c r="G37" i="89"/>
  <c r="H37" i="89" s="1"/>
  <c r="I37" i="89" s="1"/>
  <c r="J37" i="89" s="1"/>
  <c r="G45" i="89"/>
  <c r="H45" i="89" s="1"/>
  <c r="I45" i="89" s="1"/>
  <c r="J45" i="89" s="1"/>
  <c r="G53" i="89"/>
  <c r="H53" i="89" s="1"/>
  <c r="I53" i="89" s="1"/>
  <c r="J53" i="89" s="1"/>
  <c r="G61" i="89"/>
  <c r="H61" i="89" s="1"/>
  <c r="I61" i="89" s="1"/>
  <c r="J61" i="89" s="1"/>
  <c r="G69" i="89"/>
  <c r="G20" i="90"/>
  <c r="H20" i="90" s="1"/>
  <c r="I20" i="90" s="1"/>
  <c r="J20" i="90" s="1"/>
  <c r="G28" i="90"/>
  <c r="H28" i="90" s="1"/>
  <c r="I28" i="90" s="1"/>
  <c r="J28" i="90" s="1"/>
  <c r="G36" i="90"/>
  <c r="H36" i="90" s="1"/>
  <c r="I36" i="90" s="1"/>
  <c r="J36" i="90" s="1"/>
  <c r="G44" i="90"/>
  <c r="G52" i="90"/>
  <c r="H52" i="90" s="1"/>
  <c r="I52" i="90" s="1"/>
  <c r="J52" i="90" s="1"/>
  <c r="G60" i="90"/>
  <c r="H60" i="90" s="1"/>
  <c r="I60" i="90" s="1"/>
  <c r="J60" i="90" s="1"/>
  <c r="G68" i="90"/>
  <c r="H68" i="90" s="1"/>
  <c r="I68" i="90" s="1"/>
  <c r="J68" i="90" s="1"/>
  <c r="G76" i="90"/>
  <c r="G84" i="90"/>
  <c r="H84" i="90" s="1"/>
  <c r="I84" i="90" s="1"/>
  <c r="J84" i="90" s="1"/>
  <c r="G21" i="91"/>
  <c r="H21" i="91" s="1"/>
  <c r="I21" i="91" s="1"/>
  <c r="J21" i="91" s="1"/>
  <c r="G29" i="91"/>
  <c r="G37" i="91"/>
  <c r="H37" i="91" s="1"/>
  <c r="I37" i="91" s="1"/>
  <c r="J37" i="91" s="1"/>
  <c r="G45" i="91"/>
  <c r="H45" i="91" s="1"/>
  <c r="I45" i="91" s="1"/>
  <c r="J45" i="91" s="1"/>
  <c r="G53" i="91"/>
  <c r="H53" i="91" s="1"/>
  <c r="I53" i="91" s="1"/>
  <c r="J53" i="91" s="1"/>
  <c r="G61" i="91"/>
  <c r="G69" i="91"/>
  <c r="H69" i="91" s="1"/>
  <c r="I69" i="91" s="1"/>
  <c r="J69" i="91" s="1"/>
  <c r="G77" i="91"/>
  <c r="H77" i="91" s="1"/>
  <c r="I77" i="91" s="1"/>
  <c r="J77" i="91" s="1"/>
  <c r="G85" i="91"/>
  <c r="H85" i="91" s="1"/>
  <c r="I85" i="91" s="1"/>
  <c r="J85" i="91" s="1"/>
  <c r="G15" i="92"/>
  <c r="G23" i="92"/>
  <c r="H23" i="92" s="1"/>
  <c r="I23" i="92" s="1"/>
  <c r="J23" i="92" s="1"/>
  <c r="G31" i="92"/>
  <c r="H31" i="92" s="1"/>
  <c r="I31" i="92" s="1"/>
  <c r="J31" i="92" s="1"/>
  <c r="G39" i="92"/>
  <c r="H39" i="92" s="1"/>
  <c r="I39" i="92" s="1"/>
  <c r="J39" i="92" s="1"/>
  <c r="G47" i="92"/>
  <c r="G55" i="92"/>
  <c r="H55" i="92" s="1"/>
  <c r="I55" i="92" s="1"/>
  <c r="J55" i="92" s="1"/>
  <c r="G63" i="92"/>
  <c r="H63" i="92" s="1"/>
  <c r="I63" i="92" s="1"/>
  <c r="J63" i="92" s="1"/>
  <c r="G71" i="92"/>
  <c r="H71" i="92" s="1"/>
  <c r="I71" i="92" s="1"/>
  <c r="J71" i="92" s="1"/>
  <c r="G79" i="92"/>
  <c r="G19" i="93"/>
  <c r="G27" i="93"/>
  <c r="H27" i="93" s="1"/>
  <c r="I27" i="93" s="1"/>
  <c r="J27" i="93" s="1"/>
  <c r="G35" i="93"/>
  <c r="H35" i="93" s="1"/>
  <c r="I35" i="93" s="1"/>
  <c r="J35" i="93" s="1"/>
  <c r="G43" i="93"/>
  <c r="G51" i="93"/>
  <c r="G59" i="93"/>
  <c r="H59" i="93" s="1"/>
  <c r="I59" i="93" s="1"/>
  <c r="J59" i="93" s="1"/>
  <c r="G67" i="93"/>
  <c r="G18" i="94"/>
  <c r="H18" i="94" s="1"/>
  <c r="I18" i="94" s="1"/>
  <c r="J18" i="94" s="1"/>
  <c r="G26" i="94"/>
  <c r="H26" i="94" s="1"/>
  <c r="I26" i="94" s="1"/>
  <c r="J26" i="94" s="1"/>
  <c r="G34" i="94"/>
  <c r="H34" i="94" s="1"/>
  <c r="I34" i="94" s="1"/>
  <c r="J34" i="94" s="1"/>
  <c r="G42" i="94"/>
  <c r="G50" i="94"/>
  <c r="H50" i="94" s="1"/>
  <c r="I50" i="94" s="1"/>
  <c r="J50" i="94" s="1"/>
  <c r="G58" i="94"/>
  <c r="H58" i="94" s="1"/>
  <c r="I58" i="94" s="1"/>
  <c r="J58" i="94" s="1"/>
  <c r="G66" i="94"/>
  <c r="H66" i="94" s="1"/>
  <c r="I66" i="94" s="1"/>
  <c r="J66" i="94" s="1"/>
  <c r="G74" i="94"/>
  <c r="G82" i="94"/>
  <c r="H82" i="94" s="1"/>
  <c r="I82" i="94" s="1"/>
  <c r="J82" i="94" s="1"/>
  <c r="G19" i="95"/>
  <c r="G27" i="95"/>
  <c r="H27" i="95" s="1"/>
  <c r="I27" i="95" s="1"/>
  <c r="J27" i="95" s="1"/>
  <c r="G35" i="95"/>
  <c r="H35" i="95" s="1"/>
  <c r="I35" i="95" s="1"/>
  <c r="J35" i="95" s="1"/>
  <c r="G43" i="95"/>
  <c r="H43" i="95" s="1"/>
  <c r="I43" i="95" s="1"/>
  <c r="J43" i="95" s="1"/>
  <c r="G51" i="95"/>
  <c r="G59" i="95"/>
  <c r="H59" i="95" s="1"/>
  <c r="I59" i="95" s="1"/>
  <c r="J59" i="95" s="1"/>
  <c r="G67" i="95"/>
  <c r="H67" i="95" s="1"/>
  <c r="I67" i="95" s="1"/>
  <c r="J67" i="95" s="1"/>
  <c r="G75" i="95"/>
  <c r="H75" i="95" s="1"/>
  <c r="I75" i="95" s="1"/>
  <c r="J75" i="95" s="1"/>
  <c r="G83" i="95"/>
  <c r="G21" i="96"/>
  <c r="H21" i="96" s="1"/>
  <c r="I21" i="96" s="1"/>
  <c r="J21" i="96" s="1"/>
  <c r="G29" i="96"/>
  <c r="H29" i="96" s="1"/>
  <c r="I29" i="96" s="1"/>
  <c r="J29" i="96" s="1"/>
  <c r="G37" i="96"/>
  <c r="H37" i="96" s="1"/>
  <c r="I37" i="96" s="1"/>
  <c r="J37" i="96" s="1"/>
  <c r="G45" i="96"/>
  <c r="G53" i="96"/>
  <c r="H53" i="96" s="1"/>
  <c r="I53" i="96" s="1"/>
  <c r="J53" i="96" s="1"/>
  <c r="G61" i="96"/>
  <c r="H61" i="96" s="1"/>
  <c r="I61" i="96" s="1"/>
  <c r="J61" i="96" s="1"/>
  <c r="G69" i="96"/>
  <c r="H69" i="96" s="1"/>
  <c r="I69" i="96" s="1"/>
  <c r="J69" i="96" s="1"/>
  <c r="G77" i="96"/>
  <c r="G17" i="97"/>
  <c r="G25" i="97"/>
  <c r="H25" i="97" s="1"/>
  <c r="I25" i="97" s="1"/>
  <c r="J25" i="97" s="1"/>
  <c r="G33" i="97"/>
  <c r="G41" i="97"/>
  <c r="H41" i="97" s="1"/>
  <c r="I41" i="97" s="1"/>
  <c r="J41" i="97" s="1"/>
  <c r="G49" i="97"/>
  <c r="H49" i="97" s="1"/>
  <c r="I49" i="97" s="1"/>
  <c r="J49" i="97" s="1"/>
  <c r="G57" i="97"/>
  <c r="H57" i="97" s="1"/>
  <c r="I57" i="97" s="1"/>
  <c r="J57" i="97" s="1"/>
  <c r="G65" i="97"/>
  <c r="H65" i="97" s="1"/>
  <c r="I65" i="97" s="1"/>
  <c r="J65" i="97" s="1"/>
  <c r="G16" i="98"/>
  <c r="G24" i="98"/>
  <c r="H24" i="98" s="1"/>
  <c r="I24" i="98" s="1"/>
  <c r="J24" i="98" s="1"/>
  <c r="G32" i="98"/>
  <c r="H32" i="98" s="1"/>
  <c r="I32" i="98" s="1"/>
  <c r="J32" i="98" s="1"/>
  <c r="G40" i="98"/>
  <c r="H40" i="98" s="1"/>
  <c r="I40" i="98" s="1"/>
  <c r="J40" i="98" s="1"/>
  <c r="G48" i="98"/>
  <c r="G56" i="98"/>
  <c r="H56" i="98" s="1"/>
  <c r="I56" i="98" s="1"/>
  <c r="J56" i="98" s="1"/>
  <c r="G64" i="98"/>
  <c r="H64" i="98" s="1"/>
  <c r="I64" i="98" s="1"/>
  <c r="J64" i="98" s="1"/>
  <c r="G72" i="98"/>
  <c r="H72" i="98" s="1"/>
  <c r="I72" i="98" s="1"/>
  <c r="J72" i="98" s="1"/>
  <c r="G80" i="98"/>
  <c r="G88" i="98"/>
  <c r="H88" i="98" s="1"/>
  <c r="I88" i="98" s="1"/>
  <c r="J88" i="98" s="1"/>
  <c r="G17" i="99"/>
  <c r="H17" i="99" s="1"/>
  <c r="I17" i="99" s="1"/>
  <c r="J17" i="99" s="1"/>
  <c r="G25" i="99"/>
  <c r="G33" i="99"/>
  <c r="H33" i="99" s="1"/>
  <c r="I33" i="99" s="1"/>
  <c r="J33" i="99" s="1"/>
  <c r="G41" i="99"/>
  <c r="H41" i="99" s="1"/>
  <c r="I41" i="99" s="1"/>
  <c r="J41" i="99" s="1"/>
  <c r="G49" i="99"/>
  <c r="H49" i="99" s="1"/>
  <c r="I49" i="99" s="1"/>
  <c r="J49" i="99" s="1"/>
  <c r="G57" i="99"/>
  <c r="G65" i="99"/>
  <c r="H65" i="99" s="1"/>
  <c r="I65" i="99" s="1"/>
  <c r="J65" i="99" s="1"/>
  <c r="G73" i="99"/>
  <c r="H73" i="99" s="1"/>
  <c r="I73" i="99" s="1"/>
  <c r="J73" i="99" s="1"/>
  <c r="G81" i="99"/>
  <c r="H81" i="99" s="1"/>
  <c r="I81" i="99" s="1"/>
  <c r="J81" i="99" s="1"/>
  <c r="G19" i="100"/>
  <c r="H19" i="100" s="1"/>
  <c r="I19" i="100" s="1"/>
  <c r="J19" i="100" s="1"/>
  <c r="G27" i="100"/>
  <c r="H27" i="100" s="1"/>
  <c r="I27" i="100" s="1"/>
  <c r="J27" i="100" s="1"/>
  <c r="G35" i="100"/>
  <c r="H35" i="100" s="1"/>
  <c r="I35" i="100" s="1"/>
  <c r="J35" i="100" s="1"/>
  <c r="G43" i="100"/>
  <c r="G51" i="100"/>
  <c r="H51" i="100" s="1"/>
  <c r="I51" i="100" s="1"/>
  <c r="J51" i="100" s="1"/>
  <c r="G59" i="100"/>
  <c r="H59" i="100" s="1"/>
  <c r="I59" i="100" s="1"/>
  <c r="J59" i="100" s="1"/>
  <c r="G67" i="100"/>
  <c r="H67" i="100" s="1"/>
  <c r="I67" i="100" s="1"/>
  <c r="J67" i="100" s="1"/>
  <c r="G75" i="100"/>
  <c r="G15" i="101"/>
  <c r="H15" i="101" s="1"/>
  <c r="I15" i="101" s="1"/>
  <c r="J15" i="101" s="1"/>
  <c r="G23" i="101"/>
  <c r="H23" i="101" s="1"/>
  <c r="I23" i="101" s="1"/>
  <c r="J23" i="101" s="1"/>
  <c r="G31" i="101"/>
  <c r="G39" i="101"/>
  <c r="H39" i="101" s="1"/>
  <c r="I39" i="101" s="1"/>
  <c r="J39" i="101" s="1"/>
  <c r="G47" i="101"/>
  <c r="H47" i="101" s="1"/>
  <c r="I47" i="101" s="1"/>
  <c r="J47" i="101" s="1"/>
  <c r="G55" i="101"/>
  <c r="H55" i="101" s="1"/>
  <c r="I55" i="101" s="1"/>
  <c r="J55" i="101" s="1"/>
  <c r="G63" i="101"/>
  <c r="H63" i="101" s="1"/>
  <c r="I63" i="101" s="1"/>
  <c r="J63" i="101" s="1"/>
  <c r="G14" i="102"/>
  <c r="H14" i="102" s="1"/>
  <c r="I14" i="102" s="1"/>
  <c r="J14" i="102" s="1"/>
  <c r="K14" i="102" s="1"/>
  <c r="G22" i="102"/>
  <c r="H22" i="102" s="1"/>
  <c r="I22" i="102" s="1"/>
  <c r="J22" i="102" s="1"/>
  <c r="G30" i="102"/>
  <c r="H30" i="102" s="1"/>
  <c r="I30" i="102" s="1"/>
  <c r="J30" i="102" s="1"/>
  <c r="G38" i="102"/>
  <c r="H38" i="102" s="1"/>
  <c r="I38" i="102" s="1"/>
  <c r="J38" i="102" s="1"/>
  <c r="G46" i="102"/>
  <c r="H46" i="102" s="1"/>
  <c r="I46" i="102" s="1"/>
  <c r="J46" i="102" s="1"/>
  <c r="G54" i="102"/>
  <c r="H54" i="102" s="1"/>
  <c r="I54" i="102" s="1"/>
  <c r="J54" i="102" s="1"/>
  <c r="G62" i="102"/>
  <c r="H62" i="102" s="1"/>
  <c r="I62" i="102" s="1"/>
  <c r="J62" i="102" s="1"/>
  <c r="G70" i="102"/>
  <c r="H70" i="102" s="1"/>
  <c r="I70" i="102" s="1"/>
  <c r="J70" i="102" s="1"/>
  <c r="G78" i="102"/>
  <c r="H78" i="102" s="1"/>
  <c r="I78" i="102" s="1"/>
  <c r="J78" i="102" s="1"/>
  <c r="G86" i="102"/>
  <c r="H86" i="102" s="1"/>
  <c r="I86" i="102" s="1"/>
  <c r="J86" i="102" s="1"/>
  <c r="G15" i="103"/>
  <c r="H15" i="103" s="1"/>
  <c r="I15" i="103" s="1"/>
  <c r="J15" i="103" s="1"/>
  <c r="G23" i="103"/>
  <c r="H23" i="103" s="1"/>
  <c r="I23" i="103" s="1"/>
  <c r="J23" i="103" s="1"/>
  <c r="G31" i="103"/>
  <c r="H31" i="103" s="1"/>
  <c r="I31" i="103" s="1"/>
  <c r="J31" i="103" s="1"/>
  <c r="G39" i="103"/>
  <c r="H39" i="103" s="1"/>
  <c r="I39" i="103" s="1"/>
  <c r="J39" i="103" s="1"/>
  <c r="G47" i="103"/>
  <c r="H47" i="103" s="1"/>
  <c r="I47" i="103" s="1"/>
  <c r="J47" i="103" s="1"/>
  <c r="G55" i="103"/>
  <c r="H55" i="103" s="1"/>
  <c r="I55" i="103" s="1"/>
  <c r="J55" i="103" s="1"/>
  <c r="G63" i="103"/>
  <c r="H63" i="103" s="1"/>
  <c r="I63" i="103" s="1"/>
  <c r="J63" i="103" s="1"/>
  <c r="G71" i="103"/>
  <c r="H71" i="103" s="1"/>
  <c r="I71" i="103" s="1"/>
  <c r="J71" i="103" s="1"/>
  <c r="G79" i="103"/>
  <c r="H79" i="103" s="1"/>
  <c r="I79" i="103" s="1"/>
  <c r="J79" i="103" s="1"/>
  <c r="G87" i="103"/>
  <c r="H87" i="103" s="1"/>
  <c r="I87" i="103" s="1"/>
  <c r="J87" i="103" s="1"/>
  <c r="G17" i="104"/>
  <c r="H17" i="104" s="1"/>
  <c r="I17" i="104" s="1"/>
  <c r="J17" i="104" s="1"/>
  <c r="G25" i="104"/>
  <c r="H25" i="104" s="1"/>
  <c r="I25" i="104" s="1"/>
  <c r="J25" i="104" s="1"/>
  <c r="G33" i="104"/>
  <c r="H33" i="104" s="1"/>
  <c r="I33" i="104" s="1"/>
  <c r="J33" i="104" s="1"/>
  <c r="G41" i="104"/>
  <c r="H41" i="104" s="1"/>
  <c r="I41" i="104" s="1"/>
  <c r="J41" i="104" s="1"/>
  <c r="G49" i="104"/>
  <c r="H49" i="104" s="1"/>
  <c r="I49" i="104" s="1"/>
  <c r="J49" i="104" s="1"/>
  <c r="G57" i="104"/>
  <c r="H57" i="104" s="1"/>
  <c r="I57" i="104" s="1"/>
  <c r="J57" i="104" s="1"/>
  <c r="G65" i="104"/>
  <c r="H65" i="104" s="1"/>
  <c r="I65" i="104" s="1"/>
  <c r="J65" i="104" s="1"/>
  <c r="G73" i="104"/>
  <c r="H73" i="104" s="1"/>
  <c r="I73" i="104" s="1"/>
  <c r="J73" i="104" s="1"/>
  <c r="G21" i="105"/>
  <c r="H21" i="105" s="1"/>
  <c r="I21" i="105" s="1"/>
  <c r="J21" i="105" s="1"/>
  <c r="G29" i="105"/>
  <c r="H29" i="105" s="1"/>
  <c r="I29" i="105" s="1"/>
  <c r="J29" i="105" s="1"/>
  <c r="G37" i="105"/>
  <c r="H37" i="105" s="1"/>
  <c r="I37" i="105" s="1"/>
  <c r="J37" i="105" s="1"/>
  <c r="G45" i="105"/>
  <c r="H45" i="105" s="1"/>
  <c r="I45" i="105" s="1"/>
  <c r="J45" i="105" s="1"/>
  <c r="G53" i="105"/>
  <c r="H53" i="105" s="1"/>
  <c r="I53" i="105" s="1"/>
  <c r="J53" i="105" s="1"/>
  <c r="G61" i="105"/>
  <c r="H61" i="105" s="1"/>
  <c r="I61" i="105" s="1"/>
  <c r="J61" i="105" s="1"/>
  <c r="G69" i="105"/>
  <c r="H69" i="105" s="1"/>
  <c r="I69" i="105" s="1"/>
  <c r="J69" i="105" s="1"/>
  <c r="G71" i="85"/>
  <c r="H71" i="85" s="1"/>
  <c r="I71" i="85" s="1"/>
  <c r="J71" i="85" s="1"/>
  <c r="G79" i="85"/>
  <c r="H79" i="85" s="1"/>
  <c r="I79" i="85" s="1"/>
  <c r="J79" i="85" s="1"/>
  <c r="G87" i="85"/>
  <c r="H87" i="85" s="1"/>
  <c r="I87" i="85" s="1"/>
  <c r="J87" i="85" s="1"/>
  <c r="G16" i="87"/>
  <c r="H16" i="87" s="1"/>
  <c r="I16" i="87" s="1"/>
  <c r="J16" i="87" s="1"/>
  <c r="G24" i="87"/>
  <c r="H24" i="87" s="1"/>
  <c r="I24" i="87" s="1"/>
  <c r="J24" i="87" s="1"/>
  <c r="G32" i="87"/>
  <c r="H32" i="87" s="1"/>
  <c r="I32" i="87" s="1"/>
  <c r="J32" i="87" s="1"/>
  <c r="G40" i="87"/>
  <c r="H40" i="87" s="1"/>
  <c r="I40" i="87" s="1"/>
  <c r="J40" i="87" s="1"/>
  <c r="G48" i="87"/>
  <c r="H48" i="87" s="1"/>
  <c r="I48" i="87" s="1"/>
  <c r="J48" i="87" s="1"/>
  <c r="G56" i="87"/>
  <c r="H56" i="87" s="1"/>
  <c r="I56" i="87" s="1"/>
  <c r="J56" i="87" s="1"/>
  <c r="G64" i="87"/>
  <c r="H64" i="87" s="1"/>
  <c r="I64" i="87" s="1"/>
  <c r="J64" i="87" s="1"/>
  <c r="G72" i="87"/>
  <c r="H72" i="87" s="1"/>
  <c r="I72" i="87" s="1"/>
  <c r="J72" i="87" s="1"/>
  <c r="G80" i="87"/>
  <c r="H80" i="87" s="1"/>
  <c r="I80" i="87" s="1"/>
  <c r="J80" i="87" s="1"/>
  <c r="G88" i="87"/>
  <c r="H88" i="87" s="1"/>
  <c r="I88" i="87" s="1"/>
  <c r="J88" i="87" s="1"/>
  <c r="G18" i="88"/>
  <c r="H18" i="88" s="1"/>
  <c r="I18" i="88" s="1"/>
  <c r="J18" i="88" s="1"/>
  <c r="G26" i="88"/>
  <c r="H26" i="88" s="1"/>
  <c r="I26" i="88" s="1"/>
  <c r="J26" i="88" s="1"/>
  <c r="G34" i="88"/>
  <c r="H34" i="88" s="1"/>
  <c r="I34" i="88" s="1"/>
  <c r="J34" i="88" s="1"/>
  <c r="G42" i="88"/>
  <c r="H42" i="88" s="1"/>
  <c r="I42" i="88" s="1"/>
  <c r="J42" i="88" s="1"/>
  <c r="G50" i="88"/>
  <c r="H50" i="88" s="1"/>
  <c r="I50" i="88" s="1"/>
  <c r="J50" i="88" s="1"/>
  <c r="G58" i="88"/>
  <c r="H58" i="88" s="1"/>
  <c r="I58" i="88" s="1"/>
  <c r="J58" i="88" s="1"/>
  <c r="G66" i="88"/>
  <c r="H66" i="88" s="1"/>
  <c r="I66" i="88" s="1"/>
  <c r="J66" i="88" s="1"/>
  <c r="G74" i="88"/>
  <c r="H74" i="88" s="1"/>
  <c r="I74" i="88" s="1"/>
  <c r="J74" i="88" s="1"/>
  <c r="G22" i="89"/>
  <c r="H22" i="89" s="1"/>
  <c r="I22" i="89" s="1"/>
  <c r="J22" i="89" s="1"/>
  <c r="G30" i="89"/>
  <c r="H30" i="89" s="1"/>
  <c r="I30" i="89" s="1"/>
  <c r="J30" i="89" s="1"/>
  <c r="G38" i="89"/>
  <c r="H38" i="89" s="1"/>
  <c r="I38" i="89" s="1"/>
  <c r="J38" i="89" s="1"/>
  <c r="G46" i="89"/>
  <c r="H46" i="89" s="1"/>
  <c r="I46" i="89" s="1"/>
  <c r="J46" i="89" s="1"/>
  <c r="G54" i="89"/>
  <c r="H54" i="89" s="1"/>
  <c r="I54" i="89" s="1"/>
  <c r="J54" i="89" s="1"/>
  <c r="G62" i="89"/>
  <c r="H62" i="89" s="1"/>
  <c r="I62" i="89" s="1"/>
  <c r="J62" i="89" s="1"/>
  <c r="G21" i="90"/>
  <c r="H21" i="90" s="1"/>
  <c r="I21" i="90" s="1"/>
  <c r="J21" i="90" s="1"/>
  <c r="G29" i="90"/>
  <c r="H29" i="90" s="1"/>
  <c r="I29" i="90" s="1"/>
  <c r="J29" i="90" s="1"/>
  <c r="G37" i="90"/>
  <c r="H37" i="90" s="1"/>
  <c r="I37" i="90" s="1"/>
  <c r="J37" i="90" s="1"/>
  <c r="G45" i="90"/>
  <c r="H45" i="90" s="1"/>
  <c r="I45" i="90" s="1"/>
  <c r="J45" i="90" s="1"/>
  <c r="G53" i="90"/>
  <c r="H53" i="90" s="1"/>
  <c r="I53" i="90" s="1"/>
  <c r="J53" i="90" s="1"/>
  <c r="G61" i="90"/>
  <c r="H61" i="90" s="1"/>
  <c r="I61" i="90" s="1"/>
  <c r="J61" i="90" s="1"/>
  <c r="G69" i="90"/>
  <c r="H69" i="90" s="1"/>
  <c r="I69" i="90" s="1"/>
  <c r="J69" i="90" s="1"/>
  <c r="G77" i="90"/>
  <c r="H77" i="90" s="1"/>
  <c r="I77" i="90" s="1"/>
  <c r="J77" i="90" s="1"/>
  <c r="G85" i="90"/>
  <c r="H85" i="90" s="1"/>
  <c r="I85" i="90" s="1"/>
  <c r="J85" i="90" s="1"/>
  <c r="G14" i="91"/>
  <c r="H14" i="91" s="1"/>
  <c r="I14" i="91" s="1"/>
  <c r="J14" i="91" s="1"/>
  <c r="K14" i="91" s="1"/>
  <c r="G22" i="91"/>
  <c r="G30" i="91"/>
  <c r="H30" i="91" s="1"/>
  <c r="I30" i="91" s="1"/>
  <c r="J30" i="91" s="1"/>
  <c r="G38" i="91"/>
  <c r="H38" i="91" s="1"/>
  <c r="I38" i="91" s="1"/>
  <c r="J38" i="91" s="1"/>
  <c r="G46" i="91"/>
  <c r="H46" i="91" s="1"/>
  <c r="I46" i="91" s="1"/>
  <c r="J46" i="91" s="1"/>
  <c r="G54" i="91"/>
  <c r="G62" i="91"/>
  <c r="H62" i="91" s="1"/>
  <c r="I62" i="91" s="1"/>
  <c r="J62" i="91" s="1"/>
  <c r="G70" i="91"/>
  <c r="H70" i="91" s="1"/>
  <c r="I70" i="91" s="1"/>
  <c r="J70" i="91" s="1"/>
  <c r="G78" i="91"/>
  <c r="H78" i="91" s="1"/>
  <c r="I78" i="91" s="1"/>
  <c r="J78" i="91" s="1"/>
  <c r="G86" i="91"/>
  <c r="G16" i="92"/>
  <c r="G24" i="92"/>
  <c r="H24" i="92" s="1"/>
  <c r="I24" i="92" s="1"/>
  <c r="J24" i="92" s="1"/>
  <c r="G32" i="92"/>
  <c r="H32" i="92" s="1"/>
  <c r="I32" i="92" s="1"/>
  <c r="J32" i="92" s="1"/>
  <c r="G40" i="92"/>
  <c r="G48" i="92"/>
  <c r="G56" i="92"/>
  <c r="H56" i="92" s="1"/>
  <c r="I56" i="92" s="1"/>
  <c r="J56" i="92" s="1"/>
  <c r="G64" i="92"/>
  <c r="H64" i="92" s="1"/>
  <c r="I64" i="92" s="1"/>
  <c r="J64" i="92" s="1"/>
  <c r="G72" i="92"/>
  <c r="G20" i="93"/>
  <c r="H20" i="93" s="1"/>
  <c r="I20" i="93" s="1"/>
  <c r="J20" i="93" s="1"/>
  <c r="G28" i="93"/>
  <c r="H28" i="93" s="1"/>
  <c r="I28" i="93" s="1"/>
  <c r="J28" i="93" s="1"/>
  <c r="G36" i="93"/>
  <c r="H36" i="93" s="1"/>
  <c r="I36" i="93" s="1"/>
  <c r="J36" i="93" s="1"/>
  <c r="G44" i="93"/>
  <c r="G52" i="93"/>
  <c r="H52" i="93" s="1"/>
  <c r="I52" i="93" s="1"/>
  <c r="J52" i="93" s="1"/>
  <c r="G60" i="93"/>
  <c r="G68" i="93"/>
  <c r="H68" i="93" s="1"/>
  <c r="I68" i="93" s="1"/>
  <c r="J68" i="93" s="1"/>
  <c r="G19" i="94"/>
  <c r="G27" i="94"/>
  <c r="G35" i="94"/>
  <c r="H35" i="94" s="1"/>
  <c r="I35" i="94" s="1"/>
  <c r="J35" i="94" s="1"/>
  <c r="G43" i="94"/>
  <c r="H43" i="94" s="1"/>
  <c r="I43" i="94" s="1"/>
  <c r="J43" i="94" s="1"/>
  <c r="G51" i="94"/>
  <c r="G59" i="94"/>
  <c r="G67" i="94"/>
  <c r="H67" i="94" s="1"/>
  <c r="I67" i="94" s="1"/>
  <c r="J67" i="94" s="1"/>
  <c r="G75" i="94"/>
  <c r="H75" i="94" s="1"/>
  <c r="I75" i="94" s="1"/>
  <c r="J75" i="94" s="1"/>
  <c r="G83" i="94"/>
  <c r="G20" i="95"/>
  <c r="H20" i="95" s="1"/>
  <c r="I20" i="95" s="1"/>
  <c r="J20" i="95" s="1"/>
  <c r="G28" i="95"/>
  <c r="H28" i="95" s="1"/>
  <c r="I28" i="95" s="1"/>
  <c r="J28" i="95" s="1"/>
  <c r="G36" i="95"/>
  <c r="G44" i="95"/>
  <c r="G52" i="95"/>
  <c r="H52" i="95" s="1"/>
  <c r="I52" i="95" s="1"/>
  <c r="J52" i="95" s="1"/>
  <c r="G60" i="95"/>
  <c r="H60" i="95" s="1"/>
  <c r="I60" i="95" s="1"/>
  <c r="J60" i="95" s="1"/>
  <c r="G68" i="95"/>
  <c r="G76" i="95"/>
  <c r="G84" i="95"/>
  <c r="H84" i="95" s="1"/>
  <c r="I84" i="95" s="1"/>
  <c r="J84" i="95" s="1"/>
  <c r="G14" i="96"/>
  <c r="H14" i="96" s="1"/>
  <c r="I14" i="96" s="1"/>
  <c r="J14" i="96" s="1"/>
  <c r="K14" i="96" s="1"/>
  <c r="G22" i="96"/>
  <c r="H22" i="96" s="1"/>
  <c r="I22" i="96" s="1"/>
  <c r="J22" i="96" s="1"/>
  <c r="G30" i="96"/>
  <c r="H30" i="96" s="1"/>
  <c r="I30" i="96" s="1"/>
  <c r="J30" i="96" s="1"/>
  <c r="G38" i="96"/>
  <c r="H38" i="96" s="1"/>
  <c r="I38" i="96" s="1"/>
  <c r="J38" i="96" s="1"/>
  <c r="G46" i="96"/>
  <c r="H46" i="96" s="1"/>
  <c r="I46" i="96" s="1"/>
  <c r="J46" i="96" s="1"/>
  <c r="G54" i="96"/>
  <c r="H54" i="96" s="1"/>
  <c r="I54" i="96" s="1"/>
  <c r="J54" i="96" s="1"/>
  <c r="G62" i="96"/>
  <c r="H62" i="96" s="1"/>
  <c r="I62" i="96" s="1"/>
  <c r="J62" i="96" s="1"/>
  <c r="G70" i="96"/>
  <c r="H70" i="96" s="1"/>
  <c r="I70" i="96" s="1"/>
  <c r="J70" i="96" s="1"/>
  <c r="G78" i="96"/>
  <c r="H78" i="96" s="1"/>
  <c r="I78" i="96" s="1"/>
  <c r="J78" i="96" s="1"/>
  <c r="G18" i="97"/>
  <c r="H18" i="97" s="1"/>
  <c r="I18" i="97" s="1"/>
  <c r="J18" i="97" s="1"/>
  <c r="G26" i="97"/>
  <c r="H26" i="97" s="1"/>
  <c r="I26" i="97" s="1"/>
  <c r="J26" i="97" s="1"/>
  <c r="G34" i="97"/>
  <c r="H34" i="97" s="1"/>
  <c r="I34" i="97" s="1"/>
  <c r="J34" i="97" s="1"/>
  <c r="G42" i="97"/>
  <c r="H42" i="97" s="1"/>
  <c r="I42" i="97" s="1"/>
  <c r="J42" i="97" s="1"/>
  <c r="G50" i="97"/>
  <c r="H50" i="97" s="1"/>
  <c r="I50" i="97" s="1"/>
  <c r="J50" i="97" s="1"/>
  <c r="G58" i="97"/>
  <c r="H58" i="97" s="1"/>
  <c r="I58" i="97" s="1"/>
  <c r="J58" i="97" s="1"/>
  <c r="G66" i="97"/>
  <c r="H66" i="97" s="1"/>
  <c r="I66" i="97" s="1"/>
  <c r="J66" i="97" s="1"/>
  <c r="G17" i="98"/>
  <c r="H17" i="98" s="1"/>
  <c r="I17" i="98" s="1"/>
  <c r="J17" i="98" s="1"/>
  <c r="G25" i="98"/>
  <c r="H25" i="98" s="1"/>
  <c r="I25" i="98" s="1"/>
  <c r="J25" i="98" s="1"/>
  <c r="G33" i="98"/>
  <c r="H33" i="98" s="1"/>
  <c r="I33" i="98" s="1"/>
  <c r="J33" i="98" s="1"/>
  <c r="G41" i="98"/>
  <c r="H41" i="98" s="1"/>
  <c r="I41" i="98" s="1"/>
  <c r="J41" i="98" s="1"/>
  <c r="G49" i="98"/>
  <c r="H49" i="98" s="1"/>
  <c r="I49" i="98" s="1"/>
  <c r="J49" i="98" s="1"/>
  <c r="G57" i="98"/>
  <c r="H57" i="98" s="1"/>
  <c r="I57" i="98" s="1"/>
  <c r="J57" i="98" s="1"/>
  <c r="G65" i="98"/>
  <c r="H65" i="98" s="1"/>
  <c r="I65" i="98" s="1"/>
  <c r="J65" i="98" s="1"/>
  <c r="G73" i="98"/>
  <c r="H73" i="98" s="1"/>
  <c r="I73" i="98" s="1"/>
  <c r="J73" i="98" s="1"/>
  <c r="G81" i="98"/>
  <c r="H81" i="98" s="1"/>
  <c r="I81" i="98" s="1"/>
  <c r="J81" i="98" s="1"/>
  <c r="G18" i="99"/>
  <c r="H18" i="99" s="1"/>
  <c r="I18" i="99" s="1"/>
  <c r="J18" i="99" s="1"/>
  <c r="G26" i="99"/>
  <c r="H26" i="99" s="1"/>
  <c r="I26" i="99" s="1"/>
  <c r="J26" i="99" s="1"/>
  <c r="G34" i="99"/>
  <c r="H34" i="99" s="1"/>
  <c r="I34" i="99" s="1"/>
  <c r="J34" i="99" s="1"/>
  <c r="G42" i="99"/>
  <c r="H42" i="99" s="1"/>
  <c r="I42" i="99" s="1"/>
  <c r="J42" i="99" s="1"/>
  <c r="G50" i="99"/>
  <c r="H50" i="99" s="1"/>
  <c r="I50" i="99" s="1"/>
  <c r="J50" i="99" s="1"/>
  <c r="G58" i="99"/>
  <c r="H58" i="99" s="1"/>
  <c r="I58" i="99" s="1"/>
  <c r="J58" i="99" s="1"/>
  <c r="G66" i="99"/>
  <c r="H66" i="99" s="1"/>
  <c r="I66" i="99" s="1"/>
  <c r="J66" i="99" s="1"/>
  <c r="G74" i="99"/>
  <c r="H74" i="99" s="1"/>
  <c r="I74" i="99" s="1"/>
  <c r="J74" i="99" s="1"/>
  <c r="G82" i="99"/>
  <c r="H82" i="99" s="1"/>
  <c r="I82" i="99" s="1"/>
  <c r="J82" i="99" s="1"/>
  <c r="G20" i="100"/>
  <c r="H20" i="100" s="1"/>
  <c r="I20" i="100" s="1"/>
  <c r="J20" i="100" s="1"/>
  <c r="G28" i="100"/>
  <c r="H28" i="100" s="1"/>
  <c r="I28" i="100" s="1"/>
  <c r="J28" i="100" s="1"/>
  <c r="G36" i="100"/>
  <c r="H36" i="100" s="1"/>
  <c r="I36" i="100" s="1"/>
  <c r="J36" i="100" s="1"/>
  <c r="G44" i="100"/>
  <c r="H44" i="100" s="1"/>
  <c r="I44" i="100" s="1"/>
  <c r="J44" i="100" s="1"/>
  <c r="G52" i="100"/>
  <c r="H52" i="100" s="1"/>
  <c r="I52" i="100" s="1"/>
  <c r="J52" i="100" s="1"/>
  <c r="G60" i="100"/>
  <c r="H60" i="100" s="1"/>
  <c r="I60" i="100" s="1"/>
  <c r="J60" i="100" s="1"/>
  <c r="G68" i="100"/>
  <c r="H68" i="100" s="1"/>
  <c r="I68" i="100" s="1"/>
  <c r="J68" i="100" s="1"/>
  <c r="G76" i="100"/>
  <c r="H76" i="100" s="1"/>
  <c r="I76" i="100" s="1"/>
  <c r="J76" i="100" s="1"/>
  <c r="G16" i="101"/>
  <c r="H16" i="101" s="1"/>
  <c r="I16" i="101" s="1"/>
  <c r="J16" i="101" s="1"/>
  <c r="G24" i="101"/>
  <c r="H24" i="101" s="1"/>
  <c r="I24" i="101" s="1"/>
  <c r="J24" i="101" s="1"/>
  <c r="G32" i="101"/>
  <c r="H32" i="101" s="1"/>
  <c r="I32" i="101" s="1"/>
  <c r="J32" i="101" s="1"/>
  <c r="G40" i="101"/>
  <c r="H40" i="101" s="1"/>
  <c r="I40" i="101" s="1"/>
  <c r="J40" i="101" s="1"/>
  <c r="G48" i="101"/>
  <c r="H48" i="101" s="1"/>
  <c r="I48" i="101" s="1"/>
  <c r="J48" i="101" s="1"/>
  <c r="G56" i="101"/>
  <c r="H56" i="101" s="1"/>
  <c r="I56" i="101" s="1"/>
  <c r="J56" i="101" s="1"/>
  <c r="G64" i="101"/>
  <c r="H64" i="101" s="1"/>
  <c r="I64" i="101" s="1"/>
  <c r="J64" i="101" s="1"/>
  <c r="G15" i="102"/>
  <c r="H15" i="102" s="1"/>
  <c r="I15" i="102" s="1"/>
  <c r="J15" i="102" s="1"/>
  <c r="G23" i="102"/>
  <c r="H23" i="102" s="1"/>
  <c r="I23" i="102" s="1"/>
  <c r="J23" i="102" s="1"/>
  <c r="G31" i="102"/>
  <c r="H31" i="102" s="1"/>
  <c r="I31" i="102" s="1"/>
  <c r="J31" i="102" s="1"/>
  <c r="G39" i="102"/>
  <c r="H39" i="102" s="1"/>
  <c r="I39" i="102" s="1"/>
  <c r="J39" i="102" s="1"/>
  <c r="G47" i="102"/>
  <c r="H47" i="102" s="1"/>
  <c r="I47" i="102" s="1"/>
  <c r="J47" i="102" s="1"/>
  <c r="G55" i="102"/>
  <c r="H55" i="102" s="1"/>
  <c r="I55" i="102" s="1"/>
  <c r="J55" i="102" s="1"/>
  <c r="G63" i="102"/>
  <c r="H63" i="102" s="1"/>
  <c r="I63" i="102" s="1"/>
  <c r="J63" i="102" s="1"/>
  <c r="G71" i="102"/>
  <c r="H71" i="102" s="1"/>
  <c r="I71" i="102" s="1"/>
  <c r="J71" i="102" s="1"/>
  <c r="G79" i="102"/>
  <c r="H79" i="102" s="1"/>
  <c r="I79" i="102" s="1"/>
  <c r="J79" i="102" s="1"/>
  <c r="G87" i="102"/>
  <c r="H87" i="102" s="1"/>
  <c r="I87" i="102" s="1"/>
  <c r="J87" i="102" s="1"/>
  <c r="G16" i="103"/>
  <c r="H16" i="103" s="1"/>
  <c r="I16" i="103" s="1"/>
  <c r="J16" i="103" s="1"/>
  <c r="G24" i="103"/>
  <c r="H24" i="103" s="1"/>
  <c r="I24" i="103" s="1"/>
  <c r="J24" i="103" s="1"/>
  <c r="G32" i="103"/>
  <c r="H32" i="103" s="1"/>
  <c r="I32" i="103" s="1"/>
  <c r="J32" i="103" s="1"/>
  <c r="G40" i="103"/>
  <c r="H40" i="103" s="1"/>
  <c r="I40" i="103" s="1"/>
  <c r="J40" i="103" s="1"/>
  <c r="G48" i="103"/>
  <c r="H48" i="103" s="1"/>
  <c r="I48" i="103" s="1"/>
  <c r="J48" i="103" s="1"/>
  <c r="G56" i="103"/>
  <c r="H56" i="103" s="1"/>
  <c r="I56" i="103" s="1"/>
  <c r="J56" i="103" s="1"/>
  <c r="G64" i="103"/>
  <c r="H64" i="103" s="1"/>
  <c r="I64" i="103" s="1"/>
  <c r="J64" i="103" s="1"/>
  <c r="G72" i="103"/>
  <c r="H72" i="103" s="1"/>
  <c r="I72" i="103" s="1"/>
  <c r="J72" i="103" s="1"/>
  <c r="G80" i="103"/>
  <c r="H80" i="103" s="1"/>
  <c r="I80" i="103" s="1"/>
  <c r="J80" i="103" s="1"/>
  <c r="G88" i="103"/>
  <c r="H88" i="103" s="1"/>
  <c r="I88" i="103" s="1"/>
  <c r="J88" i="103" s="1"/>
  <c r="G18" i="104"/>
  <c r="H18" i="104" s="1"/>
  <c r="I18" i="104" s="1"/>
  <c r="J18" i="104" s="1"/>
  <c r="G26" i="104"/>
  <c r="H26" i="104" s="1"/>
  <c r="I26" i="104" s="1"/>
  <c r="J26" i="104" s="1"/>
  <c r="G34" i="104"/>
  <c r="H34" i="104" s="1"/>
  <c r="I34" i="104" s="1"/>
  <c r="J34" i="104" s="1"/>
  <c r="G42" i="104"/>
  <c r="H42" i="104" s="1"/>
  <c r="I42" i="104" s="1"/>
  <c r="J42" i="104" s="1"/>
  <c r="G50" i="104"/>
  <c r="H50" i="104" s="1"/>
  <c r="I50" i="104" s="1"/>
  <c r="J50" i="104" s="1"/>
  <c r="G58" i="104"/>
  <c r="H58" i="104" s="1"/>
  <c r="I58" i="104" s="1"/>
  <c r="J58" i="104" s="1"/>
  <c r="G66" i="104"/>
  <c r="H66" i="104" s="1"/>
  <c r="I66" i="104" s="1"/>
  <c r="J66" i="104" s="1"/>
  <c r="G74" i="104"/>
  <c r="H74" i="104" s="1"/>
  <c r="I74" i="104" s="1"/>
  <c r="J74" i="104" s="1"/>
  <c r="G22" i="105"/>
  <c r="H22" i="105" s="1"/>
  <c r="I22" i="105" s="1"/>
  <c r="J22" i="105" s="1"/>
  <c r="G30" i="105"/>
  <c r="H30" i="105" s="1"/>
  <c r="I30" i="105" s="1"/>
  <c r="J30" i="105" s="1"/>
  <c r="G38" i="105"/>
  <c r="H38" i="105" s="1"/>
  <c r="I38" i="105" s="1"/>
  <c r="J38" i="105" s="1"/>
  <c r="G46" i="105"/>
  <c r="H46" i="105" s="1"/>
  <c r="I46" i="105" s="1"/>
  <c r="J46" i="105" s="1"/>
  <c r="G54" i="105"/>
  <c r="H54" i="105" s="1"/>
  <c r="I54" i="105" s="1"/>
  <c r="J54" i="105" s="1"/>
  <c r="G62" i="105"/>
  <c r="H62" i="105" s="1"/>
  <c r="I62" i="105" s="1"/>
  <c r="J62" i="105" s="1"/>
  <c r="G92" i="103"/>
  <c r="G91" i="32"/>
  <c r="G90" i="82"/>
  <c r="H90" i="82" s="1"/>
  <c r="I90" i="82" s="1"/>
  <c r="J90" i="82" s="1"/>
  <c r="G98" i="103"/>
  <c r="G96" i="85"/>
  <c r="G89" i="47"/>
  <c r="G70" i="53"/>
  <c r="G70" i="46"/>
  <c r="G70" i="32"/>
  <c r="G70" i="15"/>
  <c r="G70" i="52"/>
  <c r="G70" i="47"/>
  <c r="G70" i="93"/>
  <c r="G70" i="97"/>
  <c r="G70" i="105"/>
  <c r="G70" i="86"/>
  <c r="G70" i="89"/>
  <c r="G70" i="101"/>
  <c r="G78" i="46"/>
  <c r="G78" i="32"/>
  <c r="G78" i="53"/>
  <c r="G78" i="15"/>
  <c r="G78" i="47"/>
  <c r="G78" i="97"/>
  <c r="G78" i="101"/>
  <c r="G78" i="52"/>
  <c r="G78" i="89"/>
  <c r="G78" i="105"/>
  <c r="G78" i="86"/>
  <c r="G78" i="93"/>
  <c r="G93" i="13"/>
  <c r="G86" i="44"/>
  <c r="G86" i="32"/>
  <c r="G86" i="20"/>
  <c r="G86" i="15"/>
  <c r="G86" i="13"/>
  <c r="G86" i="54"/>
  <c r="G86" i="53"/>
  <c r="G86" i="46"/>
  <c r="G86" i="52"/>
  <c r="G86" i="51"/>
  <c r="G86" i="96"/>
  <c r="G86" i="45"/>
  <c r="G86" i="101"/>
  <c r="G86" i="92"/>
  <c r="G86" i="47"/>
  <c r="G86" i="89"/>
  <c r="G86" i="100"/>
  <c r="G86" i="105"/>
  <c r="G86" i="88"/>
  <c r="G86" i="104"/>
  <c r="G86" i="86"/>
  <c r="G86" i="93"/>
  <c r="G86" i="84"/>
  <c r="G86" i="97"/>
  <c r="G94" i="82"/>
  <c r="G97" i="86"/>
  <c r="G71" i="86"/>
  <c r="G71" i="93"/>
  <c r="G71" i="97"/>
  <c r="G71" i="15"/>
  <c r="G71" i="101"/>
  <c r="G71" i="32"/>
  <c r="G71" i="89"/>
  <c r="G71" i="105"/>
  <c r="G71" i="46"/>
  <c r="G71" i="53"/>
  <c r="G71" i="52"/>
  <c r="G71" i="47"/>
  <c r="G79" i="86"/>
  <c r="G79" i="93"/>
  <c r="G79" i="15"/>
  <c r="G79" i="97"/>
  <c r="G79" i="32"/>
  <c r="G79" i="101"/>
  <c r="G79" i="46"/>
  <c r="G79" i="89"/>
  <c r="G79" i="105"/>
  <c r="G79" i="53"/>
  <c r="G79" i="52"/>
  <c r="G79" i="47"/>
  <c r="G87" i="54"/>
  <c r="G87" i="104"/>
  <c r="G87" i="15"/>
  <c r="G87" i="86"/>
  <c r="G87" i="93"/>
  <c r="G87" i="32"/>
  <c r="G87" i="84"/>
  <c r="G87" i="97"/>
  <c r="G87" i="46"/>
  <c r="G87" i="92"/>
  <c r="G87" i="101"/>
  <c r="G87" i="53"/>
  <c r="G87" i="89"/>
  <c r="G87" i="96"/>
  <c r="G87" i="105"/>
  <c r="G87" i="13"/>
  <c r="G87" i="51"/>
  <c r="G87" i="88"/>
  <c r="G87" i="100"/>
  <c r="G87" i="20"/>
  <c r="G87" i="45"/>
  <c r="G87" i="52"/>
  <c r="G87" i="44"/>
  <c r="G87" i="47"/>
  <c r="G95" i="48"/>
  <c r="G85" i="32"/>
  <c r="G85" i="54"/>
  <c r="G85" i="20"/>
  <c r="G85" i="44"/>
  <c r="G85" i="97"/>
  <c r="G85" i="105"/>
  <c r="G85" i="13"/>
  <c r="G85" i="15"/>
  <c r="G85" i="52"/>
  <c r="G85" i="92"/>
  <c r="G85" i="51"/>
  <c r="G85" i="46"/>
  <c r="G85" i="53"/>
  <c r="G85" i="84"/>
  <c r="G85" i="93"/>
  <c r="G85" i="86"/>
  <c r="G85" i="89"/>
  <c r="G85" i="96"/>
  <c r="G85" i="47"/>
  <c r="G85" i="100"/>
  <c r="G85" i="101"/>
  <c r="G85" i="45"/>
  <c r="G85" i="88"/>
  <c r="G85" i="104"/>
  <c r="G75" i="32"/>
  <c r="G75" i="89"/>
  <c r="G75" i="15"/>
  <c r="G75" i="53"/>
  <c r="G75" i="46"/>
  <c r="G75" i="52"/>
  <c r="G75" i="47"/>
  <c r="G75" i="93"/>
  <c r="G75" i="105"/>
  <c r="G75" i="97"/>
  <c r="G75" i="86"/>
  <c r="G75" i="101"/>
  <c r="G84" i="54"/>
  <c r="G84" i="44"/>
  <c r="G84" i="88"/>
  <c r="G84" i="101"/>
  <c r="G84" i="20"/>
  <c r="G84" i="105"/>
  <c r="G84" i="46"/>
  <c r="G84" i="84"/>
  <c r="G84" i="52"/>
  <c r="G84" i="13"/>
  <c r="G84" i="47"/>
  <c r="G84" i="93"/>
  <c r="G84" i="51"/>
  <c r="G84" i="92"/>
  <c r="G84" i="53"/>
  <c r="G84" i="45"/>
  <c r="G84" i="96"/>
  <c r="G84" i="32"/>
  <c r="G84" i="89"/>
  <c r="G84" i="100"/>
  <c r="G84" i="86"/>
  <c r="G84" i="104"/>
  <c r="G84" i="15"/>
  <c r="G84" i="97"/>
  <c r="G74" i="86"/>
  <c r="G74" i="46"/>
  <c r="G74" i="93"/>
  <c r="G74" i="32"/>
  <c r="G74" i="53"/>
  <c r="G74" i="101"/>
  <c r="G74" i="105"/>
  <c r="G74" i="15"/>
  <c r="G74" i="52"/>
  <c r="G74" i="89"/>
  <c r="G74" i="47"/>
  <c r="G74" i="97"/>
  <c r="G83" i="32"/>
  <c r="G83" i="104"/>
  <c r="G83" i="15"/>
  <c r="G83" i="53"/>
  <c r="G83" i="46"/>
  <c r="G83" i="89"/>
  <c r="G83" i="47"/>
  <c r="G83" i="93"/>
  <c r="G83" i="101"/>
  <c r="G83" i="97"/>
  <c r="G83" i="105"/>
  <c r="G83" i="86"/>
  <c r="G83" i="92"/>
  <c r="G83" i="45"/>
  <c r="G83" i="84"/>
  <c r="G83" i="96"/>
  <c r="G83" i="52"/>
  <c r="G83" i="88"/>
  <c r="G83" i="100"/>
  <c r="G83" i="13"/>
  <c r="G83" i="51"/>
  <c r="G83" i="20"/>
  <c r="G83" i="54"/>
  <c r="G83" i="44"/>
  <c r="G73" i="47"/>
  <c r="G73" i="46"/>
  <c r="G73" i="101"/>
  <c r="G73" i="105"/>
  <c r="G73" i="52"/>
  <c r="G73" i="32"/>
  <c r="G73" i="86"/>
  <c r="G73" i="89"/>
  <c r="G73" i="93"/>
  <c r="G73" i="97"/>
  <c r="G73" i="53"/>
  <c r="G73" i="15"/>
  <c r="G82" i="54"/>
  <c r="G82" i="46"/>
  <c r="G82" i="47"/>
  <c r="G82" i="44"/>
  <c r="G82" i="51"/>
  <c r="G82" i="32"/>
  <c r="G82" i="86"/>
  <c r="G82" i="20"/>
  <c r="G82" i="53"/>
  <c r="G82" i="15"/>
  <c r="G82" i="13"/>
  <c r="G82" i="97"/>
  <c r="G82" i="45"/>
  <c r="G82" i="93"/>
  <c r="G82" i="84"/>
  <c r="G82" i="92"/>
  <c r="G82" i="105"/>
  <c r="G82" i="100"/>
  <c r="G82" i="104"/>
  <c r="G82" i="89"/>
  <c r="G82" i="52"/>
  <c r="G82" i="88"/>
  <c r="G82" i="96"/>
  <c r="G82" i="101"/>
  <c r="G72" i="93"/>
  <c r="G72" i="97"/>
  <c r="G72" i="89"/>
  <c r="G72" i="52"/>
  <c r="G72" i="47"/>
  <c r="G72" i="101"/>
  <c r="G72" i="105"/>
  <c r="G72" i="86"/>
  <c r="G72" i="32"/>
  <c r="G72" i="46"/>
  <c r="G72" i="53"/>
  <c r="G72" i="15"/>
  <c r="G76" i="101"/>
  <c r="G76" i="105"/>
  <c r="G76" i="46"/>
  <c r="G76" i="52"/>
  <c r="G76" i="93"/>
  <c r="G76" i="47"/>
  <c r="G76" i="53"/>
  <c r="G76" i="89"/>
  <c r="G76" i="86"/>
  <c r="G76" i="32"/>
  <c r="G76" i="97"/>
  <c r="G76" i="15"/>
  <c r="G81" i="93"/>
  <c r="G81" i="47"/>
  <c r="G81" i="44"/>
  <c r="G81" i="51"/>
  <c r="G81" i="101"/>
  <c r="G81" i="32"/>
  <c r="G81" i="45"/>
  <c r="G81" i="89"/>
  <c r="G81" i="105"/>
  <c r="G81" i="20"/>
  <c r="G81" i="100"/>
  <c r="G81" i="104"/>
  <c r="G81" i="52"/>
  <c r="G81" i="88"/>
  <c r="G81" i="84"/>
  <c r="G81" i="92"/>
  <c r="G81" i="97"/>
  <c r="G81" i="53"/>
  <c r="G81" i="86"/>
  <c r="G81" i="96"/>
  <c r="G81" i="13"/>
  <c r="G81" i="15"/>
  <c r="G81" i="46"/>
  <c r="G81" i="54"/>
  <c r="G80" i="89"/>
  <c r="G80" i="97"/>
  <c r="G80" i="92"/>
  <c r="G80" i="52"/>
  <c r="G80" i="88"/>
  <c r="G80" i="96"/>
  <c r="G80" i="47"/>
  <c r="G80" i="100"/>
  <c r="G80" i="54"/>
  <c r="G80" i="84"/>
  <c r="G80" i="101"/>
  <c r="G80" i="51"/>
  <c r="G80" i="105"/>
  <c r="G80" i="45"/>
  <c r="G80" i="86"/>
  <c r="G80" i="104"/>
  <c r="G80" i="93"/>
  <c r="G80" i="44"/>
  <c r="G80" i="20"/>
  <c r="G80" i="15"/>
  <c r="G80" i="13"/>
  <c r="G80" i="32"/>
  <c r="G80" i="53"/>
  <c r="G80" i="46"/>
  <c r="G88" i="52"/>
  <c r="G88" i="89"/>
  <c r="G88" i="97"/>
  <c r="G88" i="92"/>
  <c r="G88" i="47"/>
  <c r="G88" i="88"/>
  <c r="G88" i="96"/>
  <c r="G88" i="44"/>
  <c r="G88" i="51"/>
  <c r="G88" i="100"/>
  <c r="G88" i="45"/>
  <c r="G88" i="101"/>
  <c r="G88" i="84"/>
  <c r="G88" i="105"/>
  <c r="G88" i="86"/>
  <c r="G88" i="104"/>
  <c r="G88" i="93"/>
  <c r="G88" i="20"/>
  <c r="G88" i="54"/>
  <c r="G88" i="13"/>
  <c r="G88" i="15"/>
  <c r="G88" i="53"/>
  <c r="G88" i="46"/>
  <c r="G88" i="32"/>
  <c r="G77" i="32"/>
  <c r="G77" i="53"/>
  <c r="G77" i="89"/>
  <c r="G77" i="46"/>
  <c r="G77" i="47"/>
  <c r="G77" i="15"/>
  <c r="G77" i="93"/>
  <c r="G77" i="101"/>
  <c r="G77" i="97"/>
  <c r="G77" i="52"/>
  <c r="G77" i="86"/>
  <c r="G77" i="105"/>
  <c r="G16" i="2"/>
  <c r="G16" i="12"/>
  <c r="G16" i="14"/>
  <c r="G16" i="21"/>
  <c r="G16" i="22"/>
  <c r="G16" i="25"/>
  <c r="G16" i="26"/>
  <c r="G16" i="29"/>
  <c r="G16" i="30"/>
  <c r="G16" i="34"/>
  <c r="G16" i="36"/>
  <c r="G16" i="39"/>
  <c r="G16" i="40"/>
  <c r="G16" i="59"/>
  <c r="G16" i="60"/>
  <c r="G16" i="61"/>
  <c r="G16" i="64"/>
  <c r="G16" i="65"/>
  <c r="G16" i="68"/>
  <c r="G16" i="69"/>
  <c r="G16" i="72"/>
  <c r="G16" i="73"/>
  <c r="G16" i="76"/>
  <c r="G16" i="77"/>
  <c r="G16" i="80"/>
  <c r="G16" i="81"/>
  <c r="G20" i="2"/>
  <c r="G20" i="12"/>
  <c r="G20" i="14"/>
  <c r="G20" i="21"/>
  <c r="G20" i="22"/>
  <c r="G20" i="25"/>
  <c r="G20" i="26"/>
  <c r="G20" i="29"/>
  <c r="G20" i="30"/>
  <c r="G20" i="34"/>
  <c r="G20" i="36"/>
  <c r="G20" i="39"/>
  <c r="G20" i="40"/>
  <c r="G20" i="59"/>
  <c r="G20" i="60"/>
  <c r="G20" i="61"/>
  <c r="G20" i="64"/>
  <c r="G20" i="65"/>
  <c r="G20" i="68"/>
  <c r="G20" i="69"/>
  <c r="G20" i="72"/>
  <c r="G20" i="73"/>
  <c r="G20" i="76"/>
  <c r="G20" i="77"/>
  <c r="G20" i="80"/>
  <c r="G20" i="81"/>
  <c r="G17" i="2"/>
  <c r="G17" i="12"/>
  <c r="G17" i="14"/>
  <c r="G17" i="21"/>
  <c r="G17" i="22"/>
  <c r="G17" i="76"/>
  <c r="G17" i="77"/>
  <c r="G17" i="80"/>
  <c r="G17" i="81"/>
  <c r="G17" i="25"/>
  <c r="G17" i="26"/>
  <c r="G17" i="29"/>
  <c r="G17" i="30"/>
  <c r="G17" i="34"/>
  <c r="G17" i="36"/>
  <c r="G17" i="39"/>
  <c r="G17" i="40"/>
  <c r="G17" i="59"/>
  <c r="G17" i="60"/>
  <c r="G17" i="61"/>
  <c r="G17" i="64"/>
  <c r="G17" i="65"/>
  <c r="G17" i="68"/>
  <c r="G17" i="69"/>
  <c r="G17" i="72"/>
  <c r="G17" i="73"/>
  <c r="G21" i="22"/>
  <c r="G21" i="2"/>
  <c r="G21" i="12"/>
  <c r="G21" i="14"/>
  <c r="G21" i="21"/>
  <c r="G21" i="25"/>
  <c r="G21" i="26"/>
  <c r="G21" i="29"/>
  <c r="G21" i="30"/>
  <c r="G21" i="34"/>
  <c r="G21" i="36"/>
  <c r="G21" i="39"/>
  <c r="G21" i="40"/>
  <c r="G21" i="59"/>
  <c r="G21" i="60"/>
  <c r="G21" i="61"/>
  <c r="G21" i="64"/>
  <c r="G21" i="65"/>
  <c r="G21" i="68"/>
  <c r="G21" i="69"/>
  <c r="G21" i="72"/>
  <c r="G21" i="73"/>
  <c r="G21" i="76"/>
  <c r="G21" i="77"/>
  <c r="G21" i="80"/>
  <c r="G21" i="81"/>
  <c r="G14" i="22"/>
  <c r="G14" i="25"/>
  <c r="G14" i="2"/>
  <c r="G14" i="21"/>
  <c r="G14" i="26"/>
  <c r="G14" i="12"/>
  <c r="G14" i="14"/>
  <c r="G14" i="29"/>
  <c r="G14" i="30"/>
  <c r="G14" i="34"/>
  <c r="G14" i="36"/>
  <c r="G14" i="39"/>
  <c r="G14" i="40"/>
  <c r="G14" i="59"/>
  <c r="G14" i="60"/>
  <c r="G14" i="61"/>
  <c r="G14" i="64"/>
  <c r="G14" i="65"/>
  <c r="G14" i="68"/>
  <c r="G14" i="69"/>
  <c r="G14" i="72"/>
  <c r="G14" i="73"/>
  <c r="G14" i="76"/>
  <c r="G14" i="77"/>
  <c r="G14" i="80"/>
  <c r="G14" i="81"/>
  <c r="G18" i="21"/>
  <c r="G18" i="12"/>
  <c r="G18" i="14"/>
  <c r="G18" i="22"/>
  <c r="G18" i="26"/>
  <c r="G18" i="25"/>
  <c r="G18" i="2"/>
  <c r="G18" i="29"/>
  <c r="G18" i="30"/>
  <c r="G18" i="34"/>
  <c r="G18" i="36"/>
  <c r="G18" i="39"/>
  <c r="G18" i="40"/>
  <c r="G18" i="59"/>
  <c r="G18" i="60"/>
  <c r="G18" i="61"/>
  <c r="G18" i="64"/>
  <c r="G18" i="65"/>
  <c r="G18" i="68"/>
  <c r="G18" i="69"/>
  <c r="G18" i="72"/>
  <c r="G18" i="73"/>
  <c r="G18" i="76"/>
  <c r="G18" i="77"/>
  <c r="G18" i="80"/>
  <c r="G18" i="81"/>
  <c r="G22" i="14"/>
  <c r="G22" i="26"/>
  <c r="G22" i="2"/>
  <c r="G22" i="12"/>
  <c r="G22" i="25"/>
  <c r="G22" i="21"/>
  <c r="G22" i="22"/>
  <c r="G22" i="29"/>
  <c r="G22" i="30"/>
  <c r="G22" i="34"/>
  <c r="G22" i="36"/>
  <c r="G22" i="39"/>
  <c r="G22" i="40"/>
  <c r="G22" i="59"/>
  <c r="G22" i="60"/>
  <c r="G22" i="61"/>
  <c r="G22" i="64"/>
  <c r="G22" i="65"/>
  <c r="G22" i="68"/>
  <c r="G22" i="69"/>
  <c r="G22" i="72"/>
  <c r="G22" i="73"/>
  <c r="G22" i="76"/>
  <c r="G22" i="77"/>
  <c r="G22" i="80"/>
  <c r="G22" i="81"/>
  <c r="G15" i="2"/>
  <c r="G15" i="12"/>
  <c r="G15" i="14"/>
  <c r="G15" i="21"/>
  <c r="G15" i="22"/>
  <c r="G15" i="26"/>
  <c r="G15" i="29"/>
  <c r="G15" i="25"/>
  <c r="G15" i="30"/>
  <c r="G15" i="34"/>
  <c r="G15" i="36"/>
  <c r="G15" i="39"/>
  <c r="G15" i="40"/>
  <c r="G15" i="59"/>
  <c r="G15" i="60"/>
  <c r="G15" i="61"/>
  <c r="G15" i="64"/>
  <c r="G15" i="65"/>
  <c r="G15" i="68"/>
  <c r="G15" i="69"/>
  <c r="G15" i="72"/>
  <c r="G15" i="73"/>
  <c r="G15" i="76"/>
  <c r="G15" i="77"/>
  <c r="G15" i="80"/>
  <c r="G15" i="81"/>
  <c r="G19" i="2"/>
  <c r="G19" i="12"/>
  <c r="G19" i="14"/>
  <c r="G19" i="21"/>
  <c r="G19" i="22"/>
  <c r="G19" i="25"/>
  <c r="G19" i="26"/>
  <c r="G19" i="29"/>
  <c r="G19" i="30"/>
  <c r="G19" i="34"/>
  <c r="G19" i="36"/>
  <c r="G19" i="39"/>
  <c r="G19" i="40"/>
  <c r="G19" i="59"/>
  <c r="G19" i="60"/>
  <c r="G19" i="61"/>
  <c r="G19" i="64"/>
  <c r="G19" i="65"/>
  <c r="G19" i="68"/>
  <c r="G19" i="69"/>
  <c r="G19" i="72"/>
  <c r="G19" i="73"/>
  <c r="G19" i="76"/>
  <c r="G19" i="77"/>
  <c r="G19" i="80"/>
  <c r="G19" i="81"/>
  <c r="G23" i="22"/>
  <c r="G23" i="2"/>
  <c r="G23" i="12"/>
  <c r="G23" i="14"/>
  <c r="G23" i="21"/>
  <c r="G23" i="25"/>
  <c r="G23" i="26"/>
  <c r="G23" i="29"/>
  <c r="G23" i="30"/>
  <c r="G23" i="34"/>
  <c r="G23" i="36"/>
  <c r="G23" i="39"/>
  <c r="G23" i="40"/>
  <c r="G23" i="59"/>
  <c r="G23" i="60"/>
  <c r="G23" i="61"/>
  <c r="G23" i="64"/>
  <c r="G23" i="65"/>
  <c r="G23" i="68"/>
  <c r="G23" i="69"/>
  <c r="G23" i="72"/>
  <c r="G23" i="73"/>
  <c r="G23" i="76"/>
  <c r="G23" i="77"/>
  <c r="G23" i="80"/>
  <c r="G23" i="81"/>
  <c r="K15" i="44" l="1"/>
  <c r="G90" i="49"/>
  <c r="G98" i="92"/>
  <c r="G97" i="97"/>
  <c r="G93" i="88"/>
  <c r="G89" i="54"/>
  <c r="G90" i="101"/>
  <c r="G90" i="99"/>
  <c r="G90" i="105"/>
  <c r="G90" i="96"/>
  <c r="G94" i="103"/>
  <c r="G89" i="93"/>
  <c r="G90" i="83"/>
  <c r="G94" i="11"/>
  <c r="G90" i="91"/>
  <c r="G94" i="32"/>
  <c r="G90" i="47"/>
  <c r="G98" i="43"/>
  <c r="G90" i="52"/>
  <c r="G97" i="100"/>
  <c r="G93" i="89"/>
  <c r="G98" i="51"/>
  <c r="G90" i="53"/>
  <c r="G94" i="91"/>
  <c r="G89" i="96"/>
  <c r="G90" i="55"/>
  <c r="G90" i="104"/>
  <c r="G91" i="54"/>
  <c r="G95" i="54"/>
  <c r="G94" i="47"/>
  <c r="G89" i="45"/>
  <c r="G98" i="104"/>
  <c r="G90" i="93"/>
  <c r="G90" i="87"/>
  <c r="G90" i="44"/>
  <c r="G91" i="100"/>
  <c r="G91" i="89"/>
  <c r="G94" i="99"/>
  <c r="G93" i="44"/>
  <c r="G89" i="13"/>
  <c r="G98" i="100"/>
  <c r="G90" i="16"/>
  <c r="G90" i="45"/>
  <c r="G90" i="41"/>
  <c r="G91" i="55"/>
  <c r="G91" i="44"/>
  <c r="G91" i="53"/>
  <c r="G91" i="43"/>
  <c r="G89" i="86"/>
  <c r="G91" i="20"/>
  <c r="G91" i="87"/>
  <c r="G92" i="100"/>
  <c r="G95" i="91"/>
  <c r="G94" i="20"/>
  <c r="G89" i="52"/>
  <c r="G91" i="86"/>
  <c r="G91" i="45"/>
  <c r="G98" i="13"/>
  <c r="G91" i="83"/>
  <c r="G95" i="96"/>
  <c r="G94" i="86"/>
  <c r="G89" i="84"/>
  <c r="G98" i="101"/>
  <c r="G98" i="20"/>
  <c r="G90" i="97"/>
  <c r="G90" i="89"/>
  <c r="G90" i="20"/>
  <c r="G91" i="91"/>
  <c r="G91" i="97"/>
  <c r="G95" i="32"/>
  <c r="G94" i="88"/>
  <c r="G98" i="96"/>
  <c r="G90" i="11"/>
  <c r="G90" i="86"/>
  <c r="G90" i="88"/>
  <c r="G90" i="92"/>
  <c r="G91" i="13"/>
  <c r="G95" i="45"/>
  <c r="G95" i="53"/>
  <c r="G95" i="103"/>
  <c r="G93" i="101"/>
  <c r="G93" i="87"/>
  <c r="G93" i="55"/>
  <c r="G92" i="41"/>
  <c r="G92" i="90"/>
  <c r="H92" i="90" s="1"/>
  <c r="I92" i="90" s="1"/>
  <c r="J92" i="90" s="1"/>
  <c r="G92" i="43"/>
  <c r="G95" i="99"/>
  <c r="G95" i="20"/>
  <c r="G95" i="55"/>
  <c r="G95" i="84"/>
  <c r="G93" i="86"/>
  <c r="G93" i="92"/>
  <c r="G93" i="97"/>
  <c r="G95" i="87"/>
  <c r="G95" i="101"/>
  <c r="G95" i="15"/>
  <c r="G93" i="49"/>
  <c r="G93" i="15"/>
  <c r="G89" i="85"/>
  <c r="H89" i="85" s="1"/>
  <c r="I89" i="85" s="1"/>
  <c r="J89" i="85" s="1"/>
  <c r="G89" i="103"/>
  <c r="H89" i="103" s="1"/>
  <c r="I89" i="103" s="1"/>
  <c r="J89" i="103" s="1"/>
  <c r="G89" i="82"/>
  <c r="H89" i="82" s="1"/>
  <c r="I89" i="82" s="1"/>
  <c r="J89" i="82" s="1"/>
  <c r="G89" i="95"/>
  <c r="H89" i="95" s="1"/>
  <c r="I89" i="95" s="1"/>
  <c r="J89" i="95" s="1"/>
  <c r="G89" i="94"/>
  <c r="H89" i="94" s="1"/>
  <c r="I89" i="94" s="1"/>
  <c r="J89" i="94" s="1"/>
  <c r="G89" i="102"/>
  <c r="H89" i="102" s="1"/>
  <c r="I89" i="102" s="1"/>
  <c r="J89" i="102" s="1"/>
  <c r="G89" i="104"/>
  <c r="G92" i="89"/>
  <c r="G95" i="49"/>
  <c r="G95" i="47"/>
  <c r="G95" i="89"/>
  <c r="G95" i="11"/>
  <c r="G94" i="83"/>
  <c r="G93" i="91"/>
  <c r="G93" i="99"/>
  <c r="G93" i="54"/>
  <c r="G89" i="32"/>
  <c r="G89" i="100"/>
  <c r="G98" i="41"/>
  <c r="G90" i="103"/>
  <c r="G90" i="95"/>
  <c r="G90" i="13"/>
  <c r="G91" i="94"/>
  <c r="H91" i="94" s="1"/>
  <c r="I91" i="94" s="1"/>
  <c r="J91" i="94" s="1"/>
  <c r="G91" i="90"/>
  <c r="H91" i="90" s="1"/>
  <c r="I91" i="90" s="1"/>
  <c r="J91" i="90" s="1"/>
  <c r="G91" i="88"/>
  <c r="G91" i="47"/>
  <c r="G92" i="92"/>
  <c r="G95" i="44"/>
  <c r="G95" i="51"/>
  <c r="G95" i="46"/>
  <c r="G95" i="86"/>
  <c r="G94" i="93"/>
  <c r="G94" i="55"/>
  <c r="G93" i="45"/>
  <c r="G93" i="51"/>
  <c r="G93" i="83"/>
  <c r="G89" i="53"/>
  <c r="G89" i="105"/>
  <c r="G98" i="98"/>
  <c r="H98" i="98" s="1"/>
  <c r="I98" i="98" s="1"/>
  <c r="J98" i="98" s="1"/>
  <c r="G98" i="102"/>
  <c r="G98" i="90"/>
  <c r="G98" i="93"/>
  <c r="G92" i="86"/>
  <c r="G89" i="99"/>
  <c r="H89" i="99" s="1"/>
  <c r="I89" i="99" s="1"/>
  <c r="J89" i="99" s="1"/>
  <c r="G95" i="95"/>
  <c r="G95" i="105"/>
  <c r="G95" i="41"/>
  <c r="G95" i="43"/>
  <c r="G93" i="105"/>
  <c r="G93" i="32"/>
  <c r="G93" i="11"/>
  <c r="G92" i="15"/>
  <c r="G90" i="94"/>
  <c r="H90" i="94" s="1"/>
  <c r="I90" i="94" s="1"/>
  <c r="J90" i="94" s="1"/>
  <c r="G95" i="83"/>
  <c r="G95" i="88"/>
  <c r="G95" i="16"/>
  <c r="G94" i="89"/>
  <c r="G94" i="53"/>
  <c r="G93" i="47"/>
  <c r="G93" i="53"/>
  <c r="G89" i="97"/>
  <c r="G89" i="20"/>
  <c r="G98" i="87"/>
  <c r="G98" i="54"/>
  <c r="G90" i="51"/>
  <c r="G90" i="54"/>
  <c r="G90" i="32"/>
  <c r="G91" i="95"/>
  <c r="G91" i="49"/>
  <c r="G91" i="101"/>
  <c r="G92" i="46"/>
  <c r="G94" i="85"/>
  <c r="H94" i="85" s="1"/>
  <c r="I94" i="85" s="1"/>
  <c r="J94" i="85" s="1"/>
  <c r="H95" i="48"/>
  <c r="I95" i="48" s="1"/>
  <c r="J95" i="48" s="1"/>
  <c r="H94" i="82"/>
  <c r="I94" i="82" s="1"/>
  <c r="J94" i="82" s="1"/>
  <c r="H96" i="85"/>
  <c r="I96" i="85" s="1"/>
  <c r="J96" i="85" s="1"/>
  <c r="G97" i="20"/>
  <c r="G97" i="93"/>
  <c r="G96" i="16"/>
  <c r="G96" i="94"/>
  <c r="G97" i="90"/>
  <c r="H14" i="43"/>
  <c r="I14" i="43" s="1"/>
  <c r="J14" i="43" s="1"/>
  <c r="K14" i="43" s="1"/>
  <c r="H31" i="48"/>
  <c r="I31" i="48" s="1"/>
  <c r="J31" i="48" s="1"/>
  <c r="H16" i="53"/>
  <c r="I16" i="53" s="1"/>
  <c r="J16" i="53" s="1"/>
  <c r="H82" i="55"/>
  <c r="I82" i="55" s="1"/>
  <c r="J82" i="55" s="1"/>
  <c r="H73" i="50"/>
  <c r="I73" i="50" s="1"/>
  <c r="J73" i="50" s="1"/>
  <c r="H78" i="44"/>
  <c r="I78" i="44" s="1"/>
  <c r="J78" i="44" s="1"/>
  <c r="H15" i="53"/>
  <c r="I15" i="53" s="1"/>
  <c r="J15" i="53" s="1"/>
  <c r="H40" i="50"/>
  <c r="I40" i="50" s="1"/>
  <c r="J40" i="50" s="1"/>
  <c r="H21" i="44"/>
  <c r="I21" i="44" s="1"/>
  <c r="J21" i="44" s="1"/>
  <c r="H34" i="35"/>
  <c r="I34" i="35" s="1"/>
  <c r="J34" i="35" s="1"/>
  <c r="H15" i="20"/>
  <c r="I15" i="20" s="1"/>
  <c r="J15" i="20" s="1"/>
  <c r="K15" i="20" s="1"/>
  <c r="H64" i="91"/>
  <c r="I64" i="91" s="1"/>
  <c r="J64" i="91" s="1"/>
  <c r="H46" i="83"/>
  <c r="I46" i="83" s="1"/>
  <c r="J46" i="83" s="1"/>
  <c r="H22" i="45"/>
  <c r="I22" i="45" s="1"/>
  <c r="J22" i="45" s="1"/>
  <c r="H22" i="53"/>
  <c r="I22" i="53" s="1"/>
  <c r="J22" i="53" s="1"/>
  <c r="H25" i="47"/>
  <c r="I25" i="47" s="1"/>
  <c r="J25" i="47" s="1"/>
  <c r="H61" i="45"/>
  <c r="I61" i="45" s="1"/>
  <c r="J61" i="45" s="1"/>
  <c r="H29" i="45"/>
  <c r="I29" i="45" s="1"/>
  <c r="J29" i="45" s="1"/>
  <c r="H67" i="43"/>
  <c r="I67" i="43" s="1"/>
  <c r="J67" i="43" s="1"/>
  <c r="H35" i="43"/>
  <c r="I35" i="43" s="1"/>
  <c r="J35" i="43" s="1"/>
  <c r="H86" i="50"/>
  <c r="I86" i="50" s="1"/>
  <c r="J86" i="50" s="1"/>
  <c r="H54" i="50"/>
  <c r="I54" i="50" s="1"/>
  <c r="J54" i="50" s="1"/>
  <c r="H22" i="50"/>
  <c r="I22" i="50" s="1"/>
  <c r="J22" i="50" s="1"/>
  <c r="H74" i="44"/>
  <c r="I74" i="44" s="1"/>
  <c r="J74" i="44" s="1"/>
  <c r="K15" i="18"/>
  <c r="G96" i="10"/>
  <c r="G96" i="48"/>
  <c r="G96" i="18"/>
  <c r="G96" i="50"/>
  <c r="G96" i="35"/>
  <c r="G96" i="42"/>
  <c r="K15" i="90"/>
  <c r="H64" i="45"/>
  <c r="I64" i="45" s="1"/>
  <c r="J64" i="45" s="1"/>
  <c r="H24" i="45"/>
  <c r="I24" i="45" s="1"/>
  <c r="J24" i="45" s="1"/>
  <c r="H38" i="43"/>
  <c r="I38" i="43" s="1"/>
  <c r="J38" i="43" s="1"/>
  <c r="H26" i="51"/>
  <c r="I26" i="51" s="1"/>
  <c r="J26" i="51" s="1"/>
  <c r="H34" i="46"/>
  <c r="I34" i="46" s="1"/>
  <c r="J34" i="46" s="1"/>
  <c r="H47" i="53"/>
  <c r="I47" i="53" s="1"/>
  <c r="J47" i="53" s="1"/>
  <c r="H51" i="54"/>
  <c r="I51" i="54" s="1"/>
  <c r="J51" i="54" s="1"/>
  <c r="H65" i="55"/>
  <c r="I65" i="55" s="1"/>
  <c r="J65" i="55" s="1"/>
  <c r="H65" i="46"/>
  <c r="I65" i="46" s="1"/>
  <c r="J65" i="46" s="1"/>
  <c r="H59" i="41"/>
  <c r="I59" i="41" s="1"/>
  <c r="J59" i="41" s="1"/>
  <c r="H59" i="32"/>
  <c r="I59" i="32" s="1"/>
  <c r="J59" i="32" s="1"/>
  <c r="H69" i="85"/>
  <c r="I69" i="85" s="1"/>
  <c r="J69" i="85" s="1"/>
  <c r="H55" i="47"/>
  <c r="I55" i="47" s="1"/>
  <c r="J55" i="47" s="1"/>
  <c r="H14" i="45"/>
  <c r="I14" i="45" s="1"/>
  <c r="J14" i="45" s="1"/>
  <c r="K14" i="45" s="1"/>
  <c r="H14" i="53"/>
  <c r="I14" i="53" s="1"/>
  <c r="J14" i="53" s="1"/>
  <c r="K14" i="53" s="1"/>
  <c r="H59" i="85"/>
  <c r="I59" i="85" s="1"/>
  <c r="J59" i="85" s="1"/>
  <c r="H63" i="51"/>
  <c r="I63" i="51" s="1"/>
  <c r="J63" i="51" s="1"/>
  <c r="H31" i="51"/>
  <c r="I31" i="51" s="1"/>
  <c r="J31" i="51" s="1"/>
  <c r="H77" i="49"/>
  <c r="I77" i="49" s="1"/>
  <c r="J77" i="49" s="1"/>
  <c r="H45" i="49"/>
  <c r="I45" i="49" s="1"/>
  <c r="J45" i="49" s="1"/>
  <c r="G92" i="48"/>
  <c r="H60" i="48"/>
  <c r="I60" i="48" s="1"/>
  <c r="J60" i="48" s="1"/>
  <c r="H28" i="48"/>
  <c r="I28" i="48" s="1"/>
  <c r="J28" i="48" s="1"/>
  <c r="H53" i="53"/>
  <c r="I53" i="53" s="1"/>
  <c r="J53" i="53" s="1"/>
  <c r="H49" i="54"/>
  <c r="I49" i="54" s="1"/>
  <c r="J49" i="54" s="1"/>
  <c r="H17" i="54"/>
  <c r="I17" i="54" s="1"/>
  <c r="J17" i="54" s="1"/>
  <c r="H63" i="55"/>
  <c r="I63" i="55" s="1"/>
  <c r="J63" i="55" s="1"/>
  <c r="H31" i="55"/>
  <c r="I31" i="55" s="1"/>
  <c r="J31" i="55" s="1"/>
  <c r="H14" i="50"/>
  <c r="I14" i="50" s="1"/>
  <c r="J14" i="50" s="1"/>
  <c r="K14" i="50" s="1"/>
  <c r="H44" i="53"/>
  <c r="I44" i="53" s="1"/>
  <c r="J44" i="53" s="1"/>
  <c r="H16" i="54"/>
  <c r="I16" i="54" s="1"/>
  <c r="J16" i="54" s="1"/>
  <c r="G96" i="92"/>
  <c r="K15" i="91"/>
  <c r="G97" i="32"/>
  <c r="G97" i="84"/>
  <c r="G97" i="99"/>
  <c r="G97" i="16"/>
  <c r="G97" i="51"/>
  <c r="G94" i="104"/>
  <c r="G94" i="92"/>
  <c r="G94" i="16"/>
  <c r="G94" i="44"/>
  <c r="G93" i="18"/>
  <c r="G93" i="10"/>
  <c r="G93" i="35"/>
  <c r="G93" i="85"/>
  <c r="G93" i="50"/>
  <c r="G93" i="82"/>
  <c r="G93" i="48"/>
  <c r="G93" i="100"/>
  <c r="G93" i="96"/>
  <c r="G93" i="93"/>
  <c r="G93" i="16"/>
  <c r="G89" i="46"/>
  <c r="G89" i="44"/>
  <c r="G89" i="101"/>
  <c r="G96" i="32"/>
  <c r="G96" i="93"/>
  <c r="G96" i="86"/>
  <c r="G96" i="83"/>
  <c r="G96" i="89"/>
  <c r="G98" i="89"/>
  <c r="G98" i="83"/>
  <c r="G98" i="45"/>
  <c r="G98" i="97"/>
  <c r="G90" i="18"/>
  <c r="G90" i="35"/>
  <c r="G90" i="10"/>
  <c r="G90" i="48"/>
  <c r="G90" i="50"/>
  <c r="G90" i="43"/>
  <c r="G90" i="46"/>
  <c r="G90" i="84"/>
  <c r="G90" i="100"/>
  <c r="G91" i="99"/>
  <c r="G91" i="52"/>
  <c r="G91" i="96"/>
  <c r="G91" i="105"/>
  <c r="G91" i="15"/>
  <c r="G92" i="45"/>
  <c r="G92" i="84"/>
  <c r="G92" i="99"/>
  <c r="G92" i="55"/>
  <c r="G98" i="94"/>
  <c r="K15" i="103"/>
  <c r="G95" i="98"/>
  <c r="G90" i="90"/>
  <c r="G93" i="98"/>
  <c r="G97" i="102"/>
  <c r="K15" i="100"/>
  <c r="G98" i="82"/>
  <c r="G89" i="87"/>
  <c r="G97" i="82"/>
  <c r="G98" i="85"/>
  <c r="G97" i="85"/>
  <c r="G95" i="90"/>
  <c r="K15" i="94"/>
  <c r="H20" i="86"/>
  <c r="I20" i="86" s="1"/>
  <c r="J20" i="86" s="1"/>
  <c r="G93" i="42"/>
  <c r="H76" i="54"/>
  <c r="I76" i="54" s="1"/>
  <c r="J76" i="54" s="1"/>
  <c r="G89" i="50"/>
  <c r="K15" i="48"/>
  <c r="H39" i="53"/>
  <c r="I39" i="53" s="1"/>
  <c r="J39" i="53" s="1"/>
  <c r="H19" i="54"/>
  <c r="I19" i="54" s="1"/>
  <c r="J19" i="54" s="1"/>
  <c r="H33" i="55"/>
  <c r="I33" i="55" s="1"/>
  <c r="J33" i="55" s="1"/>
  <c r="H88" i="50"/>
  <c r="I88" i="50" s="1"/>
  <c r="J88" i="50" s="1"/>
  <c r="H33" i="46"/>
  <c r="I33" i="46" s="1"/>
  <c r="J33" i="46" s="1"/>
  <c r="H27" i="41"/>
  <c r="I27" i="41" s="1"/>
  <c r="J27" i="41" s="1"/>
  <c r="H82" i="35"/>
  <c r="I82" i="35" s="1"/>
  <c r="J82" i="35" s="1"/>
  <c r="H27" i="32"/>
  <c r="I27" i="32" s="1"/>
  <c r="J27" i="32" s="1"/>
  <c r="H70" i="45"/>
  <c r="I70" i="45" s="1"/>
  <c r="J70" i="45" s="1"/>
  <c r="H69" i="48"/>
  <c r="I69" i="48" s="1"/>
  <c r="J69" i="48" s="1"/>
  <c r="H35" i="52"/>
  <c r="I35" i="52" s="1"/>
  <c r="J35" i="52" s="1"/>
  <c r="H36" i="49"/>
  <c r="I36" i="49" s="1"/>
  <c r="J36" i="49" s="1"/>
  <c r="G97" i="92"/>
  <c r="G96" i="105"/>
  <c r="G95" i="18"/>
  <c r="G95" i="10"/>
  <c r="G95" i="42"/>
  <c r="G95" i="50"/>
  <c r="G95" i="35"/>
  <c r="G95" i="100"/>
  <c r="G95" i="52"/>
  <c r="G95" i="97"/>
  <c r="G95" i="104"/>
  <c r="G97" i="46"/>
  <c r="G97" i="53"/>
  <c r="G97" i="11"/>
  <c r="G97" i="105"/>
  <c r="G97" i="41"/>
  <c r="G94" i="95"/>
  <c r="G94" i="84"/>
  <c r="G94" i="41"/>
  <c r="G94" i="54"/>
  <c r="G93" i="103"/>
  <c r="G93" i="84"/>
  <c r="G93" i="52"/>
  <c r="G93" i="46"/>
  <c r="G93" i="41"/>
  <c r="G89" i="15"/>
  <c r="G89" i="88"/>
  <c r="G89" i="51"/>
  <c r="G96" i="46"/>
  <c r="G96" i="91"/>
  <c r="G96" i="49"/>
  <c r="G96" i="51"/>
  <c r="G96" i="52"/>
  <c r="G98" i="99"/>
  <c r="G98" i="105"/>
  <c r="G98" i="49"/>
  <c r="G98" i="53"/>
  <c r="G91" i="51"/>
  <c r="G91" i="84"/>
  <c r="G91" i="93"/>
  <c r="G92" i="97"/>
  <c r="G92" i="96"/>
  <c r="G92" i="53"/>
  <c r="G92" i="13"/>
  <c r="G92" i="105"/>
  <c r="K15" i="96"/>
  <c r="H68" i="95"/>
  <c r="I68" i="95" s="1"/>
  <c r="J68" i="95" s="1"/>
  <c r="H36" i="95"/>
  <c r="I36" i="95" s="1"/>
  <c r="J36" i="95" s="1"/>
  <c r="H83" i="94"/>
  <c r="I83" i="94" s="1"/>
  <c r="J83" i="94" s="1"/>
  <c r="H51" i="94"/>
  <c r="I51" i="94" s="1"/>
  <c r="J51" i="94" s="1"/>
  <c r="H19" i="94"/>
  <c r="I19" i="94" s="1"/>
  <c r="J19" i="94" s="1"/>
  <c r="H72" i="92"/>
  <c r="I72" i="92" s="1"/>
  <c r="J72" i="92" s="1"/>
  <c r="H40" i="92"/>
  <c r="I40" i="92" s="1"/>
  <c r="J40" i="92" s="1"/>
  <c r="H86" i="91"/>
  <c r="I86" i="91" s="1"/>
  <c r="J86" i="91" s="1"/>
  <c r="H54" i="91"/>
  <c r="I54" i="91" s="1"/>
  <c r="J54" i="91" s="1"/>
  <c r="H22" i="91"/>
  <c r="I22" i="91" s="1"/>
  <c r="J22" i="91" s="1"/>
  <c r="H31" i="101"/>
  <c r="I31" i="101" s="1"/>
  <c r="J31" i="101" s="1"/>
  <c r="H75" i="100"/>
  <c r="I75" i="100" s="1"/>
  <c r="J75" i="100" s="1"/>
  <c r="H43" i="100"/>
  <c r="I43" i="100" s="1"/>
  <c r="J43" i="100" s="1"/>
  <c r="H57" i="99"/>
  <c r="I57" i="99" s="1"/>
  <c r="J57" i="99" s="1"/>
  <c r="H25" i="99"/>
  <c r="I25" i="99" s="1"/>
  <c r="J25" i="99" s="1"/>
  <c r="H80" i="98"/>
  <c r="I80" i="98" s="1"/>
  <c r="J80" i="98" s="1"/>
  <c r="H48" i="98"/>
  <c r="I48" i="98" s="1"/>
  <c r="J48" i="98" s="1"/>
  <c r="H16" i="98"/>
  <c r="I16" i="98" s="1"/>
  <c r="J16" i="98" s="1"/>
  <c r="H33" i="97"/>
  <c r="I33" i="97" s="1"/>
  <c r="J33" i="97" s="1"/>
  <c r="H77" i="96"/>
  <c r="I77" i="96" s="1"/>
  <c r="J77" i="96" s="1"/>
  <c r="H45" i="96"/>
  <c r="I45" i="96" s="1"/>
  <c r="J45" i="96" s="1"/>
  <c r="H83" i="95"/>
  <c r="I83" i="95" s="1"/>
  <c r="J83" i="95" s="1"/>
  <c r="H51" i="95"/>
  <c r="I51" i="95" s="1"/>
  <c r="J51" i="95" s="1"/>
  <c r="H19" i="95"/>
  <c r="I19" i="95" s="1"/>
  <c r="J19" i="95" s="1"/>
  <c r="H74" i="94"/>
  <c r="I74" i="94" s="1"/>
  <c r="J74" i="94" s="1"/>
  <c r="H42" i="94"/>
  <c r="I42" i="94" s="1"/>
  <c r="J42" i="94" s="1"/>
  <c r="H67" i="93"/>
  <c r="I67" i="93" s="1"/>
  <c r="J67" i="93" s="1"/>
  <c r="H43" i="93"/>
  <c r="I43" i="93" s="1"/>
  <c r="J43" i="93" s="1"/>
  <c r="H79" i="92"/>
  <c r="I79" i="92" s="1"/>
  <c r="J79" i="92" s="1"/>
  <c r="H47" i="92"/>
  <c r="I47" i="92" s="1"/>
  <c r="J47" i="92" s="1"/>
  <c r="H15" i="92"/>
  <c r="I15" i="92" s="1"/>
  <c r="J15" i="92" s="1"/>
  <c r="K15" i="92" s="1"/>
  <c r="H61" i="91"/>
  <c r="I61" i="91" s="1"/>
  <c r="J61" i="91" s="1"/>
  <c r="H29" i="91"/>
  <c r="I29" i="91" s="1"/>
  <c r="J29" i="91" s="1"/>
  <c r="H76" i="90"/>
  <c r="I76" i="90" s="1"/>
  <c r="J76" i="90" s="1"/>
  <c r="H44" i="90"/>
  <c r="I44" i="90" s="1"/>
  <c r="J44" i="90" s="1"/>
  <c r="H69" i="89"/>
  <c r="I69" i="89" s="1"/>
  <c r="J69" i="89" s="1"/>
  <c r="H73" i="88"/>
  <c r="I73" i="88" s="1"/>
  <c r="J73" i="88" s="1"/>
  <c r="H41" i="88"/>
  <c r="I41" i="88" s="1"/>
  <c r="J41" i="88" s="1"/>
  <c r="H87" i="87"/>
  <c r="I87" i="87" s="1"/>
  <c r="J87" i="87" s="1"/>
  <c r="H55" i="87"/>
  <c r="I55" i="87" s="1"/>
  <c r="J55" i="87" s="1"/>
  <c r="H23" i="87"/>
  <c r="I23" i="87" s="1"/>
  <c r="J23" i="87" s="1"/>
  <c r="H78" i="85"/>
  <c r="I78" i="85" s="1"/>
  <c r="J78" i="85" s="1"/>
  <c r="H64" i="104"/>
  <c r="I64" i="104" s="1"/>
  <c r="J64" i="104" s="1"/>
  <c r="H32" i="104"/>
  <c r="I32" i="104" s="1"/>
  <c r="J32" i="104" s="1"/>
  <c r="H78" i="103"/>
  <c r="I78" i="103" s="1"/>
  <c r="J78" i="103" s="1"/>
  <c r="H46" i="103"/>
  <c r="I46" i="103" s="1"/>
  <c r="J46" i="103" s="1"/>
  <c r="H66" i="100"/>
  <c r="I66" i="100" s="1"/>
  <c r="J66" i="100" s="1"/>
  <c r="H34" i="100"/>
  <c r="I34" i="100" s="1"/>
  <c r="J34" i="100" s="1"/>
  <c r="H80" i="99"/>
  <c r="I80" i="99" s="1"/>
  <c r="J80" i="99" s="1"/>
  <c r="H48" i="99"/>
  <c r="I48" i="99" s="1"/>
  <c r="J48" i="99" s="1"/>
  <c r="H16" i="99"/>
  <c r="I16" i="99" s="1"/>
  <c r="J16" i="99" s="1"/>
  <c r="H71" i="98"/>
  <c r="I71" i="98" s="1"/>
  <c r="J71" i="98" s="1"/>
  <c r="H39" i="98"/>
  <c r="I39" i="98" s="1"/>
  <c r="J39" i="98" s="1"/>
  <c r="H64" i="97"/>
  <c r="I64" i="97" s="1"/>
  <c r="J64" i="97" s="1"/>
  <c r="H40" i="97"/>
  <c r="I40" i="97" s="1"/>
  <c r="J40" i="97" s="1"/>
  <c r="H60" i="96"/>
  <c r="I60" i="96" s="1"/>
  <c r="J60" i="96" s="1"/>
  <c r="H28" i="96"/>
  <c r="I28" i="96" s="1"/>
  <c r="J28" i="96" s="1"/>
  <c r="H66" i="95"/>
  <c r="I66" i="95" s="1"/>
  <c r="J66" i="95" s="1"/>
  <c r="H34" i="95"/>
  <c r="I34" i="95" s="1"/>
  <c r="J34" i="95" s="1"/>
  <c r="H57" i="94"/>
  <c r="I57" i="94" s="1"/>
  <c r="J57" i="94" s="1"/>
  <c r="H25" i="94"/>
  <c r="I25" i="94" s="1"/>
  <c r="J25" i="94" s="1"/>
  <c r="H42" i="93"/>
  <c r="I42" i="93" s="1"/>
  <c r="J42" i="93" s="1"/>
  <c r="H62" i="92"/>
  <c r="I62" i="92" s="1"/>
  <c r="J62" i="92" s="1"/>
  <c r="H30" i="92"/>
  <c r="I30" i="92" s="1"/>
  <c r="J30" i="92" s="1"/>
  <c r="G92" i="102"/>
  <c r="G94" i="98"/>
  <c r="H31" i="97"/>
  <c r="I31" i="97" s="1"/>
  <c r="J31" i="97" s="1"/>
  <c r="H75" i="96"/>
  <c r="I75" i="96" s="1"/>
  <c r="J75" i="96" s="1"/>
  <c r="H43" i="96"/>
  <c r="I43" i="96" s="1"/>
  <c r="J43" i="96" s="1"/>
  <c r="H57" i="95"/>
  <c r="I57" i="95" s="1"/>
  <c r="J57" i="95" s="1"/>
  <c r="H25" i="95"/>
  <c r="I25" i="95" s="1"/>
  <c r="J25" i="95" s="1"/>
  <c r="H80" i="94"/>
  <c r="I80" i="94" s="1"/>
  <c r="J80" i="94" s="1"/>
  <c r="H48" i="94"/>
  <c r="I48" i="94" s="1"/>
  <c r="J48" i="94" s="1"/>
  <c r="H16" i="94"/>
  <c r="I16" i="94" s="1"/>
  <c r="J16" i="94" s="1"/>
  <c r="H69" i="92"/>
  <c r="I69" i="92" s="1"/>
  <c r="J69" i="92" s="1"/>
  <c r="H37" i="92"/>
  <c r="I37" i="92" s="1"/>
  <c r="J37" i="92" s="1"/>
  <c r="H75" i="91"/>
  <c r="I75" i="91" s="1"/>
  <c r="J75" i="91" s="1"/>
  <c r="H43" i="91"/>
  <c r="I43" i="91" s="1"/>
  <c r="J43" i="91" s="1"/>
  <c r="H98" i="90"/>
  <c r="I98" i="90" s="1"/>
  <c r="J98" i="90" s="1"/>
  <c r="H66" i="90"/>
  <c r="I66" i="90" s="1"/>
  <c r="J66" i="90" s="1"/>
  <c r="H34" i="90"/>
  <c r="I34" i="90" s="1"/>
  <c r="J34" i="90" s="1"/>
  <c r="H63" i="88"/>
  <c r="I63" i="88" s="1"/>
  <c r="J63" i="88" s="1"/>
  <c r="H31" i="88"/>
  <c r="I31" i="88" s="1"/>
  <c r="J31" i="88" s="1"/>
  <c r="H77" i="87"/>
  <c r="I77" i="87" s="1"/>
  <c r="J77" i="87" s="1"/>
  <c r="H45" i="87"/>
  <c r="I45" i="87" s="1"/>
  <c r="J45" i="87" s="1"/>
  <c r="H60" i="85"/>
  <c r="I60" i="85" s="1"/>
  <c r="J60" i="85" s="1"/>
  <c r="H50" i="105"/>
  <c r="I50" i="105" s="1"/>
  <c r="J50" i="105" s="1"/>
  <c r="H26" i="105"/>
  <c r="I26" i="105" s="1"/>
  <c r="J26" i="105" s="1"/>
  <c r="H70" i="104"/>
  <c r="I70" i="104" s="1"/>
  <c r="J70" i="104" s="1"/>
  <c r="H38" i="104"/>
  <c r="I38" i="104" s="1"/>
  <c r="J38" i="104" s="1"/>
  <c r="H69" i="98"/>
  <c r="I69" i="98" s="1"/>
  <c r="J69" i="98" s="1"/>
  <c r="H37" i="98"/>
  <c r="I37" i="98" s="1"/>
  <c r="J37" i="98" s="1"/>
  <c r="H22" i="97"/>
  <c r="I22" i="97" s="1"/>
  <c r="J22" i="97" s="1"/>
  <c r="H50" i="96"/>
  <c r="I50" i="96" s="1"/>
  <c r="J50" i="96" s="1"/>
  <c r="H18" i="96"/>
  <c r="I18" i="96" s="1"/>
  <c r="J18" i="96" s="1"/>
  <c r="H64" i="95"/>
  <c r="I64" i="95" s="1"/>
  <c r="J64" i="95" s="1"/>
  <c r="H32" i="95"/>
  <c r="I32" i="95" s="1"/>
  <c r="J32" i="95" s="1"/>
  <c r="H87" i="94"/>
  <c r="I87" i="94" s="1"/>
  <c r="J87" i="94" s="1"/>
  <c r="H55" i="94"/>
  <c r="I55" i="94" s="1"/>
  <c r="J55" i="94" s="1"/>
  <c r="H23" i="94"/>
  <c r="I23" i="94" s="1"/>
  <c r="J23" i="94" s="1"/>
  <c r="H32" i="93"/>
  <c r="I32" i="93" s="1"/>
  <c r="J32" i="93" s="1"/>
  <c r="H52" i="92"/>
  <c r="I52" i="92" s="1"/>
  <c r="J52" i="92" s="1"/>
  <c r="H20" i="92"/>
  <c r="I20" i="92" s="1"/>
  <c r="J20" i="92" s="1"/>
  <c r="H58" i="91"/>
  <c r="I58" i="91" s="1"/>
  <c r="J58" i="91" s="1"/>
  <c r="H26" i="91"/>
  <c r="I26" i="91" s="1"/>
  <c r="J26" i="91" s="1"/>
  <c r="H81" i="90"/>
  <c r="I81" i="90" s="1"/>
  <c r="J81" i="90" s="1"/>
  <c r="H49" i="90"/>
  <c r="I49" i="90" s="1"/>
  <c r="J49" i="90" s="1"/>
  <c r="H17" i="90"/>
  <c r="I17" i="90" s="1"/>
  <c r="J17" i="90" s="1"/>
  <c r="H65" i="105"/>
  <c r="I65" i="105" s="1"/>
  <c r="J65" i="105" s="1"/>
  <c r="H69" i="104"/>
  <c r="I69" i="104" s="1"/>
  <c r="J69" i="104" s="1"/>
  <c r="H37" i="104"/>
  <c r="I37" i="104" s="1"/>
  <c r="J37" i="104" s="1"/>
  <c r="H75" i="103"/>
  <c r="I75" i="103" s="1"/>
  <c r="J75" i="103" s="1"/>
  <c r="H43" i="103"/>
  <c r="I43" i="103" s="1"/>
  <c r="J43" i="103" s="1"/>
  <c r="H98" i="102"/>
  <c r="I98" i="102" s="1"/>
  <c r="J98" i="102" s="1"/>
  <c r="H32" i="105"/>
  <c r="I32" i="105" s="1"/>
  <c r="J32" i="105" s="1"/>
  <c r="H76" i="104"/>
  <c r="I76" i="104" s="1"/>
  <c r="J76" i="104" s="1"/>
  <c r="H44" i="104"/>
  <c r="I44" i="104" s="1"/>
  <c r="J44" i="104" s="1"/>
  <c r="H82" i="103"/>
  <c r="I82" i="103" s="1"/>
  <c r="J82" i="103" s="1"/>
  <c r="H50" i="103"/>
  <c r="I50" i="103" s="1"/>
  <c r="J50" i="103" s="1"/>
  <c r="H18" i="103"/>
  <c r="I18" i="103" s="1"/>
  <c r="J18" i="103" s="1"/>
  <c r="H73" i="102"/>
  <c r="I73" i="102" s="1"/>
  <c r="J73" i="102" s="1"/>
  <c r="H41" i="102"/>
  <c r="I41" i="102" s="1"/>
  <c r="J41" i="102" s="1"/>
  <c r="H66" i="101"/>
  <c r="I66" i="101" s="1"/>
  <c r="J66" i="101" s="1"/>
  <c r="H34" i="101"/>
  <c r="I34" i="101" s="1"/>
  <c r="J34" i="101" s="1"/>
  <c r="H78" i="100"/>
  <c r="I78" i="100" s="1"/>
  <c r="J78" i="100" s="1"/>
  <c r="H46" i="100"/>
  <c r="I46" i="100" s="1"/>
  <c r="J46" i="100" s="1"/>
  <c r="H85" i="94"/>
  <c r="I85" i="94" s="1"/>
  <c r="J85" i="94" s="1"/>
  <c r="H53" i="94"/>
  <c r="I53" i="94" s="1"/>
  <c r="J53" i="94" s="1"/>
  <c r="H21" i="94"/>
  <c r="I21" i="94" s="1"/>
  <c r="J21" i="94" s="1"/>
  <c r="H46" i="93"/>
  <c r="I46" i="93" s="1"/>
  <c r="J46" i="93" s="1"/>
  <c r="H58" i="92"/>
  <c r="I58" i="92" s="1"/>
  <c r="J58" i="92" s="1"/>
  <c r="H26" i="92"/>
  <c r="I26" i="92" s="1"/>
  <c r="J26" i="92" s="1"/>
  <c r="H27" i="101"/>
  <c r="I27" i="101" s="1"/>
  <c r="J27" i="101" s="1"/>
  <c r="H27" i="99"/>
  <c r="I27" i="99" s="1"/>
  <c r="J27" i="99" s="1"/>
  <c r="H51" i="97"/>
  <c r="I51" i="97" s="1"/>
  <c r="J51" i="97" s="1"/>
  <c r="H25" i="96"/>
  <c r="I25" i="96" s="1"/>
  <c r="J25" i="96" s="1"/>
  <c r="H76" i="94"/>
  <c r="I76" i="94" s="1"/>
  <c r="J76" i="94" s="1"/>
  <c r="H49" i="92"/>
  <c r="I49" i="92" s="1"/>
  <c r="J49" i="92" s="1"/>
  <c r="H33" i="91"/>
  <c r="I33" i="91" s="1"/>
  <c r="J33" i="91" s="1"/>
  <c r="H40" i="90"/>
  <c r="I40" i="90" s="1"/>
  <c r="J40" i="90" s="1"/>
  <c r="H18" i="89"/>
  <c r="I18" i="89" s="1"/>
  <c r="J18" i="89" s="1"/>
  <c r="H37" i="88"/>
  <c r="I37" i="88" s="1"/>
  <c r="J37" i="88" s="1"/>
  <c r="H51" i="87"/>
  <c r="I51" i="87" s="1"/>
  <c r="J51" i="87" s="1"/>
  <c r="H75" i="85"/>
  <c r="I75" i="85" s="1"/>
  <c r="J75" i="85" s="1"/>
  <c r="H40" i="85"/>
  <c r="I40" i="85" s="1"/>
  <c r="J40" i="85" s="1"/>
  <c r="H41" i="86"/>
  <c r="I41" i="86" s="1"/>
  <c r="J41" i="86" s="1"/>
  <c r="H77" i="84"/>
  <c r="I77" i="84" s="1"/>
  <c r="J77" i="84" s="1"/>
  <c r="H45" i="84"/>
  <c r="I45" i="84" s="1"/>
  <c r="J45" i="84" s="1"/>
  <c r="H83" i="83"/>
  <c r="I83" i="83" s="1"/>
  <c r="J83" i="83" s="1"/>
  <c r="H51" i="83"/>
  <c r="I51" i="83" s="1"/>
  <c r="J51" i="83" s="1"/>
  <c r="H19" i="83"/>
  <c r="I19" i="83" s="1"/>
  <c r="J19" i="83" s="1"/>
  <c r="H74" i="82"/>
  <c r="I74" i="82" s="1"/>
  <c r="J74" i="82" s="1"/>
  <c r="H42" i="82"/>
  <c r="I42" i="82" s="1"/>
  <c r="J42" i="82" s="1"/>
  <c r="H68" i="47"/>
  <c r="I68" i="47" s="1"/>
  <c r="J68" i="47" s="1"/>
  <c r="H44" i="47"/>
  <c r="I44" i="47" s="1"/>
  <c r="J44" i="47" s="1"/>
  <c r="H85" i="99"/>
  <c r="I85" i="99" s="1"/>
  <c r="J85" i="99" s="1"/>
  <c r="H50" i="98"/>
  <c r="I50" i="98" s="1"/>
  <c r="J50" i="98" s="1"/>
  <c r="H55" i="96"/>
  <c r="I55" i="96" s="1"/>
  <c r="J55" i="96" s="1"/>
  <c r="H70" i="94"/>
  <c r="I70" i="94" s="1"/>
  <c r="J70" i="94" s="1"/>
  <c r="H75" i="92"/>
  <c r="I75" i="92" s="1"/>
  <c r="J75" i="92" s="1"/>
  <c r="H32" i="91"/>
  <c r="I32" i="91" s="1"/>
  <c r="J32" i="91" s="1"/>
  <c r="H16" i="90"/>
  <c r="I16" i="90" s="1"/>
  <c r="J16" i="90" s="1"/>
  <c r="H75" i="88"/>
  <c r="I75" i="88" s="1"/>
  <c r="J75" i="88" s="1"/>
  <c r="H22" i="88"/>
  <c r="I22" i="88" s="1"/>
  <c r="J22" i="88" s="1"/>
  <c r="H50" i="87"/>
  <c r="I50" i="87" s="1"/>
  <c r="J50" i="87" s="1"/>
  <c r="H74" i="85"/>
  <c r="I74" i="85" s="1"/>
  <c r="J74" i="85" s="1"/>
  <c r="H39" i="85"/>
  <c r="I39" i="85" s="1"/>
  <c r="J39" i="85" s="1"/>
  <c r="H40" i="86"/>
  <c r="I40" i="86" s="1"/>
  <c r="J40" i="86" s="1"/>
  <c r="H76" i="84"/>
  <c r="I76" i="84" s="1"/>
  <c r="J76" i="84" s="1"/>
  <c r="H44" i="84"/>
  <c r="I44" i="84" s="1"/>
  <c r="J44" i="84" s="1"/>
  <c r="H82" i="83"/>
  <c r="I82" i="83" s="1"/>
  <c r="J82" i="83" s="1"/>
  <c r="H50" i="83"/>
  <c r="I50" i="83" s="1"/>
  <c r="J50" i="83" s="1"/>
  <c r="H18" i="83"/>
  <c r="I18" i="83" s="1"/>
  <c r="J18" i="83" s="1"/>
  <c r="H73" i="82"/>
  <c r="I73" i="82" s="1"/>
  <c r="J73" i="82" s="1"/>
  <c r="H41" i="82"/>
  <c r="I41" i="82" s="1"/>
  <c r="J41" i="82" s="1"/>
  <c r="H88" i="102"/>
  <c r="I88" i="102" s="1"/>
  <c r="J88" i="102" s="1"/>
  <c r="H83" i="99"/>
  <c r="I83" i="99" s="1"/>
  <c r="J83" i="99" s="1"/>
  <c r="H44" i="98"/>
  <c r="I44" i="98" s="1"/>
  <c r="J44" i="98" s="1"/>
  <c r="H17" i="96"/>
  <c r="I17" i="96" s="1"/>
  <c r="J17" i="96" s="1"/>
  <c r="H36" i="94"/>
  <c r="I36" i="94" s="1"/>
  <c r="J36" i="94" s="1"/>
  <c r="H49" i="91"/>
  <c r="I49" i="91" s="1"/>
  <c r="J49" i="91" s="1"/>
  <c r="H38" i="90"/>
  <c r="I38" i="90" s="1"/>
  <c r="J38" i="90" s="1"/>
  <c r="H32" i="89"/>
  <c r="I32" i="89" s="1"/>
  <c r="J32" i="89" s="1"/>
  <c r="H46" i="88"/>
  <c r="I46" i="88" s="1"/>
  <c r="J46" i="88" s="1"/>
  <c r="H74" i="87"/>
  <c r="I74" i="87" s="1"/>
  <c r="J74" i="87" s="1"/>
  <c r="H22" i="87"/>
  <c r="I22" i="87" s="1"/>
  <c r="J22" i="87" s="1"/>
  <c r="H63" i="85"/>
  <c r="I63" i="85" s="1"/>
  <c r="J63" i="85" s="1"/>
  <c r="H30" i="85"/>
  <c r="I30" i="85" s="1"/>
  <c r="J30" i="85" s="1"/>
  <c r="G96" i="82"/>
  <c r="G94" i="94"/>
  <c r="G89" i="91"/>
  <c r="G96" i="90"/>
  <c r="H31" i="89"/>
  <c r="I31" i="89" s="1"/>
  <c r="J31" i="89" s="1"/>
  <c r="H45" i="88"/>
  <c r="I45" i="88" s="1"/>
  <c r="J45" i="88" s="1"/>
  <c r="H73" i="87"/>
  <c r="I73" i="87" s="1"/>
  <c r="J73" i="87" s="1"/>
  <c r="H20" i="87"/>
  <c r="I20" i="87" s="1"/>
  <c r="J20" i="87" s="1"/>
  <c r="H62" i="85"/>
  <c r="I62" i="85" s="1"/>
  <c r="J62" i="85" s="1"/>
  <c r="H29" i="85"/>
  <c r="I29" i="85" s="1"/>
  <c r="J29" i="85" s="1"/>
  <c r="H22" i="86"/>
  <c r="I22" i="86" s="1"/>
  <c r="J22" i="86" s="1"/>
  <c r="H50" i="84"/>
  <c r="I50" i="84" s="1"/>
  <c r="J50" i="84" s="1"/>
  <c r="H18" i="84"/>
  <c r="I18" i="84" s="1"/>
  <c r="J18" i="84" s="1"/>
  <c r="H64" i="83"/>
  <c r="I64" i="83" s="1"/>
  <c r="J64" i="83" s="1"/>
  <c r="H32" i="83"/>
  <c r="I32" i="83" s="1"/>
  <c r="J32" i="83" s="1"/>
  <c r="H87" i="82"/>
  <c r="I87" i="82" s="1"/>
  <c r="J87" i="82" s="1"/>
  <c r="H55" i="82"/>
  <c r="I55" i="82" s="1"/>
  <c r="J55" i="82" s="1"/>
  <c r="H23" i="82"/>
  <c r="I23" i="82" s="1"/>
  <c r="J23" i="82" s="1"/>
  <c r="H80" i="102"/>
  <c r="I80" i="102" s="1"/>
  <c r="J80" i="102" s="1"/>
  <c r="H55" i="100"/>
  <c r="I55" i="100" s="1"/>
  <c r="J55" i="100" s="1"/>
  <c r="H68" i="98"/>
  <c r="I68" i="98" s="1"/>
  <c r="J68" i="98" s="1"/>
  <c r="H73" i="96"/>
  <c r="I73" i="96" s="1"/>
  <c r="J73" i="96" s="1"/>
  <c r="H33" i="92"/>
  <c r="I33" i="92" s="1"/>
  <c r="J33" i="92" s="1"/>
  <c r="H24" i="91"/>
  <c r="I24" i="91" s="1"/>
  <c r="J24" i="91" s="1"/>
  <c r="H31" i="90"/>
  <c r="I31" i="90" s="1"/>
  <c r="J31" i="90" s="1"/>
  <c r="H56" i="88"/>
  <c r="I56" i="88" s="1"/>
  <c r="J56" i="88" s="1"/>
  <c r="H83" i="87"/>
  <c r="I83" i="87" s="1"/>
  <c r="J83" i="87" s="1"/>
  <c r="H33" i="87"/>
  <c r="I33" i="87" s="1"/>
  <c r="J33" i="87" s="1"/>
  <c r="H70" i="85"/>
  <c r="I70" i="85" s="1"/>
  <c r="J70" i="85" s="1"/>
  <c r="H36" i="85"/>
  <c r="I36" i="85" s="1"/>
  <c r="J36" i="85" s="1"/>
  <c r="H61" i="86"/>
  <c r="I61" i="86" s="1"/>
  <c r="J61" i="86" s="1"/>
  <c r="H57" i="84"/>
  <c r="I57" i="84" s="1"/>
  <c r="J57" i="84" s="1"/>
  <c r="H25" i="84"/>
  <c r="I25" i="84" s="1"/>
  <c r="J25" i="84" s="1"/>
  <c r="H71" i="83"/>
  <c r="I71" i="83" s="1"/>
  <c r="J71" i="83" s="1"/>
  <c r="H39" i="83"/>
  <c r="I39" i="83" s="1"/>
  <c r="J39" i="83" s="1"/>
  <c r="H62" i="82"/>
  <c r="I62" i="82" s="1"/>
  <c r="J62" i="82" s="1"/>
  <c r="H30" i="82"/>
  <c r="I30" i="82" s="1"/>
  <c r="J30" i="82" s="1"/>
  <c r="K15" i="88"/>
  <c r="H54" i="87"/>
  <c r="I54" i="87" s="1"/>
  <c r="J54" i="87" s="1"/>
  <c r="H50" i="85"/>
  <c r="I50" i="85" s="1"/>
  <c r="J50" i="85" s="1"/>
  <c r="H18" i="85"/>
  <c r="I18" i="85" s="1"/>
  <c r="J18" i="85" s="1"/>
  <c r="H63" i="84"/>
  <c r="I63" i="84" s="1"/>
  <c r="J63" i="84" s="1"/>
  <c r="H31" i="84"/>
  <c r="I31" i="84" s="1"/>
  <c r="J31" i="84" s="1"/>
  <c r="H77" i="83"/>
  <c r="I77" i="83" s="1"/>
  <c r="J77" i="83" s="1"/>
  <c r="H45" i="83"/>
  <c r="I45" i="83" s="1"/>
  <c r="J45" i="83" s="1"/>
  <c r="H60" i="82"/>
  <c r="I60" i="82" s="1"/>
  <c r="J60" i="82" s="1"/>
  <c r="H28" i="82"/>
  <c r="I28" i="82" s="1"/>
  <c r="J28" i="82" s="1"/>
  <c r="H34" i="102"/>
  <c r="I34" i="102" s="1"/>
  <c r="J34" i="102" s="1"/>
  <c r="H45" i="100"/>
  <c r="I45" i="100" s="1"/>
  <c r="J45" i="100" s="1"/>
  <c r="H58" i="98"/>
  <c r="I58" i="98" s="1"/>
  <c r="J58" i="98" s="1"/>
  <c r="H21" i="97"/>
  <c r="I21" i="97" s="1"/>
  <c r="J21" i="97" s="1"/>
  <c r="H53" i="95"/>
  <c r="I53" i="95" s="1"/>
  <c r="J53" i="95" s="1"/>
  <c r="H49" i="85"/>
  <c r="I49" i="85" s="1"/>
  <c r="J49" i="85" s="1"/>
  <c r="H17" i="85"/>
  <c r="I17" i="85" s="1"/>
  <c r="J17" i="85" s="1"/>
  <c r="H26" i="86"/>
  <c r="I26" i="86" s="1"/>
  <c r="J26" i="86" s="1"/>
  <c r="H62" i="84"/>
  <c r="I62" i="84" s="1"/>
  <c r="J62" i="84" s="1"/>
  <c r="H30" i="84"/>
  <c r="I30" i="84" s="1"/>
  <c r="J30" i="84" s="1"/>
  <c r="H59" i="82"/>
  <c r="I59" i="82" s="1"/>
  <c r="J59" i="82" s="1"/>
  <c r="H78" i="43"/>
  <c r="I78" i="43" s="1"/>
  <c r="J78" i="43" s="1"/>
  <c r="H32" i="53"/>
  <c r="I32" i="53" s="1"/>
  <c r="J32" i="53" s="1"/>
  <c r="H50" i="55"/>
  <c r="I50" i="55" s="1"/>
  <c r="J50" i="55" s="1"/>
  <c r="H41" i="50"/>
  <c r="I41" i="50" s="1"/>
  <c r="J41" i="50" s="1"/>
  <c r="H46" i="44"/>
  <c r="I46" i="44" s="1"/>
  <c r="J46" i="44" s="1"/>
  <c r="H56" i="50"/>
  <c r="I56" i="50" s="1"/>
  <c r="J56" i="50" s="1"/>
  <c r="H69" i="44"/>
  <c r="I69" i="44" s="1"/>
  <c r="J69" i="44" s="1"/>
  <c r="H50" i="35"/>
  <c r="I50" i="35" s="1"/>
  <c r="J50" i="35" s="1"/>
  <c r="H63" i="20"/>
  <c r="I63" i="20" s="1"/>
  <c r="J63" i="20" s="1"/>
  <c r="H38" i="45"/>
  <c r="I38" i="45" s="1"/>
  <c r="J38" i="45" s="1"/>
  <c r="H37" i="48"/>
  <c r="I37" i="48" s="1"/>
  <c r="J37" i="48" s="1"/>
  <c r="H45" i="82"/>
  <c r="I45" i="82" s="1"/>
  <c r="J45" i="82" s="1"/>
  <c r="H74" i="42"/>
  <c r="I74" i="42" s="1"/>
  <c r="J74" i="42" s="1"/>
  <c r="H42" i="42"/>
  <c r="I42" i="42" s="1"/>
  <c r="J42" i="42" s="1"/>
  <c r="H67" i="52"/>
  <c r="I67" i="52" s="1"/>
  <c r="J67" i="52" s="1"/>
  <c r="H27" i="52"/>
  <c r="I27" i="52" s="1"/>
  <c r="J27" i="52" s="1"/>
  <c r="H19" i="48"/>
  <c r="I19" i="48" s="1"/>
  <c r="J19" i="48" s="1"/>
  <c r="H48" i="54"/>
  <c r="I48" i="54" s="1"/>
  <c r="J48" i="54" s="1"/>
  <c r="G96" i="98"/>
  <c r="G96" i="15"/>
  <c r="G96" i="95"/>
  <c r="K15" i="102"/>
  <c r="K15" i="101"/>
  <c r="G97" i="13"/>
  <c r="G97" i="103"/>
  <c r="G96" i="101"/>
  <c r="G92" i="85"/>
  <c r="K15" i="104"/>
  <c r="G96" i="102"/>
  <c r="G90" i="102"/>
  <c r="G92" i="94"/>
  <c r="G91" i="85"/>
  <c r="G92" i="82"/>
  <c r="G90" i="85"/>
  <c r="H56" i="45"/>
  <c r="I56" i="45" s="1"/>
  <c r="J56" i="45" s="1"/>
  <c r="H72" i="49"/>
  <c r="I72" i="49" s="1"/>
  <c r="J72" i="49" s="1"/>
  <c r="H63" i="53"/>
  <c r="I63" i="53" s="1"/>
  <c r="J63" i="53" s="1"/>
  <c r="H24" i="50"/>
  <c r="I24" i="50" s="1"/>
  <c r="J24" i="50" s="1"/>
  <c r="H37" i="44"/>
  <c r="I37" i="44" s="1"/>
  <c r="J37" i="44" s="1"/>
  <c r="H18" i="35"/>
  <c r="I18" i="35" s="1"/>
  <c r="J18" i="35" s="1"/>
  <c r="H31" i="20"/>
  <c r="I31" i="20" s="1"/>
  <c r="J31" i="20" s="1"/>
  <c r="H54" i="88"/>
  <c r="I54" i="88" s="1"/>
  <c r="J54" i="88" s="1"/>
  <c r="H51" i="82"/>
  <c r="I51" i="82" s="1"/>
  <c r="J51" i="82" s="1"/>
  <c r="H54" i="53"/>
  <c r="I54" i="53" s="1"/>
  <c r="J54" i="53" s="1"/>
  <c r="H43" i="88"/>
  <c r="I43" i="88" s="1"/>
  <c r="J43" i="88" s="1"/>
  <c r="H77" i="45"/>
  <c r="I77" i="45" s="1"/>
  <c r="J77" i="45" s="1"/>
  <c r="H45" i="45"/>
  <c r="I45" i="45" s="1"/>
  <c r="J45" i="45" s="1"/>
  <c r="H83" i="43"/>
  <c r="I83" i="43" s="1"/>
  <c r="J83" i="43" s="1"/>
  <c r="H51" i="43"/>
  <c r="I51" i="43" s="1"/>
  <c r="J51" i="43" s="1"/>
  <c r="H19" i="43"/>
  <c r="I19" i="43" s="1"/>
  <c r="J19" i="43" s="1"/>
  <c r="H59" i="52"/>
  <c r="I59" i="52" s="1"/>
  <c r="J59" i="52" s="1"/>
  <c r="H19" i="52"/>
  <c r="I19" i="52" s="1"/>
  <c r="J19" i="52" s="1"/>
  <c r="H70" i="50"/>
  <c r="I70" i="50" s="1"/>
  <c r="J70" i="50" s="1"/>
  <c r="H38" i="50"/>
  <c r="I38" i="50" s="1"/>
  <c r="J38" i="50" s="1"/>
  <c r="H68" i="49"/>
  <c r="I68" i="49" s="1"/>
  <c r="J68" i="49" s="1"/>
  <c r="G96" i="11"/>
  <c r="G96" i="103"/>
  <c r="G96" i="97"/>
  <c r="G97" i="44"/>
  <c r="G96" i="54"/>
  <c r="G92" i="91"/>
  <c r="G97" i="96"/>
  <c r="G97" i="87"/>
  <c r="G97" i="95"/>
  <c r="G94" i="18"/>
  <c r="G94" i="42"/>
  <c r="G94" i="35"/>
  <c r="G94" i="10"/>
  <c r="G94" i="90"/>
  <c r="G94" i="50"/>
  <c r="G94" i="48"/>
  <c r="G94" i="51"/>
  <c r="G94" i="96"/>
  <c r="G94" i="101"/>
  <c r="G94" i="13"/>
  <c r="G96" i="44"/>
  <c r="G96" i="104"/>
  <c r="G96" i="99"/>
  <c r="G96" i="96"/>
  <c r="G98" i="18"/>
  <c r="G98" i="10"/>
  <c r="G98" i="50"/>
  <c r="G98" i="48"/>
  <c r="G98" i="42"/>
  <c r="G98" i="52"/>
  <c r="G98" i="84"/>
  <c r="G98" i="46"/>
  <c r="G98" i="91"/>
  <c r="G91" i="103"/>
  <c r="G91" i="92"/>
  <c r="G91" i="41"/>
  <c r="G92" i="104"/>
  <c r="G92" i="51"/>
  <c r="G92" i="47"/>
  <c r="G92" i="88"/>
  <c r="G92" i="101"/>
  <c r="G95" i="102"/>
  <c r="G89" i="98"/>
  <c r="H76" i="95"/>
  <c r="I76" i="95" s="1"/>
  <c r="J76" i="95" s="1"/>
  <c r="H44" i="95"/>
  <c r="I44" i="95" s="1"/>
  <c r="J44" i="95" s="1"/>
  <c r="H59" i="94"/>
  <c r="I59" i="94" s="1"/>
  <c r="J59" i="94" s="1"/>
  <c r="H27" i="94"/>
  <c r="I27" i="94" s="1"/>
  <c r="J27" i="94" s="1"/>
  <c r="H48" i="92"/>
  <c r="I48" i="92" s="1"/>
  <c r="J48" i="92" s="1"/>
  <c r="H16" i="92"/>
  <c r="I16" i="92" s="1"/>
  <c r="J16" i="92" s="1"/>
  <c r="G93" i="90"/>
  <c r="G95" i="85"/>
  <c r="H19" i="93"/>
  <c r="I19" i="93" s="1"/>
  <c r="J19" i="93" s="1"/>
  <c r="H49" i="88"/>
  <c r="I49" i="88" s="1"/>
  <c r="J49" i="88" s="1"/>
  <c r="H63" i="87"/>
  <c r="I63" i="87" s="1"/>
  <c r="J63" i="87" s="1"/>
  <c r="H31" i="87"/>
  <c r="I31" i="87" s="1"/>
  <c r="J31" i="87" s="1"/>
  <c r="H86" i="85"/>
  <c r="I86" i="85" s="1"/>
  <c r="J86" i="85" s="1"/>
  <c r="H52" i="105"/>
  <c r="I52" i="105" s="1"/>
  <c r="J52" i="105" s="1"/>
  <c r="H72" i="104"/>
  <c r="I72" i="104" s="1"/>
  <c r="J72" i="104" s="1"/>
  <c r="H40" i="104"/>
  <c r="I40" i="104" s="1"/>
  <c r="J40" i="104" s="1"/>
  <c r="H86" i="103"/>
  <c r="I86" i="103" s="1"/>
  <c r="J86" i="103" s="1"/>
  <c r="H54" i="103"/>
  <c r="I54" i="103" s="1"/>
  <c r="J54" i="103" s="1"/>
  <c r="H22" i="103"/>
  <c r="I22" i="103" s="1"/>
  <c r="J22" i="103" s="1"/>
  <c r="H74" i="100"/>
  <c r="I74" i="100" s="1"/>
  <c r="J74" i="100" s="1"/>
  <c r="H42" i="100"/>
  <c r="I42" i="100" s="1"/>
  <c r="J42" i="100" s="1"/>
  <c r="H88" i="99"/>
  <c r="I88" i="99" s="1"/>
  <c r="J88" i="99" s="1"/>
  <c r="H79" i="98"/>
  <c r="I79" i="98" s="1"/>
  <c r="J79" i="98" s="1"/>
  <c r="H47" i="98"/>
  <c r="I47" i="98" s="1"/>
  <c r="J47" i="98" s="1"/>
  <c r="H15" i="98"/>
  <c r="I15" i="98" s="1"/>
  <c r="J15" i="98" s="1"/>
  <c r="K15" i="98" s="1"/>
  <c r="H68" i="96"/>
  <c r="I68" i="96" s="1"/>
  <c r="J68" i="96" s="1"/>
  <c r="H74" i="95"/>
  <c r="I74" i="95" s="1"/>
  <c r="J74" i="95" s="1"/>
  <c r="H42" i="95"/>
  <c r="I42" i="95" s="1"/>
  <c r="J42" i="95" s="1"/>
  <c r="H56" i="94"/>
  <c r="I56" i="94" s="1"/>
  <c r="J56" i="94" s="1"/>
  <c r="H24" i="94"/>
  <c r="I24" i="94" s="1"/>
  <c r="J24" i="94" s="1"/>
  <c r="H33" i="93"/>
  <c r="I33" i="93" s="1"/>
  <c r="J33" i="93" s="1"/>
  <c r="H77" i="92"/>
  <c r="I77" i="92" s="1"/>
  <c r="J77" i="92" s="1"/>
  <c r="H83" i="91"/>
  <c r="I83" i="91" s="1"/>
  <c r="J83" i="91" s="1"/>
  <c r="H74" i="90"/>
  <c r="I74" i="90" s="1"/>
  <c r="J74" i="90" s="1"/>
  <c r="H71" i="88"/>
  <c r="I71" i="88" s="1"/>
  <c r="J71" i="88" s="1"/>
  <c r="H39" i="88"/>
  <c r="I39" i="88" s="1"/>
  <c r="J39" i="88" s="1"/>
  <c r="H85" i="87"/>
  <c r="I85" i="87" s="1"/>
  <c r="J85" i="87" s="1"/>
  <c r="H53" i="87"/>
  <c r="I53" i="87" s="1"/>
  <c r="J53" i="87" s="1"/>
  <c r="H21" i="87"/>
  <c r="I21" i="87" s="1"/>
  <c r="J21" i="87" s="1"/>
  <c r="H68" i="85"/>
  <c r="I68" i="85" s="1"/>
  <c r="J68" i="85" s="1"/>
  <c r="H34" i="105"/>
  <c r="I34" i="105" s="1"/>
  <c r="J34" i="105" s="1"/>
  <c r="H78" i="104"/>
  <c r="I78" i="104" s="1"/>
  <c r="J78" i="104" s="1"/>
  <c r="H46" i="104"/>
  <c r="I46" i="104" s="1"/>
  <c r="J46" i="104" s="1"/>
  <c r="K15" i="99"/>
  <c r="H77" i="98"/>
  <c r="I77" i="98" s="1"/>
  <c r="J77" i="98" s="1"/>
  <c r="H45" i="98"/>
  <c r="I45" i="98" s="1"/>
  <c r="J45" i="98" s="1"/>
  <c r="H58" i="96"/>
  <c r="I58" i="96" s="1"/>
  <c r="J58" i="96" s="1"/>
  <c r="H26" i="96"/>
  <c r="I26" i="96" s="1"/>
  <c r="J26" i="96" s="1"/>
  <c r="H72" i="95"/>
  <c r="I72" i="95" s="1"/>
  <c r="J72" i="95" s="1"/>
  <c r="H40" i="95"/>
  <c r="I40" i="95" s="1"/>
  <c r="J40" i="95" s="1"/>
  <c r="H63" i="94"/>
  <c r="I63" i="94" s="1"/>
  <c r="J63" i="94" s="1"/>
  <c r="H31" i="94"/>
  <c r="I31" i="94" s="1"/>
  <c r="J31" i="94" s="1"/>
  <c r="H40" i="93"/>
  <c r="I40" i="93" s="1"/>
  <c r="J40" i="93" s="1"/>
  <c r="H60" i="92"/>
  <c r="I60" i="92" s="1"/>
  <c r="J60" i="92" s="1"/>
  <c r="H28" i="92"/>
  <c r="I28" i="92" s="1"/>
  <c r="J28" i="92" s="1"/>
  <c r="H66" i="91"/>
  <c r="I66" i="91" s="1"/>
  <c r="J66" i="91" s="1"/>
  <c r="H34" i="91"/>
  <c r="I34" i="91" s="1"/>
  <c r="J34" i="91" s="1"/>
  <c r="H57" i="90"/>
  <c r="I57" i="90" s="1"/>
  <c r="J57" i="90" s="1"/>
  <c r="H25" i="90"/>
  <c r="I25" i="90" s="1"/>
  <c r="J25" i="90" s="1"/>
  <c r="H58" i="89"/>
  <c r="I58" i="89" s="1"/>
  <c r="J58" i="89" s="1"/>
  <c r="H34" i="89"/>
  <c r="I34" i="89" s="1"/>
  <c r="J34" i="89" s="1"/>
  <c r="H77" i="104"/>
  <c r="I77" i="104" s="1"/>
  <c r="J77" i="104" s="1"/>
  <c r="H45" i="104"/>
  <c r="I45" i="104" s="1"/>
  <c r="J45" i="104" s="1"/>
  <c r="H83" i="103"/>
  <c r="I83" i="103" s="1"/>
  <c r="J83" i="103" s="1"/>
  <c r="H51" i="103"/>
  <c r="I51" i="103" s="1"/>
  <c r="J51" i="103" s="1"/>
  <c r="H19" i="103"/>
  <c r="I19" i="103" s="1"/>
  <c r="J19" i="103" s="1"/>
  <c r="H56" i="105"/>
  <c r="I56" i="105" s="1"/>
  <c r="J56" i="105" s="1"/>
  <c r="H52" i="104"/>
  <c r="I52" i="104" s="1"/>
  <c r="J52" i="104" s="1"/>
  <c r="H20" i="104"/>
  <c r="I20" i="104" s="1"/>
  <c r="J20" i="104" s="1"/>
  <c r="H58" i="103"/>
  <c r="I58" i="103" s="1"/>
  <c r="J58" i="103" s="1"/>
  <c r="H26" i="103"/>
  <c r="I26" i="103" s="1"/>
  <c r="J26" i="103" s="1"/>
  <c r="H81" i="102"/>
  <c r="I81" i="102" s="1"/>
  <c r="J81" i="102" s="1"/>
  <c r="H49" i="102"/>
  <c r="I49" i="102" s="1"/>
  <c r="J49" i="102" s="1"/>
  <c r="H17" i="102"/>
  <c r="I17" i="102" s="1"/>
  <c r="J17" i="102" s="1"/>
  <c r="H42" i="101"/>
  <c r="I42" i="101" s="1"/>
  <c r="J42" i="101" s="1"/>
  <c r="H18" i="101"/>
  <c r="I18" i="101" s="1"/>
  <c r="J18" i="101" s="1"/>
  <c r="H54" i="100"/>
  <c r="I54" i="100" s="1"/>
  <c r="J54" i="100" s="1"/>
  <c r="H22" i="100"/>
  <c r="I22" i="100" s="1"/>
  <c r="J22" i="100" s="1"/>
  <c r="G91" i="98"/>
  <c r="H61" i="94"/>
  <c r="I61" i="94" s="1"/>
  <c r="J61" i="94" s="1"/>
  <c r="H29" i="94"/>
  <c r="I29" i="94" s="1"/>
  <c r="J29" i="94" s="1"/>
  <c r="H54" i="93"/>
  <c r="I54" i="93" s="1"/>
  <c r="J54" i="93" s="1"/>
  <c r="H30" i="93"/>
  <c r="I30" i="93" s="1"/>
  <c r="J30" i="93" s="1"/>
  <c r="H66" i="92"/>
  <c r="I66" i="92" s="1"/>
  <c r="J66" i="92" s="1"/>
  <c r="H34" i="92"/>
  <c r="I34" i="92" s="1"/>
  <c r="J34" i="92" s="1"/>
  <c r="H57" i="103"/>
  <c r="I57" i="103" s="1"/>
  <c r="J57" i="103" s="1"/>
  <c r="H59" i="101"/>
  <c r="I59" i="101" s="1"/>
  <c r="J59" i="101" s="1"/>
  <c r="H59" i="99"/>
  <c r="I59" i="99" s="1"/>
  <c r="J59" i="99" s="1"/>
  <c r="H20" i="98"/>
  <c r="I20" i="98" s="1"/>
  <c r="J20" i="98" s="1"/>
  <c r="H57" i="96"/>
  <c r="I57" i="96" s="1"/>
  <c r="J57" i="96" s="1"/>
  <c r="H15" i="95"/>
  <c r="I15" i="95" s="1"/>
  <c r="J15" i="95" s="1"/>
  <c r="K15" i="95" s="1"/>
  <c r="H56" i="91"/>
  <c r="I56" i="91" s="1"/>
  <c r="J56" i="91" s="1"/>
  <c r="H63" i="90"/>
  <c r="I63" i="90" s="1"/>
  <c r="J63" i="90" s="1"/>
  <c r="H39" i="89"/>
  <c r="I39" i="89" s="1"/>
  <c r="J39" i="89" s="1"/>
  <c r="H51" i="88"/>
  <c r="I51" i="88" s="1"/>
  <c r="J51" i="88" s="1"/>
  <c r="H65" i="87"/>
  <c r="I65" i="87" s="1"/>
  <c r="J65" i="87" s="1"/>
  <c r="H48" i="85"/>
  <c r="I48" i="85" s="1"/>
  <c r="J48" i="85" s="1"/>
  <c r="H16" i="85"/>
  <c r="I16" i="85" s="1"/>
  <c r="J16" i="85" s="1"/>
  <c r="H49" i="86"/>
  <c r="I49" i="86" s="1"/>
  <c r="J49" i="86" s="1"/>
  <c r="H17" i="86"/>
  <c r="I17" i="86" s="1"/>
  <c r="J17" i="86" s="1"/>
  <c r="H53" i="84"/>
  <c r="I53" i="84" s="1"/>
  <c r="J53" i="84" s="1"/>
  <c r="H21" i="84"/>
  <c r="I21" i="84" s="1"/>
  <c r="J21" i="84" s="1"/>
  <c r="H59" i="83"/>
  <c r="I59" i="83" s="1"/>
  <c r="J59" i="83" s="1"/>
  <c r="H27" i="83"/>
  <c r="I27" i="83" s="1"/>
  <c r="J27" i="83" s="1"/>
  <c r="H82" i="82"/>
  <c r="I82" i="82" s="1"/>
  <c r="J82" i="82" s="1"/>
  <c r="H50" i="82"/>
  <c r="I50" i="82" s="1"/>
  <c r="J50" i="82" s="1"/>
  <c r="H18" i="82"/>
  <c r="I18" i="82" s="1"/>
  <c r="J18" i="82" s="1"/>
  <c r="H52" i="47"/>
  <c r="I52" i="47" s="1"/>
  <c r="J52" i="47" s="1"/>
  <c r="H49" i="103"/>
  <c r="I49" i="103" s="1"/>
  <c r="J49" i="103" s="1"/>
  <c r="H37" i="100"/>
  <c r="I37" i="100" s="1"/>
  <c r="J37" i="100" s="1"/>
  <c r="H82" i="98"/>
  <c r="I82" i="98" s="1"/>
  <c r="J82" i="98" s="1"/>
  <c r="H45" i="95"/>
  <c r="I45" i="95" s="1"/>
  <c r="J45" i="95" s="1"/>
  <c r="H37" i="93"/>
  <c r="I37" i="93" s="1"/>
  <c r="J37" i="93" s="1"/>
  <c r="H55" i="91"/>
  <c r="I55" i="91" s="1"/>
  <c r="J55" i="91" s="1"/>
  <c r="H39" i="90"/>
  <c r="I39" i="90" s="1"/>
  <c r="J39" i="90" s="1"/>
  <c r="H17" i="89"/>
  <c r="I17" i="89" s="1"/>
  <c r="J17" i="89" s="1"/>
  <c r="H36" i="88"/>
  <c r="I36" i="88" s="1"/>
  <c r="J36" i="88" s="1"/>
  <c r="H62" i="87"/>
  <c r="I62" i="87" s="1"/>
  <c r="J62" i="87" s="1"/>
  <c r="H88" i="85"/>
  <c r="I88" i="85" s="1"/>
  <c r="J88" i="85" s="1"/>
  <c r="H47" i="85"/>
  <c r="I47" i="85" s="1"/>
  <c r="J47" i="85" s="1"/>
  <c r="H15" i="85"/>
  <c r="I15" i="85" s="1"/>
  <c r="J15" i="85" s="1"/>
  <c r="K15" i="85" s="1"/>
  <c r="H48" i="86"/>
  <c r="I48" i="86" s="1"/>
  <c r="J48" i="86" s="1"/>
  <c r="H16" i="86"/>
  <c r="I16" i="86" s="1"/>
  <c r="J16" i="86" s="1"/>
  <c r="H52" i="84"/>
  <c r="I52" i="84" s="1"/>
  <c r="J52" i="84" s="1"/>
  <c r="H20" i="84"/>
  <c r="I20" i="84" s="1"/>
  <c r="J20" i="84" s="1"/>
  <c r="H58" i="83"/>
  <c r="I58" i="83" s="1"/>
  <c r="J58" i="83" s="1"/>
  <c r="H26" i="83"/>
  <c r="I26" i="83" s="1"/>
  <c r="J26" i="83" s="1"/>
  <c r="H81" i="82"/>
  <c r="I81" i="82" s="1"/>
  <c r="J81" i="82" s="1"/>
  <c r="H49" i="82"/>
  <c r="I49" i="82" s="1"/>
  <c r="J49" i="82" s="1"/>
  <c r="H17" i="82"/>
  <c r="I17" i="82" s="1"/>
  <c r="J17" i="82" s="1"/>
  <c r="H41" i="103"/>
  <c r="I41" i="103" s="1"/>
  <c r="J41" i="103" s="1"/>
  <c r="H31" i="100"/>
  <c r="I31" i="100" s="1"/>
  <c r="J31" i="100" s="1"/>
  <c r="H76" i="98"/>
  <c r="I76" i="98" s="1"/>
  <c r="J76" i="98" s="1"/>
  <c r="H49" i="96"/>
  <c r="I49" i="96" s="1"/>
  <c r="J49" i="96" s="1"/>
  <c r="H68" i="94"/>
  <c r="I68" i="94" s="1"/>
  <c r="J68" i="94" s="1"/>
  <c r="H72" i="91"/>
  <c r="I72" i="91" s="1"/>
  <c r="J72" i="91" s="1"/>
  <c r="H56" i="90"/>
  <c r="I56" i="90" s="1"/>
  <c r="J56" i="90" s="1"/>
  <c r="H60" i="88"/>
  <c r="I60" i="88" s="1"/>
  <c r="J60" i="88" s="1"/>
  <c r="H86" i="87"/>
  <c r="I86" i="87" s="1"/>
  <c r="J86" i="87" s="1"/>
  <c r="H35" i="87"/>
  <c r="I35" i="87" s="1"/>
  <c r="J35" i="87" s="1"/>
  <c r="H73" i="85"/>
  <c r="I73" i="85" s="1"/>
  <c r="J73" i="85" s="1"/>
  <c r="H38" i="85"/>
  <c r="I38" i="85" s="1"/>
  <c r="J38" i="85" s="1"/>
  <c r="H49" i="89"/>
  <c r="I49" i="89" s="1"/>
  <c r="J49" i="89" s="1"/>
  <c r="H59" i="88"/>
  <c r="I59" i="88" s="1"/>
  <c r="J59" i="88" s="1"/>
  <c r="H84" i="87"/>
  <c r="I84" i="87" s="1"/>
  <c r="J84" i="87" s="1"/>
  <c r="H34" i="87"/>
  <c r="I34" i="87" s="1"/>
  <c r="J34" i="87" s="1"/>
  <c r="H72" i="85"/>
  <c r="I72" i="85" s="1"/>
  <c r="J72" i="85" s="1"/>
  <c r="H37" i="85"/>
  <c r="I37" i="85" s="1"/>
  <c r="J37" i="85" s="1"/>
  <c r="H30" i="86"/>
  <c r="I30" i="86" s="1"/>
  <c r="J30" i="86" s="1"/>
  <c r="H58" i="84"/>
  <c r="I58" i="84" s="1"/>
  <c r="J58" i="84" s="1"/>
  <c r="H26" i="84"/>
  <c r="I26" i="84" s="1"/>
  <c r="J26" i="84" s="1"/>
  <c r="H72" i="83"/>
  <c r="I72" i="83" s="1"/>
  <c r="J72" i="83" s="1"/>
  <c r="H40" i="83"/>
  <c r="I40" i="83" s="1"/>
  <c r="J40" i="83" s="1"/>
  <c r="H63" i="82"/>
  <c r="I63" i="82" s="1"/>
  <c r="J63" i="82" s="1"/>
  <c r="H31" i="82"/>
  <c r="I31" i="82" s="1"/>
  <c r="J31" i="82" s="1"/>
  <c r="H25" i="103"/>
  <c r="I25" i="103" s="1"/>
  <c r="J25" i="103" s="1"/>
  <c r="H43" i="101"/>
  <c r="I43" i="101" s="1"/>
  <c r="J43" i="101" s="1"/>
  <c r="H43" i="99"/>
  <c r="I43" i="99" s="1"/>
  <c r="J43" i="99" s="1"/>
  <c r="H35" i="97"/>
  <c r="I35" i="97" s="1"/>
  <c r="J35" i="97" s="1"/>
  <c r="H31" i="95"/>
  <c r="I31" i="95" s="1"/>
  <c r="J31" i="95" s="1"/>
  <c r="H65" i="92"/>
  <c r="I65" i="92" s="1"/>
  <c r="J65" i="92" s="1"/>
  <c r="H47" i="91"/>
  <c r="I47" i="91" s="1"/>
  <c r="J47" i="91" s="1"/>
  <c r="H54" i="90"/>
  <c r="I54" i="90" s="1"/>
  <c r="J54" i="90" s="1"/>
  <c r="H69" i="88"/>
  <c r="I69" i="88" s="1"/>
  <c r="J69" i="88" s="1"/>
  <c r="H19" i="88"/>
  <c r="I19" i="88" s="1"/>
  <c r="J19" i="88" s="1"/>
  <c r="H44" i="87"/>
  <c r="I44" i="87" s="1"/>
  <c r="J44" i="87" s="1"/>
  <c r="H82" i="85"/>
  <c r="I82" i="85" s="1"/>
  <c r="J82" i="85" s="1"/>
  <c r="H44" i="85"/>
  <c r="I44" i="85" s="1"/>
  <c r="J44" i="85" s="1"/>
  <c r="H69" i="86"/>
  <c r="I69" i="86" s="1"/>
  <c r="J69" i="86" s="1"/>
  <c r="H65" i="84"/>
  <c r="I65" i="84" s="1"/>
  <c r="J65" i="84" s="1"/>
  <c r="H33" i="84"/>
  <c r="I33" i="84" s="1"/>
  <c r="J33" i="84" s="1"/>
  <c r="H79" i="83"/>
  <c r="I79" i="83" s="1"/>
  <c r="J79" i="83" s="1"/>
  <c r="H47" i="83"/>
  <c r="I47" i="83" s="1"/>
  <c r="J47" i="83" s="1"/>
  <c r="H15" i="83"/>
  <c r="I15" i="83" s="1"/>
  <c r="J15" i="83" s="1"/>
  <c r="K15" i="83" s="1"/>
  <c r="H70" i="82"/>
  <c r="I70" i="82" s="1"/>
  <c r="J70" i="82" s="1"/>
  <c r="H38" i="82"/>
  <c r="I38" i="82" s="1"/>
  <c r="J38" i="82" s="1"/>
  <c r="H66" i="102"/>
  <c r="I66" i="102" s="1"/>
  <c r="J66" i="102" s="1"/>
  <c r="H77" i="100"/>
  <c r="I77" i="100" s="1"/>
  <c r="J77" i="100" s="1"/>
  <c r="H85" i="95"/>
  <c r="I85" i="95" s="1"/>
  <c r="J85" i="95" s="1"/>
  <c r="H46" i="94"/>
  <c r="I46" i="94" s="1"/>
  <c r="J46" i="94" s="1"/>
  <c r="H57" i="85"/>
  <c r="I57" i="85" s="1"/>
  <c r="J57" i="85" s="1"/>
  <c r="H25" i="85"/>
  <c r="I25" i="85" s="1"/>
  <c r="J25" i="85" s="1"/>
  <c r="H34" i="86"/>
  <c r="I34" i="86" s="1"/>
  <c r="J34" i="86" s="1"/>
  <c r="H70" i="84"/>
  <c r="I70" i="84" s="1"/>
  <c r="J70" i="84" s="1"/>
  <c r="H38" i="84"/>
  <c r="I38" i="84" s="1"/>
  <c r="J38" i="84" s="1"/>
  <c r="H45" i="47"/>
  <c r="I45" i="47" s="1"/>
  <c r="J45" i="47" s="1"/>
  <c r="H63" i="48"/>
  <c r="I63" i="48" s="1"/>
  <c r="J63" i="48" s="1"/>
  <c r="H44" i="54"/>
  <c r="I44" i="54" s="1"/>
  <c r="J44" i="54" s="1"/>
  <c r="H67" i="54"/>
  <c r="I67" i="54" s="1"/>
  <c r="J67" i="54" s="1"/>
  <c r="H81" i="55"/>
  <c r="I81" i="55" s="1"/>
  <c r="J81" i="55" s="1"/>
  <c r="H49" i="46"/>
  <c r="I49" i="46" s="1"/>
  <c r="J49" i="46" s="1"/>
  <c r="H75" i="41"/>
  <c r="I75" i="41" s="1"/>
  <c r="J75" i="41" s="1"/>
  <c r="H43" i="32"/>
  <c r="I43" i="32" s="1"/>
  <c r="J43" i="32" s="1"/>
  <c r="H26" i="47"/>
  <c r="I26" i="47" s="1"/>
  <c r="J26" i="47" s="1"/>
  <c r="H85" i="48"/>
  <c r="I85" i="48" s="1"/>
  <c r="J85" i="48" s="1"/>
  <c r="H46" i="53"/>
  <c r="I46" i="53" s="1"/>
  <c r="J46" i="53" s="1"/>
  <c r="H79" i="51"/>
  <c r="I79" i="51" s="1"/>
  <c r="J79" i="51" s="1"/>
  <c r="H47" i="51"/>
  <c r="I47" i="51" s="1"/>
  <c r="J47" i="51" s="1"/>
  <c r="H15" i="51"/>
  <c r="I15" i="51" s="1"/>
  <c r="J15" i="51" s="1"/>
  <c r="K15" i="51" s="1"/>
  <c r="H61" i="49"/>
  <c r="I61" i="49" s="1"/>
  <c r="J61" i="49" s="1"/>
  <c r="H29" i="49"/>
  <c r="I29" i="49" s="1"/>
  <c r="J29" i="49" s="1"/>
  <c r="H76" i="48"/>
  <c r="I76" i="48" s="1"/>
  <c r="J76" i="48" s="1"/>
  <c r="H44" i="48"/>
  <c r="I44" i="48" s="1"/>
  <c r="J44" i="48" s="1"/>
  <c r="H69" i="53"/>
  <c r="I69" i="53" s="1"/>
  <c r="J69" i="53" s="1"/>
  <c r="H37" i="53"/>
  <c r="I37" i="53" s="1"/>
  <c r="J37" i="53" s="1"/>
  <c r="H65" i="54"/>
  <c r="I65" i="54" s="1"/>
  <c r="J65" i="54" s="1"/>
  <c r="H33" i="54"/>
  <c r="I33" i="54" s="1"/>
  <c r="J33" i="54" s="1"/>
  <c r="H79" i="55"/>
  <c r="I79" i="55" s="1"/>
  <c r="J79" i="55" s="1"/>
  <c r="H47" i="55"/>
  <c r="I47" i="55" s="1"/>
  <c r="J47" i="55" s="1"/>
  <c r="H15" i="55"/>
  <c r="I15" i="55" s="1"/>
  <c r="J15" i="55" s="1"/>
  <c r="K15" i="55" s="1"/>
  <c r="H51" i="48"/>
  <c r="I51" i="48" s="1"/>
  <c r="J51" i="48" s="1"/>
  <c r="H20" i="53"/>
  <c r="I20" i="53" s="1"/>
  <c r="J20" i="53" s="1"/>
  <c r="H30" i="55"/>
  <c r="I30" i="55" s="1"/>
  <c r="J30" i="55" s="1"/>
  <c r="G97" i="10"/>
  <c r="G97" i="48"/>
  <c r="G97" i="18"/>
  <c r="G97" i="50"/>
  <c r="G97" i="35"/>
  <c r="G97" i="42"/>
  <c r="G97" i="49"/>
  <c r="G92" i="95"/>
  <c r="G97" i="83"/>
  <c r="G97" i="47"/>
  <c r="G97" i="43"/>
  <c r="G97" i="101"/>
  <c r="G94" i="97"/>
  <c r="G94" i="105"/>
  <c r="G94" i="43"/>
  <c r="G94" i="45"/>
  <c r="G94" i="15"/>
  <c r="G96" i="53"/>
  <c r="G96" i="87"/>
  <c r="G96" i="45"/>
  <c r="G96" i="88"/>
  <c r="G98" i="55"/>
  <c r="G98" i="95"/>
  <c r="G98" i="32"/>
  <c r="G98" i="47"/>
  <c r="G98" i="15"/>
  <c r="G92" i="87"/>
  <c r="G92" i="44"/>
  <c r="G92" i="83"/>
  <c r="G92" i="54"/>
  <c r="G97" i="94"/>
  <c r="G95" i="94"/>
  <c r="G89" i="90"/>
  <c r="G93" i="94"/>
  <c r="G95" i="82"/>
  <c r="K15" i="82"/>
  <c r="G90" i="98"/>
  <c r="K15" i="84"/>
  <c r="H27" i="82"/>
  <c r="I27" i="82" s="1"/>
  <c r="J27" i="82" s="1"/>
  <c r="H32" i="45"/>
  <c r="I32" i="45" s="1"/>
  <c r="J32" i="45" s="1"/>
  <c r="H70" i="43"/>
  <c r="I70" i="43" s="1"/>
  <c r="J70" i="43" s="1"/>
  <c r="H58" i="51"/>
  <c r="I58" i="51" s="1"/>
  <c r="J58" i="51" s="1"/>
  <c r="H18" i="55"/>
  <c r="I18" i="55" s="1"/>
  <c r="J18" i="55" s="1"/>
  <c r="H66" i="46"/>
  <c r="I66" i="46" s="1"/>
  <c r="J66" i="46" s="1"/>
  <c r="H35" i="54"/>
  <c r="I35" i="54" s="1"/>
  <c r="J35" i="54" s="1"/>
  <c r="H49" i="55"/>
  <c r="I49" i="55" s="1"/>
  <c r="J49" i="55" s="1"/>
  <c r="H17" i="46"/>
  <c r="I17" i="46" s="1"/>
  <c r="J17" i="46" s="1"/>
  <c r="H43" i="41"/>
  <c r="I43" i="41" s="1"/>
  <c r="J43" i="41" s="1"/>
  <c r="H79" i="20"/>
  <c r="I79" i="20" s="1"/>
  <c r="J79" i="20" s="1"/>
  <c r="H18" i="47"/>
  <c r="I18" i="47" s="1"/>
  <c r="J18" i="47" s="1"/>
  <c r="H53" i="48"/>
  <c r="I53" i="48" s="1"/>
  <c r="J53" i="48" s="1"/>
  <c r="H38" i="53"/>
  <c r="I38" i="53" s="1"/>
  <c r="J38" i="53" s="1"/>
  <c r="H42" i="44"/>
  <c r="I42" i="44" s="1"/>
  <c r="J42" i="44" s="1"/>
  <c r="G96" i="100"/>
  <c r="G97" i="15"/>
  <c r="G97" i="88"/>
  <c r="G97" i="91"/>
  <c r="G97" i="89"/>
  <c r="G96" i="84"/>
  <c r="G96" i="20"/>
  <c r="G92" i="18"/>
  <c r="G92" i="50"/>
  <c r="G92" i="10"/>
  <c r="G92" i="35"/>
  <c r="G92" i="42"/>
  <c r="G92" i="93"/>
  <c r="G92" i="16"/>
  <c r="G95" i="13"/>
  <c r="G95" i="92"/>
  <c r="G95" i="93"/>
  <c r="G97" i="54"/>
  <c r="G97" i="52"/>
  <c r="G97" i="55"/>
  <c r="G97" i="104"/>
  <c r="G97" i="45"/>
  <c r="G94" i="87"/>
  <c r="G94" i="100"/>
  <c r="G94" i="49"/>
  <c r="G94" i="52"/>
  <c r="G94" i="46"/>
  <c r="G93" i="95"/>
  <c r="G93" i="43"/>
  <c r="G93" i="104"/>
  <c r="G93" i="20"/>
  <c r="G89" i="49"/>
  <c r="G89" i="18"/>
  <c r="G89" i="10"/>
  <c r="G89" i="16"/>
  <c r="G89" i="11"/>
  <c r="G89" i="48"/>
  <c r="G89" i="55"/>
  <c r="G89" i="42"/>
  <c r="G89" i="41"/>
  <c r="G89" i="43"/>
  <c r="G89" i="35"/>
  <c r="G89" i="92"/>
  <c r="G89" i="89"/>
  <c r="G96" i="55"/>
  <c r="G96" i="13"/>
  <c r="G96" i="43"/>
  <c r="G96" i="41"/>
  <c r="G96" i="47"/>
  <c r="G98" i="16"/>
  <c r="G98" i="88"/>
  <c r="G98" i="11"/>
  <c r="G98" i="44"/>
  <c r="G98" i="86"/>
  <c r="G90" i="15"/>
  <c r="G91" i="18"/>
  <c r="G91" i="50"/>
  <c r="G91" i="10"/>
  <c r="G91" i="48"/>
  <c r="G91" i="82"/>
  <c r="G91" i="42"/>
  <c r="G91" i="35"/>
  <c r="G91" i="11"/>
  <c r="G91" i="104"/>
  <c r="G91" i="16"/>
  <c r="G91" i="46"/>
  <c r="G92" i="49"/>
  <c r="G92" i="32"/>
  <c r="G92" i="52"/>
  <c r="G92" i="11"/>
  <c r="G92" i="20"/>
  <c r="G97" i="98"/>
  <c r="H60" i="93"/>
  <c r="I60" i="93" s="1"/>
  <c r="J60" i="93" s="1"/>
  <c r="H44" i="93"/>
  <c r="I44" i="93" s="1"/>
  <c r="J44" i="93" s="1"/>
  <c r="G94" i="102"/>
  <c r="H17" i="97"/>
  <c r="I17" i="97" s="1"/>
  <c r="J17" i="97" s="1"/>
  <c r="H51" i="93"/>
  <c r="I51" i="93" s="1"/>
  <c r="J51" i="93" s="1"/>
  <c r="H36" i="105"/>
  <c r="I36" i="105" s="1"/>
  <c r="J36" i="105" s="1"/>
  <c r="G93" i="102"/>
  <c r="H66" i="93"/>
  <c r="I66" i="93" s="1"/>
  <c r="J66" i="93" s="1"/>
  <c r="H50" i="93"/>
  <c r="I50" i="93" s="1"/>
  <c r="J50" i="93" s="1"/>
  <c r="H26" i="93"/>
  <c r="I26" i="93" s="1"/>
  <c r="J26" i="93" s="1"/>
  <c r="H55" i="97"/>
  <c r="I55" i="97" s="1"/>
  <c r="J55" i="97" s="1"/>
  <c r="H39" i="97"/>
  <c r="I39" i="97" s="1"/>
  <c r="J39" i="97" s="1"/>
  <c r="H57" i="93"/>
  <c r="I57" i="93" s="1"/>
  <c r="J57" i="93" s="1"/>
  <c r="H27" i="89"/>
  <c r="I27" i="89" s="1"/>
  <c r="J27" i="89" s="1"/>
  <c r="H58" i="105"/>
  <c r="I58" i="105" s="1"/>
  <c r="J58" i="105" s="1"/>
  <c r="G91" i="102"/>
  <c r="H30" i="97"/>
  <c r="I30" i="97" s="1"/>
  <c r="J30" i="97" s="1"/>
  <c r="H64" i="93"/>
  <c r="I64" i="93" s="1"/>
  <c r="J64" i="93" s="1"/>
  <c r="H33" i="105"/>
  <c r="I33" i="105" s="1"/>
  <c r="J33" i="105" s="1"/>
  <c r="H40" i="105"/>
  <c r="I40" i="105" s="1"/>
  <c r="J40" i="105" s="1"/>
  <c r="H16" i="105"/>
  <c r="I16" i="105" s="1"/>
  <c r="J16" i="105" s="1"/>
  <c r="H39" i="93"/>
  <c r="I39" i="93" s="1"/>
  <c r="J39" i="93" s="1"/>
  <c r="H28" i="47"/>
  <c r="I28" i="47" s="1"/>
  <c r="J28" i="47" s="1"/>
  <c r="H45" i="97"/>
  <c r="I45" i="97" s="1"/>
  <c r="J45" i="97" s="1"/>
  <c r="H55" i="89"/>
  <c r="I55" i="89" s="1"/>
  <c r="J55" i="89" s="1"/>
  <c r="G89" i="83"/>
  <c r="G92" i="98"/>
  <c r="H53" i="97"/>
  <c r="I53" i="97" s="1"/>
  <c r="J53" i="97" s="1"/>
  <c r="K15" i="87"/>
  <c r="H29" i="47"/>
  <c r="I29" i="47" s="1"/>
  <c r="J29" i="47" s="1"/>
  <c r="H61" i="42"/>
  <c r="I61" i="42" s="1"/>
  <c r="J61" i="42" s="1"/>
  <c r="H30" i="52"/>
  <c r="I30" i="52" s="1"/>
  <c r="J30" i="52" s="1"/>
  <c r="H40" i="49"/>
  <c r="I40" i="49" s="1"/>
  <c r="J40" i="49" s="1"/>
  <c r="H23" i="53"/>
  <c r="I23" i="53" s="1"/>
  <c r="J23" i="53" s="1"/>
  <c r="H17" i="55"/>
  <c r="I17" i="55" s="1"/>
  <c r="J17" i="55" s="1"/>
  <c r="H72" i="50"/>
  <c r="I72" i="50" s="1"/>
  <c r="J72" i="50" s="1"/>
  <c r="H53" i="44"/>
  <c r="I53" i="44" s="1"/>
  <c r="J53" i="44" s="1"/>
  <c r="G98" i="35"/>
  <c r="H66" i="35"/>
  <c r="I66" i="35" s="1"/>
  <c r="J66" i="35" s="1"/>
  <c r="H47" i="20"/>
  <c r="I47" i="20" s="1"/>
  <c r="J47" i="20" s="1"/>
  <c r="H21" i="93"/>
  <c r="I21" i="93" s="1"/>
  <c r="J21" i="93" s="1"/>
  <c r="H54" i="45"/>
  <c r="I54" i="45" s="1"/>
  <c r="J54" i="45" s="1"/>
  <c r="H21" i="48"/>
  <c r="I21" i="48" s="1"/>
  <c r="J21" i="48" s="1"/>
  <c r="H30" i="53"/>
  <c r="I30" i="53" s="1"/>
  <c r="J30" i="53" s="1"/>
  <c r="H38" i="83"/>
  <c r="I38" i="83" s="1"/>
  <c r="J38" i="83" s="1"/>
  <c r="H38" i="47"/>
  <c r="I38" i="47" s="1"/>
  <c r="J38" i="47" s="1"/>
  <c r="G90" i="42"/>
  <c r="H58" i="42"/>
  <c r="I58" i="42" s="1"/>
  <c r="J58" i="42" s="1"/>
  <c r="H26" i="42"/>
  <c r="I26" i="42" s="1"/>
  <c r="J26" i="42" s="1"/>
  <c r="H83" i="48"/>
  <c r="I83" i="48" s="1"/>
  <c r="J83" i="48" s="1"/>
  <c r="H62" i="55"/>
  <c r="I62" i="55" s="1"/>
  <c r="J62" i="55" s="1"/>
  <c r="H84" i="49"/>
  <c r="I84" i="49" s="1"/>
  <c r="J84" i="49" s="1"/>
  <c r="H52" i="49"/>
  <c r="I52" i="49" s="1"/>
  <c r="J52" i="49" s="1"/>
  <c r="H20" i="49"/>
  <c r="I20" i="49" s="1"/>
  <c r="J20" i="49" s="1"/>
  <c r="H67" i="48"/>
  <c r="I67" i="48" s="1"/>
  <c r="J67" i="48" s="1"/>
  <c r="H35" i="48"/>
  <c r="I35" i="48" s="1"/>
  <c r="J35" i="48" s="1"/>
  <c r="H60" i="53"/>
  <c r="I60" i="53" s="1"/>
  <c r="J60" i="53" s="1"/>
  <c r="H36" i="53"/>
  <c r="I36" i="53" s="1"/>
  <c r="J36" i="53" s="1"/>
  <c r="H64" i="54"/>
  <c r="I64" i="54" s="1"/>
  <c r="J64" i="54" s="1"/>
  <c r="H32" i="54"/>
  <c r="I32" i="54" s="1"/>
  <c r="J32" i="54" s="1"/>
  <c r="H78" i="55"/>
  <c r="I78" i="55" s="1"/>
  <c r="J78" i="55" s="1"/>
  <c r="H46" i="55"/>
  <c r="I46" i="55" s="1"/>
  <c r="J46" i="55" s="1"/>
  <c r="K15" i="46"/>
  <c r="H58" i="44"/>
  <c r="I58" i="44" s="1"/>
  <c r="J58" i="44" s="1"/>
  <c r="H26" i="44"/>
  <c r="I26" i="44" s="1"/>
  <c r="J26" i="44" s="1"/>
  <c r="H72" i="41"/>
  <c r="I72" i="41" s="1"/>
  <c r="J72" i="41" s="1"/>
  <c r="H40" i="41"/>
  <c r="I40" i="41" s="1"/>
  <c r="J40" i="41" s="1"/>
  <c r="H63" i="35"/>
  <c r="I63" i="35" s="1"/>
  <c r="J63" i="35" s="1"/>
  <c r="H31" i="35"/>
  <c r="I31" i="35" s="1"/>
  <c r="J31" i="35" s="1"/>
  <c r="H56" i="32"/>
  <c r="I56" i="32" s="1"/>
  <c r="J56" i="32" s="1"/>
  <c r="H24" i="32"/>
  <c r="I24" i="32" s="1"/>
  <c r="J24" i="32" s="1"/>
  <c r="H60" i="20"/>
  <c r="I60" i="20" s="1"/>
  <c r="J60" i="20" s="1"/>
  <c r="H28" i="20"/>
  <c r="I28" i="20" s="1"/>
  <c r="J28" i="20" s="1"/>
  <c r="H59" i="92"/>
  <c r="I59" i="92" s="1"/>
  <c r="J59" i="92" s="1"/>
  <c r="H43" i="85"/>
  <c r="I43" i="85" s="1"/>
  <c r="J43" i="85" s="1"/>
  <c r="H22" i="83"/>
  <c r="I22" i="83" s="1"/>
  <c r="J22" i="83" s="1"/>
  <c r="H41" i="52"/>
  <c r="I41" i="52" s="1"/>
  <c r="J41" i="52" s="1"/>
  <c r="H53" i="51"/>
  <c r="I53" i="51" s="1"/>
  <c r="J53" i="51" s="1"/>
  <c r="H84" i="55"/>
  <c r="I84" i="55" s="1"/>
  <c r="J84" i="55" s="1"/>
  <c r="H16" i="44"/>
  <c r="I16" i="44" s="1"/>
  <c r="J16" i="44" s="1"/>
  <c r="K16" i="44" s="1"/>
  <c r="K15" i="32"/>
  <c r="H59" i="51"/>
  <c r="I59" i="51" s="1"/>
  <c r="J59" i="51" s="1"/>
  <c r="H72" i="18"/>
  <c r="I72" i="18" s="1"/>
  <c r="J72" i="18" s="1"/>
  <c r="H85" i="18"/>
  <c r="I85" i="18" s="1"/>
  <c r="J85" i="18" s="1"/>
  <c r="H15" i="52"/>
  <c r="I15" i="52" s="1"/>
  <c r="J15" i="52" s="1"/>
  <c r="K15" i="52" s="1"/>
  <c r="H69" i="10"/>
  <c r="I69" i="10" s="1"/>
  <c r="J69" i="10" s="1"/>
  <c r="H37" i="10"/>
  <c r="I37" i="10" s="1"/>
  <c r="J37" i="10" s="1"/>
  <c r="H70" i="83"/>
  <c r="I70" i="83" s="1"/>
  <c r="J70" i="83" s="1"/>
  <c r="H37" i="54"/>
  <c r="I37" i="54" s="1"/>
  <c r="J37" i="54" s="1"/>
  <c r="H66" i="16"/>
  <c r="I66" i="16" s="1"/>
  <c r="J66" i="16" s="1"/>
  <c r="H88" i="48"/>
  <c r="I88" i="48" s="1"/>
  <c r="J88" i="48" s="1"/>
  <c r="H82" i="18"/>
  <c r="I82" i="18" s="1"/>
  <c r="J82" i="18" s="1"/>
  <c r="H61" i="11"/>
  <c r="I61" i="11" s="1"/>
  <c r="J61" i="11" s="1"/>
  <c r="H76" i="10"/>
  <c r="I76" i="10" s="1"/>
  <c r="J76" i="10" s="1"/>
  <c r="K15" i="89"/>
  <c r="H52" i="55"/>
  <c r="I52" i="55" s="1"/>
  <c r="J52" i="55" s="1"/>
  <c r="H62" i="41"/>
  <c r="I62" i="41" s="1"/>
  <c r="J62" i="41" s="1"/>
  <c r="H50" i="20"/>
  <c r="I50" i="20" s="1"/>
  <c r="J50" i="20" s="1"/>
  <c r="H21" i="46"/>
  <c r="I21" i="46" s="1"/>
  <c r="J21" i="46" s="1"/>
  <c r="H20" i="35"/>
  <c r="I20" i="35" s="1"/>
  <c r="J20" i="35" s="1"/>
  <c r="H20" i="50"/>
  <c r="I20" i="50" s="1"/>
  <c r="J20" i="50" s="1"/>
  <c r="H22" i="15"/>
  <c r="I22" i="15" s="1"/>
  <c r="J22" i="15" s="1"/>
  <c r="H78" i="10"/>
  <c r="I78" i="10" s="1"/>
  <c r="J78" i="10" s="1"/>
  <c r="H46" i="10"/>
  <c r="I46" i="10" s="1"/>
  <c r="J46" i="10" s="1"/>
  <c r="K15" i="10"/>
  <c r="H80" i="18"/>
  <c r="I80" i="18" s="1"/>
  <c r="J80" i="18" s="1"/>
  <c r="H75" i="55"/>
  <c r="I75" i="55" s="1"/>
  <c r="J75" i="55" s="1"/>
  <c r="H50" i="18"/>
  <c r="I50" i="18" s="1"/>
  <c r="J50" i="18" s="1"/>
  <c r="H29" i="11"/>
  <c r="I29" i="11" s="1"/>
  <c r="J29" i="11" s="1"/>
  <c r="H44" i="10"/>
  <c r="I44" i="10" s="1"/>
  <c r="J44" i="10" s="1"/>
  <c r="H46" i="43"/>
  <c r="I46" i="43" s="1"/>
  <c r="J46" i="43" s="1"/>
  <c r="H66" i="51"/>
  <c r="I66" i="51" s="1"/>
  <c r="J66" i="51" s="1"/>
  <c r="H34" i="51"/>
  <c r="I34" i="51" s="1"/>
  <c r="J34" i="51" s="1"/>
  <c r="H80" i="49"/>
  <c r="I80" i="49" s="1"/>
  <c r="J80" i="49" s="1"/>
  <c r="H48" i="49"/>
  <c r="I48" i="49" s="1"/>
  <c r="J48" i="49" s="1"/>
  <c r="H16" i="49"/>
  <c r="I16" i="49" s="1"/>
  <c r="J16" i="49" s="1"/>
  <c r="H71" i="48"/>
  <c r="I71" i="48" s="1"/>
  <c r="J71" i="48" s="1"/>
  <c r="H39" i="48"/>
  <c r="I39" i="48" s="1"/>
  <c r="J39" i="48" s="1"/>
  <c r="H40" i="53"/>
  <c r="I40" i="53" s="1"/>
  <c r="J40" i="53" s="1"/>
  <c r="H52" i="54"/>
  <c r="I52" i="54" s="1"/>
  <c r="J52" i="54" s="1"/>
  <c r="H20" i="54"/>
  <c r="I20" i="54" s="1"/>
  <c r="J20" i="54" s="1"/>
  <c r="H58" i="55"/>
  <c r="I58" i="55" s="1"/>
  <c r="J58" i="55" s="1"/>
  <c r="H26" i="55"/>
  <c r="I26" i="55" s="1"/>
  <c r="J26" i="55" s="1"/>
  <c r="H81" i="50"/>
  <c r="I81" i="50" s="1"/>
  <c r="J81" i="50" s="1"/>
  <c r="H49" i="50"/>
  <c r="I49" i="50" s="1"/>
  <c r="J49" i="50" s="1"/>
  <c r="H17" i="50"/>
  <c r="I17" i="50" s="1"/>
  <c r="J17" i="50" s="1"/>
  <c r="H42" i="46"/>
  <c r="I42" i="46" s="1"/>
  <c r="J42" i="46" s="1"/>
  <c r="H18" i="46"/>
  <c r="I18" i="46" s="1"/>
  <c r="J18" i="46" s="1"/>
  <c r="H54" i="44"/>
  <c r="I54" i="44" s="1"/>
  <c r="J54" i="44" s="1"/>
  <c r="H22" i="44"/>
  <c r="I22" i="44" s="1"/>
  <c r="J22" i="44" s="1"/>
  <c r="H59" i="54"/>
  <c r="I59" i="54" s="1"/>
  <c r="J59" i="54" s="1"/>
  <c r="H27" i="54"/>
  <c r="I27" i="54" s="1"/>
  <c r="J27" i="54" s="1"/>
  <c r="H73" i="55"/>
  <c r="I73" i="55" s="1"/>
  <c r="J73" i="55" s="1"/>
  <c r="H41" i="55"/>
  <c r="I41" i="55" s="1"/>
  <c r="J41" i="55" s="1"/>
  <c r="H64" i="50"/>
  <c r="I64" i="50" s="1"/>
  <c r="J64" i="50" s="1"/>
  <c r="H32" i="50"/>
  <c r="I32" i="50" s="1"/>
  <c r="J32" i="50" s="1"/>
  <c r="H57" i="46"/>
  <c r="I57" i="46" s="1"/>
  <c r="J57" i="46" s="1"/>
  <c r="H25" i="46"/>
  <c r="I25" i="46" s="1"/>
  <c r="J25" i="46" s="1"/>
  <c r="H61" i="44"/>
  <c r="I61" i="44" s="1"/>
  <c r="J61" i="44" s="1"/>
  <c r="H29" i="44"/>
  <c r="I29" i="44" s="1"/>
  <c r="J29" i="44" s="1"/>
  <c r="H67" i="41"/>
  <c r="I67" i="41" s="1"/>
  <c r="J67" i="41" s="1"/>
  <c r="H35" i="41"/>
  <c r="I35" i="41" s="1"/>
  <c r="J35" i="41" s="1"/>
  <c r="H58" i="35"/>
  <c r="I58" i="35" s="1"/>
  <c r="J58" i="35" s="1"/>
  <c r="H26" i="35"/>
  <c r="I26" i="35" s="1"/>
  <c r="J26" i="35" s="1"/>
  <c r="H51" i="32"/>
  <c r="I51" i="32" s="1"/>
  <c r="J51" i="32" s="1"/>
  <c r="H19" i="32"/>
  <c r="I19" i="32" s="1"/>
  <c r="J19" i="32" s="1"/>
  <c r="H55" i="20"/>
  <c r="I55" i="20" s="1"/>
  <c r="J55" i="20" s="1"/>
  <c r="H23" i="20"/>
  <c r="I23" i="20" s="1"/>
  <c r="J23" i="20" s="1"/>
  <c r="H29" i="95"/>
  <c r="I29" i="95" s="1"/>
  <c r="J29" i="95" s="1"/>
  <c r="H30" i="90"/>
  <c r="I30" i="90" s="1"/>
  <c r="J30" i="90" s="1"/>
  <c r="H85" i="82"/>
  <c r="I85" i="82" s="1"/>
  <c r="J85" i="82" s="1"/>
  <c r="H39" i="47"/>
  <c r="I39" i="47" s="1"/>
  <c r="J39" i="47" s="1"/>
  <c r="H78" i="45"/>
  <c r="I78" i="45" s="1"/>
  <c r="J78" i="45" s="1"/>
  <c r="H46" i="45"/>
  <c r="I46" i="45" s="1"/>
  <c r="J46" i="45" s="1"/>
  <c r="H61" i="48"/>
  <c r="I61" i="48" s="1"/>
  <c r="J61" i="48" s="1"/>
  <c r="H29" i="48"/>
  <c r="I29" i="48" s="1"/>
  <c r="J29" i="48" s="1"/>
  <c r="H41" i="91"/>
  <c r="I41" i="91" s="1"/>
  <c r="J41" i="91" s="1"/>
  <c r="H77" i="82"/>
  <c r="I77" i="82" s="1"/>
  <c r="J77" i="82" s="1"/>
  <c r="H69" i="45"/>
  <c r="I69" i="45" s="1"/>
  <c r="J69" i="45" s="1"/>
  <c r="H37" i="45"/>
  <c r="I37" i="45" s="1"/>
  <c r="J37" i="45" s="1"/>
  <c r="H75" i="43"/>
  <c r="I75" i="43" s="1"/>
  <c r="J75" i="43" s="1"/>
  <c r="H43" i="43"/>
  <c r="I43" i="43" s="1"/>
  <c r="J43" i="43" s="1"/>
  <c r="H66" i="42"/>
  <c r="I66" i="42" s="1"/>
  <c r="J66" i="42" s="1"/>
  <c r="H34" i="42"/>
  <c r="I34" i="42" s="1"/>
  <c r="J34" i="42" s="1"/>
  <c r="H43" i="52"/>
  <c r="I43" i="52" s="1"/>
  <c r="J43" i="52" s="1"/>
  <c r="H71" i="51"/>
  <c r="I71" i="51" s="1"/>
  <c r="J71" i="51" s="1"/>
  <c r="H39" i="51"/>
  <c r="I39" i="51" s="1"/>
  <c r="J39" i="51" s="1"/>
  <c r="H85" i="49"/>
  <c r="I85" i="49" s="1"/>
  <c r="J85" i="49" s="1"/>
  <c r="H53" i="49"/>
  <c r="I53" i="49" s="1"/>
  <c r="J53" i="49" s="1"/>
  <c r="H21" i="49"/>
  <c r="I21" i="49" s="1"/>
  <c r="J21" i="49" s="1"/>
  <c r="H68" i="48"/>
  <c r="I68" i="48" s="1"/>
  <c r="J68" i="48" s="1"/>
  <c r="H36" i="48"/>
  <c r="I36" i="48" s="1"/>
  <c r="J36" i="48" s="1"/>
  <c r="H61" i="53"/>
  <c r="I61" i="53" s="1"/>
  <c r="J61" i="53" s="1"/>
  <c r="H73" i="54"/>
  <c r="I73" i="54" s="1"/>
  <c r="J73" i="54" s="1"/>
  <c r="H41" i="54"/>
  <c r="I41" i="54" s="1"/>
  <c r="J41" i="54" s="1"/>
  <c r="H87" i="55"/>
  <c r="I87" i="55" s="1"/>
  <c r="J87" i="55" s="1"/>
  <c r="H55" i="55"/>
  <c r="I55" i="55" s="1"/>
  <c r="J55" i="55" s="1"/>
  <c r="H23" i="55"/>
  <c r="I23" i="55" s="1"/>
  <c r="J23" i="55" s="1"/>
  <c r="H78" i="50"/>
  <c r="I78" i="50" s="1"/>
  <c r="J78" i="50" s="1"/>
  <c r="H46" i="50"/>
  <c r="I46" i="50" s="1"/>
  <c r="J46" i="50" s="1"/>
  <c r="H60" i="49"/>
  <c r="I60" i="49" s="1"/>
  <c r="J60" i="49" s="1"/>
  <c r="H28" i="49"/>
  <c r="I28" i="49" s="1"/>
  <c r="J28" i="49" s="1"/>
  <c r="H75" i="48"/>
  <c r="I75" i="48" s="1"/>
  <c r="J75" i="48" s="1"/>
  <c r="H43" i="48"/>
  <c r="I43" i="48" s="1"/>
  <c r="J43" i="48" s="1"/>
  <c r="H68" i="53"/>
  <c r="I68" i="53" s="1"/>
  <c r="J68" i="53" s="1"/>
  <c r="H72" i="54"/>
  <c r="I72" i="54" s="1"/>
  <c r="J72" i="54" s="1"/>
  <c r="H40" i="54"/>
  <c r="I40" i="54" s="1"/>
  <c r="J40" i="54" s="1"/>
  <c r="H86" i="55"/>
  <c r="I86" i="55" s="1"/>
  <c r="J86" i="55" s="1"/>
  <c r="H54" i="55"/>
  <c r="I54" i="55" s="1"/>
  <c r="J54" i="55" s="1"/>
  <c r="H22" i="55"/>
  <c r="I22" i="55" s="1"/>
  <c r="J22" i="55" s="1"/>
  <c r="H66" i="44"/>
  <c r="I66" i="44" s="1"/>
  <c r="J66" i="44" s="1"/>
  <c r="H34" i="44"/>
  <c r="I34" i="44" s="1"/>
  <c r="J34" i="44" s="1"/>
  <c r="H80" i="41"/>
  <c r="I80" i="41" s="1"/>
  <c r="J80" i="41" s="1"/>
  <c r="H48" i="41"/>
  <c r="I48" i="41" s="1"/>
  <c r="J48" i="41" s="1"/>
  <c r="H16" i="41"/>
  <c r="I16" i="41" s="1"/>
  <c r="J16" i="41" s="1"/>
  <c r="H71" i="35"/>
  <c r="I71" i="35" s="1"/>
  <c r="J71" i="35" s="1"/>
  <c r="H39" i="35"/>
  <c r="I39" i="35" s="1"/>
  <c r="J39" i="35" s="1"/>
  <c r="H64" i="32"/>
  <c r="I64" i="32" s="1"/>
  <c r="J64" i="32" s="1"/>
  <c r="H32" i="32"/>
  <c r="I32" i="32" s="1"/>
  <c r="J32" i="32" s="1"/>
  <c r="H68" i="20"/>
  <c r="I68" i="20" s="1"/>
  <c r="J68" i="20" s="1"/>
  <c r="H36" i="20"/>
  <c r="I36" i="20" s="1"/>
  <c r="J36" i="20" s="1"/>
  <c r="H86" i="94"/>
  <c r="I86" i="94" s="1"/>
  <c r="J86" i="94" s="1"/>
  <c r="H18" i="87"/>
  <c r="I18" i="87" s="1"/>
  <c r="J18" i="87" s="1"/>
  <c r="H86" i="83"/>
  <c r="I86" i="83" s="1"/>
  <c r="J86" i="83" s="1"/>
  <c r="H35" i="47"/>
  <c r="I35" i="47" s="1"/>
  <c r="J35" i="47" s="1"/>
  <c r="H15" i="47"/>
  <c r="I15" i="47" s="1"/>
  <c r="J15" i="47" s="1"/>
  <c r="K15" i="47" s="1"/>
  <c r="H59" i="45"/>
  <c r="I59" i="45" s="1"/>
  <c r="J59" i="45" s="1"/>
  <c r="H73" i="43"/>
  <c r="I73" i="43" s="1"/>
  <c r="J73" i="43" s="1"/>
  <c r="H20" i="55"/>
  <c r="I20" i="55" s="1"/>
  <c r="J20" i="55" s="1"/>
  <c r="H67" i="50"/>
  <c r="I67" i="50" s="1"/>
  <c r="J67" i="50" s="1"/>
  <c r="H36" i="46"/>
  <c r="I36" i="46" s="1"/>
  <c r="J36" i="46" s="1"/>
  <c r="H30" i="41"/>
  <c r="I30" i="41" s="1"/>
  <c r="J30" i="41" s="1"/>
  <c r="H18" i="20"/>
  <c r="I18" i="20" s="1"/>
  <c r="J18" i="20" s="1"/>
  <c r="H30" i="47"/>
  <c r="I30" i="47" s="1"/>
  <c r="J30" i="47" s="1"/>
  <c r="H59" i="55"/>
  <c r="I59" i="55" s="1"/>
  <c r="J59" i="55" s="1"/>
  <c r="H31" i="16"/>
  <c r="I31" i="16" s="1"/>
  <c r="J31" i="16" s="1"/>
  <c r="K15" i="15"/>
  <c r="H67" i="46"/>
  <c r="I67" i="46" s="1"/>
  <c r="J67" i="46" s="1"/>
  <c r="H28" i="35"/>
  <c r="I28" i="35" s="1"/>
  <c r="J28" i="35" s="1"/>
  <c r="H59" i="16"/>
  <c r="I59" i="16" s="1"/>
  <c r="J59" i="16" s="1"/>
  <c r="H18" i="18"/>
  <c r="I18" i="18" s="1"/>
  <c r="J18" i="18" s="1"/>
  <c r="H34" i="98"/>
  <c r="I34" i="98" s="1"/>
  <c r="J34" i="98" s="1"/>
  <c r="H14" i="86"/>
  <c r="I14" i="86" s="1"/>
  <c r="J14" i="86" s="1"/>
  <c r="K14" i="86" s="1"/>
  <c r="H47" i="47"/>
  <c r="I47" i="47" s="1"/>
  <c r="J47" i="47" s="1"/>
  <c r="H35" i="50"/>
  <c r="I35" i="50" s="1"/>
  <c r="J35" i="50" s="1"/>
  <c r="H64" i="44"/>
  <c r="I64" i="44" s="1"/>
  <c r="J64" i="44" s="1"/>
  <c r="H28" i="86"/>
  <c r="I28" i="86" s="1"/>
  <c r="J28" i="86" s="1"/>
  <c r="H25" i="49"/>
  <c r="I25" i="49" s="1"/>
  <c r="J25" i="49" s="1"/>
  <c r="H17" i="49"/>
  <c r="I17" i="49" s="1"/>
  <c r="J17" i="49" s="1"/>
  <c r="H63" i="16"/>
  <c r="I63" i="16" s="1"/>
  <c r="J63" i="16" s="1"/>
  <c r="H84" i="18"/>
  <c r="I84" i="18" s="1"/>
  <c r="J84" i="18" s="1"/>
  <c r="H52" i="18"/>
  <c r="I52" i="18" s="1"/>
  <c r="J52" i="18" s="1"/>
  <c r="H20" i="18"/>
  <c r="I20" i="18" s="1"/>
  <c r="J20" i="18" s="1"/>
  <c r="H45" i="15"/>
  <c r="I45" i="15" s="1"/>
  <c r="J45" i="15" s="1"/>
  <c r="H73" i="13"/>
  <c r="I73" i="13" s="1"/>
  <c r="J73" i="13" s="1"/>
  <c r="H41" i="13"/>
  <c r="I41" i="13" s="1"/>
  <c r="J41" i="13" s="1"/>
  <c r="H87" i="11"/>
  <c r="I87" i="11" s="1"/>
  <c r="J87" i="11" s="1"/>
  <c r="H55" i="11"/>
  <c r="I55" i="11" s="1"/>
  <c r="J55" i="11" s="1"/>
  <c r="H23" i="11"/>
  <c r="I23" i="11" s="1"/>
  <c r="J23" i="11" s="1"/>
  <c r="H63" i="41"/>
  <c r="I63" i="41" s="1"/>
  <c r="J63" i="41" s="1"/>
  <c r="H33" i="20"/>
  <c r="I33" i="20" s="1"/>
  <c r="J33" i="20" s="1"/>
  <c r="H27" i="16"/>
  <c r="I27" i="16" s="1"/>
  <c r="J27" i="16" s="1"/>
  <c r="H66" i="50"/>
  <c r="I66" i="50" s="1"/>
  <c r="J66" i="50" s="1"/>
  <c r="H76" i="16"/>
  <c r="I76" i="16" s="1"/>
  <c r="J76" i="16" s="1"/>
  <c r="H68" i="11"/>
  <c r="I68" i="11" s="1"/>
  <c r="J68" i="11" s="1"/>
  <c r="H35" i="10"/>
  <c r="I35" i="10" s="1"/>
  <c r="J35" i="10" s="1"/>
  <c r="H67" i="55"/>
  <c r="I67" i="55" s="1"/>
  <c r="J67" i="55" s="1"/>
  <c r="H75" i="16"/>
  <c r="I75" i="16" s="1"/>
  <c r="J75" i="16" s="1"/>
  <c r="K15" i="93"/>
  <c r="H88" i="41"/>
  <c r="I88" i="41" s="1"/>
  <c r="J88" i="41" s="1"/>
  <c r="H56" i="41"/>
  <c r="I56" i="41" s="1"/>
  <c r="J56" i="41" s="1"/>
  <c r="H24" i="41"/>
  <c r="I24" i="41" s="1"/>
  <c r="J24" i="41" s="1"/>
  <c r="H79" i="35"/>
  <c r="I79" i="35" s="1"/>
  <c r="J79" i="35" s="1"/>
  <c r="H47" i="35"/>
  <c r="I47" i="35" s="1"/>
  <c r="J47" i="35" s="1"/>
  <c r="H15" i="35"/>
  <c r="I15" i="35" s="1"/>
  <c r="J15" i="35" s="1"/>
  <c r="K15" i="35" s="1"/>
  <c r="H40" i="32"/>
  <c r="I40" i="32" s="1"/>
  <c r="J40" i="32" s="1"/>
  <c r="H76" i="20"/>
  <c r="I76" i="20" s="1"/>
  <c r="J76" i="20" s="1"/>
  <c r="H44" i="20"/>
  <c r="I44" i="20" s="1"/>
  <c r="J44" i="20" s="1"/>
  <c r="H71" i="96"/>
  <c r="I71" i="96" s="1"/>
  <c r="J71" i="96" s="1"/>
  <c r="H16" i="88"/>
  <c r="I16" i="88" s="1"/>
  <c r="J16" i="88" s="1"/>
  <c r="H56" i="84"/>
  <c r="I56" i="84" s="1"/>
  <c r="J56" i="84" s="1"/>
  <c r="H37" i="82"/>
  <c r="I37" i="82" s="1"/>
  <c r="J37" i="82" s="1"/>
  <c r="H19" i="45"/>
  <c r="I19" i="45" s="1"/>
  <c r="J19" i="45" s="1"/>
  <c r="H82" i="48"/>
  <c r="I82" i="48" s="1"/>
  <c r="J82" i="48" s="1"/>
  <c r="H31" i="47"/>
  <c r="I31" i="47" s="1"/>
  <c r="J31" i="47" s="1"/>
  <c r="H68" i="55"/>
  <c r="I68" i="55" s="1"/>
  <c r="J68" i="55" s="1"/>
  <c r="H60" i="46"/>
  <c r="I60" i="46" s="1"/>
  <c r="J60" i="46" s="1"/>
  <c r="H32" i="44"/>
  <c r="I32" i="44" s="1"/>
  <c r="J32" i="44" s="1"/>
  <c r="H66" i="20"/>
  <c r="I66" i="20" s="1"/>
  <c r="J66" i="20" s="1"/>
  <c r="H38" i="42"/>
  <c r="I38" i="42" s="1"/>
  <c r="J38" i="42" s="1"/>
  <c r="H61" i="55"/>
  <c r="I61" i="55" s="1"/>
  <c r="J61" i="55" s="1"/>
  <c r="H78" i="35"/>
  <c r="I78" i="35" s="1"/>
  <c r="J78" i="35" s="1"/>
  <c r="H30" i="42"/>
  <c r="I30" i="42" s="1"/>
  <c r="J30" i="42" s="1"/>
  <c r="H49" i="20"/>
  <c r="I49" i="20" s="1"/>
  <c r="J49" i="20" s="1"/>
  <c r="H36" i="55"/>
  <c r="I36" i="55" s="1"/>
  <c r="J36" i="55" s="1"/>
  <c r="H83" i="50"/>
  <c r="I83" i="50" s="1"/>
  <c r="J83" i="50" s="1"/>
  <c r="H52" i="46"/>
  <c r="I52" i="46" s="1"/>
  <c r="J52" i="46" s="1"/>
  <c r="H78" i="41"/>
  <c r="I78" i="41" s="1"/>
  <c r="J78" i="41" s="1"/>
  <c r="H34" i="20"/>
  <c r="I34" i="20" s="1"/>
  <c r="J34" i="20" s="1"/>
  <c r="H26" i="50"/>
  <c r="I26" i="50" s="1"/>
  <c r="J26" i="50" s="1"/>
  <c r="H31" i="44"/>
  <c r="I31" i="44" s="1"/>
  <c r="J31" i="44" s="1"/>
  <c r="H15" i="41"/>
  <c r="I15" i="41" s="1"/>
  <c r="J15" i="41" s="1"/>
  <c r="K15" i="41" s="1"/>
  <c r="H22" i="18"/>
  <c r="I22" i="18" s="1"/>
  <c r="J22" i="18" s="1"/>
  <c r="H31" i="32"/>
  <c r="I31" i="32" s="1"/>
  <c r="J31" i="32" s="1"/>
  <c r="H69" i="16"/>
  <c r="I69" i="16" s="1"/>
  <c r="J69" i="16" s="1"/>
  <c r="H37" i="16"/>
  <c r="I37" i="16" s="1"/>
  <c r="J37" i="16" s="1"/>
  <c r="H79" i="13"/>
  <c r="I79" i="13" s="1"/>
  <c r="J79" i="13" s="1"/>
  <c r="K15" i="49"/>
  <c r="H51" i="50"/>
  <c r="I51" i="50" s="1"/>
  <c r="J51" i="50" s="1"/>
  <c r="H20" i="46"/>
  <c r="I20" i="46" s="1"/>
  <c r="J20" i="46" s="1"/>
  <c r="H46" i="41"/>
  <c r="I46" i="41" s="1"/>
  <c r="J46" i="41" s="1"/>
  <c r="H80" i="16"/>
  <c r="I80" i="16" s="1"/>
  <c r="J80" i="16" s="1"/>
  <c r="H57" i="44"/>
  <c r="I57" i="44" s="1"/>
  <c r="J57" i="44" s="1"/>
  <c r="H54" i="18"/>
  <c r="I54" i="18" s="1"/>
  <c r="J54" i="18" s="1"/>
  <c r="H21" i="18"/>
  <c r="I21" i="18" s="1"/>
  <c r="J21" i="18" s="1"/>
  <c r="H40" i="48"/>
  <c r="I40" i="48" s="1"/>
  <c r="J40" i="48" s="1"/>
  <c r="H51" i="55"/>
  <c r="I51" i="55" s="1"/>
  <c r="J51" i="55" s="1"/>
  <c r="H43" i="46"/>
  <c r="I43" i="46" s="1"/>
  <c r="J43" i="46" s="1"/>
  <c r="H39" i="41"/>
  <c r="I39" i="41" s="1"/>
  <c r="J39" i="41" s="1"/>
  <c r="H58" i="15"/>
  <c r="I58" i="15" s="1"/>
  <c r="J58" i="15" s="1"/>
  <c r="H59" i="46"/>
  <c r="I59" i="46" s="1"/>
  <c r="J59" i="46" s="1"/>
  <c r="H63" i="47"/>
  <c r="I63" i="47" s="1"/>
  <c r="J63" i="47" s="1"/>
  <c r="H47" i="13"/>
  <c r="I47" i="13" s="1"/>
  <c r="J47" i="13" s="1"/>
  <c r="K15" i="97"/>
  <c r="H27" i="47"/>
  <c r="I27" i="47" s="1"/>
  <c r="J27" i="47" s="1"/>
  <c r="H19" i="50"/>
  <c r="I19" i="50" s="1"/>
  <c r="J19" i="50" s="1"/>
  <c r="H48" i="44"/>
  <c r="I48" i="44" s="1"/>
  <c r="J48" i="44" s="1"/>
  <c r="H33" i="45"/>
  <c r="I33" i="45" s="1"/>
  <c r="J33" i="45" s="1"/>
  <c r="H65" i="53"/>
  <c r="I65" i="53" s="1"/>
  <c r="J65" i="53" s="1"/>
  <c r="H61" i="82"/>
  <c r="I61" i="82" s="1"/>
  <c r="J61" i="82" s="1"/>
  <c r="H86" i="18"/>
  <c r="I86" i="18" s="1"/>
  <c r="J86" i="18" s="1"/>
  <c r="H53" i="18"/>
  <c r="I53" i="18" s="1"/>
  <c r="J53" i="18" s="1"/>
  <c r="H29" i="13"/>
  <c r="I29" i="13" s="1"/>
  <c r="J29" i="13" s="1"/>
  <c r="H62" i="42"/>
  <c r="I62" i="42" s="1"/>
  <c r="J62" i="42" s="1"/>
  <c r="H15" i="13"/>
  <c r="I15" i="13" s="1"/>
  <c r="J15" i="13" s="1"/>
  <c r="K15" i="13" s="1"/>
  <c r="H53" i="41"/>
  <c r="I53" i="41" s="1"/>
  <c r="J53" i="41" s="1"/>
  <c r="H60" i="50"/>
  <c r="I60" i="50" s="1"/>
  <c r="J60" i="50" s="1"/>
  <c r="H65" i="16"/>
  <c r="I65" i="16" s="1"/>
  <c r="J65" i="16" s="1"/>
  <c r="H75" i="11"/>
  <c r="I75" i="11" s="1"/>
  <c r="J75" i="11" s="1"/>
  <c r="H55" i="43"/>
  <c r="I55" i="43" s="1"/>
  <c r="J55" i="43" s="1"/>
  <c r="H51" i="51"/>
  <c r="I51" i="51" s="1"/>
  <c r="J51" i="51" s="1"/>
  <c r="H57" i="53"/>
  <c r="I57" i="53" s="1"/>
  <c r="J57" i="53" s="1"/>
  <c r="H84" i="50"/>
  <c r="I84" i="50" s="1"/>
  <c r="J84" i="50" s="1"/>
  <c r="H79" i="41"/>
  <c r="I79" i="41" s="1"/>
  <c r="J79" i="41" s="1"/>
  <c r="H44" i="35"/>
  <c r="I44" i="35" s="1"/>
  <c r="J44" i="35" s="1"/>
  <c r="H83" i="16"/>
  <c r="I83" i="16" s="1"/>
  <c r="J83" i="16" s="1"/>
  <c r="H47" i="16"/>
  <c r="I47" i="16" s="1"/>
  <c r="J47" i="16" s="1"/>
  <c r="H15" i="16"/>
  <c r="I15" i="16" s="1"/>
  <c r="J15" i="16" s="1"/>
  <c r="K15" i="16" s="1"/>
  <c r="H70" i="18"/>
  <c r="I70" i="18" s="1"/>
  <c r="J70" i="18" s="1"/>
  <c r="H38" i="18"/>
  <c r="I38" i="18" s="1"/>
  <c r="J38" i="18" s="1"/>
  <c r="H69" i="18"/>
  <c r="I69" i="18" s="1"/>
  <c r="J69" i="18" s="1"/>
  <c r="H37" i="18"/>
  <c r="I37" i="18" s="1"/>
  <c r="J37" i="18" s="1"/>
  <c r="H54" i="15"/>
  <c r="I54" i="15" s="1"/>
  <c r="J54" i="15" s="1"/>
  <c r="H36" i="35"/>
  <c r="I36" i="35" s="1"/>
  <c r="J36" i="35" s="1"/>
  <c r="H14" i="42"/>
  <c r="I14" i="42" s="1"/>
  <c r="J14" i="42" s="1"/>
  <c r="K14" i="42" s="1"/>
  <c r="H29" i="55"/>
  <c r="I29" i="55" s="1"/>
  <c r="J29" i="55" s="1"/>
  <c r="H53" i="46"/>
  <c r="I53" i="46" s="1"/>
  <c r="J53" i="46" s="1"/>
  <c r="H85" i="41"/>
  <c r="I85" i="41" s="1"/>
  <c r="J85" i="41" s="1"/>
  <c r="H46" i="35"/>
  <c r="I46" i="35" s="1"/>
  <c r="J46" i="35" s="1"/>
  <c r="H67" i="51"/>
  <c r="I67" i="51" s="1"/>
  <c r="J67" i="51" s="1"/>
  <c r="H27" i="55"/>
  <c r="I27" i="55" s="1"/>
  <c r="J27" i="55" s="1"/>
  <c r="H25" i="44"/>
  <c r="I25" i="44" s="1"/>
  <c r="J25" i="44" s="1"/>
  <c r="H76" i="35"/>
  <c r="I76" i="35" s="1"/>
  <c r="J76" i="35" s="1"/>
  <c r="H19" i="20"/>
  <c r="I19" i="20" s="1"/>
  <c r="J19" i="20" s="1"/>
  <c r="H55" i="16"/>
  <c r="I55" i="16" s="1"/>
  <c r="J55" i="16" s="1"/>
  <c r="H23" i="16"/>
  <c r="I23" i="16" s="1"/>
  <c r="J23" i="16" s="1"/>
  <c r="H78" i="18"/>
  <c r="I78" i="18" s="1"/>
  <c r="J78" i="18" s="1"/>
  <c r="H46" i="18"/>
  <c r="I46" i="18" s="1"/>
  <c r="J46" i="18" s="1"/>
  <c r="H77" i="18"/>
  <c r="I77" i="18" s="1"/>
  <c r="J77" i="18" s="1"/>
  <c r="H45" i="18"/>
  <c r="I45" i="18" s="1"/>
  <c r="J45" i="18" s="1"/>
  <c r="H62" i="15"/>
  <c r="I62" i="15" s="1"/>
  <c r="J62" i="15" s="1"/>
  <c r="H41" i="53"/>
  <c r="I41" i="53" s="1"/>
  <c r="J41" i="53" s="1"/>
  <c r="H19" i="55"/>
  <c r="I19" i="55" s="1"/>
  <c r="J19" i="55" s="1"/>
  <c r="H49" i="44"/>
  <c r="I49" i="44" s="1"/>
  <c r="J49" i="44" s="1"/>
  <c r="H68" i="35"/>
  <c r="I68" i="35" s="1"/>
  <c r="J68" i="35" s="1"/>
  <c r="H73" i="20"/>
  <c r="I73" i="20" s="1"/>
  <c r="J73" i="20" s="1"/>
  <c r="H61" i="16"/>
  <c r="I61" i="16" s="1"/>
  <c r="J61" i="16" s="1"/>
  <c r="H29" i="16"/>
  <c r="I29" i="16" s="1"/>
  <c r="J29" i="16" s="1"/>
  <c r="H76" i="18"/>
  <c r="I76" i="18" s="1"/>
  <c r="J76" i="18" s="1"/>
  <c r="H44" i="18"/>
  <c r="I44" i="18" s="1"/>
  <c r="J44" i="18" s="1"/>
  <c r="H69" i="15"/>
  <c r="I69" i="15" s="1"/>
  <c r="J69" i="15" s="1"/>
  <c r="H37" i="15"/>
  <c r="I37" i="15" s="1"/>
  <c r="J37" i="15" s="1"/>
  <c r="H65" i="13"/>
  <c r="I65" i="13" s="1"/>
  <c r="J65" i="13" s="1"/>
  <c r="H33" i="13"/>
  <c r="I33" i="13" s="1"/>
  <c r="J33" i="13" s="1"/>
  <c r="H79" i="11"/>
  <c r="I79" i="11" s="1"/>
  <c r="J79" i="11" s="1"/>
  <c r="H47" i="11"/>
  <c r="I47" i="11" s="1"/>
  <c r="J47" i="11" s="1"/>
  <c r="H15" i="11"/>
  <c r="I15" i="11" s="1"/>
  <c r="J15" i="11" s="1"/>
  <c r="K15" i="11" s="1"/>
  <c r="H70" i="10"/>
  <c r="I70" i="10" s="1"/>
  <c r="J70" i="10" s="1"/>
  <c r="H38" i="10"/>
  <c r="I38" i="10" s="1"/>
  <c r="J38" i="10" s="1"/>
  <c r="H61" i="10"/>
  <c r="I61" i="10" s="1"/>
  <c r="J61" i="10" s="1"/>
  <c r="H29" i="10"/>
  <c r="I29" i="10" s="1"/>
  <c r="J29" i="10" s="1"/>
  <c r="H49" i="45"/>
  <c r="I49" i="45" s="1"/>
  <c r="J49" i="45" s="1"/>
  <c r="H61" i="46"/>
  <c r="I61" i="46" s="1"/>
  <c r="J61" i="46" s="1"/>
  <c r="H34" i="16"/>
  <c r="I34" i="16" s="1"/>
  <c r="J34" i="16" s="1"/>
  <c r="H14" i="54"/>
  <c r="I14" i="54" s="1"/>
  <c r="J14" i="54" s="1"/>
  <c r="K14" i="54" s="1"/>
  <c r="H48" i="15"/>
  <c r="I48" i="15" s="1"/>
  <c r="J48" i="15" s="1"/>
  <c r="H50" i="15"/>
  <c r="I50" i="15" s="1"/>
  <c r="J50" i="15" s="1"/>
  <c r="H37" i="46"/>
  <c r="I37" i="46" s="1"/>
  <c r="J37" i="46" s="1"/>
  <c r="H14" i="105"/>
  <c r="I14" i="105" s="1"/>
  <c r="J14" i="105" s="1"/>
  <c r="K14" i="105" s="1"/>
  <c r="K16" i="13" l="1"/>
  <c r="K16" i="52"/>
  <c r="K16" i="95"/>
  <c r="K16" i="20"/>
  <c r="K16" i="11"/>
  <c r="K17" i="44"/>
  <c r="K16" i="16"/>
  <c r="K16" i="98"/>
  <c r="K16" i="35"/>
  <c r="K16" i="41"/>
  <c r="K16" i="47"/>
  <c r="K16" i="32"/>
  <c r="K16" i="87"/>
  <c r="H89" i="83"/>
  <c r="I89" i="83" s="1"/>
  <c r="J89" i="83" s="1"/>
  <c r="H91" i="10"/>
  <c r="I91" i="10" s="1"/>
  <c r="J91" i="10" s="1"/>
  <c r="H89" i="35"/>
  <c r="I89" i="35" s="1"/>
  <c r="J89" i="35" s="1"/>
  <c r="H89" i="10"/>
  <c r="I89" i="10" s="1"/>
  <c r="J89" i="10" s="1"/>
  <c r="H92" i="35"/>
  <c r="I92" i="35" s="1"/>
  <c r="J92" i="35" s="1"/>
  <c r="H97" i="18"/>
  <c r="I97" i="18" s="1"/>
  <c r="J97" i="18" s="1"/>
  <c r="H93" i="90"/>
  <c r="I93" i="90" s="1"/>
  <c r="J93" i="90" s="1"/>
  <c r="H89" i="98"/>
  <c r="I89" i="98" s="1"/>
  <c r="J89" i="98" s="1"/>
  <c r="H94" i="50"/>
  <c r="I94" i="50" s="1"/>
  <c r="J94" i="50" s="1"/>
  <c r="H96" i="82"/>
  <c r="I96" i="82" s="1"/>
  <c r="J96" i="82" s="1"/>
  <c r="H95" i="35"/>
  <c r="I95" i="35" s="1"/>
  <c r="J95" i="35" s="1"/>
  <c r="H89" i="87"/>
  <c r="I89" i="87" s="1"/>
  <c r="J89" i="87" s="1"/>
  <c r="H93" i="98"/>
  <c r="I93" i="98" s="1"/>
  <c r="J93" i="98" s="1"/>
  <c r="K16" i="103"/>
  <c r="H90" i="18"/>
  <c r="I90" i="18" s="1"/>
  <c r="J90" i="18" s="1"/>
  <c r="K15" i="45"/>
  <c r="H96" i="50"/>
  <c r="I96" i="50" s="1"/>
  <c r="J96" i="50" s="1"/>
  <c r="H97" i="90"/>
  <c r="I97" i="90" s="1"/>
  <c r="J97" i="90" s="1"/>
  <c r="K15" i="42"/>
  <c r="K16" i="49"/>
  <c r="K16" i="93"/>
  <c r="H91" i="50"/>
  <c r="I91" i="50" s="1"/>
  <c r="J91" i="50" s="1"/>
  <c r="H89" i="43"/>
  <c r="I89" i="43" s="1"/>
  <c r="J89" i="43" s="1"/>
  <c r="H89" i="18"/>
  <c r="I89" i="18" s="1"/>
  <c r="J89" i="18" s="1"/>
  <c r="H92" i="10"/>
  <c r="I92" i="10" s="1"/>
  <c r="J92" i="10" s="1"/>
  <c r="H89" i="90"/>
  <c r="I89" i="90" s="1"/>
  <c r="J89" i="90" s="1"/>
  <c r="H97" i="48"/>
  <c r="I97" i="48" s="1"/>
  <c r="J97" i="48" s="1"/>
  <c r="K16" i="99"/>
  <c r="H94" i="90"/>
  <c r="I94" i="90" s="1"/>
  <c r="J94" i="90" s="1"/>
  <c r="H90" i="102"/>
  <c r="I90" i="102" s="1"/>
  <c r="J90" i="102" s="1"/>
  <c r="H92" i="102"/>
  <c r="I92" i="102" s="1"/>
  <c r="J92" i="102" s="1"/>
  <c r="H95" i="50"/>
  <c r="I95" i="50" s="1"/>
  <c r="J95" i="50" s="1"/>
  <c r="K16" i="48"/>
  <c r="H93" i="48"/>
  <c r="I93" i="48" s="1"/>
  <c r="J93" i="48" s="1"/>
  <c r="K16" i="91"/>
  <c r="H96" i="18"/>
  <c r="I96" i="18" s="1"/>
  <c r="J96" i="18" s="1"/>
  <c r="H90" i="42"/>
  <c r="I90" i="42" s="1"/>
  <c r="J90" i="42" s="1"/>
  <c r="H94" i="102"/>
  <c r="I94" i="102" s="1"/>
  <c r="J94" i="102" s="1"/>
  <c r="H97" i="98"/>
  <c r="I97" i="98" s="1"/>
  <c r="J97" i="98" s="1"/>
  <c r="H91" i="18"/>
  <c r="I91" i="18" s="1"/>
  <c r="J91" i="18" s="1"/>
  <c r="H89" i="41"/>
  <c r="I89" i="41" s="1"/>
  <c r="J89" i="41" s="1"/>
  <c r="H89" i="49"/>
  <c r="I89" i="49" s="1"/>
  <c r="J89" i="49" s="1"/>
  <c r="H92" i="50"/>
  <c r="I92" i="50" s="1"/>
  <c r="J92" i="50" s="1"/>
  <c r="K16" i="85"/>
  <c r="H97" i="94"/>
  <c r="I97" i="94" s="1"/>
  <c r="J97" i="94" s="1"/>
  <c r="H97" i="10"/>
  <c r="I97" i="10" s="1"/>
  <c r="J97" i="10" s="1"/>
  <c r="H98" i="42"/>
  <c r="I98" i="42" s="1"/>
  <c r="J98" i="42" s="1"/>
  <c r="H94" i="10"/>
  <c r="I94" i="10" s="1"/>
  <c r="J94" i="10" s="1"/>
  <c r="H90" i="85"/>
  <c r="I90" i="85" s="1"/>
  <c r="J90" i="85" s="1"/>
  <c r="K16" i="104"/>
  <c r="H96" i="98"/>
  <c r="I96" i="98" s="1"/>
  <c r="J96" i="98" s="1"/>
  <c r="H95" i="42"/>
  <c r="I95" i="42" s="1"/>
  <c r="J95" i="42" s="1"/>
  <c r="H98" i="82"/>
  <c r="I98" i="82" s="1"/>
  <c r="J98" i="82" s="1"/>
  <c r="H97" i="102"/>
  <c r="I97" i="102" s="1"/>
  <c r="J97" i="102" s="1"/>
  <c r="H93" i="82"/>
  <c r="I93" i="82" s="1"/>
  <c r="J93" i="82" s="1"/>
  <c r="H96" i="48"/>
  <c r="I96" i="48" s="1"/>
  <c r="J96" i="48" s="1"/>
  <c r="K16" i="97"/>
  <c r="K15" i="54"/>
  <c r="K16" i="15"/>
  <c r="K16" i="10"/>
  <c r="H91" i="102"/>
  <c r="I91" i="102" s="1"/>
  <c r="J91" i="102" s="1"/>
  <c r="H89" i="42"/>
  <c r="I89" i="42" s="1"/>
  <c r="J89" i="42" s="1"/>
  <c r="H92" i="18"/>
  <c r="I92" i="18" s="1"/>
  <c r="J92" i="18" s="1"/>
  <c r="H90" i="98"/>
  <c r="I90" i="98" s="1"/>
  <c r="J90" i="98" s="1"/>
  <c r="H95" i="94"/>
  <c r="I95" i="94" s="1"/>
  <c r="J95" i="94" s="1"/>
  <c r="H95" i="102"/>
  <c r="I95" i="102" s="1"/>
  <c r="J95" i="102" s="1"/>
  <c r="H98" i="48"/>
  <c r="I98" i="48" s="1"/>
  <c r="J98" i="48" s="1"/>
  <c r="H94" i="35"/>
  <c r="I94" i="35" s="1"/>
  <c r="J94" i="35" s="1"/>
  <c r="H92" i="82"/>
  <c r="I92" i="82" s="1"/>
  <c r="J92" i="82" s="1"/>
  <c r="H95" i="10"/>
  <c r="I95" i="10" s="1"/>
  <c r="J95" i="10" s="1"/>
  <c r="H93" i="42"/>
  <c r="I93" i="42" s="1"/>
  <c r="J93" i="42" s="1"/>
  <c r="K16" i="94"/>
  <c r="H97" i="85"/>
  <c r="I97" i="85" s="1"/>
  <c r="J97" i="85" s="1"/>
  <c r="H90" i="90"/>
  <c r="I90" i="90" s="1"/>
  <c r="J90" i="90" s="1"/>
  <c r="H98" i="94"/>
  <c r="I98" i="94" s="1"/>
  <c r="J98" i="94" s="1"/>
  <c r="H93" i="50"/>
  <c r="I93" i="50" s="1"/>
  <c r="J93" i="50" s="1"/>
  <c r="K16" i="90"/>
  <c r="H96" i="10"/>
  <c r="I96" i="10" s="1"/>
  <c r="J96" i="10" s="1"/>
  <c r="H91" i="35"/>
  <c r="I91" i="35" s="1"/>
  <c r="J91" i="35" s="1"/>
  <c r="H89" i="55"/>
  <c r="I89" i="55" s="1"/>
  <c r="J89" i="55" s="1"/>
  <c r="H98" i="50"/>
  <c r="I98" i="50" s="1"/>
  <c r="J98" i="50" s="1"/>
  <c r="H94" i="42"/>
  <c r="I94" i="42" s="1"/>
  <c r="J94" i="42" s="1"/>
  <c r="H96" i="102"/>
  <c r="I96" i="102" s="1"/>
  <c r="J96" i="102" s="1"/>
  <c r="K16" i="102"/>
  <c r="H95" i="18"/>
  <c r="I95" i="18" s="1"/>
  <c r="J95" i="18" s="1"/>
  <c r="H98" i="85"/>
  <c r="I98" i="85" s="1"/>
  <c r="J98" i="85" s="1"/>
  <c r="H90" i="50"/>
  <c r="I90" i="50" s="1"/>
  <c r="J90" i="50" s="1"/>
  <c r="H93" i="85"/>
  <c r="I93" i="85" s="1"/>
  <c r="J93" i="85" s="1"/>
  <c r="K15" i="53"/>
  <c r="K15" i="105"/>
  <c r="K16" i="83"/>
  <c r="K15" i="86"/>
  <c r="K16" i="89"/>
  <c r="H92" i="98"/>
  <c r="I92" i="98" s="1"/>
  <c r="J92" i="98" s="1"/>
  <c r="H91" i="42"/>
  <c r="I91" i="42" s="1"/>
  <c r="J91" i="42" s="1"/>
  <c r="H89" i="48"/>
  <c r="I89" i="48" s="1"/>
  <c r="J89" i="48" s="1"/>
  <c r="H97" i="42"/>
  <c r="I97" i="42" s="1"/>
  <c r="J97" i="42" s="1"/>
  <c r="H98" i="10"/>
  <c r="I98" i="10" s="1"/>
  <c r="J98" i="10" s="1"/>
  <c r="H94" i="18"/>
  <c r="I94" i="18" s="1"/>
  <c r="J94" i="18" s="1"/>
  <c r="H91" i="85"/>
  <c r="I91" i="85" s="1"/>
  <c r="J91" i="85" s="1"/>
  <c r="H92" i="85"/>
  <c r="I92" i="85" s="1"/>
  <c r="J92" i="85" s="1"/>
  <c r="H96" i="90"/>
  <c r="I96" i="90" s="1"/>
  <c r="J96" i="90" s="1"/>
  <c r="H89" i="50"/>
  <c r="I89" i="50" s="1"/>
  <c r="J89" i="50" s="1"/>
  <c r="H90" i="48"/>
  <c r="I90" i="48" s="1"/>
  <c r="J90" i="48" s="1"/>
  <c r="H93" i="35"/>
  <c r="I93" i="35" s="1"/>
  <c r="J93" i="35" s="1"/>
  <c r="K16" i="18"/>
  <c r="K16" i="46"/>
  <c r="H98" i="35"/>
  <c r="I98" i="35" s="1"/>
  <c r="J98" i="35" s="1"/>
  <c r="H93" i="102"/>
  <c r="I93" i="102" s="1"/>
  <c r="J93" i="102" s="1"/>
  <c r="H91" i="82"/>
  <c r="I91" i="82" s="1"/>
  <c r="J91" i="82" s="1"/>
  <c r="H89" i="11"/>
  <c r="I89" i="11" s="1"/>
  <c r="J89" i="11" s="1"/>
  <c r="K16" i="82"/>
  <c r="H97" i="35"/>
  <c r="I97" i="35" s="1"/>
  <c r="J97" i="35" s="1"/>
  <c r="H91" i="98"/>
  <c r="I91" i="98" s="1"/>
  <c r="J91" i="98" s="1"/>
  <c r="H98" i="18"/>
  <c r="I98" i="18" s="1"/>
  <c r="J98" i="18" s="1"/>
  <c r="H92" i="94"/>
  <c r="I92" i="94" s="1"/>
  <c r="J92" i="94" s="1"/>
  <c r="K16" i="101"/>
  <c r="K16" i="88"/>
  <c r="H89" i="91"/>
  <c r="I89" i="91" s="1"/>
  <c r="J89" i="91" s="1"/>
  <c r="K16" i="96"/>
  <c r="K16" i="100"/>
  <c r="H90" i="10"/>
  <c r="I90" i="10" s="1"/>
  <c r="J90" i="10" s="1"/>
  <c r="H93" i="10"/>
  <c r="I93" i="10" s="1"/>
  <c r="J93" i="10" s="1"/>
  <c r="H92" i="48"/>
  <c r="I92" i="48" s="1"/>
  <c r="J92" i="48" s="1"/>
  <c r="H96" i="42"/>
  <c r="I96" i="42" s="1"/>
  <c r="J96" i="42" s="1"/>
  <c r="K15" i="43"/>
  <c r="H96" i="94"/>
  <c r="I96" i="94" s="1"/>
  <c r="J96" i="94" s="1"/>
  <c r="K16" i="55"/>
  <c r="K16" i="51"/>
  <c r="H91" i="48"/>
  <c r="I91" i="48" s="1"/>
  <c r="J91" i="48" s="1"/>
  <c r="H89" i="16"/>
  <c r="I89" i="16" s="1"/>
  <c r="J89" i="16" s="1"/>
  <c r="H92" i="42"/>
  <c r="I92" i="42" s="1"/>
  <c r="J92" i="42" s="1"/>
  <c r="K16" i="84"/>
  <c r="H95" i="82"/>
  <c r="I95" i="82" s="1"/>
  <c r="J95" i="82" s="1"/>
  <c r="H93" i="94"/>
  <c r="I93" i="94" s="1"/>
  <c r="J93" i="94" s="1"/>
  <c r="K16" i="92"/>
  <c r="H97" i="50"/>
  <c r="I97" i="50" s="1"/>
  <c r="J97" i="50" s="1"/>
  <c r="H95" i="85"/>
  <c r="I95" i="85" s="1"/>
  <c r="J95" i="85" s="1"/>
  <c r="H94" i="48"/>
  <c r="I94" i="48" s="1"/>
  <c r="J94" i="48" s="1"/>
  <c r="H94" i="94"/>
  <c r="I94" i="94" s="1"/>
  <c r="J94" i="94" s="1"/>
  <c r="H94" i="98"/>
  <c r="I94" i="98" s="1"/>
  <c r="J94" i="98" s="1"/>
  <c r="H95" i="90"/>
  <c r="I95" i="90" s="1"/>
  <c r="J95" i="90" s="1"/>
  <c r="H97" i="82"/>
  <c r="I97" i="82" s="1"/>
  <c r="J97" i="82" s="1"/>
  <c r="H95" i="98"/>
  <c r="I95" i="98" s="1"/>
  <c r="J95" i="98" s="1"/>
  <c r="H90" i="35"/>
  <c r="I90" i="35" s="1"/>
  <c r="J90" i="35" s="1"/>
  <c r="H93" i="18"/>
  <c r="I93" i="18" s="1"/>
  <c r="J93" i="18" s="1"/>
  <c r="K15" i="50"/>
  <c r="H96" i="35"/>
  <c r="I96" i="35" s="1"/>
  <c r="J96" i="35" s="1"/>
  <c r="K17" i="55" l="1"/>
  <c r="K17" i="100"/>
  <c r="K17" i="101"/>
  <c r="K16" i="105"/>
  <c r="K17" i="99"/>
  <c r="K17" i="49"/>
  <c r="K17" i="92"/>
  <c r="K16" i="50"/>
  <c r="K17" i="83"/>
  <c r="K17" i="90"/>
  <c r="K17" i="10"/>
  <c r="K17" i="87"/>
  <c r="K17" i="11"/>
  <c r="K17" i="95"/>
  <c r="K17" i="13"/>
  <c r="K17" i="51"/>
  <c r="K17" i="82"/>
  <c r="K17" i="46"/>
  <c r="K16" i="86"/>
  <c r="K17" i="104"/>
  <c r="K17" i="103"/>
  <c r="K17" i="16"/>
  <c r="K16" i="45"/>
  <c r="K17" i="41"/>
  <c r="K17" i="20"/>
  <c r="K17" i="52"/>
  <c r="K17" i="96"/>
  <c r="K17" i="89"/>
  <c r="K17" i="97"/>
  <c r="K17" i="93"/>
  <c r="K17" i="35"/>
  <c r="K17" i="18"/>
  <c r="K17" i="85"/>
  <c r="K17" i="47"/>
  <c r="K18" i="44"/>
  <c r="K16" i="43"/>
  <c r="K17" i="102"/>
  <c r="K17" i="94"/>
  <c r="K17" i="15"/>
  <c r="K17" i="91"/>
  <c r="K17" i="48"/>
  <c r="K17" i="32"/>
  <c r="K17" i="98"/>
  <c r="K17" i="84"/>
  <c r="K17" i="88"/>
  <c r="K16" i="53"/>
  <c r="K16" i="54"/>
  <c r="K16" i="42"/>
  <c r="K18" i="94" l="1"/>
  <c r="K17" i="42"/>
  <c r="K17" i="53"/>
  <c r="K18" i="32"/>
  <c r="K18" i="102"/>
  <c r="K17" i="43"/>
  <c r="K18" i="47"/>
  <c r="K18" i="103"/>
  <c r="K18" i="46"/>
  <c r="K18" i="48"/>
  <c r="K18" i="90"/>
  <c r="K18" i="93"/>
  <c r="K18" i="51"/>
  <c r="K18" i="55"/>
  <c r="K18" i="84"/>
  <c r="K18" i="52"/>
  <c r="K18" i="10"/>
  <c r="K17" i="50"/>
  <c r="K18" i="85"/>
  <c r="K18" i="89"/>
  <c r="K18" i="20"/>
  <c r="K18" i="41"/>
  <c r="K17" i="45"/>
  <c r="K18" i="16"/>
  <c r="K18" i="13"/>
  <c r="K18" i="83"/>
  <c r="K17" i="105"/>
  <c r="K18" i="98"/>
  <c r="K18" i="15"/>
  <c r="K17" i="54"/>
  <c r="K18" i="35"/>
  <c r="K18" i="96"/>
  <c r="K17" i="86"/>
  <c r="K18" i="95"/>
  <c r="K18" i="92"/>
  <c r="K18" i="49"/>
  <c r="K18" i="99"/>
  <c r="K18" i="88"/>
  <c r="K18" i="91"/>
  <c r="K18" i="82"/>
  <c r="K18" i="11"/>
  <c r="K19" i="44"/>
  <c r="K18" i="18"/>
  <c r="K18" i="97"/>
  <c r="K18" i="104"/>
  <c r="K18" i="87"/>
  <c r="K18" i="101"/>
  <c r="K18" i="100"/>
  <c r="K19" i="82" l="1"/>
  <c r="K19" i="96"/>
  <c r="K18" i="45"/>
  <c r="K19" i="52"/>
  <c r="K19" i="84"/>
  <c r="K19" i="47"/>
  <c r="K19" i="102"/>
  <c r="K19" i="32"/>
  <c r="K19" i="18"/>
  <c r="K19" i="91"/>
  <c r="K18" i="86"/>
  <c r="K18" i="53"/>
  <c r="K19" i="94"/>
  <c r="K19" i="93"/>
  <c r="K19" i="100"/>
  <c r="K19" i="87"/>
  <c r="K20" i="44"/>
  <c r="K19" i="11"/>
  <c r="K19" i="88"/>
  <c r="K19" i="95"/>
  <c r="K18" i="42"/>
  <c r="K19" i="101"/>
  <c r="K19" i="99"/>
  <c r="K19" i="35"/>
  <c r="K18" i="105"/>
  <c r="K19" i="83"/>
  <c r="K19" i="13"/>
  <c r="K19" i="41"/>
  <c r="K18" i="50"/>
  <c r="K19" i="48"/>
  <c r="K19" i="46"/>
  <c r="K19" i="104"/>
  <c r="K18" i="54"/>
  <c r="K19" i="15"/>
  <c r="K19" i="55"/>
  <c r="K19" i="51"/>
  <c r="K19" i="90"/>
  <c r="K18" i="43"/>
  <c r="K19" i="16"/>
  <c r="K19" i="20"/>
  <c r="K19" i="89"/>
  <c r="K19" i="85"/>
  <c r="K19" i="103"/>
  <c r="K19" i="97"/>
  <c r="K19" i="49"/>
  <c r="K19" i="92"/>
  <c r="K19" i="98"/>
  <c r="K19" i="10"/>
  <c r="K20" i="49" l="1"/>
  <c r="K20" i="90"/>
  <c r="K20" i="55"/>
  <c r="K19" i="105"/>
  <c r="K20" i="88"/>
  <c r="K20" i="93"/>
  <c r="K20" i="91"/>
  <c r="K20" i="32"/>
  <c r="K20" i="20"/>
  <c r="K21" i="44"/>
  <c r="K20" i="94"/>
  <c r="K19" i="86"/>
  <c r="K20" i="84"/>
  <c r="K20" i="85"/>
  <c r="K19" i="43"/>
  <c r="K20" i="104"/>
  <c r="K19" i="42"/>
  <c r="K20" i="100"/>
  <c r="K20" i="18"/>
  <c r="K20" i="52"/>
  <c r="K20" i="11"/>
  <c r="K20" i="96"/>
  <c r="K20" i="82"/>
  <c r="K20" i="92"/>
  <c r="K20" i="16"/>
  <c r="K20" i="35"/>
  <c r="K20" i="99"/>
  <c r="K20" i="87"/>
  <c r="K20" i="47"/>
  <c r="K20" i="97"/>
  <c r="K19" i="54"/>
  <c r="K20" i="46"/>
  <c r="K20" i="41"/>
  <c r="K20" i="83"/>
  <c r="K20" i="10"/>
  <c r="K20" i="103"/>
  <c r="K20" i="15"/>
  <c r="K20" i="98"/>
  <c r="K20" i="89"/>
  <c r="K19" i="50"/>
  <c r="K20" i="13"/>
  <c r="K19" i="45"/>
  <c r="K20" i="101"/>
  <c r="K20" i="51"/>
  <c r="K20" i="48"/>
  <c r="K20" i="95"/>
  <c r="K19" i="53"/>
  <c r="K20" i="102"/>
  <c r="K20" i="53" l="1"/>
  <c r="K21" i="35"/>
  <c r="K21" i="84"/>
  <c r="K21" i="91"/>
  <c r="K20" i="105"/>
  <c r="K21" i="55"/>
  <c r="K21" i="88"/>
  <c r="K21" i="90"/>
  <c r="K21" i="102"/>
  <c r="K21" i="15"/>
  <c r="K21" i="82"/>
  <c r="K20" i="43"/>
  <c r="K21" i="48"/>
  <c r="K21" i="101"/>
  <c r="K20" i="50"/>
  <c r="K21" i="89"/>
  <c r="K21" i="32"/>
  <c r="K21" i="93"/>
  <c r="K20" i="42"/>
  <c r="K20" i="45"/>
  <c r="K21" i="83"/>
  <c r="K21" i="97"/>
  <c r="K21" i="87"/>
  <c r="K21" i="104"/>
  <c r="K20" i="86"/>
  <c r="K21" i="20"/>
  <c r="K21" i="49"/>
  <c r="K21" i="46"/>
  <c r="K21" i="92"/>
  <c r="K21" i="95"/>
  <c r="K21" i="103"/>
  <c r="K21" i="99"/>
  <c r="K21" i="100"/>
  <c r="K21" i="85"/>
  <c r="K21" i="51"/>
  <c r="K21" i="98"/>
  <c r="K21" i="10"/>
  <c r="K20" i="54"/>
  <c r="K21" i="96"/>
  <c r="K21" i="18"/>
  <c r="K21" i="13"/>
  <c r="K21" i="41"/>
  <c r="K21" i="47"/>
  <c r="K21" i="16"/>
  <c r="K21" i="11"/>
  <c r="K21" i="52"/>
  <c r="K21" i="94"/>
  <c r="K22" i="44"/>
  <c r="K22" i="85" l="1"/>
  <c r="K21" i="53"/>
  <c r="K22" i="13"/>
  <c r="K22" i="92"/>
  <c r="K22" i="88"/>
  <c r="K22" i="11"/>
  <c r="K22" i="100"/>
  <c r="K22" i="95"/>
  <c r="K21" i="86"/>
  <c r="K22" i="104"/>
  <c r="K22" i="32"/>
  <c r="K22" i="48"/>
  <c r="K22" i="102"/>
  <c r="K22" i="90"/>
  <c r="K22" i="84"/>
  <c r="K21" i="45"/>
  <c r="K22" i="46"/>
  <c r="K22" i="49"/>
  <c r="K21" i="43"/>
  <c r="K22" i="82"/>
  <c r="K22" i="101"/>
  <c r="K22" i="15"/>
  <c r="K23" i="44"/>
  <c r="K22" i="52"/>
  <c r="K22" i="41"/>
  <c r="K22" i="18"/>
  <c r="K22" i="51"/>
  <c r="K22" i="20"/>
  <c r="K22" i="97"/>
  <c r="K21" i="50"/>
  <c r="K22" i="55"/>
  <c r="K21" i="105"/>
  <c r="K22" i="98"/>
  <c r="K22" i="47"/>
  <c r="K22" i="87"/>
  <c r="K21" i="42"/>
  <c r="K22" i="96"/>
  <c r="K21" i="54"/>
  <c r="K22" i="10"/>
  <c r="K22" i="83"/>
  <c r="K22" i="93"/>
  <c r="K22" i="94"/>
  <c r="K22" i="16"/>
  <c r="K22" i="99"/>
  <c r="K22" i="103"/>
  <c r="K22" i="89"/>
  <c r="K22" i="91"/>
  <c r="K22" i="35"/>
  <c r="K23" i="93" l="1"/>
  <c r="K23" i="96"/>
  <c r="K23" i="52"/>
  <c r="K22" i="45"/>
  <c r="K23" i="32"/>
  <c r="K23" i="11"/>
  <c r="K23" i="88"/>
  <c r="K23" i="10"/>
  <c r="K23" i="94"/>
  <c r="K23" i="97"/>
  <c r="K23" i="51"/>
  <c r="K22" i="43"/>
  <c r="K23" i="35"/>
  <c r="K23" i="98"/>
  <c r="K22" i="50"/>
  <c r="K23" i="92"/>
  <c r="K22" i="53"/>
  <c r="K23" i="89"/>
  <c r="K23" i="103"/>
  <c r="K22" i="42"/>
  <c r="K23" i="87"/>
  <c r="K22" i="105"/>
  <c r="K23" i="18"/>
  <c r="K23" i="82"/>
  <c r="K23" i="84"/>
  <c r="K23" i="102"/>
  <c r="K23" i="48"/>
  <c r="K23" i="91"/>
  <c r="K23" i="83"/>
  <c r="K23" i="95"/>
  <c r="K23" i="13"/>
  <c r="K22" i="54"/>
  <c r="K23" i="20"/>
  <c r="K23" i="15"/>
  <c r="K23" i="90"/>
  <c r="K23" i="104"/>
  <c r="K23" i="100"/>
  <c r="K23" i="41"/>
  <c r="K23" i="16"/>
  <c r="K24" i="44"/>
  <c r="K23" i="46"/>
  <c r="K22" i="86"/>
  <c r="K23" i="85"/>
  <c r="K23" i="99"/>
  <c r="K23" i="55"/>
  <c r="K23" i="47"/>
  <c r="K23" i="101"/>
  <c r="K23" i="49"/>
  <c r="K24" i="99" l="1"/>
  <c r="K24" i="85"/>
  <c r="K23" i="86"/>
  <c r="K24" i="100"/>
  <c r="K24" i="20"/>
  <c r="K24" i="83"/>
  <c r="K23" i="50"/>
  <c r="K24" i="98"/>
  <c r="K24" i="51"/>
  <c r="K24" i="18"/>
  <c r="K24" i="97"/>
  <c r="K24" i="10"/>
  <c r="K24" i="88"/>
  <c r="K23" i="105"/>
  <c r="K24" i="52"/>
  <c r="K24" i="96"/>
  <c r="K24" i="47"/>
  <c r="K24" i="16"/>
  <c r="K24" i="41"/>
  <c r="K24" i="87"/>
  <c r="K23" i="53"/>
  <c r="K24" i="35"/>
  <c r="K23" i="43"/>
  <c r="K24" i="32"/>
  <c r="K24" i="15"/>
  <c r="K24" i="89"/>
  <c r="K24" i="55"/>
  <c r="K24" i="90"/>
  <c r="K23" i="54"/>
  <c r="K23" i="45"/>
  <c r="K24" i="93"/>
  <c r="K24" i="82"/>
  <c r="K24" i="49"/>
  <c r="K24" i="101"/>
  <c r="K24" i="46"/>
  <c r="K24" i="104"/>
  <c r="K24" i="13"/>
  <c r="K24" i="91"/>
  <c r="K24" i="84"/>
  <c r="K24" i="92"/>
  <c r="K24" i="11"/>
  <c r="K25" i="44"/>
  <c r="K24" i="95"/>
  <c r="K24" i="48"/>
  <c r="K24" i="102"/>
  <c r="K23" i="42"/>
  <c r="K24" i="103"/>
  <c r="K24" i="94"/>
  <c r="K25" i="102" l="1"/>
  <c r="K25" i="92"/>
  <c r="K24" i="43"/>
  <c r="K25" i="51"/>
  <c r="K25" i="20"/>
  <c r="K25" i="100"/>
  <c r="K24" i="42"/>
  <c r="K25" i="104"/>
  <c r="K25" i="49"/>
  <c r="K25" i="90"/>
  <c r="K25" i="55"/>
  <c r="K25" i="89"/>
  <c r="K25" i="52"/>
  <c r="K25" i="10"/>
  <c r="K25" i="98"/>
  <c r="K24" i="50"/>
  <c r="K24" i="86"/>
  <c r="K25" i="11"/>
  <c r="K25" i="103"/>
  <c r="K26" i="44"/>
  <c r="K25" i="101"/>
  <c r="K25" i="18"/>
  <c r="K25" i="87"/>
  <c r="K25" i="47"/>
  <c r="K25" i="96"/>
  <c r="K24" i="105"/>
  <c r="K24" i="53"/>
  <c r="K25" i="97"/>
  <c r="K25" i="83"/>
  <c r="K25" i="95"/>
  <c r="K25" i="13"/>
  <c r="K24" i="45"/>
  <c r="K25" i="15"/>
  <c r="K25" i="32"/>
  <c r="K25" i="88"/>
  <c r="K25" i="99"/>
  <c r="K25" i="16"/>
  <c r="K25" i="93"/>
  <c r="K25" i="35"/>
  <c r="K25" i="85"/>
  <c r="K25" i="94"/>
  <c r="K25" i="48"/>
  <c r="K25" i="84"/>
  <c r="K25" i="91"/>
  <c r="K25" i="46"/>
  <c r="K25" i="82"/>
  <c r="K24" i="54"/>
  <c r="K25" i="41"/>
  <c r="K26" i="97" l="1"/>
  <c r="K25" i="105"/>
  <c r="K26" i="18"/>
  <c r="K26" i="89"/>
  <c r="K26" i="49"/>
  <c r="K26" i="48"/>
  <c r="K26" i="35"/>
  <c r="K26" i="32"/>
  <c r="K26" i="104"/>
  <c r="K26" i="83"/>
  <c r="K25" i="86"/>
  <c r="K26" i="92"/>
  <c r="K25" i="54"/>
  <c r="K26" i="82"/>
  <c r="K26" i="46"/>
  <c r="K26" i="94"/>
  <c r="K26" i="88"/>
  <c r="K26" i="96"/>
  <c r="K26" i="87"/>
  <c r="K26" i="101"/>
  <c r="K26" i="103"/>
  <c r="K26" i="10"/>
  <c r="K26" i="52"/>
  <c r="K25" i="42"/>
  <c r="K26" i="100"/>
  <c r="K26" i="51"/>
  <c r="K26" i="93"/>
  <c r="K26" i="15"/>
  <c r="K25" i="45"/>
  <c r="K25" i="53"/>
  <c r="K27" i="44"/>
  <c r="K26" i="11"/>
  <c r="K26" i="55"/>
  <c r="K26" i="20"/>
  <c r="K26" i="85"/>
  <c r="K26" i="99"/>
  <c r="K26" i="47"/>
  <c r="K26" i="98"/>
  <c r="K26" i="90"/>
  <c r="K26" i="102"/>
  <c r="K26" i="91"/>
  <c r="K26" i="84"/>
  <c r="K26" i="16"/>
  <c r="K26" i="13"/>
  <c r="K25" i="50"/>
  <c r="K26" i="41"/>
  <c r="K26" i="95"/>
  <c r="K25" i="43"/>
  <c r="K27" i="91" l="1"/>
  <c r="K27" i="85"/>
  <c r="K28" i="44"/>
  <c r="K26" i="53"/>
  <c r="K26" i="45"/>
  <c r="K27" i="93"/>
  <c r="K27" i="87"/>
  <c r="K27" i="96"/>
  <c r="K27" i="104"/>
  <c r="K26" i="43"/>
  <c r="K27" i="94"/>
  <c r="K27" i="46"/>
  <c r="K27" i="49"/>
  <c r="K27" i="10"/>
  <c r="K27" i="103"/>
  <c r="K27" i="101"/>
  <c r="K27" i="32"/>
  <c r="K27" i="89"/>
  <c r="K27" i="82"/>
  <c r="K26" i="54"/>
  <c r="K27" i="92"/>
  <c r="K27" i="48"/>
  <c r="K27" i="97"/>
  <c r="K27" i="51"/>
  <c r="K27" i="88"/>
  <c r="K27" i="20"/>
  <c r="K27" i="11"/>
  <c r="K27" i="16"/>
  <c r="K27" i="99"/>
  <c r="K27" i="55"/>
  <c r="K27" i="15"/>
  <c r="K27" i="100"/>
  <c r="K26" i="86"/>
  <c r="K27" i="95"/>
  <c r="K27" i="13"/>
  <c r="K27" i="41"/>
  <c r="K27" i="90"/>
  <c r="K27" i="98"/>
  <c r="K27" i="84"/>
  <c r="K27" i="52"/>
  <c r="K27" i="35"/>
  <c r="K27" i="18"/>
  <c r="K26" i="105"/>
  <c r="K26" i="50"/>
  <c r="K27" i="102"/>
  <c r="K27" i="47"/>
  <c r="K26" i="42"/>
  <c r="K27" i="83"/>
  <c r="K28" i="18" l="1"/>
  <c r="K28" i="15"/>
  <c r="K29" i="44"/>
  <c r="K27" i="105"/>
  <c r="K28" i="84"/>
  <c r="K28" i="13"/>
  <c r="K28" i="88"/>
  <c r="K28" i="103"/>
  <c r="K28" i="91"/>
  <c r="K28" i="99"/>
  <c r="K28" i="11"/>
  <c r="K28" i="51"/>
  <c r="K28" i="82"/>
  <c r="K28" i="96"/>
  <c r="K27" i="53"/>
  <c r="K28" i="55"/>
  <c r="K28" i="83"/>
  <c r="K27" i="42"/>
  <c r="K28" i="102"/>
  <c r="K28" i="35"/>
  <c r="K28" i="52"/>
  <c r="K28" i="98"/>
  <c r="K28" i="16"/>
  <c r="K28" i="20"/>
  <c r="K28" i="97"/>
  <c r="K28" i="101"/>
  <c r="K28" i="104"/>
  <c r="K28" i="87"/>
  <c r="K28" i="89"/>
  <c r="K28" i="95"/>
  <c r="K28" i="48"/>
  <c r="K27" i="54"/>
  <c r="K28" i="49"/>
  <c r="K28" i="85"/>
  <c r="K28" i="47"/>
  <c r="K28" i="90"/>
  <c r="K28" i="41"/>
  <c r="K28" i="92"/>
  <c r="K28" i="10"/>
  <c r="K28" i="93"/>
  <c r="K27" i="50"/>
  <c r="K27" i="86"/>
  <c r="K28" i="46"/>
  <c r="K27" i="43"/>
  <c r="K27" i="45"/>
  <c r="K28" i="100"/>
  <c r="K28" i="32"/>
  <c r="K28" i="94"/>
  <c r="K29" i="94" l="1"/>
  <c r="K29" i="93"/>
  <c r="K29" i="41"/>
  <c r="K29" i="90"/>
  <c r="K29" i="97"/>
  <c r="K28" i="105"/>
  <c r="K28" i="45"/>
  <c r="K29" i="92"/>
  <c r="K29" i="49"/>
  <c r="K29" i="16"/>
  <c r="K29" i="98"/>
  <c r="K29" i="13"/>
  <c r="K29" i="15"/>
  <c r="K28" i="53"/>
  <c r="K28" i="43"/>
  <c r="K29" i="10"/>
  <c r="K29" i="102"/>
  <c r="K29" i="83"/>
  <c r="K30" i="44"/>
  <c r="K29" i="32"/>
  <c r="K28" i="50"/>
  <c r="K28" i="42"/>
  <c r="K29" i="11"/>
  <c r="K29" i="99"/>
  <c r="K29" i="88"/>
  <c r="K29" i="47"/>
  <c r="K29" i="52"/>
  <c r="K29" i="55"/>
  <c r="K29" i="85"/>
  <c r="K28" i="54"/>
  <c r="K29" i="89"/>
  <c r="K29" i="20"/>
  <c r="K29" i="35"/>
  <c r="K29" i="51"/>
  <c r="K29" i="103"/>
  <c r="K29" i="48"/>
  <c r="K29" i="87"/>
  <c r="K29" i="101"/>
  <c r="K29" i="84"/>
  <c r="K29" i="18"/>
  <c r="K29" i="46"/>
  <c r="K29" i="82"/>
  <c r="K29" i="100"/>
  <c r="K28" i="86"/>
  <c r="K29" i="95"/>
  <c r="K29" i="104"/>
  <c r="K29" i="96"/>
  <c r="K29" i="91"/>
  <c r="K30" i="85" l="1"/>
  <c r="K30" i="55"/>
  <c r="K30" i="52"/>
  <c r="K31" i="44"/>
  <c r="K30" i="13"/>
  <c r="K30" i="92"/>
  <c r="K30" i="96"/>
  <c r="K29" i="86"/>
  <c r="K30" i="89"/>
  <c r="K30" i="10"/>
  <c r="K29" i="45"/>
  <c r="K30" i="93"/>
  <c r="K30" i="95"/>
  <c r="K30" i="101"/>
  <c r="K30" i="20"/>
  <c r="K30" i="88"/>
  <c r="K30" i="99"/>
  <c r="K29" i="50"/>
  <c r="K30" i="16"/>
  <c r="K30" i="18"/>
  <c r="K30" i="15"/>
  <c r="K29" i="105"/>
  <c r="K30" i="94"/>
  <c r="K30" i="102"/>
  <c r="K29" i="43"/>
  <c r="K30" i="98"/>
  <c r="K30" i="100"/>
  <c r="K30" i="82"/>
  <c r="K30" i="46"/>
  <c r="K30" i="84"/>
  <c r="K30" i="87"/>
  <c r="K30" i="35"/>
  <c r="K30" i="47"/>
  <c r="K30" i="90"/>
  <c r="K30" i="41"/>
  <c r="K30" i="91"/>
  <c r="K30" i="48"/>
  <c r="K30" i="103"/>
  <c r="K30" i="51"/>
  <c r="K29" i="54"/>
  <c r="K30" i="11"/>
  <c r="K30" i="83"/>
  <c r="K29" i="53"/>
  <c r="K30" i="49"/>
  <c r="K30" i="104"/>
  <c r="K29" i="42"/>
  <c r="K30" i="32"/>
  <c r="K30" i="97"/>
  <c r="K30" i="43" l="1"/>
  <c r="K31" i="96"/>
  <c r="K31" i="15"/>
  <c r="K31" i="16"/>
  <c r="K31" i="99"/>
  <c r="K31" i="101"/>
  <c r="K31" i="32"/>
  <c r="K31" i="41"/>
  <c r="K31" i="46"/>
  <c r="K31" i="94"/>
  <c r="K31" i="10"/>
  <c r="K31" i="52"/>
  <c r="K30" i="45"/>
  <c r="K31" i="104"/>
  <c r="K31" i="49"/>
  <c r="K31" i="91"/>
  <c r="K31" i="47"/>
  <c r="K31" i="100"/>
  <c r="K31" i="95"/>
  <c r="K31" i="13"/>
  <c r="K31" i="83"/>
  <c r="K31" i="11"/>
  <c r="K31" i="103"/>
  <c r="K31" i="48"/>
  <c r="K31" i="90"/>
  <c r="K31" i="35"/>
  <c r="K31" i="84"/>
  <c r="K30" i="105"/>
  <c r="K31" i="88"/>
  <c r="K31" i="20"/>
  <c r="K31" i="89"/>
  <c r="K30" i="86"/>
  <c r="K31" i="98"/>
  <c r="K32" i="44"/>
  <c r="K31" i="55"/>
  <c r="K31" i="85"/>
  <c r="K31" i="97"/>
  <c r="K30" i="42"/>
  <c r="K30" i="53"/>
  <c r="K30" i="54"/>
  <c r="K31" i="51"/>
  <c r="K31" i="87"/>
  <c r="K31" i="82"/>
  <c r="K30" i="50"/>
  <c r="K31" i="93"/>
  <c r="K31" i="92"/>
  <c r="K31" i="102"/>
  <c r="K31" i="18"/>
  <c r="K32" i="48" l="1"/>
  <c r="K32" i="87"/>
  <c r="K32" i="98"/>
  <c r="K32" i="104"/>
  <c r="K32" i="52"/>
  <c r="K32" i="15"/>
  <c r="K32" i="55"/>
  <c r="K32" i="91"/>
  <c r="K31" i="45"/>
  <c r="K32" i="84"/>
  <c r="K32" i="103"/>
  <c r="K32" i="13"/>
  <c r="K32" i="100"/>
  <c r="K32" i="47"/>
  <c r="K31" i="43"/>
  <c r="K32" i="92"/>
  <c r="K33" i="44"/>
  <c r="K32" i="11"/>
  <c r="K32" i="93"/>
  <c r="K32" i="35"/>
  <c r="K32" i="90"/>
  <c r="K32" i="102"/>
  <c r="K31" i="50"/>
  <c r="K31" i="53"/>
  <c r="K32" i="97"/>
  <c r="K32" i="89"/>
  <c r="K32" i="20"/>
  <c r="K32" i="88"/>
  <c r="K32" i="96"/>
  <c r="K31" i="54"/>
  <c r="K31" i="86"/>
  <c r="K31" i="105"/>
  <c r="K32" i="10"/>
  <c r="K32" i="46"/>
  <c r="K32" i="82"/>
  <c r="K32" i="51"/>
  <c r="K31" i="42"/>
  <c r="K32" i="85"/>
  <c r="K32" i="83"/>
  <c r="K32" i="95"/>
  <c r="K32" i="94"/>
  <c r="K32" i="32"/>
  <c r="K32" i="101"/>
  <c r="K32" i="18"/>
  <c r="K32" i="49"/>
  <c r="K32" i="41"/>
  <c r="K32" i="99"/>
  <c r="K32" i="16"/>
  <c r="K33" i="99" l="1"/>
  <c r="K33" i="32"/>
  <c r="K32" i="42"/>
  <c r="K33" i="51"/>
  <c r="K33" i="98"/>
  <c r="K33" i="10"/>
  <c r="K33" i="41"/>
  <c r="K33" i="49"/>
  <c r="K33" i="88"/>
  <c r="K33" i="11"/>
  <c r="K34" i="44"/>
  <c r="K33" i="100"/>
  <c r="K33" i="55"/>
  <c r="K33" i="93"/>
  <c r="K33" i="84"/>
  <c r="K33" i="91"/>
  <c r="K33" i="95"/>
  <c r="K33" i="85"/>
  <c r="K33" i="82"/>
  <c r="K33" i="46"/>
  <c r="K32" i="54"/>
  <c r="K33" i="97"/>
  <c r="K32" i="53"/>
  <c r="K33" i="104"/>
  <c r="K33" i="101"/>
  <c r="K33" i="94"/>
  <c r="K33" i="90"/>
  <c r="K33" i="35"/>
  <c r="K33" i="92"/>
  <c r="K33" i="18"/>
  <c r="K32" i="86"/>
  <c r="K32" i="50"/>
  <c r="K33" i="52"/>
  <c r="K33" i="87"/>
  <c r="K33" i="16"/>
  <c r="K33" i="83"/>
  <c r="K32" i="105"/>
  <c r="K33" i="20"/>
  <c r="K33" i="89"/>
  <c r="K33" i="102"/>
  <c r="K32" i="43"/>
  <c r="K33" i="47"/>
  <c r="K33" i="13"/>
  <c r="K33" i="103"/>
  <c r="K32" i="45"/>
  <c r="K33" i="15"/>
  <c r="K33" i="48"/>
  <c r="K33" i="96"/>
  <c r="K34" i="88" l="1"/>
  <c r="K34" i="20"/>
  <c r="K33" i="105"/>
  <c r="K34" i="52"/>
  <c r="K34" i="91"/>
  <c r="K34" i="11"/>
  <c r="K34" i="98"/>
  <c r="K33" i="42"/>
  <c r="K33" i="45"/>
  <c r="K34" i="47"/>
  <c r="K34" i="92"/>
  <c r="K34" i="90"/>
  <c r="K34" i="104"/>
  <c r="K34" i="94"/>
  <c r="K33" i="54"/>
  <c r="K34" i="10"/>
  <c r="K34" i="15"/>
  <c r="K34" i="35"/>
  <c r="K34" i="96"/>
  <c r="K34" i="48"/>
  <c r="K34" i="101"/>
  <c r="K33" i="53"/>
  <c r="K34" i="85"/>
  <c r="K34" i="13"/>
  <c r="K34" i="103"/>
  <c r="K34" i="16"/>
  <c r="K33" i="50"/>
  <c r="K34" i="18"/>
  <c r="K34" i="97"/>
  <c r="K34" i="82"/>
  <c r="K34" i="93"/>
  <c r="K35" i="44"/>
  <c r="K34" i="32"/>
  <c r="K34" i="99"/>
  <c r="K34" i="102"/>
  <c r="K34" i="89"/>
  <c r="K34" i="87"/>
  <c r="K33" i="86"/>
  <c r="K34" i="46"/>
  <c r="K34" i="84"/>
  <c r="K34" i="55"/>
  <c r="K34" i="100"/>
  <c r="K33" i="43"/>
  <c r="K34" i="83"/>
  <c r="K34" i="95"/>
  <c r="K34" i="49"/>
  <c r="K34" i="41"/>
  <c r="K34" i="51"/>
  <c r="K34" i="86" l="1"/>
  <c r="K35" i="83"/>
  <c r="K35" i="95"/>
  <c r="K35" i="84"/>
  <c r="K35" i="87"/>
  <c r="K35" i="82"/>
  <c r="K34" i="50"/>
  <c r="K35" i="48"/>
  <c r="K35" i="10"/>
  <c r="K34" i="54"/>
  <c r="K35" i="52"/>
  <c r="K35" i="51"/>
  <c r="K35" i="89"/>
  <c r="K35" i="32"/>
  <c r="K36" i="44"/>
  <c r="K35" i="94"/>
  <c r="K35" i="104"/>
  <c r="K35" i="11"/>
  <c r="K35" i="88"/>
  <c r="K35" i="35"/>
  <c r="K35" i="100"/>
  <c r="K34" i="45"/>
  <c r="K35" i="98"/>
  <c r="K35" i="55"/>
  <c r="K35" i="46"/>
  <c r="K35" i="99"/>
  <c r="K35" i="97"/>
  <c r="K35" i="18"/>
  <c r="K35" i="103"/>
  <c r="K35" i="15"/>
  <c r="K35" i="92"/>
  <c r="K34" i="42"/>
  <c r="K34" i="105"/>
  <c r="K35" i="102"/>
  <c r="K35" i="16"/>
  <c r="K35" i="101"/>
  <c r="K35" i="20"/>
  <c r="K35" i="96"/>
  <c r="K35" i="41"/>
  <c r="K35" i="49"/>
  <c r="K35" i="93"/>
  <c r="K35" i="13"/>
  <c r="K34" i="53"/>
  <c r="K35" i="90"/>
  <c r="K35" i="47"/>
  <c r="K34" i="43"/>
  <c r="K35" i="85"/>
  <c r="K35" i="91"/>
  <c r="K36" i="96" l="1"/>
  <c r="K36" i="15"/>
  <c r="K36" i="47"/>
  <c r="K35" i="53"/>
  <c r="K36" i="41"/>
  <c r="K36" i="20"/>
  <c r="K36" i="101"/>
  <c r="K36" i="98"/>
  <c r="K35" i="45"/>
  <c r="K36" i="35"/>
  <c r="K36" i="11"/>
  <c r="K36" i="51"/>
  <c r="K35" i="54"/>
  <c r="K36" i="52"/>
  <c r="K36" i="82"/>
  <c r="K36" i="84"/>
  <c r="K36" i="95"/>
  <c r="K36" i="91"/>
  <c r="K36" i="13"/>
  <c r="K35" i="42"/>
  <c r="K36" i="104"/>
  <c r="K35" i="50"/>
  <c r="K36" i="83"/>
  <c r="K36" i="102"/>
  <c r="K36" i="18"/>
  <c r="K36" i="99"/>
  <c r="K36" i="90"/>
  <c r="K36" i="16"/>
  <c r="K36" i="100"/>
  <c r="K36" i="89"/>
  <c r="K36" i="48"/>
  <c r="K36" i="87"/>
  <c r="K35" i="86"/>
  <c r="K36" i="49"/>
  <c r="K35" i="105"/>
  <c r="K36" i="92"/>
  <c r="K36" i="97"/>
  <c r="K36" i="46"/>
  <c r="K36" i="55"/>
  <c r="K36" i="88"/>
  <c r="K37" i="44"/>
  <c r="K36" i="32"/>
  <c r="K36" i="10"/>
  <c r="K35" i="43"/>
  <c r="K36" i="85"/>
  <c r="K36" i="93"/>
  <c r="K36" i="103"/>
  <c r="K36" i="94"/>
  <c r="K37" i="83" l="1"/>
  <c r="K37" i="20"/>
  <c r="K37" i="93"/>
  <c r="K37" i="87"/>
  <c r="K37" i="90"/>
  <c r="K36" i="54"/>
  <c r="K37" i="41"/>
  <c r="K37" i="96"/>
  <c r="K37" i="10"/>
  <c r="K37" i="46"/>
  <c r="K37" i="97"/>
  <c r="K37" i="18"/>
  <c r="K37" i="95"/>
  <c r="K37" i="52"/>
  <c r="K37" i="98"/>
  <c r="K37" i="47"/>
  <c r="K37" i="94"/>
  <c r="K37" i="104"/>
  <c r="K37" i="82"/>
  <c r="K37" i="51"/>
  <c r="K36" i="53"/>
  <c r="K37" i="85"/>
  <c r="K36" i="43"/>
  <c r="K37" i="55"/>
  <c r="K37" i="102"/>
  <c r="K37" i="13"/>
  <c r="K37" i="91"/>
  <c r="K36" i="105"/>
  <c r="K36" i="86"/>
  <c r="K37" i="100"/>
  <c r="K36" i="45"/>
  <c r="K37" i="101"/>
  <c r="K37" i="16"/>
  <c r="K37" i="48"/>
  <c r="K37" i="89"/>
  <c r="K37" i="84"/>
  <c r="K37" i="11"/>
  <c r="K37" i="35"/>
  <c r="K37" i="15"/>
  <c r="K37" i="103"/>
  <c r="K37" i="32"/>
  <c r="K38" i="44"/>
  <c r="K37" i="88"/>
  <c r="K37" i="92"/>
  <c r="K37" i="49"/>
  <c r="K37" i="99"/>
  <c r="K36" i="50"/>
  <c r="K36" i="42"/>
  <c r="K38" i="32" l="1"/>
  <c r="K38" i="103"/>
  <c r="K38" i="52"/>
  <c r="K38" i="46"/>
  <c r="K37" i="54"/>
  <c r="K38" i="93"/>
  <c r="K38" i="83"/>
  <c r="K37" i="50"/>
  <c r="K38" i="88"/>
  <c r="K38" i="84"/>
  <c r="K38" i="104"/>
  <c r="K38" i="95"/>
  <c r="K38" i="89"/>
  <c r="K38" i="100"/>
  <c r="K38" i="82"/>
  <c r="K38" i="47"/>
  <c r="K38" i="18"/>
  <c r="K38" i="90"/>
  <c r="K39" i="44"/>
  <c r="K38" i="48"/>
  <c r="K37" i="86"/>
  <c r="K37" i="43"/>
  <c r="K37" i="105"/>
  <c r="K37" i="42"/>
  <c r="K38" i="99"/>
  <c r="K38" i="49"/>
  <c r="K38" i="16"/>
  <c r="K38" i="91"/>
  <c r="K38" i="85"/>
  <c r="K38" i="41"/>
  <c r="K38" i="102"/>
  <c r="K38" i="92"/>
  <c r="K38" i="15"/>
  <c r="K37" i="45"/>
  <c r="K38" i="97"/>
  <c r="K38" i="96"/>
  <c r="K38" i="35"/>
  <c r="K38" i="11"/>
  <c r="K38" i="101"/>
  <c r="K38" i="51"/>
  <c r="K38" i="94"/>
  <c r="K38" i="10"/>
  <c r="K38" i="87"/>
  <c r="K38" i="20"/>
  <c r="K38" i="13"/>
  <c r="K38" i="55"/>
  <c r="K37" i="53"/>
  <c r="K38" i="98"/>
  <c r="K39" i="41" l="1"/>
  <c r="K39" i="91"/>
  <c r="K38" i="42"/>
  <c r="K38" i="86"/>
  <c r="K39" i="84"/>
  <c r="K39" i="52"/>
  <c r="K38" i="53"/>
  <c r="K38" i="50"/>
  <c r="K39" i="93"/>
  <c r="K39" i="55"/>
  <c r="K39" i="20"/>
  <c r="K39" i="35"/>
  <c r="K39" i="15"/>
  <c r="K39" i="82"/>
  <c r="K39" i="46"/>
  <c r="K39" i="97"/>
  <c r="K39" i="32"/>
  <c r="K39" i="13"/>
  <c r="K39" i="94"/>
  <c r="K39" i="96"/>
  <c r="K39" i="92"/>
  <c r="K39" i="16"/>
  <c r="K39" i="49"/>
  <c r="K38" i="105"/>
  <c r="K39" i="103"/>
  <c r="K39" i="89"/>
  <c r="K40" i="44"/>
  <c r="K39" i="18"/>
  <c r="K39" i="100"/>
  <c r="K39" i="88"/>
  <c r="K38" i="54"/>
  <c r="K39" i="11"/>
  <c r="K39" i="47"/>
  <c r="K39" i="95"/>
  <c r="K39" i="104"/>
  <c r="K39" i="87"/>
  <c r="K39" i="51"/>
  <c r="K39" i="101"/>
  <c r="K38" i="45"/>
  <c r="K39" i="85"/>
  <c r="K39" i="99"/>
  <c r="K39" i="98"/>
  <c r="K39" i="10"/>
  <c r="K39" i="102"/>
  <c r="K38" i="43"/>
  <c r="K39" i="48"/>
  <c r="K39" i="90"/>
  <c r="K39" i="83"/>
  <c r="K40" i="100" l="1"/>
  <c r="K40" i="18"/>
  <c r="K40" i="103"/>
  <c r="K40" i="49"/>
  <c r="K40" i="94"/>
  <c r="K40" i="90"/>
  <c r="K41" i="44"/>
  <c r="K40" i="48"/>
  <c r="K40" i="85"/>
  <c r="K40" i="51"/>
  <c r="K40" i="87"/>
  <c r="K40" i="55"/>
  <c r="K40" i="84"/>
  <c r="K40" i="32"/>
  <c r="K40" i="101"/>
  <c r="K39" i="105"/>
  <c r="K40" i="13"/>
  <c r="K40" i="20"/>
  <c r="K40" i="52"/>
  <c r="K39" i="45"/>
  <c r="K39" i="43"/>
  <c r="K40" i="11"/>
  <c r="K39" i="54"/>
  <c r="K40" i="16"/>
  <c r="K40" i="46"/>
  <c r="K39" i="53"/>
  <c r="K40" i="91"/>
  <c r="K40" i="102"/>
  <c r="K40" i="10"/>
  <c r="K40" i="95"/>
  <c r="K40" i="92"/>
  <c r="K40" i="96"/>
  <c r="K40" i="97"/>
  <c r="K40" i="82"/>
  <c r="K39" i="50"/>
  <c r="K39" i="86"/>
  <c r="K40" i="83"/>
  <c r="K40" i="99"/>
  <c r="K40" i="89"/>
  <c r="K40" i="35"/>
  <c r="K39" i="42"/>
  <c r="K40" i="98"/>
  <c r="K40" i="104"/>
  <c r="K40" i="47"/>
  <c r="K40" i="88"/>
  <c r="K40" i="15"/>
  <c r="K40" i="93"/>
  <c r="K40" i="41"/>
  <c r="K41" i="91" l="1"/>
  <c r="K41" i="52"/>
  <c r="K41" i="41"/>
  <c r="K41" i="98"/>
  <c r="K41" i="96"/>
  <c r="K41" i="92"/>
  <c r="K42" i="44"/>
  <c r="K40" i="53"/>
  <c r="K41" i="46"/>
  <c r="K41" i="15"/>
  <c r="K41" i="16"/>
  <c r="K40" i="45"/>
  <c r="K41" i="94"/>
  <c r="K41" i="83"/>
  <c r="K41" i="102"/>
  <c r="K41" i="20"/>
  <c r="K41" i="90"/>
  <c r="K41" i="93"/>
  <c r="K41" i="89"/>
  <c r="K41" i="82"/>
  <c r="K41" i="95"/>
  <c r="K41" i="49"/>
  <c r="K41" i="18"/>
  <c r="K41" i="47"/>
  <c r="K40" i="42"/>
  <c r="K41" i="35"/>
  <c r="K40" i="86"/>
  <c r="K41" i="97"/>
  <c r="K40" i="54"/>
  <c r="K40" i="43"/>
  <c r="K41" i="32"/>
  <c r="K41" i="55"/>
  <c r="K41" i="100"/>
  <c r="K41" i="10"/>
  <c r="K41" i="13"/>
  <c r="K41" i="84"/>
  <c r="K41" i="51"/>
  <c r="K41" i="85"/>
  <c r="K41" i="88"/>
  <c r="K41" i="104"/>
  <c r="K41" i="99"/>
  <c r="K40" i="50"/>
  <c r="K41" i="11"/>
  <c r="K40" i="105"/>
  <c r="K41" i="101"/>
  <c r="K41" i="87"/>
  <c r="K41" i="48"/>
  <c r="K41" i="103"/>
  <c r="K42" i="89" l="1"/>
  <c r="K42" i="52"/>
  <c r="K42" i="103"/>
  <c r="K41" i="105"/>
  <c r="K42" i="49"/>
  <c r="K42" i="83"/>
  <c r="K42" i="15"/>
  <c r="K42" i="104"/>
  <c r="K41" i="43"/>
  <c r="K41" i="54"/>
  <c r="K42" i="20"/>
  <c r="K42" i="16"/>
  <c r="K42" i="92"/>
  <c r="K42" i="88"/>
  <c r="K42" i="35"/>
  <c r="K41" i="45"/>
  <c r="K42" i="100"/>
  <c r="K42" i="55"/>
  <c r="K42" i="11"/>
  <c r="K42" i="32"/>
  <c r="K41" i="53"/>
  <c r="K42" i="96"/>
  <c r="K42" i="85"/>
  <c r="K42" i="51"/>
  <c r="K42" i="13"/>
  <c r="K41" i="86"/>
  <c r="K42" i="47"/>
  <c r="K42" i="102"/>
  <c r="K43" i="44"/>
  <c r="K42" i="101"/>
  <c r="K42" i="97"/>
  <c r="K42" i="95"/>
  <c r="K42" i="90"/>
  <c r="K42" i="98"/>
  <c r="K42" i="41"/>
  <c r="K42" i="18"/>
  <c r="K41" i="50"/>
  <c r="K42" i="48"/>
  <c r="K42" i="87"/>
  <c r="K42" i="99"/>
  <c r="K42" i="84"/>
  <c r="K42" i="10"/>
  <c r="K41" i="42"/>
  <c r="K42" i="82"/>
  <c r="K42" i="93"/>
  <c r="K42" i="94"/>
  <c r="K42" i="46"/>
  <c r="K42" i="91"/>
  <c r="K43" i="104" l="1"/>
  <c r="K43" i="48"/>
  <c r="K42" i="50"/>
  <c r="K43" i="98"/>
  <c r="K43" i="101"/>
  <c r="K44" i="44"/>
  <c r="K43" i="102"/>
  <c r="K43" i="88"/>
  <c r="K43" i="20"/>
  <c r="K42" i="54"/>
  <c r="K43" i="46"/>
  <c r="K43" i="93"/>
  <c r="K43" i="18"/>
  <c r="K42" i="86"/>
  <c r="K43" i="85"/>
  <c r="K42" i="53"/>
  <c r="K43" i="49"/>
  <c r="K42" i="105"/>
  <c r="K43" i="94"/>
  <c r="K43" i="90"/>
  <c r="K43" i="96"/>
  <c r="K43" i="99"/>
  <c r="K43" i="11"/>
  <c r="K43" i="55"/>
  <c r="K43" i="35"/>
  <c r="K43" i="52"/>
  <c r="K43" i="10"/>
  <c r="K43" i="97"/>
  <c r="K43" i="47"/>
  <c r="K43" i="51"/>
  <c r="K43" i="92"/>
  <c r="K43" i="16"/>
  <c r="K42" i="42"/>
  <c r="K43" i="95"/>
  <c r="K43" i="13"/>
  <c r="K42" i="45"/>
  <c r="K43" i="83"/>
  <c r="K43" i="89"/>
  <c r="K43" i="87"/>
  <c r="K43" i="91"/>
  <c r="K43" i="82"/>
  <c r="K43" i="84"/>
  <c r="K43" i="41"/>
  <c r="K43" i="32"/>
  <c r="K43" i="100"/>
  <c r="K42" i="43"/>
  <c r="K43" i="15"/>
  <c r="K43" i="103"/>
  <c r="K44" i="32" l="1"/>
  <c r="K44" i="101"/>
  <c r="K43" i="50"/>
  <c r="K44" i="55"/>
  <c r="K43" i="53"/>
  <c r="K44" i="85"/>
  <c r="K44" i="20"/>
  <c r="K44" i="102"/>
  <c r="K43" i="105"/>
  <c r="K44" i="82"/>
  <c r="K44" i="83"/>
  <c r="K44" i="104"/>
  <c r="K44" i="103"/>
  <c r="K44" i="99"/>
  <c r="K44" i="47"/>
  <c r="K43" i="43"/>
  <c r="K44" i="91"/>
  <c r="K44" i="89"/>
  <c r="K44" i="100"/>
  <c r="K43" i="45"/>
  <c r="K43" i="42"/>
  <c r="K44" i="51"/>
  <c r="K44" i="35"/>
  <c r="K44" i="15"/>
  <c r="K44" i="94"/>
  <c r="K44" i="18"/>
  <c r="K43" i="54"/>
  <c r="K44" i="48"/>
  <c r="K44" i="41"/>
  <c r="K44" i="84"/>
  <c r="K44" i="92"/>
  <c r="K44" i="52"/>
  <c r="K44" i="11"/>
  <c r="K44" i="90"/>
  <c r="K44" i="49"/>
  <c r="K43" i="86"/>
  <c r="K44" i="93"/>
  <c r="K44" i="46"/>
  <c r="K44" i="88"/>
  <c r="K45" i="44"/>
  <c r="K44" i="98"/>
  <c r="K44" i="97"/>
  <c r="K44" i="87"/>
  <c r="K44" i="13"/>
  <c r="K44" i="95"/>
  <c r="K44" i="16"/>
  <c r="K44" i="10"/>
  <c r="K44" i="96"/>
  <c r="K45" i="95" l="1"/>
  <c r="K45" i="49"/>
  <c r="K45" i="100"/>
  <c r="K44" i="105"/>
  <c r="K45" i="13"/>
  <c r="K46" i="44"/>
  <c r="K45" i="88"/>
  <c r="K45" i="94"/>
  <c r="K45" i="51"/>
  <c r="K45" i="47"/>
  <c r="K45" i="20"/>
  <c r="K44" i="86"/>
  <c r="K45" i="90"/>
  <c r="K45" i="52"/>
  <c r="K44" i="42"/>
  <c r="K44" i="43"/>
  <c r="K45" i="55"/>
  <c r="K45" i="92"/>
  <c r="K45" i="89"/>
  <c r="K45" i="99"/>
  <c r="K45" i="83"/>
  <c r="K45" i="82"/>
  <c r="K44" i="53"/>
  <c r="K44" i="50"/>
  <c r="K45" i="11"/>
  <c r="K45" i="35"/>
  <c r="K45" i="103"/>
  <c r="K45" i="10"/>
  <c r="K45" i="96"/>
  <c r="K45" i="87"/>
  <c r="K45" i="84"/>
  <c r="K44" i="45"/>
  <c r="K45" i="102"/>
  <c r="K45" i="85"/>
  <c r="K45" i="16"/>
  <c r="K45" i="97"/>
  <c r="K45" i="98"/>
  <c r="K45" i="46"/>
  <c r="K45" i="41"/>
  <c r="K44" i="54"/>
  <c r="K45" i="104"/>
  <c r="K45" i="101"/>
  <c r="K45" i="32"/>
  <c r="K45" i="93"/>
  <c r="K45" i="48"/>
  <c r="K45" i="18"/>
  <c r="K45" i="15"/>
  <c r="K45" i="91"/>
  <c r="K46" i="15" l="1"/>
  <c r="K46" i="18"/>
  <c r="K46" i="101"/>
  <c r="K46" i="82"/>
  <c r="K46" i="99"/>
  <c r="K46" i="89"/>
  <c r="K46" i="51"/>
  <c r="K46" i="93"/>
  <c r="K45" i="43"/>
  <c r="K46" i="47"/>
  <c r="K46" i="88"/>
  <c r="K46" i="95"/>
  <c r="K46" i="16"/>
  <c r="K45" i="53"/>
  <c r="K46" i="83"/>
  <c r="K46" i="92"/>
  <c r="K46" i="94"/>
  <c r="K46" i="32"/>
  <c r="K46" i="97"/>
  <c r="K46" i="84"/>
  <c r="K46" i="87"/>
  <c r="K46" i="96"/>
  <c r="K46" i="11"/>
  <c r="K45" i="42"/>
  <c r="K46" i="100"/>
  <c r="K46" i="104"/>
  <c r="K46" i="46"/>
  <c r="K46" i="90"/>
  <c r="K46" i="20"/>
  <c r="K46" i="49"/>
  <c r="K46" i="91"/>
  <c r="K46" i="98"/>
  <c r="K46" i="35"/>
  <c r="K45" i="86"/>
  <c r="K46" i="13"/>
  <c r="K46" i="102"/>
  <c r="K45" i="45"/>
  <c r="K46" i="103"/>
  <c r="K46" i="55"/>
  <c r="K46" i="52"/>
  <c r="K47" i="44"/>
  <c r="K45" i="105"/>
  <c r="K45" i="54"/>
  <c r="K46" i="41"/>
  <c r="K46" i="48"/>
  <c r="K46" i="85"/>
  <c r="K46" i="10"/>
  <c r="K45" i="50"/>
  <c r="K47" i="18" l="1"/>
  <c r="K46" i="50"/>
  <c r="K47" i="85"/>
  <c r="K46" i="53"/>
  <c r="K47" i="89"/>
  <c r="K46" i="45"/>
  <c r="K46" i="86"/>
  <c r="K47" i="95"/>
  <c r="K46" i="43"/>
  <c r="K47" i="15"/>
  <c r="K46" i="42"/>
  <c r="K47" i="96"/>
  <c r="K47" i="49"/>
  <c r="K47" i="104"/>
  <c r="K47" i="94"/>
  <c r="K47" i="46"/>
  <c r="K47" i="11"/>
  <c r="K46" i="105"/>
  <c r="K47" i="52"/>
  <c r="K47" i="48"/>
  <c r="K47" i="41"/>
  <c r="K47" i="103"/>
  <c r="K47" i="102"/>
  <c r="K47" i="35"/>
  <c r="K47" i="84"/>
  <c r="K47" i="32"/>
  <c r="K47" i="92"/>
  <c r="K47" i="88"/>
  <c r="K47" i="100"/>
  <c r="K46" i="54"/>
  <c r="K47" i="90"/>
  <c r="K47" i="97"/>
  <c r="K47" i="83"/>
  <c r="K47" i="82"/>
  <c r="K47" i="101"/>
  <c r="K47" i="98"/>
  <c r="K47" i="10"/>
  <c r="K47" i="91"/>
  <c r="K47" i="20"/>
  <c r="K47" i="47"/>
  <c r="K47" i="51"/>
  <c r="K48" i="44"/>
  <c r="K47" i="55"/>
  <c r="K47" i="13"/>
  <c r="K47" i="87"/>
  <c r="K47" i="16"/>
  <c r="K47" i="93"/>
  <c r="K47" i="99"/>
  <c r="K47" i="43" l="1"/>
  <c r="K47" i="50"/>
  <c r="K48" i="18"/>
  <c r="K48" i="99"/>
  <c r="K48" i="16"/>
  <c r="K48" i="47"/>
  <c r="K48" i="103"/>
  <c r="K47" i="105"/>
  <c r="K48" i="11"/>
  <c r="K48" i="82"/>
  <c r="K48" i="48"/>
  <c r="K48" i="93"/>
  <c r="K48" i="101"/>
  <c r="K48" i="90"/>
  <c r="K48" i="41"/>
  <c r="K48" i="87"/>
  <c r="K48" i="13"/>
  <c r="K48" i="32"/>
  <c r="K48" i="84"/>
  <c r="K48" i="94"/>
  <c r="K48" i="96"/>
  <c r="K47" i="86"/>
  <c r="K47" i="45"/>
  <c r="K48" i="46"/>
  <c r="K48" i="20"/>
  <c r="K48" i="98"/>
  <c r="K48" i="92"/>
  <c r="K48" i="52"/>
  <c r="K48" i="104"/>
  <c r="K47" i="42"/>
  <c r="K48" i="88"/>
  <c r="K48" i="51"/>
  <c r="K48" i="91"/>
  <c r="K48" i="83"/>
  <c r="K47" i="54"/>
  <c r="K48" i="35"/>
  <c r="K47" i="53"/>
  <c r="K48" i="85"/>
  <c r="K48" i="55"/>
  <c r="K49" i="44"/>
  <c r="K48" i="10"/>
  <c r="K48" i="97"/>
  <c r="K48" i="100"/>
  <c r="K48" i="102"/>
  <c r="K48" i="49"/>
  <c r="K48" i="15"/>
  <c r="K48" i="95"/>
  <c r="K48" i="89"/>
  <c r="K48" i="42" l="1"/>
  <c r="K49" i="96"/>
  <c r="K49" i="41"/>
  <c r="K49" i="49"/>
  <c r="K49" i="97"/>
  <c r="K48" i="54"/>
  <c r="K49" i="20"/>
  <c r="K48" i="45"/>
  <c r="K49" i="103"/>
  <c r="K49" i="18"/>
  <c r="K49" i="15"/>
  <c r="K49" i="91"/>
  <c r="K49" i="102"/>
  <c r="K50" i="44"/>
  <c r="K49" i="85"/>
  <c r="K48" i="53"/>
  <c r="K49" i="35"/>
  <c r="K49" i="55"/>
  <c r="K49" i="51"/>
  <c r="K49" i="104"/>
  <c r="K49" i="92"/>
  <c r="K48" i="86"/>
  <c r="K49" i="84"/>
  <c r="K49" i="48"/>
  <c r="K49" i="99"/>
  <c r="K49" i="46"/>
  <c r="K49" i="90"/>
  <c r="K48" i="50"/>
  <c r="K49" i="89"/>
  <c r="K49" i="88"/>
  <c r="K49" i="98"/>
  <c r="K49" i="13"/>
  <c r="K49" i="87"/>
  <c r="K48" i="43"/>
  <c r="K49" i="95"/>
  <c r="K49" i="100"/>
  <c r="K49" i="83"/>
  <c r="K49" i="94"/>
  <c r="K49" i="82"/>
  <c r="K49" i="11"/>
  <c r="K49" i="52"/>
  <c r="K49" i="32"/>
  <c r="K48" i="105"/>
  <c r="K49" i="47"/>
  <c r="K49" i="10"/>
  <c r="K49" i="101"/>
  <c r="K49" i="93"/>
  <c r="K49" i="16"/>
  <c r="K50" i="93" l="1"/>
  <c r="K50" i="48"/>
  <c r="K50" i="92"/>
  <c r="K50" i="51"/>
  <c r="K49" i="53"/>
  <c r="K50" i="15"/>
  <c r="K50" i="102"/>
  <c r="K50" i="91"/>
  <c r="K50" i="94"/>
  <c r="K50" i="83"/>
  <c r="K49" i="43"/>
  <c r="K50" i="88"/>
  <c r="K50" i="90"/>
  <c r="K50" i="46"/>
  <c r="K50" i="18"/>
  <c r="K50" i="95"/>
  <c r="K50" i="87"/>
  <c r="K50" i="13"/>
  <c r="K50" i="35"/>
  <c r="K49" i="45"/>
  <c r="K49" i="105"/>
  <c r="K50" i="47"/>
  <c r="K50" i="32"/>
  <c r="K50" i="84"/>
  <c r="K49" i="86"/>
  <c r="K50" i="20"/>
  <c r="K49" i="42"/>
  <c r="K50" i="89"/>
  <c r="K50" i="99"/>
  <c r="K50" i="16"/>
  <c r="K50" i="52"/>
  <c r="K50" i="11"/>
  <c r="K50" i="82"/>
  <c r="K50" i="98"/>
  <c r="K49" i="50"/>
  <c r="K51" i="44"/>
  <c r="K50" i="103"/>
  <c r="K50" i="101"/>
  <c r="K50" i="85"/>
  <c r="K50" i="49"/>
  <c r="K50" i="10"/>
  <c r="K50" i="100"/>
  <c r="K50" i="104"/>
  <c r="K50" i="55"/>
  <c r="K49" i="54"/>
  <c r="K50" i="97"/>
  <c r="K50" i="41"/>
  <c r="K50" i="96"/>
  <c r="K51" i="104" l="1"/>
  <c r="K50" i="86"/>
  <c r="K51" i="98"/>
  <c r="K51" i="20"/>
  <c r="K51" i="32"/>
  <c r="K51" i="35"/>
  <c r="K51" i="87"/>
  <c r="K51" i="88"/>
  <c r="K50" i="43"/>
  <c r="K51" i="101"/>
  <c r="K51" i="18"/>
  <c r="K51" i="100"/>
  <c r="K51" i="52"/>
  <c r="K51" i="16"/>
  <c r="K51" i="51"/>
  <c r="K50" i="54"/>
  <c r="K51" i="85"/>
  <c r="K51" i="82"/>
  <c r="K51" i="99"/>
  <c r="K51" i="13"/>
  <c r="K51" i="91"/>
  <c r="K51" i="102"/>
  <c r="K51" i="49"/>
  <c r="K51" i="103"/>
  <c r="K52" i="44"/>
  <c r="K51" i="11"/>
  <c r="K51" i="46"/>
  <c r="K51" i="55"/>
  <c r="K51" i="10"/>
  <c r="K51" i="89"/>
  <c r="K51" i="47"/>
  <c r="K50" i="105"/>
  <c r="K51" i="94"/>
  <c r="K51" i="15"/>
  <c r="K51" i="92"/>
  <c r="K51" i="97"/>
  <c r="K51" i="96"/>
  <c r="K51" i="41"/>
  <c r="K50" i="50"/>
  <c r="K51" i="84"/>
  <c r="K51" i="95"/>
  <c r="K51" i="90"/>
  <c r="K51" i="83"/>
  <c r="K51" i="48"/>
  <c r="K50" i="42"/>
  <c r="K50" i="45"/>
  <c r="K50" i="53"/>
  <c r="K51" i="93"/>
  <c r="K52" i="83" l="1"/>
  <c r="K52" i="49"/>
  <c r="K51" i="54"/>
  <c r="K52" i="32"/>
  <c r="K52" i="103"/>
  <c r="K51" i="43"/>
  <c r="K52" i="95"/>
  <c r="K51" i="50"/>
  <c r="K52" i="92"/>
  <c r="K52" i="10"/>
  <c r="K52" i="102"/>
  <c r="K52" i="101"/>
  <c r="K52" i="87"/>
  <c r="K52" i="13"/>
  <c r="K52" i="35"/>
  <c r="K51" i="42"/>
  <c r="K52" i="47"/>
  <c r="K52" i="89"/>
  <c r="K52" i="82"/>
  <c r="K52" i="100"/>
  <c r="K52" i="94"/>
  <c r="K52" i="11"/>
  <c r="K52" i="99"/>
  <c r="K52" i="52"/>
  <c r="K52" i="18"/>
  <c r="K52" i="41"/>
  <c r="K52" i="93"/>
  <c r="K51" i="53"/>
  <c r="K52" i="84"/>
  <c r="K52" i="97"/>
  <c r="K52" i="55"/>
  <c r="K53" i="44"/>
  <c r="K52" i="91"/>
  <c r="K52" i="85"/>
  <c r="K52" i="20"/>
  <c r="K51" i="86"/>
  <c r="K51" i="45"/>
  <c r="K52" i="96"/>
  <c r="K52" i="51"/>
  <c r="K52" i="16"/>
  <c r="K52" i="104"/>
  <c r="K52" i="48"/>
  <c r="K52" i="90"/>
  <c r="K52" i="15"/>
  <c r="K51" i="105"/>
  <c r="K52" i="46"/>
  <c r="K52" i="88"/>
  <c r="K52" i="98"/>
  <c r="K53" i="84" l="1"/>
  <c r="K53" i="52"/>
  <c r="K53" i="97"/>
  <c r="K53" i="41"/>
  <c r="K53" i="32"/>
  <c r="K52" i="54"/>
  <c r="K53" i="92"/>
  <c r="K53" i="48"/>
  <c r="K52" i="105"/>
  <c r="K53" i="15"/>
  <c r="K53" i="20"/>
  <c r="K53" i="91"/>
  <c r="K53" i="18"/>
  <c r="K53" i="99"/>
  <c r="K53" i="11"/>
  <c r="K53" i="100"/>
  <c r="K53" i="89"/>
  <c r="K53" i="49"/>
  <c r="K53" i="90"/>
  <c r="K54" i="44"/>
  <c r="K53" i="47"/>
  <c r="K53" i="103"/>
  <c r="K53" i="83"/>
  <c r="K53" i="102"/>
  <c r="K53" i="96"/>
  <c r="K53" i="46"/>
  <c r="K53" i="85"/>
  <c r="K53" i="82"/>
  <c r="K53" i="35"/>
  <c r="K52" i="50"/>
  <c r="K53" i="16"/>
  <c r="K52" i="86"/>
  <c r="K53" i="98"/>
  <c r="K52" i="45"/>
  <c r="K52" i="42"/>
  <c r="K53" i="10"/>
  <c r="K52" i="43"/>
  <c r="K53" i="94"/>
  <c r="K53" i="88"/>
  <c r="K53" i="104"/>
  <c r="K53" i="13"/>
  <c r="K53" i="87"/>
  <c r="K53" i="101"/>
  <c r="K53" i="51"/>
  <c r="K53" i="55"/>
  <c r="K52" i="53"/>
  <c r="K53" i="93"/>
  <c r="K53" i="95"/>
  <c r="K54" i="49" l="1"/>
  <c r="K54" i="88"/>
  <c r="K54" i="98"/>
  <c r="K54" i="82"/>
  <c r="K54" i="46"/>
  <c r="K54" i="83"/>
  <c r="K54" i="11"/>
  <c r="K54" i="85"/>
  <c r="K54" i="15"/>
  <c r="K54" i="95"/>
  <c r="K54" i="16"/>
  <c r="K54" i="96"/>
  <c r="K54" i="47"/>
  <c r="K54" i="99"/>
  <c r="K54" i="92"/>
  <c r="K54" i="52"/>
  <c r="K54" i="84"/>
  <c r="K54" i="104"/>
  <c r="K54" i="103"/>
  <c r="K54" i="20"/>
  <c r="K53" i="86"/>
  <c r="K53" i="50"/>
  <c r="K54" i="101"/>
  <c r="K54" i="10"/>
  <c r="K54" i="18"/>
  <c r="K54" i="90"/>
  <c r="K54" i="87"/>
  <c r="K53" i="43"/>
  <c r="K54" i="93"/>
  <c r="K54" i="102"/>
  <c r="K54" i="89"/>
  <c r="K54" i="100"/>
  <c r="K53" i="54"/>
  <c r="K54" i="32"/>
  <c r="K53" i="53"/>
  <c r="K54" i="55"/>
  <c r="K54" i="51"/>
  <c r="K54" i="94"/>
  <c r="K53" i="42"/>
  <c r="K53" i="45"/>
  <c r="K55" i="44"/>
  <c r="K54" i="91"/>
  <c r="K53" i="105"/>
  <c r="K54" i="48"/>
  <c r="K54" i="97"/>
  <c r="K54" i="13"/>
  <c r="K54" i="35"/>
  <c r="K54" i="41"/>
  <c r="K55" i="10" l="1"/>
  <c r="K55" i="51"/>
  <c r="K54" i="86"/>
  <c r="K55" i="84"/>
  <c r="K55" i="82"/>
  <c r="K54" i="45"/>
  <c r="K54" i="53"/>
  <c r="K55" i="89"/>
  <c r="K55" i="87"/>
  <c r="K55" i="90"/>
  <c r="K54" i="50"/>
  <c r="K55" i="85"/>
  <c r="K55" i="95"/>
  <c r="K55" i="35"/>
  <c r="K55" i="48"/>
  <c r="K56" i="44"/>
  <c r="K55" i="94"/>
  <c r="K55" i="55"/>
  <c r="K55" i="101"/>
  <c r="K55" i="11"/>
  <c r="K55" i="98"/>
  <c r="K55" i="49"/>
  <c r="K55" i="99"/>
  <c r="K54" i="105"/>
  <c r="K55" i="91"/>
  <c r="K54" i="42"/>
  <c r="K55" i="32"/>
  <c r="K55" i="47"/>
  <c r="K55" i="104"/>
  <c r="K55" i="100"/>
  <c r="K55" i="96"/>
  <c r="K55" i="16"/>
  <c r="K55" i="83"/>
  <c r="K55" i="46"/>
  <c r="K55" i="41"/>
  <c r="K55" i="13"/>
  <c r="K55" i="102"/>
  <c r="K54" i="43"/>
  <c r="K55" i="52"/>
  <c r="K55" i="92"/>
  <c r="K55" i="88"/>
  <c r="K55" i="97"/>
  <c r="K54" i="54"/>
  <c r="K55" i="93"/>
  <c r="K55" i="18"/>
  <c r="K55" i="20"/>
  <c r="K55" i="103"/>
  <c r="K55" i="15"/>
  <c r="K57" i="44" l="1"/>
  <c r="K56" i="15"/>
  <c r="K56" i="18"/>
  <c r="K56" i="92"/>
  <c r="K56" i="104"/>
  <c r="K56" i="32"/>
  <c r="K55" i="105"/>
  <c r="K56" i="11"/>
  <c r="K56" i="48"/>
  <c r="K56" i="35"/>
  <c r="K55" i="86"/>
  <c r="K56" i="10"/>
  <c r="K56" i="52"/>
  <c r="K56" i="99"/>
  <c r="K56" i="55"/>
  <c r="K56" i="51"/>
  <c r="K56" i="101"/>
  <c r="K55" i="54"/>
  <c r="K56" i="83"/>
  <c r="K55" i="43"/>
  <c r="K56" i="102"/>
  <c r="K56" i="98"/>
  <c r="K56" i="87"/>
  <c r="K56" i="41"/>
  <c r="K56" i="103"/>
  <c r="K56" i="16"/>
  <c r="K56" i="96"/>
  <c r="K56" i="95"/>
  <c r="K55" i="50"/>
  <c r="K56" i="90"/>
  <c r="K55" i="53"/>
  <c r="K56" i="94"/>
  <c r="K56" i="84"/>
  <c r="K56" i="20"/>
  <c r="K56" i="93"/>
  <c r="K56" i="97"/>
  <c r="K56" i="13"/>
  <c r="K56" i="85"/>
  <c r="K56" i="89"/>
  <c r="K56" i="100"/>
  <c r="K55" i="42"/>
  <c r="K56" i="49"/>
  <c r="K56" i="88"/>
  <c r="K56" i="46"/>
  <c r="K56" i="47"/>
  <c r="K56" i="91"/>
  <c r="K55" i="45"/>
  <c r="K56" i="82"/>
  <c r="K57" i="20" l="1"/>
  <c r="K56" i="50"/>
  <c r="K57" i="16"/>
  <c r="K57" i="103"/>
  <c r="K57" i="98"/>
  <c r="K57" i="52"/>
  <c r="K57" i="35"/>
  <c r="K57" i="11"/>
  <c r="K57" i="32"/>
  <c r="K56" i="45"/>
  <c r="K57" i="94"/>
  <c r="K57" i="101"/>
  <c r="K57" i="96"/>
  <c r="K57" i="87"/>
  <c r="K57" i="18"/>
  <c r="K57" i="93"/>
  <c r="K57" i="85"/>
  <c r="K57" i="97"/>
  <c r="K56" i="53"/>
  <c r="K57" i="95"/>
  <c r="K57" i="102"/>
  <c r="K57" i="83"/>
  <c r="K56" i="86"/>
  <c r="K57" i="90"/>
  <c r="K56" i="54"/>
  <c r="K57" i="48"/>
  <c r="K57" i="104"/>
  <c r="K57" i="100"/>
  <c r="K57" i="84"/>
  <c r="K56" i="43"/>
  <c r="K57" i="46"/>
  <c r="K57" i="82"/>
  <c r="K56" i="42"/>
  <c r="K57" i="89"/>
  <c r="K57" i="51"/>
  <c r="K57" i="15"/>
  <c r="K58" i="44"/>
  <c r="K57" i="49"/>
  <c r="K57" i="41"/>
  <c r="K57" i="55"/>
  <c r="K57" i="10"/>
  <c r="K57" i="88"/>
  <c r="K57" i="91"/>
  <c r="K57" i="47"/>
  <c r="K57" i="13"/>
  <c r="K57" i="99"/>
  <c r="K56" i="105"/>
  <c r="K57" i="92"/>
  <c r="K57" i="42" l="1"/>
  <c r="K58" i="104"/>
  <c r="K58" i="90"/>
  <c r="K57" i="43"/>
  <c r="K58" i="88"/>
  <c r="K58" i="99"/>
  <c r="K58" i="10"/>
  <c r="K58" i="41"/>
  <c r="K58" i="95"/>
  <c r="K58" i="101"/>
  <c r="K58" i="32"/>
  <c r="K57" i="50"/>
  <c r="K58" i="20"/>
  <c r="K58" i="13"/>
  <c r="K57" i="105"/>
  <c r="K58" i="46"/>
  <c r="K58" i="83"/>
  <c r="K58" i="18"/>
  <c r="K58" i="11"/>
  <c r="K58" i="52"/>
  <c r="K58" i="91"/>
  <c r="K58" i="48"/>
  <c r="K58" i="98"/>
  <c r="K58" i="97"/>
  <c r="K58" i="84"/>
  <c r="K57" i="54"/>
  <c r="K57" i="86"/>
  <c r="K58" i="94"/>
  <c r="K58" i="35"/>
  <c r="K58" i="100"/>
  <c r="K58" i="92"/>
  <c r="K58" i="55"/>
  <c r="K58" i="82"/>
  <c r="K58" i="93"/>
  <c r="K58" i="87"/>
  <c r="K57" i="45"/>
  <c r="K59" i="44"/>
  <c r="K58" i="89"/>
  <c r="K58" i="15"/>
  <c r="K58" i="51"/>
  <c r="K57" i="53"/>
  <c r="K58" i="96"/>
  <c r="K58" i="103"/>
  <c r="K58" i="16"/>
  <c r="K58" i="47"/>
  <c r="K58" i="49"/>
  <c r="K58" i="102"/>
  <c r="K58" i="85"/>
  <c r="K59" i="49" l="1"/>
  <c r="K59" i="16"/>
  <c r="K59" i="94"/>
  <c r="K59" i="84"/>
  <c r="K59" i="18"/>
  <c r="K59" i="90"/>
  <c r="K59" i="47"/>
  <c r="K59" i="15"/>
  <c r="K59" i="89"/>
  <c r="K60" i="44"/>
  <c r="K59" i="92"/>
  <c r="K58" i="54"/>
  <c r="K59" i="91"/>
  <c r="K59" i="46"/>
  <c r="K58" i="50"/>
  <c r="K59" i="32"/>
  <c r="K59" i="88"/>
  <c r="K59" i="98"/>
  <c r="K59" i="104"/>
  <c r="K58" i="53"/>
  <c r="K59" i="51"/>
  <c r="K59" i="87"/>
  <c r="K59" i="48"/>
  <c r="K59" i="52"/>
  <c r="K59" i="13"/>
  <c r="K59" i="95"/>
  <c r="K58" i="42"/>
  <c r="K59" i="101"/>
  <c r="K58" i="45"/>
  <c r="K59" i="93"/>
  <c r="K59" i="82"/>
  <c r="K59" i="83"/>
  <c r="K58" i="105"/>
  <c r="K59" i="20"/>
  <c r="K59" i="41"/>
  <c r="K59" i="35"/>
  <c r="K59" i="99"/>
  <c r="K59" i="85"/>
  <c r="K59" i="102"/>
  <c r="K59" i="103"/>
  <c r="K59" i="96"/>
  <c r="K59" i="100"/>
  <c r="K59" i="11"/>
  <c r="K59" i="10"/>
  <c r="K59" i="55"/>
  <c r="K58" i="86"/>
  <c r="K59" i="97"/>
  <c r="K58" i="43"/>
  <c r="K60" i="99" l="1"/>
  <c r="K59" i="43"/>
  <c r="K59" i="50"/>
  <c r="K60" i="100"/>
  <c r="K60" i="11"/>
  <c r="K60" i="35"/>
  <c r="K60" i="13"/>
  <c r="K60" i="92"/>
  <c r="K60" i="94"/>
  <c r="K60" i="102"/>
  <c r="K60" i="103"/>
  <c r="K59" i="105"/>
  <c r="K60" i="82"/>
  <c r="K60" i="101"/>
  <c r="K60" i="51"/>
  <c r="K60" i="32"/>
  <c r="K59" i="54"/>
  <c r="K60" i="90"/>
  <c r="K60" i="97"/>
  <c r="K59" i="86"/>
  <c r="K60" i="96"/>
  <c r="K60" i="20"/>
  <c r="K59" i="42"/>
  <c r="K60" i="46"/>
  <c r="K60" i="15"/>
  <c r="K60" i="55"/>
  <c r="K60" i="85"/>
  <c r="K60" i="52"/>
  <c r="K60" i="48"/>
  <c r="K60" i="104"/>
  <c r="K60" i="91"/>
  <c r="K61" i="44"/>
  <c r="K60" i="84"/>
  <c r="K60" i="16"/>
  <c r="K60" i="49"/>
  <c r="K60" i="10"/>
  <c r="K60" i="41"/>
  <c r="K60" i="83"/>
  <c r="K59" i="45"/>
  <c r="K60" i="95"/>
  <c r="K60" i="87"/>
  <c r="K59" i="53"/>
  <c r="K60" i="89"/>
  <c r="K60" i="47"/>
  <c r="K60" i="18"/>
  <c r="K60" i="93"/>
  <c r="K60" i="98"/>
  <c r="K60" i="88"/>
  <c r="K61" i="48" l="1"/>
  <c r="K60" i="45"/>
  <c r="K61" i="47"/>
  <c r="K61" i="104"/>
  <c r="K61" i="46"/>
  <c r="K61" i="101"/>
  <c r="K61" i="94"/>
  <c r="K61" i="99"/>
  <c r="K61" i="84"/>
  <c r="K61" i="85"/>
  <c r="K61" i="103"/>
  <c r="K61" i="88"/>
  <c r="K61" i="98"/>
  <c r="K61" i="83"/>
  <c r="K61" i="16"/>
  <c r="K62" i="44"/>
  <c r="K60" i="42"/>
  <c r="K60" i="54"/>
  <c r="K61" i="102"/>
  <c r="K61" i="93"/>
  <c r="K61" i="10"/>
  <c r="K61" i="49"/>
  <c r="K61" i="97"/>
  <c r="K61" i="90"/>
  <c r="K60" i="105"/>
  <c r="K60" i="43"/>
  <c r="K60" i="53"/>
  <c r="K61" i="87"/>
  <c r="K61" i="95"/>
  <c r="K61" i="41"/>
  <c r="K61" i="52"/>
  <c r="K60" i="86"/>
  <c r="K60" i="50"/>
  <c r="K61" i="15"/>
  <c r="K61" i="20"/>
  <c r="K61" i="32"/>
  <c r="K61" i="92"/>
  <c r="K61" i="91"/>
  <c r="K61" i="96"/>
  <c r="K61" i="51"/>
  <c r="K61" i="13"/>
  <c r="K61" i="35"/>
  <c r="K61" i="11"/>
  <c r="K61" i="18"/>
  <c r="K61" i="89"/>
  <c r="K61" i="55"/>
  <c r="K61" i="82"/>
  <c r="K61" i="100"/>
  <c r="K61" i="86" l="1"/>
  <c r="K62" i="35"/>
  <c r="K63" i="44"/>
  <c r="K62" i="88"/>
  <c r="K62" i="47"/>
  <c r="K62" i="96"/>
  <c r="K61" i="50"/>
  <c r="K61" i="54"/>
  <c r="K62" i="85"/>
  <c r="K62" i="84"/>
  <c r="K62" i="55"/>
  <c r="K62" i="82"/>
  <c r="K62" i="95"/>
  <c r="K62" i="87"/>
  <c r="K61" i="53"/>
  <c r="K61" i="43"/>
  <c r="K62" i="49"/>
  <c r="K62" i="99"/>
  <c r="K62" i="101"/>
  <c r="K62" i="104"/>
  <c r="K61" i="45"/>
  <c r="K62" i="48"/>
  <c r="K62" i="91"/>
  <c r="K62" i="20"/>
  <c r="K61" i="105"/>
  <c r="K62" i="103"/>
  <c r="K62" i="32"/>
  <c r="K62" i="97"/>
  <c r="K62" i="51"/>
  <c r="K62" i="15"/>
  <c r="K62" i="10"/>
  <c r="K62" i="93"/>
  <c r="K62" i="102"/>
  <c r="K61" i="42"/>
  <c r="K62" i="83"/>
  <c r="K62" i="13"/>
  <c r="K62" i="100"/>
  <c r="K62" i="89"/>
  <c r="K62" i="92"/>
  <c r="K62" i="41"/>
  <c r="K62" i="90"/>
  <c r="K62" i="16"/>
  <c r="K62" i="94"/>
  <c r="K62" i="46"/>
  <c r="K62" i="18"/>
  <c r="K62" i="11"/>
  <c r="K62" i="52"/>
  <c r="K62" i="98"/>
  <c r="K62" i="105" l="1"/>
  <c r="K62" i="45"/>
  <c r="K62" i="53"/>
  <c r="K63" i="98"/>
  <c r="K63" i="90"/>
  <c r="K63" i="97"/>
  <c r="K63" i="96"/>
  <c r="K63" i="92"/>
  <c r="K63" i="48"/>
  <c r="K62" i="50"/>
  <c r="K63" i="41"/>
  <c r="K63" i="89"/>
  <c r="K63" i="83"/>
  <c r="K63" i="51"/>
  <c r="K63" i="32"/>
  <c r="K63" i="84"/>
  <c r="K63" i="18"/>
  <c r="K63" i="102"/>
  <c r="K63" i="95"/>
  <c r="K63" i="82"/>
  <c r="K63" i="85"/>
  <c r="K64" i="44"/>
  <c r="K63" i="91"/>
  <c r="K63" i="52"/>
  <c r="K63" i="11"/>
  <c r="K63" i="94"/>
  <c r="K63" i="13"/>
  <c r="K62" i="43"/>
  <c r="K63" i="55"/>
  <c r="K63" i="16"/>
  <c r="K63" i="100"/>
  <c r="K63" i="10"/>
  <c r="K63" i="101"/>
  <c r="K62" i="54"/>
  <c r="K63" i="47"/>
  <c r="K63" i="35"/>
  <c r="K63" i="15"/>
  <c r="K63" i="20"/>
  <c r="K63" i="46"/>
  <c r="K63" i="104"/>
  <c r="K63" i="103"/>
  <c r="K63" i="87"/>
  <c r="K62" i="86"/>
  <c r="K62" i="42"/>
  <c r="K63" i="93"/>
  <c r="K63" i="99"/>
  <c r="K63" i="49"/>
  <c r="K63" i="88"/>
  <c r="K64" i="16" l="1"/>
  <c r="K65" i="44"/>
  <c r="K64" i="85"/>
  <c r="K64" i="95"/>
  <c r="K64" i="83"/>
  <c r="K64" i="90"/>
  <c r="K64" i="41"/>
  <c r="K64" i="99"/>
  <c r="K64" i="93"/>
  <c r="K64" i="20"/>
  <c r="K64" i="15"/>
  <c r="K64" i="89"/>
  <c r="K64" i="92"/>
  <c r="K64" i="97"/>
  <c r="K64" i="49"/>
  <c r="K64" i="103"/>
  <c r="K64" i="47"/>
  <c r="K64" i="84"/>
  <c r="K64" i="101"/>
  <c r="K64" i="94"/>
  <c r="K64" i="102"/>
  <c r="K64" i="48"/>
  <c r="K63" i="53"/>
  <c r="K64" i="100"/>
  <c r="K63" i="42"/>
  <c r="K64" i="11"/>
  <c r="K64" i="32"/>
  <c r="K64" i="51"/>
  <c r="K63" i="45"/>
  <c r="K63" i="105"/>
  <c r="K63" i="86"/>
  <c r="K64" i="52"/>
  <c r="K64" i="88"/>
  <c r="K64" i="104"/>
  <c r="K64" i="46"/>
  <c r="K64" i="35"/>
  <c r="K63" i="54"/>
  <c r="K63" i="43"/>
  <c r="K64" i="13"/>
  <c r="K64" i="91"/>
  <c r="K64" i="82"/>
  <c r="K64" i="18"/>
  <c r="K64" i="98"/>
  <c r="K64" i="87"/>
  <c r="K64" i="10"/>
  <c r="K64" i="55"/>
  <c r="K63" i="50"/>
  <c r="K64" i="96"/>
  <c r="K65" i="96" l="1"/>
  <c r="K65" i="35"/>
  <c r="K65" i="32"/>
  <c r="K65" i="92"/>
  <c r="K65" i="93"/>
  <c r="K65" i="16"/>
  <c r="K65" i="51"/>
  <c r="K65" i="102"/>
  <c r="K65" i="47"/>
  <c r="K65" i="15"/>
  <c r="K65" i="84"/>
  <c r="K65" i="97"/>
  <c r="K65" i="55"/>
  <c r="K65" i="10"/>
  <c r="K65" i="82"/>
  <c r="K65" i="91"/>
  <c r="K65" i="13"/>
  <c r="K64" i="53"/>
  <c r="K65" i="94"/>
  <c r="K65" i="41"/>
  <c r="K65" i="90"/>
  <c r="K65" i="101"/>
  <c r="K65" i="83"/>
  <c r="K65" i="95"/>
  <c r="K65" i="52"/>
  <c r="K66" i="44"/>
  <c r="K65" i="104"/>
  <c r="K65" i="88"/>
  <c r="K65" i="89"/>
  <c r="K65" i="20"/>
  <c r="K64" i="50"/>
  <c r="K64" i="86"/>
  <c r="K64" i="42"/>
  <c r="K65" i="18"/>
  <c r="K64" i="105"/>
  <c r="K64" i="45"/>
  <c r="K65" i="100"/>
  <c r="K65" i="103"/>
  <c r="K65" i="49"/>
  <c r="K65" i="99"/>
  <c r="K65" i="87"/>
  <c r="K65" i="98"/>
  <c r="K64" i="43"/>
  <c r="K64" i="54"/>
  <c r="K65" i="46"/>
  <c r="K65" i="11"/>
  <c r="K65" i="48"/>
  <c r="K65" i="85"/>
  <c r="K65" i="105" l="1"/>
  <c r="K65" i="50"/>
  <c r="K66" i="83"/>
  <c r="K66" i="41"/>
  <c r="K66" i="96"/>
  <c r="K66" i="87"/>
  <c r="K66" i="99"/>
  <c r="K66" i="18"/>
  <c r="K66" i="89"/>
  <c r="K66" i="101"/>
  <c r="K66" i="94"/>
  <c r="K66" i="32"/>
  <c r="K65" i="43"/>
  <c r="K65" i="86"/>
  <c r="K66" i="104"/>
  <c r="K65" i="53"/>
  <c r="K66" i="10"/>
  <c r="K66" i="85"/>
  <c r="K66" i="49"/>
  <c r="K66" i="20"/>
  <c r="K66" i="82"/>
  <c r="K66" i="102"/>
  <c r="K66" i="93"/>
  <c r="K66" i="48"/>
  <c r="K66" i="46"/>
  <c r="K66" i="88"/>
  <c r="K66" i="52"/>
  <c r="K66" i="97"/>
  <c r="K66" i="98"/>
  <c r="K66" i="11"/>
  <c r="K65" i="54"/>
  <c r="K66" i="100"/>
  <c r="K65" i="42"/>
  <c r="K67" i="44"/>
  <c r="K66" i="95"/>
  <c r="K66" i="55"/>
  <c r="K66" i="51"/>
  <c r="K66" i="16"/>
  <c r="K66" i="91"/>
  <c r="K66" i="84"/>
  <c r="K66" i="15"/>
  <c r="K66" i="47"/>
  <c r="K66" i="103"/>
  <c r="K65" i="45"/>
  <c r="K66" i="90"/>
  <c r="K66" i="13"/>
  <c r="K66" i="92"/>
  <c r="K66" i="35"/>
  <c r="K67" i="88" l="1"/>
  <c r="K67" i="100"/>
  <c r="K67" i="52"/>
  <c r="K67" i="48"/>
  <c r="K67" i="102"/>
  <c r="K67" i="49"/>
  <c r="K67" i="10"/>
  <c r="K67" i="89"/>
  <c r="K67" i="87"/>
  <c r="K66" i="54"/>
  <c r="K67" i="46"/>
  <c r="K67" i="85"/>
  <c r="K67" i="51"/>
  <c r="K67" i="103"/>
  <c r="K67" i="16"/>
  <c r="K67" i="55"/>
  <c r="K67" i="104"/>
  <c r="K66" i="43"/>
  <c r="K67" i="96"/>
  <c r="K67" i="90"/>
  <c r="K67" i="47"/>
  <c r="K68" i="44"/>
  <c r="K67" i="11"/>
  <c r="K67" i="98"/>
  <c r="K67" i="93"/>
  <c r="K67" i="82"/>
  <c r="K66" i="53"/>
  <c r="K67" i="101"/>
  <c r="K67" i="18"/>
  <c r="K67" i="95"/>
  <c r="K66" i="45"/>
  <c r="K67" i="15"/>
  <c r="K67" i="84"/>
  <c r="K67" i="91"/>
  <c r="K66" i="42"/>
  <c r="K67" i="32"/>
  <c r="K67" i="83"/>
  <c r="K67" i="35"/>
  <c r="K67" i="99"/>
  <c r="K67" i="13"/>
  <c r="K66" i="86"/>
  <c r="K67" i="94"/>
  <c r="K67" i="92"/>
  <c r="K67" i="97"/>
  <c r="K67" i="20"/>
  <c r="K67" i="41"/>
  <c r="K66" i="50"/>
  <c r="K66" i="105"/>
  <c r="K68" i="20" l="1"/>
  <c r="K68" i="35"/>
  <c r="K68" i="84"/>
  <c r="K68" i="90"/>
  <c r="K68" i="103"/>
  <c r="K68" i="10"/>
  <c r="K68" i="83"/>
  <c r="K68" i="46"/>
  <c r="K68" i="87"/>
  <c r="K68" i="89"/>
  <c r="K68" i="49"/>
  <c r="K68" i="88"/>
  <c r="K68" i="99"/>
  <c r="K68" i="97"/>
  <c r="K68" i="93"/>
  <c r="K68" i="98"/>
  <c r="K67" i="105"/>
  <c r="K68" i="91"/>
  <c r="K69" i="44"/>
  <c r="K68" i="41"/>
  <c r="K68" i="94"/>
  <c r="K68" i="32"/>
  <c r="K67" i="42"/>
  <c r="K68" i="18"/>
  <c r="K68" i="11"/>
  <c r="K68" i="96"/>
  <c r="K67" i="54"/>
  <c r="K67" i="50"/>
  <c r="K68" i="13"/>
  <c r="K68" i="92"/>
  <c r="K68" i="101"/>
  <c r="K68" i="82"/>
  <c r="K67" i="43"/>
  <c r="K68" i="16"/>
  <c r="K68" i="51"/>
  <c r="K68" i="102"/>
  <c r="K68" i="48"/>
  <c r="K68" i="52"/>
  <c r="K68" i="15"/>
  <c r="K67" i="45"/>
  <c r="K68" i="95"/>
  <c r="K67" i="53"/>
  <c r="K68" i="55"/>
  <c r="K68" i="100"/>
  <c r="K67" i="86"/>
  <c r="K68" i="47"/>
  <c r="K68" i="104"/>
  <c r="K68" i="85"/>
  <c r="K68" i="86" l="1"/>
  <c r="K68" i="43"/>
  <c r="K69" i="82"/>
  <c r="K69" i="101"/>
  <c r="K69" i="103"/>
  <c r="K69" i="55"/>
  <c r="K68" i="45"/>
  <c r="K69" i="92"/>
  <c r="K70" i="44"/>
  <c r="K69" i="88"/>
  <c r="K69" i="46"/>
  <c r="K69" i="83"/>
  <c r="K69" i="10"/>
  <c r="K69" i="90"/>
  <c r="K69" i="84"/>
  <c r="K69" i="35"/>
  <c r="K69" i="104"/>
  <c r="K69" i="98"/>
  <c r="K69" i="93"/>
  <c r="K69" i="99"/>
  <c r="K69" i="47"/>
  <c r="K69" i="95"/>
  <c r="K68" i="54"/>
  <c r="K69" i="96"/>
  <c r="K68" i="105"/>
  <c r="K69" i="52"/>
  <c r="K69" i="18"/>
  <c r="K69" i="91"/>
  <c r="K69" i="97"/>
  <c r="K69" i="87"/>
  <c r="K69" i="102"/>
  <c r="K69" i="13"/>
  <c r="K69" i="100"/>
  <c r="K68" i="53"/>
  <c r="K69" i="48"/>
  <c r="K69" i="51"/>
  <c r="K69" i="16"/>
  <c r="K68" i="50"/>
  <c r="K69" i="94"/>
  <c r="K69" i="15"/>
  <c r="K69" i="49"/>
  <c r="K69" i="89"/>
  <c r="K69" i="20"/>
  <c r="K69" i="85"/>
  <c r="K69" i="11"/>
  <c r="K68" i="42"/>
  <c r="K69" i="32"/>
  <c r="K69" i="41"/>
  <c r="K69" i="42" l="1"/>
  <c r="K70" i="85"/>
  <c r="K70" i="102"/>
  <c r="K70" i="18"/>
  <c r="K70" i="88"/>
  <c r="K70" i="99"/>
  <c r="K69" i="105"/>
  <c r="K70" i="48"/>
  <c r="K70" i="11"/>
  <c r="K70" i="94"/>
  <c r="K70" i="87"/>
  <c r="K70" i="92"/>
  <c r="K70" i="82"/>
  <c r="K70" i="10"/>
  <c r="K70" i="16"/>
  <c r="K70" i="100"/>
  <c r="K70" i="41"/>
  <c r="K70" i="20"/>
  <c r="K70" i="104"/>
  <c r="K69" i="45"/>
  <c r="K69" i="86"/>
  <c r="K70" i="49"/>
  <c r="K69" i="50"/>
  <c r="K70" i="91"/>
  <c r="K70" i="96"/>
  <c r="K70" i="95"/>
  <c r="K70" i="98"/>
  <c r="K70" i="35"/>
  <c r="K70" i="84"/>
  <c r="K71" i="44"/>
  <c r="K70" i="103"/>
  <c r="K70" i="51"/>
  <c r="K69" i="53"/>
  <c r="K70" i="13"/>
  <c r="K69" i="54"/>
  <c r="K70" i="90"/>
  <c r="K70" i="83"/>
  <c r="K70" i="55"/>
  <c r="K69" i="43"/>
  <c r="K71" i="55" l="1"/>
  <c r="K71" i="84"/>
  <c r="K71" i="102"/>
  <c r="K71" i="87"/>
  <c r="K71" i="48"/>
  <c r="K71" i="51"/>
  <c r="K70" i="42"/>
  <c r="K71" i="83"/>
  <c r="K71" i="103"/>
  <c r="K71" i="95"/>
  <c r="K71" i="100"/>
  <c r="K71" i="16"/>
  <c r="K71" i="92"/>
  <c r="K71" i="11"/>
  <c r="K71" i="35"/>
  <c r="K71" i="10"/>
  <c r="K71" i="88"/>
  <c r="K71" i="49"/>
  <c r="K71" i="90"/>
  <c r="K71" i="13"/>
  <c r="K71" i="96"/>
  <c r="K70" i="50"/>
  <c r="K71" i="82"/>
  <c r="K70" i="54"/>
  <c r="K71" i="98"/>
  <c r="K71" i="91"/>
  <c r="K70" i="45"/>
  <c r="K71" i="104"/>
  <c r="K71" i="99"/>
  <c r="K71" i="18"/>
  <c r="K71" i="85"/>
  <c r="K71" i="94"/>
  <c r="K70" i="43"/>
  <c r="K72" i="44"/>
  <c r="K71" i="20"/>
  <c r="K71" i="41"/>
  <c r="K71" i="50" l="1"/>
  <c r="K72" i="48"/>
  <c r="K72" i="18"/>
  <c r="K72" i="10"/>
  <c r="K71" i="54"/>
  <c r="K72" i="96"/>
  <c r="K72" i="90"/>
  <c r="K72" i="92"/>
  <c r="K72" i="83"/>
  <c r="K72" i="95"/>
  <c r="K72" i="41"/>
  <c r="K73" i="44"/>
  <c r="K71" i="43"/>
  <c r="K72" i="98"/>
  <c r="K72" i="51"/>
  <c r="K72" i="102"/>
  <c r="K72" i="104"/>
  <c r="K72" i="91"/>
  <c r="K72" i="82"/>
  <c r="K72" i="35"/>
  <c r="K71" i="42"/>
  <c r="K72" i="55"/>
  <c r="K72" i="85"/>
  <c r="K72" i="99"/>
  <c r="K71" i="45"/>
  <c r="K72" i="16"/>
  <c r="K72" i="100"/>
  <c r="K72" i="103"/>
  <c r="K72" i="84"/>
  <c r="K72" i="94"/>
  <c r="K72" i="49"/>
  <c r="K72" i="88"/>
  <c r="K72" i="11"/>
  <c r="K72" i="87"/>
  <c r="K72" i="20"/>
  <c r="K72" i="13"/>
  <c r="K73" i="82" l="1"/>
  <c r="K73" i="91"/>
  <c r="K73" i="49"/>
  <c r="K73" i="94"/>
  <c r="K72" i="45"/>
  <c r="K73" i="102"/>
  <c r="K73" i="96"/>
  <c r="K73" i="10"/>
  <c r="K73" i="88"/>
  <c r="K73" i="103"/>
  <c r="K73" i="100"/>
  <c r="K73" i="51"/>
  <c r="K72" i="43"/>
  <c r="K73" i="13"/>
  <c r="K73" i="16"/>
  <c r="K73" i="48"/>
  <c r="K73" i="87"/>
  <c r="K73" i="83"/>
  <c r="K73" i="92"/>
  <c r="K73" i="18"/>
  <c r="K73" i="84"/>
  <c r="K73" i="55"/>
  <c r="K72" i="42"/>
  <c r="K73" i="35"/>
  <c r="K73" i="104"/>
  <c r="K73" i="98"/>
  <c r="K73" i="95"/>
  <c r="K73" i="99"/>
  <c r="K73" i="85"/>
  <c r="K74" i="44"/>
  <c r="K73" i="41"/>
  <c r="K73" i="90"/>
  <c r="K72" i="50"/>
  <c r="K73" i="20"/>
  <c r="K73" i="11"/>
  <c r="K72" i="54"/>
  <c r="K74" i="84" l="1"/>
  <c r="K74" i="18"/>
  <c r="K74" i="13"/>
  <c r="K75" i="44"/>
  <c r="K74" i="95"/>
  <c r="K73" i="54"/>
  <c r="K74" i="41"/>
  <c r="K74" i="55"/>
  <c r="K74" i="85"/>
  <c r="K74" i="92"/>
  <c r="K73" i="43"/>
  <c r="K74" i="51"/>
  <c r="K74" i="83"/>
  <c r="K74" i="48"/>
  <c r="K74" i="100"/>
  <c r="K74" i="102"/>
  <c r="K74" i="103"/>
  <c r="K74" i="96"/>
  <c r="K74" i="104"/>
  <c r="K74" i="10"/>
  <c r="K73" i="45"/>
  <c r="K74" i="49"/>
  <c r="K74" i="35"/>
  <c r="K74" i="16"/>
  <c r="K74" i="11"/>
  <c r="K74" i="20"/>
  <c r="K73" i="50"/>
  <c r="K74" i="99"/>
  <c r="K74" i="88"/>
  <c r="K74" i="90"/>
  <c r="K74" i="98"/>
  <c r="K73" i="42"/>
  <c r="K74" i="87"/>
  <c r="K74" i="94"/>
  <c r="K74" i="91"/>
  <c r="K74" i="82"/>
  <c r="K75" i="55" l="1"/>
  <c r="K74" i="50"/>
  <c r="K75" i="16"/>
  <c r="K75" i="48"/>
  <c r="K75" i="51"/>
  <c r="K75" i="41"/>
  <c r="K75" i="13"/>
  <c r="K75" i="18"/>
  <c r="K75" i="88"/>
  <c r="K75" i="20"/>
  <c r="K75" i="82"/>
  <c r="K75" i="100"/>
  <c r="K75" i="49"/>
  <c r="K74" i="43"/>
  <c r="K76" i="44"/>
  <c r="K75" i="94"/>
  <c r="K75" i="104"/>
  <c r="K75" i="103"/>
  <c r="K74" i="54"/>
  <c r="K75" i="91"/>
  <c r="K75" i="99"/>
  <c r="K74" i="42"/>
  <c r="K75" i="87"/>
  <c r="K75" i="11"/>
  <c r="K74" i="45"/>
  <c r="K75" i="10"/>
  <c r="K75" i="96"/>
  <c r="K75" i="92"/>
  <c r="K75" i="84"/>
  <c r="K75" i="98"/>
  <c r="K75" i="90"/>
  <c r="K75" i="35"/>
  <c r="K75" i="95"/>
  <c r="K75" i="102"/>
  <c r="K75" i="83"/>
  <c r="K75" i="85"/>
  <c r="K76" i="83" l="1"/>
  <c r="K76" i="35"/>
  <c r="K76" i="84"/>
  <c r="K76" i="92"/>
  <c r="K76" i="100"/>
  <c r="K76" i="88"/>
  <c r="K75" i="50"/>
  <c r="K76" i="55"/>
  <c r="K75" i="45"/>
  <c r="K75" i="42"/>
  <c r="K76" i="103"/>
  <c r="K76" i="94"/>
  <c r="K76" i="49"/>
  <c r="K76" i="41"/>
  <c r="K76" i="16"/>
  <c r="K76" i="85"/>
  <c r="K76" i="95"/>
  <c r="K76" i="10"/>
  <c r="K76" i="87"/>
  <c r="K75" i="43"/>
  <c r="K76" i="18"/>
  <c r="K76" i="99"/>
  <c r="K76" i="82"/>
  <c r="K76" i="11"/>
  <c r="K76" i="104"/>
  <c r="K77" i="44"/>
  <c r="K76" i="13"/>
  <c r="K76" i="51"/>
  <c r="K76" i="90"/>
  <c r="K76" i="91"/>
  <c r="K75" i="54"/>
  <c r="K76" i="48"/>
  <c r="K76" i="102"/>
  <c r="K76" i="98"/>
  <c r="K76" i="96"/>
  <c r="K76" i="20"/>
  <c r="K77" i="98" l="1"/>
  <c r="K77" i="11"/>
  <c r="K77" i="87"/>
  <c r="K77" i="88"/>
  <c r="K77" i="102"/>
  <c r="K77" i="90"/>
  <c r="K78" i="44"/>
  <c r="K77" i="92"/>
  <c r="K76" i="43"/>
  <c r="K77" i="85"/>
  <c r="K76" i="50"/>
  <c r="K77" i="48"/>
  <c r="K77" i="18"/>
  <c r="K77" i="83"/>
  <c r="K77" i="99"/>
  <c r="K76" i="54"/>
  <c r="K77" i="91"/>
  <c r="K77" i="51"/>
  <c r="K77" i="13"/>
  <c r="K77" i="82"/>
  <c r="K77" i="41"/>
  <c r="K77" i="55"/>
  <c r="K77" i="20"/>
  <c r="K77" i="10"/>
  <c r="K76" i="45"/>
  <c r="K77" i="84"/>
  <c r="K77" i="35"/>
  <c r="K77" i="96"/>
  <c r="K77" i="104"/>
  <c r="K77" i="95"/>
  <c r="K77" i="16"/>
  <c r="K77" i="49"/>
  <c r="K77" i="94"/>
  <c r="K77" i="103"/>
  <c r="K76" i="42"/>
  <c r="K77" i="100"/>
  <c r="K78" i="100" l="1"/>
  <c r="K78" i="84"/>
  <c r="K78" i="41"/>
  <c r="K77" i="54"/>
  <c r="K78" i="102"/>
  <c r="K78" i="104"/>
  <c r="K78" i="83"/>
  <c r="K78" i="11"/>
  <c r="K78" i="98"/>
  <c r="K78" i="18"/>
  <c r="K77" i="43"/>
  <c r="K78" i="92"/>
  <c r="K78" i="20"/>
  <c r="K78" i="55"/>
  <c r="K78" i="82"/>
  <c r="K77" i="50"/>
  <c r="K78" i="85"/>
  <c r="K78" i="90"/>
  <c r="K77" i="45"/>
  <c r="K79" i="44"/>
  <c r="K78" i="88"/>
  <c r="K77" i="42"/>
  <c r="K78" i="95"/>
  <c r="K78" i="35"/>
  <c r="K78" i="51"/>
  <c r="K78" i="48"/>
  <c r="K78" i="94"/>
  <c r="K78" i="13"/>
  <c r="K78" i="91"/>
  <c r="K78" i="87"/>
  <c r="K78" i="103"/>
  <c r="K78" i="49"/>
  <c r="K78" i="16"/>
  <c r="K78" i="96"/>
  <c r="K78" i="10"/>
  <c r="K78" i="99"/>
  <c r="K79" i="94" l="1"/>
  <c r="K79" i="92"/>
  <c r="K79" i="16"/>
  <c r="K79" i="99"/>
  <c r="K79" i="35"/>
  <c r="K79" i="88"/>
  <c r="K79" i="55"/>
  <c r="K79" i="20"/>
  <c r="K79" i="11"/>
  <c r="K79" i="83"/>
  <c r="K79" i="96"/>
  <c r="K79" i="103"/>
  <c r="K79" i="13"/>
  <c r="K79" i="95"/>
  <c r="K78" i="54"/>
  <c r="K79" i="84"/>
  <c r="K79" i="90"/>
  <c r="K78" i="50"/>
  <c r="K79" i="82"/>
  <c r="K78" i="43"/>
  <c r="K78" i="45"/>
  <c r="K79" i="48"/>
  <c r="K78" i="42"/>
  <c r="K79" i="85"/>
  <c r="K79" i="100"/>
  <c r="K79" i="87"/>
  <c r="K79" i="49"/>
  <c r="K79" i="10"/>
  <c r="K79" i="91"/>
  <c r="K79" i="51"/>
  <c r="K79" i="18"/>
  <c r="K79" i="104"/>
  <c r="K79" i="98"/>
  <c r="K79" i="102"/>
  <c r="K79" i="41"/>
  <c r="K80" i="49" l="1"/>
  <c r="K80" i="95"/>
  <c r="K80" i="11"/>
  <c r="K80" i="94"/>
  <c r="K80" i="41"/>
  <c r="K80" i="18"/>
  <c r="K80" i="48"/>
  <c r="K79" i="50"/>
  <c r="K80" i="55"/>
  <c r="K79" i="43"/>
  <c r="K79" i="54"/>
  <c r="K80" i="102"/>
  <c r="K80" i="85"/>
  <c r="K80" i="16"/>
  <c r="K80" i="87"/>
  <c r="K80" i="10"/>
  <c r="K80" i="82"/>
  <c r="K80" i="90"/>
  <c r="K80" i="103"/>
  <c r="K80" i="83"/>
  <c r="K80" i="35"/>
  <c r="K80" i="99"/>
  <c r="K79" i="45"/>
  <c r="K80" i="98"/>
  <c r="K80" i="91"/>
  <c r="K79" i="42"/>
  <c r="K81" i="99" l="1"/>
  <c r="K81" i="10"/>
  <c r="K81" i="41"/>
  <c r="K81" i="94"/>
  <c r="K81" i="11"/>
  <c r="K81" i="49"/>
  <c r="K81" i="91"/>
  <c r="K81" i="98"/>
  <c r="K81" i="103"/>
  <c r="K81" i="87"/>
  <c r="K81" i="90"/>
  <c r="K80" i="50"/>
  <c r="K81" i="16"/>
  <c r="K81" i="35"/>
  <c r="K81" i="85"/>
  <c r="K81" i="55"/>
  <c r="K81" i="82"/>
  <c r="K81" i="102"/>
  <c r="K80" i="43"/>
  <c r="K81" i="18"/>
  <c r="K81" i="95"/>
  <c r="K80" i="42"/>
  <c r="K81" i="83"/>
  <c r="K81" i="48"/>
  <c r="K82" i="41" l="1"/>
  <c r="K82" i="10"/>
  <c r="K81" i="43"/>
  <c r="K82" i="98"/>
  <c r="K82" i="91"/>
  <c r="K82" i="95"/>
  <c r="K82" i="102"/>
  <c r="K82" i="16"/>
  <c r="K82" i="103"/>
  <c r="K82" i="83"/>
  <c r="K82" i="85"/>
  <c r="K82" i="87"/>
  <c r="K82" i="55"/>
  <c r="K81" i="50"/>
  <c r="K82" i="49"/>
  <c r="K82" i="48"/>
  <c r="K81" i="42"/>
  <c r="K82" i="82"/>
  <c r="K82" i="99"/>
  <c r="K82" i="18"/>
  <c r="K82" i="35"/>
  <c r="K82" i="94"/>
  <c r="K82" i="90"/>
  <c r="K82" i="11"/>
  <c r="K83" i="49" l="1"/>
  <c r="K83" i="87"/>
  <c r="K83" i="102"/>
  <c r="K83" i="91"/>
  <c r="K83" i="11"/>
  <c r="K83" i="82"/>
  <c r="K83" i="83"/>
  <c r="K83" i="18"/>
  <c r="K83" i="55"/>
  <c r="K83" i="103"/>
  <c r="K83" i="94"/>
  <c r="K83" i="35"/>
  <c r="K83" i="85"/>
  <c r="K83" i="98"/>
  <c r="K82" i="43"/>
  <c r="K83" i="99"/>
  <c r="K82" i="50"/>
  <c r="K83" i="95"/>
  <c r="K83" i="10"/>
  <c r="K83" i="41"/>
  <c r="K83" i="16"/>
  <c r="K83" i="48"/>
  <c r="K83" i="90"/>
  <c r="K82" i="42"/>
  <c r="K84" i="18" l="1"/>
  <c r="K83" i="43"/>
  <c r="K84" i="82"/>
  <c r="K84" i="49"/>
  <c r="K84" i="87"/>
  <c r="K84" i="91"/>
  <c r="K84" i="85"/>
  <c r="K84" i="83"/>
  <c r="K84" i="10"/>
  <c r="K84" i="94"/>
  <c r="K84" i="41"/>
  <c r="K84" i="98"/>
  <c r="K84" i="11"/>
  <c r="K84" i="35"/>
  <c r="K84" i="102"/>
  <c r="K83" i="42"/>
  <c r="K84" i="16"/>
  <c r="K84" i="90"/>
  <c r="K84" i="48"/>
  <c r="K83" i="50"/>
  <c r="K84" i="103"/>
  <c r="K84" i="95"/>
  <c r="K84" i="99"/>
  <c r="K84" i="55"/>
  <c r="K85" i="103" l="1"/>
  <c r="K85" i="16"/>
  <c r="K85" i="102"/>
  <c r="K85" i="35"/>
  <c r="K85" i="11"/>
  <c r="K85" i="98"/>
  <c r="K85" i="83"/>
  <c r="K84" i="43"/>
  <c r="K84" i="42"/>
  <c r="K85" i="94"/>
  <c r="K85" i="85"/>
  <c r="K85" i="91"/>
  <c r="K85" i="87"/>
  <c r="K85" i="49"/>
  <c r="K85" i="90"/>
  <c r="K85" i="99"/>
  <c r="K84" i="50"/>
  <c r="K85" i="48"/>
  <c r="K85" i="41"/>
  <c r="K85" i="82"/>
  <c r="K85" i="55"/>
  <c r="K85" i="95"/>
  <c r="K85" i="10"/>
  <c r="K85" i="18"/>
  <c r="K86" i="49" l="1"/>
  <c r="K86" i="18"/>
  <c r="K86" i="48"/>
  <c r="K85" i="50"/>
  <c r="K86" i="16"/>
  <c r="K86" i="41"/>
  <c r="K86" i="91"/>
  <c r="K86" i="85"/>
  <c r="K85" i="43"/>
  <c r="K86" i="94"/>
  <c r="K86" i="83"/>
  <c r="K86" i="90"/>
  <c r="K86" i="55"/>
  <c r="K86" i="11"/>
  <c r="K86" i="99"/>
  <c r="K86" i="35"/>
  <c r="K86" i="82"/>
  <c r="K86" i="10"/>
  <c r="K86" i="95"/>
  <c r="K86" i="98"/>
  <c r="K86" i="102"/>
  <c r="K86" i="103"/>
  <c r="K86" i="87"/>
  <c r="K85" i="42"/>
  <c r="K87" i="91" l="1"/>
  <c r="K87" i="11"/>
  <c r="K86" i="50"/>
  <c r="K86" i="42"/>
  <c r="K87" i="98"/>
  <c r="K87" i="99"/>
  <c r="K86" i="43"/>
  <c r="K87" i="90"/>
  <c r="K87" i="85"/>
  <c r="K87" i="87"/>
  <c r="K87" i="55"/>
  <c r="K87" i="16"/>
  <c r="K87" i="102"/>
  <c r="K87" i="82"/>
  <c r="K87" i="103"/>
  <c r="K87" i="95"/>
  <c r="K87" i="35"/>
  <c r="K87" i="83"/>
  <c r="K87" i="94"/>
  <c r="K87" i="41"/>
  <c r="K87" i="18"/>
  <c r="K87" i="49"/>
  <c r="K87" i="10"/>
  <c r="K87" i="48"/>
  <c r="K88" i="94" l="1"/>
  <c r="K87" i="43"/>
  <c r="K87" i="42"/>
  <c r="K88" i="10"/>
  <c r="K88" i="82"/>
  <c r="K88" i="41"/>
  <c r="K88" i="49"/>
  <c r="K88" i="102"/>
  <c r="K88" i="35"/>
  <c r="K88" i="18"/>
  <c r="K88" i="83"/>
  <c r="K88" i="95"/>
  <c r="K88" i="87"/>
  <c r="K88" i="16"/>
  <c r="K88" i="85"/>
  <c r="K88" i="90"/>
  <c r="K88" i="98"/>
  <c r="K88" i="11"/>
  <c r="K88" i="91"/>
  <c r="K88" i="99"/>
  <c r="K88" i="103"/>
  <c r="K88" i="48"/>
  <c r="K88" i="55"/>
  <c r="K87" i="50"/>
  <c r="K89" i="48" l="1"/>
  <c r="K89" i="90"/>
  <c r="K89" i="87"/>
  <c r="K89" i="18"/>
  <c r="K89" i="35"/>
  <c r="K88" i="42"/>
  <c r="K89" i="94"/>
  <c r="K89" i="102"/>
  <c r="K89" i="82"/>
  <c r="K88" i="50"/>
  <c r="K89" i="99"/>
  <c r="K89" i="85"/>
  <c r="K89" i="16"/>
  <c r="K89" i="41"/>
  <c r="K88" i="43"/>
  <c r="K89" i="103"/>
  <c r="K89" i="10"/>
  <c r="K89" i="55"/>
  <c r="K89" i="91"/>
  <c r="K89" i="11"/>
  <c r="K89" i="98"/>
  <c r="K89" i="95"/>
  <c r="K89" i="83"/>
  <c r="K89" i="49"/>
  <c r="K90" i="10" l="1"/>
  <c r="K90" i="94"/>
  <c r="K90" i="102"/>
  <c r="K90" i="90"/>
  <c r="K89" i="43"/>
  <c r="K89" i="50"/>
  <c r="K90" i="98"/>
  <c r="K90" i="85"/>
  <c r="K89" i="42"/>
  <c r="K90" i="82"/>
  <c r="K90" i="35"/>
  <c r="K90" i="18"/>
  <c r="K90" i="48"/>
  <c r="K91" i="10" l="1"/>
  <c r="K91" i="18"/>
  <c r="K90" i="42"/>
  <c r="K91" i="102"/>
  <c r="K91" i="94"/>
  <c r="K91" i="98"/>
  <c r="K91" i="85"/>
  <c r="K91" i="35"/>
  <c r="K91" i="82"/>
  <c r="K90" i="50"/>
  <c r="K91" i="90"/>
  <c r="K91" i="48"/>
  <c r="K92" i="48" l="1"/>
  <c r="K92" i="98"/>
  <c r="K92" i="102"/>
  <c r="K91" i="50"/>
  <c r="K92" i="90"/>
  <c r="K92" i="35"/>
  <c r="K92" i="85"/>
  <c r="K92" i="82"/>
  <c r="K91" i="42"/>
  <c r="K92" i="10"/>
  <c r="K92" i="94"/>
  <c r="K92" i="18"/>
  <c r="K93" i="85" l="1"/>
  <c r="K92" i="50"/>
  <c r="K93" i="98"/>
  <c r="K93" i="48"/>
  <c r="K93" i="102"/>
  <c r="K93" i="82"/>
  <c r="K93" i="35"/>
  <c r="K93" i="90"/>
  <c r="K92" i="42"/>
  <c r="K93" i="18"/>
  <c r="K93" i="10"/>
  <c r="K93" i="94"/>
  <c r="K94" i="48" l="1"/>
  <c r="K94" i="18"/>
  <c r="K93" i="42"/>
  <c r="K94" i="82"/>
  <c r="K94" i="85"/>
  <c r="K94" i="94"/>
  <c r="K94" i="10"/>
  <c r="K94" i="102"/>
  <c r="K94" i="90"/>
  <c r="K94" i="35"/>
  <c r="K94" i="98"/>
  <c r="K93" i="50"/>
  <c r="K95" i="35" l="1"/>
  <c r="K94" i="50"/>
  <c r="K95" i="98"/>
  <c r="K95" i="48"/>
  <c r="K95" i="10"/>
  <c r="K94" i="42"/>
  <c r="K95" i="18"/>
  <c r="K95" i="90"/>
  <c r="K95" i="102"/>
  <c r="K95" i="85"/>
  <c r="K95" i="82"/>
  <c r="K95" i="94"/>
  <c r="K96" i="90" l="1"/>
  <c r="K96" i="10"/>
  <c r="K96" i="102"/>
  <c r="K96" i="82"/>
  <c r="K96" i="18"/>
  <c r="K96" i="35"/>
  <c r="K96" i="85"/>
  <c r="K96" i="48"/>
  <c r="K95" i="50"/>
  <c r="K95" i="42"/>
  <c r="K96" i="98"/>
  <c r="K96" i="94"/>
  <c r="K96" i="50" l="1"/>
  <c r="K97" i="10"/>
  <c r="K96" i="42"/>
  <c r="K97" i="48"/>
  <c r="K97" i="18"/>
  <c r="K97" i="90"/>
  <c r="K97" i="102"/>
  <c r="K97" i="94"/>
  <c r="K97" i="35"/>
  <c r="K97" i="98"/>
  <c r="K97" i="85"/>
  <c r="K97" i="82"/>
  <c r="K98" i="48" l="1"/>
  <c r="K97" i="42"/>
  <c r="K97" i="50"/>
  <c r="K98" i="98"/>
  <c r="K98" i="94"/>
  <c r="K98" i="18"/>
  <c r="K98" i="82"/>
  <c r="K98" i="85"/>
  <c r="K98" i="10"/>
  <c r="K98" i="102"/>
  <c r="K98" i="90"/>
  <c r="K98" i="35"/>
  <c r="K98" i="50" l="1"/>
  <c r="K98" i="42"/>
  <c r="M69" i="105" l="1"/>
  <c r="U69" i="105" s="1"/>
  <c r="M68" i="105"/>
  <c r="M67" i="105"/>
  <c r="M66" i="105"/>
  <c r="M65" i="105"/>
  <c r="M64" i="105"/>
  <c r="M63" i="105"/>
  <c r="M62" i="105"/>
  <c r="M61" i="105"/>
  <c r="M60" i="105"/>
  <c r="M59" i="105"/>
  <c r="M58" i="105"/>
  <c r="M57" i="105"/>
  <c r="M56" i="105"/>
  <c r="M55" i="105"/>
  <c r="M54" i="105"/>
  <c r="M53" i="105"/>
  <c r="M52" i="105"/>
  <c r="M51" i="105"/>
  <c r="M50" i="105"/>
  <c r="M49" i="105"/>
  <c r="M48" i="105"/>
  <c r="M47" i="105"/>
  <c r="M46" i="105"/>
  <c r="M45" i="105"/>
  <c r="M44" i="105"/>
  <c r="M43" i="105"/>
  <c r="M42" i="105"/>
  <c r="M41" i="105"/>
  <c r="M40" i="105"/>
  <c r="M39" i="105"/>
  <c r="M38" i="105"/>
  <c r="M37" i="105"/>
  <c r="M36" i="105"/>
  <c r="M35" i="105"/>
  <c r="M34" i="105"/>
  <c r="M33" i="105"/>
  <c r="M32" i="105"/>
  <c r="M31" i="105"/>
  <c r="M30" i="105"/>
  <c r="M29" i="105"/>
  <c r="M28" i="105"/>
  <c r="M27" i="105"/>
  <c r="M26" i="105"/>
  <c r="M25" i="105"/>
  <c r="M24" i="105"/>
  <c r="M23" i="105"/>
  <c r="M22" i="105"/>
  <c r="M21" i="105"/>
  <c r="M20" i="105"/>
  <c r="M19" i="105"/>
  <c r="M18" i="105"/>
  <c r="M17" i="105"/>
  <c r="M16" i="105"/>
  <c r="M15" i="105"/>
  <c r="M14" i="105"/>
  <c r="M13" i="105"/>
  <c r="M12" i="105"/>
  <c r="M11" i="105"/>
  <c r="M10" i="105"/>
  <c r="M9" i="105"/>
  <c r="M8" i="105"/>
  <c r="M7" i="105"/>
  <c r="M6" i="105"/>
  <c r="M5" i="105"/>
  <c r="M79" i="104"/>
  <c r="U79" i="104" s="1"/>
  <c r="M78" i="104"/>
  <c r="M77" i="104"/>
  <c r="M76" i="104"/>
  <c r="M75" i="104"/>
  <c r="M74" i="104"/>
  <c r="M73" i="104"/>
  <c r="M72" i="104"/>
  <c r="M71" i="104"/>
  <c r="M70" i="104"/>
  <c r="M69" i="104"/>
  <c r="M68" i="104"/>
  <c r="M67" i="104"/>
  <c r="M66" i="104"/>
  <c r="M65" i="104"/>
  <c r="M64" i="104"/>
  <c r="M63" i="104"/>
  <c r="M62" i="104"/>
  <c r="M61" i="104"/>
  <c r="M60" i="104"/>
  <c r="M59" i="104"/>
  <c r="M58" i="104"/>
  <c r="M57" i="104"/>
  <c r="M56" i="104"/>
  <c r="M55" i="104"/>
  <c r="M54" i="104"/>
  <c r="M53" i="104"/>
  <c r="M52" i="104"/>
  <c r="M51" i="104"/>
  <c r="M50" i="104"/>
  <c r="M49" i="104"/>
  <c r="M48" i="104"/>
  <c r="M47" i="104"/>
  <c r="M46" i="104"/>
  <c r="M45" i="104"/>
  <c r="M44" i="104"/>
  <c r="M43" i="104"/>
  <c r="M42" i="104"/>
  <c r="M41" i="104"/>
  <c r="M40" i="104"/>
  <c r="M39" i="104"/>
  <c r="M38" i="104"/>
  <c r="M37" i="104"/>
  <c r="M36" i="104"/>
  <c r="M35" i="104"/>
  <c r="M34" i="104"/>
  <c r="M33" i="104"/>
  <c r="M32" i="104"/>
  <c r="M31" i="104"/>
  <c r="M30" i="104"/>
  <c r="M29" i="104"/>
  <c r="M28" i="104"/>
  <c r="M27" i="104"/>
  <c r="M26" i="104"/>
  <c r="M25" i="104"/>
  <c r="M24" i="104"/>
  <c r="M23" i="104"/>
  <c r="M22" i="104"/>
  <c r="M21" i="104"/>
  <c r="M20" i="104"/>
  <c r="M19" i="104"/>
  <c r="M18" i="104"/>
  <c r="M17" i="104"/>
  <c r="M16" i="104"/>
  <c r="M15" i="104"/>
  <c r="M14" i="104"/>
  <c r="M13" i="104"/>
  <c r="M12" i="104"/>
  <c r="M11" i="104"/>
  <c r="M10" i="104"/>
  <c r="M9" i="104"/>
  <c r="M8" i="104"/>
  <c r="M7" i="104"/>
  <c r="M6" i="104"/>
  <c r="M5" i="104"/>
  <c r="M89" i="103"/>
  <c r="U89" i="103" s="1"/>
  <c r="M88" i="103"/>
  <c r="M87" i="103"/>
  <c r="M86" i="103"/>
  <c r="M85" i="103"/>
  <c r="M84" i="103"/>
  <c r="M83" i="103"/>
  <c r="M82" i="103"/>
  <c r="M81" i="103"/>
  <c r="M80" i="103"/>
  <c r="M79" i="103"/>
  <c r="M78" i="103"/>
  <c r="M77" i="103"/>
  <c r="M76" i="103"/>
  <c r="M75" i="103"/>
  <c r="M74" i="103"/>
  <c r="M73" i="103"/>
  <c r="M72" i="103"/>
  <c r="M71" i="103"/>
  <c r="M70" i="103"/>
  <c r="M69" i="103"/>
  <c r="M68" i="103"/>
  <c r="M67" i="103"/>
  <c r="M66" i="103"/>
  <c r="M65" i="103"/>
  <c r="M64" i="103"/>
  <c r="M63" i="103"/>
  <c r="M62" i="103"/>
  <c r="M61" i="103"/>
  <c r="M60" i="103"/>
  <c r="M59" i="103"/>
  <c r="M58" i="103"/>
  <c r="M57" i="103"/>
  <c r="M56" i="103"/>
  <c r="M55" i="103"/>
  <c r="M54" i="103"/>
  <c r="M53" i="103"/>
  <c r="M52" i="103"/>
  <c r="M51" i="103"/>
  <c r="M50" i="103"/>
  <c r="M49" i="103"/>
  <c r="M48" i="103"/>
  <c r="M47" i="103"/>
  <c r="M46" i="103"/>
  <c r="M45" i="103"/>
  <c r="M44" i="103"/>
  <c r="M43" i="103"/>
  <c r="M42" i="103"/>
  <c r="M41" i="103"/>
  <c r="M40" i="103"/>
  <c r="M39" i="103"/>
  <c r="M38" i="103"/>
  <c r="M37" i="103"/>
  <c r="M36" i="103"/>
  <c r="M35" i="103"/>
  <c r="M34" i="103"/>
  <c r="M33" i="103"/>
  <c r="M32" i="103"/>
  <c r="M31" i="103"/>
  <c r="M30" i="103"/>
  <c r="M29" i="103"/>
  <c r="M28" i="103"/>
  <c r="M27" i="103"/>
  <c r="M26" i="103"/>
  <c r="M25" i="103"/>
  <c r="M24" i="103"/>
  <c r="M23" i="103"/>
  <c r="M22" i="103"/>
  <c r="M21" i="103"/>
  <c r="M20" i="103"/>
  <c r="M19" i="103"/>
  <c r="M18" i="103"/>
  <c r="M17" i="103"/>
  <c r="M16" i="103"/>
  <c r="M15" i="103"/>
  <c r="M14" i="103"/>
  <c r="M13" i="103"/>
  <c r="M12" i="103"/>
  <c r="M11" i="103"/>
  <c r="M10" i="103"/>
  <c r="M9" i="103"/>
  <c r="M8" i="103"/>
  <c r="M7" i="103"/>
  <c r="M6" i="103"/>
  <c r="M5" i="103"/>
  <c r="M98" i="102"/>
  <c r="U98" i="102" s="1"/>
  <c r="M97" i="102"/>
  <c r="M96" i="102"/>
  <c r="M95" i="102"/>
  <c r="M94" i="102"/>
  <c r="M93" i="102"/>
  <c r="M92" i="102"/>
  <c r="M91" i="102"/>
  <c r="M90" i="102"/>
  <c r="M89" i="102"/>
  <c r="M88" i="102"/>
  <c r="M87" i="102"/>
  <c r="M86" i="102"/>
  <c r="M85" i="102"/>
  <c r="M84" i="102"/>
  <c r="M83" i="102"/>
  <c r="M82" i="102"/>
  <c r="M81" i="102"/>
  <c r="M80" i="102"/>
  <c r="M79" i="102"/>
  <c r="M78" i="102"/>
  <c r="M77" i="102"/>
  <c r="M76" i="102"/>
  <c r="M75" i="102"/>
  <c r="M74" i="102"/>
  <c r="M73" i="102"/>
  <c r="M72" i="102"/>
  <c r="M71" i="102"/>
  <c r="M70" i="102"/>
  <c r="M69" i="102"/>
  <c r="M68" i="102"/>
  <c r="M67" i="102"/>
  <c r="M66" i="102"/>
  <c r="M65" i="102"/>
  <c r="M64" i="102"/>
  <c r="M63" i="102"/>
  <c r="M62" i="102"/>
  <c r="M61" i="102"/>
  <c r="M60" i="102"/>
  <c r="M59" i="102"/>
  <c r="M58" i="102"/>
  <c r="M57" i="102"/>
  <c r="M56" i="102"/>
  <c r="M55" i="102"/>
  <c r="M54" i="102"/>
  <c r="M53" i="102"/>
  <c r="M52" i="102"/>
  <c r="M51" i="102"/>
  <c r="M50" i="102"/>
  <c r="M49" i="102"/>
  <c r="M48" i="102"/>
  <c r="M47" i="102"/>
  <c r="M46" i="102"/>
  <c r="M45" i="102"/>
  <c r="M44" i="102"/>
  <c r="M43" i="102"/>
  <c r="M42" i="102"/>
  <c r="M41" i="102"/>
  <c r="M40" i="102"/>
  <c r="M39" i="102"/>
  <c r="M38" i="102"/>
  <c r="M37" i="102"/>
  <c r="M36" i="102"/>
  <c r="M35" i="102"/>
  <c r="M34" i="102"/>
  <c r="M33" i="102"/>
  <c r="M32" i="102"/>
  <c r="M31" i="102"/>
  <c r="M30" i="102"/>
  <c r="M29" i="102"/>
  <c r="M28" i="102"/>
  <c r="M27" i="102"/>
  <c r="M26" i="102"/>
  <c r="M25" i="102"/>
  <c r="M24" i="102"/>
  <c r="M23" i="102"/>
  <c r="M22" i="102"/>
  <c r="M21" i="102"/>
  <c r="M20" i="102"/>
  <c r="M19" i="102"/>
  <c r="M18" i="102"/>
  <c r="M17" i="102"/>
  <c r="M16" i="102"/>
  <c r="M15" i="102"/>
  <c r="M14" i="102"/>
  <c r="M13" i="102"/>
  <c r="M12" i="102"/>
  <c r="M11" i="102"/>
  <c r="M10" i="102"/>
  <c r="M9" i="102"/>
  <c r="M8" i="102"/>
  <c r="M7" i="102"/>
  <c r="M6" i="102"/>
  <c r="M5" i="102"/>
  <c r="M69" i="101"/>
  <c r="U69" i="101" s="1"/>
  <c r="M68" i="101"/>
  <c r="M67" i="101"/>
  <c r="M66" i="101"/>
  <c r="M65" i="101"/>
  <c r="M64" i="101"/>
  <c r="M63" i="101"/>
  <c r="M62" i="101"/>
  <c r="M61" i="101"/>
  <c r="M60" i="101"/>
  <c r="M59" i="101"/>
  <c r="M58" i="101"/>
  <c r="M57" i="101"/>
  <c r="M56" i="101"/>
  <c r="M55" i="101"/>
  <c r="M54" i="101"/>
  <c r="M53" i="101"/>
  <c r="M52" i="101"/>
  <c r="M51" i="101"/>
  <c r="M50" i="101"/>
  <c r="M49" i="101"/>
  <c r="M48" i="101"/>
  <c r="M47" i="101"/>
  <c r="M46" i="101"/>
  <c r="M45" i="101"/>
  <c r="M44" i="101"/>
  <c r="M43" i="101"/>
  <c r="M42" i="101"/>
  <c r="M41" i="101"/>
  <c r="M40" i="101"/>
  <c r="M39" i="101"/>
  <c r="M38" i="101"/>
  <c r="M37" i="101"/>
  <c r="M36" i="101"/>
  <c r="M35" i="101"/>
  <c r="M34" i="101"/>
  <c r="M33" i="101"/>
  <c r="M32" i="101"/>
  <c r="M31" i="101"/>
  <c r="M30" i="101"/>
  <c r="M29" i="101"/>
  <c r="M28" i="101"/>
  <c r="M27" i="101"/>
  <c r="M26" i="101"/>
  <c r="M25" i="101"/>
  <c r="M24" i="101"/>
  <c r="M23" i="101"/>
  <c r="M22" i="101"/>
  <c r="M21" i="101"/>
  <c r="M20" i="101"/>
  <c r="M19" i="101"/>
  <c r="M18" i="101"/>
  <c r="M17" i="101"/>
  <c r="M16" i="101"/>
  <c r="M15" i="101"/>
  <c r="M14" i="101"/>
  <c r="M13" i="101"/>
  <c r="M12" i="101"/>
  <c r="M11" i="101"/>
  <c r="M10" i="101"/>
  <c r="M9" i="101"/>
  <c r="M8" i="101"/>
  <c r="M7" i="101"/>
  <c r="M6" i="101"/>
  <c r="M5" i="101"/>
  <c r="M79" i="100"/>
  <c r="U79" i="100" s="1"/>
  <c r="M78" i="100"/>
  <c r="M77" i="100"/>
  <c r="M76" i="100"/>
  <c r="M75" i="100"/>
  <c r="M74" i="100"/>
  <c r="M73" i="100"/>
  <c r="M72" i="100"/>
  <c r="M71" i="100"/>
  <c r="M70" i="100"/>
  <c r="M69" i="100"/>
  <c r="M68" i="100"/>
  <c r="M67" i="100"/>
  <c r="M66" i="100"/>
  <c r="M65" i="100"/>
  <c r="M64" i="100"/>
  <c r="M63" i="100"/>
  <c r="M62" i="100"/>
  <c r="M61" i="100"/>
  <c r="M60" i="100"/>
  <c r="M59" i="100"/>
  <c r="M58" i="100"/>
  <c r="M57" i="100"/>
  <c r="M56" i="100"/>
  <c r="M55" i="100"/>
  <c r="M54" i="100"/>
  <c r="M53" i="100"/>
  <c r="M52" i="100"/>
  <c r="M51" i="100"/>
  <c r="M50" i="100"/>
  <c r="M49" i="100"/>
  <c r="M48" i="100"/>
  <c r="M47" i="100"/>
  <c r="M46" i="100"/>
  <c r="M45" i="100"/>
  <c r="M44" i="100"/>
  <c r="M43" i="100"/>
  <c r="M42" i="100"/>
  <c r="M41" i="100"/>
  <c r="M40" i="100"/>
  <c r="M39" i="100"/>
  <c r="M38" i="100"/>
  <c r="M37" i="100"/>
  <c r="M36" i="100"/>
  <c r="M35" i="100"/>
  <c r="M34" i="100"/>
  <c r="M33" i="100"/>
  <c r="M32" i="100"/>
  <c r="M31" i="100"/>
  <c r="M30" i="100"/>
  <c r="M29" i="100"/>
  <c r="M28" i="100"/>
  <c r="M27" i="100"/>
  <c r="M26" i="100"/>
  <c r="M25" i="100"/>
  <c r="M24" i="100"/>
  <c r="M23" i="100"/>
  <c r="M22" i="100"/>
  <c r="M21" i="100"/>
  <c r="M20" i="100"/>
  <c r="M19" i="100"/>
  <c r="M18" i="100"/>
  <c r="M17" i="100"/>
  <c r="M16" i="100"/>
  <c r="M15" i="100"/>
  <c r="M14" i="100"/>
  <c r="M13" i="100"/>
  <c r="M12" i="100"/>
  <c r="M11" i="100"/>
  <c r="M10" i="100"/>
  <c r="M9" i="100"/>
  <c r="M8" i="100"/>
  <c r="M7" i="100"/>
  <c r="M6" i="100"/>
  <c r="M5" i="100"/>
  <c r="M89" i="99"/>
  <c r="U89" i="99" s="1"/>
  <c r="M88" i="99"/>
  <c r="M87" i="99"/>
  <c r="M86" i="99"/>
  <c r="M85" i="99"/>
  <c r="M84" i="99"/>
  <c r="M83" i="99"/>
  <c r="M82" i="99"/>
  <c r="M81" i="99"/>
  <c r="M80" i="99"/>
  <c r="M79" i="99"/>
  <c r="M78" i="99"/>
  <c r="M77" i="99"/>
  <c r="M76" i="99"/>
  <c r="M75" i="99"/>
  <c r="M74" i="99"/>
  <c r="M73" i="99"/>
  <c r="M72" i="99"/>
  <c r="M71" i="99"/>
  <c r="M70" i="99"/>
  <c r="M69" i="99"/>
  <c r="M68" i="99"/>
  <c r="M67" i="99"/>
  <c r="M66" i="99"/>
  <c r="M65" i="99"/>
  <c r="M64" i="99"/>
  <c r="M63" i="99"/>
  <c r="M62" i="99"/>
  <c r="M61" i="99"/>
  <c r="M60" i="99"/>
  <c r="M59" i="99"/>
  <c r="M58" i="99"/>
  <c r="M57" i="99"/>
  <c r="M56" i="99"/>
  <c r="M55" i="99"/>
  <c r="M54" i="99"/>
  <c r="M53" i="99"/>
  <c r="M52" i="99"/>
  <c r="M51" i="99"/>
  <c r="M50" i="99"/>
  <c r="M49" i="99"/>
  <c r="M48" i="99"/>
  <c r="M47" i="99"/>
  <c r="M46" i="99"/>
  <c r="M45" i="99"/>
  <c r="M44" i="99"/>
  <c r="M43" i="99"/>
  <c r="M42" i="99"/>
  <c r="M41" i="99"/>
  <c r="M40" i="99"/>
  <c r="M39" i="99"/>
  <c r="M38" i="99"/>
  <c r="M37" i="99"/>
  <c r="M36" i="99"/>
  <c r="M35" i="99"/>
  <c r="M34" i="99"/>
  <c r="M33" i="99"/>
  <c r="M32" i="99"/>
  <c r="M31" i="99"/>
  <c r="M30" i="99"/>
  <c r="M29" i="99"/>
  <c r="M28" i="99"/>
  <c r="M27" i="99"/>
  <c r="M26" i="99"/>
  <c r="M25" i="99"/>
  <c r="M24" i="99"/>
  <c r="M23" i="99"/>
  <c r="M22" i="99"/>
  <c r="M21" i="99"/>
  <c r="M20" i="99"/>
  <c r="M19" i="99"/>
  <c r="M18" i="99"/>
  <c r="M17" i="99"/>
  <c r="M16" i="99"/>
  <c r="M15" i="99"/>
  <c r="M14" i="99"/>
  <c r="M13" i="99"/>
  <c r="M12" i="99"/>
  <c r="M11" i="99"/>
  <c r="M10" i="99"/>
  <c r="M9" i="99"/>
  <c r="M8" i="99"/>
  <c r="M7" i="99"/>
  <c r="M6" i="99"/>
  <c r="M5" i="99"/>
  <c r="M98" i="98"/>
  <c r="U98" i="98" s="1"/>
  <c r="M97" i="98"/>
  <c r="M96" i="98"/>
  <c r="M95" i="98"/>
  <c r="M94" i="98"/>
  <c r="M93" i="98"/>
  <c r="M92" i="98"/>
  <c r="M91" i="98"/>
  <c r="M90" i="98"/>
  <c r="M89" i="98"/>
  <c r="M88" i="98"/>
  <c r="M87" i="98"/>
  <c r="M86" i="98"/>
  <c r="M85" i="98"/>
  <c r="M84" i="98"/>
  <c r="M83" i="98"/>
  <c r="M82" i="98"/>
  <c r="M81" i="98"/>
  <c r="M80" i="98"/>
  <c r="M79" i="98"/>
  <c r="M78" i="98"/>
  <c r="M77" i="98"/>
  <c r="M76" i="98"/>
  <c r="M75" i="98"/>
  <c r="M74" i="98"/>
  <c r="M73" i="98"/>
  <c r="M72" i="98"/>
  <c r="M71" i="98"/>
  <c r="M70" i="98"/>
  <c r="M69" i="98"/>
  <c r="M68" i="98"/>
  <c r="M67" i="98"/>
  <c r="M66" i="98"/>
  <c r="M65" i="98"/>
  <c r="M64" i="98"/>
  <c r="M63" i="98"/>
  <c r="M62" i="98"/>
  <c r="M61" i="98"/>
  <c r="M60" i="98"/>
  <c r="M59" i="98"/>
  <c r="M58" i="98"/>
  <c r="M57" i="98"/>
  <c r="M56" i="98"/>
  <c r="M55" i="98"/>
  <c r="M54" i="98"/>
  <c r="M53" i="98"/>
  <c r="M52" i="98"/>
  <c r="M51" i="98"/>
  <c r="M50" i="98"/>
  <c r="M49" i="98"/>
  <c r="M48" i="98"/>
  <c r="M47" i="98"/>
  <c r="M46" i="98"/>
  <c r="M45" i="98"/>
  <c r="M44" i="98"/>
  <c r="M43" i="98"/>
  <c r="M42" i="98"/>
  <c r="M41" i="98"/>
  <c r="M40" i="98"/>
  <c r="M39" i="98"/>
  <c r="M38" i="98"/>
  <c r="M37" i="98"/>
  <c r="M36" i="98"/>
  <c r="M35" i="98"/>
  <c r="M34" i="98"/>
  <c r="M33" i="98"/>
  <c r="M32" i="98"/>
  <c r="M31" i="98"/>
  <c r="M30" i="98"/>
  <c r="M29" i="98"/>
  <c r="M28" i="98"/>
  <c r="M27" i="98"/>
  <c r="M26" i="98"/>
  <c r="M25" i="98"/>
  <c r="M24" i="98"/>
  <c r="M23" i="98"/>
  <c r="M22" i="98"/>
  <c r="M21" i="98"/>
  <c r="M20" i="98"/>
  <c r="M19" i="98"/>
  <c r="M18" i="98"/>
  <c r="M17" i="98"/>
  <c r="M16" i="98"/>
  <c r="M15" i="98"/>
  <c r="M14" i="98"/>
  <c r="M13" i="98"/>
  <c r="M12" i="98"/>
  <c r="M11" i="98"/>
  <c r="M10" i="98"/>
  <c r="M9" i="98"/>
  <c r="M8" i="98"/>
  <c r="M7" i="98"/>
  <c r="M6" i="98"/>
  <c r="M5" i="98"/>
  <c r="M69" i="97"/>
  <c r="U69" i="97" s="1"/>
  <c r="M68" i="97"/>
  <c r="M67" i="97"/>
  <c r="M66" i="97"/>
  <c r="M65" i="97"/>
  <c r="M64" i="97"/>
  <c r="M63" i="97"/>
  <c r="M62" i="97"/>
  <c r="M61" i="97"/>
  <c r="M60" i="97"/>
  <c r="M59" i="97"/>
  <c r="M58" i="97"/>
  <c r="M57" i="97"/>
  <c r="M56" i="97"/>
  <c r="M55" i="97"/>
  <c r="M54" i="97"/>
  <c r="M53" i="97"/>
  <c r="M52" i="97"/>
  <c r="M51" i="97"/>
  <c r="M50" i="97"/>
  <c r="M49" i="97"/>
  <c r="M48" i="97"/>
  <c r="M47" i="97"/>
  <c r="M46" i="97"/>
  <c r="M45" i="97"/>
  <c r="M44" i="97"/>
  <c r="M43" i="97"/>
  <c r="M42" i="97"/>
  <c r="M41" i="97"/>
  <c r="M40" i="97"/>
  <c r="M39" i="97"/>
  <c r="M38" i="97"/>
  <c r="M37" i="97"/>
  <c r="M36" i="97"/>
  <c r="M35" i="97"/>
  <c r="M34" i="97"/>
  <c r="M33" i="97"/>
  <c r="M32" i="97"/>
  <c r="M31" i="97"/>
  <c r="M30" i="97"/>
  <c r="M29" i="97"/>
  <c r="M28" i="97"/>
  <c r="M27" i="97"/>
  <c r="M26" i="97"/>
  <c r="M25" i="97"/>
  <c r="M24" i="97"/>
  <c r="M23" i="97"/>
  <c r="M22" i="97"/>
  <c r="M21" i="97"/>
  <c r="M20" i="97"/>
  <c r="M19" i="97"/>
  <c r="M18" i="97"/>
  <c r="M17" i="97"/>
  <c r="M16" i="97"/>
  <c r="M15" i="97"/>
  <c r="M14" i="97"/>
  <c r="M13" i="97"/>
  <c r="M12" i="97"/>
  <c r="M11" i="97"/>
  <c r="M10" i="97"/>
  <c r="M9" i="97"/>
  <c r="M8" i="97"/>
  <c r="M7" i="97"/>
  <c r="M6" i="97"/>
  <c r="M5" i="97"/>
  <c r="M79" i="96"/>
  <c r="U79" i="96" s="1"/>
  <c r="M78" i="96"/>
  <c r="M77" i="96"/>
  <c r="M76" i="96"/>
  <c r="M75" i="96"/>
  <c r="M74" i="96"/>
  <c r="M73" i="96"/>
  <c r="M72" i="96"/>
  <c r="M71" i="96"/>
  <c r="M70" i="96"/>
  <c r="M69" i="96"/>
  <c r="M68" i="96"/>
  <c r="M67" i="96"/>
  <c r="M66" i="96"/>
  <c r="M65" i="96"/>
  <c r="M64" i="96"/>
  <c r="M63" i="96"/>
  <c r="M62" i="96"/>
  <c r="M61" i="96"/>
  <c r="M60" i="96"/>
  <c r="M59" i="96"/>
  <c r="M58" i="96"/>
  <c r="M57" i="96"/>
  <c r="M56" i="96"/>
  <c r="M55" i="96"/>
  <c r="M54" i="96"/>
  <c r="M53" i="96"/>
  <c r="M52" i="96"/>
  <c r="M51" i="96"/>
  <c r="M50" i="96"/>
  <c r="M49" i="96"/>
  <c r="M48" i="96"/>
  <c r="M47" i="96"/>
  <c r="M46" i="96"/>
  <c r="M45" i="96"/>
  <c r="M44" i="96"/>
  <c r="M43" i="96"/>
  <c r="M42" i="96"/>
  <c r="M41" i="96"/>
  <c r="M40" i="96"/>
  <c r="M39" i="96"/>
  <c r="M38" i="96"/>
  <c r="M37" i="96"/>
  <c r="M36" i="96"/>
  <c r="M35" i="96"/>
  <c r="M34" i="96"/>
  <c r="M33" i="96"/>
  <c r="M32" i="96"/>
  <c r="M31" i="96"/>
  <c r="M30" i="96"/>
  <c r="M29" i="96"/>
  <c r="M28" i="96"/>
  <c r="M27" i="96"/>
  <c r="M26" i="96"/>
  <c r="M25" i="96"/>
  <c r="M24" i="96"/>
  <c r="M23" i="96"/>
  <c r="M22" i="96"/>
  <c r="M21" i="96"/>
  <c r="M20" i="96"/>
  <c r="M19" i="96"/>
  <c r="M18" i="96"/>
  <c r="M17" i="96"/>
  <c r="M16" i="96"/>
  <c r="M15" i="96"/>
  <c r="M14" i="96"/>
  <c r="M13" i="96"/>
  <c r="M12" i="96"/>
  <c r="M11" i="96"/>
  <c r="M10" i="96"/>
  <c r="M9" i="96"/>
  <c r="M8" i="96"/>
  <c r="M7" i="96"/>
  <c r="M6" i="96"/>
  <c r="M5" i="96"/>
  <c r="M89" i="95"/>
  <c r="U89" i="95" s="1"/>
  <c r="M88" i="95"/>
  <c r="M87" i="95"/>
  <c r="M86" i="95"/>
  <c r="M85" i="95"/>
  <c r="M84" i="95"/>
  <c r="M83" i="95"/>
  <c r="M82" i="95"/>
  <c r="M81" i="95"/>
  <c r="M80" i="95"/>
  <c r="M79" i="95"/>
  <c r="M78" i="95"/>
  <c r="M77" i="95"/>
  <c r="M76" i="95"/>
  <c r="M75" i="95"/>
  <c r="M74" i="95"/>
  <c r="M73" i="95"/>
  <c r="M72" i="95"/>
  <c r="M71" i="95"/>
  <c r="M70" i="95"/>
  <c r="M69" i="95"/>
  <c r="M68" i="95"/>
  <c r="M67" i="95"/>
  <c r="M66" i="95"/>
  <c r="M65" i="95"/>
  <c r="M64" i="95"/>
  <c r="M63" i="95"/>
  <c r="M62" i="95"/>
  <c r="M61" i="95"/>
  <c r="M60" i="95"/>
  <c r="M59" i="95"/>
  <c r="M58" i="95"/>
  <c r="M57" i="95"/>
  <c r="M56" i="95"/>
  <c r="M55" i="95"/>
  <c r="M54" i="95"/>
  <c r="M53" i="95"/>
  <c r="M52" i="95"/>
  <c r="M51" i="95"/>
  <c r="M50" i="95"/>
  <c r="M49" i="95"/>
  <c r="M48" i="95"/>
  <c r="M47" i="95"/>
  <c r="M46" i="95"/>
  <c r="M45" i="95"/>
  <c r="M44" i="95"/>
  <c r="M43" i="95"/>
  <c r="M42" i="95"/>
  <c r="M41" i="95"/>
  <c r="M40" i="95"/>
  <c r="M39" i="95"/>
  <c r="M38" i="95"/>
  <c r="M37" i="95"/>
  <c r="M36" i="95"/>
  <c r="M35" i="95"/>
  <c r="M34" i="95"/>
  <c r="M33" i="95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  <c r="M5" i="95"/>
  <c r="M98" i="94"/>
  <c r="U98" i="94" s="1"/>
  <c r="M97" i="94"/>
  <c r="M96" i="94"/>
  <c r="M95" i="94"/>
  <c r="M94" i="94"/>
  <c r="M93" i="94"/>
  <c r="M92" i="94"/>
  <c r="M91" i="94"/>
  <c r="M90" i="94"/>
  <c r="M89" i="94"/>
  <c r="M88" i="94"/>
  <c r="M87" i="94"/>
  <c r="M86" i="94"/>
  <c r="M85" i="94"/>
  <c r="M84" i="94"/>
  <c r="M83" i="94"/>
  <c r="M82" i="94"/>
  <c r="M81" i="94"/>
  <c r="M80" i="94"/>
  <c r="M79" i="94"/>
  <c r="M78" i="94"/>
  <c r="M77" i="94"/>
  <c r="M76" i="94"/>
  <c r="M75" i="94"/>
  <c r="M74" i="94"/>
  <c r="M73" i="94"/>
  <c r="M72" i="94"/>
  <c r="M71" i="94"/>
  <c r="M70" i="94"/>
  <c r="M69" i="94"/>
  <c r="M68" i="94"/>
  <c r="M67" i="94"/>
  <c r="M66" i="94"/>
  <c r="M65" i="94"/>
  <c r="M64" i="94"/>
  <c r="M63" i="94"/>
  <c r="M62" i="94"/>
  <c r="M61" i="94"/>
  <c r="M60" i="94"/>
  <c r="M59" i="94"/>
  <c r="M58" i="94"/>
  <c r="M57" i="94"/>
  <c r="M56" i="94"/>
  <c r="M55" i="94"/>
  <c r="M54" i="94"/>
  <c r="M53" i="94"/>
  <c r="M52" i="94"/>
  <c r="M51" i="94"/>
  <c r="M50" i="94"/>
  <c r="M49" i="94"/>
  <c r="M48" i="94"/>
  <c r="M47" i="94"/>
  <c r="M46" i="94"/>
  <c r="M45" i="94"/>
  <c r="M44" i="94"/>
  <c r="M43" i="94"/>
  <c r="M42" i="94"/>
  <c r="M41" i="94"/>
  <c r="M40" i="94"/>
  <c r="M39" i="94"/>
  <c r="M38" i="94"/>
  <c r="M37" i="94"/>
  <c r="M36" i="94"/>
  <c r="M35" i="94"/>
  <c r="M34" i="94"/>
  <c r="M33" i="94"/>
  <c r="M32" i="94"/>
  <c r="M31" i="94"/>
  <c r="M30" i="94"/>
  <c r="M29" i="94"/>
  <c r="M28" i="94"/>
  <c r="M27" i="94"/>
  <c r="M26" i="94"/>
  <c r="M25" i="94"/>
  <c r="M24" i="94"/>
  <c r="M23" i="94"/>
  <c r="M22" i="94"/>
  <c r="M21" i="94"/>
  <c r="M20" i="94"/>
  <c r="M19" i="94"/>
  <c r="M18" i="94"/>
  <c r="M17" i="94"/>
  <c r="M16" i="94"/>
  <c r="M15" i="94"/>
  <c r="M14" i="94"/>
  <c r="M13" i="94"/>
  <c r="M12" i="94"/>
  <c r="M11" i="94"/>
  <c r="M10" i="94"/>
  <c r="M9" i="94"/>
  <c r="M8" i="94"/>
  <c r="M7" i="94"/>
  <c r="M6" i="94"/>
  <c r="M5" i="94"/>
  <c r="M69" i="93"/>
  <c r="U69" i="93" s="1"/>
  <c r="M68" i="93"/>
  <c r="M67" i="93"/>
  <c r="M66" i="93"/>
  <c r="M65" i="93"/>
  <c r="M64" i="93"/>
  <c r="M63" i="93"/>
  <c r="M62" i="93"/>
  <c r="M61" i="93"/>
  <c r="M60" i="93"/>
  <c r="M59" i="93"/>
  <c r="M58" i="93"/>
  <c r="M57" i="93"/>
  <c r="M56" i="93"/>
  <c r="M55" i="93"/>
  <c r="M54" i="93"/>
  <c r="M53" i="93"/>
  <c r="M52" i="93"/>
  <c r="M51" i="93"/>
  <c r="M50" i="93"/>
  <c r="M49" i="93"/>
  <c r="M48" i="93"/>
  <c r="M47" i="93"/>
  <c r="M46" i="93"/>
  <c r="M45" i="93"/>
  <c r="M44" i="93"/>
  <c r="M43" i="93"/>
  <c r="M42" i="93"/>
  <c r="M41" i="93"/>
  <c r="M40" i="93"/>
  <c r="M39" i="93"/>
  <c r="M38" i="93"/>
  <c r="M37" i="93"/>
  <c r="M36" i="93"/>
  <c r="M35" i="93"/>
  <c r="M34" i="93"/>
  <c r="M33" i="93"/>
  <c r="M32" i="93"/>
  <c r="M31" i="93"/>
  <c r="M30" i="93"/>
  <c r="M29" i="93"/>
  <c r="M28" i="93"/>
  <c r="M27" i="93"/>
  <c r="M26" i="93"/>
  <c r="M25" i="93"/>
  <c r="M24" i="93"/>
  <c r="M23" i="93"/>
  <c r="M22" i="93"/>
  <c r="M21" i="93"/>
  <c r="M20" i="93"/>
  <c r="M19" i="93"/>
  <c r="M18" i="93"/>
  <c r="M17" i="93"/>
  <c r="M16" i="93"/>
  <c r="M15" i="93"/>
  <c r="M14" i="93"/>
  <c r="M13" i="93"/>
  <c r="M12" i="93"/>
  <c r="M11" i="93"/>
  <c r="M10" i="93"/>
  <c r="M9" i="93"/>
  <c r="M8" i="93"/>
  <c r="M7" i="93"/>
  <c r="M6" i="93"/>
  <c r="M5" i="93"/>
  <c r="M79" i="92"/>
  <c r="U79" i="92" s="1"/>
  <c r="M78" i="92"/>
  <c r="M77" i="92"/>
  <c r="M76" i="92"/>
  <c r="M75" i="92"/>
  <c r="M74" i="92"/>
  <c r="M73" i="92"/>
  <c r="M72" i="92"/>
  <c r="M71" i="92"/>
  <c r="M70" i="92"/>
  <c r="M69" i="92"/>
  <c r="M68" i="92"/>
  <c r="M67" i="92"/>
  <c r="M66" i="92"/>
  <c r="M65" i="92"/>
  <c r="M64" i="92"/>
  <c r="M63" i="92"/>
  <c r="M62" i="92"/>
  <c r="M61" i="92"/>
  <c r="M60" i="92"/>
  <c r="M59" i="92"/>
  <c r="M58" i="92"/>
  <c r="M57" i="92"/>
  <c r="M56" i="92"/>
  <c r="M55" i="92"/>
  <c r="M54" i="92"/>
  <c r="M53" i="92"/>
  <c r="M52" i="92"/>
  <c r="M51" i="92"/>
  <c r="M50" i="92"/>
  <c r="M49" i="92"/>
  <c r="M48" i="92"/>
  <c r="M47" i="92"/>
  <c r="M46" i="92"/>
  <c r="M45" i="92"/>
  <c r="M44" i="92"/>
  <c r="M43" i="92"/>
  <c r="M42" i="92"/>
  <c r="M41" i="92"/>
  <c r="M40" i="92"/>
  <c r="M39" i="92"/>
  <c r="M38" i="92"/>
  <c r="M37" i="92"/>
  <c r="M36" i="92"/>
  <c r="M35" i="92"/>
  <c r="M34" i="92"/>
  <c r="M33" i="92"/>
  <c r="M32" i="92"/>
  <c r="M31" i="92"/>
  <c r="M30" i="92"/>
  <c r="M29" i="92"/>
  <c r="M28" i="92"/>
  <c r="M27" i="92"/>
  <c r="M26" i="92"/>
  <c r="M25" i="92"/>
  <c r="M24" i="92"/>
  <c r="M23" i="92"/>
  <c r="M22" i="92"/>
  <c r="M21" i="92"/>
  <c r="M20" i="92"/>
  <c r="M19" i="92"/>
  <c r="M18" i="92"/>
  <c r="M17" i="92"/>
  <c r="M16" i="92"/>
  <c r="M15" i="92"/>
  <c r="M14" i="92"/>
  <c r="M13" i="92"/>
  <c r="M12" i="92"/>
  <c r="M11" i="92"/>
  <c r="M10" i="92"/>
  <c r="M9" i="92"/>
  <c r="M8" i="92"/>
  <c r="M7" i="92"/>
  <c r="M6" i="92"/>
  <c r="M5" i="92"/>
  <c r="M89" i="91"/>
  <c r="U89" i="91" s="1"/>
  <c r="M88" i="91"/>
  <c r="M87" i="91"/>
  <c r="M86" i="91"/>
  <c r="M85" i="91"/>
  <c r="M84" i="91"/>
  <c r="M83" i="91"/>
  <c r="M82" i="91"/>
  <c r="M81" i="91"/>
  <c r="M80" i="91"/>
  <c r="M79" i="91"/>
  <c r="M78" i="91"/>
  <c r="M77" i="91"/>
  <c r="M76" i="91"/>
  <c r="M75" i="91"/>
  <c r="M74" i="91"/>
  <c r="M73" i="91"/>
  <c r="M72" i="91"/>
  <c r="M71" i="91"/>
  <c r="M70" i="91"/>
  <c r="M69" i="91"/>
  <c r="M68" i="91"/>
  <c r="M67" i="91"/>
  <c r="M66" i="91"/>
  <c r="M65" i="91"/>
  <c r="M64" i="91"/>
  <c r="M63" i="91"/>
  <c r="M62" i="91"/>
  <c r="M61" i="91"/>
  <c r="M60" i="91"/>
  <c r="M59" i="91"/>
  <c r="M58" i="91"/>
  <c r="M57" i="91"/>
  <c r="M56" i="91"/>
  <c r="M55" i="91"/>
  <c r="M54" i="91"/>
  <c r="M53" i="91"/>
  <c r="M52" i="91"/>
  <c r="M51" i="91"/>
  <c r="M50" i="91"/>
  <c r="M49" i="91"/>
  <c r="M48" i="91"/>
  <c r="M47" i="91"/>
  <c r="M46" i="91"/>
  <c r="M45" i="91"/>
  <c r="M44" i="91"/>
  <c r="M43" i="91"/>
  <c r="M42" i="91"/>
  <c r="M41" i="91"/>
  <c r="M40" i="91"/>
  <c r="M39" i="91"/>
  <c r="M38" i="91"/>
  <c r="M37" i="91"/>
  <c r="M36" i="91"/>
  <c r="M35" i="91"/>
  <c r="M34" i="91"/>
  <c r="M33" i="91"/>
  <c r="M32" i="91"/>
  <c r="M31" i="91"/>
  <c r="M30" i="91"/>
  <c r="M29" i="91"/>
  <c r="M28" i="91"/>
  <c r="M27" i="91"/>
  <c r="M26" i="91"/>
  <c r="M25" i="91"/>
  <c r="M24" i="91"/>
  <c r="M23" i="91"/>
  <c r="M22" i="91"/>
  <c r="M21" i="91"/>
  <c r="M20" i="91"/>
  <c r="M19" i="91"/>
  <c r="M18" i="91"/>
  <c r="M17" i="91"/>
  <c r="M16" i="91"/>
  <c r="M15" i="91"/>
  <c r="M14" i="91"/>
  <c r="M13" i="91"/>
  <c r="M12" i="91"/>
  <c r="M11" i="91"/>
  <c r="M10" i="91"/>
  <c r="M9" i="91"/>
  <c r="M8" i="91"/>
  <c r="M7" i="91"/>
  <c r="M6" i="91"/>
  <c r="M5" i="91"/>
  <c r="M98" i="90"/>
  <c r="U98" i="90" s="1"/>
  <c r="M97" i="90"/>
  <c r="M96" i="90"/>
  <c r="M95" i="90"/>
  <c r="M94" i="90"/>
  <c r="M93" i="90"/>
  <c r="M92" i="90"/>
  <c r="M91" i="90"/>
  <c r="M90" i="90"/>
  <c r="M89" i="90"/>
  <c r="M88" i="90"/>
  <c r="M87" i="90"/>
  <c r="M86" i="90"/>
  <c r="M85" i="90"/>
  <c r="M84" i="90"/>
  <c r="M83" i="90"/>
  <c r="M82" i="90"/>
  <c r="M81" i="90"/>
  <c r="M80" i="90"/>
  <c r="M79" i="90"/>
  <c r="M78" i="90"/>
  <c r="M77" i="90"/>
  <c r="M76" i="90"/>
  <c r="M75" i="90"/>
  <c r="M74" i="90"/>
  <c r="M73" i="90"/>
  <c r="M72" i="90"/>
  <c r="M71" i="90"/>
  <c r="M70" i="90"/>
  <c r="M69" i="90"/>
  <c r="M68" i="90"/>
  <c r="M67" i="90"/>
  <c r="M66" i="90"/>
  <c r="M65" i="90"/>
  <c r="M64" i="90"/>
  <c r="M63" i="90"/>
  <c r="M62" i="90"/>
  <c r="M61" i="90"/>
  <c r="M60" i="90"/>
  <c r="M59" i="90"/>
  <c r="M58" i="90"/>
  <c r="M57" i="90"/>
  <c r="M56" i="90"/>
  <c r="M55" i="90"/>
  <c r="M54" i="90"/>
  <c r="M53" i="90"/>
  <c r="M52" i="90"/>
  <c r="M51" i="90"/>
  <c r="M50" i="90"/>
  <c r="M49" i="90"/>
  <c r="M48" i="90"/>
  <c r="M47" i="90"/>
  <c r="M46" i="90"/>
  <c r="M45" i="90"/>
  <c r="M44" i="90"/>
  <c r="M43" i="90"/>
  <c r="M42" i="90"/>
  <c r="M41" i="90"/>
  <c r="M40" i="90"/>
  <c r="M39" i="90"/>
  <c r="M38" i="90"/>
  <c r="M37" i="90"/>
  <c r="M36" i="90"/>
  <c r="M35" i="90"/>
  <c r="M34" i="90"/>
  <c r="M33" i="90"/>
  <c r="M32" i="90"/>
  <c r="M31" i="90"/>
  <c r="M30" i="90"/>
  <c r="M29" i="90"/>
  <c r="M28" i="90"/>
  <c r="M27" i="90"/>
  <c r="M26" i="90"/>
  <c r="M25" i="90"/>
  <c r="M24" i="90"/>
  <c r="M23" i="90"/>
  <c r="M22" i="90"/>
  <c r="M21" i="90"/>
  <c r="M20" i="90"/>
  <c r="M19" i="90"/>
  <c r="M18" i="90"/>
  <c r="M17" i="90"/>
  <c r="M16" i="90"/>
  <c r="M15" i="90"/>
  <c r="M14" i="90"/>
  <c r="M13" i="90"/>
  <c r="M12" i="90"/>
  <c r="M11" i="90"/>
  <c r="M10" i="90"/>
  <c r="M9" i="90"/>
  <c r="M8" i="90"/>
  <c r="M7" i="90"/>
  <c r="M6" i="90"/>
  <c r="M5" i="90"/>
  <c r="M69" i="89"/>
  <c r="U69" i="89" s="1"/>
  <c r="M68" i="89"/>
  <c r="M67" i="89"/>
  <c r="M66" i="89"/>
  <c r="M65" i="89"/>
  <c r="M64" i="89"/>
  <c r="M63" i="89"/>
  <c r="M62" i="89"/>
  <c r="M61" i="89"/>
  <c r="M60" i="89"/>
  <c r="M59" i="89"/>
  <c r="M58" i="89"/>
  <c r="M57" i="89"/>
  <c r="M56" i="89"/>
  <c r="M55" i="89"/>
  <c r="M54" i="89"/>
  <c r="M53" i="89"/>
  <c r="M52" i="89"/>
  <c r="M51" i="89"/>
  <c r="M50" i="89"/>
  <c r="M49" i="89"/>
  <c r="M48" i="89"/>
  <c r="M47" i="89"/>
  <c r="M46" i="89"/>
  <c r="M45" i="89"/>
  <c r="M44" i="89"/>
  <c r="M43" i="89"/>
  <c r="M42" i="89"/>
  <c r="M41" i="89"/>
  <c r="M40" i="89"/>
  <c r="M39" i="89"/>
  <c r="M38" i="89"/>
  <c r="M37" i="89"/>
  <c r="M36" i="89"/>
  <c r="M35" i="89"/>
  <c r="M34" i="89"/>
  <c r="M33" i="89"/>
  <c r="M32" i="89"/>
  <c r="M31" i="89"/>
  <c r="M30" i="89"/>
  <c r="M29" i="89"/>
  <c r="M28" i="89"/>
  <c r="M27" i="89"/>
  <c r="M26" i="89"/>
  <c r="M25" i="89"/>
  <c r="M24" i="89"/>
  <c r="M23" i="89"/>
  <c r="M22" i="89"/>
  <c r="M21" i="89"/>
  <c r="M20" i="89"/>
  <c r="M19" i="89"/>
  <c r="M18" i="89"/>
  <c r="M17" i="89"/>
  <c r="M16" i="89"/>
  <c r="M15" i="89"/>
  <c r="M14" i="89"/>
  <c r="M13" i="89"/>
  <c r="M12" i="89"/>
  <c r="M11" i="89"/>
  <c r="M10" i="89"/>
  <c r="M9" i="89"/>
  <c r="M8" i="89"/>
  <c r="M7" i="89"/>
  <c r="M6" i="89"/>
  <c r="M5" i="89"/>
  <c r="M79" i="88"/>
  <c r="U79" i="88" s="1"/>
  <c r="M78" i="88"/>
  <c r="M77" i="88"/>
  <c r="M76" i="88"/>
  <c r="M75" i="88"/>
  <c r="M74" i="88"/>
  <c r="M73" i="88"/>
  <c r="M72" i="88"/>
  <c r="M71" i="88"/>
  <c r="M70" i="88"/>
  <c r="M69" i="88"/>
  <c r="M68" i="88"/>
  <c r="M67" i="88"/>
  <c r="M66" i="88"/>
  <c r="M65" i="88"/>
  <c r="M64" i="88"/>
  <c r="M63" i="88"/>
  <c r="M62" i="88"/>
  <c r="M61" i="88"/>
  <c r="M60" i="88"/>
  <c r="M59" i="88"/>
  <c r="M58" i="88"/>
  <c r="M57" i="88"/>
  <c r="M56" i="88"/>
  <c r="M55" i="88"/>
  <c r="M54" i="88"/>
  <c r="M53" i="88"/>
  <c r="M52" i="88"/>
  <c r="M51" i="88"/>
  <c r="M50" i="88"/>
  <c r="M49" i="88"/>
  <c r="M48" i="88"/>
  <c r="M47" i="88"/>
  <c r="M46" i="88"/>
  <c r="M45" i="88"/>
  <c r="M44" i="88"/>
  <c r="M43" i="88"/>
  <c r="M42" i="88"/>
  <c r="M41" i="88"/>
  <c r="M40" i="88"/>
  <c r="M39" i="88"/>
  <c r="M38" i="88"/>
  <c r="M37" i="88"/>
  <c r="M36" i="88"/>
  <c r="M35" i="88"/>
  <c r="M34" i="88"/>
  <c r="M33" i="88"/>
  <c r="M32" i="88"/>
  <c r="M31" i="88"/>
  <c r="M30" i="88"/>
  <c r="M29" i="88"/>
  <c r="M28" i="88"/>
  <c r="M27" i="88"/>
  <c r="M26" i="88"/>
  <c r="M25" i="88"/>
  <c r="M24" i="88"/>
  <c r="M23" i="88"/>
  <c r="M22" i="88"/>
  <c r="M21" i="88"/>
  <c r="M20" i="88"/>
  <c r="M19" i="88"/>
  <c r="M18" i="88"/>
  <c r="M17" i="88"/>
  <c r="M16" i="88"/>
  <c r="M15" i="88"/>
  <c r="M14" i="88"/>
  <c r="M13" i="88"/>
  <c r="M12" i="88"/>
  <c r="M11" i="88"/>
  <c r="M10" i="88"/>
  <c r="M9" i="88"/>
  <c r="M8" i="88"/>
  <c r="M7" i="88"/>
  <c r="M6" i="88"/>
  <c r="M5" i="88"/>
  <c r="M89" i="87"/>
  <c r="U89" i="87" s="1"/>
  <c r="M88" i="87"/>
  <c r="M87" i="87"/>
  <c r="M86" i="87"/>
  <c r="M85" i="87"/>
  <c r="M84" i="87"/>
  <c r="M83" i="87"/>
  <c r="M82" i="87"/>
  <c r="M81" i="87"/>
  <c r="M80" i="87"/>
  <c r="M79" i="87"/>
  <c r="M78" i="87"/>
  <c r="M77" i="87"/>
  <c r="M76" i="87"/>
  <c r="M75" i="87"/>
  <c r="M74" i="87"/>
  <c r="M73" i="87"/>
  <c r="M72" i="87"/>
  <c r="M71" i="87"/>
  <c r="M70" i="87"/>
  <c r="M69" i="87"/>
  <c r="M68" i="87"/>
  <c r="M67" i="87"/>
  <c r="M66" i="87"/>
  <c r="M65" i="87"/>
  <c r="M64" i="87"/>
  <c r="M63" i="87"/>
  <c r="M62" i="87"/>
  <c r="M61" i="87"/>
  <c r="M60" i="87"/>
  <c r="M59" i="87"/>
  <c r="M58" i="87"/>
  <c r="M57" i="87"/>
  <c r="M56" i="87"/>
  <c r="M55" i="87"/>
  <c r="M54" i="87"/>
  <c r="M53" i="87"/>
  <c r="M52" i="87"/>
  <c r="M51" i="87"/>
  <c r="M50" i="87"/>
  <c r="M49" i="87"/>
  <c r="M48" i="87"/>
  <c r="M47" i="87"/>
  <c r="M46" i="87"/>
  <c r="M45" i="87"/>
  <c r="M44" i="87"/>
  <c r="M43" i="87"/>
  <c r="M42" i="87"/>
  <c r="M41" i="87"/>
  <c r="M40" i="87"/>
  <c r="M39" i="87"/>
  <c r="M38" i="87"/>
  <c r="M37" i="87"/>
  <c r="M36" i="87"/>
  <c r="M35" i="87"/>
  <c r="M34" i="87"/>
  <c r="M33" i="87"/>
  <c r="M32" i="87"/>
  <c r="M31" i="87"/>
  <c r="M30" i="87"/>
  <c r="M29" i="87"/>
  <c r="M28" i="87"/>
  <c r="M27" i="87"/>
  <c r="M26" i="87"/>
  <c r="M25" i="87"/>
  <c r="M24" i="87"/>
  <c r="M23" i="87"/>
  <c r="M22" i="87"/>
  <c r="M21" i="87"/>
  <c r="M20" i="87"/>
  <c r="M19" i="87"/>
  <c r="M18" i="87"/>
  <c r="M17" i="87"/>
  <c r="M16" i="87"/>
  <c r="M15" i="87"/>
  <c r="M14" i="87"/>
  <c r="M13" i="87"/>
  <c r="M12" i="87"/>
  <c r="M11" i="87"/>
  <c r="M10" i="87"/>
  <c r="M9" i="87"/>
  <c r="M8" i="87"/>
  <c r="M7" i="87"/>
  <c r="M6" i="87"/>
  <c r="M5" i="87"/>
  <c r="M98" i="85"/>
  <c r="U98" i="85" s="1"/>
  <c r="M97" i="85"/>
  <c r="M96" i="85"/>
  <c r="M95" i="85"/>
  <c r="M94" i="85"/>
  <c r="M93" i="85"/>
  <c r="M92" i="85"/>
  <c r="M91" i="85"/>
  <c r="M90" i="85"/>
  <c r="M89" i="85"/>
  <c r="M88" i="85"/>
  <c r="M87" i="85"/>
  <c r="M86" i="85"/>
  <c r="M85" i="85"/>
  <c r="M84" i="85"/>
  <c r="M83" i="85"/>
  <c r="M82" i="85"/>
  <c r="M81" i="85"/>
  <c r="M80" i="85"/>
  <c r="M79" i="85"/>
  <c r="M78" i="85"/>
  <c r="M77" i="85"/>
  <c r="M76" i="85"/>
  <c r="M75" i="85"/>
  <c r="M74" i="85"/>
  <c r="M73" i="85"/>
  <c r="M72" i="85"/>
  <c r="M71" i="85"/>
  <c r="M70" i="85"/>
  <c r="M69" i="85"/>
  <c r="M68" i="85"/>
  <c r="M67" i="85"/>
  <c r="M66" i="85"/>
  <c r="M65" i="85"/>
  <c r="M64" i="85"/>
  <c r="M63" i="85"/>
  <c r="M62" i="85"/>
  <c r="M61" i="85"/>
  <c r="M60" i="85"/>
  <c r="M59" i="85"/>
  <c r="M58" i="85"/>
  <c r="M57" i="85"/>
  <c r="M56" i="85"/>
  <c r="M55" i="85"/>
  <c r="M54" i="85"/>
  <c r="M53" i="85"/>
  <c r="M52" i="85"/>
  <c r="M51" i="85"/>
  <c r="M50" i="85"/>
  <c r="M49" i="85"/>
  <c r="M48" i="85"/>
  <c r="M47" i="85"/>
  <c r="M46" i="85"/>
  <c r="M45" i="85"/>
  <c r="M44" i="85"/>
  <c r="M43" i="85"/>
  <c r="M42" i="85"/>
  <c r="M41" i="85"/>
  <c r="M40" i="85"/>
  <c r="M39" i="85"/>
  <c r="M38" i="85"/>
  <c r="M37" i="85"/>
  <c r="M36" i="85"/>
  <c r="M35" i="85"/>
  <c r="M34" i="85"/>
  <c r="M33" i="85"/>
  <c r="M32" i="85"/>
  <c r="M31" i="85"/>
  <c r="M30" i="85"/>
  <c r="M29" i="85"/>
  <c r="M28" i="85"/>
  <c r="M27" i="85"/>
  <c r="M26" i="85"/>
  <c r="M25" i="85"/>
  <c r="M24" i="85"/>
  <c r="M23" i="85"/>
  <c r="M22" i="85"/>
  <c r="M21" i="85"/>
  <c r="M20" i="85"/>
  <c r="M19" i="85"/>
  <c r="M18" i="85"/>
  <c r="M17" i="85"/>
  <c r="M16" i="85"/>
  <c r="M15" i="85"/>
  <c r="M14" i="85"/>
  <c r="M13" i="85"/>
  <c r="M12" i="85"/>
  <c r="M11" i="85"/>
  <c r="M10" i="85"/>
  <c r="M9" i="85"/>
  <c r="M8" i="85"/>
  <c r="M7" i="85"/>
  <c r="M6" i="85"/>
  <c r="M5" i="85"/>
  <c r="M69" i="86"/>
  <c r="U69" i="86" s="1"/>
  <c r="M68" i="86"/>
  <c r="M67" i="86"/>
  <c r="M66" i="86"/>
  <c r="M65" i="86"/>
  <c r="M64" i="86"/>
  <c r="M63" i="86"/>
  <c r="M62" i="86"/>
  <c r="M61" i="86"/>
  <c r="M60" i="86"/>
  <c r="M59" i="86"/>
  <c r="M58" i="86"/>
  <c r="M57" i="86"/>
  <c r="M56" i="86"/>
  <c r="M55" i="86"/>
  <c r="M54" i="86"/>
  <c r="M53" i="86"/>
  <c r="M52" i="86"/>
  <c r="M51" i="86"/>
  <c r="M50" i="86"/>
  <c r="M49" i="86"/>
  <c r="M48" i="86"/>
  <c r="M47" i="86"/>
  <c r="M46" i="86"/>
  <c r="M45" i="86"/>
  <c r="M44" i="86"/>
  <c r="M43" i="86"/>
  <c r="M42" i="86"/>
  <c r="M41" i="86"/>
  <c r="M40" i="86"/>
  <c r="M39" i="86"/>
  <c r="M38" i="86"/>
  <c r="M37" i="86"/>
  <c r="M36" i="86"/>
  <c r="M35" i="86"/>
  <c r="M34" i="86"/>
  <c r="M33" i="86"/>
  <c r="M32" i="86"/>
  <c r="M31" i="86"/>
  <c r="M30" i="86"/>
  <c r="M29" i="86"/>
  <c r="M28" i="86"/>
  <c r="M27" i="86"/>
  <c r="M26" i="86"/>
  <c r="M25" i="86"/>
  <c r="M24" i="86"/>
  <c r="M23" i="86"/>
  <c r="M22" i="86"/>
  <c r="M21" i="86"/>
  <c r="M20" i="86"/>
  <c r="M19" i="86"/>
  <c r="M18" i="86"/>
  <c r="M17" i="86"/>
  <c r="M16" i="86"/>
  <c r="M15" i="86"/>
  <c r="M14" i="86"/>
  <c r="M13" i="86"/>
  <c r="M12" i="86"/>
  <c r="M11" i="86"/>
  <c r="M10" i="86"/>
  <c r="M9" i="86"/>
  <c r="M8" i="86"/>
  <c r="M7" i="86"/>
  <c r="M6" i="86"/>
  <c r="M5" i="86"/>
  <c r="M79" i="84"/>
  <c r="U79" i="84" s="1"/>
  <c r="M78" i="84"/>
  <c r="M77" i="84"/>
  <c r="M76" i="84"/>
  <c r="M75" i="84"/>
  <c r="M74" i="84"/>
  <c r="M73" i="84"/>
  <c r="M72" i="84"/>
  <c r="M71" i="84"/>
  <c r="M70" i="84"/>
  <c r="M69" i="84"/>
  <c r="M68" i="84"/>
  <c r="M67" i="84"/>
  <c r="M66" i="84"/>
  <c r="M65" i="84"/>
  <c r="M64" i="84"/>
  <c r="M63" i="84"/>
  <c r="M62" i="84"/>
  <c r="M61" i="84"/>
  <c r="M60" i="84"/>
  <c r="M59" i="84"/>
  <c r="M58" i="84"/>
  <c r="M57" i="84"/>
  <c r="M56" i="84"/>
  <c r="M55" i="84"/>
  <c r="M54" i="84"/>
  <c r="M53" i="84"/>
  <c r="M52" i="84"/>
  <c r="M51" i="84"/>
  <c r="M50" i="84"/>
  <c r="M49" i="84"/>
  <c r="M48" i="84"/>
  <c r="M47" i="84"/>
  <c r="M46" i="84"/>
  <c r="M45" i="84"/>
  <c r="M44" i="84"/>
  <c r="M43" i="84"/>
  <c r="M42" i="84"/>
  <c r="M41" i="84"/>
  <c r="M40" i="84"/>
  <c r="M39" i="84"/>
  <c r="M38" i="84"/>
  <c r="M37" i="84"/>
  <c r="M36" i="84"/>
  <c r="M35" i="84"/>
  <c r="M34" i="84"/>
  <c r="M33" i="84"/>
  <c r="M32" i="84"/>
  <c r="M31" i="84"/>
  <c r="M30" i="84"/>
  <c r="M29" i="84"/>
  <c r="M28" i="84"/>
  <c r="M27" i="84"/>
  <c r="M26" i="84"/>
  <c r="M25" i="84"/>
  <c r="M24" i="84"/>
  <c r="M23" i="84"/>
  <c r="M22" i="84"/>
  <c r="M21" i="84"/>
  <c r="M20" i="84"/>
  <c r="M19" i="84"/>
  <c r="M18" i="84"/>
  <c r="M17" i="84"/>
  <c r="M16" i="84"/>
  <c r="M15" i="84"/>
  <c r="M14" i="84"/>
  <c r="M13" i="84"/>
  <c r="M12" i="84"/>
  <c r="M11" i="84"/>
  <c r="M10" i="84"/>
  <c r="M9" i="84"/>
  <c r="M8" i="84"/>
  <c r="M7" i="84"/>
  <c r="M6" i="84"/>
  <c r="M5" i="84"/>
  <c r="M89" i="83"/>
  <c r="U89" i="83" s="1"/>
  <c r="M88" i="83"/>
  <c r="M87" i="83"/>
  <c r="M86" i="83"/>
  <c r="M85" i="83"/>
  <c r="M84" i="83"/>
  <c r="M83" i="83"/>
  <c r="M82" i="83"/>
  <c r="M81" i="83"/>
  <c r="M80" i="83"/>
  <c r="M79" i="83"/>
  <c r="M78" i="83"/>
  <c r="M77" i="83"/>
  <c r="M76" i="83"/>
  <c r="M75" i="83"/>
  <c r="M74" i="83"/>
  <c r="M73" i="83"/>
  <c r="M72" i="83"/>
  <c r="M71" i="83"/>
  <c r="M70" i="83"/>
  <c r="M69" i="83"/>
  <c r="M68" i="83"/>
  <c r="M67" i="83"/>
  <c r="M66" i="83"/>
  <c r="M65" i="83"/>
  <c r="M64" i="83"/>
  <c r="M63" i="83"/>
  <c r="M62" i="83"/>
  <c r="M61" i="83"/>
  <c r="M60" i="83"/>
  <c r="M59" i="83"/>
  <c r="M58" i="83"/>
  <c r="M57" i="83"/>
  <c r="M56" i="83"/>
  <c r="M55" i="83"/>
  <c r="M54" i="83"/>
  <c r="M53" i="83"/>
  <c r="M52" i="83"/>
  <c r="M51" i="83"/>
  <c r="M50" i="83"/>
  <c r="M49" i="83"/>
  <c r="M48" i="83"/>
  <c r="M47" i="83"/>
  <c r="M46" i="83"/>
  <c r="M45" i="83"/>
  <c r="M44" i="83"/>
  <c r="M43" i="83"/>
  <c r="M42" i="83"/>
  <c r="M41" i="83"/>
  <c r="M40" i="83"/>
  <c r="M39" i="83"/>
  <c r="M38" i="83"/>
  <c r="M37" i="83"/>
  <c r="M36" i="83"/>
  <c r="M35" i="83"/>
  <c r="M34" i="83"/>
  <c r="M33" i="83"/>
  <c r="M32" i="83"/>
  <c r="M31" i="83"/>
  <c r="M30" i="83"/>
  <c r="M29" i="83"/>
  <c r="M28" i="83"/>
  <c r="M27" i="83"/>
  <c r="M26" i="83"/>
  <c r="M25" i="83"/>
  <c r="M24" i="83"/>
  <c r="M23" i="83"/>
  <c r="M22" i="83"/>
  <c r="M21" i="83"/>
  <c r="M20" i="83"/>
  <c r="M19" i="83"/>
  <c r="M18" i="83"/>
  <c r="M17" i="83"/>
  <c r="M16" i="83"/>
  <c r="M15" i="83"/>
  <c r="M14" i="83"/>
  <c r="M13" i="83"/>
  <c r="M12" i="83"/>
  <c r="M11" i="83"/>
  <c r="M10" i="83"/>
  <c r="M9" i="83"/>
  <c r="M8" i="83"/>
  <c r="M7" i="83"/>
  <c r="M6" i="83"/>
  <c r="M5" i="83"/>
  <c r="M98" i="82"/>
  <c r="U98" i="82" s="1"/>
  <c r="M97" i="82"/>
  <c r="M96" i="82"/>
  <c r="M95" i="82"/>
  <c r="M94" i="82"/>
  <c r="M93" i="82"/>
  <c r="M92" i="82"/>
  <c r="M91" i="82"/>
  <c r="M90" i="82"/>
  <c r="M89" i="82"/>
  <c r="M88" i="82"/>
  <c r="M87" i="82"/>
  <c r="M86" i="82"/>
  <c r="M85" i="82"/>
  <c r="M84" i="82"/>
  <c r="M83" i="82"/>
  <c r="M82" i="82"/>
  <c r="M81" i="82"/>
  <c r="M80" i="82"/>
  <c r="M79" i="82"/>
  <c r="M78" i="82"/>
  <c r="M77" i="82"/>
  <c r="M76" i="82"/>
  <c r="M75" i="82"/>
  <c r="M74" i="82"/>
  <c r="M73" i="82"/>
  <c r="M72" i="82"/>
  <c r="M71" i="82"/>
  <c r="M70" i="82"/>
  <c r="M69" i="82"/>
  <c r="M68" i="82"/>
  <c r="M67" i="82"/>
  <c r="M66" i="82"/>
  <c r="M65" i="82"/>
  <c r="M64" i="82"/>
  <c r="M63" i="82"/>
  <c r="M62" i="82"/>
  <c r="M61" i="82"/>
  <c r="M60" i="82"/>
  <c r="M59" i="82"/>
  <c r="M58" i="82"/>
  <c r="M57" i="82"/>
  <c r="M56" i="82"/>
  <c r="M55" i="82"/>
  <c r="M54" i="82"/>
  <c r="M53" i="82"/>
  <c r="M52" i="82"/>
  <c r="M51" i="82"/>
  <c r="M50" i="82"/>
  <c r="M49" i="82"/>
  <c r="M48" i="82"/>
  <c r="M47" i="82"/>
  <c r="M46" i="82"/>
  <c r="M45" i="82"/>
  <c r="M44" i="82"/>
  <c r="M43" i="82"/>
  <c r="M42" i="82"/>
  <c r="M41" i="82"/>
  <c r="M40" i="82"/>
  <c r="M39" i="82"/>
  <c r="M38" i="82"/>
  <c r="M37" i="82"/>
  <c r="M36" i="82"/>
  <c r="M35" i="82"/>
  <c r="M34" i="82"/>
  <c r="M33" i="82"/>
  <c r="M32" i="82"/>
  <c r="M31" i="82"/>
  <c r="M30" i="82"/>
  <c r="M29" i="82"/>
  <c r="M28" i="82"/>
  <c r="M27" i="82"/>
  <c r="M26" i="82"/>
  <c r="M25" i="82"/>
  <c r="M24" i="82"/>
  <c r="M23" i="82"/>
  <c r="M22" i="82"/>
  <c r="M21" i="82"/>
  <c r="M20" i="82"/>
  <c r="M19" i="82"/>
  <c r="M18" i="82"/>
  <c r="M17" i="82"/>
  <c r="M16" i="82"/>
  <c r="M15" i="82"/>
  <c r="M14" i="82"/>
  <c r="M13" i="82"/>
  <c r="M12" i="82"/>
  <c r="M11" i="82"/>
  <c r="M10" i="82"/>
  <c r="M9" i="82"/>
  <c r="M8" i="82"/>
  <c r="M7" i="82"/>
  <c r="M6" i="82"/>
  <c r="M5" i="82"/>
  <c r="M23" i="81"/>
  <c r="U23" i="81" s="1"/>
  <c r="M22" i="81"/>
  <c r="M21" i="81"/>
  <c r="M20" i="81"/>
  <c r="M19" i="81"/>
  <c r="M18" i="81"/>
  <c r="M17" i="81"/>
  <c r="M16" i="81"/>
  <c r="M15" i="81"/>
  <c r="M14" i="81"/>
  <c r="M13" i="81"/>
  <c r="M12" i="81"/>
  <c r="M11" i="81"/>
  <c r="M10" i="81"/>
  <c r="M9" i="81"/>
  <c r="M8" i="81"/>
  <c r="M7" i="81"/>
  <c r="M6" i="81"/>
  <c r="M5" i="81"/>
  <c r="M23" i="80"/>
  <c r="M22" i="80"/>
  <c r="M21" i="80"/>
  <c r="M20" i="80"/>
  <c r="M19" i="80"/>
  <c r="M18" i="80"/>
  <c r="M17" i="80"/>
  <c r="M16" i="80"/>
  <c r="M15" i="80"/>
  <c r="M14" i="80"/>
  <c r="M13" i="80"/>
  <c r="M12" i="80"/>
  <c r="M11" i="80"/>
  <c r="M10" i="80"/>
  <c r="M9" i="80"/>
  <c r="M8" i="80"/>
  <c r="M7" i="80"/>
  <c r="M6" i="80"/>
  <c r="M5" i="80"/>
  <c r="M23" i="79"/>
  <c r="M22" i="79"/>
  <c r="M21" i="79"/>
  <c r="M20" i="79"/>
  <c r="M19" i="79"/>
  <c r="M18" i="79"/>
  <c r="M17" i="79"/>
  <c r="M16" i="79"/>
  <c r="M15" i="79"/>
  <c r="M14" i="79"/>
  <c r="M13" i="79"/>
  <c r="M12" i="79"/>
  <c r="M11" i="79"/>
  <c r="M10" i="79"/>
  <c r="M9" i="79"/>
  <c r="M8" i="79"/>
  <c r="M7" i="79"/>
  <c r="M6" i="79"/>
  <c r="M5" i="79"/>
  <c r="M23" i="78"/>
  <c r="U23" i="78" s="1"/>
  <c r="M22" i="78"/>
  <c r="M21" i="78"/>
  <c r="M20" i="78"/>
  <c r="M19" i="78"/>
  <c r="M18" i="78"/>
  <c r="M17" i="78"/>
  <c r="M16" i="78"/>
  <c r="M15" i="78"/>
  <c r="M14" i="78"/>
  <c r="M13" i="78"/>
  <c r="M12" i="78"/>
  <c r="M11" i="78"/>
  <c r="M10" i="78"/>
  <c r="M9" i="78"/>
  <c r="M8" i="78"/>
  <c r="M7" i="78"/>
  <c r="M6" i="78"/>
  <c r="M5" i="78"/>
  <c r="M23" i="77"/>
  <c r="U23" i="77" s="1"/>
  <c r="M22" i="77"/>
  <c r="M21" i="77"/>
  <c r="M20" i="77"/>
  <c r="M19" i="77"/>
  <c r="M18" i="77"/>
  <c r="M17" i="77"/>
  <c r="M16" i="77"/>
  <c r="M15" i="77"/>
  <c r="M14" i="77"/>
  <c r="M13" i="77"/>
  <c r="M12" i="77"/>
  <c r="M11" i="77"/>
  <c r="M10" i="77"/>
  <c r="M9" i="77"/>
  <c r="M8" i="77"/>
  <c r="M7" i="77"/>
  <c r="M6" i="77"/>
  <c r="M5" i="77"/>
  <c r="M23" i="76"/>
  <c r="M22" i="76"/>
  <c r="M21" i="76"/>
  <c r="M20" i="76"/>
  <c r="M19" i="76"/>
  <c r="M18" i="76"/>
  <c r="M17" i="76"/>
  <c r="M16" i="76"/>
  <c r="M15" i="76"/>
  <c r="M14" i="76"/>
  <c r="M13" i="76"/>
  <c r="M12" i="76"/>
  <c r="M11" i="76"/>
  <c r="M10" i="76"/>
  <c r="M9" i="76"/>
  <c r="M8" i="76"/>
  <c r="M7" i="76"/>
  <c r="M6" i="76"/>
  <c r="M5" i="76"/>
  <c r="M23" i="75"/>
  <c r="M22" i="75"/>
  <c r="M21" i="75"/>
  <c r="M20" i="75"/>
  <c r="M19" i="75"/>
  <c r="M18" i="75"/>
  <c r="M17" i="75"/>
  <c r="M16" i="75"/>
  <c r="M15" i="75"/>
  <c r="M14" i="75"/>
  <c r="M13" i="75"/>
  <c r="M12" i="75"/>
  <c r="M11" i="75"/>
  <c r="M10" i="75"/>
  <c r="M9" i="75"/>
  <c r="M8" i="75"/>
  <c r="M7" i="75"/>
  <c r="M6" i="75"/>
  <c r="M5" i="75"/>
  <c r="M23" i="74"/>
  <c r="U23" i="74" s="1"/>
  <c r="M22" i="74"/>
  <c r="M21" i="74"/>
  <c r="M20" i="74"/>
  <c r="M19" i="74"/>
  <c r="M18" i="74"/>
  <c r="M17" i="74"/>
  <c r="M16" i="74"/>
  <c r="M15" i="74"/>
  <c r="M14" i="74"/>
  <c r="M13" i="74"/>
  <c r="M12" i="74"/>
  <c r="M11" i="74"/>
  <c r="M10" i="74"/>
  <c r="M9" i="74"/>
  <c r="M8" i="74"/>
  <c r="M7" i="74"/>
  <c r="M6" i="74"/>
  <c r="M5" i="74"/>
  <c r="M23" i="73"/>
  <c r="U23" i="73" s="1"/>
  <c r="M22" i="73"/>
  <c r="M21" i="73"/>
  <c r="M20" i="73"/>
  <c r="M19" i="73"/>
  <c r="M18" i="73"/>
  <c r="M17" i="73"/>
  <c r="M16" i="73"/>
  <c r="M15" i="73"/>
  <c r="M14" i="73"/>
  <c r="M13" i="73"/>
  <c r="M12" i="73"/>
  <c r="M11" i="73"/>
  <c r="M10" i="73"/>
  <c r="M9" i="73"/>
  <c r="M8" i="73"/>
  <c r="M7" i="73"/>
  <c r="M6" i="73"/>
  <c r="M5" i="73"/>
  <c r="M23" i="72"/>
  <c r="M22" i="72"/>
  <c r="M21" i="72"/>
  <c r="M20" i="72"/>
  <c r="M19" i="72"/>
  <c r="M18" i="72"/>
  <c r="M17" i="72"/>
  <c r="M16" i="72"/>
  <c r="M15" i="72"/>
  <c r="M14" i="72"/>
  <c r="M13" i="72"/>
  <c r="M12" i="72"/>
  <c r="M11" i="72"/>
  <c r="M10" i="72"/>
  <c r="M9" i="72"/>
  <c r="M8" i="72"/>
  <c r="M7" i="72"/>
  <c r="M6" i="72"/>
  <c r="M5" i="72"/>
  <c r="M23" i="71"/>
  <c r="M22" i="71"/>
  <c r="M21" i="71"/>
  <c r="M20" i="71"/>
  <c r="M19" i="71"/>
  <c r="M18" i="71"/>
  <c r="M17" i="71"/>
  <c r="M16" i="71"/>
  <c r="M15" i="71"/>
  <c r="M14" i="71"/>
  <c r="M13" i="71"/>
  <c r="M12" i="71"/>
  <c r="M11" i="71"/>
  <c r="M10" i="71"/>
  <c r="M9" i="71"/>
  <c r="M8" i="71"/>
  <c r="M7" i="71"/>
  <c r="M6" i="71"/>
  <c r="M5" i="71"/>
  <c r="M23" i="70"/>
  <c r="U23" i="70" s="1"/>
  <c r="M22" i="70"/>
  <c r="M21" i="70"/>
  <c r="M20" i="70"/>
  <c r="M19" i="70"/>
  <c r="M18" i="70"/>
  <c r="M17" i="70"/>
  <c r="M16" i="70"/>
  <c r="M15" i="70"/>
  <c r="M14" i="70"/>
  <c r="M13" i="70"/>
  <c r="M12" i="70"/>
  <c r="M11" i="70"/>
  <c r="M10" i="70"/>
  <c r="M9" i="70"/>
  <c r="M8" i="70"/>
  <c r="M7" i="70"/>
  <c r="M6" i="70"/>
  <c r="M5" i="70"/>
  <c r="M23" i="69"/>
  <c r="U23" i="69" s="1"/>
  <c r="M22" i="69"/>
  <c r="M21" i="69"/>
  <c r="M20" i="69"/>
  <c r="M19" i="69"/>
  <c r="M18" i="69"/>
  <c r="M17" i="69"/>
  <c r="M16" i="69"/>
  <c r="M15" i="69"/>
  <c r="M14" i="69"/>
  <c r="M13" i="69"/>
  <c r="M12" i="69"/>
  <c r="M11" i="69"/>
  <c r="M10" i="69"/>
  <c r="M9" i="69"/>
  <c r="M8" i="69"/>
  <c r="M7" i="69"/>
  <c r="M6" i="69"/>
  <c r="M5" i="69"/>
  <c r="M23" i="68"/>
  <c r="M22" i="68"/>
  <c r="M21" i="68"/>
  <c r="M20" i="68"/>
  <c r="M19" i="68"/>
  <c r="M18" i="68"/>
  <c r="M17" i="68"/>
  <c r="M16" i="68"/>
  <c r="M15" i="68"/>
  <c r="M14" i="68"/>
  <c r="M13" i="68"/>
  <c r="M12" i="68"/>
  <c r="M11" i="68"/>
  <c r="M10" i="68"/>
  <c r="M9" i="68"/>
  <c r="M8" i="68"/>
  <c r="M7" i="68"/>
  <c r="M6" i="68"/>
  <c r="M5" i="68"/>
  <c r="M23" i="67"/>
  <c r="M22" i="67"/>
  <c r="M21" i="67"/>
  <c r="M20" i="67"/>
  <c r="M19" i="67"/>
  <c r="M18" i="67"/>
  <c r="M17" i="67"/>
  <c r="M16" i="67"/>
  <c r="M15" i="67"/>
  <c r="M14" i="67"/>
  <c r="M13" i="67"/>
  <c r="M12" i="67"/>
  <c r="M11" i="67"/>
  <c r="M10" i="67"/>
  <c r="M9" i="67"/>
  <c r="M8" i="67"/>
  <c r="M7" i="67"/>
  <c r="M6" i="67"/>
  <c r="M5" i="67"/>
  <c r="M23" i="66"/>
  <c r="U23" i="66" s="1"/>
  <c r="M22" i="66"/>
  <c r="M21" i="66"/>
  <c r="M20" i="66"/>
  <c r="M19" i="66"/>
  <c r="M18" i="66"/>
  <c r="M17" i="66"/>
  <c r="M16" i="66"/>
  <c r="M15" i="66"/>
  <c r="M14" i="66"/>
  <c r="M13" i="66"/>
  <c r="M12" i="66"/>
  <c r="M11" i="66"/>
  <c r="M10" i="66"/>
  <c r="M9" i="66"/>
  <c r="M8" i="66"/>
  <c r="M7" i="66"/>
  <c r="M6" i="66"/>
  <c r="M5" i="66"/>
  <c r="M23" i="65"/>
  <c r="U23" i="65" s="1"/>
  <c r="M22" i="65"/>
  <c r="M21" i="65"/>
  <c r="M20" i="65"/>
  <c r="M19" i="65"/>
  <c r="M18" i="65"/>
  <c r="M17" i="65"/>
  <c r="M16" i="65"/>
  <c r="M15" i="65"/>
  <c r="M14" i="65"/>
  <c r="M13" i="65"/>
  <c r="M12" i="65"/>
  <c r="M11" i="65"/>
  <c r="M10" i="65"/>
  <c r="M9" i="65"/>
  <c r="M8" i="65"/>
  <c r="M7" i="65"/>
  <c r="M6" i="65"/>
  <c r="M5" i="65"/>
  <c r="M23" i="64"/>
  <c r="M22" i="64"/>
  <c r="M21" i="64"/>
  <c r="M20" i="64"/>
  <c r="M19" i="64"/>
  <c r="M18" i="64"/>
  <c r="M17" i="64"/>
  <c r="M16" i="64"/>
  <c r="M15" i="64"/>
  <c r="M14" i="64"/>
  <c r="M13" i="64"/>
  <c r="M12" i="64"/>
  <c r="M11" i="64"/>
  <c r="M10" i="64"/>
  <c r="M9" i="64"/>
  <c r="M8" i="64"/>
  <c r="M7" i="64"/>
  <c r="M6" i="64"/>
  <c r="M5" i="64"/>
  <c r="M23" i="63"/>
  <c r="M22" i="63"/>
  <c r="M21" i="63"/>
  <c r="M20" i="63"/>
  <c r="M19" i="63"/>
  <c r="M18" i="63"/>
  <c r="M17" i="63"/>
  <c r="M16" i="63"/>
  <c r="M15" i="63"/>
  <c r="M14" i="63"/>
  <c r="M13" i="63"/>
  <c r="M12" i="63"/>
  <c r="M11" i="63"/>
  <c r="M10" i="63"/>
  <c r="M9" i="63"/>
  <c r="M8" i="63"/>
  <c r="M7" i="63"/>
  <c r="M6" i="63"/>
  <c r="M5" i="63"/>
  <c r="M23" i="62"/>
  <c r="U23" i="62" s="1"/>
  <c r="M22" i="62"/>
  <c r="M21" i="62"/>
  <c r="M20" i="62"/>
  <c r="M19" i="62"/>
  <c r="M18" i="62"/>
  <c r="M17" i="62"/>
  <c r="M16" i="62"/>
  <c r="M15" i="62"/>
  <c r="M14" i="62"/>
  <c r="M13" i="62"/>
  <c r="M12" i="62"/>
  <c r="M11" i="62"/>
  <c r="M10" i="62"/>
  <c r="M9" i="62"/>
  <c r="M8" i="62"/>
  <c r="M7" i="62"/>
  <c r="M6" i="62"/>
  <c r="M5" i="62"/>
  <c r="M23" i="61"/>
  <c r="U23" i="61" s="1"/>
  <c r="M22" i="61"/>
  <c r="M21" i="61"/>
  <c r="M20" i="61"/>
  <c r="M19" i="61"/>
  <c r="M18" i="61"/>
  <c r="M17" i="61"/>
  <c r="M16" i="61"/>
  <c r="M15" i="61"/>
  <c r="M14" i="61"/>
  <c r="M13" i="61"/>
  <c r="M12" i="61"/>
  <c r="M11" i="61"/>
  <c r="M10" i="61"/>
  <c r="M9" i="61"/>
  <c r="M8" i="61"/>
  <c r="M7" i="61"/>
  <c r="M6" i="61"/>
  <c r="M5" i="61"/>
  <c r="M23" i="60"/>
  <c r="M22" i="60"/>
  <c r="M21" i="60"/>
  <c r="M20" i="60"/>
  <c r="M19" i="60"/>
  <c r="M18" i="60"/>
  <c r="M17" i="60"/>
  <c r="M16" i="60"/>
  <c r="M15" i="60"/>
  <c r="M14" i="60"/>
  <c r="M13" i="60"/>
  <c r="M12" i="60"/>
  <c r="M11" i="60"/>
  <c r="M10" i="60"/>
  <c r="M9" i="60"/>
  <c r="M8" i="60"/>
  <c r="M7" i="60"/>
  <c r="M6" i="60"/>
  <c r="M5" i="60"/>
  <c r="M23" i="59"/>
  <c r="M22" i="59"/>
  <c r="M21" i="59"/>
  <c r="M20" i="59"/>
  <c r="M19" i="59"/>
  <c r="M18" i="59"/>
  <c r="M17" i="59"/>
  <c r="M16" i="59"/>
  <c r="M15" i="59"/>
  <c r="M14" i="59"/>
  <c r="M13" i="59"/>
  <c r="M12" i="59"/>
  <c r="M11" i="59"/>
  <c r="M10" i="59"/>
  <c r="M9" i="59"/>
  <c r="M8" i="59"/>
  <c r="M7" i="59"/>
  <c r="M6" i="59"/>
  <c r="M5" i="59"/>
  <c r="M23" i="58"/>
  <c r="M22" i="58"/>
  <c r="M21" i="58"/>
  <c r="M20" i="58"/>
  <c r="M19" i="58"/>
  <c r="M18" i="58"/>
  <c r="M17" i="58"/>
  <c r="M16" i="58"/>
  <c r="M15" i="58"/>
  <c r="M14" i="58"/>
  <c r="M13" i="58"/>
  <c r="M12" i="58"/>
  <c r="M11" i="58"/>
  <c r="M10" i="58"/>
  <c r="M9" i="58"/>
  <c r="M8" i="58"/>
  <c r="M7" i="58"/>
  <c r="M6" i="58"/>
  <c r="M5" i="58"/>
  <c r="M69" i="47"/>
  <c r="U69" i="47" s="1"/>
  <c r="M68" i="47"/>
  <c r="M67" i="47"/>
  <c r="M66" i="47"/>
  <c r="M65" i="47"/>
  <c r="M64" i="47"/>
  <c r="M63" i="47"/>
  <c r="M62" i="47"/>
  <c r="M61" i="47"/>
  <c r="M60" i="47"/>
  <c r="M59" i="47"/>
  <c r="M58" i="47"/>
  <c r="M57" i="47"/>
  <c r="M56" i="47"/>
  <c r="M55" i="47"/>
  <c r="M54" i="47"/>
  <c r="M53" i="47"/>
  <c r="M52" i="47"/>
  <c r="M51" i="47"/>
  <c r="M50" i="47"/>
  <c r="M49" i="47"/>
  <c r="M48" i="47"/>
  <c r="M47" i="47"/>
  <c r="M46" i="47"/>
  <c r="M45" i="47"/>
  <c r="M44" i="47"/>
  <c r="M43" i="47"/>
  <c r="M42" i="47"/>
  <c r="M41" i="47"/>
  <c r="M40" i="47"/>
  <c r="M39" i="47"/>
  <c r="M38" i="47"/>
  <c r="M37" i="47"/>
  <c r="M36" i="47"/>
  <c r="M35" i="47"/>
  <c r="M34" i="47"/>
  <c r="M33" i="47"/>
  <c r="M32" i="47"/>
  <c r="M31" i="47"/>
  <c r="M30" i="47"/>
  <c r="M29" i="47"/>
  <c r="M28" i="47"/>
  <c r="M27" i="47"/>
  <c r="M26" i="47"/>
  <c r="M25" i="47"/>
  <c r="M24" i="47"/>
  <c r="M23" i="47"/>
  <c r="M22" i="47"/>
  <c r="M21" i="47"/>
  <c r="M20" i="47"/>
  <c r="M19" i="47"/>
  <c r="M18" i="47"/>
  <c r="M17" i="47"/>
  <c r="M16" i="47"/>
  <c r="M15" i="47"/>
  <c r="M14" i="47"/>
  <c r="M13" i="47"/>
  <c r="M12" i="47"/>
  <c r="M11" i="47"/>
  <c r="M10" i="47"/>
  <c r="M9" i="47"/>
  <c r="M8" i="47"/>
  <c r="M7" i="47"/>
  <c r="M6" i="47"/>
  <c r="M5" i="47"/>
  <c r="M79" i="45"/>
  <c r="U79" i="45" s="1"/>
  <c r="M78" i="45"/>
  <c r="M77" i="45"/>
  <c r="M76" i="45"/>
  <c r="M75" i="45"/>
  <c r="M74" i="45"/>
  <c r="M73" i="45"/>
  <c r="M72" i="45"/>
  <c r="M71" i="45"/>
  <c r="M70" i="45"/>
  <c r="M69" i="45"/>
  <c r="M68" i="45"/>
  <c r="M67" i="45"/>
  <c r="M66" i="45"/>
  <c r="M65" i="45"/>
  <c r="M64" i="45"/>
  <c r="M63" i="45"/>
  <c r="M62" i="45"/>
  <c r="M61" i="45"/>
  <c r="M60" i="45"/>
  <c r="M59" i="45"/>
  <c r="M58" i="45"/>
  <c r="M57" i="45"/>
  <c r="M56" i="45"/>
  <c r="M55" i="45"/>
  <c r="M54" i="45"/>
  <c r="M53" i="45"/>
  <c r="M52" i="45"/>
  <c r="M51" i="45"/>
  <c r="M50" i="45"/>
  <c r="M49" i="45"/>
  <c r="M48" i="45"/>
  <c r="M47" i="45"/>
  <c r="M46" i="45"/>
  <c r="M45" i="45"/>
  <c r="M44" i="45"/>
  <c r="M43" i="45"/>
  <c r="M42" i="45"/>
  <c r="M41" i="45"/>
  <c r="M40" i="45"/>
  <c r="M39" i="45"/>
  <c r="M38" i="45"/>
  <c r="M37" i="45"/>
  <c r="M36" i="45"/>
  <c r="M35" i="45"/>
  <c r="M34" i="45"/>
  <c r="M33" i="45"/>
  <c r="M32" i="45"/>
  <c r="M31" i="45"/>
  <c r="M30" i="45"/>
  <c r="M29" i="45"/>
  <c r="M28" i="45"/>
  <c r="M27" i="45"/>
  <c r="M26" i="45"/>
  <c r="M25" i="45"/>
  <c r="M24" i="45"/>
  <c r="M23" i="45"/>
  <c r="M22" i="45"/>
  <c r="M21" i="45"/>
  <c r="M20" i="45"/>
  <c r="M19" i="45"/>
  <c r="M18" i="45"/>
  <c r="M17" i="45"/>
  <c r="M16" i="45"/>
  <c r="M15" i="45"/>
  <c r="M14" i="45"/>
  <c r="M13" i="45"/>
  <c r="M12" i="45"/>
  <c r="M11" i="45"/>
  <c r="M10" i="45"/>
  <c r="M9" i="45"/>
  <c r="M8" i="45"/>
  <c r="M7" i="45"/>
  <c r="M6" i="45"/>
  <c r="M5" i="45"/>
  <c r="M89" i="43"/>
  <c r="U89" i="43" s="1"/>
  <c r="M88" i="43"/>
  <c r="M87" i="43"/>
  <c r="M86" i="43"/>
  <c r="M85" i="43"/>
  <c r="M84" i="43"/>
  <c r="M83" i="43"/>
  <c r="M82" i="43"/>
  <c r="M81" i="43"/>
  <c r="M80" i="43"/>
  <c r="M79" i="43"/>
  <c r="M78" i="43"/>
  <c r="M77" i="43"/>
  <c r="M76" i="43"/>
  <c r="M75" i="43"/>
  <c r="M74" i="43"/>
  <c r="M73" i="43"/>
  <c r="M72" i="43"/>
  <c r="M71" i="43"/>
  <c r="M70" i="43"/>
  <c r="M69" i="43"/>
  <c r="M68" i="43"/>
  <c r="M67" i="43"/>
  <c r="M66" i="43"/>
  <c r="M65" i="43"/>
  <c r="M64" i="43"/>
  <c r="M63" i="43"/>
  <c r="M62" i="43"/>
  <c r="M61" i="43"/>
  <c r="M60" i="43"/>
  <c r="M59" i="43"/>
  <c r="M58" i="43"/>
  <c r="M57" i="43"/>
  <c r="M56" i="43"/>
  <c r="M55" i="43"/>
  <c r="M54" i="43"/>
  <c r="M53" i="43"/>
  <c r="M52" i="43"/>
  <c r="M51" i="43"/>
  <c r="M50" i="43"/>
  <c r="M49" i="43"/>
  <c r="M48" i="43"/>
  <c r="M47" i="43"/>
  <c r="M46" i="43"/>
  <c r="M45" i="43"/>
  <c r="M44" i="43"/>
  <c r="M43" i="43"/>
  <c r="M42" i="43"/>
  <c r="M41" i="43"/>
  <c r="M40" i="43"/>
  <c r="M39" i="43"/>
  <c r="M38" i="43"/>
  <c r="M37" i="43"/>
  <c r="M36" i="43"/>
  <c r="M35" i="43"/>
  <c r="M34" i="43"/>
  <c r="M33" i="43"/>
  <c r="M32" i="43"/>
  <c r="M31" i="43"/>
  <c r="M30" i="43"/>
  <c r="M29" i="43"/>
  <c r="M28" i="43"/>
  <c r="M27" i="43"/>
  <c r="M26" i="43"/>
  <c r="M25" i="43"/>
  <c r="M24" i="43"/>
  <c r="M23" i="43"/>
  <c r="M22" i="43"/>
  <c r="M21" i="43"/>
  <c r="M20" i="43"/>
  <c r="M19" i="43"/>
  <c r="M18" i="43"/>
  <c r="M17" i="43"/>
  <c r="M16" i="43"/>
  <c r="M15" i="43"/>
  <c r="M14" i="43"/>
  <c r="M13" i="43"/>
  <c r="M12" i="43"/>
  <c r="M11" i="43"/>
  <c r="M10" i="43"/>
  <c r="M9" i="43"/>
  <c r="M8" i="43"/>
  <c r="M7" i="43"/>
  <c r="M6" i="43"/>
  <c r="M5" i="43"/>
  <c r="M98" i="42"/>
  <c r="U98" i="42" s="1"/>
  <c r="M97" i="42"/>
  <c r="M96" i="42"/>
  <c r="M95" i="42"/>
  <c r="M94" i="42"/>
  <c r="M93" i="42"/>
  <c r="M92" i="42"/>
  <c r="M91" i="42"/>
  <c r="M90" i="42"/>
  <c r="M89" i="42"/>
  <c r="M88" i="42"/>
  <c r="M87" i="42"/>
  <c r="M86" i="42"/>
  <c r="M85" i="42"/>
  <c r="M84" i="42"/>
  <c r="M83" i="42"/>
  <c r="M82" i="42"/>
  <c r="M81" i="42"/>
  <c r="M80" i="42"/>
  <c r="M79" i="42"/>
  <c r="M78" i="42"/>
  <c r="M77" i="42"/>
  <c r="M76" i="42"/>
  <c r="M75" i="42"/>
  <c r="M74" i="42"/>
  <c r="M73" i="42"/>
  <c r="M72" i="42"/>
  <c r="M71" i="42"/>
  <c r="M70" i="42"/>
  <c r="M69" i="42"/>
  <c r="M68" i="42"/>
  <c r="M67" i="42"/>
  <c r="M66" i="42"/>
  <c r="M65" i="42"/>
  <c r="M64" i="42"/>
  <c r="M63" i="42"/>
  <c r="M62" i="42"/>
  <c r="M61" i="42"/>
  <c r="M60" i="42"/>
  <c r="M59" i="42"/>
  <c r="M58" i="42"/>
  <c r="M57" i="42"/>
  <c r="M56" i="42"/>
  <c r="M55" i="42"/>
  <c r="M54" i="42"/>
  <c r="M53" i="42"/>
  <c r="M52" i="42"/>
  <c r="M51" i="42"/>
  <c r="M50" i="42"/>
  <c r="M49" i="42"/>
  <c r="M48" i="42"/>
  <c r="M47" i="42"/>
  <c r="M46" i="42"/>
  <c r="M45" i="42"/>
  <c r="M44" i="42"/>
  <c r="M43" i="42"/>
  <c r="M42" i="42"/>
  <c r="M41" i="42"/>
  <c r="M40" i="42"/>
  <c r="M39" i="42"/>
  <c r="M38" i="42"/>
  <c r="M37" i="42"/>
  <c r="M36" i="42"/>
  <c r="M35" i="42"/>
  <c r="M34" i="42"/>
  <c r="M33" i="42"/>
  <c r="M32" i="42"/>
  <c r="M31" i="42"/>
  <c r="M30" i="42"/>
  <c r="M29" i="42"/>
  <c r="M28" i="42"/>
  <c r="M27" i="42"/>
  <c r="M26" i="42"/>
  <c r="M25" i="42"/>
  <c r="M24" i="42"/>
  <c r="M23" i="42"/>
  <c r="M22" i="42"/>
  <c r="M21" i="42"/>
  <c r="M20" i="42"/>
  <c r="M19" i="42"/>
  <c r="M18" i="42"/>
  <c r="M17" i="42"/>
  <c r="M16" i="42"/>
  <c r="M15" i="42"/>
  <c r="M14" i="42"/>
  <c r="M13" i="42"/>
  <c r="M12" i="42"/>
  <c r="M11" i="42"/>
  <c r="M10" i="42"/>
  <c r="M9" i="42"/>
  <c r="M8" i="42"/>
  <c r="M7" i="42"/>
  <c r="M6" i="42"/>
  <c r="M5" i="42"/>
  <c r="M69" i="52"/>
  <c r="U69" i="52" s="1"/>
  <c r="M68" i="52"/>
  <c r="M67" i="52"/>
  <c r="M66" i="52"/>
  <c r="M65" i="52"/>
  <c r="M64" i="52"/>
  <c r="M63" i="52"/>
  <c r="M62" i="52"/>
  <c r="M61" i="52"/>
  <c r="M60" i="52"/>
  <c r="M59" i="52"/>
  <c r="M58" i="52"/>
  <c r="M57" i="52"/>
  <c r="M56" i="52"/>
  <c r="M55" i="52"/>
  <c r="M54" i="52"/>
  <c r="M53" i="52"/>
  <c r="M52" i="52"/>
  <c r="M51" i="52"/>
  <c r="M50" i="52"/>
  <c r="M49" i="52"/>
  <c r="M48" i="52"/>
  <c r="M47" i="52"/>
  <c r="M46" i="52"/>
  <c r="M45" i="52"/>
  <c r="M44" i="52"/>
  <c r="M43" i="52"/>
  <c r="M42" i="52"/>
  <c r="M41" i="52"/>
  <c r="M40" i="52"/>
  <c r="M39" i="52"/>
  <c r="M38" i="52"/>
  <c r="M37" i="52"/>
  <c r="M36" i="52"/>
  <c r="M35" i="52"/>
  <c r="M34" i="52"/>
  <c r="M33" i="52"/>
  <c r="M32" i="52"/>
  <c r="M31" i="52"/>
  <c r="M30" i="52"/>
  <c r="M29" i="52"/>
  <c r="M28" i="52"/>
  <c r="M27" i="52"/>
  <c r="M26" i="52"/>
  <c r="M25" i="52"/>
  <c r="M24" i="52"/>
  <c r="M23" i="52"/>
  <c r="M22" i="52"/>
  <c r="M21" i="52"/>
  <c r="M20" i="52"/>
  <c r="M19" i="52"/>
  <c r="M18" i="52"/>
  <c r="M17" i="52"/>
  <c r="M16" i="52"/>
  <c r="M15" i="52"/>
  <c r="M14" i="52"/>
  <c r="M13" i="52"/>
  <c r="M12" i="52"/>
  <c r="M11" i="52"/>
  <c r="M10" i="52"/>
  <c r="M9" i="52"/>
  <c r="M8" i="52"/>
  <c r="M7" i="52"/>
  <c r="M6" i="52"/>
  <c r="M5" i="52"/>
  <c r="M79" i="51"/>
  <c r="U79" i="51" s="1"/>
  <c r="M78" i="51"/>
  <c r="M77" i="51"/>
  <c r="M76" i="51"/>
  <c r="M75" i="51"/>
  <c r="M74" i="51"/>
  <c r="M73" i="51"/>
  <c r="M72" i="51"/>
  <c r="M71" i="51"/>
  <c r="M70" i="51"/>
  <c r="M69" i="51"/>
  <c r="M68" i="51"/>
  <c r="M67" i="51"/>
  <c r="M66" i="51"/>
  <c r="M65" i="51"/>
  <c r="M64" i="51"/>
  <c r="M63" i="51"/>
  <c r="M62" i="51"/>
  <c r="M61" i="51"/>
  <c r="M60" i="51"/>
  <c r="M59" i="51"/>
  <c r="M58" i="51"/>
  <c r="M57" i="51"/>
  <c r="M56" i="51"/>
  <c r="M55" i="51"/>
  <c r="M54" i="51"/>
  <c r="M53" i="51"/>
  <c r="M52" i="51"/>
  <c r="M51" i="51"/>
  <c r="M50" i="51"/>
  <c r="M49" i="51"/>
  <c r="M48" i="51"/>
  <c r="M47" i="51"/>
  <c r="M46" i="51"/>
  <c r="M45" i="51"/>
  <c r="M44" i="51"/>
  <c r="M43" i="51"/>
  <c r="M42" i="51"/>
  <c r="M41" i="51"/>
  <c r="M40" i="51"/>
  <c r="M39" i="51"/>
  <c r="M38" i="51"/>
  <c r="M37" i="51"/>
  <c r="M36" i="51"/>
  <c r="M35" i="51"/>
  <c r="M34" i="51"/>
  <c r="M33" i="51"/>
  <c r="M32" i="51"/>
  <c r="M31" i="51"/>
  <c r="M30" i="51"/>
  <c r="M29" i="51"/>
  <c r="M28" i="51"/>
  <c r="M27" i="51"/>
  <c r="M26" i="51"/>
  <c r="M25" i="51"/>
  <c r="M24" i="51"/>
  <c r="M23" i="51"/>
  <c r="M22" i="51"/>
  <c r="M21" i="51"/>
  <c r="M20" i="51"/>
  <c r="M19" i="51"/>
  <c r="M18" i="51"/>
  <c r="M17" i="51"/>
  <c r="M16" i="51"/>
  <c r="M15" i="51"/>
  <c r="M14" i="51"/>
  <c r="M13" i="51"/>
  <c r="M12" i="51"/>
  <c r="M11" i="51"/>
  <c r="M10" i="51"/>
  <c r="M9" i="51"/>
  <c r="M8" i="51"/>
  <c r="M7" i="51"/>
  <c r="M6" i="51"/>
  <c r="M5" i="51"/>
  <c r="M89" i="49"/>
  <c r="U89" i="49" s="1"/>
  <c r="M88" i="49"/>
  <c r="M87" i="49"/>
  <c r="M86" i="49"/>
  <c r="M85" i="49"/>
  <c r="M84" i="49"/>
  <c r="M83" i="49"/>
  <c r="M82" i="49"/>
  <c r="M81" i="49"/>
  <c r="M80" i="49"/>
  <c r="M79" i="49"/>
  <c r="M78" i="49"/>
  <c r="M77" i="49"/>
  <c r="M76" i="49"/>
  <c r="M75" i="49"/>
  <c r="M74" i="49"/>
  <c r="M73" i="49"/>
  <c r="M72" i="49"/>
  <c r="M71" i="49"/>
  <c r="M70" i="49"/>
  <c r="M69" i="49"/>
  <c r="M68" i="49"/>
  <c r="M67" i="49"/>
  <c r="M66" i="49"/>
  <c r="M65" i="49"/>
  <c r="M64" i="49"/>
  <c r="M63" i="49"/>
  <c r="M62" i="49"/>
  <c r="M61" i="49"/>
  <c r="M60" i="49"/>
  <c r="M59" i="49"/>
  <c r="M58" i="49"/>
  <c r="M57" i="49"/>
  <c r="M56" i="49"/>
  <c r="M55" i="49"/>
  <c r="M54" i="49"/>
  <c r="M53" i="49"/>
  <c r="M52" i="49"/>
  <c r="M51" i="49"/>
  <c r="M50" i="49"/>
  <c r="M49" i="49"/>
  <c r="M48" i="49"/>
  <c r="M47" i="49"/>
  <c r="M46" i="49"/>
  <c r="M45" i="49"/>
  <c r="M44" i="49"/>
  <c r="M43" i="49"/>
  <c r="M42" i="49"/>
  <c r="M41" i="49"/>
  <c r="M40" i="49"/>
  <c r="M39" i="49"/>
  <c r="M38" i="49"/>
  <c r="M37" i="49"/>
  <c r="M36" i="49"/>
  <c r="M35" i="49"/>
  <c r="M34" i="49"/>
  <c r="M33" i="49"/>
  <c r="M32" i="49"/>
  <c r="M31" i="49"/>
  <c r="M30" i="49"/>
  <c r="M29" i="49"/>
  <c r="M28" i="49"/>
  <c r="M27" i="49"/>
  <c r="M26" i="49"/>
  <c r="M25" i="49"/>
  <c r="M24" i="49"/>
  <c r="M23" i="49"/>
  <c r="M22" i="49"/>
  <c r="M21" i="49"/>
  <c r="M20" i="49"/>
  <c r="M19" i="49"/>
  <c r="M18" i="49"/>
  <c r="M17" i="49"/>
  <c r="M16" i="49"/>
  <c r="M15" i="49"/>
  <c r="M14" i="49"/>
  <c r="M13" i="49"/>
  <c r="M12" i="49"/>
  <c r="M11" i="49"/>
  <c r="M10" i="49"/>
  <c r="M9" i="49"/>
  <c r="M8" i="49"/>
  <c r="M7" i="49"/>
  <c r="M6" i="49"/>
  <c r="M5" i="49"/>
  <c r="M98" i="48"/>
  <c r="U98" i="48" s="1"/>
  <c r="M97" i="48"/>
  <c r="M96" i="48"/>
  <c r="M95" i="48"/>
  <c r="M94" i="48"/>
  <c r="M93" i="48"/>
  <c r="M92" i="48"/>
  <c r="M91" i="48"/>
  <c r="M90" i="48"/>
  <c r="M89" i="48"/>
  <c r="M88" i="48"/>
  <c r="M87" i="48"/>
  <c r="M86" i="48"/>
  <c r="M85" i="48"/>
  <c r="M84" i="48"/>
  <c r="M83" i="48"/>
  <c r="M82" i="48"/>
  <c r="M81" i="48"/>
  <c r="M80" i="48"/>
  <c r="M79" i="48"/>
  <c r="M78" i="48"/>
  <c r="M77" i="48"/>
  <c r="M76" i="48"/>
  <c r="M75" i="48"/>
  <c r="M74" i="48"/>
  <c r="M73" i="48"/>
  <c r="M72" i="48"/>
  <c r="M71" i="48"/>
  <c r="M70" i="48"/>
  <c r="M69" i="48"/>
  <c r="M68" i="48"/>
  <c r="M67" i="48"/>
  <c r="M66" i="48"/>
  <c r="M65" i="48"/>
  <c r="M64" i="48"/>
  <c r="M63" i="48"/>
  <c r="M62" i="48"/>
  <c r="M61" i="48"/>
  <c r="M60" i="48"/>
  <c r="M59" i="48"/>
  <c r="M58" i="48"/>
  <c r="M57" i="48"/>
  <c r="M56" i="48"/>
  <c r="M55" i="48"/>
  <c r="M54" i="48"/>
  <c r="M53" i="48"/>
  <c r="M52" i="48"/>
  <c r="M51" i="48"/>
  <c r="M50" i="48"/>
  <c r="M49" i="48"/>
  <c r="M48" i="48"/>
  <c r="M47" i="48"/>
  <c r="M46" i="48"/>
  <c r="M45" i="48"/>
  <c r="M44" i="48"/>
  <c r="M43" i="48"/>
  <c r="M42" i="48"/>
  <c r="M41" i="48"/>
  <c r="M40" i="48"/>
  <c r="M39" i="48"/>
  <c r="M38" i="48"/>
  <c r="M37" i="48"/>
  <c r="M36" i="48"/>
  <c r="M35" i="48"/>
  <c r="M34" i="48"/>
  <c r="M33" i="48"/>
  <c r="M32" i="48"/>
  <c r="M31" i="48"/>
  <c r="M30" i="48"/>
  <c r="M29" i="48"/>
  <c r="M28" i="48"/>
  <c r="M27" i="48"/>
  <c r="M26" i="48"/>
  <c r="M25" i="48"/>
  <c r="M24" i="48"/>
  <c r="M23" i="48"/>
  <c r="M22" i="48"/>
  <c r="M21" i="48"/>
  <c r="M20" i="48"/>
  <c r="M19" i="48"/>
  <c r="M18" i="48"/>
  <c r="M17" i="48"/>
  <c r="M16" i="48"/>
  <c r="M15" i="48"/>
  <c r="M14" i="48"/>
  <c r="M13" i="48"/>
  <c r="M12" i="48"/>
  <c r="M11" i="48"/>
  <c r="M10" i="48"/>
  <c r="M9" i="48"/>
  <c r="M8" i="48"/>
  <c r="M7" i="48"/>
  <c r="M6" i="48"/>
  <c r="M5" i="48"/>
  <c r="M69" i="53"/>
  <c r="U69" i="53" s="1"/>
  <c r="M68" i="53"/>
  <c r="M67" i="53"/>
  <c r="M66" i="53"/>
  <c r="M65" i="53"/>
  <c r="M64" i="53"/>
  <c r="M63" i="53"/>
  <c r="M62" i="53"/>
  <c r="M61" i="53"/>
  <c r="M60" i="53"/>
  <c r="M59" i="53"/>
  <c r="M58" i="53"/>
  <c r="M57" i="53"/>
  <c r="M56" i="53"/>
  <c r="M55" i="53"/>
  <c r="M54" i="53"/>
  <c r="M53" i="53"/>
  <c r="M52" i="53"/>
  <c r="M51" i="53"/>
  <c r="M50" i="53"/>
  <c r="M49" i="53"/>
  <c r="M48" i="53"/>
  <c r="M47" i="53"/>
  <c r="M46" i="53"/>
  <c r="M45" i="53"/>
  <c r="M44" i="53"/>
  <c r="M43" i="53"/>
  <c r="M42" i="53"/>
  <c r="M41" i="53"/>
  <c r="M40" i="53"/>
  <c r="M39" i="53"/>
  <c r="M38" i="53"/>
  <c r="M37" i="53"/>
  <c r="M36" i="53"/>
  <c r="M35" i="53"/>
  <c r="M34" i="53"/>
  <c r="M33" i="53"/>
  <c r="M32" i="53"/>
  <c r="M31" i="53"/>
  <c r="M30" i="53"/>
  <c r="M29" i="53"/>
  <c r="M28" i="53"/>
  <c r="M27" i="53"/>
  <c r="M26" i="53"/>
  <c r="M25" i="53"/>
  <c r="M24" i="53"/>
  <c r="M23" i="53"/>
  <c r="M22" i="53"/>
  <c r="M21" i="53"/>
  <c r="M20" i="53"/>
  <c r="M19" i="53"/>
  <c r="M18" i="53"/>
  <c r="M17" i="53"/>
  <c r="M16" i="53"/>
  <c r="M15" i="53"/>
  <c r="M14" i="53"/>
  <c r="M13" i="53"/>
  <c r="M12" i="53"/>
  <c r="M11" i="53"/>
  <c r="M10" i="53"/>
  <c r="M9" i="53"/>
  <c r="M8" i="53"/>
  <c r="M7" i="53"/>
  <c r="M6" i="53"/>
  <c r="M5" i="53"/>
  <c r="M79" i="54"/>
  <c r="U79" i="54" s="1"/>
  <c r="M78" i="54"/>
  <c r="M77" i="54"/>
  <c r="M76" i="54"/>
  <c r="M75" i="54"/>
  <c r="M74" i="54"/>
  <c r="M73" i="54"/>
  <c r="M72" i="54"/>
  <c r="M71" i="54"/>
  <c r="M70" i="54"/>
  <c r="M69" i="54"/>
  <c r="M68" i="54"/>
  <c r="M67" i="54"/>
  <c r="M66" i="54"/>
  <c r="M65" i="54"/>
  <c r="M64" i="54"/>
  <c r="M63" i="54"/>
  <c r="M62" i="54"/>
  <c r="M61" i="54"/>
  <c r="M60" i="54"/>
  <c r="M59" i="54"/>
  <c r="M58" i="54"/>
  <c r="M57" i="54"/>
  <c r="M56" i="54"/>
  <c r="M55" i="54"/>
  <c r="M54" i="54"/>
  <c r="M53" i="54"/>
  <c r="M52" i="54"/>
  <c r="M51" i="54"/>
  <c r="M50" i="54"/>
  <c r="M49" i="54"/>
  <c r="M48" i="54"/>
  <c r="M47" i="54"/>
  <c r="M46" i="54"/>
  <c r="M45" i="54"/>
  <c r="M44" i="54"/>
  <c r="M43" i="54"/>
  <c r="M42" i="54"/>
  <c r="M41" i="54"/>
  <c r="M40" i="54"/>
  <c r="M39" i="54"/>
  <c r="M38" i="54"/>
  <c r="M37" i="54"/>
  <c r="M36" i="54"/>
  <c r="M35" i="54"/>
  <c r="M34" i="54"/>
  <c r="M33" i="54"/>
  <c r="M32" i="54"/>
  <c r="M31" i="54"/>
  <c r="M30" i="54"/>
  <c r="M29" i="54"/>
  <c r="M28" i="54"/>
  <c r="M27" i="54"/>
  <c r="M26" i="54"/>
  <c r="M25" i="54"/>
  <c r="M24" i="54"/>
  <c r="M23" i="54"/>
  <c r="M22" i="54"/>
  <c r="M21" i="54"/>
  <c r="M20" i="54"/>
  <c r="M19" i="54"/>
  <c r="M18" i="54"/>
  <c r="M17" i="54"/>
  <c r="M16" i="54"/>
  <c r="M15" i="54"/>
  <c r="M14" i="54"/>
  <c r="M13" i="54"/>
  <c r="M12" i="54"/>
  <c r="M11" i="54"/>
  <c r="M10" i="54"/>
  <c r="M9" i="54"/>
  <c r="M8" i="54"/>
  <c r="M7" i="54"/>
  <c r="M6" i="54"/>
  <c r="M5" i="54"/>
  <c r="M89" i="55"/>
  <c r="U89" i="55" s="1"/>
  <c r="M88" i="55"/>
  <c r="M87" i="55"/>
  <c r="M86" i="55"/>
  <c r="M85" i="55"/>
  <c r="M84" i="55"/>
  <c r="M83" i="55"/>
  <c r="M82" i="55"/>
  <c r="M81" i="55"/>
  <c r="M80" i="55"/>
  <c r="M79" i="55"/>
  <c r="M78" i="55"/>
  <c r="M77" i="55"/>
  <c r="M76" i="55"/>
  <c r="M75" i="55"/>
  <c r="M74" i="55"/>
  <c r="M73" i="55"/>
  <c r="M72" i="55"/>
  <c r="M71" i="55"/>
  <c r="M70" i="55"/>
  <c r="M69" i="55"/>
  <c r="M68" i="55"/>
  <c r="M67" i="55"/>
  <c r="M66" i="55"/>
  <c r="M65" i="55"/>
  <c r="M64" i="55"/>
  <c r="M63" i="55"/>
  <c r="M62" i="55"/>
  <c r="M61" i="55"/>
  <c r="M60" i="55"/>
  <c r="M59" i="55"/>
  <c r="M58" i="55"/>
  <c r="M57" i="55"/>
  <c r="M56" i="55"/>
  <c r="M55" i="55"/>
  <c r="M54" i="55"/>
  <c r="M53" i="55"/>
  <c r="M52" i="55"/>
  <c r="M51" i="55"/>
  <c r="M50" i="55"/>
  <c r="M49" i="55"/>
  <c r="M48" i="55"/>
  <c r="M47" i="55"/>
  <c r="M46" i="55"/>
  <c r="M45" i="55"/>
  <c r="M44" i="55"/>
  <c r="M43" i="55"/>
  <c r="M42" i="55"/>
  <c r="M41" i="55"/>
  <c r="M40" i="55"/>
  <c r="M39" i="55"/>
  <c r="M38" i="55"/>
  <c r="M37" i="55"/>
  <c r="M36" i="55"/>
  <c r="M35" i="55"/>
  <c r="M34" i="55"/>
  <c r="M33" i="55"/>
  <c r="M32" i="55"/>
  <c r="M31" i="55"/>
  <c r="M30" i="55"/>
  <c r="M29" i="55"/>
  <c r="M28" i="55"/>
  <c r="M27" i="55"/>
  <c r="M26" i="55"/>
  <c r="M25" i="55"/>
  <c r="M24" i="55"/>
  <c r="M23" i="55"/>
  <c r="M22" i="55"/>
  <c r="M21" i="55"/>
  <c r="M20" i="55"/>
  <c r="M19" i="55"/>
  <c r="M18" i="55"/>
  <c r="M17" i="55"/>
  <c r="M16" i="55"/>
  <c r="M15" i="55"/>
  <c r="M14" i="55"/>
  <c r="M13" i="55"/>
  <c r="M12" i="55"/>
  <c r="M11" i="55"/>
  <c r="M10" i="55"/>
  <c r="M9" i="55"/>
  <c r="M8" i="55"/>
  <c r="M7" i="55"/>
  <c r="M6" i="55"/>
  <c r="M5" i="55"/>
  <c r="M98" i="50"/>
  <c r="U98" i="50" s="1"/>
  <c r="M97" i="50"/>
  <c r="M96" i="50"/>
  <c r="M95" i="50"/>
  <c r="M94" i="50"/>
  <c r="M93" i="50"/>
  <c r="M92" i="50"/>
  <c r="M91" i="50"/>
  <c r="M90" i="50"/>
  <c r="M89" i="50"/>
  <c r="M88" i="50"/>
  <c r="M87" i="50"/>
  <c r="M86" i="50"/>
  <c r="M85" i="50"/>
  <c r="M84" i="50"/>
  <c r="M83" i="50"/>
  <c r="M82" i="50"/>
  <c r="M81" i="50"/>
  <c r="M80" i="50"/>
  <c r="M79" i="50"/>
  <c r="M78" i="50"/>
  <c r="M77" i="50"/>
  <c r="M76" i="50"/>
  <c r="M75" i="50"/>
  <c r="M74" i="50"/>
  <c r="M73" i="50"/>
  <c r="M72" i="50"/>
  <c r="M71" i="50"/>
  <c r="M70" i="50"/>
  <c r="M69" i="50"/>
  <c r="M68" i="50"/>
  <c r="M67" i="50"/>
  <c r="M66" i="50"/>
  <c r="M65" i="50"/>
  <c r="M64" i="50"/>
  <c r="M63" i="50"/>
  <c r="M62" i="50"/>
  <c r="M61" i="50"/>
  <c r="M60" i="50"/>
  <c r="M59" i="50"/>
  <c r="M58" i="50"/>
  <c r="M57" i="50"/>
  <c r="M56" i="50"/>
  <c r="M55" i="50"/>
  <c r="M54" i="50"/>
  <c r="M53" i="50"/>
  <c r="M52" i="50"/>
  <c r="M51" i="50"/>
  <c r="M50" i="50"/>
  <c r="M49" i="50"/>
  <c r="M48" i="50"/>
  <c r="M47" i="50"/>
  <c r="M46" i="50"/>
  <c r="M45" i="50"/>
  <c r="M44" i="50"/>
  <c r="M43" i="50"/>
  <c r="M42" i="50"/>
  <c r="M41" i="50"/>
  <c r="M40" i="50"/>
  <c r="M39" i="50"/>
  <c r="M38" i="50"/>
  <c r="M37" i="50"/>
  <c r="M36" i="50"/>
  <c r="M35" i="50"/>
  <c r="M34" i="50"/>
  <c r="M33" i="50"/>
  <c r="M32" i="50"/>
  <c r="M31" i="50"/>
  <c r="M30" i="50"/>
  <c r="M29" i="50"/>
  <c r="M28" i="50"/>
  <c r="M27" i="50"/>
  <c r="M26" i="50"/>
  <c r="M25" i="50"/>
  <c r="M24" i="50"/>
  <c r="M23" i="50"/>
  <c r="M22" i="50"/>
  <c r="M21" i="50"/>
  <c r="M20" i="50"/>
  <c r="M19" i="50"/>
  <c r="M18" i="50"/>
  <c r="M17" i="50"/>
  <c r="M16" i="50"/>
  <c r="M15" i="50"/>
  <c r="M14" i="50"/>
  <c r="M13" i="50"/>
  <c r="M12" i="50"/>
  <c r="M11" i="50"/>
  <c r="M10" i="50"/>
  <c r="M9" i="50"/>
  <c r="M8" i="50"/>
  <c r="M7" i="50"/>
  <c r="M6" i="50"/>
  <c r="M5" i="50"/>
  <c r="M69" i="46"/>
  <c r="U69" i="46" s="1"/>
  <c r="M68" i="46"/>
  <c r="M67" i="46"/>
  <c r="M66" i="46"/>
  <c r="M65" i="46"/>
  <c r="M64" i="46"/>
  <c r="M63" i="46"/>
  <c r="M62" i="46"/>
  <c r="M61" i="46"/>
  <c r="M60" i="46"/>
  <c r="M59" i="46"/>
  <c r="M58" i="46"/>
  <c r="M57" i="46"/>
  <c r="M56" i="46"/>
  <c r="M55" i="46"/>
  <c r="M54" i="46"/>
  <c r="M53" i="46"/>
  <c r="M52" i="46"/>
  <c r="M51" i="46"/>
  <c r="M50" i="46"/>
  <c r="M49" i="46"/>
  <c r="M48" i="46"/>
  <c r="M47" i="46"/>
  <c r="M46" i="46"/>
  <c r="M45" i="46"/>
  <c r="M44" i="46"/>
  <c r="M43" i="46"/>
  <c r="M42" i="46"/>
  <c r="M41" i="46"/>
  <c r="M40" i="46"/>
  <c r="M39" i="46"/>
  <c r="M38" i="46"/>
  <c r="M37" i="46"/>
  <c r="M36" i="46"/>
  <c r="M35" i="46"/>
  <c r="M34" i="46"/>
  <c r="M33" i="46"/>
  <c r="M32" i="46"/>
  <c r="M31" i="46"/>
  <c r="M30" i="46"/>
  <c r="M29" i="46"/>
  <c r="M28" i="46"/>
  <c r="M27" i="46"/>
  <c r="M26" i="46"/>
  <c r="M25" i="46"/>
  <c r="M24" i="46"/>
  <c r="M23" i="46"/>
  <c r="M22" i="46"/>
  <c r="M21" i="46"/>
  <c r="M20" i="46"/>
  <c r="M19" i="46"/>
  <c r="M18" i="46"/>
  <c r="M17" i="46"/>
  <c r="M16" i="46"/>
  <c r="M15" i="46"/>
  <c r="M14" i="46"/>
  <c r="M13" i="46"/>
  <c r="M12" i="46"/>
  <c r="M11" i="46"/>
  <c r="M10" i="46"/>
  <c r="M9" i="46"/>
  <c r="M8" i="46"/>
  <c r="M7" i="46"/>
  <c r="M6" i="46"/>
  <c r="M5" i="46"/>
  <c r="M79" i="44"/>
  <c r="U79" i="44" s="1"/>
  <c r="M78" i="44"/>
  <c r="M77" i="44"/>
  <c r="M76" i="44"/>
  <c r="M75" i="44"/>
  <c r="M74" i="44"/>
  <c r="M73" i="44"/>
  <c r="M72" i="44"/>
  <c r="M71" i="44"/>
  <c r="M70" i="44"/>
  <c r="M69" i="44"/>
  <c r="M68" i="44"/>
  <c r="M67" i="44"/>
  <c r="M66" i="44"/>
  <c r="M65" i="44"/>
  <c r="M64" i="44"/>
  <c r="M63" i="44"/>
  <c r="M62" i="44"/>
  <c r="M61" i="44"/>
  <c r="M60" i="44"/>
  <c r="M59" i="44"/>
  <c r="M58" i="44"/>
  <c r="M57" i="44"/>
  <c r="M56" i="44"/>
  <c r="M55" i="44"/>
  <c r="M54" i="44"/>
  <c r="M53" i="44"/>
  <c r="M52" i="44"/>
  <c r="M51" i="44"/>
  <c r="M50" i="44"/>
  <c r="M49" i="44"/>
  <c r="M48" i="44"/>
  <c r="M47" i="44"/>
  <c r="M46" i="44"/>
  <c r="M45" i="44"/>
  <c r="M44" i="44"/>
  <c r="M43" i="44"/>
  <c r="M42" i="44"/>
  <c r="M41" i="44"/>
  <c r="M40" i="44"/>
  <c r="M39" i="44"/>
  <c r="M38" i="44"/>
  <c r="M37" i="44"/>
  <c r="M36" i="44"/>
  <c r="M35" i="44"/>
  <c r="M34" i="44"/>
  <c r="M33" i="44"/>
  <c r="M32" i="44"/>
  <c r="M31" i="44"/>
  <c r="M30" i="44"/>
  <c r="M29" i="44"/>
  <c r="M28" i="44"/>
  <c r="M27" i="44"/>
  <c r="M26" i="44"/>
  <c r="M25" i="44"/>
  <c r="M24" i="44"/>
  <c r="M23" i="44"/>
  <c r="M22" i="44"/>
  <c r="M21" i="44"/>
  <c r="M20" i="44"/>
  <c r="M19" i="44"/>
  <c r="M18" i="44"/>
  <c r="M17" i="44"/>
  <c r="M16" i="44"/>
  <c r="M15" i="44"/>
  <c r="M14" i="44"/>
  <c r="M13" i="44"/>
  <c r="M12" i="44"/>
  <c r="M11" i="44"/>
  <c r="M10" i="44"/>
  <c r="M9" i="44"/>
  <c r="M8" i="44"/>
  <c r="M7" i="44"/>
  <c r="M6" i="44"/>
  <c r="M5" i="44"/>
  <c r="M89" i="41"/>
  <c r="U89" i="41" s="1"/>
  <c r="M88" i="41"/>
  <c r="M87" i="41"/>
  <c r="M86" i="41"/>
  <c r="M85" i="41"/>
  <c r="M84" i="41"/>
  <c r="M83" i="41"/>
  <c r="M82" i="41"/>
  <c r="M81" i="41"/>
  <c r="M80" i="41"/>
  <c r="M79" i="41"/>
  <c r="M78" i="41"/>
  <c r="M77" i="41"/>
  <c r="M76" i="41"/>
  <c r="M75" i="41"/>
  <c r="M74" i="41"/>
  <c r="M73" i="41"/>
  <c r="M72" i="41"/>
  <c r="M71" i="41"/>
  <c r="M70" i="41"/>
  <c r="M69" i="41"/>
  <c r="M68" i="41"/>
  <c r="M67" i="41"/>
  <c r="M66" i="41"/>
  <c r="M65" i="41"/>
  <c r="M64" i="41"/>
  <c r="M63" i="41"/>
  <c r="M62" i="41"/>
  <c r="M61" i="41"/>
  <c r="M60" i="41"/>
  <c r="M59" i="41"/>
  <c r="M58" i="41"/>
  <c r="M57" i="41"/>
  <c r="M56" i="41"/>
  <c r="M55" i="41"/>
  <c r="M54" i="41"/>
  <c r="M53" i="41"/>
  <c r="M52" i="41"/>
  <c r="M51" i="41"/>
  <c r="M50" i="41"/>
  <c r="M49" i="41"/>
  <c r="M48" i="41"/>
  <c r="M47" i="41"/>
  <c r="M46" i="41"/>
  <c r="M45" i="41"/>
  <c r="M44" i="41"/>
  <c r="M43" i="41"/>
  <c r="M42" i="41"/>
  <c r="M41" i="41"/>
  <c r="M40" i="41"/>
  <c r="M39" i="41"/>
  <c r="M38" i="41"/>
  <c r="M37" i="41"/>
  <c r="M36" i="41"/>
  <c r="M35" i="41"/>
  <c r="M34" i="41"/>
  <c r="M33" i="41"/>
  <c r="M32" i="41"/>
  <c r="M31" i="41"/>
  <c r="M30" i="41"/>
  <c r="M29" i="41"/>
  <c r="M28" i="41"/>
  <c r="M27" i="41"/>
  <c r="M26" i="41"/>
  <c r="M25" i="41"/>
  <c r="M24" i="41"/>
  <c r="M23" i="41"/>
  <c r="M22" i="41"/>
  <c r="M21" i="41"/>
  <c r="M20" i="41"/>
  <c r="M19" i="41"/>
  <c r="M18" i="41"/>
  <c r="M17" i="41"/>
  <c r="M16" i="41"/>
  <c r="M15" i="41"/>
  <c r="M14" i="41"/>
  <c r="M13" i="41"/>
  <c r="M12" i="41"/>
  <c r="M11" i="41"/>
  <c r="M10" i="41"/>
  <c r="M9" i="41"/>
  <c r="M8" i="41"/>
  <c r="M7" i="41"/>
  <c r="M6" i="41"/>
  <c r="M5" i="41"/>
  <c r="M98" i="35"/>
  <c r="U98" i="35" s="1"/>
  <c r="M97" i="35"/>
  <c r="M96" i="35"/>
  <c r="M95" i="35"/>
  <c r="M94" i="35"/>
  <c r="M93" i="35"/>
  <c r="M92" i="35"/>
  <c r="M91" i="35"/>
  <c r="M90" i="35"/>
  <c r="M89" i="35"/>
  <c r="M88" i="35"/>
  <c r="M87" i="35"/>
  <c r="M86" i="35"/>
  <c r="M85" i="35"/>
  <c r="M84" i="35"/>
  <c r="M83" i="35"/>
  <c r="M82" i="35"/>
  <c r="M81" i="35"/>
  <c r="M80" i="35"/>
  <c r="M79" i="35"/>
  <c r="M78" i="35"/>
  <c r="M77" i="35"/>
  <c r="M76" i="35"/>
  <c r="M75" i="35"/>
  <c r="M74" i="35"/>
  <c r="M73" i="35"/>
  <c r="M72" i="35"/>
  <c r="M71" i="35"/>
  <c r="M70" i="35"/>
  <c r="M69" i="35"/>
  <c r="M68" i="35"/>
  <c r="M67" i="35"/>
  <c r="M66" i="35"/>
  <c r="M65" i="35"/>
  <c r="M64" i="35"/>
  <c r="M63" i="35"/>
  <c r="M62" i="35"/>
  <c r="M61" i="35"/>
  <c r="M60" i="35"/>
  <c r="M59" i="35"/>
  <c r="M58" i="35"/>
  <c r="M57" i="35"/>
  <c r="M56" i="35"/>
  <c r="M55" i="35"/>
  <c r="M54" i="35"/>
  <c r="M53" i="35"/>
  <c r="M52" i="35"/>
  <c r="M51" i="35"/>
  <c r="M50" i="35"/>
  <c r="M49" i="35"/>
  <c r="M48" i="35"/>
  <c r="M47" i="35"/>
  <c r="M46" i="35"/>
  <c r="M45" i="35"/>
  <c r="M44" i="35"/>
  <c r="M43" i="35"/>
  <c r="M42" i="35"/>
  <c r="M41" i="35"/>
  <c r="M40" i="35"/>
  <c r="M39" i="35"/>
  <c r="M38" i="35"/>
  <c r="M37" i="35"/>
  <c r="M36" i="35"/>
  <c r="M35" i="35"/>
  <c r="M34" i="35"/>
  <c r="M33" i="35"/>
  <c r="M32" i="35"/>
  <c r="M31" i="35"/>
  <c r="M30" i="35"/>
  <c r="M29" i="35"/>
  <c r="M28" i="35"/>
  <c r="M27" i="35"/>
  <c r="M26" i="35"/>
  <c r="M25" i="35"/>
  <c r="M24" i="35"/>
  <c r="M23" i="35"/>
  <c r="M22" i="35"/>
  <c r="M21" i="35"/>
  <c r="M20" i="35"/>
  <c r="M19" i="35"/>
  <c r="M18" i="35"/>
  <c r="M17" i="35"/>
  <c r="M16" i="35"/>
  <c r="M15" i="35"/>
  <c r="M14" i="35"/>
  <c r="M13" i="35"/>
  <c r="M12" i="35"/>
  <c r="M11" i="35"/>
  <c r="M10" i="35"/>
  <c r="M9" i="35"/>
  <c r="M8" i="35"/>
  <c r="M7" i="35"/>
  <c r="M6" i="35"/>
  <c r="M5" i="35"/>
  <c r="M69" i="32"/>
  <c r="U69" i="32" s="1"/>
  <c r="M68" i="32"/>
  <c r="M67" i="32"/>
  <c r="M66" i="32"/>
  <c r="M65" i="32"/>
  <c r="M64" i="32"/>
  <c r="M63" i="32"/>
  <c r="M62" i="32"/>
  <c r="M61" i="32"/>
  <c r="M60" i="32"/>
  <c r="M59" i="32"/>
  <c r="M58" i="32"/>
  <c r="M57" i="32"/>
  <c r="M56" i="32"/>
  <c r="M55" i="32"/>
  <c r="M54" i="32"/>
  <c r="M53" i="32"/>
  <c r="M52" i="32"/>
  <c r="M51" i="32"/>
  <c r="M50" i="32"/>
  <c r="M49" i="32"/>
  <c r="M48" i="32"/>
  <c r="M47" i="32"/>
  <c r="M46" i="32"/>
  <c r="M45" i="32"/>
  <c r="M44" i="32"/>
  <c r="M43" i="32"/>
  <c r="M42" i="32"/>
  <c r="M41" i="32"/>
  <c r="M40" i="32"/>
  <c r="M39" i="32"/>
  <c r="M38" i="32"/>
  <c r="M37" i="32"/>
  <c r="M36" i="32"/>
  <c r="M35" i="32"/>
  <c r="M34" i="32"/>
  <c r="M33" i="32"/>
  <c r="M32" i="32"/>
  <c r="M31" i="32"/>
  <c r="M30" i="32"/>
  <c r="M29" i="32"/>
  <c r="M28" i="32"/>
  <c r="M27" i="32"/>
  <c r="M26" i="32"/>
  <c r="M25" i="32"/>
  <c r="M24" i="32"/>
  <c r="M23" i="32"/>
  <c r="M22" i="32"/>
  <c r="M21" i="32"/>
  <c r="M20" i="32"/>
  <c r="M19" i="32"/>
  <c r="M18" i="32"/>
  <c r="M17" i="32"/>
  <c r="M16" i="32"/>
  <c r="M15" i="32"/>
  <c r="M14" i="32"/>
  <c r="M13" i="32"/>
  <c r="M12" i="32"/>
  <c r="M11" i="32"/>
  <c r="M10" i="32"/>
  <c r="M9" i="32"/>
  <c r="M8" i="32"/>
  <c r="M7" i="32"/>
  <c r="M6" i="32"/>
  <c r="M5" i="32"/>
  <c r="M79" i="20"/>
  <c r="U79" i="20" s="1"/>
  <c r="M78" i="20"/>
  <c r="M77" i="20"/>
  <c r="M76" i="20"/>
  <c r="M75" i="20"/>
  <c r="M74" i="20"/>
  <c r="M73" i="20"/>
  <c r="M72" i="20"/>
  <c r="M71" i="20"/>
  <c r="M70" i="20"/>
  <c r="M69" i="20"/>
  <c r="M68" i="20"/>
  <c r="M67" i="20"/>
  <c r="M66" i="20"/>
  <c r="M65" i="20"/>
  <c r="M64" i="20"/>
  <c r="M63" i="20"/>
  <c r="M62" i="20"/>
  <c r="M61" i="20"/>
  <c r="M60" i="20"/>
  <c r="M59" i="20"/>
  <c r="M58" i="20"/>
  <c r="M57" i="20"/>
  <c r="M56" i="20"/>
  <c r="M55" i="20"/>
  <c r="M54" i="20"/>
  <c r="M53" i="20"/>
  <c r="M52" i="20"/>
  <c r="M51" i="20"/>
  <c r="M50" i="20"/>
  <c r="M49" i="20"/>
  <c r="M48" i="20"/>
  <c r="M47" i="20"/>
  <c r="M46" i="20"/>
  <c r="M45" i="20"/>
  <c r="M44" i="20"/>
  <c r="M43" i="20"/>
  <c r="M42" i="20"/>
  <c r="M41" i="20"/>
  <c r="M40" i="20"/>
  <c r="M39" i="20"/>
  <c r="M38" i="20"/>
  <c r="M37" i="20"/>
  <c r="M36" i="20"/>
  <c r="M35" i="20"/>
  <c r="M34" i="20"/>
  <c r="M33" i="20"/>
  <c r="M32" i="20"/>
  <c r="M31" i="20"/>
  <c r="M30" i="20"/>
  <c r="M29" i="20"/>
  <c r="M28" i="20"/>
  <c r="M27" i="20"/>
  <c r="M26" i="20"/>
  <c r="M25" i="20"/>
  <c r="M24" i="20"/>
  <c r="M23" i="20"/>
  <c r="M22" i="20"/>
  <c r="M21" i="20"/>
  <c r="M20" i="20"/>
  <c r="M19" i="20"/>
  <c r="M18" i="20"/>
  <c r="M17" i="20"/>
  <c r="M16" i="20"/>
  <c r="M15" i="20"/>
  <c r="M14" i="20"/>
  <c r="M13" i="20"/>
  <c r="M12" i="20"/>
  <c r="M11" i="20"/>
  <c r="M10" i="20"/>
  <c r="M9" i="20"/>
  <c r="M8" i="20"/>
  <c r="M7" i="20"/>
  <c r="M6" i="20"/>
  <c r="M5" i="20"/>
  <c r="M89" i="16"/>
  <c r="U89" i="16" s="1"/>
  <c r="M88" i="16"/>
  <c r="M87" i="16"/>
  <c r="M86" i="16"/>
  <c r="M85" i="16"/>
  <c r="M84" i="16"/>
  <c r="M83" i="16"/>
  <c r="M82" i="16"/>
  <c r="M81" i="16"/>
  <c r="M80" i="16"/>
  <c r="M79" i="16"/>
  <c r="M78" i="16"/>
  <c r="M77" i="16"/>
  <c r="M76" i="16"/>
  <c r="M75" i="16"/>
  <c r="M74" i="16"/>
  <c r="M73" i="16"/>
  <c r="M72" i="16"/>
  <c r="M71" i="16"/>
  <c r="M70" i="16"/>
  <c r="M69" i="16"/>
  <c r="M68" i="16"/>
  <c r="M67" i="16"/>
  <c r="M66" i="16"/>
  <c r="M65" i="16"/>
  <c r="M64" i="16"/>
  <c r="M63" i="16"/>
  <c r="M62" i="16"/>
  <c r="M61" i="16"/>
  <c r="M60" i="16"/>
  <c r="M59" i="16"/>
  <c r="M58" i="16"/>
  <c r="M57" i="16"/>
  <c r="M56" i="16"/>
  <c r="M55" i="16"/>
  <c r="M54" i="16"/>
  <c r="M53" i="16"/>
  <c r="M52" i="16"/>
  <c r="M51" i="16"/>
  <c r="M50" i="16"/>
  <c r="M49" i="16"/>
  <c r="M48" i="16"/>
  <c r="M47" i="16"/>
  <c r="M46" i="16"/>
  <c r="M45" i="16"/>
  <c r="M44" i="16"/>
  <c r="M43" i="16"/>
  <c r="M42" i="16"/>
  <c r="M41" i="16"/>
  <c r="M40" i="16"/>
  <c r="M39" i="16"/>
  <c r="M38" i="16"/>
  <c r="M37" i="16"/>
  <c r="M36" i="16"/>
  <c r="M35" i="16"/>
  <c r="M34" i="16"/>
  <c r="M33" i="16"/>
  <c r="M32" i="16"/>
  <c r="M31" i="16"/>
  <c r="M30" i="16"/>
  <c r="M29" i="16"/>
  <c r="M28" i="16"/>
  <c r="M27" i="16"/>
  <c r="M26" i="16"/>
  <c r="M25" i="16"/>
  <c r="M24" i="16"/>
  <c r="M23" i="16"/>
  <c r="M22" i="16"/>
  <c r="M21" i="16"/>
  <c r="M20" i="16"/>
  <c r="M19" i="16"/>
  <c r="M18" i="16"/>
  <c r="M17" i="16"/>
  <c r="M16" i="16"/>
  <c r="M15" i="16"/>
  <c r="M14" i="16"/>
  <c r="M13" i="16"/>
  <c r="M12" i="16"/>
  <c r="M11" i="16"/>
  <c r="M10" i="16"/>
  <c r="M9" i="16"/>
  <c r="M8" i="16"/>
  <c r="M7" i="16"/>
  <c r="M6" i="16"/>
  <c r="M5" i="16"/>
  <c r="M98" i="18"/>
  <c r="U98" i="18" s="1"/>
  <c r="M97" i="18"/>
  <c r="M96" i="18"/>
  <c r="M95" i="18"/>
  <c r="M94" i="18"/>
  <c r="M93" i="18"/>
  <c r="M92" i="18"/>
  <c r="M91" i="18"/>
  <c r="M90" i="18"/>
  <c r="M89" i="18"/>
  <c r="M88" i="18"/>
  <c r="M87" i="18"/>
  <c r="M86" i="18"/>
  <c r="M85" i="18"/>
  <c r="M84" i="18"/>
  <c r="M83" i="18"/>
  <c r="M82" i="18"/>
  <c r="M81" i="18"/>
  <c r="M80" i="18"/>
  <c r="M79" i="18"/>
  <c r="M78" i="18"/>
  <c r="M77" i="18"/>
  <c r="M76" i="18"/>
  <c r="M75" i="18"/>
  <c r="M74" i="18"/>
  <c r="M73" i="18"/>
  <c r="M72" i="18"/>
  <c r="M71" i="18"/>
  <c r="M70" i="18"/>
  <c r="M69" i="18"/>
  <c r="M68" i="18"/>
  <c r="M67" i="18"/>
  <c r="M66" i="18"/>
  <c r="M65" i="18"/>
  <c r="M64" i="18"/>
  <c r="M63" i="18"/>
  <c r="M62" i="18"/>
  <c r="M61" i="18"/>
  <c r="M60" i="18"/>
  <c r="M59" i="18"/>
  <c r="M58" i="18"/>
  <c r="M57" i="18"/>
  <c r="M56" i="18"/>
  <c r="M55" i="18"/>
  <c r="M54" i="18"/>
  <c r="M53" i="18"/>
  <c r="M52" i="18"/>
  <c r="M51" i="18"/>
  <c r="M50" i="18"/>
  <c r="M49" i="18"/>
  <c r="M48" i="18"/>
  <c r="M47" i="18"/>
  <c r="M46" i="18"/>
  <c r="M45" i="18"/>
  <c r="M44" i="18"/>
  <c r="M43" i="18"/>
  <c r="M42" i="18"/>
  <c r="M41" i="18"/>
  <c r="M40" i="18"/>
  <c r="M39" i="18"/>
  <c r="M38" i="18"/>
  <c r="M37" i="18"/>
  <c r="M36" i="18"/>
  <c r="M35" i="18"/>
  <c r="M34" i="18"/>
  <c r="M33" i="18"/>
  <c r="M32" i="18"/>
  <c r="M31" i="18"/>
  <c r="M30" i="18"/>
  <c r="M29" i="18"/>
  <c r="M28" i="18"/>
  <c r="M27" i="18"/>
  <c r="M26" i="18"/>
  <c r="M25" i="18"/>
  <c r="M24" i="18"/>
  <c r="M23" i="18"/>
  <c r="M22" i="18"/>
  <c r="M21" i="18"/>
  <c r="M20" i="18"/>
  <c r="M19" i="18"/>
  <c r="M18" i="18"/>
  <c r="M17" i="18"/>
  <c r="M16" i="18"/>
  <c r="M15" i="18"/>
  <c r="M14" i="18"/>
  <c r="M13" i="18"/>
  <c r="M12" i="18"/>
  <c r="M11" i="18"/>
  <c r="M10" i="18"/>
  <c r="M9" i="18"/>
  <c r="M8" i="18"/>
  <c r="M7" i="18"/>
  <c r="M6" i="18"/>
  <c r="M5" i="18"/>
  <c r="M69" i="15"/>
  <c r="U69" i="15" s="1"/>
  <c r="M68" i="15"/>
  <c r="M67" i="15"/>
  <c r="M66" i="15"/>
  <c r="M65" i="15"/>
  <c r="M64" i="15"/>
  <c r="M63" i="15"/>
  <c r="M62" i="15"/>
  <c r="M61" i="15"/>
  <c r="M60" i="15"/>
  <c r="M59" i="15"/>
  <c r="M58" i="15"/>
  <c r="M57" i="15"/>
  <c r="M56" i="15"/>
  <c r="M55" i="15"/>
  <c r="M54" i="15"/>
  <c r="M53" i="15"/>
  <c r="M52" i="15"/>
  <c r="M51" i="15"/>
  <c r="M50" i="15"/>
  <c r="M49" i="15"/>
  <c r="M48" i="15"/>
  <c r="M47" i="15"/>
  <c r="M46" i="15"/>
  <c r="M45" i="15"/>
  <c r="M44" i="15"/>
  <c r="M43" i="15"/>
  <c r="M42" i="15"/>
  <c r="M41" i="15"/>
  <c r="M40" i="15"/>
  <c r="M39" i="15"/>
  <c r="M38" i="15"/>
  <c r="M37" i="15"/>
  <c r="M36" i="15"/>
  <c r="M35" i="15"/>
  <c r="M34" i="15"/>
  <c r="M33" i="15"/>
  <c r="M32" i="15"/>
  <c r="M31" i="15"/>
  <c r="M30" i="15"/>
  <c r="M29" i="15"/>
  <c r="M28" i="15"/>
  <c r="M27" i="15"/>
  <c r="M26" i="15"/>
  <c r="M25" i="15"/>
  <c r="M24" i="15"/>
  <c r="M23" i="15"/>
  <c r="M22" i="15"/>
  <c r="M21" i="15"/>
  <c r="M20" i="15"/>
  <c r="M19" i="15"/>
  <c r="M18" i="15"/>
  <c r="M17" i="15"/>
  <c r="M16" i="15"/>
  <c r="M15" i="15"/>
  <c r="M14" i="15"/>
  <c r="M13" i="15"/>
  <c r="M12" i="15"/>
  <c r="M11" i="15"/>
  <c r="M10" i="15"/>
  <c r="M9" i="15"/>
  <c r="M8" i="15"/>
  <c r="M7" i="15"/>
  <c r="M6" i="15"/>
  <c r="M5" i="15"/>
  <c r="M79" i="13"/>
  <c r="U79" i="13" s="1"/>
  <c r="M78" i="13"/>
  <c r="M77" i="13"/>
  <c r="M76" i="13"/>
  <c r="M75" i="13"/>
  <c r="M74" i="13"/>
  <c r="M73" i="13"/>
  <c r="M72" i="13"/>
  <c r="M71" i="13"/>
  <c r="M70" i="13"/>
  <c r="M69" i="13"/>
  <c r="M68" i="13"/>
  <c r="M67" i="13"/>
  <c r="M66" i="13"/>
  <c r="M65" i="13"/>
  <c r="M64" i="13"/>
  <c r="M63" i="13"/>
  <c r="M62" i="13"/>
  <c r="M61" i="13"/>
  <c r="M60" i="13"/>
  <c r="M59" i="13"/>
  <c r="M58" i="13"/>
  <c r="M57" i="13"/>
  <c r="M56" i="13"/>
  <c r="M55" i="13"/>
  <c r="M54" i="13"/>
  <c r="M53" i="13"/>
  <c r="M52" i="13"/>
  <c r="M51" i="13"/>
  <c r="M50" i="13"/>
  <c r="M49" i="13"/>
  <c r="M48" i="13"/>
  <c r="M47" i="13"/>
  <c r="M46" i="13"/>
  <c r="M45" i="13"/>
  <c r="M44" i="13"/>
  <c r="M43" i="13"/>
  <c r="M42" i="13"/>
  <c r="M41" i="13"/>
  <c r="M40" i="13"/>
  <c r="M39" i="13"/>
  <c r="M38" i="13"/>
  <c r="M37" i="13"/>
  <c r="M36" i="13"/>
  <c r="M35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M6" i="13"/>
  <c r="M5" i="13"/>
  <c r="M89" i="11"/>
  <c r="U89" i="11" s="1"/>
  <c r="M88" i="11"/>
  <c r="M87" i="11"/>
  <c r="M86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98" i="10"/>
  <c r="U98" i="10" s="1"/>
  <c r="M97" i="10"/>
  <c r="M96" i="10"/>
  <c r="M95" i="10"/>
  <c r="M94" i="10"/>
  <c r="M93" i="10"/>
  <c r="M92" i="10"/>
  <c r="M91" i="10"/>
  <c r="M90" i="10"/>
  <c r="M89" i="10"/>
  <c r="M88" i="10"/>
  <c r="M87" i="10"/>
  <c r="M86" i="10"/>
  <c r="M85" i="10"/>
  <c r="M84" i="10"/>
  <c r="M83" i="10"/>
  <c r="M82" i="10"/>
  <c r="M81" i="10"/>
  <c r="M80" i="10"/>
  <c r="M79" i="10"/>
  <c r="M78" i="10"/>
  <c r="M77" i="10"/>
  <c r="M76" i="10"/>
  <c r="M75" i="10"/>
  <c r="M74" i="10"/>
  <c r="M73" i="10"/>
  <c r="M72" i="10"/>
  <c r="M71" i="10"/>
  <c r="M70" i="10"/>
  <c r="M69" i="10"/>
  <c r="M68" i="10"/>
  <c r="M67" i="10"/>
  <c r="M66" i="10"/>
  <c r="M65" i="10"/>
  <c r="M64" i="10"/>
  <c r="M63" i="10"/>
  <c r="M62" i="10"/>
  <c r="M61" i="10"/>
  <c r="M60" i="10"/>
  <c r="M59" i="10"/>
  <c r="M58" i="10"/>
  <c r="M57" i="10"/>
  <c r="M56" i="10"/>
  <c r="M55" i="10"/>
  <c r="M54" i="10"/>
  <c r="M53" i="10"/>
  <c r="M52" i="10"/>
  <c r="M51" i="10"/>
  <c r="M50" i="10"/>
  <c r="M49" i="10"/>
  <c r="M48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23" i="40"/>
  <c r="U23" i="40" s="1"/>
  <c r="M22" i="40"/>
  <c r="M21" i="40"/>
  <c r="M20" i="40"/>
  <c r="M19" i="40"/>
  <c r="M18" i="40"/>
  <c r="M17" i="40"/>
  <c r="M16" i="40"/>
  <c r="M15" i="40"/>
  <c r="M14" i="40"/>
  <c r="M13" i="40"/>
  <c r="M12" i="40"/>
  <c r="M11" i="40"/>
  <c r="M10" i="40"/>
  <c r="M9" i="40"/>
  <c r="M8" i="40"/>
  <c r="M7" i="40"/>
  <c r="M6" i="40"/>
  <c r="M5" i="40"/>
  <c r="M23" i="39"/>
  <c r="M22" i="39"/>
  <c r="M21" i="39"/>
  <c r="M20" i="39"/>
  <c r="M19" i="39"/>
  <c r="M18" i="39"/>
  <c r="M17" i="39"/>
  <c r="M16" i="39"/>
  <c r="M15" i="39"/>
  <c r="M14" i="39"/>
  <c r="M13" i="39"/>
  <c r="M12" i="39"/>
  <c r="M11" i="39"/>
  <c r="M10" i="39"/>
  <c r="M9" i="39"/>
  <c r="M8" i="39"/>
  <c r="M7" i="39"/>
  <c r="M6" i="39"/>
  <c r="M5" i="39"/>
  <c r="M23" i="38"/>
  <c r="M22" i="38"/>
  <c r="M21" i="38"/>
  <c r="M20" i="38"/>
  <c r="M19" i="38"/>
  <c r="M18" i="38"/>
  <c r="M17" i="38"/>
  <c r="M16" i="38"/>
  <c r="M15" i="38"/>
  <c r="M14" i="38"/>
  <c r="M13" i="38"/>
  <c r="M12" i="38"/>
  <c r="M11" i="38"/>
  <c r="M10" i="38"/>
  <c r="M9" i="38"/>
  <c r="M8" i="38"/>
  <c r="M7" i="38"/>
  <c r="M6" i="38"/>
  <c r="M5" i="38"/>
  <c r="M23" i="37"/>
  <c r="U23" i="37" s="1"/>
  <c r="M22" i="37"/>
  <c r="M21" i="37"/>
  <c r="M20" i="37"/>
  <c r="M19" i="37"/>
  <c r="M18" i="37"/>
  <c r="M17" i="37"/>
  <c r="M16" i="37"/>
  <c r="M15" i="37"/>
  <c r="M14" i="37"/>
  <c r="M13" i="37"/>
  <c r="M12" i="37"/>
  <c r="M11" i="37"/>
  <c r="M10" i="37"/>
  <c r="M9" i="37"/>
  <c r="M8" i="37"/>
  <c r="M7" i="37"/>
  <c r="M6" i="37"/>
  <c r="M5" i="37"/>
  <c r="M23" i="36"/>
  <c r="U23" i="36" s="1"/>
  <c r="M22" i="36"/>
  <c r="M21" i="36"/>
  <c r="M20" i="36"/>
  <c r="M19" i="36"/>
  <c r="M18" i="36"/>
  <c r="M17" i="36"/>
  <c r="M16" i="36"/>
  <c r="M15" i="36"/>
  <c r="M14" i="36"/>
  <c r="M13" i="36"/>
  <c r="M12" i="36"/>
  <c r="M11" i="36"/>
  <c r="M10" i="36"/>
  <c r="M9" i="36"/>
  <c r="M8" i="36"/>
  <c r="M7" i="36"/>
  <c r="M6" i="36"/>
  <c r="M5" i="36"/>
  <c r="M23" i="34"/>
  <c r="M22" i="34"/>
  <c r="M21" i="34"/>
  <c r="M20" i="34"/>
  <c r="M19" i="34"/>
  <c r="M18" i="34"/>
  <c r="M17" i="34"/>
  <c r="M16" i="34"/>
  <c r="M15" i="34"/>
  <c r="M14" i="34"/>
  <c r="M13" i="34"/>
  <c r="M12" i="34"/>
  <c r="M11" i="34"/>
  <c r="M10" i="34"/>
  <c r="M9" i="34"/>
  <c r="M8" i="34"/>
  <c r="M7" i="34"/>
  <c r="M6" i="34"/>
  <c r="M5" i="34"/>
  <c r="M23" i="33"/>
  <c r="M22" i="33"/>
  <c r="M21" i="33"/>
  <c r="M20" i="33"/>
  <c r="M19" i="33"/>
  <c r="M18" i="33"/>
  <c r="M17" i="33"/>
  <c r="M16" i="33"/>
  <c r="M15" i="33"/>
  <c r="M14" i="33"/>
  <c r="M13" i="33"/>
  <c r="M12" i="33"/>
  <c r="M11" i="33"/>
  <c r="M10" i="33"/>
  <c r="M9" i="33"/>
  <c r="M8" i="33"/>
  <c r="M7" i="33"/>
  <c r="M6" i="33"/>
  <c r="M5" i="33"/>
  <c r="M23" i="31"/>
  <c r="U23" i="31" s="1"/>
  <c r="M22" i="31"/>
  <c r="M21" i="31"/>
  <c r="M20" i="31"/>
  <c r="M19" i="31"/>
  <c r="M18" i="31"/>
  <c r="M17" i="31"/>
  <c r="M16" i="31"/>
  <c r="M15" i="31"/>
  <c r="M14" i="31"/>
  <c r="M13" i="31"/>
  <c r="M12" i="31"/>
  <c r="M11" i="31"/>
  <c r="M10" i="31"/>
  <c r="M9" i="31"/>
  <c r="M8" i="31"/>
  <c r="M7" i="31"/>
  <c r="M6" i="31"/>
  <c r="M5" i="31"/>
  <c r="M23" i="30"/>
  <c r="U23" i="30" s="1"/>
  <c r="M22" i="30"/>
  <c r="M21" i="30"/>
  <c r="M20" i="30"/>
  <c r="M19" i="30"/>
  <c r="M18" i="30"/>
  <c r="M17" i="30"/>
  <c r="M16" i="30"/>
  <c r="M15" i="30"/>
  <c r="M14" i="30"/>
  <c r="M13" i="30"/>
  <c r="M12" i="30"/>
  <c r="M11" i="30"/>
  <c r="M10" i="30"/>
  <c r="M9" i="30"/>
  <c r="M8" i="30"/>
  <c r="M7" i="30"/>
  <c r="M6" i="30"/>
  <c r="M5" i="30"/>
  <c r="M23" i="29"/>
  <c r="M22" i="29"/>
  <c r="M21" i="29"/>
  <c r="M20" i="29"/>
  <c r="M19" i="29"/>
  <c r="M18" i="29"/>
  <c r="M17" i="29"/>
  <c r="M16" i="29"/>
  <c r="M15" i="29"/>
  <c r="M14" i="29"/>
  <c r="M13" i="29"/>
  <c r="M12" i="29"/>
  <c r="M11" i="29"/>
  <c r="M10" i="29"/>
  <c r="M9" i="29"/>
  <c r="M8" i="29"/>
  <c r="M7" i="29"/>
  <c r="M6" i="29"/>
  <c r="M5" i="29"/>
  <c r="M23" i="28"/>
  <c r="M22" i="28"/>
  <c r="M21" i="28"/>
  <c r="M20" i="28"/>
  <c r="M19" i="28"/>
  <c r="M18" i="28"/>
  <c r="M17" i="28"/>
  <c r="M16" i="28"/>
  <c r="M15" i="28"/>
  <c r="M14" i="28"/>
  <c r="M13" i="28"/>
  <c r="M12" i="28"/>
  <c r="M11" i="28"/>
  <c r="M10" i="28"/>
  <c r="M9" i="28"/>
  <c r="M8" i="28"/>
  <c r="M7" i="28"/>
  <c r="M6" i="28"/>
  <c r="M5" i="28"/>
  <c r="M23" i="27"/>
  <c r="U23" i="27" s="1"/>
  <c r="M22" i="27"/>
  <c r="M21" i="27"/>
  <c r="M20" i="27"/>
  <c r="M19" i="27"/>
  <c r="M18" i="27"/>
  <c r="M17" i="27"/>
  <c r="M16" i="27"/>
  <c r="M15" i="27"/>
  <c r="M14" i="27"/>
  <c r="M13" i="27"/>
  <c r="M12" i="27"/>
  <c r="M11" i="27"/>
  <c r="M10" i="27"/>
  <c r="M9" i="27"/>
  <c r="M8" i="27"/>
  <c r="M7" i="27"/>
  <c r="M6" i="27"/>
  <c r="M5" i="27"/>
  <c r="M23" i="26"/>
  <c r="U23" i="26" s="1"/>
  <c r="M22" i="26"/>
  <c r="M21" i="26"/>
  <c r="M20" i="26"/>
  <c r="M19" i="26"/>
  <c r="M18" i="26"/>
  <c r="M17" i="26"/>
  <c r="M16" i="26"/>
  <c r="M15" i="26"/>
  <c r="M14" i="26"/>
  <c r="M13" i="26"/>
  <c r="M12" i="26"/>
  <c r="M11" i="26"/>
  <c r="M10" i="26"/>
  <c r="M9" i="26"/>
  <c r="M8" i="26"/>
  <c r="M7" i="26"/>
  <c r="M6" i="26"/>
  <c r="M5" i="26"/>
  <c r="M23" i="25"/>
  <c r="M22" i="25"/>
  <c r="M21" i="25"/>
  <c r="M20" i="25"/>
  <c r="M19" i="25"/>
  <c r="M18" i="25"/>
  <c r="M17" i="25"/>
  <c r="M16" i="25"/>
  <c r="M15" i="25"/>
  <c r="M14" i="25"/>
  <c r="M13" i="25"/>
  <c r="M12" i="25"/>
  <c r="M11" i="25"/>
  <c r="M10" i="25"/>
  <c r="M9" i="25"/>
  <c r="M8" i="25"/>
  <c r="M7" i="25"/>
  <c r="M6" i="25"/>
  <c r="M5" i="25"/>
  <c r="M23" i="24"/>
  <c r="M22" i="24"/>
  <c r="M21" i="24"/>
  <c r="M20" i="24"/>
  <c r="M19" i="24"/>
  <c r="M18" i="24"/>
  <c r="M17" i="24"/>
  <c r="M16" i="24"/>
  <c r="M15" i="24"/>
  <c r="M14" i="24"/>
  <c r="M13" i="24"/>
  <c r="M12" i="24"/>
  <c r="M11" i="24"/>
  <c r="M10" i="24"/>
  <c r="M9" i="24"/>
  <c r="M8" i="24"/>
  <c r="M7" i="24"/>
  <c r="M6" i="24"/>
  <c r="M5" i="24"/>
  <c r="M23" i="23"/>
  <c r="U23" i="23" s="1"/>
  <c r="M22" i="23"/>
  <c r="M21" i="23"/>
  <c r="M20" i="23"/>
  <c r="M19" i="23"/>
  <c r="M18" i="23"/>
  <c r="M17" i="23"/>
  <c r="M16" i="23"/>
  <c r="M15" i="23"/>
  <c r="M14" i="23"/>
  <c r="M13" i="23"/>
  <c r="M12" i="23"/>
  <c r="M11" i="23"/>
  <c r="M10" i="23"/>
  <c r="M9" i="23"/>
  <c r="M8" i="23"/>
  <c r="M7" i="23"/>
  <c r="M6" i="23"/>
  <c r="M5" i="23"/>
  <c r="M23" i="22"/>
  <c r="U23" i="22" s="1"/>
  <c r="M22" i="22"/>
  <c r="M21" i="22"/>
  <c r="M20" i="22"/>
  <c r="M19" i="22"/>
  <c r="M18" i="22"/>
  <c r="M17" i="22"/>
  <c r="M16" i="22"/>
  <c r="M15" i="22"/>
  <c r="M14" i="22"/>
  <c r="M13" i="22"/>
  <c r="M12" i="22"/>
  <c r="M11" i="22"/>
  <c r="M10" i="22"/>
  <c r="M9" i="22"/>
  <c r="M8" i="22"/>
  <c r="M7" i="22"/>
  <c r="M6" i="22"/>
  <c r="M5" i="22"/>
  <c r="M23" i="21"/>
  <c r="M22" i="21"/>
  <c r="M21" i="21"/>
  <c r="M20" i="21"/>
  <c r="M19" i="21"/>
  <c r="M18" i="21"/>
  <c r="M17" i="21"/>
  <c r="M16" i="21"/>
  <c r="M15" i="21"/>
  <c r="M14" i="21"/>
  <c r="M13" i="21"/>
  <c r="M12" i="21"/>
  <c r="M11" i="21"/>
  <c r="M10" i="21"/>
  <c r="M9" i="21"/>
  <c r="M8" i="21"/>
  <c r="M7" i="21"/>
  <c r="M6" i="21"/>
  <c r="M5" i="21"/>
  <c r="M23" i="19"/>
  <c r="M22" i="19"/>
  <c r="M21" i="19"/>
  <c r="M20" i="19"/>
  <c r="M19" i="19"/>
  <c r="M18" i="19"/>
  <c r="M17" i="19"/>
  <c r="M16" i="19"/>
  <c r="M15" i="19"/>
  <c r="M14" i="19"/>
  <c r="M13" i="19"/>
  <c r="M12" i="19"/>
  <c r="M11" i="19"/>
  <c r="M10" i="19"/>
  <c r="M9" i="19"/>
  <c r="M8" i="19"/>
  <c r="M7" i="19"/>
  <c r="M6" i="19"/>
  <c r="M5" i="19"/>
  <c r="M23" i="17"/>
  <c r="U23" i="17" s="1"/>
  <c r="M22" i="17"/>
  <c r="M21" i="17"/>
  <c r="M20" i="17"/>
  <c r="M19" i="17"/>
  <c r="M18" i="17"/>
  <c r="M17" i="17"/>
  <c r="M16" i="17"/>
  <c r="M15" i="17"/>
  <c r="M14" i="17"/>
  <c r="M13" i="17"/>
  <c r="M12" i="17"/>
  <c r="M11" i="17"/>
  <c r="M10" i="17"/>
  <c r="M9" i="17"/>
  <c r="M8" i="17"/>
  <c r="M7" i="17"/>
  <c r="M6" i="17"/>
  <c r="M5" i="17"/>
  <c r="M23" i="14"/>
  <c r="U23" i="14" s="1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U97" i="94" l="1"/>
  <c r="U78" i="13"/>
  <c r="U22" i="17"/>
  <c r="U22" i="31"/>
  <c r="U88" i="11"/>
  <c r="U97" i="18"/>
  <c r="U78" i="54"/>
  <c r="U68" i="52"/>
  <c r="U22" i="62"/>
  <c r="U22" i="74"/>
  <c r="U88" i="83"/>
  <c r="U97" i="85"/>
  <c r="U96" i="85" s="1"/>
  <c r="U78" i="96"/>
  <c r="U68" i="101"/>
  <c r="U22" i="26"/>
  <c r="U22" i="40"/>
  <c r="U88" i="16"/>
  <c r="U97" i="35"/>
  <c r="U78" i="51"/>
  <c r="U68" i="47"/>
  <c r="U22" i="69"/>
  <c r="U22" i="81"/>
  <c r="U88" i="87"/>
  <c r="U97" i="90"/>
  <c r="U78" i="100"/>
  <c r="U68" i="105"/>
  <c r="U68" i="15"/>
  <c r="U88" i="41"/>
  <c r="U97" i="50"/>
  <c r="U78" i="45"/>
  <c r="U22" i="70"/>
  <c r="U68" i="86"/>
  <c r="U88" i="91"/>
  <c r="U96" i="94"/>
  <c r="U78" i="104"/>
  <c r="U88" i="55"/>
  <c r="U97" i="48"/>
  <c r="U22" i="65"/>
  <c r="U22" i="77"/>
  <c r="U78" i="84"/>
  <c r="U68" i="89"/>
  <c r="U88" i="95"/>
  <c r="U97" i="98"/>
  <c r="U22" i="23"/>
  <c r="U22" i="37"/>
  <c r="U78" i="20"/>
  <c r="U68" i="46"/>
  <c r="U88" i="49"/>
  <c r="U97" i="42"/>
  <c r="U22" i="66"/>
  <c r="U22" i="78"/>
  <c r="U78" i="88"/>
  <c r="U68" i="93"/>
  <c r="U88" i="99"/>
  <c r="U97" i="102"/>
  <c r="U22" i="27"/>
  <c r="U22" i="22"/>
  <c r="U22" i="36"/>
  <c r="U68" i="32"/>
  <c r="U22" i="14"/>
  <c r="U22" i="30"/>
  <c r="U97" i="10"/>
  <c r="U78" i="44"/>
  <c r="U68" i="53"/>
  <c r="U88" i="43"/>
  <c r="U22" i="61"/>
  <c r="U22" i="73"/>
  <c r="U97" i="82"/>
  <c r="U78" i="92"/>
  <c r="U68" i="97"/>
  <c r="U88" i="103"/>
  <c r="U67" i="53" l="1"/>
  <c r="U21" i="36"/>
  <c r="U96" i="102"/>
  <c r="U77" i="88"/>
  <c r="U96" i="42"/>
  <c r="U77" i="20"/>
  <c r="U96" i="98"/>
  <c r="U77" i="84"/>
  <c r="U76" i="84" s="1"/>
  <c r="U96" i="48"/>
  <c r="U95" i="94"/>
  <c r="U21" i="70"/>
  <c r="U87" i="41"/>
  <c r="U77" i="100"/>
  <c r="U21" i="81"/>
  <c r="U77" i="51"/>
  <c r="U21" i="40"/>
  <c r="U77" i="96"/>
  <c r="U21" i="74"/>
  <c r="U77" i="54"/>
  <c r="U21" i="31"/>
  <c r="U21" i="78"/>
  <c r="U87" i="95"/>
  <c r="U21" i="77"/>
  <c r="U87" i="55"/>
  <c r="U87" i="91"/>
  <c r="U77" i="45"/>
  <c r="U67" i="15"/>
  <c r="U96" i="90"/>
  <c r="U21" i="69"/>
  <c r="U96" i="35"/>
  <c r="U21" i="26"/>
  <c r="U95" i="85"/>
  <c r="U21" i="62"/>
  <c r="U96" i="18"/>
  <c r="U21" i="17"/>
  <c r="U67" i="97"/>
  <c r="U21" i="30"/>
  <c r="U21" i="61"/>
  <c r="U21" i="22"/>
  <c r="U21" i="37"/>
  <c r="U21" i="73"/>
  <c r="U77" i="92"/>
  <c r="U77" i="44"/>
  <c r="U21" i="14"/>
  <c r="U87" i="99"/>
  <c r="U87" i="49"/>
  <c r="U87" i="103"/>
  <c r="U96" i="82"/>
  <c r="U87" i="43"/>
  <c r="U96" i="10"/>
  <c r="U67" i="32"/>
  <c r="U21" i="27"/>
  <c r="U67" i="93"/>
  <c r="U21" i="66"/>
  <c r="U67" i="46"/>
  <c r="U21" i="23"/>
  <c r="U67" i="89"/>
  <c r="U21" i="65"/>
  <c r="U77" i="104"/>
  <c r="U67" i="86"/>
  <c r="U96" i="50"/>
  <c r="U67" i="105"/>
  <c r="U87" i="87"/>
  <c r="U67" i="47"/>
  <c r="U87" i="16"/>
  <c r="U67" i="101"/>
  <c r="U87" i="83"/>
  <c r="U67" i="52"/>
  <c r="U87" i="11"/>
  <c r="U77" i="13"/>
  <c r="U66" i="89" l="1"/>
  <c r="U95" i="82"/>
  <c r="U86" i="99"/>
  <c r="U76" i="92"/>
  <c r="U20" i="22"/>
  <c r="U66" i="97"/>
  <c r="U20" i="62"/>
  <c r="U95" i="35"/>
  <c r="U66" i="15"/>
  <c r="U86" i="55"/>
  <c r="U20" i="78"/>
  <c r="U20" i="74"/>
  <c r="U76" i="51"/>
  <c r="U86" i="41"/>
  <c r="U95" i="48"/>
  <c r="U76" i="20"/>
  <c r="U95" i="102"/>
  <c r="U20" i="73"/>
  <c r="U94" i="85"/>
  <c r="U76" i="45"/>
  <c r="U20" i="77"/>
  <c r="U20" i="31"/>
  <c r="U76" i="96"/>
  <c r="U75" i="96" s="1"/>
  <c r="U20" i="81"/>
  <c r="U20" i="70"/>
  <c r="U75" i="84"/>
  <c r="U74" i="84" s="1"/>
  <c r="U95" i="42"/>
  <c r="U20" i="36"/>
  <c r="U86" i="11"/>
  <c r="U86" i="87"/>
  <c r="U20" i="66"/>
  <c r="U66" i="52"/>
  <c r="U66" i="105"/>
  <c r="U20" i="23"/>
  <c r="U66" i="93"/>
  <c r="U95" i="10"/>
  <c r="U20" i="14"/>
  <c r="U20" i="61"/>
  <c r="U20" i="17"/>
  <c r="U66" i="101"/>
  <c r="U66" i="86"/>
  <c r="U66" i="32"/>
  <c r="U86" i="16"/>
  <c r="U76" i="104"/>
  <c r="U75" i="104" s="1"/>
  <c r="U86" i="103"/>
  <c r="U20" i="69"/>
  <c r="U76" i="13"/>
  <c r="U86" i="83"/>
  <c r="U66" i="47"/>
  <c r="U95" i="50"/>
  <c r="U20" i="65"/>
  <c r="U66" i="46"/>
  <c r="U20" i="27"/>
  <c r="U86" i="43"/>
  <c r="U86" i="49"/>
  <c r="U76" i="44"/>
  <c r="U20" i="37"/>
  <c r="U20" i="30"/>
  <c r="U95" i="18"/>
  <c r="U20" i="26"/>
  <c r="U95" i="90"/>
  <c r="U86" i="91"/>
  <c r="U86" i="95"/>
  <c r="U85" i="95" s="1"/>
  <c r="U84" i="95" s="1"/>
  <c r="U76" i="54"/>
  <c r="U20" i="40"/>
  <c r="U76" i="100"/>
  <c r="U94" i="94"/>
  <c r="U95" i="98"/>
  <c r="U76" i="88"/>
  <c r="U66" i="53"/>
  <c r="U85" i="83" l="1"/>
  <c r="U65" i="105"/>
  <c r="U94" i="42"/>
  <c r="U93" i="42" s="1"/>
  <c r="U19" i="73"/>
  <c r="U94" i="48"/>
  <c r="U19" i="74"/>
  <c r="U65" i="15"/>
  <c r="U65" i="97"/>
  <c r="U85" i="99"/>
  <c r="U75" i="88"/>
  <c r="U85" i="43"/>
  <c r="U19" i="17"/>
  <c r="U19" i="26"/>
  <c r="U85" i="103"/>
  <c r="U85" i="87"/>
  <c r="U19" i="81"/>
  <c r="U75" i="44"/>
  <c r="U94" i="50"/>
  <c r="U74" i="104"/>
  <c r="U65" i="86"/>
  <c r="U19" i="61"/>
  <c r="U65" i="93"/>
  <c r="U64" i="93" s="1"/>
  <c r="U65" i="52"/>
  <c r="U85" i="11"/>
  <c r="U73" i="84"/>
  <c r="U74" i="96"/>
  <c r="U75" i="45"/>
  <c r="U94" i="102"/>
  <c r="U85" i="41"/>
  <c r="U19" i="78"/>
  <c r="U94" i="35"/>
  <c r="U19" i="22"/>
  <c r="U94" i="82"/>
  <c r="U75" i="100"/>
  <c r="U19" i="37"/>
  <c r="U94" i="10"/>
  <c r="U19" i="77"/>
  <c r="U83" i="95"/>
  <c r="U19" i="65"/>
  <c r="U65" i="32"/>
  <c r="U94" i="98"/>
  <c r="U19" i="40"/>
  <c r="U85" i="91"/>
  <c r="U94" i="18"/>
  <c r="U19" i="27"/>
  <c r="U75" i="13"/>
  <c r="U65" i="53"/>
  <c r="U93" i="94"/>
  <c r="U75" i="54"/>
  <c r="U74" i="54" s="1"/>
  <c r="U94" i="90"/>
  <c r="U19" i="30"/>
  <c r="U85" i="49"/>
  <c r="U65" i="46"/>
  <c r="U65" i="47"/>
  <c r="U19" i="69"/>
  <c r="U85" i="16"/>
  <c r="U65" i="101"/>
  <c r="U19" i="14"/>
  <c r="U19" i="23"/>
  <c r="U19" i="66"/>
  <c r="U19" i="36"/>
  <c r="U19" i="70"/>
  <c r="U19" i="31"/>
  <c r="U18" i="31" s="1"/>
  <c r="U93" i="85"/>
  <c r="U75" i="20"/>
  <c r="U75" i="51"/>
  <c r="U85" i="55"/>
  <c r="U19" i="62"/>
  <c r="U75" i="92"/>
  <c r="U65" i="89"/>
  <c r="U64" i="101" l="1"/>
  <c r="U93" i="10"/>
  <c r="U74" i="92"/>
  <c r="U18" i="30"/>
  <c r="U93" i="82"/>
  <c r="U18" i="17"/>
  <c r="U74" i="51"/>
  <c r="U64" i="47"/>
  <c r="U18" i="40"/>
  <c r="U84" i="99"/>
  <c r="U84" i="16"/>
  <c r="U64" i="53"/>
  <c r="U93" i="18"/>
  <c r="U93" i="98"/>
  <c r="U82" i="95"/>
  <c r="U18" i="37"/>
  <c r="U18" i="22"/>
  <c r="U84" i="41"/>
  <c r="U73" i="96"/>
  <c r="U64" i="52"/>
  <c r="U64" i="86"/>
  <c r="U74" i="44"/>
  <c r="U84" i="103"/>
  <c r="U84" i="43"/>
  <c r="U64" i="97"/>
  <c r="U93" i="48"/>
  <c r="U64" i="105"/>
  <c r="U17" i="31"/>
  <c r="U18" i="27"/>
  <c r="U18" i="74"/>
  <c r="U18" i="66"/>
  <c r="U92" i="94"/>
  <c r="U18" i="65"/>
  <c r="U18" i="78"/>
  <c r="U74" i="45"/>
  <c r="U84" i="11"/>
  <c r="U18" i="61"/>
  <c r="U93" i="50"/>
  <c r="U92" i="50" s="1"/>
  <c r="U84" i="87"/>
  <c r="U92" i="42"/>
  <c r="U18" i="62"/>
  <c r="U74" i="20"/>
  <c r="U73" i="20" s="1"/>
  <c r="U18" i="70"/>
  <c r="U18" i="23"/>
  <c r="U64" i="46"/>
  <c r="U93" i="90"/>
  <c r="U64" i="89"/>
  <c r="U63" i="89" s="1"/>
  <c r="U84" i="55"/>
  <c r="U92" i="85"/>
  <c r="U18" i="36"/>
  <c r="U18" i="14"/>
  <c r="U18" i="69"/>
  <c r="U17" i="69" s="1"/>
  <c r="U84" i="49"/>
  <c r="U73" i="54"/>
  <c r="U74" i="13"/>
  <c r="U84" i="91"/>
  <c r="U64" i="32"/>
  <c r="U18" i="77"/>
  <c r="U74" i="100"/>
  <c r="U93" i="35"/>
  <c r="U93" i="102"/>
  <c r="U72" i="84"/>
  <c r="U63" i="93"/>
  <c r="U73" i="104"/>
  <c r="U18" i="81"/>
  <c r="U18" i="26"/>
  <c r="U74" i="88"/>
  <c r="U64" i="15"/>
  <c r="U18" i="73"/>
  <c r="U84" i="83"/>
  <c r="U83" i="83" s="1"/>
  <c r="U17" i="73" l="1"/>
  <c r="U72" i="54"/>
  <c r="U83" i="55"/>
  <c r="U63" i="46"/>
  <c r="U72" i="20"/>
  <c r="U83" i="87"/>
  <c r="U83" i="11"/>
  <c r="U17" i="65"/>
  <c r="U17" i="74"/>
  <c r="U63" i="105"/>
  <c r="U83" i="43"/>
  <c r="U63" i="86"/>
  <c r="U62" i="86" s="1"/>
  <c r="U83" i="41"/>
  <c r="U81" i="95"/>
  <c r="U63" i="53"/>
  <c r="U17" i="40"/>
  <c r="U17" i="17"/>
  <c r="U73" i="92"/>
  <c r="U62" i="89"/>
  <c r="U91" i="94"/>
  <c r="U92" i="48"/>
  <c r="U83" i="103"/>
  <c r="U63" i="52"/>
  <c r="U17" i="22"/>
  <c r="U92" i="98"/>
  <c r="U83" i="16"/>
  <c r="U63" i="47"/>
  <c r="U92" i="82"/>
  <c r="U92" i="10"/>
  <c r="U17" i="26"/>
  <c r="U92" i="35"/>
  <c r="U63" i="32"/>
  <c r="U63" i="15"/>
  <c r="U71" i="84"/>
  <c r="U73" i="100"/>
  <c r="U83" i="91"/>
  <c r="U83" i="49"/>
  <c r="U17" i="23"/>
  <c r="U17" i="62"/>
  <c r="U91" i="50"/>
  <c r="U73" i="45"/>
  <c r="U62" i="93"/>
  <c r="U17" i="14"/>
  <c r="U17" i="81"/>
  <c r="U17" i="36"/>
  <c r="U17" i="27"/>
  <c r="U82" i="83"/>
  <c r="U73" i="88"/>
  <c r="U72" i="104"/>
  <c r="U92" i="102"/>
  <c r="U17" i="77"/>
  <c r="U73" i="13"/>
  <c r="U16" i="69"/>
  <c r="U91" i="85"/>
  <c r="U92" i="90"/>
  <c r="U17" i="70"/>
  <c r="U91" i="42"/>
  <c r="U17" i="61"/>
  <c r="U17" i="78"/>
  <c r="U16" i="78" s="1"/>
  <c r="U17" i="66"/>
  <c r="U16" i="31"/>
  <c r="U63" i="97"/>
  <c r="U73" i="44"/>
  <c r="U72" i="96"/>
  <c r="U17" i="37"/>
  <c r="U92" i="18"/>
  <c r="U83" i="99"/>
  <c r="U73" i="51"/>
  <c r="U17" i="30"/>
  <c r="U63" i="101"/>
  <c r="U91" i="18" l="1"/>
  <c r="U90" i="18" s="1"/>
  <c r="U90" i="85"/>
  <c r="U16" i="77"/>
  <c r="U72" i="88"/>
  <c r="U16" i="36"/>
  <c r="U61" i="93"/>
  <c r="U16" i="62"/>
  <c r="U82" i="91"/>
  <c r="U62" i="15"/>
  <c r="U16" i="26"/>
  <c r="U62" i="47"/>
  <c r="U16" i="22"/>
  <c r="U91" i="48"/>
  <c r="U72" i="92"/>
  <c r="U62" i="53"/>
  <c r="U61" i="86"/>
  <c r="U16" i="74"/>
  <c r="U82" i="87"/>
  <c r="U82" i="55"/>
  <c r="U15" i="69"/>
  <c r="U16" i="23"/>
  <c r="U72" i="100"/>
  <c r="U62" i="32"/>
  <c r="U91" i="10"/>
  <c r="U82" i="16"/>
  <c r="U62" i="52"/>
  <c r="U90" i="94"/>
  <c r="U16" i="17"/>
  <c r="U80" i="95"/>
  <c r="U82" i="43"/>
  <c r="U16" i="65"/>
  <c r="U71" i="20"/>
  <c r="U71" i="54"/>
  <c r="U16" i="30"/>
  <c r="U16" i="66"/>
  <c r="U72" i="51"/>
  <c r="U71" i="51" s="1"/>
  <c r="U15" i="78"/>
  <c r="U91" i="102"/>
  <c r="U81" i="83"/>
  <c r="U72" i="45"/>
  <c r="U72" i="44"/>
  <c r="U90" i="42"/>
  <c r="U16" i="37"/>
  <c r="U62" i="97"/>
  <c r="U16" i="70"/>
  <c r="U16" i="81"/>
  <c r="U62" i="101"/>
  <c r="U82" i="99"/>
  <c r="U71" i="96"/>
  <c r="U15" i="31"/>
  <c r="U16" i="61"/>
  <c r="U91" i="90"/>
  <c r="U72" i="13"/>
  <c r="U71" i="104"/>
  <c r="U16" i="27"/>
  <c r="U15" i="27" s="1"/>
  <c r="U16" i="14"/>
  <c r="U90" i="50"/>
  <c r="U82" i="49"/>
  <c r="U70" i="84"/>
  <c r="U91" i="35"/>
  <c r="U91" i="82"/>
  <c r="U91" i="98"/>
  <c r="U82" i="103"/>
  <c r="U61" i="89"/>
  <c r="U16" i="40"/>
  <c r="U82" i="41"/>
  <c r="U62" i="105"/>
  <c r="U82" i="11"/>
  <c r="U62" i="46"/>
  <c r="U16" i="73"/>
  <c r="U81" i="103" l="1"/>
  <c r="U70" i="104"/>
  <c r="U15" i="61"/>
  <c r="U81" i="99"/>
  <c r="U15" i="70"/>
  <c r="U89" i="42"/>
  <c r="U80" i="83"/>
  <c r="U70" i="51"/>
  <c r="U70" i="54"/>
  <c r="U81" i="43"/>
  <c r="U89" i="94"/>
  <c r="U90" i="10"/>
  <c r="U15" i="23"/>
  <c r="U81" i="87"/>
  <c r="U61" i="53"/>
  <c r="U15" i="22"/>
  <c r="U61" i="15"/>
  <c r="U60" i="15" s="1"/>
  <c r="U60" i="93"/>
  <c r="U15" i="77"/>
  <c r="U61" i="101"/>
  <c r="U90" i="102"/>
  <c r="U15" i="66"/>
  <c r="U70" i="20"/>
  <c r="U79" i="95"/>
  <c r="U61" i="52"/>
  <c r="U61" i="32"/>
  <c r="U14" i="69"/>
  <c r="U15" i="74"/>
  <c r="U71" i="92"/>
  <c r="U61" i="47"/>
  <c r="U81" i="91"/>
  <c r="U15" i="36"/>
  <c r="U89" i="85"/>
  <c r="U81" i="41"/>
  <c r="U90" i="35"/>
  <c r="U15" i="40"/>
  <c r="U69" i="84"/>
  <c r="U15" i="14"/>
  <c r="U14" i="14" s="1"/>
  <c r="U14" i="31"/>
  <c r="U61" i="97"/>
  <c r="U61" i="46"/>
  <c r="U89" i="50"/>
  <c r="U81" i="11"/>
  <c r="U90" i="98"/>
  <c r="U71" i="13"/>
  <c r="U71" i="44"/>
  <c r="U15" i="73"/>
  <c r="U61" i="105"/>
  <c r="U60" i="89"/>
  <c r="U90" i="82"/>
  <c r="U81" i="49"/>
  <c r="U14" i="27"/>
  <c r="U90" i="90"/>
  <c r="U70" i="96"/>
  <c r="U15" i="81"/>
  <c r="U15" i="37"/>
  <c r="U71" i="45"/>
  <c r="U14" i="78"/>
  <c r="U15" i="30"/>
  <c r="U15" i="65"/>
  <c r="U15" i="17"/>
  <c r="U81" i="16"/>
  <c r="U71" i="100"/>
  <c r="U81" i="55"/>
  <c r="U60" i="86"/>
  <c r="U90" i="48"/>
  <c r="U15" i="26"/>
  <c r="U15" i="62"/>
  <c r="U71" i="88"/>
  <c r="U89" i="18"/>
  <c r="U14" i="65" l="1"/>
  <c r="U60" i="105"/>
  <c r="U70" i="13"/>
  <c r="U88" i="50"/>
  <c r="U13" i="31"/>
  <c r="U14" i="40"/>
  <c r="U88" i="85"/>
  <c r="U60" i="47"/>
  <c r="U13" i="69"/>
  <c r="U78" i="95"/>
  <c r="U89" i="102"/>
  <c r="U59" i="93"/>
  <c r="U60" i="53"/>
  <c r="U89" i="10"/>
  <c r="U69" i="54"/>
  <c r="U88" i="42"/>
  <c r="U14" i="61"/>
  <c r="U60" i="46"/>
  <c r="U14" i="36"/>
  <c r="U70" i="92"/>
  <c r="U60" i="32"/>
  <c r="U69" i="20"/>
  <c r="U68" i="20" s="1"/>
  <c r="U60" i="101"/>
  <c r="U59" i="15"/>
  <c r="U80" i="87"/>
  <c r="U88" i="94"/>
  <c r="U69" i="51"/>
  <c r="U14" i="70"/>
  <c r="U69" i="104"/>
  <c r="U89" i="48"/>
  <c r="U70" i="45"/>
  <c r="U80" i="49"/>
  <c r="U59" i="86"/>
  <c r="U14" i="37"/>
  <c r="U14" i="73"/>
  <c r="U13" i="14"/>
  <c r="U70" i="88"/>
  <c r="U70" i="100"/>
  <c r="U69" i="96"/>
  <c r="U14" i="62"/>
  <c r="U80" i="16"/>
  <c r="U14" i="30"/>
  <c r="U89" i="90"/>
  <c r="U89" i="82"/>
  <c r="U89" i="98"/>
  <c r="U89" i="35"/>
  <c r="U88" i="18"/>
  <c r="U14" i="26"/>
  <c r="U80" i="55"/>
  <c r="U14" i="17"/>
  <c r="U13" i="78"/>
  <c r="U14" i="81"/>
  <c r="U13" i="27"/>
  <c r="U59" i="89"/>
  <c r="U70" i="44"/>
  <c r="U80" i="11"/>
  <c r="U60" i="97"/>
  <c r="U68" i="84"/>
  <c r="U80" i="41"/>
  <c r="U80" i="91"/>
  <c r="U14" i="74"/>
  <c r="U60" i="52"/>
  <c r="U14" i="66"/>
  <c r="U14" i="77"/>
  <c r="U14" i="22"/>
  <c r="U13" i="22" s="1"/>
  <c r="U14" i="23"/>
  <c r="U80" i="43"/>
  <c r="U79" i="83"/>
  <c r="U80" i="99"/>
  <c r="U79" i="99" s="1"/>
  <c r="U80" i="103"/>
  <c r="U12" i="78" l="1"/>
  <c r="U13" i="30"/>
  <c r="U68" i="96"/>
  <c r="U12" i="14"/>
  <c r="U58" i="86"/>
  <c r="U88" i="48"/>
  <c r="U68" i="51"/>
  <c r="U58" i="15"/>
  <c r="U59" i="32"/>
  <c r="U59" i="46"/>
  <c r="U68" i="54"/>
  <c r="U58" i="93"/>
  <c r="U12" i="69"/>
  <c r="U13" i="40"/>
  <c r="U69" i="13"/>
  <c r="U69" i="100"/>
  <c r="U68" i="104"/>
  <c r="U87" i="94"/>
  <c r="U59" i="101"/>
  <c r="U69" i="92"/>
  <c r="U13" i="61"/>
  <c r="U88" i="10"/>
  <c r="U88" i="102"/>
  <c r="U59" i="47"/>
  <c r="U12" i="31"/>
  <c r="U59" i="105"/>
  <c r="U13" i="23"/>
  <c r="U59" i="97"/>
  <c r="U88" i="98"/>
  <c r="U78" i="83"/>
  <c r="U59" i="52"/>
  <c r="U79" i="11"/>
  <c r="U13" i="17"/>
  <c r="U88" i="82"/>
  <c r="U13" i="73"/>
  <c r="U78" i="99"/>
  <c r="U13" i="66"/>
  <c r="U79" i="91"/>
  <c r="U78" i="91" s="1"/>
  <c r="U58" i="89"/>
  <c r="U13" i="26"/>
  <c r="U12" i="22"/>
  <c r="U79" i="41"/>
  <c r="U12" i="27"/>
  <c r="U87" i="18"/>
  <c r="U79" i="16"/>
  <c r="U79" i="49"/>
  <c r="U79" i="103"/>
  <c r="U78" i="103" s="1"/>
  <c r="U79" i="43"/>
  <c r="U13" i="77"/>
  <c r="U13" i="74"/>
  <c r="U67" i="84"/>
  <c r="U69" i="44"/>
  <c r="U13" i="81"/>
  <c r="U79" i="55"/>
  <c r="U88" i="35"/>
  <c r="U88" i="90"/>
  <c r="U13" i="62"/>
  <c r="U69" i="88"/>
  <c r="U13" i="37"/>
  <c r="U69" i="45"/>
  <c r="U13" i="70"/>
  <c r="U79" i="87"/>
  <c r="U67" i="20"/>
  <c r="U13" i="36"/>
  <c r="U87" i="42"/>
  <c r="U59" i="53"/>
  <c r="U77" i="95"/>
  <c r="U87" i="85"/>
  <c r="U87" i="50"/>
  <c r="U13" i="65"/>
  <c r="U66" i="20" l="1"/>
  <c r="U78" i="43"/>
  <c r="U78" i="16"/>
  <c r="U78" i="41"/>
  <c r="U57" i="89"/>
  <c r="U77" i="99"/>
  <c r="U12" i="17"/>
  <c r="U77" i="83"/>
  <c r="U12" i="23"/>
  <c r="U58" i="47"/>
  <c r="U12" i="61"/>
  <c r="U86" i="94"/>
  <c r="U68" i="13"/>
  <c r="U57" i="93"/>
  <c r="U58" i="32"/>
  <c r="U87" i="48"/>
  <c r="U67" i="96"/>
  <c r="U12" i="74"/>
  <c r="U78" i="11"/>
  <c r="U58" i="105"/>
  <c r="U87" i="102"/>
  <c r="U68" i="92"/>
  <c r="U67" i="104"/>
  <c r="U12" i="40"/>
  <c r="U67" i="54"/>
  <c r="U57" i="15"/>
  <c r="U56" i="15" s="1"/>
  <c r="U57" i="86"/>
  <c r="U12" i="30"/>
  <c r="U58" i="53"/>
  <c r="U68" i="45"/>
  <c r="U66" i="84"/>
  <c r="U86" i="42"/>
  <c r="U12" i="37"/>
  <c r="U12" i="81"/>
  <c r="U86" i="18"/>
  <c r="U11" i="22"/>
  <c r="U12" i="73"/>
  <c r="U86" i="50"/>
  <c r="U12" i="62"/>
  <c r="U78" i="55"/>
  <c r="U86" i="85"/>
  <c r="U78" i="87"/>
  <c r="U87" i="90"/>
  <c r="U77" i="103"/>
  <c r="U77" i="91"/>
  <c r="U87" i="98"/>
  <c r="U12" i="65"/>
  <c r="U76" i="95"/>
  <c r="U12" i="36"/>
  <c r="U12" i="70"/>
  <c r="U68" i="88"/>
  <c r="U87" i="35"/>
  <c r="U68" i="44"/>
  <c r="U12" i="77"/>
  <c r="U78" i="49"/>
  <c r="U11" i="27"/>
  <c r="U12" i="26"/>
  <c r="U12" i="66"/>
  <c r="U87" i="82"/>
  <c r="U58" i="52"/>
  <c r="U58" i="97"/>
  <c r="U11" i="31"/>
  <c r="U87" i="10"/>
  <c r="U58" i="101"/>
  <c r="U68" i="100"/>
  <c r="U11" i="69"/>
  <c r="U58" i="46"/>
  <c r="U67" i="51"/>
  <c r="U66" i="51" s="1"/>
  <c r="U11" i="14"/>
  <c r="U11" i="78"/>
  <c r="U57" i="97" l="1"/>
  <c r="U86" i="35"/>
  <c r="U11" i="36"/>
  <c r="U86" i="98"/>
  <c r="U86" i="90"/>
  <c r="U77" i="55"/>
  <c r="U11" i="73"/>
  <c r="U10" i="78"/>
  <c r="U77" i="49"/>
  <c r="U86" i="10"/>
  <c r="U67" i="88"/>
  <c r="U77" i="87"/>
  <c r="U11" i="37"/>
  <c r="U11" i="40"/>
  <c r="U57" i="32"/>
  <c r="U77" i="16"/>
  <c r="U57" i="101"/>
  <c r="U10" i="14"/>
  <c r="U57" i="52"/>
  <c r="U11" i="77"/>
  <c r="U76" i="91"/>
  <c r="U10" i="22"/>
  <c r="U56" i="86"/>
  <c r="U86" i="102"/>
  <c r="U85" i="94"/>
  <c r="U11" i="23"/>
  <c r="U65" i="51"/>
  <c r="U67" i="100"/>
  <c r="U10" i="31"/>
  <c r="U86" i="82"/>
  <c r="U10" i="27"/>
  <c r="U67" i="44"/>
  <c r="U11" i="70"/>
  <c r="U11" i="65"/>
  <c r="U76" i="103"/>
  <c r="U85" i="85"/>
  <c r="U85" i="50"/>
  <c r="U85" i="18"/>
  <c r="U85" i="42"/>
  <c r="U57" i="53"/>
  <c r="U55" i="15"/>
  <c r="U66" i="104"/>
  <c r="U57" i="105"/>
  <c r="U66" i="96"/>
  <c r="U56" i="93"/>
  <c r="U11" i="61"/>
  <c r="U76" i="83"/>
  <c r="U56" i="89"/>
  <c r="U77" i="43"/>
  <c r="U57" i="46"/>
  <c r="U11" i="66"/>
  <c r="U10" i="69"/>
  <c r="U11" i="26"/>
  <c r="U75" i="95"/>
  <c r="U11" i="62"/>
  <c r="U67" i="45"/>
  <c r="U11" i="74"/>
  <c r="U76" i="99"/>
  <c r="U11" i="81"/>
  <c r="U65" i="84"/>
  <c r="U11" i="30"/>
  <c r="U66" i="54"/>
  <c r="U67" i="92"/>
  <c r="U77" i="11"/>
  <c r="U86" i="48"/>
  <c r="U67" i="13"/>
  <c r="U57" i="47"/>
  <c r="U11" i="17"/>
  <c r="U77" i="41"/>
  <c r="U65" i="20"/>
  <c r="U64" i="84" l="1"/>
  <c r="U74" i="95"/>
  <c r="U65" i="104"/>
  <c r="U84" i="85"/>
  <c r="U85" i="82"/>
  <c r="U9" i="14"/>
  <c r="U76" i="41"/>
  <c r="U55" i="93"/>
  <c r="U76" i="87"/>
  <c r="U10" i="74"/>
  <c r="U76" i="55"/>
  <c r="U65" i="54"/>
  <c r="U66" i="45"/>
  <c r="U56" i="46"/>
  <c r="U75" i="83"/>
  <c r="U65" i="96"/>
  <c r="U54" i="15"/>
  <c r="U84" i="18"/>
  <c r="U75" i="103"/>
  <c r="U66" i="44"/>
  <c r="U9" i="31"/>
  <c r="U10" i="23"/>
  <c r="U55" i="86"/>
  <c r="U10" i="77"/>
  <c r="U56" i="101"/>
  <c r="U10" i="40"/>
  <c r="U66" i="88"/>
  <c r="U9" i="78"/>
  <c r="U85" i="90"/>
  <c r="U85" i="35"/>
  <c r="U66" i="13"/>
  <c r="U55" i="89"/>
  <c r="U76" i="49"/>
  <c r="U66" i="92"/>
  <c r="U65" i="92" s="1"/>
  <c r="U10" i="66"/>
  <c r="U84" i="42"/>
  <c r="U10" i="70"/>
  <c r="U64" i="51"/>
  <c r="U85" i="102"/>
  <c r="U75" i="91"/>
  <c r="U56" i="32"/>
  <c r="U10" i="36"/>
  <c r="U10" i="17"/>
  <c r="U85" i="48"/>
  <c r="U10" i="81"/>
  <c r="U10" i="26"/>
  <c r="U64" i="20"/>
  <c r="U56" i="47"/>
  <c r="U76" i="11"/>
  <c r="U10" i="30"/>
  <c r="U75" i="99"/>
  <c r="U10" i="62"/>
  <c r="U9" i="69"/>
  <c r="U76" i="43"/>
  <c r="U10" i="61"/>
  <c r="U56" i="105"/>
  <c r="U56" i="53"/>
  <c r="U84" i="50"/>
  <c r="U10" i="65"/>
  <c r="U9" i="27"/>
  <c r="U66" i="100"/>
  <c r="U84" i="94"/>
  <c r="U9" i="22"/>
  <c r="U56" i="52"/>
  <c r="U76" i="16"/>
  <c r="U10" i="37"/>
  <c r="U85" i="10"/>
  <c r="U10" i="73"/>
  <c r="U85" i="98"/>
  <c r="U84" i="98" s="1"/>
  <c r="U56" i="97"/>
  <c r="U8" i="22" l="1"/>
  <c r="U75" i="43"/>
  <c r="U9" i="81"/>
  <c r="U83" i="42"/>
  <c r="U65" i="88"/>
  <c r="U74" i="83"/>
  <c r="U64" i="104"/>
  <c r="U83" i="98"/>
  <c r="U8" i="27"/>
  <c r="U74" i="99"/>
  <c r="U9" i="36"/>
  <c r="U75" i="49"/>
  <c r="U9" i="77"/>
  <c r="U75" i="87"/>
  <c r="U9" i="73"/>
  <c r="U75" i="16"/>
  <c r="U83" i="94"/>
  <c r="U9" i="65"/>
  <c r="U55" i="105"/>
  <c r="U8" i="69"/>
  <c r="U9" i="30"/>
  <c r="U63" i="20"/>
  <c r="U84" i="48"/>
  <c r="U55" i="32"/>
  <c r="U63" i="51"/>
  <c r="U9" i="66"/>
  <c r="U54" i="89"/>
  <c r="U53" i="89" s="1"/>
  <c r="U84" i="90"/>
  <c r="U9" i="40"/>
  <c r="U54" i="86"/>
  <c r="U65" i="44"/>
  <c r="U53" i="15"/>
  <c r="U55" i="46"/>
  <c r="U75" i="55"/>
  <c r="U74" i="55" s="1"/>
  <c r="U54" i="93"/>
  <c r="U84" i="82"/>
  <c r="U73" i="95"/>
  <c r="U8" i="31"/>
  <c r="U64" i="54"/>
  <c r="U9" i="37"/>
  <c r="U55" i="53"/>
  <c r="U55" i="47"/>
  <c r="U84" i="102"/>
  <c r="U84" i="35"/>
  <c r="U83" i="18"/>
  <c r="U8" i="14"/>
  <c r="U55" i="97"/>
  <c r="U84" i="10"/>
  <c r="U55" i="52"/>
  <c r="U65" i="100"/>
  <c r="U83" i="50"/>
  <c r="U9" i="61"/>
  <c r="U9" i="62"/>
  <c r="U75" i="11"/>
  <c r="U74" i="11" s="1"/>
  <c r="U73" i="11" s="1"/>
  <c r="U9" i="26"/>
  <c r="U9" i="17"/>
  <c r="U74" i="91"/>
  <c r="U9" i="70"/>
  <c r="U64" i="92"/>
  <c r="U65" i="13"/>
  <c r="U8" i="78"/>
  <c r="U55" i="101"/>
  <c r="U9" i="23"/>
  <c r="U74" i="103"/>
  <c r="U64" i="96"/>
  <c r="U65" i="45"/>
  <c r="U9" i="74"/>
  <c r="U75" i="41"/>
  <c r="U83" i="85"/>
  <c r="U63" i="84"/>
  <c r="U64" i="45" l="1"/>
  <c r="U72" i="11"/>
  <c r="U82" i="18"/>
  <c r="U83" i="82"/>
  <c r="U53" i="86"/>
  <c r="U54" i="32"/>
  <c r="U8" i="73"/>
  <c r="U7" i="27"/>
  <c r="U8" i="23"/>
  <c r="U73" i="91"/>
  <c r="U83" i="10"/>
  <c r="U63" i="54"/>
  <c r="U52" i="89"/>
  <c r="U8" i="65"/>
  <c r="U74" i="49"/>
  <c r="U74" i="41"/>
  <c r="U63" i="92"/>
  <c r="U8" i="62"/>
  <c r="U54" i="97"/>
  <c r="U83" i="35"/>
  <c r="U54" i="53"/>
  <c r="U7" i="31"/>
  <c r="U53" i="93"/>
  <c r="U52" i="15"/>
  <c r="U8" i="40"/>
  <c r="U8" i="66"/>
  <c r="U83" i="48"/>
  <c r="U7" i="69"/>
  <c r="U82" i="94"/>
  <c r="U74" i="87"/>
  <c r="U8" i="36"/>
  <c r="U82" i="98"/>
  <c r="U64" i="88"/>
  <c r="U74" i="43"/>
  <c r="U82" i="85"/>
  <c r="U64" i="13"/>
  <c r="U82" i="50"/>
  <c r="U54" i="47"/>
  <c r="U53" i="47" s="1"/>
  <c r="U54" i="46"/>
  <c r="U8" i="30"/>
  <c r="U73" i="83"/>
  <c r="U8" i="81"/>
  <c r="U63" i="96"/>
  <c r="U54" i="101"/>
  <c r="U8" i="17"/>
  <c r="U64" i="100"/>
  <c r="U62" i="84"/>
  <c r="U8" i="74"/>
  <c r="U73" i="103"/>
  <c r="U7" i="78"/>
  <c r="U8" i="70"/>
  <c r="U8" i="26"/>
  <c r="U8" i="61"/>
  <c r="U54" i="52"/>
  <c r="U53" i="52" s="1"/>
  <c r="U7" i="14"/>
  <c r="U83" i="102"/>
  <c r="U8" i="37"/>
  <c r="U72" i="95"/>
  <c r="U73" i="55"/>
  <c r="U64" i="44"/>
  <c r="U83" i="90"/>
  <c r="U62" i="51"/>
  <c r="U62" i="20"/>
  <c r="U54" i="105"/>
  <c r="U74" i="16"/>
  <c r="U8" i="77"/>
  <c r="U73" i="99"/>
  <c r="U63" i="104"/>
  <c r="U82" i="42"/>
  <c r="U7" i="22"/>
  <c r="U7" i="77" l="1"/>
  <c r="U7" i="37"/>
  <c r="U7" i="17"/>
  <c r="U53" i="46"/>
  <c r="U63" i="88"/>
  <c r="U82" i="48"/>
  <c r="U61" i="20"/>
  <c r="U7" i="81"/>
  <c r="U62" i="54"/>
  <c r="U7" i="70"/>
  <c r="U7" i="23"/>
  <c r="U61" i="51"/>
  <c r="U82" i="102"/>
  <c r="U6" i="78"/>
  <c r="U61" i="84"/>
  <c r="U53" i="101"/>
  <c r="U72" i="83"/>
  <c r="U52" i="47"/>
  <c r="U81" i="85"/>
  <c r="U81" i="98"/>
  <c r="U81" i="94"/>
  <c r="U7" i="66"/>
  <c r="U52" i="93"/>
  <c r="U82" i="35"/>
  <c r="U62" i="92"/>
  <c r="U7" i="65"/>
  <c r="U82" i="10"/>
  <c r="U6" i="27"/>
  <c r="U52" i="86"/>
  <c r="U71" i="11"/>
  <c r="U52" i="52"/>
  <c r="U53" i="32"/>
  <c r="U81" i="42"/>
  <c r="U63" i="44"/>
  <c r="U7" i="74"/>
  <c r="U63" i="13"/>
  <c r="U73" i="87"/>
  <c r="U51" i="15"/>
  <c r="U53" i="53"/>
  <c r="U7" i="62"/>
  <c r="U73" i="49"/>
  <c r="U81" i="18"/>
  <c r="U62" i="104"/>
  <c r="U73" i="16"/>
  <c r="U72" i="55"/>
  <c r="U7" i="61"/>
  <c r="U6" i="22"/>
  <c r="U72" i="99"/>
  <c r="U53" i="105"/>
  <c r="U82" i="90"/>
  <c r="U71" i="95"/>
  <c r="U6" i="14"/>
  <c r="U7" i="26"/>
  <c r="U72" i="103"/>
  <c r="U63" i="100"/>
  <c r="U62" i="96"/>
  <c r="U7" i="30"/>
  <c r="U81" i="50"/>
  <c r="U73" i="43"/>
  <c r="U7" i="36"/>
  <c r="U6" i="69"/>
  <c r="U7" i="40"/>
  <c r="U6" i="31"/>
  <c r="U53" i="97"/>
  <c r="U73" i="41"/>
  <c r="U51" i="89"/>
  <c r="U72" i="91"/>
  <c r="U7" i="73"/>
  <c r="U82" i="82"/>
  <c r="U63" i="45"/>
  <c r="U5" i="31" l="1"/>
  <c r="X5" i="31" s="1"/>
  <c r="U71" i="55"/>
  <c r="U70" i="11"/>
  <c r="U81" i="82"/>
  <c r="U70" i="95"/>
  <c r="U80" i="42"/>
  <c r="U60" i="51"/>
  <c r="U6" i="36"/>
  <c r="U71" i="103"/>
  <c r="U62" i="13"/>
  <c r="U61" i="54"/>
  <c r="U72" i="43"/>
  <c r="U6" i="26"/>
  <c r="U5" i="22"/>
  <c r="X5" i="22" s="1"/>
  <c r="U72" i="49"/>
  <c r="U50" i="15"/>
  <c r="U6" i="74"/>
  <c r="U52" i="32"/>
  <c r="U51" i="86"/>
  <c r="U6" i="65"/>
  <c r="U51" i="93"/>
  <c r="U80" i="98"/>
  <c r="U71" i="83"/>
  <c r="U5" i="78"/>
  <c r="X5" i="78" s="1"/>
  <c r="U6" i="23"/>
  <c r="U6" i="81"/>
  <c r="U62" i="88"/>
  <c r="U6" i="37"/>
  <c r="U6" i="30"/>
  <c r="U80" i="18"/>
  <c r="U81" i="48"/>
  <c r="U50" i="89"/>
  <c r="U71" i="99"/>
  <c r="U52" i="53"/>
  <c r="U81" i="10"/>
  <c r="U81" i="35"/>
  <c r="U80" i="94"/>
  <c r="U51" i="47"/>
  <c r="U60" i="84"/>
  <c r="U6" i="17"/>
  <c r="U6" i="73"/>
  <c r="U72" i="41"/>
  <c r="U6" i="40"/>
  <c r="U61" i="96"/>
  <c r="U81" i="90"/>
  <c r="U72" i="16"/>
  <c r="U62" i="45"/>
  <c r="U71" i="91"/>
  <c r="U52" i="97"/>
  <c r="U5" i="69"/>
  <c r="X5" i="69" s="1"/>
  <c r="U80" i="50"/>
  <c r="U62" i="100"/>
  <c r="U5" i="14"/>
  <c r="X5" i="14" s="1"/>
  <c r="U52" i="105"/>
  <c r="U6" i="61"/>
  <c r="U61" i="104"/>
  <c r="U6" i="62"/>
  <c r="U72" i="87"/>
  <c r="U62" i="44"/>
  <c r="U51" i="52"/>
  <c r="U5" i="27"/>
  <c r="X5" i="27" s="1"/>
  <c r="U61" i="92"/>
  <c r="U6" i="66"/>
  <c r="U80" i="85"/>
  <c r="U52" i="101"/>
  <c r="U81" i="102"/>
  <c r="U6" i="70"/>
  <c r="U60" i="20"/>
  <c r="U52" i="46"/>
  <c r="U6" i="77"/>
  <c r="U51" i="46" l="1"/>
  <c r="U51" i="105"/>
  <c r="U80" i="90"/>
  <c r="U70" i="99"/>
  <c r="U61" i="88"/>
  <c r="U50" i="52"/>
  <c r="U59" i="84"/>
  <c r="U71" i="43"/>
  <c r="U70" i="43" s="1"/>
  <c r="U5" i="62"/>
  <c r="X5" i="62" s="1"/>
  <c r="U71" i="41"/>
  <c r="U70" i="103"/>
  <c r="U23" i="12"/>
  <c r="U22" i="12" s="1"/>
  <c r="Z5" i="14"/>
  <c r="AH5" i="14"/>
  <c r="AQ5" i="14" s="1"/>
  <c r="U61" i="45"/>
  <c r="U60" i="96"/>
  <c r="U5" i="73"/>
  <c r="X5" i="73" s="1"/>
  <c r="U50" i="47"/>
  <c r="U80" i="10"/>
  <c r="U49" i="89"/>
  <c r="U5" i="30"/>
  <c r="X5" i="30" s="1"/>
  <c r="U5" i="81"/>
  <c r="X5" i="81" s="1"/>
  <c r="U70" i="83"/>
  <c r="U5" i="65"/>
  <c r="X5" i="65" s="1"/>
  <c r="U5" i="74"/>
  <c r="X5" i="74" s="1"/>
  <c r="U23" i="21"/>
  <c r="Z5" i="22"/>
  <c r="AH5" i="22"/>
  <c r="AQ5" i="22" s="1"/>
  <c r="U60" i="54"/>
  <c r="U5" i="36"/>
  <c r="X5" i="36" s="1"/>
  <c r="U69" i="95"/>
  <c r="U70" i="55"/>
  <c r="U80" i="102"/>
  <c r="U70" i="91"/>
  <c r="U79" i="42"/>
  <c r="U5" i="66"/>
  <c r="X5" i="66" s="1"/>
  <c r="U79" i="50"/>
  <c r="U80" i="35"/>
  <c r="U79" i="18"/>
  <c r="AH5" i="78"/>
  <c r="AQ5" i="78" s="1"/>
  <c r="Z5" i="78"/>
  <c r="U50" i="93"/>
  <c r="U51" i="32"/>
  <c r="U71" i="49"/>
  <c r="U69" i="11"/>
  <c r="U59" i="20"/>
  <c r="U51" i="101"/>
  <c r="U60" i="92"/>
  <c r="U61" i="44"/>
  <c r="U60" i="104"/>
  <c r="U23" i="68"/>
  <c r="AH5" i="69"/>
  <c r="AQ5" i="69" s="1"/>
  <c r="Z5" i="69"/>
  <c r="U5" i="77"/>
  <c r="X5" i="77" s="1"/>
  <c r="U5" i="70"/>
  <c r="X5" i="70" s="1"/>
  <c r="U79" i="85"/>
  <c r="AH5" i="27"/>
  <c r="AQ5" i="27" s="1"/>
  <c r="Z5" i="27"/>
  <c r="U71" i="87"/>
  <c r="U5" i="61"/>
  <c r="X5" i="61" s="1"/>
  <c r="U61" i="100"/>
  <c r="U51" i="97"/>
  <c r="U71" i="16"/>
  <c r="U5" i="40"/>
  <c r="X5" i="40" s="1"/>
  <c r="U5" i="17"/>
  <c r="X5" i="17" s="1"/>
  <c r="U79" i="94"/>
  <c r="U51" i="53"/>
  <c r="U80" i="48"/>
  <c r="U5" i="37"/>
  <c r="X5" i="37" s="1"/>
  <c r="U5" i="23"/>
  <c r="X5" i="23" s="1"/>
  <c r="U79" i="98"/>
  <c r="U50" i="86"/>
  <c r="U49" i="15"/>
  <c r="U5" i="26"/>
  <c r="X5" i="26" s="1"/>
  <c r="U61" i="13"/>
  <c r="U59" i="51"/>
  <c r="U80" i="82"/>
  <c r="AH5" i="31"/>
  <c r="AQ5" i="31" s="1"/>
  <c r="Z5" i="31"/>
  <c r="U50" i="32" l="1"/>
  <c r="U79" i="82"/>
  <c r="U23" i="25"/>
  <c r="Z5" i="26"/>
  <c r="AH5" i="26"/>
  <c r="AQ5" i="26" s="1"/>
  <c r="U78" i="98"/>
  <c r="U79" i="48"/>
  <c r="AH5" i="17"/>
  <c r="AQ5" i="17" s="1"/>
  <c r="Z5" i="17"/>
  <c r="U50" i="97"/>
  <c r="U70" i="87"/>
  <c r="U69" i="87" s="1"/>
  <c r="U78" i="85"/>
  <c r="AG5" i="78"/>
  <c r="AP5" i="78" s="1"/>
  <c r="AF5" i="78"/>
  <c r="AO5" i="78" s="1"/>
  <c r="W6" i="78"/>
  <c r="AE5" i="78"/>
  <c r="Z5" i="74"/>
  <c r="AH5" i="74"/>
  <c r="AQ5" i="74" s="1"/>
  <c r="U23" i="80"/>
  <c r="AH5" i="81"/>
  <c r="AQ5" i="81" s="1"/>
  <c r="Z5" i="81"/>
  <c r="U79" i="10"/>
  <c r="U59" i="96"/>
  <c r="W6" i="14"/>
  <c r="AG5" i="14"/>
  <c r="AP5" i="14" s="1"/>
  <c r="AE5" i="14"/>
  <c r="AF5" i="14"/>
  <c r="AO5" i="14" s="1"/>
  <c r="AG5" i="69"/>
  <c r="AP5" i="69" s="1"/>
  <c r="W6" i="69"/>
  <c r="AF5" i="69"/>
  <c r="AO5" i="69" s="1"/>
  <c r="AE5" i="69"/>
  <c r="U69" i="91"/>
  <c r="U49" i="52"/>
  <c r="U48" i="15"/>
  <c r="U50" i="53"/>
  <c r="U23" i="39"/>
  <c r="Z5" i="40"/>
  <c r="AH5" i="40"/>
  <c r="AQ5" i="40" s="1"/>
  <c r="U60" i="100"/>
  <c r="AH5" i="70"/>
  <c r="AQ5" i="70" s="1"/>
  <c r="Z5" i="70"/>
  <c r="U23" i="64"/>
  <c r="AH5" i="65"/>
  <c r="AQ5" i="65" s="1"/>
  <c r="Z5" i="65"/>
  <c r="U23" i="29"/>
  <c r="AH5" i="30"/>
  <c r="AQ5" i="30" s="1"/>
  <c r="Z5" i="30"/>
  <c r="U49" i="47"/>
  <c r="U60" i="45"/>
  <c r="U60" i="44"/>
  <c r="U78" i="50"/>
  <c r="U21" i="12"/>
  <c r="W6" i="31"/>
  <c r="AG5" i="31"/>
  <c r="AP5" i="31" s="1"/>
  <c r="AE5" i="31"/>
  <c r="AF5" i="31"/>
  <c r="AO5" i="31" s="1"/>
  <c r="AE5" i="27"/>
  <c r="W6" i="27"/>
  <c r="AG5" i="27"/>
  <c r="AP5" i="27" s="1"/>
  <c r="AF5" i="27"/>
  <c r="AO5" i="27" s="1"/>
  <c r="U22" i="68"/>
  <c r="U59" i="92"/>
  <c r="U68" i="11"/>
  <c r="U49" i="93"/>
  <c r="U78" i="18"/>
  <c r="Z5" i="66"/>
  <c r="AH5" i="66"/>
  <c r="AQ5" i="66" s="1"/>
  <c r="U79" i="102"/>
  <c r="U23" i="34"/>
  <c r="AH5" i="36"/>
  <c r="AQ5" i="36" s="1"/>
  <c r="Z5" i="36"/>
  <c r="AF5" i="22"/>
  <c r="AO5" i="22" s="1"/>
  <c r="AE5" i="22"/>
  <c r="AG5" i="22"/>
  <c r="AP5" i="22" s="1"/>
  <c r="W6" i="22"/>
  <c r="U69" i="103"/>
  <c r="U69" i="43"/>
  <c r="U60" i="88"/>
  <c r="U50" i="105"/>
  <c r="U79" i="90"/>
  <c r="U58" i="51"/>
  <c r="U49" i="86"/>
  <c r="U78" i="94"/>
  <c r="U23" i="60"/>
  <c r="AH5" i="61"/>
  <c r="AQ5" i="61" s="1"/>
  <c r="Z5" i="61"/>
  <c r="U23" i="76"/>
  <c r="Z5" i="77"/>
  <c r="AH5" i="77"/>
  <c r="AQ5" i="77" s="1"/>
  <c r="U22" i="21"/>
  <c r="U69" i="83"/>
  <c r="U48" i="89"/>
  <c r="U23" i="72"/>
  <c r="Z5" i="73"/>
  <c r="AH5" i="73"/>
  <c r="AQ5" i="73" s="1"/>
  <c r="U58" i="20"/>
  <c r="U68" i="95"/>
  <c r="AH5" i="62"/>
  <c r="AQ5" i="62" s="1"/>
  <c r="Z5" i="62"/>
  <c r="AH5" i="23"/>
  <c r="AQ5" i="23" s="1"/>
  <c r="Z5" i="23"/>
  <c r="U60" i="13"/>
  <c r="AH5" i="37"/>
  <c r="AQ5" i="37" s="1"/>
  <c r="Z5" i="37"/>
  <c r="U70" i="16"/>
  <c r="U69" i="16" s="1"/>
  <c r="U59" i="104"/>
  <c r="U50" i="101"/>
  <c r="U70" i="49"/>
  <c r="U79" i="35"/>
  <c r="U78" i="42"/>
  <c r="U69" i="55"/>
  <c r="U59" i="54"/>
  <c r="U70" i="41"/>
  <c r="U58" i="84"/>
  <c r="U69" i="99"/>
  <c r="U50" i="46"/>
  <c r="U49" i="46" l="1"/>
  <c r="U69" i="41"/>
  <c r="U77" i="42"/>
  <c r="U49" i="101"/>
  <c r="Y6" i="22"/>
  <c r="X6" i="22"/>
  <c r="AF5" i="36"/>
  <c r="AO5" i="36" s="1"/>
  <c r="AG5" i="36"/>
  <c r="AP5" i="36" s="1"/>
  <c r="W6" i="36"/>
  <c r="AE5" i="36"/>
  <c r="U48" i="93"/>
  <c r="U21" i="68"/>
  <c r="AI5" i="31"/>
  <c r="AN5" i="31"/>
  <c r="U77" i="50"/>
  <c r="U48" i="47"/>
  <c r="AI5" i="69"/>
  <c r="AN5" i="69"/>
  <c r="U49" i="97"/>
  <c r="U78" i="48"/>
  <c r="AE5" i="26"/>
  <c r="AF5" i="26"/>
  <c r="AO5" i="26" s="1"/>
  <c r="AG5" i="26"/>
  <c r="AP5" i="26" s="1"/>
  <c r="W6" i="26"/>
  <c r="AF5" i="23"/>
  <c r="AO5" i="23" s="1"/>
  <c r="AG5" i="23"/>
  <c r="AP5" i="23" s="1"/>
  <c r="AE5" i="23"/>
  <c r="W6" i="23"/>
  <c r="U22" i="60"/>
  <c r="AE5" i="70"/>
  <c r="AF5" i="70"/>
  <c r="AO5" i="70" s="1"/>
  <c r="AG5" i="70"/>
  <c r="AP5" i="70" s="1"/>
  <c r="W6" i="70"/>
  <c r="U47" i="15"/>
  <c r="Y6" i="14"/>
  <c r="X6" i="14"/>
  <c r="U22" i="25"/>
  <c r="U68" i="99"/>
  <c r="U58" i="54"/>
  <c r="U78" i="35"/>
  <c r="U58" i="104"/>
  <c r="U57" i="104" s="1"/>
  <c r="U67" i="95"/>
  <c r="U66" i="95" s="1"/>
  <c r="AE5" i="73"/>
  <c r="AF5" i="73"/>
  <c r="AO5" i="73" s="1"/>
  <c r="AG5" i="73"/>
  <c r="AP5" i="73" s="1"/>
  <c r="W6" i="73"/>
  <c r="U22" i="76"/>
  <c r="AI5" i="22"/>
  <c r="AN5" i="22"/>
  <c r="U22" i="34"/>
  <c r="AF5" i="66"/>
  <c r="AO5" i="66" s="1"/>
  <c r="AG5" i="66"/>
  <c r="AP5" i="66" s="1"/>
  <c r="AE5" i="66"/>
  <c r="W6" i="66"/>
  <c r="U67" i="11"/>
  <c r="Y6" i="31"/>
  <c r="X6" i="31"/>
  <c r="U59" i="44"/>
  <c r="AE5" i="65"/>
  <c r="AF5" i="65"/>
  <c r="AO5" i="65" s="1"/>
  <c r="W6" i="65"/>
  <c r="AG5" i="65"/>
  <c r="AP5" i="65" s="1"/>
  <c r="AG5" i="40"/>
  <c r="AP5" i="40" s="1"/>
  <c r="W6" i="40"/>
  <c r="AF5" i="40"/>
  <c r="AO5" i="40" s="1"/>
  <c r="AE5" i="40"/>
  <c r="Y6" i="69"/>
  <c r="X6" i="69"/>
  <c r="AF5" i="81"/>
  <c r="AO5" i="81" s="1"/>
  <c r="W6" i="81"/>
  <c r="AE5" i="81"/>
  <c r="AG5" i="81"/>
  <c r="AP5" i="81" s="1"/>
  <c r="AF5" i="74"/>
  <c r="AO5" i="74" s="1"/>
  <c r="AG5" i="74"/>
  <c r="AP5" i="74" s="1"/>
  <c r="AE5" i="74"/>
  <c r="W6" i="74"/>
  <c r="U77" i="85"/>
  <c r="U77" i="98"/>
  <c r="AE5" i="37"/>
  <c r="AF5" i="37"/>
  <c r="AO5" i="37" s="1"/>
  <c r="AG5" i="37"/>
  <c r="AP5" i="37" s="1"/>
  <c r="W6" i="37"/>
  <c r="U68" i="83"/>
  <c r="U57" i="51"/>
  <c r="U59" i="88"/>
  <c r="U22" i="72"/>
  <c r="U21" i="21"/>
  <c r="U77" i="94"/>
  <c r="U78" i="90"/>
  <c r="U68" i="43"/>
  <c r="Y6" i="27"/>
  <c r="X6" i="27"/>
  <c r="AE5" i="30"/>
  <c r="AF5" i="30"/>
  <c r="AO5" i="30" s="1"/>
  <c r="W6" i="30"/>
  <c r="AG5" i="30"/>
  <c r="AP5" i="30" s="1"/>
  <c r="U22" i="39"/>
  <c r="U48" i="52"/>
  <c r="U58" i="96"/>
  <c r="AN5" i="78"/>
  <c r="AI5" i="78"/>
  <c r="AG5" i="17"/>
  <c r="AP5" i="17" s="1"/>
  <c r="AF5" i="17"/>
  <c r="AO5" i="17" s="1"/>
  <c r="AE5" i="17"/>
  <c r="W6" i="17"/>
  <c r="U78" i="82"/>
  <c r="W6" i="77"/>
  <c r="AG5" i="77"/>
  <c r="AP5" i="77" s="1"/>
  <c r="AE5" i="77"/>
  <c r="AF5" i="77"/>
  <c r="AO5" i="77" s="1"/>
  <c r="U57" i="84"/>
  <c r="U68" i="55"/>
  <c r="U69" i="49"/>
  <c r="U68" i="16"/>
  <c r="U59" i="13"/>
  <c r="U57" i="20"/>
  <c r="U78" i="102"/>
  <c r="U77" i="102" s="1"/>
  <c r="U77" i="18"/>
  <c r="U58" i="92"/>
  <c r="AI5" i="27"/>
  <c r="AN5" i="27"/>
  <c r="U20" i="12"/>
  <c r="U59" i="45"/>
  <c r="U22" i="64"/>
  <c r="U59" i="100"/>
  <c r="U22" i="80"/>
  <c r="Y6" i="78"/>
  <c r="X6" i="78"/>
  <c r="U68" i="87"/>
  <c r="AF5" i="62"/>
  <c r="AO5" i="62" s="1"/>
  <c r="AE5" i="62"/>
  <c r="AG5" i="62"/>
  <c r="AP5" i="62" s="1"/>
  <c r="W6" i="62"/>
  <c r="U47" i="89"/>
  <c r="W6" i="61"/>
  <c r="AG5" i="61"/>
  <c r="AP5" i="61" s="1"/>
  <c r="AF5" i="61"/>
  <c r="AO5" i="61" s="1"/>
  <c r="AE5" i="61"/>
  <c r="U48" i="86"/>
  <c r="U49" i="105"/>
  <c r="U68" i="103"/>
  <c r="U22" i="29"/>
  <c r="U49" i="53"/>
  <c r="U68" i="91"/>
  <c r="AI5" i="14"/>
  <c r="AN5" i="14"/>
  <c r="U78" i="10"/>
  <c r="U49" i="32"/>
  <c r="AI5" i="37" l="1"/>
  <c r="AN5" i="37"/>
  <c r="U21" i="80"/>
  <c r="U58" i="45"/>
  <c r="U57" i="92"/>
  <c r="U56" i="20"/>
  <c r="U68" i="49"/>
  <c r="AN5" i="77"/>
  <c r="AI5" i="77"/>
  <c r="AI5" i="17"/>
  <c r="AN5" i="17"/>
  <c r="U57" i="96"/>
  <c r="Y6" i="30"/>
  <c r="X6" i="30"/>
  <c r="Y6" i="74"/>
  <c r="X6" i="74"/>
  <c r="Y6" i="81"/>
  <c r="X6" i="81"/>
  <c r="AI5" i="65"/>
  <c r="AN5" i="65"/>
  <c r="Y6" i="73"/>
  <c r="X6" i="73"/>
  <c r="AN5" i="70"/>
  <c r="AI5" i="70"/>
  <c r="U77" i="48"/>
  <c r="U47" i="47"/>
  <c r="U20" i="68"/>
  <c r="U20" i="21"/>
  <c r="U21" i="34"/>
  <c r="U56" i="104"/>
  <c r="U67" i="99"/>
  <c r="Y6" i="26"/>
  <c r="X6" i="26"/>
  <c r="AH6" i="22"/>
  <c r="AQ6" i="22" s="1"/>
  <c r="U76" i="42"/>
  <c r="U47" i="86"/>
  <c r="U56" i="51"/>
  <c r="AN5" i="74"/>
  <c r="AI5" i="74"/>
  <c r="Y6" i="40"/>
  <c r="X6" i="40"/>
  <c r="AN5" i="61"/>
  <c r="AI5" i="61"/>
  <c r="U58" i="100"/>
  <c r="U76" i="18"/>
  <c r="U58" i="13"/>
  <c r="U67" i="55"/>
  <c r="Y6" i="77"/>
  <c r="X6" i="77"/>
  <c r="U47" i="52"/>
  <c r="AI5" i="30"/>
  <c r="AN5" i="30"/>
  <c r="AH6" i="69"/>
  <c r="AQ6" i="69" s="1"/>
  <c r="U58" i="44"/>
  <c r="Y6" i="66"/>
  <c r="X6" i="66"/>
  <c r="U46" i="15"/>
  <c r="U21" i="60"/>
  <c r="U48" i="97"/>
  <c r="U76" i="50"/>
  <c r="U47" i="93"/>
  <c r="Z6" i="22"/>
  <c r="U67" i="87"/>
  <c r="AH6" i="78"/>
  <c r="AQ6" i="78" s="1"/>
  <c r="Z6" i="78"/>
  <c r="AR5" i="78"/>
  <c r="AH6" i="27"/>
  <c r="AQ6" i="27" s="1"/>
  <c r="U77" i="90"/>
  <c r="U21" i="72"/>
  <c r="U67" i="83"/>
  <c r="U76" i="98"/>
  <c r="Z6" i="69"/>
  <c r="AH6" i="31"/>
  <c r="AQ6" i="31" s="1"/>
  <c r="AI5" i="66"/>
  <c r="AN5" i="66"/>
  <c r="AR5" i="22"/>
  <c r="AN5" i="73"/>
  <c r="AI5" i="73"/>
  <c r="U77" i="35"/>
  <c r="U21" i="25"/>
  <c r="Y6" i="70"/>
  <c r="X6" i="70"/>
  <c r="Z6" i="70" s="1"/>
  <c r="Y6" i="23"/>
  <c r="X6" i="23"/>
  <c r="AI5" i="36"/>
  <c r="AN5" i="36"/>
  <c r="U68" i="41"/>
  <c r="U21" i="29"/>
  <c r="U66" i="11"/>
  <c r="Y6" i="62"/>
  <c r="X6" i="62"/>
  <c r="Z6" i="62" s="1"/>
  <c r="U21" i="64"/>
  <c r="U67" i="16"/>
  <c r="U77" i="82"/>
  <c r="U21" i="39"/>
  <c r="Z6" i="27"/>
  <c r="Y6" i="37"/>
  <c r="X6" i="37"/>
  <c r="Z6" i="37" s="1"/>
  <c r="Y6" i="65"/>
  <c r="X6" i="65"/>
  <c r="Z6" i="31"/>
  <c r="AH6" i="14"/>
  <c r="AQ6" i="14" s="1"/>
  <c r="AN5" i="23"/>
  <c r="AI5" i="23"/>
  <c r="AI5" i="26"/>
  <c r="AN5" i="26"/>
  <c r="AR5" i="69"/>
  <c r="AR5" i="31"/>
  <c r="Y6" i="36"/>
  <c r="X6" i="36"/>
  <c r="Z6" i="36" s="1"/>
  <c r="AR5" i="14"/>
  <c r="U46" i="89"/>
  <c r="U67" i="43"/>
  <c r="U19" i="12"/>
  <c r="U48" i="32"/>
  <c r="U67" i="91"/>
  <c r="U67" i="103"/>
  <c r="AN5" i="62"/>
  <c r="AI5" i="62"/>
  <c r="AR5" i="27"/>
  <c r="U76" i="102"/>
  <c r="U56" i="84"/>
  <c r="U77" i="10"/>
  <c r="U48" i="53"/>
  <c r="U48" i="105"/>
  <c r="Y6" i="61"/>
  <c r="X6" i="61"/>
  <c r="Y6" i="17"/>
  <c r="X6" i="17"/>
  <c r="U76" i="94"/>
  <c r="U58" i="88"/>
  <c r="U76" i="85"/>
  <c r="AN5" i="81"/>
  <c r="AI5" i="81"/>
  <c r="AN5" i="40"/>
  <c r="AI5" i="40"/>
  <c r="U21" i="76"/>
  <c r="U65" i="95"/>
  <c r="U57" i="54"/>
  <c r="Z6" i="14"/>
  <c r="U48" i="101"/>
  <c r="U48" i="46"/>
  <c r="U64" i="95" l="1"/>
  <c r="U66" i="43"/>
  <c r="U65" i="43" s="1"/>
  <c r="AE6" i="37"/>
  <c r="AG6" i="37"/>
  <c r="AP6" i="37" s="1"/>
  <c r="AF6" i="37"/>
  <c r="AO6" i="37" s="1"/>
  <c r="W7" i="37"/>
  <c r="U76" i="82"/>
  <c r="AF6" i="62"/>
  <c r="AO6" i="62" s="1"/>
  <c r="AG6" i="62"/>
  <c r="AP6" i="62" s="1"/>
  <c r="AE6" i="62"/>
  <c r="W7" i="62"/>
  <c r="U66" i="87"/>
  <c r="AH6" i="66"/>
  <c r="AQ6" i="66" s="1"/>
  <c r="AH6" i="77"/>
  <c r="AQ6" i="77" s="1"/>
  <c r="U57" i="13"/>
  <c r="AH6" i="74"/>
  <c r="AQ6" i="74" s="1"/>
  <c r="U75" i="94"/>
  <c r="U76" i="10"/>
  <c r="AH6" i="17"/>
  <c r="AQ6" i="17" s="1"/>
  <c r="AR5" i="62"/>
  <c r="AR5" i="26"/>
  <c r="AF6" i="31"/>
  <c r="AO6" i="31" s="1"/>
  <c r="AE6" i="31"/>
  <c r="W7" i="31"/>
  <c r="AG6" i="31"/>
  <c r="AP6" i="31" s="1"/>
  <c r="U67" i="41"/>
  <c r="AH6" i="70"/>
  <c r="AQ6" i="70" s="1"/>
  <c r="U76" i="35"/>
  <c r="U75" i="35" s="1"/>
  <c r="AR5" i="66"/>
  <c r="U75" i="98"/>
  <c r="U76" i="90"/>
  <c r="AE6" i="78"/>
  <c r="AG6" i="78"/>
  <c r="AP6" i="78" s="1"/>
  <c r="AF6" i="78"/>
  <c r="AO6" i="78" s="1"/>
  <c r="W7" i="78"/>
  <c r="AE6" i="22"/>
  <c r="W7" i="22"/>
  <c r="AF6" i="22"/>
  <c r="AO6" i="22" s="1"/>
  <c r="AG6" i="22"/>
  <c r="AP6" i="22" s="1"/>
  <c r="U47" i="97"/>
  <c r="Z6" i="66"/>
  <c r="Z6" i="77"/>
  <c r="AH6" i="40"/>
  <c r="AQ6" i="40" s="1"/>
  <c r="U55" i="51"/>
  <c r="U66" i="99"/>
  <c r="U19" i="21"/>
  <c r="U76" i="48"/>
  <c r="Z6" i="74"/>
  <c r="U56" i="96"/>
  <c r="U67" i="49"/>
  <c r="U57" i="45"/>
  <c r="Z6" i="17"/>
  <c r="AR5" i="23"/>
  <c r="AH6" i="65"/>
  <c r="AQ6" i="65" s="1"/>
  <c r="AG6" i="27"/>
  <c r="AP6" i="27" s="1"/>
  <c r="AE6" i="27"/>
  <c r="AF6" i="27"/>
  <c r="AO6" i="27" s="1"/>
  <c r="W7" i="27"/>
  <c r="U66" i="16"/>
  <c r="AE6" i="70"/>
  <c r="W7" i="70"/>
  <c r="AG6" i="70"/>
  <c r="AP6" i="70" s="1"/>
  <c r="AF6" i="70"/>
  <c r="AO6" i="70" s="1"/>
  <c r="AR5" i="73"/>
  <c r="U75" i="18"/>
  <c r="Z6" i="40"/>
  <c r="AR5" i="70"/>
  <c r="AR5" i="65"/>
  <c r="U66" i="91"/>
  <c r="Z6" i="65"/>
  <c r="U65" i="11"/>
  <c r="AR5" i="36"/>
  <c r="U66" i="83"/>
  <c r="U46" i="93"/>
  <c r="U20" i="60"/>
  <c r="AR5" i="30"/>
  <c r="U46" i="86"/>
  <c r="AH6" i="26"/>
  <c r="AQ6" i="26" s="1"/>
  <c r="U55" i="104"/>
  <c r="U19" i="68"/>
  <c r="AH6" i="81"/>
  <c r="AQ6" i="81" s="1"/>
  <c r="AH6" i="30"/>
  <c r="AQ6" i="30" s="1"/>
  <c r="AR5" i="17"/>
  <c r="U55" i="20"/>
  <c r="U20" i="80"/>
  <c r="AG6" i="36"/>
  <c r="AP6" i="36" s="1"/>
  <c r="W7" i="36"/>
  <c r="AE6" i="36"/>
  <c r="AF6" i="36"/>
  <c r="AO6" i="36" s="1"/>
  <c r="U47" i="101"/>
  <c r="AE6" i="14"/>
  <c r="AF6" i="14"/>
  <c r="AO6" i="14" s="1"/>
  <c r="W7" i="14"/>
  <c r="AG6" i="14"/>
  <c r="AP6" i="14" s="1"/>
  <c r="U75" i="85"/>
  <c r="U55" i="84"/>
  <c r="U47" i="32"/>
  <c r="AR5" i="40"/>
  <c r="U56" i="54"/>
  <c r="U57" i="88"/>
  <c r="AH6" i="61"/>
  <c r="AQ6" i="61" s="1"/>
  <c r="U47" i="53"/>
  <c r="U75" i="102"/>
  <c r="U66" i="103"/>
  <c r="U18" i="12"/>
  <c r="U20" i="39"/>
  <c r="U20" i="64"/>
  <c r="AH6" i="23"/>
  <c r="AQ6" i="23" s="1"/>
  <c r="U57" i="44"/>
  <c r="U56" i="44" s="1"/>
  <c r="U55" i="44" s="1"/>
  <c r="U66" i="55"/>
  <c r="U57" i="100"/>
  <c r="AR5" i="74"/>
  <c r="Z6" i="26"/>
  <c r="AH6" i="73"/>
  <c r="AQ6" i="73" s="1"/>
  <c r="Z6" i="81"/>
  <c r="Z6" i="30"/>
  <c r="AR5" i="77"/>
  <c r="U20" i="76"/>
  <c r="U47" i="105"/>
  <c r="U45" i="89"/>
  <c r="U47" i="46"/>
  <c r="AR5" i="81"/>
  <c r="Z6" i="61"/>
  <c r="AH6" i="36"/>
  <c r="AQ6" i="36" s="1"/>
  <c r="AH6" i="37"/>
  <c r="AQ6" i="37" s="1"/>
  <c r="AH6" i="62"/>
  <c r="AQ6" i="62" s="1"/>
  <c r="U20" i="29"/>
  <c r="Z6" i="23"/>
  <c r="U20" i="25"/>
  <c r="AF6" i="69"/>
  <c r="AO6" i="69" s="1"/>
  <c r="AE6" i="69"/>
  <c r="W7" i="69"/>
  <c r="AG6" i="69"/>
  <c r="AP6" i="69" s="1"/>
  <c r="U20" i="72"/>
  <c r="U75" i="50"/>
  <c r="U45" i="15"/>
  <c r="U46" i="52"/>
  <c r="AR5" i="61"/>
  <c r="U75" i="42"/>
  <c r="U20" i="34"/>
  <c r="U46" i="47"/>
  <c r="Z6" i="73"/>
  <c r="U56" i="92"/>
  <c r="AR5" i="37"/>
  <c r="U45" i="47" l="1"/>
  <c r="U74" i="50"/>
  <c r="U19" i="39"/>
  <c r="U74" i="102"/>
  <c r="U45" i="86"/>
  <c r="U45" i="93"/>
  <c r="U44" i="93" s="1"/>
  <c r="U64" i="11"/>
  <c r="U65" i="16"/>
  <c r="U56" i="45"/>
  <c r="AF6" i="66"/>
  <c r="AO6" i="66" s="1"/>
  <c r="AE6" i="66"/>
  <c r="W7" i="66"/>
  <c r="AG6" i="66"/>
  <c r="AP6" i="66" s="1"/>
  <c r="AN6" i="22"/>
  <c r="AI6" i="22"/>
  <c r="U75" i="90"/>
  <c r="U74" i="35"/>
  <c r="U75" i="10"/>
  <c r="U19" i="76"/>
  <c r="U56" i="88"/>
  <c r="U46" i="32"/>
  <c r="U45" i="32" s="1"/>
  <c r="Y7" i="14"/>
  <c r="X7" i="14"/>
  <c r="AI6" i="36"/>
  <c r="AN6" i="36"/>
  <c r="U54" i="20"/>
  <c r="U54" i="104"/>
  <c r="AE6" i="65"/>
  <c r="AG6" i="65"/>
  <c r="AP6" i="65" s="1"/>
  <c r="W7" i="65"/>
  <c r="AF6" i="65"/>
  <c r="AO6" i="65" s="1"/>
  <c r="Y7" i="27"/>
  <c r="X7" i="27"/>
  <c r="U75" i="48"/>
  <c r="U54" i="51"/>
  <c r="Y7" i="78"/>
  <c r="X7" i="78"/>
  <c r="Y7" i="31"/>
  <c r="X7" i="31"/>
  <c r="U56" i="13"/>
  <c r="AN6" i="37"/>
  <c r="AI6" i="37"/>
  <c r="U17" i="12"/>
  <c r="U46" i="53"/>
  <c r="Y7" i="36"/>
  <c r="Z7" i="36" s="1"/>
  <c r="X7" i="36"/>
  <c r="U65" i="83"/>
  <c r="AE6" i="40"/>
  <c r="AF6" i="40"/>
  <c r="AO6" i="40" s="1"/>
  <c r="AG6" i="40"/>
  <c r="AP6" i="40" s="1"/>
  <c r="W7" i="40"/>
  <c r="U66" i="49"/>
  <c r="U46" i="97"/>
  <c r="U74" i="98"/>
  <c r="AN6" i="31"/>
  <c r="AI6" i="31"/>
  <c r="U74" i="94"/>
  <c r="AI6" i="14"/>
  <c r="AN6" i="14"/>
  <c r="U65" i="91"/>
  <c r="Y7" i="70"/>
  <c r="X7" i="70"/>
  <c r="AI6" i="27"/>
  <c r="AN6" i="27"/>
  <c r="U18" i="21"/>
  <c r="U65" i="87"/>
  <c r="U75" i="82"/>
  <c r="U64" i="43"/>
  <c r="U46" i="46"/>
  <c r="U56" i="100"/>
  <c r="U19" i="34"/>
  <c r="U19" i="72"/>
  <c r="U44" i="89"/>
  <c r="U65" i="55"/>
  <c r="U55" i="54"/>
  <c r="U74" i="42"/>
  <c r="Y7" i="69"/>
  <c r="X7" i="69"/>
  <c r="W7" i="30"/>
  <c r="AE6" i="30"/>
  <c r="AF6" i="30"/>
  <c r="AO6" i="30" s="1"/>
  <c r="AG6" i="30"/>
  <c r="AP6" i="30" s="1"/>
  <c r="U19" i="64"/>
  <c r="U65" i="103"/>
  <c r="U19" i="60"/>
  <c r="U74" i="18"/>
  <c r="AN6" i="70"/>
  <c r="AI6" i="70"/>
  <c r="W7" i="17"/>
  <c r="AE6" i="17"/>
  <c r="AF6" i="17"/>
  <c r="AO6" i="17" s="1"/>
  <c r="AG6" i="17"/>
  <c r="AP6" i="17" s="1"/>
  <c r="U55" i="96"/>
  <c r="AN6" i="78"/>
  <c r="AI6" i="78"/>
  <c r="Y7" i="62"/>
  <c r="X7" i="62"/>
  <c r="Y7" i="37"/>
  <c r="X7" i="37"/>
  <c r="Z7" i="37" s="1"/>
  <c r="U45" i="52"/>
  <c r="U19" i="25"/>
  <c r="U55" i="92"/>
  <c r="W7" i="23"/>
  <c r="AF6" i="23"/>
  <c r="AO6" i="23" s="1"/>
  <c r="AG6" i="23"/>
  <c r="AP6" i="23" s="1"/>
  <c r="AE6" i="23"/>
  <c r="AF6" i="61"/>
  <c r="AO6" i="61" s="1"/>
  <c r="AE6" i="61"/>
  <c r="W7" i="61"/>
  <c r="AG6" i="61"/>
  <c r="AP6" i="61" s="1"/>
  <c r="AE6" i="26"/>
  <c r="W7" i="26"/>
  <c r="AG6" i="26"/>
  <c r="AP6" i="26" s="1"/>
  <c r="AF6" i="26"/>
  <c r="AO6" i="26" s="1"/>
  <c r="U54" i="84"/>
  <c r="AE6" i="73"/>
  <c r="AG6" i="73"/>
  <c r="AP6" i="73" s="1"/>
  <c r="AF6" i="73"/>
  <c r="AO6" i="73" s="1"/>
  <c r="W7" i="73"/>
  <c r="U44" i="15"/>
  <c r="AN6" i="69"/>
  <c r="AI6" i="69"/>
  <c r="U19" i="29"/>
  <c r="U46" i="105"/>
  <c r="U45" i="105" s="1"/>
  <c r="W7" i="81"/>
  <c r="AF6" i="81"/>
  <c r="AO6" i="81" s="1"/>
  <c r="AE6" i="81"/>
  <c r="AG6" i="81"/>
  <c r="AP6" i="81" s="1"/>
  <c r="U54" i="44"/>
  <c r="U53" i="44" s="1"/>
  <c r="U52" i="44" s="1"/>
  <c r="U74" i="85"/>
  <c r="U46" i="101"/>
  <c r="U19" i="80"/>
  <c r="U18" i="68"/>
  <c r="AF6" i="74"/>
  <c r="AO6" i="74" s="1"/>
  <c r="AE6" i="74"/>
  <c r="W7" i="74"/>
  <c r="AG6" i="74"/>
  <c r="AP6" i="74" s="1"/>
  <c r="U65" i="99"/>
  <c r="AG6" i="77"/>
  <c r="AP6" i="77" s="1"/>
  <c r="AE6" i="77"/>
  <c r="W7" i="77"/>
  <c r="AF6" i="77"/>
  <c r="AO6" i="77" s="1"/>
  <c r="Y7" i="22"/>
  <c r="X7" i="22"/>
  <c r="U66" i="41"/>
  <c r="AI6" i="62"/>
  <c r="AN6" i="62"/>
  <c r="U63" i="95"/>
  <c r="AG7" i="37" l="1"/>
  <c r="AP7" i="37" s="1"/>
  <c r="AF7" i="37"/>
  <c r="AO7" i="37" s="1"/>
  <c r="W8" i="37"/>
  <c r="AE7" i="37"/>
  <c r="W8" i="36"/>
  <c r="AG7" i="36"/>
  <c r="AP7" i="36" s="1"/>
  <c r="AE7" i="36"/>
  <c r="AF7" i="36"/>
  <c r="AO7" i="36" s="1"/>
  <c r="U73" i="85"/>
  <c r="AI6" i="73"/>
  <c r="AN6" i="73"/>
  <c r="AI6" i="26"/>
  <c r="AN6" i="26"/>
  <c r="U18" i="25"/>
  <c r="AH7" i="62"/>
  <c r="AQ7" i="62" s="1"/>
  <c r="U54" i="96"/>
  <c r="U64" i="103"/>
  <c r="Y7" i="30"/>
  <c r="Z7" i="30" s="1"/>
  <c r="X7" i="30"/>
  <c r="AH7" i="70"/>
  <c r="AQ7" i="70" s="1"/>
  <c r="AR6" i="14"/>
  <c r="U73" i="98"/>
  <c r="AR6" i="37"/>
  <c r="Y7" i="65"/>
  <c r="Z7" i="65" s="1"/>
  <c r="X7" i="65"/>
  <c r="U53" i="20"/>
  <c r="AR6" i="22"/>
  <c r="Z7" i="62"/>
  <c r="AH7" i="69"/>
  <c r="AQ7" i="69" s="1"/>
  <c r="U54" i="54"/>
  <c r="U18" i="72"/>
  <c r="U45" i="46"/>
  <c r="U64" i="87"/>
  <c r="Z7" i="70"/>
  <c r="AH7" i="78"/>
  <c r="AQ7" i="78" s="1"/>
  <c r="U74" i="48"/>
  <c r="U44" i="32"/>
  <c r="U74" i="10"/>
  <c r="U55" i="45"/>
  <c r="U54" i="45" s="1"/>
  <c r="U43" i="93"/>
  <c r="U18" i="39"/>
  <c r="U18" i="80"/>
  <c r="Y7" i="61"/>
  <c r="X7" i="61"/>
  <c r="U73" i="18"/>
  <c r="U18" i="64"/>
  <c r="Z7" i="69"/>
  <c r="U73" i="94"/>
  <c r="U45" i="97"/>
  <c r="AN6" i="40"/>
  <c r="AI6" i="40"/>
  <c r="Z7" i="78"/>
  <c r="AH7" i="27"/>
  <c r="AQ7" i="27" s="1"/>
  <c r="AN6" i="65"/>
  <c r="AI6" i="65"/>
  <c r="AR6" i="36"/>
  <c r="U64" i="55"/>
  <c r="U18" i="34"/>
  <c r="U63" i="43"/>
  <c r="U17" i="21"/>
  <c r="AR6" i="31"/>
  <c r="U45" i="53"/>
  <c r="U55" i="13"/>
  <c r="Z7" i="27"/>
  <c r="AH7" i="14"/>
  <c r="AQ7" i="14" s="1"/>
  <c r="U55" i="88"/>
  <c r="U73" i="35"/>
  <c r="Y7" i="66"/>
  <c r="Z7" i="66"/>
  <c r="X7" i="66"/>
  <c r="U64" i="16"/>
  <c r="U63" i="16" s="1"/>
  <c r="U44" i="86"/>
  <c r="U73" i="50"/>
  <c r="U64" i="99"/>
  <c r="AR6" i="62"/>
  <c r="Y7" i="74"/>
  <c r="X7" i="74"/>
  <c r="U51" i="44"/>
  <c r="U53" i="84"/>
  <c r="U44" i="52"/>
  <c r="AN6" i="77"/>
  <c r="AI6" i="77"/>
  <c r="AR6" i="78"/>
  <c r="AI6" i="17"/>
  <c r="AN6" i="17"/>
  <c r="AH7" i="22"/>
  <c r="AQ7" i="22" s="1"/>
  <c r="U45" i="101"/>
  <c r="AN6" i="81"/>
  <c r="AI6" i="81"/>
  <c r="U18" i="29"/>
  <c r="U54" i="92"/>
  <c r="Y7" i="17"/>
  <c r="X7" i="17"/>
  <c r="U18" i="60"/>
  <c r="U64" i="91"/>
  <c r="U65" i="49"/>
  <c r="U64" i="83"/>
  <c r="AH7" i="31"/>
  <c r="AQ7" i="31" s="1"/>
  <c r="U53" i="104"/>
  <c r="Z7" i="14"/>
  <c r="AN6" i="66"/>
  <c r="AI6" i="66"/>
  <c r="U17" i="68"/>
  <c r="Y7" i="81"/>
  <c r="X7" i="81"/>
  <c r="Y7" i="77"/>
  <c r="X7" i="77"/>
  <c r="U44" i="105"/>
  <c r="U43" i="15"/>
  <c r="Y7" i="23"/>
  <c r="X7" i="23"/>
  <c r="U65" i="41"/>
  <c r="AN6" i="74"/>
  <c r="AI6" i="74"/>
  <c r="Y7" i="73"/>
  <c r="X7" i="73"/>
  <c r="Z7" i="73" s="1"/>
  <c r="AN6" i="61"/>
  <c r="AI6" i="61"/>
  <c r="AH7" i="37"/>
  <c r="AQ7" i="37" s="1"/>
  <c r="U62" i="95"/>
  <c r="U61" i="95" s="1"/>
  <c r="Z7" i="22"/>
  <c r="AR6" i="69"/>
  <c r="Y7" i="26"/>
  <c r="X7" i="26"/>
  <c r="AN6" i="23"/>
  <c r="AI6" i="23"/>
  <c r="AR6" i="70"/>
  <c r="AI6" i="30"/>
  <c r="AN6" i="30"/>
  <c r="U73" i="42"/>
  <c r="U43" i="89"/>
  <c r="U55" i="100"/>
  <c r="U74" i="82"/>
  <c r="AR6" i="27"/>
  <c r="Y7" i="40"/>
  <c r="X7" i="40"/>
  <c r="AH7" i="36"/>
  <c r="AQ7" i="36" s="1"/>
  <c r="U16" i="12"/>
  <c r="Z7" i="31"/>
  <c r="U53" i="51"/>
  <c r="U18" i="76"/>
  <c r="U74" i="90"/>
  <c r="U63" i="11"/>
  <c r="U73" i="102"/>
  <c r="U44" i="47"/>
  <c r="Z7" i="40" l="1"/>
  <c r="Z7" i="77"/>
  <c r="Z7" i="23"/>
  <c r="Z7" i="17"/>
  <c r="AE7" i="65"/>
  <c r="W8" i="65"/>
  <c r="AF7" i="65"/>
  <c r="AO7" i="65" s="1"/>
  <c r="AG7" i="65"/>
  <c r="AP7" i="65" s="1"/>
  <c r="AG7" i="30"/>
  <c r="AP7" i="30" s="1"/>
  <c r="W8" i="30"/>
  <c r="AF7" i="30"/>
  <c r="AO7" i="30" s="1"/>
  <c r="AE7" i="30"/>
  <c r="AG7" i="40"/>
  <c r="AP7" i="40" s="1"/>
  <c r="W8" i="40"/>
  <c r="AF7" i="40"/>
  <c r="AO7" i="40" s="1"/>
  <c r="AE7" i="40"/>
  <c r="AG7" i="73"/>
  <c r="AP7" i="73" s="1"/>
  <c r="AE7" i="73"/>
  <c r="AF7" i="73"/>
  <c r="AO7" i="73" s="1"/>
  <c r="W8" i="73"/>
  <c r="W8" i="17"/>
  <c r="AF7" i="17"/>
  <c r="AO7" i="17" s="1"/>
  <c r="AE7" i="17"/>
  <c r="AG7" i="17"/>
  <c r="AP7" i="17" s="1"/>
  <c r="AF7" i="77"/>
  <c r="AO7" i="77" s="1"/>
  <c r="AG7" i="77"/>
  <c r="AP7" i="77" s="1"/>
  <c r="AE7" i="77"/>
  <c r="W8" i="77"/>
  <c r="AG7" i="23"/>
  <c r="AP7" i="23" s="1"/>
  <c r="W8" i="23"/>
  <c r="AE7" i="23"/>
  <c r="AF7" i="23"/>
  <c r="AO7" i="23" s="1"/>
  <c r="AG7" i="31"/>
  <c r="AP7" i="31" s="1"/>
  <c r="AF7" i="31"/>
  <c r="AO7" i="31" s="1"/>
  <c r="W8" i="31"/>
  <c r="AE7" i="31"/>
  <c r="U72" i="42"/>
  <c r="U73" i="90"/>
  <c r="U62" i="11"/>
  <c r="U52" i="51"/>
  <c r="AR6" i="23"/>
  <c r="AR6" i="74"/>
  <c r="U16" i="68"/>
  <c r="U64" i="49"/>
  <c r="AR6" i="81"/>
  <c r="U50" i="44"/>
  <c r="U72" i="35"/>
  <c r="AF7" i="27"/>
  <c r="AO7" i="27" s="1"/>
  <c r="AG7" i="27"/>
  <c r="AP7" i="27" s="1"/>
  <c r="W8" i="27"/>
  <c r="AE7" i="27"/>
  <c r="U17" i="34"/>
  <c r="U73" i="82"/>
  <c r="AR6" i="61"/>
  <c r="AR6" i="66"/>
  <c r="AH7" i="74"/>
  <c r="AQ7" i="74" s="1"/>
  <c r="U63" i="99"/>
  <c r="U62" i="16"/>
  <c r="U17" i="64"/>
  <c r="U17" i="80"/>
  <c r="U53" i="45"/>
  <c r="U73" i="48"/>
  <c r="U63" i="87"/>
  <c r="U53" i="54"/>
  <c r="AR6" i="73"/>
  <c r="Y8" i="36"/>
  <c r="X8" i="36"/>
  <c r="Z8" i="36" s="1"/>
  <c r="U42" i="15"/>
  <c r="AH7" i="81"/>
  <c r="AQ7" i="81" s="1"/>
  <c r="U63" i="91"/>
  <c r="AR6" i="17"/>
  <c r="U43" i="52"/>
  <c r="Z7" i="74"/>
  <c r="AH7" i="66"/>
  <c r="AQ7" i="66" s="1"/>
  <c r="U54" i="88"/>
  <c r="U54" i="13"/>
  <c r="U16" i="21"/>
  <c r="U63" i="55"/>
  <c r="U44" i="97"/>
  <c r="U43" i="97" s="1"/>
  <c r="U63" i="103"/>
  <c r="AN7" i="37"/>
  <c r="AI7" i="37"/>
  <c r="U53" i="92"/>
  <c r="W8" i="66"/>
  <c r="AG7" i="66"/>
  <c r="AP7" i="66" s="1"/>
  <c r="AF7" i="66"/>
  <c r="AO7" i="66" s="1"/>
  <c r="AE7" i="66"/>
  <c r="U72" i="18"/>
  <c r="U17" i="39"/>
  <c r="U16" i="39" s="1"/>
  <c r="U73" i="10"/>
  <c r="U44" i="46"/>
  <c r="U52" i="20"/>
  <c r="U17" i="25"/>
  <c r="U72" i="85"/>
  <c r="Y8" i="37"/>
  <c r="X8" i="37"/>
  <c r="Z8" i="37" s="1"/>
  <c r="AE7" i="22"/>
  <c r="AF7" i="22"/>
  <c r="AO7" i="22" s="1"/>
  <c r="W8" i="22"/>
  <c r="AG7" i="22"/>
  <c r="AP7" i="22" s="1"/>
  <c r="AH7" i="26"/>
  <c r="AQ7" i="26" s="1"/>
  <c r="U15" i="12"/>
  <c r="U54" i="100"/>
  <c r="U60" i="95"/>
  <c r="U64" i="41"/>
  <c r="Z7" i="81"/>
  <c r="U72" i="50"/>
  <c r="U72" i="102"/>
  <c r="U17" i="76"/>
  <c r="AH7" i="23"/>
  <c r="AQ7" i="23" s="1"/>
  <c r="U43" i="105"/>
  <c r="U63" i="83"/>
  <c r="U17" i="60"/>
  <c r="U16" i="60" s="1"/>
  <c r="U52" i="84"/>
  <c r="U44" i="53"/>
  <c r="U62" i="43"/>
  <c r="AF7" i="78"/>
  <c r="AO7" i="78" s="1"/>
  <c r="AG7" i="78"/>
  <c r="AP7" i="78" s="1"/>
  <c r="W8" i="78"/>
  <c r="AE7" i="78"/>
  <c r="U72" i="94"/>
  <c r="Z7" i="61"/>
  <c r="AH7" i="61"/>
  <c r="AQ7" i="61" s="1"/>
  <c r="AH7" i="65"/>
  <c r="AQ7" i="65" s="1"/>
  <c r="U72" i="98"/>
  <c r="AH7" i="30"/>
  <c r="AQ7" i="30" s="1"/>
  <c r="U53" i="96"/>
  <c r="AH7" i="40"/>
  <c r="AQ7" i="40" s="1"/>
  <c r="U43" i="47"/>
  <c r="AR6" i="30"/>
  <c r="Z7" i="26"/>
  <c r="AH7" i="73"/>
  <c r="AQ7" i="73" s="1"/>
  <c r="AE7" i="14"/>
  <c r="W8" i="14"/>
  <c r="AF7" i="14"/>
  <c r="AO7" i="14" s="1"/>
  <c r="AG7" i="14"/>
  <c r="AP7" i="14" s="1"/>
  <c r="U44" i="101"/>
  <c r="U42" i="89"/>
  <c r="AH7" i="77"/>
  <c r="AQ7" i="77" s="1"/>
  <c r="U52" i="104"/>
  <c r="AH7" i="17"/>
  <c r="AQ7" i="17" s="1"/>
  <c r="U17" i="29"/>
  <c r="AR6" i="77"/>
  <c r="U43" i="86"/>
  <c r="AR6" i="65"/>
  <c r="AR6" i="40"/>
  <c r="AE7" i="69"/>
  <c r="W8" i="69"/>
  <c r="AG7" i="69"/>
  <c r="AP7" i="69" s="1"/>
  <c r="AF7" i="69"/>
  <c r="AO7" i="69" s="1"/>
  <c r="U42" i="93"/>
  <c r="U43" i="32"/>
  <c r="AE7" i="70"/>
  <c r="W8" i="70"/>
  <c r="AF7" i="70"/>
  <c r="AO7" i="70" s="1"/>
  <c r="AG7" i="70"/>
  <c r="AP7" i="70" s="1"/>
  <c r="U17" i="72"/>
  <c r="AE7" i="62"/>
  <c r="AG7" i="62"/>
  <c r="AP7" i="62" s="1"/>
  <c r="W8" i="62"/>
  <c r="AF7" i="62"/>
  <c r="AO7" i="62" s="1"/>
  <c r="AR6" i="26"/>
  <c r="AI7" i="36"/>
  <c r="AN7" i="36"/>
  <c r="AN7" i="69" l="1"/>
  <c r="AI7" i="69"/>
  <c r="U42" i="86"/>
  <c r="Y8" i="62"/>
  <c r="X8" i="62"/>
  <c r="Y8" i="70"/>
  <c r="X8" i="70"/>
  <c r="U51" i="104"/>
  <c r="U52" i="96"/>
  <c r="AE7" i="61"/>
  <c r="W8" i="61"/>
  <c r="AG7" i="61"/>
  <c r="AP7" i="61" s="1"/>
  <c r="AF7" i="61"/>
  <c r="AO7" i="61" s="1"/>
  <c r="U51" i="84"/>
  <c r="U42" i="105"/>
  <c r="U63" i="41"/>
  <c r="U14" i="12"/>
  <c r="U71" i="85"/>
  <c r="U43" i="46"/>
  <c r="U71" i="18"/>
  <c r="U52" i="92"/>
  <c r="U42" i="97"/>
  <c r="U53" i="13"/>
  <c r="AF7" i="74"/>
  <c r="AO7" i="74" s="1"/>
  <c r="W8" i="74"/>
  <c r="AE7" i="74"/>
  <c r="AG7" i="74"/>
  <c r="AP7" i="74" s="1"/>
  <c r="U62" i="91"/>
  <c r="AH8" i="36"/>
  <c r="AQ8" i="36" s="1"/>
  <c r="U52" i="54"/>
  <c r="U52" i="45"/>
  <c r="U61" i="16"/>
  <c r="U60" i="16" s="1"/>
  <c r="Y8" i="77"/>
  <c r="X8" i="77"/>
  <c r="AN7" i="40"/>
  <c r="AI7" i="40"/>
  <c r="Y8" i="30"/>
  <c r="X8" i="30"/>
  <c r="AR7" i="36"/>
  <c r="AN7" i="70"/>
  <c r="AI7" i="70"/>
  <c r="U16" i="29"/>
  <c r="AN7" i="66"/>
  <c r="AI7" i="66"/>
  <c r="AF8" i="36"/>
  <c r="AO8" i="36" s="1"/>
  <c r="W9" i="36"/>
  <c r="AE8" i="36"/>
  <c r="AG8" i="36"/>
  <c r="AP8" i="36" s="1"/>
  <c r="U16" i="34"/>
  <c r="U63" i="49"/>
  <c r="U72" i="90"/>
  <c r="Y8" i="17"/>
  <c r="X8" i="17"/>
  <c r="Y8" i="69"/>
  <c r="Z8" i="69" s="1"/>
  <c r="X8" i="69"/>
  <c r="U71" i="94"/>
  <c r="U61" i="43"/>
  <c r="U15" i="60"/>
  <c r="U59" i="95"/>
  <c r="AH8" i="37"/>
  <c r="AQ8" i="37" s="1"/>
  <c r="U16" i="25"/>
  <c r="U15" i="25" s="1"/>
  <c r="U72" i="10"/>
  <c r="U62" i="55"/>
  <c r="U53" i="88"/>
  <c r="U42" i="52"/>
  <c r="U62" i="87"/>
  <c r="U16" i="80"/>
  <c r="U62" i="99"/>
  <c r="AI7" i="27"/>
  <c r="AN7" i="27"/>
  <c r="Y8" i="73"/>
  <c r="X8" i="73"/>
  <c r="Y8" i="40"/>
  <c r="X8" i="40"/>
  <c r="Z8" i="40" s="1"/>
  <c r="AN7" i="62"/>
  <c r="AI7" i="62"/>
  <c r="AE7" i="26"/>
  <c r="AF7" i="26"/>
  <c r="AO7" i="26" s="1"/>
  <c r="AG7" i="26"/>
  <c r="AP7" i="26" s="1"/>
  <c r="W8" i="26"/>
  <c r="U71" i="50"/>
  <c r="AE8" i="37"/>
  <c r="AF8" i="37"/>
  <c r="AO8" i="37" s="1"/>
  <c r="W9" i="37"/>
  <c r="AG8" i="37"/>
  <c r="AP8" i="37" s="1"/>
  <c r="Y8" i="27"/>
  <c r="X8" i="27"/>
  <c r="U49" i="44"/>
  <c r="U15" i="68"/>
  <c r="U51" i="51"/>
  <c r="U71" i="42"/>
  <c r="AN7" i="23"/>
  <c r="AI7" i="23"/>
  <c r="U42" i="47"/>
  <c r="U71" i="102"/>
  <c r="AN7" i="22"/>
  <c r="AI7" i="22"/>
  <c r="AR7" i="37"/>
  <c r="U71" i="35"/>
  <c r="U16" i="72"/>
  <c r="AN7" i="78"/>
  <c r="AI7" i="78"/>
  <c r="Y8" i="14"/>
  <c r="Z8" i="14"/>
  <c r="X8" i="14"/>
  <c r="Y8" i="78"/>
  <c r="X8" i="78"/>
  <c r="U43" i="53"/>
  <c r="U62" i="83"/>
  <c r="W8" i="81"/>
  <c r="AG7" i="81"/>
  <c r="AP7" i="81" s="1"/>
  <c r="AF7" i="81"/>
  <c r="AO7" i="81" s="1"/>
  <c r="AE7" i="81"/>
  <c r="U53" i="100"/>
  <c r="U51" i="20"/>
  <c r="U15" i="39"/>
  <c r="Y8" i="66"/>
  <c r="X8" i="66"/>
  <c r="U62" i="103"/>
  <c r="U15" i="21"/>
  <c r="U72" i="48"/>
  <c r="U16" i="64"/>
  <c r="U15" i="64" s="1"/>
  <c r="AI7" i="31"/>
  <c r="AN7" i="31"/>
  <c r="Y8" i="23"/>
  <c r="X8" i="23"/>
  <c r="AN7" i="73"/>
  <c r="AI7" i="73"/>
  <c r="AI7" i="30"/>
  <c r="AN7" i="30"/>
  <c r="Y8" i="65"/>
  <c r="X8" i="65"/>
  <c r="U43" i="101"/>
  <c r="AI7" i="77"/>
  <c r="AN7" i="77"/>
  <c r="U42" i="32"/>
  <c r="U41" i="93"/>
  <c r="U41" i="89"/>
  <c r="AN7" i="14"/>
  <c r="AI7" i="14"/>
  <c r="U71" i="98"/>
  <c r="U16" i="76"/>
  <c r="Y8" i="22"/>
  <c r="X8" i="22"/>
  <c r="U41" i="15"/>
  <c r="U40" i="15" s="1"/>
  <c r="U72" i="82"/>
  <c r="U61" i="11"/>
  <c r="Y8" i="31"/>
  <c r="X8" i="31"/>
  <c r="AI7" i="17"/>
  <c r="AN7" i="17"/>
  <c r="AI7" i="65"/>
  <c r="AN7" i="65"/>
  <c r="Z8" i="62" l="1"/>
  <c r="Z8" i="30"/>
  <c r="AG8" i="30" s="1"/>
  <c r="AP8" i="30" s="1"/>
  <c r="W9" i="69"/>
  <c r="AG8" i="69"/>
  <c r="AP8" i="69" s="1"/>
  <c r="AF8" i="69"/>
  <c r="AO8" i="69" s="1"/>
  <c r="AE8" i="69"/>
  <c r="AF8" i="62"/>
  <c r="AO8" i="62" s="1"/>
  <c r="AE8" i="62"/>
  <c r="W9" i="62"/>
  <c r="AG8" i="62"/>
  <c r="AP8" i="62" s="1"/>
  <c r="AF8" i="30"/>
  <c r="AO8" i="30" s="1"/>
  <c r="W9" i="30"/>
  <c r="AE8" i="30"/>
  <c r="AH8" i="22"/>
  <c r="AQ8" i="22" s="1"/>
  <c r="AR7" i="31"/>
  <c r="U60" i="11"/>
  <c r="AH8" i="65"/>
  <c r="AQ8" i="65" s="1"/>
  <c r="AR7" i="17"/>
  <c r="U39" i="15"/>
  <c r="AR7" i="30"/>
  <c r="U52" i="100"/>
  <c r="U61" i="83"/>
  <c r="AH8" i="14"/>
  <c r="AQ8" i="14" s="1"/>
  <c r="U15" i="72"/>
  <c r="U14" i="68"/>
  <c r="Y8" i="26"/>
  <c r="X8" i="26"/>
  <c r="Z8" i="26" s="1"/>
  <c r="AH8" i="40"/>
  <c r="AQ8" i="40" s="1"/>
  <c r="U14" i="60"/>
  <c r="U71" i="90"/>
  <c r="AI8" i="36"/>
  <c r="AN8" i="36"/>
  <c r="U15" i="29"/>
  <c r="U14" i="29" s="1"/>
  <c r="U51" i="54"/>
  <c r="U42" i="101"/>
  <c r="AI7" i="81"/>
  <c r="AN7" i="81"/>
  <c r="AG8" i="14"/>
  <c r="AP8" i="14" s="1"/>
  <c r="AF8" i="14"/>
  <c r="AO8" i="14" s="1"/>
  <c r="W9" i="14"/>
  <c r="AE8" i="14"/>
  <c r="Y9" i="37"/>
  <c r="X9" i="37"/>
  <c r="Z9" i="37" s="1"/>
  <c r="AG8" i="40"/>
  <c r="AP8" i="40" s="1"/>
  <c r="W9" i="40"/>
  <c r="AE8" i="40"/>
  <c r="AF8" i="40"/>
  <c r="AO8" i="40" s="1"/>
  <c r="AR7" i="27"/>
  <c r="U61" i="87"/>
  <c r="U61" i="55"/>
  <c r="Y9" i="36"/>
  <c r="X9" i="36"/>
  <c r="Z9" i="36" s="1"/>
  <c r="AR7" i="70"/>
  <c r="AI7" i="74"/>
  <c r="AN7" i="74"/>
  <c r="U41" i="97"/>
  <c r="U42" i="46"/>
  <c r="U62" i="41"/>
  <c r="U50" i="104"/>
  <c r="U14" i="39"/>
  <c r="U42" i="53"/>
  <c r="U70" i="35"/>
  <c r="U70" i="102"/>
  <c r="U69" i="102" s="1"/>
  <c r="U70" i="42"/>
  <c r="U48" i="44"/>
  <c r="U60" i="43"/>
  <c r="AH8" i="17"/>
  <c r="AQ8" i="17" s="1"/>
  <c r="U62" i="49"/>
  <c r="AR7" i="40"/>
  <c r="U59" i="16"/>
  <c r="Y8" i="74"/>
  <c r="X8" i="74"/>
  <c r="Y8" i="61"/>
  <c r="X8" i="61"/>
  <c r="AH8" i="70"/>
  <c r="AQ8" i="70" s="1"/>
  <c r="U61" i="103"/>
  <c r="AR7" i="78"/>
  <c r="AH8" i="27"/>
  <c r="AQ8" i="27" s="1"/>
  <c r="AN8" i="37"/>
  <c r="AI8" i="37"/>
  <c r="AI7" i="26"/>
  <c r="AN7" i="26"/>
  <c r="AH8" i="73"/>
  <c r="AQ8" i="73" s="1"/>
  <c r="U61" i="99"/>
  <c r="U41" i="52"/>
  <c r="U71" i="10"/>
  <c r="Z8" i="17"/>
  <c r="AR7" i="66"/>
  <c r="U51" i="92"/>
  <c r="U50" i="92" s="1"/>
  <c r="U70" i="85"/>
  <c r="U41" i="105"/>
  <c r="AI7" i="61"/>
  <c r="AN7" i="61"/>
  <c r="Z8" i="70"/>
  <c r="U41" i="86"/>
  <c r="AR7" i="65"/>
  <c r="U70" i="98"/>
  <c r="U14" i="21"/>
  <c r="AR7" i="14"/>
  <c r="Z8" i="65"/>
  <c r="AH8" i="23"/>
  <c r="AQ8" i="23" s="1"/>
  <c r="AH8" i="78"/>
  <c r="AQ8" i="78" s="1"/>
  <c r="AH8" i="31"/>
  <c r="AQ8" i="31" s="1"/>
  <c r="AH8" i="66"/>
  <c r="AQ8" i="66" s="1"/>
  <c r="U50" i="20"/>
  <c r="Y8" i="81"/>
  <c r="X8" i="81"/>
  <c r="Z8" i="78"/>
  <c r="U41" i="47"/>
  <c r="U50" i="51"/>
  <c r="Z8" i="27"/>
  <c r="AR7" i="62"/>
  <c r="Z8" i="73"/>
  <c r="U58" i="95"/>
  <c r="U70" i="94"/>
  <c r="U15" i="34"/>
  <c r="AH8" i="77"/>
  <c r="AQ8" i="77" s="1"/>
  <c r="U51" i="45"/>
  <c r="AR7" i="69"/>
  <c r="U40" i="93"/>
  <c r="AR7" i="73"/>
  <c r="Z8" i="22"/>
  <c r="U41" i="32"/>
  <c r="U14" i="64"/>
  <c r="U71" i="82"/>
  <c r="Z8" i="23"/>
  <c r="Z8" i="31"/>
  <c r="U15" i="76"/>
  <c r="U40" i="89"/>
  <c r="U39" i="89" s="1"/>
  <c r="AR7" i="77"/>
  <c r="U71" i="48"/>
  <c r="Z8" i="66"/>
  <c r="AR7" i="22"/>
  <c r="AR7" i="23"/>
  <c r="U70" i="50"/>
  <c r="U15" i="80"/>
  <c r="U14" i="80" s="1"/>
  <c r="U52" i="88"/>
  <c r="U14" i="25"/>
  <c r="AH8" i="69"/>
  <c r="AQ8" i="69" s="1"/>
  <c r="AH8" i="30"/>
  <c r="AQ8" i="30" s="1"/>
  <c r="Z8" i="77"/>
  <c r="U61" i="91"/>
  <c r="U52" i="13"/>
  <c r="U70" i="18"/>
  <c r="U13" i="12"/>
  <c r="U50" i="84"/>
  <c r="U51" i="96"/>
  <c r="AH8" i="62"/>
  <c r="AQ8" i="62" s="1"/>
  <c r="Z8" i="81" l="1"/>
  <c r="W9" i="81" s="1"/>
  <c r="AG9" i="37"/>
  <c r="AP9" i="37" s="1"/>
  <c r="W10" i="37"/>
  <c r="AF9" i="37"/>
  <c r="AO9" i="37" s="1"/>
  <c r="AE9" i="37"/>
  <c r="W9" i="26"/>
  <c r="AG8" i="26"/>
  <c r="AP8" i="26" s="1"/>
  <c r="AE8" i="26"/>
  <c r="AF8" i="26"/>
  <c r="AO8" i="26" s="1"/>
  <c r="AE8" i="81"/>
  <c r="AF8" i="81"/>
  <c r="AO8" i="81" s="1"/>
  <c r="AG8" i="81"/>
  <c r="AP8" i="81" s="1"/>
  <c r="U13" i="80"/>
  <c r="AG8" i="73"/>
  <c r="AP8" i="73" s="1"/>
  <c r="W9" i="73"/>
  <c r="AE8" i="73"/>
  <c r="AF8" i="73"/>
  <c r="AO8" i="73" s="1"/>
  <c r="U13" i="21"/>
  <c r="U60" i="99"/>
  <c r="AR8" i="37"/>
  <c r="AH8" i="61"/>
  <c r="AQ8" i="61" s="1"/>
  <c r="U47" i="44"/>
  <c r="U49" i="104"/>
  <c r="U70" i="90"/>
  <c r="AN8" i="30"/>
  <c r="AI8" i="30"/>
  <c r="W9" i="66"/>
  <c r="AG8" i="66"/>
  <c r="AP8" i="66" s="1"/>
  <c r="AF8" i="66"/>
  <c r="AO8" i="66" s="1"/>
  <c r="AE8" i="66"/>
  <c r="U38" i="89"/>
  <c r="U37" i="89" s="1"/>
  <c r="U70" i="82"/>
  <c r="U14" i="34"/>
  <c r="U40" i="47"/>
  <c r="U49" i="20"/>
  <c r="W9" i="70"/>
  <c r="AG8" i="70"/>
  <c r="AP8" i="70" s="1"/>
  <c r="AF8" i="70"/>
  <c r="AO8" i="70" s="1"/>
  <c r="AE8" i="70"/>
  <c r="U69" i="85"/>
  <c r="Z8" i="61"/>
  <c r="U58" i="16"/>
  <c r="U51" i="100"/>
  <c r="AG8" i="22"/>
  <c r="AP8" i="22" s="1"/>
  <c r="W9" i="22"/>
  <c r="AE8" i="22"/>
  <c r="AF8" i="22"/>
  <c r="AO8" i="22" s="1"/>
  <c r="U40" i="86"/>
  <c r="AG9" i="36"/>
  <c r="AP9" i="36" s="1"/>
  <c r="AF9" i="36"/>
  <c r="AO9" i="36" s="1"/>
  <c r="W10" i="36"/>
  <c r="AE9" i="36"/>
  <c r="AH8" i="26"/>
  <c r="AQ8" i="26" s="1"/>
  <c r="U50" i="45"/>
  <c r="AG8" i="78"/>
  <c r="AP8" i="78" s="1"/>
  <c r="AF8" i="78"/>
  <c r="AO8" i="78" s="1"/>
  <c r="AE8" i="78"/>
  <c r="W9" i="78"/>
  <c r="AF8" i="65"/>
  <c r="AO8" i="65" s="1"/>
  <c r="W9" i="65"/>
  <c r="AE8" i="65"/>
  <c r="AG8" i="65"/>
  <c r="AP8" i="65" s="1"/>
  <c r="U69" i="98"/>
  <c r="U70" i="10"/>
  <c r="U60" i="103"/>
  <c r="U69" i="42"/>
  <c r="U41" i="53"/>
  <c r="U61" i="41"/>
  <c r="AR7" i="74"/>
  <c r="AR7" i="81"/>
  <c r="U13" i="29"/>
  <c r="U13" i="60"/>
  <c r="Y9" i="30"/>
  <c r="X9" i="30"/>
  <c r="AI8" i="69"/>
  <c r="AN8" i="69"/>
  <c r="AF8" i="77"/>
  <c r="AO8" i="77" s="1"/>
  <c r="AG8" i="77"/>
  <c r="AP8" i="77" s="1"/>
  <c r="AE8" i="77"/>
  <c r="W9" i="77"/>
  <c r="W9" i="17"/>
  <c r="AE8" i="17"/>
  <c r="AG8" i="17"/>
  <c r="AP8" i="17" s="1"/>
  <c r="AF8" i="17"/>
  <c r="AO8" i="17" s="1"/>
  <c r="U69" i="35"/>
  <c r="U40" i="97"/>
  <c r="U39" i="97" s="1"/>
  <c r="AH9" i="37"/>
  <c r="AQ9" i="37" s="1"/>
  <c r="U50" i="54"/>
  <c r="U14" i="72"/>
  <c r="U59" i="11"/>
  <c r="AR7" i="61"/>
  <c r="U49" i="92"/>
  <c r="AH8" i="74"/>
  <c r="AQ8" i="74" s="1"/>
  <c r="U60" i="55"/>
  <c r="AN8" i="40"/>
  <c r="AI8" i="40"/>
  <c r="AI8" i="14"/>
  <c r="AN8" i="14"/>
  <c r="AN8" i="62"/>
  <c r="AI8" i="62"/>
  <c r="U50" i="96"/>
  <c r="U69" i="18"/>
  <c r="U68" i="18" s="1"/>
  <c r="U69" i="50"/>
  <c r="U49" i="84"/>
  <c r="U51" i="13"/>
  <c r="U50" i="13" s="1"/>
  <c r="U70" i="48"/>
  <c r="U13" i="64"/>
  <c r="U69" i="94"/>
  <c r="U51" i="88"/>
  <c r="AG8" i="31"/>
  <c r="AP8" i="31" s="1"/>
  <c r="W9" i="31"/>
  <c r="AF8" i="31"/>
  <c r="AO8" i="31" s="1"/>
  <c r="AE8" i="31"/>
  <c r="U39" i="93"/>
  <c r="U40" i="52"/>
  <c r="Z8" i="74"/>
  <c r="U59" i="43"/>
  <c r="U68" i="102"/>
  <c r="U13" i="39"/>
  <c r="U41" i="46"/>
  <c r="Y9" i="40"/>
  <c r="X9" i="40"/>
  <c r="Y9" i="14"/>
  <c r="X9" i="14"/>
  <c r="U41" i="101"/>
  <c r="U40" i="101" s="1"/>
  <c r="AR8" i="36"/>
  <c r="U13" i="68"/>
  <c r="U13" i="25"/>
  <c r="U14" i="76"/>
  <c r="AE8" i="27"/>
  <c r="W9" i="27"/>
  <c r="AF8" i="27"/>
  <c r="AO8" i="27" s="1"/>
  <c r="AG8" i="27"/>
  <c r="AP8" i="27" s="1"/>
  <c r="AH8" i="81"/>
  <c r="AQ8" i="81" s="1"/>
  <c r="U12" i="12"/>
  <c r="U60" i="91"/>
  <c r="AG8" i="23"/>
  <c r="AP8" i="23" s="1"/>
  <c r="W9" i="23"/>
  <c r="AE8" i="23"/>
  <c r="AF8" i="23"/>
  <c r="AO8" i="23" s="1"/>
  <c r="U40" i="32"/>
  <c r="U57" i="95"/>
  <c r="U49" i="51"/>
  <c r="U40" i="105"/>
  <c r="AR7" i="26"/>
  <c r="U61" i="49"/>
  <c r="AH9" i="36"/>
  <c r="AQ9" i="36" s="1"/>
  <c r="U60" i="87"/>
  <c r="U60" i="83"/>
  <c r="U38" i="15"/>
  <c r="Y9" i="62"/>
  <c r="X9" i="62"/>
  <c r="Z9" i="62" s="1"/>
  <c r="Y9" i="69"/>
  <c r="X9" i="69"/>
  <c r="AF9" i="62" l="1"/>
  <c r="AO9" i="62" s="1"/>
  <c r="AE9" i="62"/>
  <c r="AG9" i="62"/>
  <c r="AP9" i="62" s="1"/>
  <c r="W10" i="62"/>
  <c r="U59" i="83"/>
  <c r="U12" i="25"/>
  <c r="U39" i="101"/>
  <c r="U67" i="102"/>
  <c r="AR8" i="62"/>
  <c r="U48" i="92"/>
  <c r="U13" i="72"/>
  <c r="AI8" i="17"/>
  <c r="AN8" i="17"/>
  <c r="U12" i="60"/>
  <c r="U68" i="42"/>
  <c r="U68" i="98"/>
  <c r="AN8" i="78"/>
  <c r="AI8" i="78"/>
  <c r="U68" i="85"/>
  <c r="U48" i="20"/>
  <c r="U69" i="82"/>
  <c r="Y9" i="66"/>
  <c r="X9" i="66"/>
  <c r="U48" i="104"/>
  <c r="U60" i="49"/>
  <c r="U48" i="51"/>
  <c r="AI8" i="23"/>
  <c r="AN8" i="23"/>
  <c r="U11" i="12"/>
  <c r="Y9" i="27"/>
  <c r="X9" i="27"/>
  <c r="AH9" i="14"/>
  <c r="AQ9" i="14" s="1"/>
  <c r="U38" i="93"/>
  <c r="U50" i="88"/>
  <c r="U69" i="48"/>
  <c r="U68" i="50"/>
  <c r="U59" i="55"/>
  <c r="U38" i="97"/>
  <c r="Y9" i="17"/>
  <c r="X9" i="17"/>
  <c r="AR8" i="69"/>
  <c r="U39" i="86"/>
  <c r="U50" i="100"/>
  <c r="AN8" i="70"/>
  <c r="AI8" i="70"/>
  <c r="AR8" i="30"/>
  <c r="AI8" i="73"/>
  <c r="AN8" i="73"/>
  <c r="Y9" i="26"/>
  <c r="X9" i="26"/>
  <c r="U59" i="87"/>
  <c r="Y9" i="23"/>
  <c r="X9" i="23"/>
  <c r="AN8" i="27"/>
  <c r="AI8" i="27"/>
  <c r="U12" i="68"/>
  <c r="Z9" i="14"/>
  <c r="U40" i="46"/>
  <c r="U58" i="43"/>
  <c r="AI8" i="31"/>
  <c r="AN8" i="31"/>
  <c r="U49" i="54"/>
  <c r="Y9" i="77"/>
  <c r="X9" i="77"/>
  <c r="AH9" i="30"/>
  <c r="AQ9" i="30" s="1"/>
  <c r="U12" i="29"/>
  <c r="U60" i="41"/>
  <c r="U59" i="103"/>
  <c r="AN8" i="65"/>
  <c r="AI8" i="65"/>
  <c r="AN9" i="36"/>
  <c r="AI9" i="36"/>
  <c r="U39" i="47"/>
  <c r="U36" i="89"/>
  <c r="U46" i="44"/>
  <c r="Y9" i="73"/>
  <c r="X9" i="73"/>
  <c r="Z9" i="73" s="1"/>
  <c r="AN8" i="81"/>
  <c r="AI8" i="81"/>
  <c r="AN9" i="37"/>
  <c r="AI9" i="37"/>
  <c r="U68" i="35"/>
  <c r="AI8" i="77"/>
  <c r="AN8" i="77"/>
  <c r="Z9" i="30"/>
  <c r="Y9" i="65"/>
  <c r="X9" i="65"/>
  <c r="Z9" i="65" s="1"/>
  <c r="Y10" i="36"/>
  <c r="X10" i="36"/>
  <c r="AI8" i="22"/>
  <c r="AN8" i="22"/>
  <c r="U57" i="16"/>
  <c r="AI8" i="66"/>
  <c r="AN8" i="66"/>
  <c r="U59" i="99"/>
  <c r="Y9" i="81"/>
  <c r="X9" i="81"/>
  <c r="U49" i="13"/>
  <c r="U13" i="76"/>
  <c r="AH9" i="40"/>
  <c r="AQ9" i="40" s="1"/>
  <c r="U12" i="39"/>
  <c r="Y9" i="31"/>
  <c r="X9" i="31"/>
  <c r="AR8" i="40"/>
  <c r="U58" i="11"/>
  <c r="U40" i="53"/>
  <c r="U69" i="10"/>
  <c r="U49" i="45"/>
  <c r="Y9" i="22"/>
  <c r="X9" i="22"/>
  <c r="AE8" i="61"/>
  <c r="AF8" i="61"/>
  <c r="AO8" i="61" s="1"/>
  <c r="AG8" i="61"/>
  <c r="AP8" i="61" s="1"/>
  <c r="W9" i="61"/>
  <c r="Y9" i="70"/>
  <c r="X9" i="70"/>
  <c r="U13" i="34"/>
  <c r="U69" i="90"/>
  <c r="Y10" i="37"/>
  <c r="X10" i="37"/>
  <c r="Z10" i="37" s="1"/>
  <c r="AH9" i="62"/>
  <c r="AQ9" i="62" s="1"/>
  <c r="AH9" i="69"/>
  <c r="AQ9" i="69" s="1"/>
  <c r="U56" i="95"/>
  <c r="AG8" i="74"/>
  <c r="AP8" i="74" s="1"/>
  <c r="AF8" i="74"/>
  <c r="AO8" i="74" s="1"/>
  <c r="W9" i="74"/>
  <c r="AE8" i="74"/>
  <c r="U68" i="94"/>
  <c r="U67" i="18"/>
  <c r="AR8" i="14"/>
  <c r="Z9" i="69"/>
  <c r="U37" i="15"/>
  <c r="U39" i="105"/>
  <c r="U39" i="32"/>
  <c r="U59" i="91"/>
  <c r="Z9" i="40"/>
  <c r="U39" i="52"/>
  <c r="U12" i="64"/>
  <c r="U48" i="84"/>
  <c r="U49" i="96"/>
  <c r="Y9" i="78"/>
  <c r="X9" i="78"/>
  <c r="U12" i="21"/>
  <c r="U12" i="80"/>
  <c r="AN8" i="26"/>
  <c r="AI8" i="26"/>
  <c r="Z9" i="70" l="1"/>
  <c r="Z9" i="66"/>
  <c r="Z9" i="78"/>
  <c r="AF9" i="78" s="1"/>
  <c r="AO9" i="78" s="1"/>
  <c r="Z9" i="31"/>
  <c r="AF9" i="31" s="1"/>
  <c r="AO9" i="31" s="1"/>
  <c r="Z9" i="81"/>
  <c r="AG9" i="81" s="1"/>
  <c r="AP9" i="81" s="1"/>
  <c r="AF9" i="66"/>
  <c r="AO9" i="66" s="1"/>
  <c r="W10" i="66"/>
  <c r="AE9" i="66"/>
  <c r="AG9" i="66"/>
  <c r="AP9" i="66" s="1"/>
  <c r="AE9" i="78"/>
  <c r="W10" i="78"/>
  <c r="W10" i="81"/>
  <c r="AF9" i="70"/>
  <c r="AO9" i="70" s="1"/>
  <c r="W10" i="70"/>
  <c r="AE9" i="70"/>
  <c r="AG9" i="70"/>
  <c r="AP9" i="70" s="1"/>
  <c r="AF10" i="37"/>
  <c r="AO10" i="37" s="1"/>
  <c r="AG10" i="37"/>
  <c r="AP10" i="37" s="1"/>
  <c r="W11" i="37"/>
  <c r="AE10" i="37"/>
  <c r="AG9" i="31"/>
  <c r="AP9" i="31" s="1"/>
  <c r="W10" i="31"/>
  <c r="AE9" i="31"/>
  <c r="U38" i="52"/>
  <c r="U58" i="91"/>
  <c r="U36" i="15"/>
  <c r="U68" i="90"/>
  <c r="Y9" i="61"/>
  <c r="X9" i="61"/>
  <c r="U39" i="53"/>
  <c r="AH9" i="65"/>
  <c r="AQ9" i="65" s="1"/>
  <c r="AH9" i="73"/>
  <c r="AQ9" i="73" s="1"/>
  <c r="U35" i="89"/>
  <c r="U11" i="29"/>
  <c r="U57" i="43"/>
  <c r="AR8" i="27"/>
  <c r="U58" i="87"/>
  <c r="U67" i="50"/>
  <c r="U37" i="93"/>
  <c r="U47" i="51"/>
  <c r="U56" i="16"/>
  <c r="AG9" i="65"/>
  <c r="AP9" i="65" s="1"/>
  <c r="AE9" i="65"/>
  <c r="W10" i="65"/>
  <c r="AF9" i="65"/>
  <c r="AO9" i="65" s="1"/>
  <c r="U67" i="35"/>
  <c r="W10" i="73"/>
  <c r="AE9" i="73"/>
  <c r="AF9" i="73"/>
  <c r="AO9" i="73" s="1"/>
  <c r="AG9" i="73"/>
  <c r="AP9" i="73" s="1"/>
  <c r="AH9" i="26"/>
  <c r="AQ9" i="26" s="1"/>
  <c r="U38" i="86"/>
  <c r="U67" i="85"/>
  <c r="U67" i="42"/>
  <c r="U12" i="72"/>
  <c r="U66" i="102"/>
  <c r="U58" i="83"/>
  <c r="U38" i="32"/>
  <c r="AH10" i="37"/>
  <c r="AQ10" i="37" s="1"/>
  <c r="U48" i="45"/>
  <c r="U57" i="11"/>
  <c r="U12" i="76"/>
  <c r="AR9" i="37"/>
  <c r="U38" i="47"/>
  <c r="U58" i="103"/>
  <c r="U48" i="54"/>
  <c r="U39" i="46"/>
  <c r="AH9" i="23"/>
  <c r="AQ9" i="23" s="1"/>
  <c r="Z9" i="26"/>
  <c r="AR8" i="70"/>
  <c r="U37" i="97"/>
  <c r="U68" i="48"/>
  <c r="U10" i="12"/>
  <c r="U59" i="49"/>
  <c r="AR8" i="78"/>
  <c r="Y10" i="62"/>
  <c r="X10" i="62"/>
  <c r="Z10" i="62" s="1"/>
  <c r="Y9" i="74"/>
  <c r="X9" i="74"/>
  <c r="U11" i="39"/>
  <c r="AR8" i="22"/>
  <c r="AG9" i="30"/>
  <c r="AP9" i="30" s="1"/>
  <c r="W10" i="30"/>
  <c r="AE9" i="30"/>
  <c r="AF9" i="30"/>
  <c r="AO9" i="30" s="1"/>
  <c r="AR9" i="36"/>
  <c r="W10" i="14"/>
  <c r="AE9" i="14"/>
  <c r="AG9" i="14"/>
  <c r="AP9" i="14" s="1"/>
  <c r="AF9" i="14"/>
  <c r="AO9" i="14" s="1"/>
  <c r="Z9" i="23"/>
  <c r="U68" i="82"/>
  <c r="U11" i="60"/>
  <c r="U47" i="92"/>
  <c r="U38" i="101"/>
  <c r="U11" i="64"/>
  <c r="U67" i="94"/>
  <c r="U55" i="95"/>
  <c r="U11" i="80"/>
  <c r="AN8" i="74"/>
  <c r="AI8" i="74"/>
  <c r="U12" i="34"/>
  <c r="AN8" i="61"/>
  <c r="AI8" i="61"/>
  <c r="U11" i="21"/>
  <c r="U38" i="105"/>
  <c r="AH9" i="22"/>
  <c r="AQ9" i="22" s="1"/>
  <c r="U68" i="10"/>
  <c r="U48" i="13"/>
  <c r="Z10" i="36"/>
  <c r="AH10" i="36"/>
  <c r="AQ10" i="36" s="1"/>
  <c r="AR8" i="81"/>
  <c r="U45" i="44"/>
  <c r="U59" i="41"/>
  <c r="AH9" i="77"/>
  <c r="AQ9" i="77" s="1"/>
  <c r="AR8" i="31"/>
  <c r="AH9" i="17"/>
  <c r="AQ9" i="17" s="1"/>
  <c r="U58" i="55"/>
  <c r="U49" i="88"/>
  <c r="AH9" i="27"/>
  <c r="AQ9" i="27" s="1"/>
  <c r="AR8" i="23"/>
  <c r="U47" i="104"/>
  <c r="AN9" i="62"/>
  <c r="AI9" i="62"/>
  <c r="AG9" i="69"/>
  <c r="AP9" i="69" s="1"/>
  <c r="AE9" i="69"/>
  <c r="AF9" i="69"/>
  <c r="AO9" i="69" s="1"/>
  <c r="W10" i="69"/>
  <c r="U48" i="96"/>
  <c r="AH9" i="70"/>
  <c r="AQ9" i="70" s="1"/>
  <c r="U58" i="99"/>
  <c r="W10" i="40"/>
  <c r="AF9" i="40"/>
  <c r="AO9" i="40" s="1"/>
  <c r="AE9" i="40"/>
  <c r="AG9" i="40"/>
  <c r="AP9" i="40" s="1"/>
  <c r="AR8" i="26"/>
  <c r="AH9" i="78"/>
  <c r="AQ9" i="78" s="1"/>
  <c r="U47" i="84"/>
  <c r="U66" i="18"/>
  <c r="Z9" i="22"/>
  <c r="AH9" i="31"/>
  <c r="AQ9" i="31" s="1"/>
  <c r="AH9" i="81"/>
  <c r="AQ9" i="81" s="1"/>
  <c r="AR8" i="66"/>
  <c r="AR8" i="77"/>
  <c r="AR8" i="65"/>
  <c r="Z9" i="77"/>
  <c r="U11" i="68"/>
  <c r="AR8" i="73"/>
  <c r="U49" i="100"/>
  <c r="Z9" i="17"/>
  <c r="Z9" i="27"/>
  <c r="AH9" i="66"/>
  <c r="AQ9" i="66" s="1"/>
  <c r="U47" i="20"/>
  <c r="U67" i="98"/>
  <c r="AR8" i="17"/>
  <c r="U11" i="25"/>
  <c r="AE9" i="81" l="1"/>
  <c r="AG9" i="78"/>
  <c r="AP9" i="78" s="1"/>
  <c r="AF9" i="81"/>
  <c r="AO9" i="81" s="1"/>
  <c r="Z9" i="74"/>
  <c r="W10" i="74" s="1"/>
  <c r="AF9" i="74"/>
  <c r="AO9" i="74" s="1"/>
  <c r="AE9" i="74"/>
  <c r="U57" i="99"/>
  <c r="Y10" i="69"/>
  <c r="X10" i="69"/>
  <c r="U37" i="105"/>
  <c r="U11" i="34"/>
  <c r="U54" i="95"/>
  <c r="U37" i="101"/>
  <c r="U67" i="82"/>
  <c r="U66" i="35"/>
  <c r="U55" i="16"/>
  <c r="U66" i="50"/>
  <c r="U56" i="43"/>
  <c r="U38" i="53"/>
  <c r="AI9" i="31"/>
  <c r="AN9" i="31"/>
  <c r="Y10" i="81"/>
  <c r="X10" i="81"/>
  <c r="AN9" i="78"/>
  <c r="AI9" i="78"/>
  <c r="U46" i="84"/>
  <c r="U46" i="104"/>
  <c r="U67" i="10"/>
  <c r="AR8" i="74"/>
  <c r="AF9" i="23"/>
  <c r="AO9" i="23" s="1"/>
  <c r="AG9" i="23"/>
  <c r="AP9" i="23" s="1"/>
  <c r="W10" i="23"/>
  <c r="AE9" i="23"/>
  <c r="AH10" i="62"/>
  <c r="AQ10" i="62" s="1"/>
  <c r="U58" i="49"/>
  <c r="U36" i="97"/>
  <c r="U57" i="103"/>
  <c r="U11" i="76"/>
  <c r="U65" i="102"/>
  <c r="U66" i="85"/>
  <c r="AH9" i="61"/>
  <c r="AQ9" i="61" s="1"/>
  <c r="U35" i="15"/>
  <c r="Y10" i="31"/>
  <c r="X10" i="31"/>
  <c r="AN9" i="81"/>
  <c r="AI9" i="81"/>
  <c r="AN9" i="40"/>
  <c r="AI9" i="40"/>
  <c r="AN9" i="69"/>
  <c r="AI9" i="69"/>
  <c r="U48" i="88"/>
  <c r="U47" i="88" s="1"/>
  <c r="U58" i="41"/>
  <c r="U57" i="41" s="1"/>
  <c r="U10" i="21"/>
  <c r="U66" i="94"/>
  <c r="U46" i="92"/>
  <c r="AF10" i="62"/>
  <c r="AO10" i="62" s="1"/>
  <c r="AE10" i="62"/>
  <c r="AG10" i="62"/>
  <c r="AP10" i="62" s="1"/>
  <c r="W11" i="62"/>
  <c r="Y10" i="65"/>
  <c r="X10" i="65"/>
  <c r="U46" i="51"/>
  <c r="U57" i="87"/>
  <c r="U10" i="29"/>
  <c r="Z9" i="61"/>
  <c r="U66" i="98"/>
  <c r="U48" i="100"/>
  <c r="W11" i="36"/>
  <c r="AE10" i="36"/>
  <c r="AF10" i="36"/>
  <c r="AO10" i="36" s="1"/>
  <c r="AG10" i="36"/>
  <c r="AP10" i="36" s="1"/>
  <c r="AR8" i="61"/>
  <c r="AI9" i="30"/>
  <c r="AN9" i="30"/>
  <c r="U10" i="39"/>
  <c r="U9" i="12"/>
  <c r="U38" i="46"/>
  <c r="U37" i="47"/>
  <c r="U56" i="11"/>
  <c r="U37" i="32"/>
  <c r="U11" i="72"/>
  <c r="U37" i="86"/>
  <c r="U36" i="86" s="1"/>
  <c r="AN9" i="73"/>
  <c r="AI9" i="73"/>
  <c r="AN9" i="65"/>
  <c r="AI9" i="65"/>
  <c r="U57" i="91"/>
  <c r="AI9" i="70"/>
  <c r="AN9" i="70"/>
  <c r="AN9" i="66"/>
  <c r="AI9" i="66"/>
  <c r="AG9" i="27"/>
  <c r="AP9" i="27" s="1"/>
  <c r="AE9" i="27"/>
  <c r="W10" i="27"/>
  <c r="AF9" i="27"/>
  <c r="AO9" i="27" s="1"/>
  <c r="AE9" i="17"/>
  <c r="W10" i="17"/>
  <c r="AG9" i="17"/>
  <c r="AP9" i="17" s="1"/>
  <c r="AF9" i="17"/>
  <c r="AO9" i="17" s="1"/>
  <c r="U46" i="20"/>
  <c r="AG9" i="77"/>
  <c r="AP9" i="77" s="1"/>
  <c r="W10" i="77"/>
  <c r="AF9" i="77"/>
  <c r="AO9" i="77" s="1"/>
  <c r="AE9" i="77"/>
  <c r="W10" i="22"/>
  <c r="AE9" i="22"/>
  <c r="AF9" i="22"/>
  <c r="AO9" i="22" s="1"/>
  <c r="AG9" i="22"/>
  <c r="AP9" i="22" s="1"/>
  <c r="Y10" i="40"/>
  <c r="X10" i="40"/>
  <c r="AR9" i="62"/>
  <c r="U57" i="55"/>
  <c r="U44" i="44"/>
  <c r="U10" i="80"/>
  <c r="U10" i="64"/>
  <c r="U10" i="60"/>
  <c r="AN9" i="14"/>
  <c r="AI9" i="14"/>
  <c r="Y10" i="30"/>
  <c r="X10" i="30"/>
  <c r="AH9" i="74"/>
  <c r="AQ9" i="74" s="1"/>
  <c r="AG9" i="26"/>
  <c r="AP9" i="26" s="1"/>
  <c r="AE9" i="26"/>
  <c r="W10" i="26"/>
  <c r="AF9" i="26"/>
  <c r="AO9" i="26" s="1"/>
  <c r="Y10" i="73"/>
  <c r="Z10" i="73"/>
  <c r="X10" i="73"/>
  <c r="U36" i="93"/>
  <c r="U34" i="89"/>
  <c r="AI10" i="37"/>
  <c r="AN10" i="37"/>
  <c r="Y10" i="70"/>
  <c r="X10" i="70"/>
  <c r="Y10" i="66"/>
  <c r="Z10" i="66"/>
  <c r="X10" i="66"/>
  <c r="U10" i="68"/>
  <c r="U10" i="25"/>
  <c r="U65" i="18"/>
  <c r="U64" i="18" s="1"/>
  <c r="U47" i="96"/>
  <c r="U47" i="13"/>
  <c r="U46" i="13" s="1"/>
  <c r="Y10" i="14"/>
  <c r="Z10" i="14" s="1"/>
  <c r="X10" i="14"/>
  <c r="U67" i="48"/>
  <c r="U47" i="54"/>
  <c r="U47" i="45"/>
  <c r="U57" i="83"/>
  <c r="U66" i="42"/>
  <c r="U67" i="90"/>
  <c r="U37" i="52"/>
  <c r="Y11" i="37"/>
  <c r="X11" i="37"/>
  <c r="Z11" i="37" s="1"/>
  <c r="Y10" i="78"/>
  <c r="X10" i="78"/>
  <c r="Z10" i="78" s="1"/>
  <c r="AG9" i="74" l="1"/>
  <c r="AP9" i="74" s="1"/>
  <c r="W11" i="14"/>
  <c r="AE10" i="14"/>
  <c r="AF10" i="14"/>
  <c r="AO10" i="14" s="1"/>
  <c r="AG10" i="14"/>
  <c r="AP10" i="14" s="1"/>
  <c r="AG10" i="78"/>
  <c r="AP10" i="78" s="1"/>
  <c r="AF10" i="78"/>
  <c r="AO10" i="78" s="1"/>
  <c r="AE10" i="78"/>
  <c r="W11" i="78"/>
  <c r="W11" i="66"/>
  <c r="AG10" i="66"/>
  <c r="AP10" i="66" s="1"/>
  <c r="AF10" i="66"/>
  <c r="AO10" i="66" s="1"/>
  <c r="AE10" i="66"/>
  <c r="AH11" i="37"/>
  <c r="AQ11" i="37" s="1"/>
  <c r="U66" i="90"/>
  <c r="U46" i="45"/>
  <c r="AH10" i="66"/>
  <c r="AQ10" i="66" s="1"/>
  <c r="AH10" i="73"/>
  <c r="AQ10" i="73" s="1"/>
  <c r="U9" i="64"/>
  <c r="U56" i="55"/>
  <c r="Y10" i="77"/>
  <c r="X10" i="77"/>
  <c r="Y10" i="17"/>
  <c r="X10" i="17"/>
  <c r="AR9" i="66"/>
  <c r="AR9" i="65"/>
  <c r="U56" i="87"/>
  <c r="Y11" i="62"/>
  <c r="X11" i="62"/>
  <c r="AR9" i="81"/>
  <c r="U34" i="15"/>
  <c r="AI9" i="23"/>
  <c r="AN9" i="23"/>
  <c r="AR9" i="78"/>
  <c r="AR9" i="31"/>
  <c r="U65" i="50"/>
  <c r="U66" i="82"/>
  <c r="U65" i="82" s="1"/>
  <c r="U10" i="34"/>
  <c r="AR9" i="14"/>
  <c r="AI9" i="17"/>
  <c r="AN9" i="17"/>
  <c r="U10" i="72"/>
  <c r="U36" i="47"/>
  <c r="U9" i="39"/>
  <c r="U65" i="98"/>
  <c r="U65" i="94"/>
  <c r="U46" i="88"/>
  <c r="U64" i="102"/>
  <c r="U35" i="97"/>
  <c r="Y10" i="23"/>
  <c r="X10" i="23"/>
  <c r="U66" i="10"/>
  <c r="U56" i="99"/>
  <c r="AF11" i="37"/>
  <c r="AO11" i="37" s="1"/>
  <c r="AG11" i="37"/>
  <c r="AP11" i="37" s="1"/>
  <c r="AE11" i="37"/>
  <c r="W12" i="37"/>
  <c r="U9" i="80"/>
  <c r="AI9" i="22"/>
  <c r="AN9" i="22"/>
  <c r="AR9" i="73"/>
  <c r="AI10" i="36"/>
  <c r="AN10" i="36"/>
  <c r="AF9" i="61"/>
  <c r="AO9" i="61" s="1"/>
  <c r="AG9" i="61"/>
  <c r="AP9" i="61" s="1"/>
  <c r="AE9" i="61"/>
  <c r="W10" i="61"/>
  <c r="U45" i="51"/>
  <c r="AI10" i="62"/>
  <c r="AN10" i="62"/>
  <c r="AR9" i="69"/>
  <c r="AH10" i="31"/>
  <c r="AQ10" i="31" s="1"/>
  <c r="AH10" i="81"/>
  <c r="AQ10" i="81" s="1"/>
  <c r="U37" i="53"/>
  <c r="U54" i="16"/>
  <c r="U36" i="101"/>
  <c r="U36" i="105"/>
  <c r="U9" i="25"/>
  <c r="Y10" i="22"/>
  <c r="X10" i="22"/>
  <c r="AR9" i="30"/>
  <c r="Y11" i="36"/>
  <c r="X11" i="36"/>
  <c r="AH10" i="65"/>
  <c r="AQ10" i="65" s="1"/>
  <c r="U9" i="21"/>
  <c r="Z10" i="31"/>
  <c r="U10" i="76"/>
  <c r="U57" i="49"/>
  <c r="U45" i="104"/>
  <c r="Z10" i="81"/>
  <c r="AH10" i="69"/>
  <c r="AQ10" i="69" s="1"/>
  <c r="Y10" i="74"/>
  <c r="Z10" i="74"/>
  <c r="X10" i="74"/>
  <c r="W11" i="73"/>
  <c r="AF10" i="73"/>
  <c r="AO10" i="73" s="1"/>
  <c r="AE10" i="73"/>
  <c r="AG10" i="73"/>
  <c r="AP10" i="73" s="1"/>
  <c r="U65" i="42"/>
  <c r="U45" i="13"/>
  <c r="AH10" i="70"/>
  <c r="AQ10" i="70" s="1"/>
  <c r="AH10" i="40"/>
  <c r="AQ10" i="40" s="1"/>
  <c r="U45" i="20"/>
  <c r="Y10" i="27"/>
  <c r="X10" i="27"/>
  <c r="AR9" i="70"/>
  <c r="U36" i="32"/>
  <c r="U56" i="83"/>
  <c r="Z10" i="70"/>
  <c r="Y10" i="26"/>
  <c r="X10" i="26"/>
  <c r="AH10" i="30"/>
  <c r="AQ10" i="30" s="1"/>
  <c r="U9" i="60"/>
  <c r="U43" i="44"/>
  <c r="Z10" i="40"/>
  <c r="AN9" i="77"/>
  <c r="AI9" i="77"/>
  <c r="AI9" i="27"/>
  <c r="AN9" i="27"/>
  <c r="U9" i="29"/>
  <c r="Z10" i="65"/>
  <c r="AR9" i="40"/>
  <c r="U55" i="43"/>
  <c r="U65" i="35"/>
  <c r="U53" i="95"/>
  <c r="Z10" i="69"/>
  <c r="AN9" i="74"/>
  <c r="AI9" i="74"/>
  <c r="U63" i="18"/>
  <c r="AR10" i="37"/>
  <c r="U46" i="54"/>
  <c r="AH10" i="78"/>
  <c r="AQ10" i="78" s="1"/>
  <c r="U33" i="89"/>
  <c r="U32" i="89" s="1"/>
  <c r="U31" i="89" s="1"/>
  <c r="U37" i="46"/>
  <c r="U36" i="52"/>
  <c r="U66" i="48"/>
  <c r="AH10" i="14"/>
  <c r="AQ10" i="14" s="1"/>
  <c r="U46" i="96"/>
  <c r="U9" i="68"/>
  <c r="U35" i="93"/>
  <c r="AI9" i="26"/>
  <c r="AN9" i="26"/>
  <c r="Z10" i="30"/>
  <c r="U56" i="91"/>
  <c r="U35" i="86"/>
  <c r="U55" i="11"/>
  <c r="U8" i="12"/>
  <c r="U47" i="100"/>
  <c r="U45" i="92"/>
  <c r="U56" i="41"/>
  <c r="U65" i="85"/>
  <c r="U56" i="103"/>
  <c r="U45" i="84"/>
  <c r="U45" i="96" l="1"/>
  <c r="U62" i="18"/>
  <c r="AG10" i="65"/>
  <c r="AP10" i="65" s="1"/>
  <c r="AF10" i="65"/>
  <c r="AO10" i="65" s="1"/>
  <c r="AE10" i="65"/>
  <c r="W11" i="65"/>
  <c r="AH10" i="27"/>
  <c r="AQ10" i="27" s="1"/>
  <c r="U64" i="42"/>
  <c r="W11" i="74"/>
  <c r="AF10" i="74"/>
  <c r="AO10" i="74" s="1"/>
  <c r="AG10" i="74"/>
  <c r="AP10" i="74" s="1"/>
  <c r="AE10" i="74"/>
  <c r="U44" i="104"/>
  <c r="U45" i="88"/>
  <c r="U8" i="39"/>
  <c r="AR9" i="17"/>
  <c r="U64" i="82"/>
  <c r="AI10" i="66"/>
  <c r="AN10" i="66"/>
  <c r="U64" i="85"/>
  <c r="AR9" i="74"/>
  <c r="U64" i="35"/>
  <c r="W11" i="40"/>
  <c r="AE10" i="40"/>
  <c r="AF10" i="40"/>
  <c r="AO10" i="40" s="1"/>
  <c r="AG10" i="40"/>
  <c r="AP10" i="40" s="1"/>
  <c r="U55" i="83"/>
  <c r="Z10" i="27"/>
  <c r="U8" i="21"/>
  <c r="U8" i="25"/>
  <c r="U53" i="16"/>
  <c r="U44" i="51"/>
  <c r="AR10" i="36"/>
  <c r="U8" i="80"/>
  <c r="U55" i="99"/>
  <c r="AH11" i="62"/>
  <c r="AQ11" i="62" s="1"/>
  <c r="AH10" i="77"/>
  <c r="AQ10" i="77" s="1"/>
  <c r="U8" i="64"/>
  <c r="U45" i="45"/>
  <c r="U8" i="29"/>
  <c r="AH10" i="26"/>
  <c r="AQ10" i="26" s="1"/>
  <c r="AI10" i="73"/>
  <c r="AN10" i="73"/>
  <c r="U56" i="49"/>
  <c r="Y10" i="61"/>
  <c r="X10" i="61"/>
  <c r="Y12" i="37"/>
  <c r="X12" i="37"/>
  <c r="U34" i="97"/>
  <c r="U64" i="94"/>
  <c r="U35" i="47"/>
  <c r="U64" i="50"/>
  <c r="AR9" i="23"/>
  <c r="Z11" i="62"/>
  <c r="Z10" i="77"/>
  <c r="AR9" i="26"/>
  <c r="U35" i="32"/>
  <c r="AH10" i="22"/>
  <c r="AQ10" i="22" s="1"/>
  <c r="U35" i="105"/>
  <c r="U36" i="53"/>
  <c r="AN9" i="61"/>
  <c r="AI9" i="61"/>
  <c r="AN11" i="37"/>
  <c r="AI11" i="37"/>
  <c r="U65" i="10"/>
  <c r="U65" i="90"/>
  <c r="Y11" i="66"/>
  <c r="X11" i="66"/>
  <c r="U35" i="52"/>
  <c r="U34" i="86"/>
  <c r="U45" i="54"/>
  <c r="U55" i="41"/>
  <c r="U55" i="91"/>
  <c r="U54" i="43"/>
  <c r="U42" i="44"/>
  <c r="U30" i="89"/>
  <c r="AR9" i="27"/>
  <c r="U44" i="20"/>
  <c r="U44" i="13"/>
  <c r="Y11" i="73"/>
  <c r="X11" i="73"/>
  <c r="Z11" i="73" s="1"/>
  <c r="AF10" i="81"/>
  <c r="AO10" i="81" s="1"/>
  <c r="AG10" i="81"/>
  <c r="AP10" i="81" s="1"/>
  <c r="AE10" i="81"/>
  <c r="W11" i="81"/>
  <c r="U9" i="76"/>
  <c r="AH11" i="36"/>
  <c r="AQ11" i="36" s="1"/>
  <c r="Z10" i="22"/>
  <c r="AH10" i="23"/>
  <c r="AQ10" i="23" s="1"/>
  <c r="U63" i="102"/>
  <c r="U64" i="98"/>
  <c r="U9" i="72"/>
  <c r="U9" i="34"/>
  <c r="U33" i="15"/>
  <c r="AH10" i="17"/>
  <c r="AQ10" i="17" s="1"/>
  <c r="Y11" i="78"/>
  <c r="X11" i="78"/>
  <c r="AI10" i="14"/>
  <c r="AN10" i="14"/>
  <c r="U46" i="100"/>
  <c r="U45" i="100" s="1"/>
  <c r="U34" i="93"/>
  <c r="U36" i="46"/>
  <c r="U44" i="84"/>
  <c r="U7" i="12"/>
  <c r="AE10" i="69"/>
  <c r="W11" i="69"/>
  <c r="AG10" i="69"/>
  <c r="AP10" i="69" s="1"/>
  <c r="AF10" i="69"/>
  <c r="AO10" i="69" s="1"/>
  <c r="Z10" i="26"/>
  <c r="AE10" i="30"/>
  <c r="AG10" i="30"/>
  <c r="AP10" i="30" s="1"/>
  <c r="W11" i="30"/>
  <c r="AF10" i="30"/>
  <c r="AO10" i="30" s="1"/>
  <c r="U8" i="68"/>
  <c r="U65" i="48"/>
  <c r="U55" i="103"/>
  <c r="U44" i="92"/>
  <c r="U54" i="11"/>
  <c r="U52" i="95"/>
  <c r="U51" i="95" s="1"/>
  <c r="AR9" i="77"/>
  <c r="U8" i="60"/>
  <c r="AG10" i="70"/>
  <c r="AP10" i="70" s="1"/>
  <c r="AE10" i="70"/>
  <c r="AF10" i="70"/>
  <c r="AO10" i="70" s="1"/>
  <c r="W11" i="70"/>
  <c r="AH10" i="74"/>
  <c r="AQ10" i="74" s="1"/>
  <c r="AE10" i="31"/>
  <c r="W11" i="31"/>
  <c r="AG10" i="31"/>
  <c r="AP10" i="31" s="1"/>
  <c r="AF10" i="31"/>
  <c r="AO10" i="31" s="1"/>
  <c r="Z11" i="36"/>
  <c r="U35" i="101"/>
  <c r="AR10" i="62"/>
  <c r="AR9" i="22"/>
  <c r="Z10" i="23"/>
  <c r="U55" i="87"/>
  <c r="Z10" i="17"/>
  <c r="U55" i="55"/>
  <c r="AN10" i="78"/>
  <c r="AI10" i="78"/>
  <c r="Y11" i="14"/>
  <c r="X11" i="14"/>
  <c r="AF11" i="73" l="1"/>
  <c r="AO11" i="73" s="1"/>
  <c r="AG11" i="73"/>
  <c r="AP11" i="73" s="1"/>
  <c r="AE11" i="73"/>
  <c r="W12" i="73"/>
  <c r="AE11" i="36"/>
  <c r="AG11" i="36"/>
  <c r="AP11" i="36" s="1"/>
  <c r="AF11" i="36"/>
  <c r="AO11" i="36" s="1"/>
  <c r="W12" i="36"/>
  <c r="W11" i="23"/>
  <c r="AF10" i="23"/>
  <c r="AO10" i="23" s="1"/>
  <c r="AG10" i="23"/>
  <c r="AP10" i="23" s="1"/>
  <c r="AE10" i="23"/>
  <c r="U34" i="101"/>
  <c r="AI10" i="69"/>
  <c r="AN10" i="69"/>
  <c r="U35" i="46"/>
  <c r="AR10" i="14"/>
  <c r="W11" i="22"/>
  <c r="AE10" i="22"/>
  <c r="AF10" i="22"/>
  <c r="AO10" i="22" s="1"/>
  <c r="AG10" i="22"/>
  <c r="AP10" i="22" s="1"/>
  <c r="AI10" i="81"/>
  <c r="AN10" i="81"/>
  <c r="U34" i="105"/>
  <c r="U63" i="50"/>
  <c r="U33" i="97"/>
  <c r="U7" i="64"/>
  <c r="U54" i="99"/>
  <c r="U43" i="51"/>
  <c r="U7" i="21"/>
  <c r="AI10" i="40"/>
  <c r="AN10" i="40"/>
  <c r="U64" i="48"/>
  <c r="U63" i="48" s="1"/>
  <c r="AN10" i="30"/>
  <c r="AI10" i="30"/>
  <c r="AH11" i="78"/>
  <c r="AQ11" i="78" s="1"/>
  <c r="U32" i="15"/>
  <c r="U63" i="98"/>
  <c r="U43" i="13"/>
  <c r="U29" i="89"/>
  <c r="U54" i="91"/>
  <c r="U33" i="86"/>
  <c r="AR9" i="61"/>
  <c r="AE10" i="77"/>
  <c r="AF10" i="77"/>
  <c r="AO10" i="77" s="1"/>
  <c r="W11" i="77"/>
  <c r="AG10" i="77"/>
  <c r="AP10" i="77" s="1"/>
  <c r="AH12" i="37"/>
  <c r="AQ12" i="37" s="1"/>
  <c r="AF10" i="27"/>
  <c r="AO10" i="27" s="1"/>
  <c r="W11" i="27"/>
  <c r="AE10" i="27"/>
  <c r="AG10" i="27"/>
  <c r="AP10" i="27" s="1"/>
  <c r="Y11" i="40"/>
  <c r="X11" i="40"/>
  <c r="U63" i="85"/>
  <c r="U43" i="104"/>
  <c r="U63" i="42"/>
  <c r="U33" i="93"/>
  <c r="Z11" i="78"/>
  <c r="U64" i="90"/>
  <c r="AF11" i="62"/>
  <c r="AO11" i="62" s="1"/>
  <c r="W12" i="62"/>
  <c r="AG11" i="62"/>
  <c r="AP11" i="62" s="1"/>
  <c r="AE11" i="62"/>
  <c r="U34" i="47"/>
  <c r="U33" i="47" s="1"/>
  <c r="U32" i="47" s="1"/>
  <c r="U31" i="47" s="1"/>
  <c r="Z12" i="37"/>
  <c r="U55" i="49"/>
  <c r="U7" i="29"/>
  <c r="U7" i="80"/>
  <c r="U52" i="16"/>
  <c r="AI10" i="74"/>
  <c r="AN10" i="74"/>
  <c r="U7" i="68"/>
  <c r="U62" i="102"/>
  <c r="U43" i="20"/>
  <c r="U41" i="44"/>
  <c r="U54" i="41"/>
  <c r="U34" i="52"/>
  <c r="U54" i="83"/>
  <c r="U63" i="35"/>
  <c r="AR10" i="66"/>
  <c r="U7" i="39"/>
  <c r="U61" i="18"/>
  <c r="U53" i="11"/>
  <c r="U54" i="55"/>
  <c r="W11" i="26"/>
  <c r="AE10" i="26"/>
  <c r="AF10" i="26"/>
  <c r="AO10" i="26" s="1"/>
  <c r="AG10" i="26"/>
  <c r="AP10" i="26" s="1"/>
  <c r="W11" i="17"/>
  <c r="AE10" i="17"/>
  <c r="AF10" i="17"/>
  <c r="AO10" i="17" s="1"/>
  <c r="AG10" i="17"/>
  <c r="AP10" i="17" s="1"/>
  <c r="U8" i="34"/>
  <c r="Y11" i="31"/>
  <c r="X11" i="31"/>
  <c r="U43" i="84"/>
  <c r="U44" i="100"/>
  <c r="U8" i="76"/>
  <c r="AH11" i="66"/>
  <c r="AQ11" i="66" s="1"/>
  <c r="U64" i="10"/>
  <c r="U35" i="53"/>
  <c r="U34" i="32"/>
  <c r="U63" i="94"/>
  <c r="AH10" i="61"/>
  <c r="AQ10" i="61" s="1"/>
  <c r="AR10" i="73"/>
  <c r="U44" i="45"/>
  <c r="U7" i="25"/>
  <c r="Y11" i="65"/>
  <c r="X11" i="65"/>
  <c r="Z11" i="65" s="1"/>
  <c r="U7" i="60"/>
  <c r="AH11" i="14"/>
  <c r="AQ11" i="14" s="1"/>
  <c r="Y11" i="70"/>
  <c r="Z11" i="70" s="1"/>
  <c r="X11" i="70"/>
  <c r="U6" i="12"/>
  <c r="Z11" i="14"/>
  <c r="U43" i="92"/>
  <c r="AH11" i="73"/>
  <c r="AQ11" i="73" s="1"/>
  <c r="AI10" i="70"/>
  <c r="AN10" i="70"/>
  <c r="AR10" i="78"/>
  <c r="U54" i="87"/>
  <c r="AN10" i="31"/>
  <c r="AI10" i="31"/>
  <c r="U50" i="95"/>
  <c r="U54" i="103"/>
  <c r="Y11" i="30"/>
  <c r="X11" i="30"/>
  <c r="Y11" i="69"/>
  <c r="X11" i="69"/>
  <c r="U8" i="72"/>
  <c r="Y11" i="81"/>
  <c r="X11" i="81"/>
  <c r="U53" i="43"/>
  <c r="U44" i="54"/>
  <c r="Z11" i="66"/>
  <c r="AR11" i="37"/>
  <c r="Z10" i="61"/>
  <c r="U63" i="82"/>
  <c r="U44" i="88"/>
  <c r="Y11" i="74"/>
  <c r="X11" i="74"/>
  <c r="AI10" i="65"/>
  <c r="AN10" i="65"/>
  <c r="U44" i="96"/>
  <c r="AE11" i="70" l="1"/>
  <c r="W12" i="70"/>
  <c r="AG11" i="70"/>
  <c r="AP11" i="70" s="1"/>
  <c r="AF11" i="70"/>
  <c r="AO11" i="70" s="1"/>
  <c r="U49" i="95"/>
  <c r="U7" i="34"/>
  <c r="U52" i="11"/>
  <c r="U33" i="52"/>
  <c r="U42" i="20"/>
  <c r="AR10" i="74"/>
  <c r="U6" i="29"/>
  <c r="AN11" i="62"/>
  <c r="AI11" i="62"/>
  <c r="AF11" i="78"/>
  <c r="AO11" i="78" s="1"/>
  <c r="W12" i="78"/>
  <c r="AG11" i="78"/>
  <c r="AP11" i="78" s="1"/>
  <c r="AE11" i="78"/>
  <c r="U42" i="104"/>
  <c r="AI10" i="23"/>
  <c r="AN10" i="23"/>
  <c r="AR10" i="65"/>
  <c r="AH11" i="30"/>
  <c r="AQ11" i="30" s="1"/>
  <c r="AE11" i="14"/>
  <c r="W12" i="14"/>
  <c r="AF11" i="14"/>
  <c r="AO11" i="14" s="1"/>
  <c r="AG11" i="14"/>
  <c r="AP11" i="14" s="1"/>
  <c r="U33" i="32"/>
  <c r="U42" i="84"/>
  <c r="AN10" i="26"/>
  <c r="AI10" i="26"/>
  <c r="AI10" i="27"/>
  <c r="AN10" i="27"/>
  <c r="Y11" i="77"/>
  <c r="X11" i="77"/>
  <c r="U32" i="86"/>
  <c r="U42" i="13"/>
  <c r="AR10" i="40"/>
  <c r="U53" i="99"/>
  <c r="U62" i="50"/>
  <c r="U34" i="46"/>
  <c r="AN11" i="36"/>
  <c r="AI11" i="36"/>
  <c r="AH11" i="31"/>
  <c r="AQ11" i="31" s="1"/>
  <c r="Y11" i="26"/>
  <c r="Z11" i="26"/>
  <c r="X11" i="26"/>
  <c r="U60" i="18"/>
  <c r="U62" i="35"/>
  <c r="U53" i="41"/>
  <c r="U61" i="102"/>
  <c r="U51" i="16"/>
  <c r="U54" i="49"/>
  <c r="Y12" i="62"/>
  <c r="X12" i="62"/>
  <c r="U32" i="93"/>
  <c r="U62" i="85"/>
  <c r="Y11" i="27"/>
  <c r="X11" i="27"/>
  <c r="AR10" i="30"/>
  <c r="AN10" i="22"/>
  <c r="AI10" i="22"/>
  <c r="Y12" i="73"/>
  <c r="X12" i="73"/>
  <c r="U42" i="92"/>
  <c r="U34" i="53"/>
  <c r="AI10" i="17"/>
  <c r="AN10" i="17"/>
  <c r="W13" i="37"/>
  <c r="AE12" i="37"/>
  <c r="AF12" i="37"/>
  <c r="AO12" i="37" s="1"/>
  <c r="AG12" i="37"/>
  <c r="AP12" i="37" s="1"/>
  <c r="AH11" i="40"/>
  <c r="AQ11" i="40" s="1"/>
  <c r="AN10" i="77"/>
  <c r="AI10" i="77"/>
  <c r="U53" i="91"/>
  <c r="U62" i="98"/>
  <c r="U6" i="21"/>
  <c r="U6" i="64"/>
  <c r="U33" i="105"/>
  <c r="Y11" i="22"/>
  <c r="X11" i="22"/>
  <c r="AR10" i="69"/>
  <c r="Y11" i="23"/>
  <c r="Z11" i="23"/>
  <c r="X11" i="23"/>
  <c r="AN11" i="73"/>
  <c r="AI11" i="73"/>
  <c r="AH11" i="74"/>
  <c r="AQ11" i="74" s="1"/>
  <c r="U43" i="54"/>
  <c r="AR10" i="31"/>
  <c r="Z11" i="74"/>
  <c r="U7" i="72"/>
  <c r="AR10" i="70"/>
  <c r="U52" i="43"/>
  <c r="AH11" i="69"/>
  <c r="AQ11" i="69" s="1"/>
  <c r="U5" i="12"/>
  <c r="X5" i="12" s="1"/>
  <c r="Z11" i="31"/>
  <c r="U43" i="96"/>
  <c r="AH11" i="81"/>
  <c r="AQ11" i="81" s="1"/>
  <c r="Z11" i="69"/>
  <c r="U53" i="103"/>
  <c r="U53" i="87"/>
  <c r="AH11" i="70"/>
  <c r="AQ11" i="70" s="1"/>
  <c r="U6" i="60"/>
  <c r="Y11" i="17"/>
  <c r="X11" i="17"/>
  <c r="Z11" i="17" s="1"/>
  <c r="U53" i="55"/>
  <c r="U6" i="39"/>
  <c r="U53" i="83"/>
  <c r="U40" i="44"/>
  <c r="U6" i="68"/>
  <c r="U6" i="80"/>
  <c r="U62" i="42"/>
  <c r="Z11" i="40"/>
  <c r="Y12" i="36"/>
  <c r="Z12" i="36"/>
  <c r="X12" i="36"/>
  <c r="AE11" i="65"/>
  <c r="W12" i="65"/>
  <c r="AF11" i="65"/>
  <c r="AO11" i="65" s="1"/>
  <c r="AG11" i="65"/>
  <c r="AP11" i="65" s="1"/>
  <c r="U62" i="82"/>
  <c r="Z11" i="30"/>
  <c r="AE10" i="61"/>
  <c r="W11" i="61"/>
  <c r="AG10" i="61"/>
  <c r="AP10" i="61" s="1"/>
  <c r="AF10" i="61"/>
  <c r="AO10" i="61" s="1"/>
  <c r="U6" i="25"/>
  <c r="U7" i="76"/>
  <c r="U43" i="88"/>
  <c r="W12" i="66"/>
  <c r="AG11" i="66"/>
  <c r="AP11" i="66" s="1"/>
  <c r="AF11" i="66"/>
  <c r="AO11" i="66" s="1"/>
  <c r="AE11" i="66"/>
  <c r="Z11" i="81"/>
  <c r="AH11" i="65"/>
  <c r="AQ11" i="65" s="1"/>
  <c r="U43" i="45"/>
  <c r="U62" i="94"/>
  <c r="U63" i="10"/>
  <c r="U62" i="10" s="1"/>
  <c r="U43" i="100"/>
  <c r="U30" i="47"/>
  <c r="U63" i="90"/>
  <c r="U28" i="89"/>
  <c r="U31" i="15"/>
  <c r="U62" i="48"/>
  <c r="U61" i="48" s="1"/>
  <c r="U42" i="51"/>
  <c r="U32" i="97"/>
  <c r="AR10" i="81"/>
  <c r="U33" i="101"/>
  <c r="Z11" i="22" l="1"/>
  <c r="W12" i="22" s="1"/>
  <c r="AF11" i="22"/>
  <c r="AO11" i="22" s="1"/>
  <c r="AG11" i="22"/>
  <c r="AP11" i="22" s="1"/>
  <c r="AE11" i="22"/>
  <c r="AG12" i="36"/>
  <c r="AP12" i="36" s="1"/>
  <c r="W13" i="36"/>
  <c r="AE12" i="36"/>
  <c r="AF12" i="36"/>
  <c r="AO12" i="36" s="1"/>
  <c r="W12" i="17"/>
  <c r="AG11" i="17"/>
  <c r="AP11" i="17" s="1"/>
  <c r="AF11" i="17"/>
  <c r="AO11" i="17" s="1"/>
  <c r="AE11" i="17"/>
  <c r="W12" i="23"/>
  <c r="AE11" i="23"/>
  <c r="AF11" i="23"/>
  <c r="AO11" i="23" s="1"/>
  <c r="AG11" i="23"/>
  <c r="AP11" i="23" s="1"/>
  <c r="U53" i="49"/>
  <c r="Y12" i="66"/>
  <c r="X12" i="66"/>
  <c r="Z12" i="66" s="1"/>
  <c r="U5" i="25"/>
  <c r="X5" i="25" s="1"/>
  <c r="AH12" i="36"/>
  <c r="AQ12" i="36" s="1"/>
  <c r="AH11" i="17"/>
  <c r="AQ11" i="17" s="1"/>
  <c r="U23" i="2"/>
  <c r="Z5" i="12"/>
  <c r="AH5" i="12"/>
  <c r="AQ5" i="12" s="1"/>
  <c r="AH11" i="23"/>
  <c r="AQ11" i="23" s="1"/>
  <c r="AR10" i="77"/>
  <c r="AI12" i="37"/>
  <c r="AN12" i="37"/>
  <c r="U61" i="85"/>
  <c r="AH11" i="26"/>
  <c r="AQ11" i="26" s="1"/>
  <c r="U52" i="99"/>
  <c r="U31" i="86"/>
  <c r="AR10" i="26"/>
  <c r="AN11" i="78"/>
  <c r="AI11" i="78"/>
  <c r="U61" i="10"/>
  <c r="U61" i="82"/>
  <c r="U52" i="83"/>
  <c r="Y13" i="37"/>
  <c r="X13" i="37"/>
  <c r="Z13" i="37" s="1"/>
  <c r="AG11" i="26"/>
  <c r="AP11" i="26" s="1"/>
  <c r="AF11" i="26"/>
  <c r="AO11" i="26" s="1"/>
  <c r="W12" i="26"/>
  <c r="AE11" i="26"/>
  <c r="AH11" i="77"/>
  <c r="AQ11" i="77" s="1"/>
  <c r="U5" i="29"/>
  <c r="X5" i="29" s="1"/>
  <c r="AF11" i="81"/>
  <c r="AO11" i="81" s="1"/>
  <c r="AE11" i="81"/>
  <c r="W12" i="81"/>
  <c r="AG11" i="81"/>
  <c r="AP11" i="81" s="1"/>
  <c r="U52" i="87"/>
  <c r="U6" i="72"/>
  <c r="AH12" i="73"/>
  <c r="AQ12" i="73" s="1"/>
  <c r="U31" i="93"/>
  <c r="U33" i="46"/>
  <c r="Z11" i="77"/>
  <c r="Y12" i="14"/>
  <c r="X12" i="14"/>
  <c r="Z12" i="14" s="1"/>
  <c r="Y12" i="78"/>
  <c r="X12" i="78"/>
  <c r="U48" i="95"/>
  <c r="U29" i="47"/>
  <c r="AE11" i="40"/>
  <c r="AF11" i="40"/>
  <c r="AO11" i="40" s="1"/>
  <c r="AG11" i="40"/>
  <c r="AP11" i="40" s="1"/>
  <c r="W12" i="40"/>
  <c r="U5" i="68"/>
  <c r="X5" i="68" s="1"/>
  <c r="U5" i="39"/>
  <c r="X5" i="39" s="1"/>
  <c r="U42" i="96"/>
  <c r="AE11" i="74"/>
  <c r="W12" i="74"/>
  <c r="AG11" i="74"/>
  <c r="AP11" i="74" s="1"/>
  <c r="AF11" i="74"/>
  <c r="AO11" i="74" s="1"/>
  <c r="U32" i="105"/>
  <c r="U61" i="98"/>
  <c r="AR10" i="17"/>
  <c r="Z12" i="73"/>
  <c r="Z11" i="27"/>
  <c r="AH11" i="27"/>
  <c r="AQ11" i="27" s="1"/>
  <c r="AH12" i="62"/>
  <c r="AQ12" i="62" s="1"/>
  <c r="U50" i="16"/>
  <c r="U61" i="35"/>
  <c r="U41" i="84"/>
  <c r="AI11" i="14"/>
  <c r="AN11" i="14"/>
  <c r="AR10" i="23"/>
  <c r="U51" i="11"/>
  <c r="U60" i="48"/>
  <c r="U32" i="52"/>
  <c r="U6" i="76"/>
  <c r="AE11" i="31"/>
  <c r="AF11" i="31"/>
  <c r="AO11" i="31" s="1"/>
  <c r="AG11" i="31"/>
  <c r="AP11" i="31" s="1"/>
  <c r="W12" i="31"/>
  <c r="U51" i="43"/>
  <c r="AR11" i="73"/>
  <c r="Z12" i="62"/>
  <c r="U61" i="50"/>
  <c r="U41" i="13"/>
  <c r="AR11" i="62"/>
  <c r="Y12" i="70"/>
  <c r="X12" i="70"/>
  <c r="U62" i="90"/>
  <c r="U5" i="80"/>
  <c r="X5" i="80" s="1"/>
  <c r="U42" i="54"/>
  <c r="U5" i="21"/>
  <c r="X5" i="21" s="1"/>
  <c r="U41" i="92"/>
  <c r="U52" i="41"/>
  <c r="U42" i="88"/>
  <c r="U31" i="97"/>
  <c r="U30" i="97" s="1"/>
  <c r="U29" i="97" s="1"/>
  <c r="U30" i="15"/>
  <c r="U61" i="94"/>
  <c r="AN11" i="66"/>
  <c r="AI11" i="66"/>
  <c r="Y11" i="61"/>
  <c r="Z11" i="61"/>
  <c r="X11" i="61"/>
  <c r="AN10" i="61"/>
  <c r="AI10" i="61"/>
  <c r="Y12" i="65"/>
  <c r="X12" i="65"/>
  <c r="U5" i="60"/>
  <c r="X5" i="60" s="1"/>
  <c r="U52" i="103"/>
  <c r="U32" i="101"/>
  <c r="U41" i="51"/>
  <c r="U27" i="89"/>
  <c r="U42" i="100"/>
  <c r="U42" i="45"/>
  <c r="AE11" i="30"/>
  <c r="AF11" i="30"/>
  <c r="AO11" i="30" s="1"/>
  <c r="AG11" i="30"/>
  <c r="AP11" i="30" s="1"/>
  <c r="W12" i="30"/>
  <c r="AN11" i="65"/>
  <c r="AI11" i="65"/>
  <c r="U61" i="42"/>
  <c r="U60" i="42" s="1"/>
  <c r="U39" i="44"/>
  <c r="U52" i="55"/>
  <c r="W12" i="69"/>
  <c r="AG11" i="69"/>
  <c r="AP11" i="69" s="1"/>
  <c r="AF11" i="69"/>
  <c r="AO11" i="69" s="1"/>
  <c r="AE11" i="69"/>
  <c r="AH11" i="22"/>
  <c r="AQ11" i="22" s="1"/>
  <c r="U5" i="64"/>
  <c r="X5" i="64" s="1"/>
  <c r="U52" i="91"/>
  <c r="U33" i="53"/>
  <c r="U32" i="53" s="1"/>
  <c r="AR10" i="22"/>
  <c r="U60" i="102"/>
  <c r="U59" i="18"/>
  <c r="AR11" i="36"/>
  <c r="AR10" i="27"/>
  <c r="U32" i="32"/>
  <c r="U41" i="104"/>
  <c r="U41" i="20"/>
  <c r="U6" i="34"/>
  <c r="AN11" i="70"/>
  <c r="AI11" i="70"/>
  <c r="W13" i="14" l="1"/>
  <c r="AF12" i="14"/>
  <c r="AO12" i="14" s="1"/>
  <c r="AG12" i="14"/>
  <c r="AP12" i="14" s="1"/>
  <c r="AE12" i="14"/>
  <c r="AR11" i="70"/>
  <c r="U40" i="104"/>
  <c r="Y12" i="69"/>
  <c r="X12" i="69"/>
  <c r="AN11" i="30"/>
  <c r="AI11" i="30"/>
  <c r="U51" i="103"/>
  <c r="U28" i="97"/>
  <c r="U27" i="97" s="1"/>
  <c r="U23" i="79"/>
  <c r="AH5" i="80"/>
  <c r="AQ5" i="80" s="1"/>
  <c r="Z5" i="80"/>
  <c r="AR11" i="65"/>
  <c r="W12" i="27"/>
  <c r="AE11" i="27"/>
  <c r="AF11" i="27"/>
  <c r="AO11" i="27" s="1"/>
  <c r="AG11" i="27"/>
  <c r="AP11" i="27" s="1"/>
  <c r="Y12" i="40"/>
  <c r="Z12" i="40" s="1"/>
  <c r="X12" i="40"/>
  <c r="U30" i="93"/>
  <c r="U51" i="87"/>
  <c r="U23" i="28"/>
  <c r="AH5" i="29"/>
  <c r="AQ5" i="29" s="1"/>
  <c r="Z5" i="29"/>
  <c r="AI11" i="17"/>
  <c r="AN11" i="17"/>
  <c r="Y13" i="36"/>
  <c r="X13" i="36"/>
  <c r="U5" i="34"/>
  <c r="X5" i="34" s="1"/>
  <c r="U31" i="32"/>
  <c r="U58" i="18"/>
  <c r="U31" i="53"/>
  <c r="U51" i="55"/>
  <c r="U41" i="45"/>
  <c r="U40" i="51"/>
  <c r="U23" i="59"/>
  <c r="AH5" i="60"/>
  <c r="AQ5" i="60" s="1"/>
  <c r="Z5" i="60"/>
  <c r="AH11" i="61"/>
  <c r="AQ11" i="61" s="1"/>
  <c r="U60" i="94"/>
  <c r="U41" i="88"/>
  <c r="U23" i="19"/>
  <c r="AH5" i="21"/>
  <c r="AQ5" i="21" s="1"/>
  <c r="Z5" i="21"/>
  <c r="U61" i="90"/>
  <c r="AI11" i="31"/>
  <c r="AN11" i="31"/>
  <c r="U59" i="48"/>
  <c r="AR11" i="14"/>
  <c r="U49" i="16"/>
  <c r="W13" i="73"/>
  <c r="AG12" i="73"/>
  <c r="AP12" i="73" s="1"/>
  <c r="AF12" i="73"/>
  <c r="AO12" i="73" s="1"/>
  <c r="AE12" i="73"/>
  <c r="U31" i="105"/>
  <c r="U41" i="96"/>
  <c r="U47" i="95"/>
  <c r="AH13" i="37"/>
  <c r="AQ13" i="37" s="1"/>
  <c r="U60" i="82"/>
  <c r="AE5" i="12"/>
  <c r="W6" i="12"/>
  <c r="AF5" i="12"/>
  <c r="AO5" i="12" s="1"/>
  <c r="AG5" i="12"/>
  <c r="AP5" i="12" s="1"/>
  <c r="U52" i="49"/>
  <c r="Y12" i="30"/>
  <c r="X12" i="30"/>
  <c r="AH12" i="65"/>
  <c r="AQ12" i="65" s="1"/>
  <c r="AE11" i="61"/>
  <c r="W12" i="61"/>
  <c r="AG11" i="61"/>
  <c r="AP11" i="61" s="1"/>
  <c r="AF11" i="61"/>
  <c r="AO11" i="61" s="1"/>
  <c r="AH12" i="70"/>
  <c r="AQ12" i="70" s="1"/>
  <c r="U40" i="13"/>
  <c r="AH12" i="78"/>
  <c r="AQ12" i="78" s="1"/>
  <c r="AF11" i="77"/>
  <c r="AO11" i="77" s="1"/>
  <c r="W12" i="77"/>
  <c r="AG11" i="77"/>
  <c r="AP11" i="77" s="1"/>
  <c r="AE11" i="77"/>
  <c r="Y12" i="81"/>
  <c r="X12" i="81"/>
  <c r="W14" i="37"/>
  <c r="AF13" i="37"/>
  <c r="AO13" i="37" s="1"/>
  <c r="AE13" i="37"/>
  <c r="AG13" i="37"/>
  <c r="AP13" i="37" s="1"/>
  <c r="U22" i="2"/>
  <c r="U23" i="24"/>
  <c r="AH5" i="25"/>
  <c r="AQ5" i="25" s="1"/>
  <c r="Z5" i="25"/>
  <c r="AN11" i="22"/>
  <c r="AI11" i="22"/>
  <c r="U59" i="102"/>
  <c r="U51" i="91"/>
  <c r="U50" i="91" s="1"/>
  <c r="U38" i="44"/>
  <c r="U41" i="100"/>
  <c r="U31" i="101"/>
  <c r="Z12" i="65"/>
  <c r="U29" i="15"/>
  <c r="U51" i="41"/>
  <c r="U41" i="54"/>
  <c r="Z12" i="70"/>
  <c r="U50" i="43"/>
  <c r="U49" i="43" s="1"/>
  <c r="U5" i="76"/>
  <c r="X5" i="76" s="1"/>
  <c r="U50" i="11"/>
  <c r="U40" i="84"/>
  <c r="U23" i="38"/>
  <c r="AH5" i="39"/>
  <c r="AQ5" i="39" s="1"/>
  <c r="Z5" i="39"/>
  <c r="AN11" i="40"/>
  <c r="AI11" i="40"/>
  <c r="Z12" i="78"/>
  <c r="AN11" i="81"/>
  <c r="AI11" i="81"/>
  <c r="AI11" i="26"/>
  <c r="AN11" i="26"/>
  <c r="U60" i="10"/>
  <c r="U59" i="10" s="1"/>
  <c r="U30" i="86"/>
  <c r="U60" i="85"/>
  <c r="AH12" i="66"/>
  <c r="AQ12" i="66" s="1"/>
  <c r="Y12" i="17"/>
  <c r="X12" i="17"/>
  <c r="AR11" i="66"/>
  <c r="U60" i="50"/>
  <c r="Y12" i="31"/>
  <c r="X12" i="31"/>
  <c r="Z12" i="31" s="1"/>
  <c r="Y12" i="74"/>
  <c r="Z12" i="74" s="1"/>
  <c r="X12" i="74"/>
  <c r="U32" i="46"/>
  <c r="U5" i="72"/>
  <c r="X5" i="72" s="1"/>
  <c r="Y12" i="26"/>
  <c r="X12" i="26"/>
  <c r="AR11" i="78"/>
  <c r="AG12" i="66"/>
  <c r="AP12" i="66" s="1"/>
  <c r="AE12" i="66"/>
  <c r="AF12" i="66"/>
  <c r="AO12" i="66" s="1"/>
  <c r="W13" i="66"/>
  <c r="AN11" i="23"/>
  <c r="AI11" i="23"/>
  <c r="AN11" i="69"/>
  <c r="AI11" i="69"/>
  <c r="U40" i="20"/>
  <c r="U23" i="63"/>
  <c r="AH5" i="64"/>
  <c r="AQ5" i="64" s="1"/>
  <c r="Z5" i="64"/>
  <c r="U59" i="42"/>
  <c r="U26" i="89"/>
  <c r="AR10" i="61"/>
  <c r="U40" i="92"/>
  <c r="AE12" i="62"/>
  <c r="AG12" i="62"/>
  <c r="AP12" i="62" s="1"/>
  <c r="AF12" i="62"/>
  <c r="AO12" i="62" s="1"/>
  <c r="W13" i="62"/>
  <c r="U31" i="52"/>
  <c r="U60" i="35"/>
  <c r="U60" i="98"/>
  <c r="AN11" i="74"/>
  <c r="AI11" i="74"/>
  <c r="U23" i="67"/>
  <c r="Z5" i="68"/>
  <c r="AH5" i="68"/>
  <c r="AQ5" i="68" s="1"/>
  <c r="U28" i="47"/>
  <c r="AH12" i="14"/>
  <c r="AQ12" i="14" s="1"/>
  <c r="U51" i="83"/>
  <c r="U51" i="99"/>
  <c r="AR12" i="37"/>
  <c r="Y12" i="23"/>
  <c r="X12" i="23"/>
  <c r="AI12" i="36"/>
  <c r="AN12" i="36"/>
  <c r="Y12" i="22"/>
  <c r="X12" i="22"/>
  <c r="Z12" i="81" l="1"/>
  <c r="Z12" i="30"/>
  <c r="AF12" i="30" s="1"/>
  <c r="AO12" i="30" s="1"/>
  <c r="AG12" i="40"/>
  <c r="AP12" i="40" s="1"/>
  <c r="W13" i="40"/>
  <c r="AE12" i="40"/>
  <c r="AF12" i="40"/>
  <c r="AO12" i="40" s="1"/>
  <c r="AG12" i="81"/>
  <c r="AP12" i="81" s="1"/>
  <c r="W13" i="81"/>
  <c r="AF12" i="81"/>
  <c r="AO12" i="81" s="1"/>
  <c r="AE12" i="81"/>
  <c r="W13" i="30"/>
  <c r="AE12" i="30"/>
  <c r="AG12" i="30"/>
  <c r="AP12" i="30" s="1"/>
  <c r="AF12" i="74"/>
  <c r="AO12" i="74" s="1"/>
  <c r="AG12" i="74"/>
  <c r="AP12" i="74" s="1"/>
  <c r="W13" i="74"/>
  <c r="AE12" i="74"/>
  <c r="AE5" i="68"/>
  <c r="W6" i="68"/>
  <c r="AG5" i="68"/>
  <c r="AP5" i="68" s="1"/>
  <c r="AF5" i="68"/>
  <c r="AO5" i="68" s="1"/>
  <c r="U59" i="98"/>
  <c r="AR11" i="69"/>
  <c r="AN12" i="66"/>
  <c r="AI12" i="66"/>
  <c r="U59" i="50"/>
  <c r="AF12" i="78"/>
  <c r="AO12" i="78" s="1"/>
  <c r="AE12" i="78"/>
  <c r="W13" i="78"/>
  <c r="AG12" i="78"/>
  <c r="AP12" i="78" s="1"/>
  <c r="U40" i="54"/>
  <c r="U21" i="2"/>
  <c r="AH12" i="30"/>
  <c r="AQ12" i="30" s="1"/>
  <c r="U30" i="105"/>
  <c r="U48" i="16"/>
  <c r="AR11" i="31"/>
  <c r="U22" i="59"/>
  <c r="U50" i="55"/>
  <c r="U30" i="32"/>
  <c r="U22" i="28"/>
  <c r="U22" i="79"/>
  <c r="W6" i="64"/>
  <c r="AG5" i="64"/>
  <c r="AP5" i="64" s="1"/>
  <c r="AF5" i="64"/>
  <c r="AO5" i="64" s="1"/>
  <c r="AE5" i="64"/>
  <c r="U58" i="10"/>
  <c r="AR11" i="40"/>
  <c r="U22" i="38"/>
  <c r="U23" i="75"/>
  <c r="AH5" i="76"/>
  <c r="AQ5" i="76" s="1"/>
  <c r="Z5" i="76"/>
  <c r="U30" i="101"/>
  <c r="U49" i="91"/>
  <c r="Y6" i="12"/>
  <c r="X6" i="12"/>
  <c r="Z6" i="12" s="1"/>
  <c r="AN12" i="73"/>
  <c r="AI12" i="73"/>
  <c r="U22" i="19"/>
  <c r="AR11" i="17"/>
  <c r="AH12" i="69"/>
  <c r="AQ12" i="69" s="1"/>
  <c r="U22" i="67"/>
  <c r="U25" i="89"/>
  <c r="AR11" i="23"/>
  <c r="U23" i="71"/>
  <c r="AH5" i="72"/>
  <c r="AQ5" i="72" s="1"/>
  <c r="Z5" i="72"/>
  <c r="AH12" i="31"/>
  <c r="AQ12" i="31" s="1"/>
  <c r="U50" i="41"/>
  <c r="AE5" i="25"/>
  <c r="AF5" i="25"/>
  <c r="AO5" i="25" s="1"/>
  <c r="W6" i="25"/>
  <c r="AG5" i="25"/>
  <c r="AP5" i="25" s="1"/>
  <c r="AI13" i="37"/>
  <c r="AN13" i="37"/>
  <c r="AN11" i="77"/>
  <c r="AI11" i="77"/>
  <c r="Y12" i="61"/>
  <c r="X12" i="61"/>
  <c r="AN5" i="12"/>
  <c r="AI5" i="12"/>
  <c r="U46" i="95"/>
  <c r="U60" i="90"/>
  <c r="U39" i="51"/>
  <c r="U30" i="53"/>
  <c r="U23" i="33"/>
  <c r="AH5" i="34"/>
  <c r="AQ5" i="34" s="1"/>
  <c r="Z5" i="34"/>
  <c r="U50" i="87"/>
  <c r="U26" i="97"/>
  <c r="U25" i="97" s="1"/>
  <c r="Z12" i="69"/>
  <c r="AI12" i="14"/>
  <c r="AN12" i="14"/>
  <c r="AH12" i="17"/>
  <c r="AQ12" i="17" s="1"/>
  <c r="U59" i="85"/>
  <c r="U39" i="84"/>
  <c r="U48" i="43"/>
  <c r="U40" i="100"/>
  <c r="U58" i="102"/>
  <c r="U39" i="13"/>
  <c r="AN11" i="61"/>
  <c r="AI11" i="61"/>
  <c r="U40" i="88"/>
  <c r="AH13" i="36"/>
  <c r="AQ13" i="36" s="1"/>
  <c r="AR12" i="36"/>
  <c r="AN12" i="62"/>
  <c r="AI12" i="62"/>
  <c r="U50" i="99"/>
  <c r="AR11" i="74"/>
  <c r="U22" i="63"/>
  <c r="U30" i="52"/>
  <c r="U39" i="92"/>
  <c r="U58" i="42"/>
  <c r="Y13" i="66"/>
  <c r="X13" i="66"/>
  <c r="AH12" i="26"/>
  <c r="AQ12" i="26" s="1"/>
  <c r="U31" i="46"/>
  <c r="Z12" i="17"/>
  <c r="AR11" i="81"/>
  <c r="AG12" i="70"/>
  <c r="AP12" i="70" s="1"/>
  <c r="AE12" i="70"/>
  <c r="AF12" i="70"/>
  <c r="AO12" i="70" s="1"/>
  <c r="W13" i="70"/>
  <c r="U28" i="15"/>
  <c r="AR11" i="22"/>
  <c r="U22" i="24"/>
  <c r="Y14" i="37"/>
  <c r="X14" i="37"/>
  <c r="Y12" i="77"/>
  <c r="X12" i="77"/>
  <c r="U51" i="49"/>
  <c r="U59" i="82"/>
  <c r="U40" i="96"/>
  <c r="Y13" i="73"/>
  <c r="X13" i="73"/>
  <c r="U58" i="48"/>
  <c r="AE5" i="60"/>
  <c r="AF5" i="60"/>
  <c r="AO5" i="60" s="1"/>
  <c r="W6" i="60"/>
  <c r="AG5" i="60"/>
  <c r="AP5" i="60" s="1"/>
  <c r="U40" i="45"/>
  <c r="U57" i="18"/>
  <c r="Z13" i="36"/>
  <c r="W6" i="29"/>
  <c r="AG5" i="29"/>
  <c r="AP5" i="29" s="1"/>
  <c r="AE5" i="29"/>
  <c r="AF5" i="29"/>
  <c r="AO5" i="29" s="1"/>
  <c r="U29" i="93"/>
  <c r="AI11" i="27"/>
  <c r="AN11" i="27"/>
  <c r="AF5" i="80"/>
  <c r="AO5" i="80" s="1"/>
  <c r="AE5" i="80"/>
  <c r="W6" i="80"/>
  <c r="AG5" i="80"/>
  <c r="AP5" i="80" s="1"/>
  <c r="U50" i="103"/>
  <c r="U59" i="35"/>
  <c r="AH12" i="23"/>
  <c r="AQ12" i="23" s="1"/>
  <c r="U27" i="47"/>
  <c r="AG12" i="31"/>
  <c r="AP12" i="31" s="1"/>
  <c r="AE12" i="31"/>
  <c r="AF12" i="31"/>
  <c r="AO12" i="31" s="1"/>
  <c r="W13" i="31"/>
  <c r="AR11" i="26"/>
  <c r="AH12" i="22"/>
  <c r="AQ12" i="22" s="1"/>
  <c r="Z12" i="23"/>
  <c r="Z12" i="22"/>
  <c r="U50" i="83"/>
  <c r="Y13" i="62"/>
  <c r="X13" i="62"/>
  <c r="Z13" i="62" s="1"/>
  <c r="U39" i="20"/>
  <c r="Z12" i="26"/>
  <c r="AH12" i="74"/>
  <c r="AQ12" i="74" s="1"/>
  <c r="U29" i="86"/>
  <c r="W6" i="39"/>
  <c r="AE5" i="39"/>
  <c r="AG5" i="39"/>
  <c r="AP5" i="39" s="1"/>
  <c r="AF5" i="39"/>
  <c r="AO5" i="39" s="1"/>
  <c r="U49" i="11"/>
  <c r="AE12" i="65"/>
  <c r="AF12" i="65"/>
  <c r="AO12" i="65" s="1"/>
  <c r="W13" i="65"/>
  <c r="AG12" i="65"/>
  <c r="AP12" i="65" s="1"/>
  <c r="U37" i="44"/>
  <c r="AH12" i="81"/>
  <c r="AQ12" i="81" s="1"/>
  <c r="W6" i="21"/>
  <c r="AG5" i="21"/>
  <c r="AP5" i="21" s="1"/>
  <c r="AE5" i="21"/>
  <c r="AF5" i="21"/>
  <c r="AO5" i="21" s="1"/>
  <c r="U59" i="94"/>
  <c r="AH12" i="40"/>
  <c r="AQ12" i="40" s="1"/>
  <c r="Y12" i="27"/>
  <c r="X12" i="27"/>
  <c r="AR11" i="30"/>
  <c r="U39" i="104"/>
  <c r="Y13" i="14"/>
  <c r="X13" i="14"/>
  <c r="Z13" i="14" s="1"/>
  <c r="W14" i="62" l="1"/>
  <c r="AF13" i="62"/>
  <c r="AO13" i="62" s="1"/>
  <c r="AG13" i="62"/>
  <c r="AP13" i="62" s="1"/>
  <c r="AE13" i="62"/>
  <c r="W14" i="14"/>
  <c r="AG13" i="14"/>
  <c r="AP13" i="14" s="1"/>
  <c r="AF13" i="14"/>
  <c r="AO13" i="14" s="1"/>
  <c r="AE13" i="14"/>
  <c r="U38" i="20"/>
  <c r="U48" i="11"/>
  <c r="AH13" i="14"/>
  <c r="AQ13" i="14" s="1"/>
  <c r="AN5" i="39"/>
  <c r="AI5" i="39"/>
  <c r="AG12" i="26"/>
  <c r="AP12" i="26" s="1"/>
  <c r="W13" i="26"/>
  <c r="AE12" i="26"/>
  <c r="AF12" i="26"/>
  <c r="AO12" i="26" s="1"/>
  <c r="U39" i="45"/>
  <c r="U57" i="48"/>
  <c r="AN12" i="70"/>
  <c r="AI12" i="70"/>
  <c r="U30" i="46"/>
  <c r="U29" i="46" s="1"/>
  <c r="AR12" i="62"/>
  <c r="U49" i="87"/>
  <c r="Y6" i="25"/>
  <c r="X6" i="25"/>
  <c r="AR12" i="73"/>
  <c r="U48" i="91"/>
  <c r="AI12" i="78"/>
  <c r="AN12" i="78"/>
  <c r="Y6" i="68"/>
  <c r="X6" i="68"/>
  <c r="Y13" i="81"/>
  <c r="X13" i="81"/>
  <c r="U49" i="83"/>
  <c r="U26" i="47"/>
  <c r="U49" i="103"/>
  <c r="AR11" i="27"/>
  <c r="Y6" i="29"/>
  <c r="X6" i="29"/>
  <c r="AH13" i="73"/>
  <c r="AQ13" i="73" s="1"/>
  <c r="U58" i="82"/>
  <c r="AH14" i="37"/>
  <c r="AQ14" i="37" s="1"/>
  <c r="U57" i="42"/>
  <c r="U21" i="63"/>
  <c r="U39" i="88"/>
  <c r="U57" i="102"/>
  <c r="U38" i="84"/>
  <c r="AR12" i="14"/>
  <c r="U29" i="53"/>
  <c r="U45" i="95"/>
  <c r="AR11" i="77"/>
  <c r="U22" i="75"/>
  <c r="U57" i="10"/>
  <c r="U21" i="79"/>
  <c r="U49" i="55"/>
  <c r="U48" i="55" s="1"/>
  <c r="U47" i="16"/>
  <c r="U20" i="2"/>
  <c r="U19" i="2" s="1"/>
  <c r="AN5" i="68"/>
  <c r="AI5" i="68"/>
  <c r="Y13" i="31"/>
  <c r="X13" i="31"/>
  <c r="AE13" i="36"/>
  <c r="AF13" i="36"/>
  <c r="AO13" i="36" s="1"/>
  <c r="AG13" i="36"/>
  <c r="AP13" i="36" s="1"/>
  <c r="W14" i="36"/>
  <c r="Y6" i="60"/>
  <c r="X6" i="60"/>
  <c r="Z13" i="73"/>
  <c r="Z14" i="37"/>
  <c r="AR11" i="61"/>
  <c r="AF12" i="69"/>
  <c r="AO12" i="69" s="1"/>
  <c r="AE12" i="69"/>
  <c r="W13" i="69"/>
  <c r="AG12" i="69"/>
  <c r="AP12" i="69" s="1"/>
  <c r="AR5" i="12"/>
  <c r="AN5" i="25"/>
  <c r="AI5" i="25"/>
  <c r="AH6" i="12"/>
  <c r="AQ6" i="12" s="1"/>
  <c r="U29" i="101"/>
  <c r="AN5" i="64"/>
  <c r="AI5" i="64"/>
  <c r="AN12" i="74"/>
  <c r="AI12" i="74"/>
  <c r="AI12" i="30"/>
  <c r="AN12" i="30"/>
  <c r="U28" i="93"/>
  <c r="AH13" i="66"/>
  <c r="AQ13" i="66" s="1"/>
  <c r="U38" i="92"/>
  <c r="U39" i="100"/>
  <c r="U58" i="85"/>
  <c r="AF5" i="34"/>
  <c r="AO5" i="34" s="1"/>
  <c r="AG5" i="34"/>
  <c r="AP5" i="34" s="1"/>
  <c r="W6" i="34"/>
  <c r="AE5" i="34"/>
  <c r="U38" i="51"/>
  <c r="AG5" i="72"/>
  <c r="AP5" i="72" s="1"/>
  <c r="AF5" i="72"/>
  <c r="AO5" i="72" s="1"/>
  <c r="W6" i="72"/>
  <c r="AE5" i="72"/>
  <c r="U24" i="89"/>
  <c r="AE6" i="12"/>
  <c r="AG6" i="12"/>
  <c r="AP6" i="12" s="1"/>
  <c r="AF6" i="12"/>
  <c r="AO6" i="12" s="1"/>
  <c r="W7" i="12"/>
  <c r="U21" i="38"/>
  <c r="U21" i="28"/>
  <c r="U21" i="59"/>
  <c r="U29" i="105"/>
  <c r="U39" i="54"/>
  <c r="U58" i="50"/>
  <c r="U58" i="98"/>
  <c r="Y13" i="74"/>
  <c r="X13" i="74"/>
  <c r="Y13" i="30"/>
  <c r="X13" i="30"/>
  <c r="AN12" i="40"/>
  <c r="AI12" i="40"/>
  <c r="U58" i="94"/>
  <c r="Y6" i="39"/>
  <c r="X6" i="39"/>
  <c r="AI5" i="21"/>
  <c r="AN5" i="21"/>
  <c r="AF12" i="23"/>
  <c r="AO12" i="23" s="1"/>
  <c r="AE12" i="23"/>
  <c r="W13" i="23"/>
  <c r="AG12" i="23"/>
  <c r="AP12" i="23" s="1"/>
  <c r="U50" i="49"/>
  <c r="AN5" i="60"/>
  <c r="AI5" i="60"/>
  <c r="AH12" i="77"/>
  <c r="AQ12" i="77" s="1"/>
  <c r="Y13" i="70"/>
  <c r="X13" i="70"/>
  <c r="AE12" i="17"/>
  <c r="AG12" i="17"/>
  <c r="AP12" i="17" s="1"/>
  <c r="W13" i="17"/>
  <c r="AF12" i="17"/>
  <c r="AO12" i="17" s="1"/>
  <c r="Z13" i="66"/>
  <c r="U24" i="97"/>
  <c r="AH12" i="61"/>
  <c r="AQ12" i="61" s="1"/>
  <c r="AR13" i="37"/>
  <c r="U49" i="41"/>
  <c r="AR12" i="66"/>
  <c r="AN12" i="81"/>
  <c r="AI12" i="81"/>
  <c r="Y13" i="40"/>
  <c r="X13" i="40"/>
  <c r="AH12" i="27"/>
  <c r="AQ12" i="27" s="1"/>
  <c r="AN12" i="65"/>
  <c r="AI12" i="65"/>
  <c r="Z12" i="27"/>
  <c r="AE12" i="22"/>
  <c r="AF12" i="22"/>
  <c r="AO12" i="22" s="1"/>
  <c r="AG12" i="22"/>
  <c r="AP12" i="22" s="1"/>
  <c r="W13" i="22"/>
  <c r="U36" i="44"/>
  <c r="U28" i="86"/>
  <c r="AH13" i="62"/>
  <c r="AQ13" i="62" s="1"/>
  <c r="Y6" i="80"/>
  <c r="X6" i="80"/>
  <c r="U27" i="15"/>
  <c r="U38" i="104"/>
  <c r="AI12" i="31"/>
  <c r="AN12" i="31"/>
  <c r="AN5" i="80"/>
  <c r="AI5" i="80"/>
  <c r="U56" i="18"/>
  <c r="Y6" i="21"/>
  <c r="X6" i="21"/>
  <c r="Y13" i="65"/>
  <c r="X13" i="65"/>
  <c r="U58" i="35"/>
  <c r="AI5" i="29"/>
  <c r="AN5" i="29"/>
  <c r="U39" i="96"/>
  <c r="Z12" i="77"/>
  <c r="U21" i="24"/>
  <c r="U29" i="52"/>
  <c r="U49" i="99"/>
  <c r="U38" i="13"/>
  <c r="U37" i="13" s="1"/>
  <c r="U47" i="43"/>
  <c r="U22" i="33"/>
  <c r="U59" i="90"/>
  <c r="Z12" i="61"/>
  <c r="U22" i="71"/>
  <c r="U21" i="67"/>
  <c r="U21" i="19"/>
  <c r="W6" i="76"/>
  <c r="AG5" i="76"/>
  <c r="AP5" i="76" s="1"/>
  <c r="AF5" i="76"/>
  <c r="AO5" i="76" s="1"/>
  <c r="AE5" i="76"/>
  <c r="Y6" i="64"/>
  <c r="X6" i="64"/>
  <c r="U29" i="32"/>
  <c r="Y13" i="78"/>
  <c r="X13" i="78"/>
  <c r="Z6" i="80" l="1"/>
  <c r="Z13" i="40"/>
  <c r="AF13" i="40" s="1"/>
  <c r="AO13" i="40" s="1"/>
  <c r="Z13" i="30"/>
  <c r="AF13" i="30" s="1"/>
  <c r="AO13" i="30" s="1"/>
  <c r="AE13" i="40"/>
  <c r="W14" i="40"/>
  <c r="AG13" i="40"/>
  <c r="AP13" i="40" s="1"/>
  <c r="W7" i="80"/>
  <c r="AE6" i="80"/>
  <c r="AG6" i="80"/>
  <c r="AP6" i="80" s="1"/>
  <c r="AF6" i="80"/>
  <c r="AO6" i="80" s="1"/>
  <c r="AE13" i="30"/>
  <c r="AG13" i="30"/>
  <c r="AP13" i="30" s="1"/>
  <c r="W14" i="30"/>
  <c r="U28" i="32"/>
  <c r="AH13" i="65"/>
  <c r="AQ13" i="65" s="1"/>
  <c r="Y6" i="76"/>
  <c r="Z6" i="76" s="1"/>
  <c r="X6" i="76"/>
  <c r="U20" i="67"/>
  <c r="AF12" i="77"/>
  <c r="AO12" i="77" s="1"/>
  <c r="AE12" i="77"/>
  <c r="AG12" i="77"/>
  <c r="AP12" i="77" s="1"/>
  <c r="W13" i="77"/>
  <c r="U57" i="35"/>
  <c r="AR12" i="31"/>
  <c r="AE12" i="27"/>
  <c r="W13" i="27"/>
  <c r="AF12" i="27"/>
  <c r="AO12" i="27" s="1"/>
  <c r="AG12" i="27"/>
  <c r="AP12" i="27" s="1"/>
  <c r="AN12" i="17"/>
  <c r="AI12" i="17"/>
  <c r="AR5" i="60"/>
  <c r="AN12" i="23"/>
  <c r="AI12" i="23"/>
  <c r="U57" i="98"/>
  <c r="U56" i="98" s="1"/>
  <c r="U28" i="105"/>
  <c r="U20" i="38"/>
  <c r="U23" i="89"/>
  <c r="U37" i="51"/>
  <c r="U57" i="85"/>
  <c r="W15" i="37"/>
  <c r="AG14" i="37"/>
  <c r="AP14" i="37" s="1"/>
  <c r="AE14" i="37"/>
  <c r="AF14" i="37"/>
  <c r="AO14" i="37" s="1"/>
  <c r="AR5" i="68"/>
  <c r="U48" i="83"/>
  <c r="U47" i="83" s="1"/>
  <c r="Y13" i="26"/>
  <c r="X13" i="26"/>
  <c r="U48" i="99"/>
  <c r="U35" i="44"/>
  <c r="AR12" i="65"/>
  <c r="U48" i="41"/>
  <c r="U23" i="97"/>
  <c r="U22" i="97" s="1"/>
  <c r="AH13" i="70"/>
  <c r="AQ13" i="70" s="1"/>
  <c r="Y7" i="12"/>
  <c r="X7" i="12"/>
  <c r="AN5" i="72"/>
  <c r="AI5" i="72"/>
  <c r="AI5" i="34"/>
  <c r="AN5" i="34"/>
  <c r="AR5" i="64"/>
  <c r="Y13" i="69"/>
  <c r="X13" i="69"/>
  <c r="AG13" i="73"/>
  <c r="AP13" i="73" s="1"/>
  <c r="AE13" i="73"/>
  <c r="AF13" i="73"/>
  <c r="AO13" i="73" s="1"/>
  <c r="W14" i="73"/>
  <c r="U47" i="55"/>
  <c r="U21" i="75"/>
  <c r="U28" i="53"/>
  <c r="U56" i="102"/>
  <c r="U56" i="42"/>
  <c r="AH13" i="81"/>
  <c r="AQ13" i="81" s="1"/>
  <c r="AH6" i="25"/>
  <c r="AQ6" i="25" s="1"/>
  <c r="U56" i="48"/>
  <c r="U47" i="11"/>
  <c r="Y14" i="14"/>
  <c r="X14" i="14"/>
  <c r="Y13" i="22"/>
  <c r="X13" i="22"/>
  <c r="Z13" i="22" s="1"/>
  <c r="AR12" i="81"/>
  <c r="AF13" i="66"/>
  <c r="AO13" i="66" s="1"/>
  <c r="AE13" i="66"/>
  <c r="AG13" i="66"/>
  <c r="AP13" i="66" s="1"/>
  <c r="W14" i="66"/>
  <c r="Z13" i="70"/>
  <c r="U57" i="94"/>
  <c r="AH13" i="74"/>
  <c r="AQ13" i="74" s="1"/>
  <c r="U57" i="50"/>
  <c r="U20" i="59"/>
  <c r="Y6" i="72"/>
  <c r="Z6" i="72"/>
  <c r="X6" i="72"/>
  <c r="Y6" i="34"/>
  <c r="X6" i="34"/>
  <c r="U38" i="100"/>
  <c r="U27" i="93"/>
  <c r="AR5" i="25"/>
  <c r="AN12" i="69"/>
  <c r="AI12" i="69"/>
  <c r="AH6" i="60"/>
  <c r="AQ6" i="60" s="1"/>
  <c r="AI13" i="36"/>
  <c r="AN13" i="36"/>
  <c r="AH6" i="29"/>
  <c r="AQ6" i="29" s="1"/>
  <c r="U48" i="103"/>
  <c r="Z13" i="81"/>
  <c r="AR12" i="78"/>
  <c r="Z6" i="25"/>
  <c r="AR5" i="39"/>
  <c r="AN13" i="62"/>
  <c r="AI13" i="62"/>
  <c r="AR5" i="21"/>
  <c r="Z13" i="74"/>
  <c r="Z6" i="60"/>
  <c r="AH13" i="31"/>
  <c r="AQ13" i="31" s="1"/>
  <c r="U18" i="2"/>
  <c r="U20" i="79"/>
  <c r="U38" i="88"/>
  <c r="Z6" i="29"/>
  <c r="U28" i="46"/>
  <c r="U38" i="45"/>
  <c r="U37" i="20"/>
  <c r="U21" i="71"/>
  <c r="U38" i="96"/>
  <c r="U55" i="18"/>
  <c r="AH13" i="78"/>
  <c r="AQ13" i="78" s="1"/>
  <c r="W13" i="61"/>
  <c r="AE12" i="61"/>
  <c r="AG12" i="61"/>
  <c r="AP12" i="61" s="1"/>
  <c r="AF12" i="61"/>
  <c r="AO12" i="61" s="1"/>
  <c r="U46" i="43"/>
  <c r="AR5" i="80"/>
  <c r="U49" i="49"/>
  <c r="Z13" i="78"/>
  <c r="Y13" i="17"/>
  <c r="X13" i="17"/>
  <c r="AH6" i="39"/>
  <c r="AQ6" i="39" s="1"/>
  <c r="U38" i="54"/>
  <c r="U20" i="28"/>
  <c r="AN6" i="12"/>
  <c r="AI6" i="12"/>
  <c r="U37" i="92"/>
  <c r="AR12" i="30"/>
  <c r="U28" i="101"/>
  <c r="Z13" i="31"/>
  <c r="U25" i="47"/>
  <c r="AH6" i="68"/>
  <c r="AQ6" i="68" s="1"/>
  <c r="U47" i="91"/>
  <c r="AR12" i="70"/>
  <c r="AN13" i="14"/>
  <c r="AI13" i="14"/>
  <c r="U21" i="33"/>
  <c r="AH6" i="64"/>
  <c r="AQ6" i="64" s="1"/>
  <c r="Z13" i="65"/>
  <c r="U37" i="104"/>
  <c r="Z6" i="64"/>
  <c r="U28" i="52"/>
  <c r="AR12" i="40"/>
  <c r="U20" i="19"/>
  <c r="AR5" i="29"/>
  <c r="AH6" i="21"/>
  <c r="AQ6" i="21" s="1"/>
  <c r="U26" i="15"/>
  <c r="AN5" i="76"/>
  <c r="AI5" i="76"/>
  <c r="U58" i="90"/>
  <c r="U36" i="13"/>
  <c r="U20" i="24"/>
  <c r="Z6" i="21"/>
  <c r="AH6" i="80"/>
  <c r="AQ6" i="80" s="1"/>
  <c r="U27" i="86"/>
  <c r="AI12" i="22"/>
  <c r="AN12" i="22"/>
  <c r="AH13" i="40"/>
  <c r="AQ13" i="40" s="1"/>
  <c r="Y13" i="23"/>
  <c r="X13" i="23"/>
  <c r="Z6" i="39"/>
  <c r="AH13" i="30"/>
  <c r="AQ13" i="30" s="1"/>
  <c r="AR12" i="74"/>
  <c r="Y14" i="36"/>
  <c r="X14" i="36"/>
  <c r="U46" i="16"/>
  <c r="U56" i="10"/>
  <c r="U44" i="95"/>
  <c r="U37" i="84"/>
  <c r="U20" i="63"/>
  <c r="U57" i="82"/>
  <c r="Z6" i="68"/>
  <c r="U48" i="87"/>
  <c r="AI12" i="26"/>
  <c r="AN12" i="26"/>
  <c r="Y14" i="62"/>
  <c r="X14" i="62"/>
  <c r="Z14" i="62" s="1"/>
  <c r="Z13" i="69" l="1"/>
  <c r="Z13" i="23"/>
  <c r="AF13" i="23" s="1"/>
  <c r="AO13" i="23" s="1"/>
  <c r="AF13" i="69"/>
  <c r="AO13" i="69" s="1"/>
  <c r="AG13" i="69"/>
  <c r="AP13" i="69" s="1"/>
  <c r="W14" i="69"/>
  <c r="AE13" i="69"/>
  <c r="AF6" i="76"/>
  <c r="AO6" i="76" s="1"/>
  <c r="W7" i="76"/>
  <c r="AE6" i="76"/>
  <c r="AG6" i="76"/>
  <c r="AP6" i="76" s="1"/>
  <c r="W14" i="23"/>
  <c r="AE13" i="23"/>
  <c r="AG13" i="23"/>
  <c r="AP13" i="23" s="1"/>
  <c r="AE14" i="62"/>
  <c r="AG14" i="62"/>
  <c r="AP14" i="62" s="1"/>
  <c r="W15" i="62"/>
  <c r="AF14" i="62"/>
  <c r="AO14" i="62" s="1"/>
  <c r="U36" i="84"/>
  <c r="U45" i="16"/>
  <c r="AH14" i="62"/>
  <c r="AQ14" i="62" s="1"/>
  <c r="U47" i="87"/>
  <c r="U26" i="86"/>
  <c r="U19" i="24"/>
  <c r="U27" i="101"/>
  <c r="AG6" i="29"/>
  <c r="AP6" i="29" s="1"/>
  <c r="AF6" i="29"/>
  <c r="AO6" i="29" s="1"/>
  <c r="W7" i="29"/>
  <c r="AE6" i="29"/>
  <c r="U17" i="2"/>
  <c r="U26" i="93"/>
  <c r="AH6" i="72"/>
  <c r="AQ6" i="72" s="1"/>
  <c r="U56" i="50"/>
  <c r="Y14" i="66"/>
  <c r="X14" i="66"/>
  <c r="AH13" i="22"/>
  <c r="AQ13" i="22" s="1"/>
  <c r="U55" i="102"/>
  <c r="U46" i="55"/>
  <c r="AR5" i="72"/>
  <c r="AN14" i="37"/>
  <c r="AI14" i="37"/>
  <c r="U36" i="51"/>
  <c r="U27" i="105"/>
  <c r="AI12" i="27"/>
  <c r="AN12" i="27"/>
  <c r="Y14" i="30"/>
  <c r="X14" i="30"/>
  <c r="AN6" i="80"/>
  <c r="AI6" i="80"/>
  <c r="U48" i="49"/>
  <c r="U54" i="18"/>
  <c r="U36" i="20"/>
  <c r="AR13" i="62"/>
  <c r="AR12" i="69"/>
  <c r="AG6" i="72"/>
  <c r="AP6" i="72" s="1"/>
  <c r="AF6" i="72"/>
  <c r="AO6" i="72" s="1"/>
  <c r="AE6" i="72"/>
  <c r="W7" i="72"/>
  <c r="AG13" i="22"/>
  <c r="AP13" i="22" s="1"/>
  <c r="AE13" i="22"/>
  <c r="W14" i="22"/>
  <c r="AF13" i="22"/>
  <c r="AO13" i="22" s="1"/>
  <c r="U46" i="11"/>
  <c r="Y14" i="73"/>
  <c r="X14" i="73"/>
  <c r="Z14" i="73" s="1"/>
  <c r="U21" i="97"/>
  <c r="U34" i="44"/>
  <c r="AR12" i="17"/>
  <c r="AI12" i="77"/>
  <c r="AN12" i="77"/>
  <c r="Y7" i="80"/>
  <c r="X7" i="80"/>
  <c r="AE6" i="64"/>
  <c r="AG6" i="64"/>
  <c r="AP6" i="64" s="1"/>
  <c r="AF6" i="64"/>
  <c r="AO6" i="64" s="1"/>
  <c r="W7" i="64"/>
  <c r="U19" i="28"/>
  <c r="AH13" i="17"/>
  <c r="AQ13" i="17" s="1"/>
  <c r="AI12" i="61"/>
  <c r="AN12" i="61"/>
  <c r="U37" i="88"/>
  <c r="W14" i="81"/>
  <c r="AG13" i="81"/>
  <c r="AP13" i="81" s="1"/>
  <c r="AF13" i="81"/>
  <c r="AO13" i="81" s="1"/>
  <c r="AE13" i="81"/>
  <c r="U37" i="100"/>
  <c r="AN13" i="66"/>
  <c r="AI13" i="66"/>
  <c r="U27" i="53"/>
  <c r="Z7" i="12"/>
  <c r="AH7" i="12"/>
  <c r="AQ7" i="12" s="1"/>
  <c r="U46" i="83"/>
  <c r="Y15" i="37"/>
  <c r="X15" i="37"/>
  <c r="U22" i="89"/>
  <c r="U55" i="98"/>
  <c r="U24" i="47"/>
  <c r="U23" i="47" s="1"/>
  <c r="Z13" i="17"/>
  <c r="Y13" i="61"/>
  <c r="X13" i="61"/>
  <c r="U37" i="96"/>
  <c r="U37" i="45"/>
  <c r="AF6" i="60"/>
  <c r="AO6" i="60" s="1"/>
  <c r="W7" i="60"/>
  <c r="AG6" i="60"/>
  <c r="AP6" i="60" s="1"/>
  <c r="AE6" i="60"/>
  <c r="AR13" i="36"/>
  <c r="AH6" i="34"/>
  <c r="AQ6" i="34" s="1"/>
  <c r="AH14" i="14"/>
  <c r="AQ14" i="14" s="1"/>
  <c r="U55" i="48"/>
  <c r="AN13" i="73"/>
  <c r="AI13" i="73"/>
  <c r="U47" i="41"/>
  <c r="U47" i="99"/>
  <c r="AR12" i="23"/>
  <c r="AN13" i="30"/>
  <c r="AI13" i="30"/>
  <c r="AF6" i="68"/>
  <c r="AO6" i="68" s="1"/>
  <c r="AE6" i="68"/>
  <c r="W7" i="68"/>
  <c r="AG6" i="68"/>
  <c r="AP6" i="68" s="1"/>
  <c r="U27" i="52"/>
  <c r="U26" i="52" s="1"/>
  <c r="U35" i="13"/>
  <c r="U56" i="82"/>
  <c r="AE6" i="39"/>
  <c r="AF6" i="39"/>
  <c r="AO6" i="39" s="1"/>
  <c r="AG6" i="39"/>
  <c r="AP6" i="39" s="1"/>
  <c r="W7" i="39"/>
  <c r="U19" i="19"/>
  <c r="AR12" i="26"/>
  <c r="AH13" i="23"/>
  <c r="AQ13" i="23" s="1"/>
  <c r="AR12" i="22"/>
  <c r="W7" i="21"/>
  <c r="AE6" i="21"/>
  <c r="AF6" i="21"/>
  <c r="AO6" i="21" s="1"/>
  <c r="AG6" i="21"/>
  <c r="AP6" i="21" s="1"/>
  <c r="U57" i="90"/>
  <c r="U36" i="104"/>
  <c r="U20" i="33"/>
  <c r="U46" i="91"/>
  <c r="AE13" i="31"/>
  <c r="AG13" i="31"/>
  <c r="AP13" i="31" s="1"/>
  <c r="AF13" i="31"/>
  <c r="AO13" i="31" s="1"/>
  <c r="W14" i="31"/>
  <c r="U36" i="92"/>
  <c r="U37" i="54"/>
  <c r="U19" i="79"/>
  <c r="AE13" i="74"/>
  <c r="AG13" i="74"/>
  <c r="AP13" i="74" s="1"/>
  <c r="W14" i="74"/>
  <c r="AF13" i="74"/>
  <c r="AO13" i="74" s="1"/>
  <c r="U47" i="103"/>
  <c r="Z6" i="34"/>
  <c r="U19" i="59"/>
  <c r="U18" i="59" s="1"/>
  <c r="U56" i="94"/>
  <c r="Z14" i="14"/>
  <c r="U55" i="42"/>
  <c r="U20" i="75"/>
  <c r="AH13" i="26"/>
  <c r="AQ13" i="26" s="1"/>
  <c r="U56" i="85"/>
  <c r="U19" i="38"/>
  <c r="U56" i="35"/>
  <c r="U19" i="67"/>
  <c r="Y14" i="40"/>
  <c r="X14" i="40"/>
  <c r="AH14" i="36"/>
  <c r="AQ14" i="36" s="1"/>
  <c r="U25" i="15"/>
  <c r="U43" i="95"/>
  <c r="Z14" i="36"/>
  <c r="U19" i="63"/>
  <c r="U55" i="10"/>
  <c r="U54" i="10" s="1"/>
  <c r="AR5" i="76"/>
  <c r="AG13" i="65"/>
  <c r="AP13" i="65" s="1"/>
  <c r="AF13" i="65"/>
  <c r="AO13" i="65" s="1"/>
  <c r="AE13" i="65"/>
  <c r="W14" i="65"/>
  <c r="AR13" i="14"/>
  <c r="AR6" i="12"/>
  <c r="W14" i="78"/>
  <c r="AG13" i="78"/>
  <c r="AP13" i="78" s="1"/>
  <c r="AF13" i="78"/>
  <c r="AO13" i="78" s="1"/>
  <c r="AE13" i="78"/>
  <c r="U45" i="43"/>
  <c r="U20" i="71"/>
  <c r="U27" i="46"/>
  <c r="AE6" i="25"/>
  <c r="AF6" i="25"/>
  <c r="AO6" i="25" s="1"/>
  <c r="AG6" i="25"/>
  <c r="AP6" i="25" s="1"/>
  <c r="W7" i="25"/>
  <c r="AE13" i="70"/>
  <c r="AG13" i="70"/>
  <c r="AP13" i="70" s="1"/>
  <c r="AF13" i="70"/>
  <c r="AO13" i="70" s="1"/>
  <c r="W14" i="70"/>
  <c r="AH13" i="69"/>
  <c r="AQ13" i="69" s="1"/>
  <c r="AR5" i="34"/>
  <c r="Z13" i="26"/>
  <c r="Y13" i="27"/>
  <c r="X13" i="27"/>
  <c r="Z13" i="27" s="1"/>
  <c r="Y13" i="77"/>
  <c r="X13" i="77"/>
  <c r="AH6" i="76"/>
  <c r="AQ6" i="76" s="1"/>
  <c r="U27" i="32"/>
  <c r="AN13" i="40"/>
  <c r="AI13" i="40"/>
  <c r="Z14" i="40" l="1"/>
  <c r="W15" i="40" s="1"/>
  <c r="AE14" i="40"/>
  <c r="AG14" i="40"/>
  <c r="AP14" i="40" s="1"/>
  <c r="AF14" i="40"/>
  <c r="AO14" i="40" s="1"/>
  <c r="U53" i="10"/>
  <c r="U18" i="38"/>
  <c r="U19" i="75"/>
  <c r="Y14" i="74"/>
  <c r="X14" i="74"/>
  <c r="U36" i="54"/>
  <c r="AN13" i="31"/>
  <c r="AI13" i="31"/>
  <c r="U35" i="104"/>
  <c r="Y7" i="21"/>
  <c r="X7" i="21"/>
  <c r="AI6" i="39"/>
  <c r="AN6" i="39"/>
  <c r="U25" i="52"/>
  <c r="U46" i="41"/>
  <c r="AN6" i="60"/>
  <c r="AI6" i="60"/>
  <c r="AH15" i="37"/>
  <c r="AQ15" i="37" s="1"/>
  <c r="Y14" i="81"/>
  <c r="X14" i="81"/>
  <c r="AN6" i="64"/>
  <c r="AI6" i="64"/>
  <c r="AH14" i="73"/>
  <c r="AQ14" i="73" s="1"/>
  <c r="X14" i="22"/>
  <c r="Y14" i="22"/>
  <c r="U35" i="20"/>
  <c r="U55" i="50"/>
  <c r="Y7" i="76"/>
  <c r="X7" i="76"/>
  <c r="AE13" i="27"/>
  <c r="W14" i="27"/>
  <c r="AG13" i="27"/>
  <c r="AP13" i="27" s="1"/>
  <c r="AF13" i="27"/>
  <c r="AO13" i="27" s="1"/>
  <c r="U24" i="15"/>
  <c r="U17" i="59"/>
  <c r="AR13" i="73"/>
  <c r="U36" i="96"/>
  <c r="U22" i="47"/>
  <c r="Z15" i="37"/>
  <c r="AH7" i="80"/>
  <c r="AQ7" i="80" s="1"/>
  <c r="AG14" i="73"/>
  <c r="AP14" i="73" s="1"/>
  <c r="AF14" i="73"/>
  <c r="AO14" i="73" s="1"/>
  <c r="W15" i="73"/>
  <c r="AE14" i="73"/>
  <c r="AN13" i="22"/>
  <c r="AI13" i="22"/>
  <c r="AH14" i="30"/>
  <c r="AQ14" i="30" s="1"/>
  <c r="U26" i="105"/>
  <c r="U16" i="2"/>
  <c r="U26" i="101"/>
  <c r="U46" i="87"/>
  <c r="U35" i="84"/>
  <c r="W14" i="26"/>
  <c r="AF13" i="26"/>
  <c r="AO13" i="26" s="1"/>
  <c r="AG13" i="26"/>
  <c r="AP13" i="26" s="1"/>
  <c r="AE13" i="26"/>
  <c r="U55" i="85"/>
  <c r="U54" i="42"/>
  <c r="U53" i="42" s="1"/>
  <c r="W7" i="34"/>
  <c r="AF6" i="34"/>
  <c r="AO6" i="34" s="1"/>
  <c r="AE6" i="34"/>
  <c r="AG6" i="34"/>
  <c r="AP6" i="34" s="1"/>
  <c r="AN13" i="74"/>
  <c r="AI13" i="74"/>
  <c r="U35" i="92"/>
  <c r="U45" i="91"/>
  <c r="U56" i="90"/>
  <c r="U18" i="19"/>
  <c r="U55" i="82"/>
  <c r="Y7" i="68"/>
  <c r="X7" i="68"/>
  <c r="Y7" i="60"/>
  <c r="X7" i="60"/>
  <c r="AH13" i="61"/>
  <c r="AQ13" i="61" s="1"/>
  <c r="W8" i="12"/>
  <c r="AG7" i="12"/>
  <c r="AP7" i="12" s="1"/>
  <c r="AF7" i="12"/>
  <c r="AO7" i="12" s="1"/>
  <c r="AE7" i="12"/>
  <c r="U36" i="100"/>
  <c r="U36" i="88"/>
  <c r="U18" i="28"/>
  <c r="Z7" i="80"/>
  <c r="U53" i="18"/>
  <c r="Z14" i="30"/>
  <c r="AH14" i="66"/>
  <c r="AQ14" i="66" s="1"/>
  <c r="AI6" i="29"/>
  <c r="AN6" i="29"/>
  <c r="AN13" i="23"/>
  <c r="AI13" i="23"/>
  <c r="AI13" i="69"/>
  <c r="AN13" i="69"/>
  <c r="AE14" i="36"/>
  <c r="AF14" i="36"/>
  <c r="AO14" i="36" s="1"/>
  <c r="W15" i="36"/>
  <c r="AG14" i="36"/>
  <c r="AP14" i="36" s="1"/>
  <c r="Y7" i="39"/>
  <c r="X7" i="39"/>
  <c r="AI6" i="68"/>
  <c r="AN6" i="68"/>
  <c r="Z13" i="61"/>
  <c r="U54" i="98"/>
  <c r="AI13" i="81"/>
  <c r="AN13" i="81"/>
  <c r="Y7" i="64"/>
  <c r="X7" i="64"/>
  <c r="Z7" i="64" s="1"/>
  <c r="U33" i="44"/>
  <c r="Y7" i="72"/>
  <c r="X7" i="72"/>
  <c r="U35" i="51"/>
  <c r="U45" i="55"/>
  <c r="Z14" i="66"/>
  <c r="Y7" i="29"/>
  <c r="X7" i="29"/>
  <c r="U18" i="24"/>
  <c r="Y15" i="62"/>
  <c r="X15" i="62"/>
  <c r="Z15" i="62" s="1"/>
  <c r="Y14" i="23"/>
  <c r="X14" i="23"/>
  <c r="Y14" i="69"/>
  <c r="X14" i="69"/>
  <c r="U19" i="71"/>
  <c r="Y14" i="78"/>
  <c r="X14" i="78"/>
  <c r="AR13" i="40"/>
  <c r="AH13" i="77"/>
  <c r="AQ13" i="77" s="1"/>
  <c r="AI6" i="25"/>
  <c r="AN6" i="25"/>
  <c r="U18" i="63"/>
  <c r="AG14" i="14"/>
  <c r="AP14" i="14" s="1"/>
  <c r="AE14" i="14"/>
  <c r="W15" i="14"/>
  <c r="AF14" i="14"/>
  <c r="AO14" i="14" s="1"/>
  <c r="Y14" i="31"/>
  <c r="X14" i="31"/>
  <c r="U26" i="32"/>
  <c r="AN13" i="70"/>
  <c r="AI13" i="70"/>
  <c r="U26" i="46"/>
  <c r="AH14" i="40"/>
  <c r="AQ14" i="40" s="1"/>
  <c r="U55" i="35"/>
  <c r="U46" i="103"/>
  <c r="U18" i="79"/>
  <c r="U19" i="33"/>
  <c r="U34" i="13"/>
  <c r="U46" i="99"/>
  <c r="U54" i="48"/>
  <c r="U45" i="83"/>
  <c r="U26" i="53"/>
  <c r="AR12" i="61"/>
  <c r="U45" i="11"/>
  <c r="AN6" i="72"/>
  <c r="AI6" i="72"/>
  <c r="U47" i="49"/>
  <c r="AR14" i="37"/>
  <c r="AN13" i="65"/>
  <c r="AI13" i="65"/>
  <c r="Y14" i="70"/>
  <c r="X14" i="70"/>
  <c r="Z14" i="70" s="1"/>
  <c r="U44" i="43"/>
  <c r="U18" i="67"/>
  <c r="Z13" i="77"/>
  <c r="AN13" i="78"/>
  <c r="AI13" i="78"/>
  <c r="AH13" i="27"/>
  <c r="AQ13" i="27" s="1"/>
  <c r="Y7" i="25"/>
  <c r="Z7" i="25"/>
  <c r="X7" i="25"/>
  <c r="Y14" i="65"/>
  <c r="X14" i="65"/>
  <c r="U42" i="95"/>
  <c r="U55" i="94"/>
  <c r="AN6" i="21"/>
  <c r="AI6" i="21"/>
  <c r="AR13" i="30"/>
  <c r="U36" i="45"/>
  <c r="AF13" i="17"/>
  <c r="AO13" i="17" s="1"/>
  <c r="AE13" i="17"/>
  <c r="W14" i="17"/>
  <c r="AG13" i="17"/>
  <c r="AP13" i="17" s="1"/>
  <c r="U21" i="89"/>
  <c r="AR13" i="66"/>
  <c r="AR12" i="77"/>
  <c r="U20" i="97"/>
  <c r="AR6" i="80"/>
  <c r="AR12" i="27"/>
  <c r="U54" i="102"/>
  <c r="U25" i="93"/>
  <c r="U25" i="86"/>
  <c r="U44" i="16"/>
  <c r="AN14" i="62"/>
  <c r="AI14" i="62"/>
  <c r="AN6" i="76"/>
  <c r="AI6" i="76"/>
  <c r="Z7" i="60" l="1"/>
  <c r="Z14" i="22"/>
  <c r="AE14" i="22" s="1"/>
  <c r="Z7" i="29"/>
  <c r="AF7" i="29" s="1"/>
  <c r="AO7" i="29" s="1"/>
  <c r="Z7" i="76"/>
  <c r="AE7" i="76" s="1"/>
  <c r="Z14" i="74"/>
  <c r="AF14" i="74" s="1"/>
  <c r="AO14" i="74" s="1"/>
  <c r="Z14" i="31"/>
  <c r="AF14" i="31" s="1"/>
  <c r="AO14" i="31" s="1"/>
  <c r="AF14" i="22"/>
  <c r="AO14" i="22" s="1"/>
  <c r="W15" i="22"/>
  <c r="AG14" i="22"/>
  <c r="AP14" i="22" s="1"/>
  <c r="AF7" i="76"/>
  <c r="AO7" i="76" s="1"/>
  <c r="AG7" i="76"/>
  <c r="AP7" i="76" s="1"/>
  <c r="W15" i="74"/>
  <c r="AG14" i="74"/>
  <c r="AP14" i="74" s="1"/>
  <c r="AF7" i="60"/>
  <c r="AO7" i="60" s="1"/>
  <c r="AG7" i="60"/>
  <c r="AP7" i="60" s="1"/>
  <c r="W8" i="60"/>
  <c r="AE7" i="60"/>
  <c r="W8" i="29"/>
  <c r="AE7" i="29"/>
  <c r="AG7" i="29"/>
  <c r="AP7" i="29" s="1"/>
  <c r="AG14" i="31"/>
  <c r="AP14" i="31" s="1"/>
  <c r="AG13" i="77"/>
  <c r="AP13" i="77" s="1"/>
  <c r="AE13" i="77"/>
  <c r="W14" i="77"/>
  <c r="AF13" i="77"/>
  <c r="AO13" i="77" s="1"/>
  <c r="AR14" i="62"/>
  <c r="AI13" i="17"/>
  <c r="AN13" i="17"/>
  <c r="AH14" i="65"/>
  <c r="AQ14" i="65" s="1"/>
  <c r="U17" i="67"/>
  <c r="U43" i="16"/>
  <c r="U53" i="102"/>
  <c r="U19" i="97"/>
  <c r="U20" i="89"/>
  <c r="U35" i="45"/>
  <c r="U54" i="94"/>
  <c r="AH7" i="25"/>
  <c r="AQ7" i="25" s="1"/>
  <c r="AH14" i="70"/>
  <c r="AQ14" i="70" s="1"/>
  <c r="U44" i="11"/>
  <c r="U44" i="83"/>
  <c r="U33" i="13"/>
  <c r="U45" i="103"/>
  <c r="U25" i="46"/>
  <c r="U18" i="71"/>
  <c r="AH15" i="62"/>
  <c r="AQ15" i="62" s="1"/>
  <c r="U34" i="51"/>
  <c r="AH7" i="64"/>
  <c r="AQ7" i="64" s="1"/>
  <c r="U53" i="98"/>
  <c r="AR13" i="69"/>
  <c r="U17" i="28"/>
  <c r="U54" i="82"/>
  <c r="U44" i="91"/>
  <c r="AN6" i="34"/>
  <c r="AI6" i="34"/>
  <c r="U54" i="85"/>
  <c r="U34" i="84"/>
  <c r="U15" i="2"/>
  <c r="U35" i="96"/>
  <c r="U23" i="15"/>
  <c r="AR6" i="60"/>
  <c r="U34" i="104"/>
  <c r="AR6" i="76"/>
  <c r="AE7" i="25"/>
  <c r="AF7" i="25"/>
  <c r="AO7" i="25" s="1"/>
  <c r="AG7" i="25"/>
  <c r="AP7" i="25" s="1"/>
  <c r="W8" i="25"/>
  <c r="AR13" i="70"/>
  <c r="U17" i="63"/>
  <c r="Z14" i="69"/>
  <c r="AH14" i="69"/>
  <c r="AQ14" i="69" s="1"/>
  <c r="AG15" i="62"/>
  <c r="AP15" i="62" s="1"/>
  <c r="AF15" i="62"/>
  <c r="AO15" i="62" s="1"/>
  <c r="AE15" i="62"/>
  <c r="W16" i="62"/>
  <c r="AH7" i="72"/>
  <c r="AQ7" i="72" s="1"/>
  <c r="W8" i="64"/>
  <c r="AE7" i="64"/>
  <c r="AG7" i="64"/>
  <c r="AP7" i="64" s="1"/>
  <c r="AF7" i="64"/>
  <c r="AO7" i="64" s="1"/>
  <c r="W14" i="61"/>
  <c r="AG13" i="61"/>
  <c r="AP13" i="61" s="1"/>
  <c r="AF13" i="61"/>
  <c r="AO13" i="61" s="1"/>
  <c r="AE13" i="61"/>
  <c r="AR13" i="23"/>
  <c r="AE14" i="30"/>
  <c r="AG14" i="30"/>
  <c r="AP14" i="30" s="1"/>
  <c r="W15" i="30"/>
  <c r="AF14" i="30"/>
  <c r="AO14" i="30" s="1"/>
  <c r="AI13" i="26"/>
  <c r="AN13" i="26"/>
  <c r="AN14" i="73"/>
  <c r="AI14" i="73"/>
  <c r="AH14" i="81"/>
  <c r="AQ14" i="81" s="1"/>
  <c r="AR6" i="39"/>
  <c r="AR13" i="31"/>
  <c r="U52" i="10"/>
  <c r="U46" i="49"/>
  <c r="U18" i="33"/>
  <c r="U54" i="35"/>
  <c r="AH14" i="78"/>
  <c r="AQ14" i="78" s="1"/>
  <c r="AE14" i="66"/>
  <c r="W15" i="66"/>
  <c r="AG14" i="66"/>
  <c r="AP14" i="66" s="1"/>
  <c r="AF14" i="66"/>
  <c r="AO14" i="66" s="1"/>
  <c r="Z7" i="72"/>
  <c r="Y15" i="36"/>
  <c r="X15" i="36"/>
  <c r="U35" i="88"/>
  <c r="Y8" i="12"/>
  <c r="X8" i="12"/>
  <c r="AH7" i="68"/>
  <c r="AQ7" i="68" s="1"/>
  <c r="U17" i="19"/>
  <c r="U34" i="92"/>
  <c r="Y7" i="34"/>
  <c r="X7" i="34"/>
  <c r="Z7" i="34" s="1"/>
  <c r="U45" i="87"/>
  <c r="U25" i="105"/>
  <c r="Y15" i="73"/>
  <c r="X15" i="73"/>
  <c r="AG15" i="37"/>
  <c r="AP15" i="37" s="1"/>
  <c r="AE15" i="37"/>
  <c r="W16" i="37"/>
  <c r="AF15" i="37"/>
  <c r="AO15" i="37" s="1"/>
  <c r="AH14" i="22"/>
  <c r="AQ14" i="22" s="1"/>
  <c r="Z14" i="81"/>
  <c r="AH7" i="21"/>
  <c r="AQ7" i="21" s="1"/>
  <c r="AR6" i="72"/>
  <c r="AR6" i="25"/>
  <c r="AH14" i="23"/>
  <c r="AQ14" i="23" s="1"/>
  <c r="AR6" i="68"/>
  <c r="U52" i="18"/>
  <c r="U51" i="18" s="1"/>
  <c r="U50" i="18" s="1"/>
  <c r="Z7" i="68"/>
  <c r="AR13" i="74"/>
  <c r="Y14" i="27"/>
  <c r="X14" i="27"/>
  <c r="Z14" i="27" s="1"/>
  <c r="U54" i="50"/>
  <c r="U45" i="41"/>
  <c r="Z7" i="21"/>
  <c r="U18" i="75"/>
  <c r="U24" i="86"/>
  <c r="U41" i="95"/>
  <c r="U53" i="48"/>
  <c r="AR13" i="65"/>
  <c r="X15" i="14"/>
  <c r="Y15" i="14"/>
  <c r="Z15" i="14" s="1"/>
  <c r="Z14" i="78"/>
  <c r="U24" i="93"/>
  <c r="U25" i="53"/>
  <c r="U45" i="99"/>
  <c r="U17" i="79"/>
  <c r="U25" i="32"/>
  <c r="AN14" i="14"/>
  <c r="AI14" i="14"/>
  <c r="Z14" i="23"/>
  <c r="U17" i="24"/>
  <c r="U44" i="55"/>
  <c r="AR13" i="81"/>
  <c r="AH7" i="39"/>
  <c r="AQ7" i="39" s="1"/>
  <c r="AN14" i="36"/>
  <c r="AI14" i="36"/>
  <c r="AR6" i="29"/>
  <c r="AF7" i="80"/>
  <c r="AO7" i="80" s="1"/>
  <c r="AE7" i="80"/>
  <c r="W8" i="80"/>
  <c r="AG7" i="80"/>
  <c r="AP7" i="80" s="1"/>
  <c r="U35" i="100"/>
  <c r="U55" i="90"/>
  <c r="U52" i="42"/>
  <c r="Y14" i="26"/>
  <c r="X14" i="26"/>
  <c r="Z14" i="26" s="1"/>
  <c r="U25" i="101"/>
  <c r="U21" i="47"/>
  <c r="U16" i="59"/>
  <c r="AI13" i="27"/>
  <c r="AN13" i="27"/>
  <c r="U35" i="54"/>
  <c r="AN14" i="40"/>
  <c r="AI14" i="40"/>
  <c r="W15" i="70"/>
  <c r="AF14" i="70"/>
  <c r="AO14" i="70" s="1"/>
  <c r="AE14" i="70"/>
  <c r="AG14" i="70"/>
  <c r="AP14" i="70" s="1"/>
  <c r="Y14" i="17"/>
  <c r="X14" i="17"/>
  <c r="AR6" i="21"/>
  <c r="Z14" i="65"/>
  <c r="AR13" i="78"/>
  <c r="U43" i="43"/>
  <c r="AH14" i="31"/>
  <c r="AQ14" i="31" s="1"/>
  <c r="AH7" i="29"/>
  <c r="AQ7" i="29" s="1"/>
  <c r="U32" i="44"/>
  <c r="Z7" i="39"/>
  <c r="AI7" i="12"/>
  <c r="AN7" i="12"/>
  <c r="AH7" i="60"/>
  <c r="AQ7" i="60" s="1"/>
  <c r="AR13" i="22"/>
  <c r="AH7" i="76"/>
  <c r="AQ7" i="76" s="1"/>
  <c r="U34" i="20"/>
  <c r="AR6" i="64"/>
  <c r="U24" i="52"/>
  <c r="AH14" i="74"/>
  <c r="AQ14" i="74" s="1"/>
  <c r="U17" i="38"/>
  <c r="Y15" i="40"/>
  <c r="X15" i="40"/>
  <c r="AE14" i="31" l="1"/>
  <c r="W15" i="31"/>
  <c r="AE14" i="74"/>
  <c r="W8" i="76"/>
  <c r="AG14" i="26"/>
  <c r="AP14" i="26" s="1"/>
  <c r="AF14" i="26"/>
  <c r="AO14" i="26" s="1"/>
  <c r="W15" i="26"/>
  <c r="AE14" i="26"/>
  <c r="U16" i="24"/>
  <c r="U23" i="86"/>
  <c r="AE7" i="34"/>
  <c r="AF7" i="34"/>
  <c r="AO7" i="34" s="1"/>
  <c r="AG7" i="34"/>
  <c r="AP7" i="34" s="1"/>
  <c r="W8" i="34"/>
  <c r="AN13" i="61"/>
  <c r="AI13" i="61"/>
  <c r="AN7" i="64"/>
  <c r="AI7" i="64"/>
  <c r="AN15" i="62"/>
  <c r="AI15" i="62"/>
  <c r="AR6" i="34"/>
  <c r="U44" i="103"/>
  <c r="U43" i="11"/>
  <c r="AN7" i="29"/>
  <c r="AI7" i="29"/>
  <c r="U15" i="59"/>
  <c r="U34" i="100"/>
  <c r="AF14" i="23"/>
  <c r="AO14" i="23" s="1"/>
  <c r="W15" i="23"/>
  <c r="AE14" i="23"/>
  <c r="AG14" i="23"/>
  <c r="AP14" i="23" s="1"/>
  <c r="U16" i="79"/>
  <c r="U23" i="93"/>
  <c r="U22" i="93" s="1"/>
  <c r="U53" i="50"/>
  <c r="W8" i="68"/>
  <c r="AE7" i="68"/>
  <c r="AG7" i="68"/>
  <c r="AP7" i="68" s="1"/>
  <c r="AF7" i="68"/>
  <c r="AO7" i="68" s="1"/>
  <c r="Y16" i="37"/>
  <c r="X16" i="37"/>
  <c r="U34" i="88"/>
  <c r="U53" i="35"/>
  <c r="U51" i="10"/>
  <c r="Y15" i="30"/>
  <c r="X15" i="30"/>
  <c r="Y8" i="64"/>
  <c r="X8" i="64"/>
  <c r="U16" i="63"/>
  <c r="AN7" i="25"/>
  <c r="AI7" i="25"/>
  <c r="U14" i="2"/>
  <c r="U16" i="28"/>
  <c r="U53" i="94"/>
  <c r="U52" i="94" s="1"/>
  <c r="U18" i="97"/>
  <c r="U16" i="67"/>
  <c r="AN14" i="31"/>
  <c r="AI14" i="31"/>
  <c r="AR14" i="31" s="1"/>
  <c r="Y8" i="29"/>
  <c r="X8" i="29"/>
  <c r="Y15" i="74"/>
  <c r="X15" i="74"/>
  <c r="AN14" i="70"/>
  <c r="AI14" i="70"/>
  <c r="AR14" i="70" s="1"/>
  <c r="U20" i="47"/>
  <c r="AR14" i="36"/>
  <c r="AR14" i="14"/>
  <c r="AE14" i="78"/>
  <c r="W15" i="78"/>
  <c r="AG14" i="78"/>
  <c r="AP14" i="78" s="1"/>
  <c r="AF14" i="78"/>
  <c r="AO14" i="78" s="1"/>
  <c r="U52" i="48"/>
  <c r="U17" i="75"/>
  <c r="AH14" i="27"/>
  <c r="AQ14" i="27" s="1"/>
  <c r="AN15" i="37"/>
  <c r="AI15" i="37"/>
  <c r="U24" i="105"/>
  <c r="AH15" i="36"/>
  <c r="AQ15" i="36" s="1"/>
  <c r="Y15" i="66"/>
  <c r="X15" i="66"/>
  <c r="AR14" i="73"/>
  <c r="U17" i="71"/>
  <c r="U32" i="13"/>
  <c r="Y15" i="31"/>
  <c r="X15" i="31"/>
  <c r="AN7" i="60"/>
  <c r="AI7" i="60"/>
  <c r="AI14" i="74"/>
  <c r="AN14" i="74"/>
  <c r="U16" i="38"/>
  <c r="U51" i="42"/>
  <c r="U44" i="99"/>
  <c r="U49" i="18"/>
  <c r="W15" i="81"/>
  <c r="AG14" i="81"/>
  <c r="AP14" i="81" s="1"/>
  <c r="AF14" i="81"/>
  <c r="AO14" i="81" s="1"/>
  <c r="AE14" i="81"/>
  <c r="U33" i="92"/>
  <c r="AH8" i="12"/>
  <c r="AQ8" i="12" s="1"/>
  <c r="Z15" i="36"/>
  <c r="AN14" i="66"/>
  <c r="AI14" i="66"/>
  <c r="U17" i="33"/>
  <c r="AN14" i="30"/>
  <c r="AI14" i="30"/>
  <c r="Y14" i="61"/>
  <c r="X14" i="61"/>
  <c r="U22" i="15"/>
  <c r="U33" i="84"/>
  <c r="U43" i="91"/>
  <c r="U34" i="45"/>
  <c r="U52" i="102"/>
  <c r="Y14" i="77"/>
  <c r="X14" i="77"/>
  <c r="Y8" i="60"/>
  <c r="X8" i="60"/>
  <c r="Z8" i="60" s="1"/>
  <c r="Y15" i="22"/>
  <c r="X15" i="22"/>
  <c r="AR7" i="12"/>
  <c r="AE7" i="39"/>
  <c r="W8" i="39"/>
  <c r="AG7" i="39"/>
  <c r="AP7" i="39" s="1"/>
  <c r="AF7" i="39"/>
  <c r="AO7" i="39" s="1"/>
  <c r="AH15" i="40"/>
  <c r="AQ15" i="40" s="1"/>
  <c r="U33" i="20"/>
  <c r="U31" i="44"/>
  <c r="AG15" i="14"/>
  <c r="AP15" i="14" s="1"/>
  <c r="W16" i="14"/>
  <c r="AE15" i="14"/>
  <c r="AF15" i="14"/>
  <c r="AO15" i="14" s="1"/>
  <c r="W15" i="27"/>
  <c r="AE14" i="27"/>
  <c r="AG14" i="27"/>
  <c r="AP14" i="27" s="1"/>
  <c r="AF14" i="27"/>
  <c r="AO14" i="27" s="1"/>
  <c r="U23" i="52"/>
  <c r="U42" i="43"/>
  <c r="AH14" i="17"/>
  <c r="AQ14" i="17" s="1"/>
  <c r="Y15" i="70"/>
  <c r="X15" i="70"/>
  <c r="AR13" i="27"/>
  <c r="U24" i="101"/>
  <c r="AI7" i="80"/>
  <c r="AN7" i="80"/>
  <c r="U43" i="55"/>
  <c r="AH15" i="14"/>
  <c r="AQ15" i="14" s="1"/>
  <c r="U40" i="95"/>
  <c r="AH15" i="73"/>
  <c r="AQ15" i="73" s="1"/>
  <c r="U44" i="87"/>
  <c r="Z8" i="12"/>
  <c r="Y8" i="25"/>
  <c r="X8" i="25"/>
  <c r="U33" i="51"/>
  <c r="U24" i="46"/>
  <c r="U43" i="83"/>
  <c r="AI13" i="77"/>
  <c r="AN13" i="77"/>
  <c r="Y8" i="76"/>
  <c r="X8" i="76"/>
  <c r="AF14" i="65"/>
  <c r="AO14" i="65" s="1"/>
  <c r="AE14" i="65"/>
  <c r="W15" i="65"/>
  <c r="AG14" i="65"/>
  <c r="AP14" i="65" s="1"/>
  <c r="U34" i="54"/>
  <c r="Z15" i="40"/>
  <c r="Y8" i="80"/>
  <c r="X8" i="80"/>
  <c r="AE7" i="21"/>
  <c r="AG7" i="21"/>
  <c r="AP7" i="21" s="1"/>
  <c r="AF7" i="21"/>
  <c r="AO7" i="21" s="1"/>
  <c r="W8" i="21"/>
  <c r="Z14" i="17"/>
  <c r="AR14" i="40"/>
  <c r="AH14" i="26"/>
  <c r="AQ14" i="26" s="1"/>
  <c r="U54" i="90"/>
  <c r="U24" i="32"/>
  <c r="U24" i="53"/>
  <c r="U23" i="53" s="1"/>
  <c r="U22" i="53" s="1"/>
  <c r="U44" i="41"/>
  <c r="Z15" i="73"/>
  <c r="AH7" i="34"/>
  <c r="AQ7" i="34" s="1"/>
  <c r="U16" i="19"/>
  <c r="AF7" i="72"/>
  <c r="AO7" i="72" s="1"/>
  <c r="AE7" i="72"/>
  <c r="W8" i="72"/>
  <c r="AG7" i="72"/>
  <c r="AP7" i="72" s="1"/>
  <c r="U45" i="49"/>
  <c r="AR13" i="26"/>
  <c r="Y16" i="62"/>
  <c r="X16" i="62"/>
  <c r="Z16" i="62" s="1"/>
  <c r="W15" i="69"/>
  <c r="AG14" i="69"/>
  <c r="AP14" i="69" s="1"/>
  <c r="AF14" i="69"/>
  <c r="AO14" i="69" s="1"/>
  <c r="AE14" i="69"/>
  <c r="U33" i="104"/>
  <c r="U34" i="96"/>
  <c r="U53" i="85"/>
  <c r="U53" i="82"/>
  <c r="U52" i="98"/>
  <c r="U51" i="98" s="1"/>
  <c r="U19" i="89"/>
  <c r="U42" i="16"/>
  <c r="AR13" i="17"/>
  <c r="AN7" i="76"/>
  <c r="AI7" i="76"/>
  <c r="AN14" i="22"/>
  <c r="AI14" i="22"/>
  <c r="AE16" i="62" l="1"/>
  <c r="AF16" i="62"/>
  <c r="AO16" i="62" s="1"/>
  <c r="W17" i="62"/>
  <c r="AG16" i="62"/>
  <c r="AP16" i="62" s="1"/>
  <c r="Y8" i="21"/>
  <c r="X8" i="21"/>
  <c r="AN14" i="65"/>
  <c r="AI14" i="65"/>
  <c r="AR13" i="77"/>
  <c r="U32" i="51"/>
  <c r="U43" i="87"/>
  <c r="U23" i="101"/>
  <c r="Y16" i="14"/>
  <c r="X16" i="14"/>
  <c r="AF8" i="60"/>
  <c r="AO8" i="60" s="1"/>
  <c r="AG8" i="60"/>
  <c r="AP8" i="60" s="1"/>
  <c r="W9" i="60"/>
  <c r="AE8" i="60"/>
  <c r="U43" i="99"/>
  <c r="AR14" i="74"/>
  <c r="AH15" i="66"/>
  <c r="AQ15" i="66" s="1"/>
  <c r="U23" i="105"/>
  <c r="U16" i="75"/>
  <c r="AN14" i="78"/>
  <c r="AI14" i="78"/>
  <c r="U19" i="47"/>
  <c r="AH8" i="29"/>
  <c r="AQ8" i="29" s="1"/>
  <c r="U15" i="67"/>
  <c r="U14" i="67" s="1"/>
  <c r="U15" i="28"/>
  <c r="U15" i="63"/>
  <c r="U33" i="88"/>
  <c r="AN7" i="68"/>
  <c r="AI7" i="68"/>
  <c r="AR15" i="62"/>
  <c r="Y8" i="34"/>
  <c r="X8" i="34"/>
  <c r="U44" i="49"/>
  <c r="W16" i="40"/>
  <c r="AG15" i="40"/>
  <c r="AP15" i="40" s="1"/>
  <c r="AE15" i="40"/>
  <c r="AF15" i="40"/>
  <c r="AO15" i="40" s="1"/>
  <c r="AH8" i="25"/>
  <c r="AQ8" i="25" s="1"/>
  <c r="U33" i="45"/>
  <c r="U21" i="15"/>
  <c r="AR7" i="60"/>
  <c r="U31" i="13"/>
  <c r="Z15" i="66"/>
  <c r="AR15" i="37"/>
  <c r="Z8" i="29"/>
  <c r="AH8" i="64"/>
  <c r="AQ8" i="64" s="1"/>
  <c r="AH16" i="37"/>
  <c r="AQ16" i="37" s="1"/>
  <c r="Y8" i="68"/>
  <c r="X8" i="68"/>
  <c r="Z8" i="68" s="1"/>
  <c r="U15" i="79"/>
  <c r="U33" i="100"/>
  <c r="U42" i="11"/>
  <c r="U15" i="24"/>
  <c r="U14" i="24" s="1"/>
  <c r="AR14" i="22"/>
  <c r="U15" i="19"/>
  <c r="U41" i="16"/>
  <c r="AR7" i="76"/>
  <c r="AN14" i="69"/>
  <c r="AI14" i="69"/>
  <c r="Y8" i="72"/>
  <c r="X8" i="72"/>
  <c r="AH8" i="76"/>
  <c r="AQ8" i="76" s="1"/>
  <c r="U42" i="83"/>
  <c r="Z8" i="25"/>
  <c r="U42" i="55"/>
  <c r="AN14" i="27"/>
  <c r="AI14" i="27"/>
  <c r="AR14" i="27" s="1"/>
  <c r="AH15" i="22"/>
  <c r="AQ15" i="22" s="1"/>
  <c r="Z14" i="77"/>
  <c r="AH14" i="77"/>
  <c r="AQ14" i="77" s="1"/>
  <c r="AH14" i="61"/>
  <c r="AQ14" i="61" s="1"/>
  <c r="U16" i="33"/>
  <c r="Y15" i="81"/>
  <c r="Z15" i="81" s="1"/>
  <c r="X15" i="81"/>
  <c r="U50" i="42"/>
  <c r="U51" i="48"/>
  <c r="U17" i="97"/>
  <c r="U13" i="2"/>
  <c r="Z8" i="64"/>
  <c r="U50" i="10"/>
  <c r="Z16" i="37"/>
  <c r="AR7" i="64"/>
  <c r="AN14" i="26"/>
  <c r="AI14" i="26"/>
  <c r="AH16" i="62"/>
  <c r="AQ16" i="62" s="1"/>
  <c r="U43" i="41"/>
  <c r="U32" i="104"/>
  <c r="U31" i="104" s="1"/>
  <c r="U30" i="104" s="1"/>
  <c r="Y15" i="27"/>
  <c r="X15" i="27"/>
  <c r="Z15" i="22"/>
  <c r="U42" i="91"/>
  <c r="Z14" i="61"/>
  <c r="AR14" i="66"/>
  <c r="AH15" i="31"/>
  <c r="AQ15" i="31" s="1"/>
  <c r="U16" i="71"/>
  <c r="AH15" i="74"/>
  <c r="AQ15" i="74" s="1"/>
  <c r="AR7" i="25"/>
  <c r="U52" i="50"/>
  <c r="AN14" i="23"/>
  <c r="AI14" i="23"/>
  <c r="AR14" i="23" s="1"/>
  <c r="U14" i="59"/>
  <c r="U43" i="103"/>
  <c r="AN7" i="34"/>
  <c r="AI7" i="34"/>
  <c r="Y15" i="26"/>
  <c r="X15" i="26"/>
  <c r="U21" i="53"/>
  <c r="U18" i="89"/>
  <c r="U33" i="54"/>
  <c r="Z8" i="76"/>
  <c r="AH15" i="70"/>
  <c r="AQ15" i="70" s="1"/>
  <c r="U41" i="43"/>
  <c r="AF15" i="73"/>
  <c r="AO15" i="73" s="1"/>
  <c r="AE15" i="73"/>
  <c r="W16" i="73"/>
  <c r="AG15" i="73"/>
  <c r="AP15" i="73" s="1"/>
  <c r="U23" i="32"/>
  <c r="AH8" i="80"/>
  <c r="AQ8" i="80" s="1"/>
  <c r="U23" i="46"/>
  <c r="W9" i="12"/>
  <c r="AG8" i="12"/>
  <c r="AP8" i="12" s="1"/>
  <c r="AE8" i="12"/>
  <c r="AF8" i="12"/>
  <c r="AO8" i="12" s="1"/>
  <c r="U39" i="95"/>
  <c r="AR7" i="80"/>
  <c r="Z15" i="70"/>
  <c r="Y8" i="39"/>
  <c r="X8" i="39"/>
  <c r="U32" i="92"/>
  <c r="U48" i="18"/>
  <c r="U15" i="38"/>
  <c r="Z15" i="31"/>
  <c r="Z15" i="74"/>
  <c r="U51" i="94"/>
  <c r="AH15" i="30"/>
  <c r="AQ15" i="30" s="1"/>
  <c r="U52" i="35"/>
  <c r="Y15" i="23"/>
  <c r="Z15" i="23" s="1"/>
  <c r="X15" i="23"/>
  <c r="AR7" i="29"/>
  <c r="AR13" i="61"/>
  <c r="U53" i="90"/>
  <c r="U52" i="82"/>
  <c r="U52" i="85"/>
  <c r="AN7" i="72"/>
  <c r="AI7" i="72"/>
  <c r="AN7" i="21"/>
  <c r="AI7" i="21"/>
  <c r="U30" i="44"/>
  <c r="U50" i="98"/>
  <c r="U33" i="96"/>
  <c r="Y15" i="69"/>
  <c r="X15" i="69"/>
  <c r="W15" i="17"/>
  <c r="AE14" i="17"/>
  <c r="AF14" i="17"/>
  <c r="AO14" i="17" s="1"/>
  <c r="AG14" i="17"/>
  <c r="AP14" i="17" s="1"/>
  <c r="Z8" i="80"/>
  <c r="Y15" i="65"/>
  <c r="X15" i="65"/>
  <c r="U22" i="52"/>
  <c r="AN15" i="14"/>
  <c r="AI15" i="14"/>
  <c r="U32" i="20"/>
  <c r="AN7" i="39"/>
  <c r="AI7" i="39"/>
  <c r="AH8" i="60"/>
  <c r="AQ8" i="60" s="1"/>
  <c r="U51" i="102"/>
  <c r="U32" i="84"/>
  <c r="AR14" i="30"/>
  <c r="W16" i="36"/>
  <c r="AG15" i="36"/>
  <c r="AP15" i="36" s="1"/>
  <c r="AF15" i="36"/>
  <c r="AO15" i="36" s="1"/>
  <c r="AE15" i="36"/>
  <c r="AN14" i="81"/>
  <c r="AI14" i="81"/>
  <c r="Y15" i="78"/>
  <c r="X15" i="78"/>
  <c r="Z15" i="30"/>
  <c r="U21" i="93"/>
  <c r="U22" i="86"/>
  <c r="Z8" i="21" l="1"/>
  <c r="Z15" i="27"/>
  <c r="AE15" i="27" s="1"/>
  <c r="Z15" i="69"/>
  <c r="AG15" i="23"/>
  <c r="AP15" i="23" s="1"/>
  <c r="AE15" i="23"/>
  <c r="AF15" i="23"/>
  <c r="AO15" i="23" s="1"/>
  <c r="W16" i="23"/>
  <c r="AF15" i="81"/>
  <c r="AO15" i="81" s="1"/>
  <c r="AE15" i="81"/>
  <c r="W16" i="81"/>
  <c r="AG15" i="81"/>
  <c r="AP15" i="81" s="1"/>
  <c r="AF8" i="21"/>
  <c r="AO8" i="21" s="1"/>
  <c r="W9" i="21"/>
  <c r="AG8" i="21"/>
  <c r="AP8" i="21" s="1"/>
  <c r="AE8" i="21"/>
  <c r="AF15" i="27"/>
  <c r="AO15" i="27" s="1"/>
  <c r="AG15" i="27"/>
  <c r="AP15" i="27" s="1"/>
  <c r="W16" i="27"/>
  <c r="AG15" i="69"/>
  <c r="AP15" i="69" s="1"/>
  <c r="AF15" i="69"/>
  <c r="AO15" i="69" s="1"/>
  <c r="AE15" i="69"/>
  <c r="W16" i="69"/>
  <c r="U29" i="44"/>
  <c r="AE15" i="30"/>
  <c r="W16" i="30"/>
  <c r="AG15" i="30"/>
  <c r="AP15" i="30" s="1"/>
  <c r="AF15" i="30"/>
  <c r="AO15" i="30" s="1"/>
  <c r="AN15" i="36"/>
  <c r="AI15" i="36"/>
  <c r="AF8" i="80"/>
  <c r="AO8" i="80" s="1"/>
  <c r="AE8" i="80"/>
  <c r="W9" i="80"/>
  <c r="AG8" i="80"/>
  <c r="AP8" i="80" s="1"/>
  <c r="U50" i="94"/>
  <c r="U47" i="18"/>
  <c r="AF15" i="70"/>
  <c r="AO15" i="70" s="1"/>
  <c r="W16" i="70"/>
  <c r="AG15" i="70"/>
  <c r="AP15" i="70" s="1"/>
  <c r="AE15" i="70"/>
  <c r="AI8" i="12"/>
  <c r="AN8" i="12"/>
  <c r="AN15" i="73"/>
  <c r="AI15" i="73"/>
  <c r="W9" i="76"/>
  <c r="AE8" i="76"/>
  <c r="AF8" i="76"/>
  <c r="AO8" i="76" s="1"/>
  <c r="AG8" i="76"/>
  <c r="AP8" i="76" s="1"/>
  <c r="U20" i="53"/>
  <c r="AG14" i="61"/>
  <c r="AP14" i="61" s="1"/>
  <c r="AF14" i="61"/>
  <c r="AO14" i="61" s="1"/>
  <c r="W15" i="61"/>
  <c r="AE14" i="61"/>
  <c r="U16" i="97"/>
  <c r="AR14" i="69"/>
  <c r="AH8" i="68"/>
  <c r="AQ8" i="68" s="1"/>
  <c r="AI15" i="40"/>
  <c r="AN15" i="40"/>
  <c r="U32" i="88"/>
  <c r="U13" i="67"/>
  <c r="AR14" i="78"/>
  <c r="AI8" i="60"/>
  <c r="AN8" i="60"/>
  <c r="U31" i="51"/>
  <c r="AH15" i="78"/>
  <c r="AQ15" i="78" s="1"/>
  <c r="AR7" i="39"/>
  <c r="AH15" i="26"/>
  <c r="AQ15" i="26" s="1"/>
  <c r="U15" i="71"/>
  <c r="AR14" i="26"/>
  <c r="U41" i="11"/>
  <c r="AF15" i="31"/>
  <c r="AO15" i="31" s="1"/>
  <c r="AE15" i="31"/>
  <c r="W16" i="31"/>
  <c r="AG15" i="31"/>
  <c r="AP15" i="31" s="1"/>
  <c r="Y9" i="12"/>
  <c r="X9" i="12"/>
  <c r="U32" i="54"/>
  <c r="U41" i="91"/>
  <c r="U29" i="104"/>
  <c r="AF8" i="64"/>
  <c r="AO8" i="64" s="1"/>
  <c r="W9" i="64"/>
  <c r="AG8" i="64"/>
  <c r="AP8" i="64" s="1"/>
  <c r="AE8" i="64"/>
  <c r="U50" i="48"/>
  <c r="AG14" i="77"/>
  <c r="AP14" i="77" s="1"/>
  <c r="AF14" i="77"/>
  <c r="AO14" i="77" s="1"/>
  <c r="AE14" i="77"/>
  <c r="W15" i="77"/>
  <c r="U41" i="55"/>
  <c r="AG8" i="29"/>
  <c r="AP8" i="29" s="1"/>
  <c r="W9" i="29"/>
  <c r="AE8" i="29"/>
  <c r="AF8" i="29"/>
  <c r="AO8" i="29" s="1"/>
  <c r="Y16" i="40"/>
  <c r="X16" i="40"/>
  <c r="U14" i="63"/>
  <c r="U22" i="101"/>
  <c r="W16" i="74"/>
  <c r="AF15" i="74"/>
  <c r="AO15" i="74" s="1"/>
  <c r="AG15" i="74"/>
  <c r="AP15" i="74" s="1"/>
  <c r="AE15" i="74"/>
  <c r="U51" i="50"/>
  <c r="U49" i="10"/>
  <c r="U14" i="19"/>
  <c r="Z15" i="78"/>
  <c r="U31" i="92"/>
  <c r="U21" i="86"/>
  <c r="Y16" i="36"/>
  <c r="X16" i="36"/>
  <c r="Z16" i="36" s="1"/>
  <c r="U50" i="102"/>
  <c r="U49" i="102" s="1"/>
  <c r="AH15" i="65"/>
  <c r="AQ15" i="65" s="1"/>
  <c r="AN14" i="17"/>
  <c r="AI14" i="17"/>
  <c r="U32" i="96"/>
  <c r="U51" i="82"/>
  <c r="AH8" i="39"/>
  <c r="AQ8" i="39" s="1"/>
  <c r="U22" i="32"/>
  <c r="U40" i="43"/>
  <c r="U13" i="59"/>
  <c r="W16" i="22"/>
  <c r="AE15" i="22"/>
  <c r="AF15" i="22"/>
  <c r="AO15" i="22" s="1"/>
  <c r="AG15" i="22"/>
  <c r="AP15" i="22" s="1"/>
  <c r="U15" i="33"/>
  <c r="AG8" i="25"/>
  <c r="AP8" i="25" s="1"/>
  <c r="W9" i="25"/>
  <c r="AE8" i="25"/>
  <c r="AF8" i="25"/>
  <c r="AO8" i="25" s="1"/>
  <c r="AH8" i="72"/>
  <c r="AQ8" i="72" s="1"/>
  <c r="U32" i="100"/>
  <c r="AR7" i="68"/>
  <c r="U15" i="75"/>
  <c r="AR14" i="65"/>
  <c r="Y17" i="62"/>
  <c r="X17" i="62"/>
  <c r="U31" i="84"/>
  <c r="U42" i="103"/>
  <c r="AF8" i="68"/>
  <c r="AO8" i="68" s="1"/>
  <c r="AE8" i="68"/>
  <c r="W9" i="68"/>
  <c r="AG8" i="68"/>
  <c r="AP8" i="68" s="1"/>
  <c r="U30" i="13"/>
  <c r="U32" i="45"/>
  <c r="Y9" i="60"/>
  <c r="X9" i="60"/>
  <c r="U21" i="52"/>
  <c r="AR7" i="21"/>
  <c r="U51" i="35"/>
  <c r="Z15" i="26"/>
  <c r="AR14" i="81"/>
  <c r="U31" i="20"/>
  <c r="Z15" i="65"/>
  <c r="Y15" i="17"/>
  <c r="X15" i="17"/>
  <c r="AR7" i="72"/>
  <c r="AH15" i="23"/>
  <c r="AQ15" i="23" s="1"/>
  <c r="U14" i="38"/>
  <c r="Z8" i="39"/>
  <c r="U38" i="95"/>
  <c r="U22" i="46"/>
  <c r="U17" i="89"/>
  <c r="AR7" i="34"/>
  <c r="AH15" i="27"/>
  <c r="AQ15" i="27" s="1"/>
  <c r="U42" i="41"/>
  <c r="U12" i="2"/>
  <c r="U49" i="42"/>
  <c r="Z8" i="72"/>
  <c r="U43" i="49"/>
  <c r="U14" i="28"/>
  <c r="AH16" i="14"/>
  <c r="AQ16" i="14" s="1"/>
  <c r="U42" i="87"/>
  <c r="U51" i="85"/>
  <c r="U20" i="93"/>
  <c r="AR15" i="14"/>
  <c r="AH15" i="69"/>
  <c r="AQ15" i="69" s="1"/>
  <c r="U49" i="98"/>
  <c r="U52" i="90"/>
  <c r="Y16" i="73"/>
  <c r="Z16" i="73"/>
  <c r="X16" i="73"/>
  <c r="AE16" i="37"/>
  <c r="AG16" i="37"/>
  <c r="AP16" i="37" s="1"/>
  <c r="W17" i="37"/>
  <c r="AF16" i="37"/>
  <c r="AO16" i="37" s="1"/>
  <c r="AH15" i="81"/>
  <c r="AQ15" i="81" s="1"/>
  <c r="U41" i="83"/>
  <c r="U40" i="16"/>
  <c r="U13" i="24"/>
  <c r="U14" i="79"/>
  <c r="W16" i="66"/>
  <c r="AG15" i="66"/>
  <c r="AP15" i="66" s="1"/>
  <c r="AF15" i="66"/>
  <c r="AO15" i="66" s="1"/>
  <c r="AE15" i="66"/>
  <c r="U20" i="15"/>
  <c r="Z8" i="34"/>
  <c r="AH8" i="34"/>
  <c r="AQ8" i="34" s="1"/>
  <c r="U18" i="47"/>
  <c r="U22" i="105"/>
  <c r="U42" i="99"/>
  <c r="Z16" i="14"/>
  <c r="AH8" i="21"/>
  <c r="AQ8" i="21" s="1"/>
  <c r="AN16" i="62"/>
  <c r="AI16" i="62"/>
  <c r="U41" i="99" l="1"/>
  <c r="U21" i="46"/>
  <c r="W16" i="26"/>
  <c r="AF15" i="26"/>
  <c r="AO15" i="26" s="1"/>
  <c r="AE15" i="26"/>
  <c r="AG15" i="26"/>
  <c r="AP15" i="26" s="1"/>
  <c r="U20" i="52"/>
  <c r="AF16" i="36"/>
  <c r="AO16" i="36" s="1"/>
  <c r="AE16" i="36"/>
  <c r="AG16" i="36"/>
  <c r="AP16" i="36" s="1"/>
  <c r="W17" i="36"/>
  <c r="AF15" i="78"/>
  <c r="AO15" i="78" s="1"/>
  <c r="W16" i="78"/>
  <c r="AG15" i="78"/>
  <c r="AP15" i="78" s="1"/>
  <c r="AE15" i="78"/>
  <c r="U50" i="50"/>
  <c r="U21" i="101"/>
  <c r="Y15" i="77"/>
  <c r="Z15" i="77" s="1"/>
  <c r="X15" i="77"/>
  <c r="AN8" i="64"/>
  <c r="AI8" i="64"/>
  <c r="U40" i="11"/>
  <c r="U30" i="51"/>
  <c r="U12" i="67"/>
  <c r="AI14" i="61"/>
  <c r="AN14" i="61"/>
  <c r="AI8" i="80"/>
  <c r="AN8" i="80"/>
  <c r="Y16" i="30"/>
  <c r="X16" i="30"/>
  <c r="AI8" i="21"/>
  <c r="AN8" i="21"/>
  <c r="AN15" i="81"/>
  <c r="AI15" i="81"/>
  <c r="AG16" i="73"/>
  <c r="AP16" i="73" s="1"/>
  <c r="AE16" i="73"/>
  <c r="W17" i="73"/>
  <c r="AF16" i="73"/>
  <c r="AO16" i="73" s="1"/>
  <c r="U50" i="85"/>
  <c r="U13" i="28"/>
  <c r="AF15" i="65"/>
  <c r="AO15" i="65" s="1"/>
  <c r="AG15" i="65"/>
  <c r="AP15" i="65" s="1"/>
  <c r="AE15" i="65"/>
  <c r="W16" i="65"/>
  <c r="AH9" i="60"/>
  <c r="AQ9" i="60" s="1"/>
  <c r="U29" i="13"/>
  <c r="U41" i="103"/>
  <c r="AI8" i="25"/>
  <c r="AN8" i="25"/>
  <c r="U39" i="43"/>
  <c r="AI15" i="74"/>
  <c r="AN15" i="74"/>
  <c r="AN8" i="29"/>
  <c r="AI8" i="29"/>
  <c r="AN14" i="77"/>
  <c r="AI14" i="77"/>
  <c r="U40" i="91"/>
  <c r="Y15" i="61"/>
  <c r="X15" i="61"/>
  <c r="Z15" i="61" s="1"/>
  <c r="AR8" i="12"/>
  <c r="U46" i="18"/>
  <c r="AN15" i="30"/>
  <c r="AI15" i="30"/>
  <c r="U48" i="42"/>
  <c r="Y16" i="66"/>
  <c r="X16" i="66"/>
  <c r="U11" i="2"/>
  <c r="U37" i="95"/>
  <c r="U50" i="35"/>
  <c r="U49" i="35" s="1"/>
  <c r="Z9" i="60"/>
  <c r="U31" i="100"/>
  <c r="Y9" i="25"/>
  <c r="X9" i="25"/>
  <c r="AI15" i="22"/>
  <c r="AN15" i="22"/>
  <c r="U50" i="82"/>
  <c r="U13" i="19"/>
  <c r="U13" i="63"/>
  <c r="Y9" i="29"/>
  <c r="X9" i="29"/>
  <c r="Y9" i="64"/>
  <c r="X9" i="64"/>
  <c r="Y16" i="31"/>
  <c r="X16" i="31"/>
  <c r="AR8" i="60"/>
  <c r="U31" i="88"/>
  <c r="AN8" i="76"/>
  <c r="AI8" i="76"/>
  <c r="AN15" i="70"/>
  <c r="AI15" i="70"/>
  <c r="AR15" i="70" s="1"/>
  <c r="AR15" i="36"/>
  <c r="AI15" i="27"/>
  <c r="AN15" i="27"/>
  <c r="Y9" i="21"/>
  <c r="Z9" i="21"/>
  <c r="X9" i="21"/>
  <c r="Y16" i="23"/>
  <c r="X16" i="23"/>
  <c r="U51" i="90"/>
  <c r="U42" i="49"/>
  <c r="AF8" i="39"/>
  <c r="AO8" i="39" s="1"/>
  <c r="AE8" i="39"/>
  <c r="W9" i="39"/>
  <c r="AG8" i="39"/>
  <c r="AP8" i="39" s="1"/>
  <c r="U30" i="20"/>
  <c r="Y9" i="68"/>
  <c r="X9" i="68"/>
  <c r="U30" i="84"/>
  <c r="Y16" i="22"/>
  <c r="X16" i="22"/>
  <c r="U21" i="32"/>
  <c r="U20" i="86"/>
  <c r="AH16" i="40"/>
  <c r="AQ16" i="40" s="1"/>
  <c r="U31" i="54"/>
  <c r="AN15" i="31"/>
  <c r="AI15" i="31"/>
  <c r="Y9" i="76"/>
  <c r="X9" i="76"/>
  <c r="Z9" i="76" s="1"/>
  <c r="U49" i="94"/>
  <c r="U28" i="44"/>
  <c r="X16" i="27"/>
  <c r="Y16" i="27"/>
  <c r="Z16" i="27" s="1"/>
  <c r="U12" i="24"/>
  <c r="W9" i="34"/>
  <c r="AG8" i="34"/>
  <c r="AP8" i="34" s="1"/>
  <c r="AE8" i="34"/>
  <c r="AF8" i="34"/>
  <c r="AO8" i="34" s="1"/>
  <c r="Y17" i="37"/>
  <c r="X17" i="37"/>
  <c r="U17" i="47"/>
  <c r="U13" i="79"/>
  <c r="W9" i="72"/>
  <c r="AG8" i="72"/>
  <c r="AP8" i="72" s="1"/>
  <c r="AF8" i="72"/>
  <c r="AO8" i="72" s="1"/>
  <c r="AE8" i="72"/>
  <c r="U16" i="89"/>
  <c r="AH15" i="17"/>
  <c r="AQ15" i="17" s="1"/>
  <c r="AI8" i="68"/>
  <c r="AN8" i="68"/>
  <c r="AH17" i="62"/>
  <c r="AQ17" i="62" s="1"/>
  <c r="U14" i="75"/>
  <c r="U31" i="96"/>
  <c r="U48" i="102"/>
  <c r="U48" i="10"/>
  <c r="Y16" i="74"/>
  <c r="X16" i="74"/>
  <c r="Z16" i="40"/>
  <c r="AH9" i="12"/>
  <c r="AQ9" i="12" s="1"/>
  <c r="U14" i="71"/>
  <c r="AR15" i="40"/>
  <c r="AR15" i="73"/>
  <c r="Y16" i="70"/>
  <c r="Z16" i="70"/>
  <c r="X16" i="70"/>
  <c r="Y16" i="69"/>
  <c r="X16" i="69"/>
  <c r="AN15" i="23"/>
  <c r="AI15" i="23"/>
  <c r="U21" i="105"/>
  <c r="U39" i="16"/>
  <c r="U41" i="87"/>
  <c r="AE16" i="14"/>
  <c r="AF16" i="14"/>
  <c r="AO16" i="14" s="1"/>
  <c r="AG16" i="14"/>
  <c r="AP16" i="14" s="1"/>
  <c r="W17" i="14"/>
  <c r="U19" i="15"/>
  <c r="U40" i="83"/>
  <c r="AN16" i="37"/>
  <c r="AI16" i="37"/>
  <c r="U41" i="41"/>
  <c r="AR16" i="62"/>
  <c r="AN15" i="66"/>
  <c r="AI15" i="66"/>
  <c r="AH16" i="73"/>
  <c r="AQ16" i="73" s="1"/>
  <c r="U48" i="98"/>
  <c r="U19" i="93"/>
  <c r="U13" i="38"/>
  <c r="Z15" i="17"/>
  <c r="U31" i="45"/>
  <c r="Z17" i="62"/>
  <c r="U14" i="33"/>
  <c r="U12" i="59"/>
  <c r="AR14" i="17"/>
  <c r="AH16" i="36"/>
  <c r="AQ16" i="36" s="1"/>
  <c r="U30" i="92"/>
  <c r="U40" i="55"/>
  <c r="U49" i="48"/>
  <c r="U28" i="104"/>
  <c r="Z9" i="12"/>
  <c r="U15" i="97"/>
  <c r="U19" i="53"/>
  <c r="Y9" i="80"/>
  <c r="X9" i="80"/>
  <c r="AN15" i="69"/>
  <c r="AI15" i="69"/>
  <c r="Y16" i="81"/>
  <c r="X16" i="81"/>
  <c r="Z9" i="64" l="1"/>
  <c r="AF15" i="77"/>
  <c r="AO15" i="77" s="1"/>
  <c r="AG15" i="77"/>
  <c r="AP15" i="77" s="1"/>
  <c r="AE15" i="77"/>
  <c r="W16" i="77"/>
  <c r="AF9" i="64"/>
  <c r="AO9" i="64" s="1"/>
  <c r="AE9" i="64"/>
  <c r="W10" i="64"/>
  <c r="AG9" i="64"/>
  <c r="AP9" i="64" s="1"/>
  <c r="U27" i="104"/>
  <c r="U11" i="59"/>
  <c r="AG15" i="17"/>
  <c r="AP15" i="17" s="1"/>
  <c r="AF15" i="17"/>
  <c r="AO15" i="17" s="1"/>
  <c r="AE15" i="17"/>
  <c r="W16" i="17"/>
  <c r="U47" i="98"/>
  <c r="U39" i="83"/>
  <c r="AI16" i="14"/>
  <c r="AN16" i="14"/>
  <c r="U20" i="105"/>
  <c r="AH16" i="70"/>
  <c r="AQ16" i="70" s="1"/>
  <c r="W17" i="40"/>
  <c r="AE16" i="40"/>
  <c r="AF16" i="40"/>
  <c r="AO16" i="40" s="1"/>
  <c r="AG16" i="40"/>
  <c r="AP16" i="40" s="1"/>
  <c r="U11" i="24"/>
  <c r="U19" i="86"/>
  <c r="U29" i="20"/>
  <c r="U41" i="49"/>
  <c r="AH9" i="21"/>
  <c r="AQ9" i="21" s="1"/>
  <c r="U30" i="88"/>
  <c r="U12" i="63"/>
  <c r="AR15" i="22"/>
  <c r="W10" i="60"/>
  <c r="AG9" i="60"/>
  <c r="AP9" i="60" s="1"/>
  <c r="AE9" i="60"/>
  <c r="AF9" i="60"/>
  <c r="AO9" i="60" s="1"/>
  <c r="U10" i="2"/>
  <c r="AR15" i="30"/>
  <c r="AH15" i="61"/>
  <c r="AQ15" i="61" s="1"/>
  <c r="U38" i="43"/>
  <c r="U28" i="13"/>
  <c r="AR8" i="80"/>
  <c r="U29" i="51"/>
  <c r="AN15" i="78"/>
  <c r="AI15" i="78"/>
  <c r="AN16" i="36"/>
  <c r="AI16" i="36"/>
  <c r="AH16" i="74"/>
  <c r="AQ16" i="74" s="1"/>
  <c r="U47" i="102"/>
  <c r="U15" i="89"/>
  <c r="U12" i="79"/>
  <c r="AG16" i="27"/>
  <c r="AP16" i="27" s="1"/>
  <c r="AE16" i="27"/>
  <c r="AF16" i="27"/>
  <c r="AO16" i="27" s="1"/>
  <c r="W17" i="27"/>
  <c r="U48" i="94"/>
  <c r="U29" i="84"/>
  <c r="U28" i="84" s="1"/>
  <c r="W10" i="21"/>
  <c r="AF9" i="21"/>
  <c r="AO9" i="21" s="1"/>
  <c r="AE9" i="21"/>
  <c r="AG9" i="21"/>
  <c r="AP9" i="21" s="1"/>
  <c r="AH9" i="25"/>
  <c r="AQ9" i="25" s="1"/>
  <c r="AH16" i="66"/>
  <c r="AQ16" i="66" s="1"/>
  <c r="W16" i="61"/>
  <c r="AF15" i="61"/>
  <c r="AO15" i="61" s="1"/>
  <c r="AE15" i="61"/>
  <c r="AG15" i="61"/>
  <c r="AP15" i="61" s="1"/>
  <c r="AR8" i="29"/>
  <c r="Y17" i="73"/>
  <c r="Z17" i="73" s="1"/>
  <c r="X17" i="73"/>
  <c r="AR8" i="21"/>
  <c r="Y16" i="26"/>
  <c r="Z16" i="26"/>
  <c r="X16" i="26"/>
  <c r="U29" i="92"/>
  <c r="U40" i="87"/>
  <c r="U13" i="71"/>
  <c r="Z16" i="74"/>
  <c r="AN8" i="72"/>
  <c r="AI8" i="72"/>
  <c r="AN8" i="34"/>
  <c r="AI8" i="34"/>
  <c r="AH9" i="76"/>
  <c r="AQ9" i="76" s="1"/>
  <c r="U30" i="54"/>
  <c r="U20" i="32"/>
  <c r="AH9" i="68"/>
  <c r="AQ9" i="68" s="1"/>
  <c r="Y9" i="39"/>
  <c r="X9" i="39"/>
  <c r="Z9" i="39" s="1"/>
  <c r="U50" i="90"/>
  <c r="AH9" i="29"/>
  <c r="AQ9" i="29" s="1"/>
  <c r="U12" i="19"/>
  <c r="Z9" i="25"/>
  <c r="U48" i="35"/>
  <c r="Z16" i="66"/>
  <c r="AR8" i="25"/>
  <c r="AN16" i="73"/>
  <c r="AI16" i="73"/>
  <c r="AH16" i="30"/>
  <c r="AQ16" i="30" s="1"/>
  <c r="AR14" i="61"/>
  <c r="U39" i="11"/>
  <c r="Y16" i="78"/>
  <c r="X16" i="78"/>
  <c r="Z16" i="78" s="1"/>
  <c r="AH16" i="69"/>
  <c r="AQ16" i="69" s="1"/>
  <c r="AR8" i="68"/>
  <c r="U16" i="47"/>
  <c r="AH16" i="27"/>
  <c r="AQ16" i="27" s="1"/>
  <c r="AH16" i="22"/>
  <c r="AQ16" i="22" s="1"/>
  <c r="Z9" i="68"/>
  <c r="AN8" i="39"/>
  <c r="AI8" i="39"/>
  <c r="AH16" i="23"/>
  <c r="AQ16" i="23" s="1"/>
  <c r="AR8" i="76"/>
  <c r="Z16" i="31"/>
  <c r="AH16" i="31"/>
  <c r="AQ16" i="31" s="1"/>
  <c r="Z9" i="29"/>
  <c r="U45" i="18"/>
  <c r="U12" i="28"/>
  <c r="Z16" i="30"/>
  <c r="AR8" i="64"/>
  <c r="U20" i="101"/>
  <c r="U19" i="52"/>
  <c r="U20" i="46"/>
  <c r="AR15" i="69"/>
  <c r="AR15" i="23"/>
  <c r="U12" i="38"/>
  <c r="U40" i="41"/>
  <c r="AH16" i="81"/>
  <c r="AQ16" i="81" s="1"/>
  <c r="U39" i="55"/>
  <c r="U18" i="93"/>
  <c r="U38" i="16"/>
  <c r="Z16" i="69"/>
  <c r="AH17" i="37"/>
  <c r="AQ17" i="37" s="1"/>
  <c r="Y9" i="34"/>
  <c r="X9" i="34"/>
  <c r="Z16" i="22"/>
  <c r="Z16" i="23"/>
  <c r="AR15" i="27"/>
  <c r="U49" i="82"/>
  <c r="U36" i="95"/>
  <c r="U35" i="95" s="1"/>
  <c r="U39" i="91"/>
  <c r="AR15" i="74"/>
  <c r="U40" i="103"/>
  <c r="Y16" i="65"/>
  <c r="Z16" i="65" s="1"/>
  <c r="X16" i="65"/>
  <c r="AR15" i="81"/>
  <c r="U11" i="67"/>
  <c r="Y17" i="36"/>
  <c r="X17" i="36"/>
  <c r="U18" i="53"/>
  <c r="AF16" i="70"/>
  <c r="AO16" i="70" s="1"/>
  <c r="AE16" i="70"/>
  <c r="W17" i="70"/>
  <c r="AG16" i="70"/>
  <c r="AP16" i="70" s="1"/>
  <c r="U48" i="48"/>
  <c r="U13" i="33"/>
  <c r="U18" i="15"/>
  <c r="AH9" i="80"/>
  <c r="AQ9" i="80" s="1"/>
  <c r="U14" i="97"/>
  <c r="W18" i="62"/>
  <c r="AE17" i="62"/>
  <c r="AF17" i="62"/>
  <c r="AO17" i="62" s="1"/>
  <c r="AG17" i="62"/>
  <c r="AP17" i="62" s="1"/>
  <c r="AR15" i="66"/>
  <c r="AR16" i="37"/>
  <c r="Y17" i="14"/>
  <c r="X17" i="14"/>
  <c r="Z17" i="14" s="1"/>
  <c r="U30" i="96"/>
  <c r="W10" i="76"/>
  <c r="AG9" i="76"/>
  <c r="AP9" i="76" s="1"/>
  <c r="AF9" i="76"/>
  <c r="AO9" i="76" s="1"/>
  <c r="AE9" i="76"/>
  <c r="Z9" i="80"/>
  <c r="AF9" i="12"/>
  <c r="AO9" i="12" s="1"/>
  <c r="AG9" i="12"/>
  <c r="AP9" i="12" s="1"/>
  <c r="W10" i="12"/>
  <c r="AE9" i="12"/>
  <c r="Z16" i="81"/>
  <c r="U30" i="45"/>
  <c r="U47" i="10"/>
  <c r="U13" i="75"/>
  <c r="Y9" i="72"/>
  <c r="X9" i="72"/>
  <c r="Z17" i="37"/>
  <c r="U27" i="44"/>
  <c r="AR15" i="31"/>
  <c r="AH9" i="64"/>
  <c r="AQ9" i="64" s="1"/>
  <c r="U30" i="100"/>
  <c r="U47" i="42"/>
  <c r="AR14" i="77"/>
  <c r="AI15" i="65"/>
  <c r="AN15" i="65"/>
  <c r="U49" i="85"/>
  <c r="AH15" i="77"/>
  <c r="AQ15" i="77" s="1"/>
  <c r="U49" i="50"/>
  <c r="AN15" i="26"/>
  <c r="AI15" i="26"/>
  <c r="U40" i="99"/>
  <c r="W18" i="73" l="1"/>
  <c r="AE17" i="73"/>
  <c r="AF17" i="73"/>
  <c r="AO17" i="73" s="1"/>
  <c r="AG17" i="73"/>
  <c r="AP17" i="73" s="1"/>
  <c r="AF16" i="65"/>
  <c r="AO16" i="65" s="1"/>
  <c r="AG16" i="65"/>
  <c r="AP16" i="65" s="1"/>
  <c r="AE16" i="65"/>
  <c r="W17" i="65"/>
  <c r="U12" i="75"/>
  <c r="AG17" i="14"/>
  <c r="AP17" i="14" s="1"/>
  <c r="W18" i="14"/>
  <c r="AE17" i="14"/>
  <c r="AF17" i="14"/>
  <c r="AO17" i="14" s="1"/>
  <c r="AH9" i="72"/>
  <c r="AQ9" i="72" s="1"/>
  <c r="U47" i="48"/>
  <c r="AG16" i="22"/>
  <c r="AP16" i="22" s="1"/>
  <c r="AE16" i="22"/>
  <c r="W17" i="22"/>
  <c r="AF16" i="22"/>
  <c r="AO16" i="22" s="1"/>
  <c r="U48" i="50"/>
  <c r="AR15" i="65"/>
  <c r="U29" i="100"/>
  <c r="W17" i="81"/>
  <c r="AG16" i="81"/>
  <c r="AP16" i="81" s="1"/>
  <c r="AF16" i="81"/>
  <c r="AO16" i="81" s="1"/>
  <c r="AE16" i="81"/>
  <c r="AN9" i="76"/>
  <c r="AI9" i="76"/>
  <c r="AH17" i="14"/>
  <c r="AQ17" i="14" s="1"/>
  <c r="U13" i="97"/>
  <c r="AN16" i="70"/>
  <c r="AI16" i="70"/>
  <c r="U11" i="28"/>
  <c r="AE16" i="31"/>
  <c r="AF16" i="31"/>
  <c r="AO16" i="31" s="1"/>
  <c r="W17" i="31"/>
  <c r="AG16" i="31"/>
  <c r="AP16" i="31" s="1"/>
  <c r="AH16" i="78"/>
  <c r="AQ16" i="78" s="1"/>
  <c r="U11" i="19"/>
  <c r="AH9" i="39"/>
  <c r="AQ9" i="39" s="1"/>
  <c r="AH16" i="26"/>
  <c r="AQ16" i="26" s="1"/>
  <c r="U27" i="84"/>
  <c r="U46" i="102"/>
  <c r="U27" i="13"/>
  <c r="Y10" i="60"/>
  <c r="X10" i="60"/>
  <c r="U29" i="88"/>
  <c r="AN9" i="64"/>
  <c r="AI9" i="64"/>
  <c r="U12" i="33"/>
  <c r="U38" i="91"/>
  <c r="U17" i="93"/>
  <c r="U39" i="41"/>
  <c r="U19" i="101"/>
  <c r="AF9" i="68"/>
  <c r="AO9" i="68" s="1"/>
  <c r="W10" i="68"/>
  <c r="AG9" i="68"/>
  <c r="AP9" i="68" s="1"/>
  <c r="AE9" i="68"/>
  <c r="U15" i="47"/>
  <c r="AG16" i="78"/>
  <c r="AP16" i="78" s="1"/>
  <c r="AF16" i="78"/>
  <c r="AO16" i="78" s="1"/>
  <c r="AE16" i="78"/>
  <c r="W17" i="78"/>
  <c r="AG16" i="66"/>
  <c r="AP16" i="66" s="1"/>
  <c r="AF16" i="66"/>
  <c r="AO16" i="66" s="1"/>
  <c r="AE16" i="66"/>
  <c r="W17" i="66"/>
  <c r="AE9" i="39"/>
  <c r="W10" i="39"/>
  <c r="AF9" i="39"/>
  <c r="AO9" i="39" s="1"/>
  <c r="AG9" i="39"/>
  <c r="AP9" i="39" s="1"/>
  <c r="U19" i="32"/>
  <c r="AR8" i="34"/>
  <c r="U12" i="71"/>
  <c r="AG16" i="26"/>
  <c r="AP16" i="26" s="1"/>
  <c r="AF16" i="26"/>
  <c r="AO16" i="26" s="1"/>
  <c r="AE16" i="26"/>
  <c r="W17" i="26"/>
  <c r="Y16" i="61"/>
  <c r="X16" i="61"/>
  <c r="U28" i="20"/>
  <c r="U19" i="105"/>
  <c r="U46" i="98"/>
  <c r="U10" i="59"/>
  <c r="U10" i="67"/>
  <c r="AF16" i="23"/>
  <c r="AO16" i="23" s="1"/>
  <c r="AG16" i="23"/>
  <c r="AP16" i="23" s="1"/>
  <c r="AE16" i="23"/>
  <c r="W17" i="23"/>
  <c r="U44" i="18"/>
  <c r="AI9" i="21"/>
  <c r="AN9" i="21"/>
  <c r="U47" i="94"/>
  <c r="U11" i="79"/>
  <c r="U28" i="51"/>
  <c r="U37" i="43"/>
  <c r="U9" i="2"/>
  <c r="AN16" i="40"/>
  <c r="AI16" i="40"/>
  <c r="Y16" i="17"/>
  <c r="X16" i="17"/>
  <c r="Y16" i="77"/>
  <c r="X16" i="77"/>
  <c r="AR15" i="26"/>
  <c r="W17" i="69"/>
  <c r="AF16" i="69"/>
  <c r="AO16" i="69" s="1"/>
  <c r="AG16" i="69"/>
  <c r="AP16" i="69" s="1"/>
  <c r="AE16" i="69"/>
  <c r="U11" i="38"/>
  <c r="U19" i="46"/>
  <c r="W10" i="29"/>
  <c r="AG9" i="29"/>
  <c r="AP9" i="29" s="1"/>
  <c r="AE9" i="29"/>
  <c r="AF9" i="29"/>
  <c r="AO9" i="29" s="1"/>
  <c r="AR16" i="73"/>
  <c r="U47" i="35"/>
  <c r="U29" i="54"/>
  <c r="AR8" i="72"/>
  <c r="U39" i="87"/>
  <c r="Y17" i="27"/>
  <c r="X17" i="27"/>
  <c r="AR16" i="36"/>
  <c r="U18" i="86"/>
  <c r="Y17" i="40"/>
  <c r="X17" i="40"/>
  <c r="Z17" i="40" s="1"/>
  <c r="AR16" i="14"/>
  <c r="AI15" i="17"/>
  <c r="AN15" i="17"/>
  <c r="U26" i="104"/>
  <c r="AI15" i="77"/>
  <c r="AN15" i="77"/>
  <c r="AI9" i="12"/>
  <c r="AN9" i="12"/>
  <c r="U39" i="99"/>
  <c r="AE17" i="37"/>
  <c r="W18" i="37"/>
  <c r="AF17" i="37"/>
  <c r="AO17" i="37" s="1"/>
  <c r="AG17" i="37"/>
  <c r="AP17" i="37" s="1"/>
  <c r="Y10" i="12"/>
  <c r="X10" i="12"/>
  <c r="U46" i="10"/>
  <c r="Y10" i="76"/>
  <c r="Z10" i="76"/>
  <c r="X10" i="76"/>
  <c r="AN17" i="62"/>
  <c r="AI17" i="62"/>
  <c r="U17" i="53"/>
  <c r="U34" i="95"/>
  <c r="AH9" i="34"/>
  <c r="AQ9" i="34" s="1"/>
  <c r="W17" i="30"/>
  <c r="AE16" i="30"/>
  <c r="AF16" i="30"/>
  <c r="AO16" i="30" s="1"/>
  <c r="AG16" i="30"/>
  <c r="AP16" i="30" s="1"/>
  <c r="U38" i="11"/>
  <c r="U37" i="11" s="1"/>
  <c r="AG9" i="25"/>
  <c r="AP9" i="25" s="1"/>
  <c r="W10" i="25"/>
  <c r="AE9" i="25"/>
  <c r="AF9" i="25"/>
  <c r="AO9" i="25" s="1"/>
  <c r="Y10" i="21"/>
  <c r="X10" i="21"/>
  <c r="U14" i="89"/>
  <c r="AI9" i="60"/>
  <c r="AN9" i="60"/>
  <c r="U11" i="63"/>
  <c r="U26" i="44"/>
  <c r="U39" i="103"/>
  <c r="U38" i="55"/>
  <c r="U48" i="85"/>
  <c r="U46" i="42"/>
  <c r="Z9" i="72"/>
  <c r="Y18" i="62"/>
  <c r="X18" i="62"/>
  <c r="Z18" i="62" s="1"/>
  <c r="AH17" i="36"/>
  <c r="AQ17" i="36" s="1"/>
  <c r="U29" i="45"/>
  <c r="AG9" i="80"/>
  <c r="AP9" i="80" s="1"/>
  <c r="AF9" i="80"/>
  <c r="AO9" i="80" s="1"/>
  <c r="AE9" i="80"/>
  <c r="W10" i="80"/>
  <c r="U29" i="96"/>
  <c r="U17" i="15"/>
  <c r="Y17" i="70"/>
  <c r="X17" i="70"/>
  <c r="Z17" i="70" s="1"/>
  <c r="Z17" i="36"/>
  <c r="AH16" i="65"/>
  <c r="AQ16" i="65" s="1"/>
  <c r="U48" i="82"/>
  <c r="Z9" i="34"/>
  <c r="U37" i="16"/>
  <c r="U18" i="52"/>
  <c r="AR8" i="39"/>
  <c r="U49" i="90"/>
  <c r="W17" i="74"/>
  <c r="AF16" i="74"/>
  <c r="AO16" i="74" s="1"/>
  <c r="AG16" i="74"/>
  <c r="AP16" i="74" s="1"/>
  <c r="AE16" i="74"/>
  <c r="U28" i="92"/>
  <c r="AH17" i="73"/>
  <c r="AQ17" i="73" s="1"/>
  <c r="AN15" i="61"/>
  <c r="AI15" i="61"/>
  <c r="AI16" i="27"/>
  <c r="AN16" i="27"/>
  <c r="AR15" i="78"/>
  <c r="U40" i="49"/>
  <c r="U10" i="24"/>
  <c r="U38" i="83"/>
  <c r="Y10" i="64"/>
  <c r="X10" i="64"/>
  <c r="Z10" i="12" l="1"/>
  <c r="AF17" i="70"/>
  <c r="AO17" i="70" s="1"/>
  <c r="W18" i="70"/>
  <c r="AE17" i="70"/>
  <c r="AG17" i="70"/>
  <c r="AP17" i="70" s="1"/>
  <c r="AF10" i="12"/>
  <c r="AO10" i="12" s="1"/>
  <c r="AG10" i="12"/>
  <c r="AP10" i="12" s="1"/>
  <c r="W11" i="12"/>
  <c r="AE10" i="12"/>
  <c r="AH18" i="62"/>
  <c r="AQ18" i="62" s="1"/>
  <c r="AN9" i="25"/>
  <c r="AI9" i="25"/>
  <c r="AH10" i="76"/>
  <c r="AQ10" i="76" s="1"/>
  <c r="AH17" i="40"/>
  <c r="AQ17" i="40" s="1"/>
  <c r="U11" i="71"/>
  <c r="U14" i="47"/>
  <c r="U18" i="101"/>
  <c r="U37" i="91"/>
  <c r="U28" i="88"/>
  <c r="U10" i="28"/>
  <c r="Y17" i="81"/>
  <c r="X17" i="81"/>
  <c r="U47" i="50"/>
  <c r="U46" i="48"/>
  <c r="U45" i="48" s="1"/>
  <c r="Y18" i="14"/>
  <c r="X18" i="14"/>
  <c r="U25" i="44"/>
  <c r="U13" i="89"/>
  <c r="Y10" i="25"/>
  <c r="X10" i="25"/>
  <c r="AI16" i="30"/>
  <c r="AN16" i="30"/>
  <c r="U33" i="95"/>
  <c r="W11" i="76"/>
  <c r="AG10" i="76"/>
  <c r="AP10" i="76" s="1"/>
  <c r="AF10" i="76"/>
  <c r="AO10" i="76" s="1"/>
  <c r="AE10" i="76"/>
  <c r="U38" i="99"/>
  <c r="U25" i="104"/>
  <c r="U24" i="104" s="1"/>
  <c r="AE17" i="40"/>
  <c r="AG17" i="40"/>
  <c r="AP17" i="40" s="1"/>
  <c r="W18" i="40"/>
  <c r="AF17" i="40"/>
  <c r="AO17" i="40" s="1"/>
  <c r="AH17" i="27"/>
  <c r="AQ17" i="27" s="1"/>
  <c r="U18" i="46"/>
  <c r="Y17" i="69"/>
  <c r="X17" i="69"/>
  <c r="AH16" i="17"/>
  <c r="AQ16" i="17" s="1"/>
  <c r="U8" i="2"/>
  <c r="U10" i="79"/>
  <c r="U43" i="18"/>
  <c r="U9" i="67"/>
  <c r="U18" i="105"/>
  <c r="Y17" i="26"/>
  <c r="X17" i="26"/>
  <c r="Y10" i="39"/>
  <c r="X10" i="39"/>
  <c r="X17" i="78"/>
  <c r="Y17" i="78"/>
  <c r="Z17" i="78" s="1"/>
  <c r="AN9" i="68"/>
  <c r="AI9" i="68"/>
  <c r="AH10" i="60"/>
  <c r="AQ10" i="60" s="1"/>
  <c r="U45" i="102"/>
  <c r="AR16" i="70"/>
  <c r="AR9" i="76"/>
  <c r="Y17" i="74"/>
  <c r="Z17" i="74" s="1"/>
  <c r="X17" i="74"/>
  <c r="AR16" i="27"/>
  <c r="AH10" i="21"/>
  <c r="AQ10" i="21" s="1"/>
  <c r="Y17" i="30"/>
  <c r="X17" i="30"/>
  <c r="Z17" i="27"/>
  <c r="Z16" i="17"/>
  <c r="Y17" i="23"/>
  <c r="X17" i="23"/>
  <c r="AN16" i="26"/>
  <c r="AI16" i="26"/>
  <c r="AN9" i="39"/>
  <c r="AI9" i="39"/>
  <c r="AN16" i="78"/>
  <c r="AI16" i="78"/>
  <c r="U38" i="41"/>
  <c r="U11" i="33"/>
  <c r="Z10" i="60"/>
  <c r="Y17" i="31"/>
  <c r="X17" i="31"/>
  <c r="U28" i="100"/>
  <c r="Y17" i="22"/>
  <c r="Z17" i="22" s="1"/>
  <c r="X17" i="22"/>
  <c r="U17" i="52"/>
  <c r="U37" i="55"/>
  <c r="U28" i="54"/>
  <c r="AI9" i="29"/>
  <c r="AN9" i="29"/>
  <c r="U10" i="38"/>
  <c r="U36" i="43"/>
  <c r="U46" i="94"/>
  <c r="AI16" i="23"/>
  <c r="AN16" i="23"/>
  <c r="U9" i="59"/>
  <c r="U27" i="20"/>
  <c r="Y17" i="66"/>
  <c r="Z17" i="66" s="1"/>
  <c r="X17" i="66"/>
  <c r="Y10" i="68"/>
  <c r="X10" i="68"/>
  <c r="AR9" i="64"/>
  <c r="U26" i="84"/>
  <c r="AI16" i="81"/>
  <c r="AN16" i="81"/>
  <c r="AN16" i="22"/>
  <c r="AI16" i="22"/>
  <c r="U11" i="75"/>
  <c r="U37" i="83"/>
  <c r="U16" i="15"/>
  <c r="U47" i="85"/>
  <c r="AH10" i="64"/>
  <c r="AQ10" i="64" s="1"/>
  <c r="U27" i="92"/>
  <c r="W18" i="36"/>
  <c r="AE17" i="36"/>
  <c r="AF17" i="36"/>
  <c r="AO17" i="36" s="1"/>
  <c r="AG17" i="36"/>
  <c r="AP17" i="36" s="1"/>
  <c r="W10" i="34"/>
  <c r="AG9" i="34"/>
  <c r="AP9" i="34" s="1"/>
  <c r="AE9" i="34"/>
  <c r="AF9" i="34"/>
  <c r="AO9" i="34" s="1"/>
  <c r="U16" i="53"/>
  <c r="AR9" i="12"/>
  <c r="Y10" i="80"/>
  <c r="X10" i="80"/>
  <c r="U36" i="11"/>
  <c r="AR17" i="62"/>
  <c r="U45" i="10"/>
  <c r="Y18" i="37"/>
  <c r="X18" i="37"/>
  <c r="Z18" i="37" s="1"/>
  <c r="U17" i="86"/>
  <c r="AN16" i="69"/>
  <c r="AI16" i="69"/>
  <c r="AH16" i="77"/>
  <c r="AQ16" i="77" s="1"/>
  <c r="AR16" i="40"/>
  <c r="AH16" i="61"/>
  <c r="AQ16" i="61" s="1"/>
  <c r="U18" i="32"/>
  <c r="AI16" i="66"/>
  <c r="AN16" i="66"/>
  <c r="U16" i="93"/>
  <c r="U10" i="19"/>
  <c r="AN16" i="31"/>
  <c r="AI16" i="31"/>
  <c r="AR16" i="31" s="1"/>
  <c r="U12" i="97"/>
  <c r="Y17" i="65"/>
  <c r="X17" i="65"/>
  <c r="Z17" i="65" s="1"/>
  <c r="AI17" i="73"/>
  <c r="AN17" i="73"/>
  <c r="W19" i="62"/>
  <c r="AE18" i="62"/>
  <c r="AG18" i="62"/>
  <c r="AP18" i="62" s="1"/>
  <c r="AF18" i="62"/>
  <c r="AO18" i="62" s="1"/>
  <c r="U9" i="24"/>
  <c r="U48" i="90"/>
  <c r="U36" i="16"/>
  <c r="Z10" i="64"/>
  <c r="AR15" i="61"/>
  <c r="AN16" i="74"/>
  <c r="AI16" i="74"/>
  <c r="AH17" i="70"/>
  <c r="AQ17" i="70" s="1"/>
  <c r="U28" i="96"/>
  <c r="U28" i="45"/>
  <c r="W10" i="72"/>
  <c r="AG9" i="72"/>
  <c r="AP9" i="72" s="1"/>
  <c r="AF9" i="72"/>
  <c r="AO9" i="72" s="1"/>
  <c r="AE9" i="72"/>
  <c r="U10" i="63"/>
  <c r="Z10" i="21"/>
  <c r="AR15" i="17"/>
  <c r="U39" i="49"/>
  <c r="U47" i="82"/>
  <c r="AN9" i="80"/>
  <c r="AI9" i="80"/>
  <c r="U45" i="42"/>
  <c r="U38" i="103"/>
  <c r="AR9" i="60"/>
  <c r="AH10" i="12"/>
  <c r="AQ10" i="12" s="1"/>
  <c r="AN17" i="37"/>
  <c r="AI17" i="37"/>
  <c r="AR15" i="77"/>
  <c r="U38" i="87"/>
  <c r="U46" i="35"/>
  <c r="Y10" i="29"/>
  <c r="X10" i="29"/>
  <c r="Z16" i="77"/>
  <c r="U27" i="51"/>
  <c r="AR9" i="21"/>
  <c r="U45" i="98"/>
  <c r="Z16" i="61"/>
  <c r="U26" i="13"/>
  <c r="AN17" i="14"/>
  <c r="AI17" i="14"/>
  <c r="AI16" i="65"/>
  <c r="AN16" i="65"/>
  <c r="Y18" i="73"/>
  <c r="X18" i="73"/>
  <c r="Z17" i="30" l="1"/>
  <c r="Z17" i="81"/>
  <c r="Z17" i="23"/>
  <c r="AF17" i="74"/>
  <c r="AO17" i="74" s="1"/>
  <c r="AE17" i="74"/>
  <c r="W18" i="74"/>
  <c r="AG17" i="74"/>
  <c r="AP17" i="74" s="1"/>
  <c r="W18" i="78"/>
  <c r="AG17" i="78"/>
  <c r="AP17" i="78" s="1"/>
  <c r="AF17" i="78"/>
  <c r="AO17" i="78" s="1"/>
  <c r="AE17" i="78"/>
  <c r="AG17" i="30"/>
  <c r="AP17" i="30" s="1"/>
  <c r="W18" i="30"/>
  <c r="AE17" i="30"/>
  <c r="AF17" i="30"/>
  <c r="AO17" i="30" s="1"/>
  <c r="AG17" i="81"/>
  <c r="AP17" i="81" s="1"/>
  <c r="W18" i="81"/>
  <c r="AF17" i="81"/>
  <c r="AO17" i="81" s="1"/>
  <c r="AE17" i="81"/>
  <c r="W18" i="66"/>
  <c r="AG17" i="66"/>
  <c r="AP17" i="66" s="1"/>
  <c r="AF17" i="66"/>
  <c r="AO17" i="66" s="1"/>
  <c r="AE17" i="66"/>
  <c r="AE17" i="22"/>
  <c r="AF17" i="22"/>
  <c r="AO17" i="22" s="1"/>
  <c r="W18" i="22"/>
  <c r="AG17" i="22"/>
  <c r="AP17" i="22" s="1"/>
  <c r="AG17" i="23"/>
  <c r="AP17" i="23" s="1"/>
  <c r="AF17" i="23"/>
  <c r="AO17" i="23" s="1"/>
  <c r="W18" i="23"/>
  <c r="AE17" i="23"/>
  <c r="W17" i="61"/>
  <c r="AF16" i="61"/>
  <c r="AO16" i="61" s="1"/>
  <c r="AG16" i="61"/>
  <c r="AP16" i="61" s="1"/>
  <c r="AE16" i="61"/>
  <c r="AR16" i="74"/>
  <c r="AR16" i="65"/>
  <c r="U9" i="63"/>
  <c r="U17" i="32"/>
  <c r="U44" i="98"/>
  <c r="U37" i="87"/>
  <c r="U44" i="42"/>
  <c r="AN9" i="72"/>
  <c r="AI9" i="72"/>
  <c r="U25" i="13"/>
  <c r="AR17" i="37"/>
  <c r="AF10" i="21"/>
  <c r="AO10" i="21" s="1"/>
  <c r="AE10" i="21"/>
  <c r="AG10" i="21"/>
  <c r="AP10" i="21" s="1"/>
  <c r="W11" i="21"/>
  <c r="Y10" i="72"/>
  <c r="X10" i="72"/>
  <c r="AH17" i="65"/>
  <c r="AQ17" i="65" s="1"/>
  <c r="AR16" i="66"/>
  <c r="U16" i="86"/>
  <c r="AN9" i="34"/>
  <c r="AI9" i="34"/>
  <c r="Y18" i="36"/>
  <c r="X18" i="36"/>
  <c r="U46" i="85"/>
  <c r="U10" i="75"/>
  <c r="U25" i="84"/>
  <c r="AH17" i="66"/>
  <c r="AQ17" i="66" s="1"/>
  <c r="U8" i="59"/>
  <c r="U35" i="43"/>
  <c r="U27" i="54"/>
  <c r="AR16" i="78"/>
  <c r="AH17" i="23"/>
  <c r="AQ17" i="23" s="1"/>
  <c r="AH17" i="74"/>
  <c r="AQ17" i="74" s="1"/>
  <c r="Y18" i="40"/>
  <c r="X18" i="40"/>
  <c r="U37" i="99"/>
  <c r="U32" i="95"/>
  <c r="AR9" i="25"/>
  <c r="AF17" i="65"/>
  <c r="AO17" i="65" s="1"/>
  <c r="AE17" i="65"/>
  <c r="AG17" i="65"/>
  <c r="AP17" i="65" s="1"/>
  <c r="W18" i="65"/>
  <c r="AH18" i="37"/>
  <c r="AQ18" i="37" s="1"/>
  <c r="AR16" i="22"/>
  <c r="W11" i="60"/>
  <c r="AE10" i="60"/>
  <c r="AF10" i="60"/>
  <c r="AO10" i="60" s="1"/>
  <c r="AG10" i="60"/>
  <c r="AP10" i="60" s="1"/>
  <c r="AH17" i="26"/>
  <c r="AQ17" i="26" s="1"/>
  <c r="U8" i="67"/>
  <c r="U7" i="2"/>
  <c r="AI10" i="76"/>
  <c r="AN10" i="76"/>
  <c r="U12" i="89"/>
  <c r="U36" i="91"/>
  <c r="U10" i="71"/>
  <c r="U9" i="71" s="1"/>
  <c r="AE18" i="37"/>
  <c r="W19" i="37"/>
  <c r="AF18" i="37"/>
  <c r="AO18" i="37" s="1"/>
  <c r="AG18" i="37"/>
  <c r="AP18" i="37" s="1"/>
  <c r="Y10" i="34"/>
  <c r="X10" i="34"/>
  <c r="U26" i="92"/>
  <c r="U25" i="92" s="1"/>
  <c r="U15" i="15"/>
  <c r="AR16" i="23"/>
  <c r="U9" i="38"/>
  <c r="U36" i="55"/>
  <c r="AR9" i="39"/>
  <c r="U44" i="102"/>
  <c r="Z17" i="26"/>
  <c r="U17" i="46"/>
  <c r="AN17" i="40"/>
  <c r="AI17" i="40"/>
  <c r="AR16" i="30"/>
  <c r="U44" i="48"/>
  <c r="AH10" i="68"/>
  <c r="AQ10" i="68" s="1"/>
  <c r="U27" i="100"/>
  <c r="U10" i="33"/>
  <c r="AG16" i="17"/>
  <c r="AP16" i="17" s="1"/>
  <c r="W17" i="17"/>
  <c r="AE16" i="17"/>
  <c r="AF16" i="17"/>
  <c r="AO16" i="17" s="1"/>
  <c r="AH17" i="78"/>
  <c r="AQ17" i="78" s="1"/>
  <c r="U42" i="18"/>
  <c r="U41" i="18" s="1"/>
  <c r="AH10" i="25"/>
  <c r="AQ10" i="25" s="1"/>
  <c r="U24" i="44"/>
  <c r="U9" i="28"/>
  <c r="U17" i="101"/>
  <c r="AN17" i="70"/>
  <c r="AI17" i="70"/>
  <c r="U45" i="35"/>
  <c r="U46" i="82"/>
  <c r="AN18" i="62"/>
  <c r="AI18" i="62"/>
  <c r="AR17" i="14"/>
  <c r="U38" i="49"/>
  <c r="Y19" i="62"/>
  <c r="X19" i="62"/>
  <c r="AR16" i="69"/>
  <c r="U35" i="11"/>
  <c r="AR9" i="80"/>
  <c r="U27" i="96"/>
  <c r="U11" i="97"/>
  <c r="U15" i="93"/>
  <c r="AH10" i="80"/>
  <c r="AQ10" i="80" s="1"/>
  <c r="U15" i="53"/>
  <c r="U36" i="83"/>
  <c r="AR16" i="81"/>
  <c r="Z10" i="68"/>
  <c r="U26" i="20"/>
  <c r="U45" i="94"/>
  <c r="AR9" i="29"/>
  <c r="U16" i="52"/>
  <c r="AH17" i="31"/>
  <c r="AQ17" i="31" s="1"/>
  <c r="AR16" i="26"/>
  <c r="AE17" i="27"/>
  <c r="AG17" i="27"/>
  <c r="AP17" i="27" s="1"/>
  <c r="AF17" i="27"/>
  <c r="AO17" i="27" s="1"/>
  <c r="W18" i="27"/>
  <c r="AH10" i="39"/>
  <c r="AQ10" i="39" s="1"/>
  <c r="AH17" i="69"/>
  <c r="AQ17" i="69" s="1"/>
  <c r="U23" i="104"/>
  <c r="Y11" i="76"/>
  <c r="X11" i="76"/>
  <c r="Z10" i="25"/>
  <c r="AH18" i="14"/>
  <c r="AQ18" i="14" s="1"/>
  <c r="U46" i="50"/>
  <c r="AI10" i="12"/>
  <c r="AN10" i="12"/>
  <c r="Y18" i="70"/>
  <c r="Z18" i="70" s="1"/>
  <c r="X18" i="70"/>
  <c r="U26" i="51"/>
  <c r="U37" i="103"/>
  <c r="U35" i="16"/>
  <c r="AF16" i="77"/>
  <c r="AO16" i="77" s="1"/>
  <c r="AG16" i="77"/>
  <c r="AP16" i="77" s="1"/>
  <c r="AE16" i="77"/>
  <c r="W17" i="77"/>
  <c r="U27" i="45"/>
  <c r="U9" i="19"/>
  <c r="AH10" i="29"/>
  <c r="AQ10" i="29" s="1"/>
  <c r="U47" i="90"/>
  <c r="AH18" i="73"/>
  <c r="AQ18" i="73" s="1"/>
  <c r="Z10" i="29"/>
  <c r="Z18" i="73"/>
  <c r="AG10" i="64"/>
  <c r="AP10" i="64" s="1"/>
  <c r="AF10" i="64"/>
  <c r="AO10" i="64" s="1"/>
  <c r="AE10" i="64"/>
  <c r="W11" i="64"/>
  <c r="U8" i="24"/>
  <c r="AR17" i="73"/>
  <c r="U44" i="10"/>
  <c r="Z10" i="80"/>
  <c r="AI17" i="36"/>
  <c r="AN17" i="36"/>
  <c r="AH17" i="22"/>
  <c r="AQ17" i="22" s="1"/>
  <c r="Z17" i="31"/>
  <c r="U37" i="41"/>
  <c r="AH17" i="30"/>
  <c r="AQ17" i="30" s="1"/>
  <c r="AR9" i="68"/>
  <c r="Z10" i="39"/>
  <c r="U17" i="105"/>
  <c r="U9" i="79"/>
  <c r="Z17" i="69"/>
  <c r="Z18" i="14"/>
  <c r="AH17" i="81"/>
  <c r="AQ17" i="81" s="1"/>
  <c r="U27" i="88"/>
  <c r="U13" i="47"/>
  <c r="Y11" i="12"/>
  <c r="X11" i="12"/>
  <c r="Z11" i="12" l="1"/>
  <c r="AF11" i="12"/>
  <c r="AO11" i="12" s="1"/>
  <c r="W12" i="12"/>
  <c r="AE11" i="12"/>
  <c r="AG11" i="12"/>
  <c r="AP11" i="12" s="1"/>
  <c r="AF18" i="70"/>
  <c r="AO18" i="70" s="1"/>
  <c r="AE18" i="70"/>
  <c r="W19" i="70"/>
  <c r="AG18" i="70"/>
  <c r="AP18" i="70" s="1"/>
  <c r="U22" i="104"/>
  <c r="U44" i="94"/>
  <c r="AH19" i="62"/>
  <c r="AQ19" i="62" s="1"/>
  <c r="U44" i="35"/>
  <c r="U8" i="28"/>
  <c r="U40" i="18"/>
  <c r="AH10" i="34"/>
  <c r="AQ10" i="34" s="1"/>
  <c r="AN18" i="37"/>
  <c r="AI18" i="37"/>
  <c r="U11" i="89"/>
  <c r="U7" i="67"/>
  <c r="Y11" i="60"/>
  <c r="Z11" i="60"/>
  <c r="X11" i="60"/>
  <c r="U31" i="95"/>
  <c r="AN10" i="21"/>
  <c r="AI10" i="21"/>
  <c r="AR9" i="72"/>
  <c r="U16" i="105"/>
  <c r="AG10" i="39"/>
  <c r="AP10" i="39" s="1"/>
  <c r="AE10" i="39"/>
  <c r="AF10" i="39"/>
  <c r="AO10" i="39" s="1"/>
  <c r="W11" i="39"/>
  <c r="U7" i="24"/>
  <c r="AI16" i="77"/>
  <c r="AN16" i="77"/>
  <c r="U36" i="103"/>
  <c r="AE10" i="25"/>
  <c r="AF10" i="25"/>
  <c r="AO10" i="25" s="1"/>
  <c r="W11" i="25"/>
  <c r="AG10" i="25"/>
  <c r="AP10" i="25" s="1"/>
  <c r="U35" i="83"/>
  <c r="U14" i="93"/>
  <c r="Z19" i="62"/>
  <c r="AR18" i="62"/>
  <c r="AR17" i="70"/>
  <c r="Z10" i="34"/>
  <c r="AI17" i="65"/>
  <c r="AN17" i="65"/>
  <c r="U26" i="54"/>
  <c r="U45" i="85"/>
  <c r="AH10" i="72"/>
  <c r="AQ10" i="72" s="1"/>
  <c r="U43" i="98"/>
  <c r="U42" i="98" s="1"/>
  <c r="Y17" i="61"/>
  <c r="X17" i="61"/>
  <c r="Y18" i="22"/>
  <c r="Z18" i="22"/>
  <c r="X18" i="22"/>
  <c r="Y18" i="66"/>
  <c r="X18" i="66"/>
  <c r="AI17" i="30"/>
  <c r="AN17" i="30"/>
  <c r="Y18" i="78"/>
  <c r="X18" i="78"/>
  <c r="AN17" i="27"/>
  <c r="AI17" i="27"/>
  <c r="U15" i="52"/>
  <c r="U25" i="20"/>
  <c r="U23" i="44"/>
  <c r="U9" i="33"/>
  <c r="U43" i="48"/>
  <c r="U16" i="46"/>
  <c r="U8" i="71"/>
  <c r="AR10" i="76"/>
  <c r="U36" i="99"/>
  <c r="AH18" i="36"/>
  <c r="AQ18" i="36" s="1"/>
  <c r="U15" i="86"/>
  <c r="Z10" i="72"/>
  <c r="AN17" i="23"/>
  <c r="AI17" i="23"/>
  <c r="AN17" i="81"/>
  <c r="AI17" i="81"/>
  <c r="Y18" i="30"/>
  <c r="X18" i="30"/>
  <c r="Z18" i="30" s="1"/>
  <c r="AR17" i="36"/>
  <c r="U14" i="53"/>
  <c r="W18" i="26"/>
  <c r="AG17" i="26"/>
  <c r="AP17" i="26" s="1"/>
  <c r="AF17" i="26"/>
  <c r="AO17" i="26" s="1"/>
  <c r="AE17" i="26"/>
  <c r="U35" i="55"/>
  <c r="U14" i="15"/>
  <c r="AH18" i="40"/>
  <c r="AQ18" i="40" s="1"/>
  <c r="U34" i="43"/>
  <c r="U24" i="84"/>
  <c r="Z18" i="36"/>
  <c r="U43" i="42"/>
  <c r="U16" i="32"/>
  <c r="Y18" i="23"/>
  <c r="X18" i="23"/>
  <c r="Z18" i="23" s="1"/>
  <c r="AN17" i="22"/>
  <c r="AI17" i="22"/>
  <c r="Y18" i="74"/>
  <c r="X18" i="74"/>
  <c r="AE18" i="73"/>
  <c r="AG18" i="73"/>
  <c r="AP18" i="73" s="1"/>
  <c r="W19" i="73"/>
  <c r="AF18" i="73"/>
  <c r="AO18" i="73" s="1"/>
  <c r="AE18" i="14"/>
  <c r="W19" i="14"/>
  <c r="AF18" i="14"/>
  <c r="AO18" i="14" s="1"/>
  <c r="AG18" i="14"/>
  <c r="AP18" i="14" s="1"/>
  <c r="U36" i="41"/>
  <c r="AF10" i="29"/>
  <c r="AO10" i="29" s="1"/>
  <c r="AG10" i="29"/>
  <c r="AP10" i="29" s="1"/>
  <c r="W11" i="29"/>
  <c r="AE10" i="29"/>
  <c r="AF17" i="69"/>
  <c r="AO17" i="69" s="1"/>
  <c r="AG17" i="69"/>
  <c r="AP17" i="69" s="1"/>
  <c r="W18" i="69"/>
  <c r="AE17" i="69"/>
  <c r="W18" i="31"/>
  <c r="AG17" i="31"/>
  <c r="AP17" i="31" s="1"/>
  <c r="AF17" i="31"/>
  <c r="AO17" i="31" s="1"/>
  <c r="AE17" i="31"/>
  <c r="Y11" i="64"/>
  <c r="Z11" i="64"/>
  <c r="X11" i="64"/>
  <c r="AH11" i="76"/>
  <c r="AQ11" i="76" s="1"/>
  <c r="U43" i="10"/>
  <c r="AN10" i="64"/>
  <c r="AI10" i="64"/>
  <c r="U8" i="19"/>
  <c r="U25" i="51"/>
  <c r="Z11" i="76"/>
  <c r="AG10" i="68"/>
  <c r="AP10" i="68" s="1"/>
  <c r="W11" i="68"/>
  <c r="AF10" i="68"/>
  <c r="AO10" i="68" s="1"/>
  <c r="AE10" i="68"/>
  <c r="U34" i="11"/>
  <c r="U33" i="11" s="1"/>
  <c r="U32" i="11" s="1"/>
  <c r="AH11" i="12"/>
  <c r="AQ11" i="12" s="1"/>
  <c r="U26" i="88"/>
  <c r="U8" i="79"/>
  <c r="AH18" i="70"/>
  <c r="AQ18" i="70" s="1"/>
  <c r="U45" i="50"/>
  <c r="U37" i="49"/>
  <c r="U45" i="82"/>
  <c r="U16" i="101"/>
  <c r="AN16" i="17"/>
  <c r="AI16" i="17"/>
  <c r="U26" i="100"/>
  <c r="U35" i="91"/>
  <c r="U34" i="91" s="1"/>
  <c r="U6" i="2"/>
  <c r="Z18" i="40"/>
  <c r="Y11" i="21"/>
  <c r="X11" i="21"/>
  <c r="AN16" i="61"/>
  <c r="AI16" i="61"/>
  <c r="AN17" i="66"/>
  <c r="AI17" i="66"/>
  <c r="AR17" i="66" s="1"/>
  <c r="Y18" i="81"/>
  <c r="X18" i="81"/>
  <c r="AN17" i="78"/>
  <c r="AI17" i="78"/>
  <c r="AI17" i="74"/>
  <c r="AN17" i="74"/>
  <c r="Y17" i="77"/>
  <c r="X17" i="77"/>
  <c r="AF10" i="80"/>
  <c r="AO10" i="80" s="1"/>
  <c r="AG10" i="80"/>
  <c r="AP10" i="80" s="1"/>
  <c r="AE10" i="80"/>
  <c r="W11" i="80"/>
  <c r="U12" i="47"/>
  <c r="AR10" i="12"/>
  <c r="U10" i="97"/>
  <c r="U46" i="90"/>
  <c r="U26" i="45"/>
  <c r="U34" i="16"/>
  <c r="Y18" i="27"/>
  <c r="X18" i="27"/>
  <c r="Z18" i="27" s="1"/>
  <c r="U26" i="96"/>
  <c r="Y17" i="17"/>
  <c r="X17" i="17"/>
  <c r="AR17" i="40"/>
  <c r="U43" i="102"/>
  <c r="U8" i="38"/>
  <c r="U24" i="92"/>
  <c r="Y19" i="37"/>
  <c r="X19" i="37"/>
  <c r="Z19" i="37" s="1"/>
  <c r="AN10" i="60"/>
  <c r="AI10" i="60"/>
  <c r="Y18" i="65"/>
  <c r="X18" i="65"/>
  <c r="U7" i="59"/>
  <c r="U9" i="75"/>
  <c r="U8" i="75" s="1"/>
  <c r="AR9" i="34"/>
  <c r="U24" i="13"/>
  <c r="U36" i="87"/>
  <c r="U8" i="63"/>
  <c r="W20" i="37" l="1"/>
  <c r="AF19" i="37"/>
  <c r="AO19" i="37" s="1"/>
  <c r="AG19" i="37"/>
  <c r="AP19" i="37" s="1"/>
  <c r="AE19" i="37"/>
  <c r="AH17" i="17"/>
  <c r="AQ17" i="17" s="1"/>
  <c r="AH17" i="77"/>
  <c r="AQ17" i="77" s="1"/>
  <c r="AR16" i="17"/>
  <c r="AG11" i="76"/>
  <c r="AP11" i="76" s="1"/>
  <c r="W12" i="76"/>
  <c r="AF11" i="76"/>
  <c r="AO11" i="76" s="1"/>
  <c r="AE11" i="76"/>
  <c r="AE11" i="64"/>
  <c r="W12" i="64"/>
  <c r="AF11" i="64"/>
  <c r="AO11" i="64" s="1"/>
  <c r="AG11" i="64"/>
  <c r="AP11" i="64" s="1"/>
  <c r="AN17" i="69"/>
  <c r="AI17" i="69"/>
  <c r="Y19" i="14"/>
  <c r="X19" i="14"/>
  <c r="AH18" i="74"/>
  <c r="AQ18" i="74" s="1"/>
  <c r="W19" i="23"/>
  <c r="AF18" i="23"/>
  <c r="AO18" i="23" s="1"/>
  <c r="AE18" i="23"/>
  <c r="AG18" i="23"/>
  <c r="AP18" i="23" s="1"/>
  <c r="AE18" i="36"/>
  <c r="W19" i="36"/>
  <c r="AG18" i="36"/>
  <c r="AP18" i="36" s="1"/>
  <c r="AF18" i="36"/>
  <c r="AO18" i="36" s="1"/>
  <c r="AR17" i="23"/>
  <c r="U7" i="71"/>
  <c r="U8" i="33"/>
  <c r="U14" i="52"/>
  <c r="AE18" i="22"/>
  <c r="AG18" i="22"/>
  <c r="AP18" i="22" s="1"/>
  <c r="W19" i="22"/>
  <c r="AF18" i="22"/>
  <c r="AO18" i="22" s="1"/>
  <c r="U41" i="98"/>
  <c r="U25" i="54"/>
  <c r="U34" i="83"/>
  <c r="U35" i="103"/>
  <c r="W12" i="60"/>
  <c r="AG11" i="60"/>
  <c r="AP11" i="60" s="1"/>
  <c r="AF11" i="60"/>
  <c r="AO11" i="60" s="1"/>
  <c r="AE11" i="60"/>
  <c r="AR18" i="37"/>
  <c r="AI18" i="70"/>
  <c r="AN18" i="70"/>
  <c r="U6" i="59"/>
  <c r="U11" i="47"/>
  <c r="Z17" i="77"/>
  <c r="AH18" i="81"/>
  <c r="AQ18" i="81" s="1"/>
  <c r="U5" i="2"/>
  <c r="X5" i="2" s="1"/>
  <c r="U36" i="49"/>
  <c r="U7" i="79"/>
  <c r="U31" i="11"/>
  <c r="X18" i="69"/>
  <c r="Y18" i="69"/>
  <c r="AI18" i="14"/>
  <c r="AN18" i="14"/>
  <c r="Z18" i="74"/>
  <c r="AH18" i="30"/>
  <c r="AQ18" i="30" s="1"/>
  <c r="AR17" i="27"/>
  <c r="AR17" i="30"/>
  <c r="AI10" i="39"/>
  <c r="AN10" i="39"/>
  <c r="AR10" i="21"/>
  <c r="U7" i="28"/>
  <c r="U43" i="94"/>
  <c r="AH11" i="21"/>
  <c r="AQ11" i="21" s="1"/>
  <c r="AN10" i="68"/>
  <c r="AI10" i="68"/>
  <c r="U24" i="51"/>
  <c r="U42" i="10"/>
  <c r="AI17" i="31"/>
  <c r="AN17" i="31"/>
  <c r="U23" i="84"/>
  <c r="U13" i="15"/>
  <c r="Y18" i="26"/>
  <c r="X18" i="26"/>
  <c r="AF18" i="30"/>
  <c r="AO18" i="30" s="1"/>
  <c r="AG18" i="30"/>
  <c r="AP18" i="30" s="1"/>
  <c r="W19" i="30"/>
  <c r="AE18" i="30"/>
  <c r="AG10" i="72"/>
  <c r="AP10" i="72" s="1"/>
  <c r="AF10" i="72"/>
  <c r="AO10" i="72" s="1"/>
  <c r="AE10" i="72"/>
  <c r="W11" i="72"/>
  <c r="U35" i="99"/>
  <c r="U15" i="46"/>
  <c r="U14" i="46" s="1"/>
  <c r="U22" i="44"/>
  <c r="AH18" i="66"/>
  <c r="AQ18" i="66" s="1"/>
  <c r="AH17" i="61"/>
  <c r="AQ17" i="61" s="1"/>
  <c r="AR17" i="65"/>
  <c r="AG19" i="62"/>
  <c r="AP19" i="62" s="1"/>
  <c r="AF19" i="62"/>
  <c r="AO19" i="62" s="1"/>
  <c r="AE19" i="62"/>
  <c r="W20" i="62"/>
  <c r="Y11" i="25"/>
  <c r="X11" i="25"/>
  <c r="AR16" i="77"/>
  <c r="U44" i="50"/>
  <c r="U35" i="41"/>
  <c r="Y19" i="73"/>
  <c r="X19" i="73"/>
  <c r="AR17" i="22"/>
  <c r="U15" i="32"/>
  <c r="AH18" i="78"/>
  <c r="AQ18" i="78" s="1"/>
  <c r="Z18" i="66"/>
  <c r="Z17" i="61"/>
  <c r="W11" i="34"/>
  <c r="AG10" i="34"/>
  <c r="AP10" i="34" s="1"/>
  <c r="AE10" i="34"/>
  <c r="AF10" i="34"/>
  <c r="AO10" i="34" s="1"/>
  <c r="U6" i="67"/>
  <c r="U43" i="35"/>
  <c r="U21" i="104"/>
  <c r="AI11" i="12"/>
  <c r="AN11" i="12"/>
  <c r="AR16" i="61"/>
  <c r="U23" i="13"/>
  <c r="U7" i="38"/>
  <c r="Z17" i="17"/>
  <c r="AH18" i="65"/>
  <c r="AQ18" i="65" s="1"/>
  <c r="Y11" i="80"/>
  <c r="X11" i="80"/>
  <c r="Z11" i="80" s="1"/>
  <c r="Z18" i="81"/>
  <c r="U7" i="63"/>
  <c r="Z18" i="65"/>
  <c r="U9" i="97"/>
  <c r="Z11" i="21"/>
  <c r="U15" i="101"/>
  <c r="AR17" i="74"/>
  <c r="Y11" i="68"/>
  <c r="X11" i="68"/>
  <c r="U7" i="19"/>
  <c r="AI10" i="29"/>
  <c r="AN10" i="29"/>
  <c r="U33" i="43"/>
  <c r="U34" i="55"/>
  <c r="U13" i="53"/>
  <c r="AR17" i="81"/>
  <c r="U14" i="86"/>
  <c r="U42" i="48"/>
  <c r="U24" i="20"/>
  <c r="Z18" i="78"/>
  <c r="U44" i="85"/>
  <c r="U13" i="93"/>
  <c r="AN10" i="25"/>
  <c r="AI10" i="25"/>
  <c r="U6" i="24"/>
  <c r="U15" i="105"/>
  <c r="U30" i="95"/>
  <c r="Y12" i="12"/>
  <c r="X12" i="12"/>
  <c r="Z12" i="12" s="1"/>
  <c r="W19" i="27"/>
  <c r="AE18" i="27"/>
  <c r="AF18" i="27"/>
  <c r="AO18" i="27" s="1"/>
  <c r="AG18" i="27"/>
  <c r="AP18" i="27" s="1"/>
  <c r="AH19" i="37"/>
  <c r="AQ19" i="37" s="1"/>
  <c r="U45" i="90"/>
  <c r="U42" i="102"/>
  <c r="U33" i="16"/>
  <c r="AI10" i="80"/>
  <c r="AN10" i="80"/>
  <c r="U33" i="91"/>
  <c r="U25" i="88"/>
  <c r="U25" i="96"/>
  <c r="U35" i="87"/>
  <c r="U7" i="75"/>
  <c r="AR10" i="60"/>
  <c r="U23" i="92"/>
  <c r="AH18" i="27"/>
  <c r="AQ18" i="27" s="1"/>
  <c r="U25" i="45"/>
  <c r="AR17" i="78"/>
  <c r="AE18" i="40"/>
  <c r="AF18" i="40"/>
  <c r="AO18" i="40" s="1"/>
  <c r="W19" i="40"/>
  <c r="AG18" i="40"/>
  <c r="AP18" i="40" s="1"/>
  <c r="U25" i="100"/>
  <c r="U44" i="82"/>
  <c r="U43" i="82" s="1"/>
  <c r="AR10" i="64"/>
  <c r="AH11" i="64"/>
  <c r="AQ11" i="64" s="1"/>
  <c r="Y18" i="31"/>
  <c r="X18" i="31"/>
  <c r="Y11" i="29"/>
  <c r="X11" i="29"/>
  <c r="AN18" i="73"/>
  <c r="AI18" i="73"/>
  <c r="AH18" i="23"/>
  <c r="AQ18" i="23" s="1"/>
  <c r="U42" i="42"/>
  <c r="AN17" i="26"/>
  <c r="AI17" i="26"/>
  <c r="AH18" i="22"/>
  <c r="AQ18" i="22" s="1"/>
  <c r="Y11" i="39"/>
  <c r="X11" i="39"/>
  <c r="AH11" i="60"/>
  <c r="AQ11" i="60" s="1"/>
  <c r="U10" i="89"/>
  <c r="U39" i="18"/>
  <c r="Y19" i="70"/>
  <c r="X19" i="70"/>
  <c r="AN18" i="40" l="1"/>
  <c r="AI18" i="40"/>
  <c r="U24" i="88"/>
  <c r="U32" i="16"/>
  <c r="AF12" i="12"/>
  <c r="AO12" i="12" s="1"/>
  <c r="AG12" i="12"/>
  <c r="AP12" i="12" s="1"/>
  <c r="W13" i="12"/>
  <c r="AE12" i="12"/>
  <c r="U41" i="48"/>
  <c r="U12" i="53"/>
  <c r="AR10" i="29"/>
  <c r="U8" i="97"/>
  <c r="AF11" i="80"/>
  <c r="AO11" i="80" s="1"/>
  <c r="AE11" i="80"/>
  <c r="AG11" i="80"/>
  <c r="AP11" i="80" s="1"/>
  <c r="W12" i="80"/>
  <c r="U6" i="38"/>
  <c r="AR11" i="12"/>
  <c r="U5" i="67"/>
  <c r="X5" i="67" s="1"/>
  <c r="AE18" i="66"/>
  <c r="W19" i="66"/>
  <c r="AG18" i="66"/>
  <c r="AP18" i="66" s="1"/>
  <c r="AF18" i="66"/>
  <c r="AO18" i="66" s="1"/>
  <c r="U21" i="44"/>
  <c r="AN10" i="72"/>
  <c r="AI10" i="72"/>
  <c r="AG17" i="77"/>
  <c r="AP17" i="77" s="1"/>
  <c r="AE17" i="77"/>
  <c r="AF17" i="77"/>
  <c r="AO17" i="77" s="1"/>
  <c r="W18" i="77"/>
  <c r="AR18" i="70"/>
  <c r="Y12" i="60"/>
  <c r="X12" i="60"/>
  <c r="U24" i="54"/>
  <c r="AI18" i="22"/>
  <c r="AN18" i="22"/>
  <c r="U6" i="71"/>
  <c r="AN18" i="36"/>
  <c r="AI18" i="36"/>
  <c r="Y12" i="76"/>
  <c r="X12" i="76"/>
  <c r="U5" i="24"/>
  <c r="X5" i="24" s="1"/>
  <c r="U43" i="85"/>
  <c r="AG18" i="65"/>
  <c r="AP18" i="65" s="1"/>
  <c r="AF18" i="65"/>
  <c r="AO18" i="65" s="1"/>
  <c r="W19" i="65"/>
  <c r="AE18" i="65"/>
  <c r="AH19" i="73"/>
  <c r="AQ19" i="73" s="1"/>
  <c r="U43" i="50"/>
  <c r="Y20" i="62"/>
  <c r="X20" i="62"/>
  <c r="AH18" i="26"/>
  <c r="AQ18" i="26" s="1"/>
  <c r="U22" i="84"/>
  <c r="U23" i="51"/>
  <c r="U42" i="94"/>
  <c r="AR10" i="39"/>
  <c r="AH18" i="69"/>
  <c r="AQ18" i="69" s="1"/>
  <c r="U35" i="49"/>
  <c r="AH19" i="14"/>
  <c r="AQ19" i="14" s="1"/>
  <c r="U22" i="92"/>
  <c r="AR10" i="25"/>
  <c r="W19" i="78"/>
  <c r="AE18" i="78"/>
  <c r="AF18" i="78"/>
  <c r="AO18" i="78" s="1"/>
  <c r="AG18" i="78"/>
  <c r="AP18" i="78" s="1"/>
  <c r="U13" i="86"/>
  <c r="U33" i="55"/>
  <c r="U6" i="19"/>
  <c r="U22" i="13"/>
  <c r="U20" i="104"/>
  <c r="AN10" i="34"/>
  <c r="AI10" i="34"/>
  <c r="Z19" i="73"/>
  <c r="AN19" i="62"/>
  <c r="AI19" i="62"/>
  <c r="U13" i="46"/>
  <c r="Z18" i="26"/>
  <c r="AR10" i="68"/>
  <c r="AF18" i="74"/>
  <c r="AO18" i="74" s="1"/>
  <c r="W19" i="74"/>
  <c r="AG18" i="74"/>
  <c r="AP18" i="74" s="1"/>
  <c r="AE18" i="74"/>
  <c r="U10" i="47"/>
  <c r="U34" i="103"/>
  <c r="U40" i="98"/>
  <c r="U13" i="52"/>
  <c r="AN18" i="23"/>
  <c r="AI18" i="23"/>
  <c r="Z19" i="14"/>
  <c r="Y12" i="64"/>
  <c r="Z12" i="64" s="1"/>
  <c r="X12" i="64"/>
  <c r="AN19" i="37"/>
  <c r="AI19" i="37"/>
  <c r="AR19" i="37" s="1"/>
  <c r="AH11" i="68"/>
  <c r="AQ11" i="68" s="1"/>
  <c r="U6" i="63"/>
  <c r="AI18" i="30"/>
  <c r="AN18" i="30"/>
  <c r="AR17" i="31"/>
  <c r="U6" i="28"/>
  <c r="U30" i="11"/>
  <c r="U23" i="9"/>
  <c r="Z5" i="2"/>
  <c r="AH5" i="2"/>
  <c r="AQ5" i="2" s="1"/>
  <c r="AI11" i="60"/>
  <c r="AN11" i="60"/>
  <c r="AN11" i="64"/>
  <c r="AI11" i="64"/>
  <c r="AH11" i="39"/>
  <c r="AQ11" i="39" s="1"/>
  <c r="U42" i="82"/>
  <c r="U6" i="75"/>
  <c r="Z11" i="39"/>
  <c r="U41" i="42"/>
  <c r="U32" i="91"/>
  <c r="AH19" i="70"/>
  <c r="AQ19" i="70" s="1"/>
  <c r="U9" i="89"/>
  <c r="U8" i="89" s="1"/>
  <c r="AI18" i="27"/>
  <c r="AN18" i="27"/>
  <c r="U29" i="95"/>
  <c r="U14" i="101"/>
  <c r="AH18" i="31"/>
  <c r="AQ18" i="31" s="1"/>
  <c r="U24" i="45"/>
  <c r="U24" i="96"/>
  <c r="AR10" i="80"/>
  <c r="U44" i="90"/>
  <c r="Y19" i="27"/>
  <c r="X19" i="27"/>
  <c r="U23" i="20"/>
  <c r="U32" i="43"/>
  <c r="Z11" i="68"/>
  <c r="AE11" i="21"/>
  <c r="AF11" i="21"/>
  <c r="AO11" i="21" s="1"/>
  <c r="AG11" i="21"/>
  <c r="AP11" i="21" s="1"/>
  <c r="W12" i="21"/>
  <c r="W19" i="81"/>
  <c r="AG18" i="81"/>
  <c r="AP18" i="81" s="1"/>
  <c r="AF18" i="81"/>
  <c r="AO18" i="81" s="1"/>
  <c r="AE18" i="81"/>
  <c r="AE17" i="17"/>
  <c r="W18" i="17"/>
  <c r="AF17" i="17"/>
  <c r="AO17" i="17" s="1"/>
  <c r="AG17" i="17"/>
  <c r="AP17" i="17" s="1"/>
  <c r="U42" i="35"/>
  <c r="Y11" i="34"/>
  <c r="X11" i="34"/>
  <c r="U14" i="32"/>
  <c r="AH11" i="25"/>
  <c r="AQ11" i="25" s="1"/>
  <c r="U34" i="99"/>
  <c r="Y19" i="30"/>
  <c r="X19" i="30"/>
  <c r="AR18" i="14"/>
  <c r="U5" i="59"/>
  <c r="X5" i="59" s="1"/>
  <c r="U33" i="83"/>
  <c r="Y19" i="22"/>
  <c r="X19" i="22"/>
  <c r="U7" i="33"/>
  <c r="Y19" i="23"/>
  <c r="Z19" i="23" s="1"/>
  <c r="X19" i="23"/>
  <c r="AR17" i="69"/>
  <c r="AN11" i="76"/>
  <c r="AI11" i="76"/>
  <c r="U38" i="18"/>
  <c r="AH11" i="29"/>
  <c r="AQ11" i="29" s="1"/>
  <c r="Z11" i="29"/>
  <c r="U24" i="100"/>
  <c r="U34" i="87"/>
  <c r="U41" i="102"/>
  <c r="Z19" i="70"/>
  <c r="Y19" i="40"/>
  <c r="X19" i="40"/>
  <c r="AR17" i="26"/>
  <c r="AR18" i="73"/>
  <c r="Z18" i="31"/>
  <c r="AH12" i="12"/>
  <c r="AQ12" i="12" s="1"/>
  <c r="U14" i="105"/>
  <c r="U12" i="93"/>
  <c r="AH11" i="80"/>
  <c r="AQ11" i="80" s="1"/>
  <c r="AE17" i="61"/>
  <c r="W18" i="61"/>
  <c r="AG17" i="61"/>
  <c r="AP17" i="61" s="1"/>
  <c r="AF17" i="61"/>
  <c r="AO17" i="61" s="1"/>
  <c r="U34" i="41"/>
  <c r="Z11" i="25"/>
  <c r="Y11" i="72"/>
  <c r="X11" i="72"/>
  <c r="U12" i="15"/>
  <c r="U41" i="10"/>
  <c r="Z18" i="69"/>
  <c r="U6" i="79"/>
  <c r="Y19" i="36"/>
  <c r="X19" i="36"/>
  <c r="Y20" i="37"/>
  <c r="X20" i="37"/>
  <c r="Z20" i="37" l="1"/>
  <c r="Z11" i="72"/>
  <c r="AE11" i="72" s="1"/>
  <c r="W13" i="64"/>
  <c r="AF12" i="64"/>
  <c r="AO12" i="64" s="1"/>
  <c r="AE12" i="64"/>
  <c r="AG12" i="64"/>
  <c r="AP12" i="64" s="1"/>
  <c r="W20" i="23"/>
  <c r="AF19" i="23"/>
  <c r="AO19" i="23" s="1"/>
  <c r="AE19" i="23"/>
  <c r="AG19" i="23"/>
  <c r="AP19" i="23" s="1"/>
  <c r="AF11" i="72"/>
  <c r="AO11" i="72" s="1"/>
  <c r="AG11" i="72"/>
  <c r="AP11" i="72" s="1"/>
  <c r="W12" i="72"/>
  <c r="AF20" i="37"/>
  <c r="AO20" i="37" s="1"/>
  <c r="AG20" i="37"/>
  <c r="AP20" i="37" s="1"/>
  <c r="W21" i="37"/>
  <c r="AE20" i="37"/>
  <c r="Y18" i="61"/>
  <c r="X18" i="61"/>
  <c r="Z18" i="61" s="1"/>
  <c r="AE11" i="25"/>
  <c r="AF11" i="25"/>
  <c r="AO11" i="25" s="1"/>
  <c r="AG11" i="25"/>
  <c r="AP11" i="25" s="1"/>
  <c r="W12" i="25"/>
  <c r="AG11" i="29"/>
  <c r="AP11" i="29" s="1"/>
  <c r="AE11" i="29"/>
  <c r="W12" i="29"/>
  <c r="AF11" i="29"/>
  <c r="AO11" i="29" s="1"/>
  <c r="W19" i="69"/>
  <c r="AG18" i="69"/>
  <c r="AP18" i="69" s="1"/>
  <c r="AE18" i="69"/>
  <c r="AF18" i="69"/>
  <c r="AO18" i="69" s="1"/>
  <c r="U11" i="93"/>
  <c r="U10" i="93" s="1"/>
  <c r="U37" i="18"/>
  <c r="AN17" i="17"/>
  <c r="AI17" i="17"/>
  <c r="U43" i="90"/>
  <c r="U23" i="45"/>
  <c r="U28" i="95"/>
  <c r="AR11" i="64"/>
  <c r="U5" i="28"/>
  <c r="X5" i="28" s="1"/>
  <c r="U5" i="63"/>
  <c r="X5" i="63" s="1"/>
  <c r="U12" i="52"/>
  <c r="U9" i="47"/>
  <c r="AE19" i="73"/>
  <c r="AF19" i="73"/>
  <c r="AO19" i="73" s="1"/>
  <c r="W20" i="73"/>
  <c r="AG19" i="73"/>
  <c r="AP19" i="73" s="1"/>
  <c r="U21" i="13"/>
  <c r="U12" i="86"/>
  <c r="U34" i="49"/>
  <c r="U41" i="94"/>
  <c r="AR18" i="22"/>
  <c r="AR10" i="72"/>
  <c r="Y19" i="66"/>
  <c r="Z19" i="66"/>
  <c r="X19" i="66"/>
  <c r="U23" i="100"/>
  <c r="AR11" i="76"/>
  <c r="AH19" i="30"/>
  <c r="AQ19" i="30" s="1"/>
  <c r="AN18" i="81"/>
  <c r="AI18" i="81"/>
  <c r="U22" i="20"/>
  <c r="U5" i="75"/>
  <c r="X5" i="75" s="1"/>
  <c r="AE5" i="2"/>
  <c r="AG5" i="2"/>
  <c r="AP5" i="2" s="1"/>
  <c r="AF5" i="2"/>
  <c r="AO5" i="2" s="1"/>
  <c r="W6" i="2"/>
  <c r="AN18" i="74"/>
  <c r="AI18" i="74"/>
  <c r="AR18" i="74" s="1"/>
  <c r="AE18" i="26"/>
  <c r="W19" i="26"/>
  <c r="AF18" i="26"/>
  <c r="AO18" i="26" s="1"/>
  <c r="AG18" i="26"/>
  <c r="AP18" i="26" s="1"/>
  <c r="AR10" i="34"/>
  <c r="AH20" i="62"/>
  <c r="AQ20" i="62" s="1"/>
  <c r="U42" i="85"/>
  <c r="AR18" i="36"/>
  <c r="AN18" i="66"/>
  <c r="AI18" i="66"/>
  <c r="U5" i="38"/>
  <c r="X5" i="38" s="1"/>
  <c r="U7" i="97"/>
  <c r="U40" i="48"/>
  <c r="U31" i="16"/>
  <c r="U32" i="83"/>
  <c r="Z19" i="30"/>
  <c r="U41" i="35"/>
  <c r="U40" i="35" s="1"/>
  <c r="AI11" i="21"/>
  <c r="AN11" i="21"/>
  <c r="AH19" i="27"/>
  <c r="AQ19" i="27" s="1"/>
  <c r="AR18" i="27"/>
  <c r="U31" i="91"/>
  <c r="U22" i="9"/>
  <c r="AF19" i="14"/>
  <c r="AO19" i="14" s="1"/>
  <c r="AE19" i="14"/>
  <c r="AG19" i="14"/>
  <c r="AP19" i="14" s="1"/>
  <c r="W20" i="14"/>
  <c r="U39" i="98"/>
  <c r="U5" i="19"/>
  <c r="X5" i="19" s="1"/>
  <c r="U21" i="92"/>
  <c r="U22" i="51"/>
  <c r="Z20" i="62"/>
  <c r="AN18" i="65"/>
  <c r="AI18" i="65"/>
  <c r="U23" i="54"/>
  <c r="Y18" i="77"/>
  <c r="X18" i="77"/>
  <c r="Y12" i="80"/>
  <c r="X12" i="80"/>
  <c r="Z12" i="80" s="1"/>
  <c r="AN12" i="12"/>
  <c r="AI12" i="12"/>
  <c r="AG11" i="68"/>
  <c r="AP11" i="68" s="1"/>
  <c r="AF11" i="68"/>
  <c r="AO11" i="68" s="1"/>
  <c r="W12" i="68"/>
  <c r="AE11" i="68"/>
  <c r="U41" i="82"/>
  <c r="AR11" i="60"/>
  <c r="AR18" i="23"/>
  <c r="Y19" i="74"/>
  <c r="X19" i="74"/>
  <c r="U12" i="46"/>
  <c r="AN18" i="78"/>
  <c r="AI18" i="78"/>
  <c r="Y19" i="65"/>
  <c r="Z19" i="65"/>
  <c r="X19" i="65"/>
  <c r="AH5" i="24"/>
  <c r="AQ5" i="24" s="1"/>
  <c r="Z5" i="24"/>
  <c r="AH12" i="60"/>
  <c r="AQ12" i="60" s="1"/>
  <c r="U20" i="44"/>
  <c r="Z5" i="67"/>
  <c r="AH5" i="67"/>
  <c r="AQ5" i="67" s="1"/>
  <c r="Y13" i="12"/>
  <c r="X13" i="12"/>
  <c r="Z13" i="12" s="1"/>
  <c r="U23" i="88"/>
  <c r="Z19" i="36"/>
  <c r="AH19" i="36"/>
  <c r="AQ19" i="36" s="1"/>
  <c r="AN17" i="61"/>
  <c r="AI17" i="61"/>
  <c r="U6" i="33"/>
  <c r="U13" i="32"/>
  <c r="U11" i="15"/>
  <c r="U33" i="41"/>
  <c r="AH19" i="40"/>
  <c r="AQ19" i="40" s="1"/>
  <c r="AH19" i="22"/>
  <c r="AQ19" i="22" s="1"/>
  <c r="U23" i="58"/>
  <c r="AH5" i="59"/>
  <c r="AQ5" i="59" s="1"/>
  <c r="Z5" i="59"/>
  <c r="AH11" i="34"/>
  <c r="AQ11" i="34" s="1"/>
  <c r="Y19" i="81"/>
  <c r="X19" i="81"/>
  <c r="Z19" i="81" s="1"/>
  <c r="U23" i="96"/>
  <c r="U13" i="101"/>
  <c r="U7" i="89"/>
  <c r="U40" i="42"/>
  <c r="U29" i="11"/>
  <c r="AR18" i="30"/>
  <c r="U33" i="103"/>
  <c r="AR19" i="62"/>
  <c r="U19" i="104"/>
  <c r="U32" i="55"/>
  <c r="Y19" i="78"/>
  <c r="X19" i="78"/>
  <c r="U21" i="84"/>
  <c r="AH12" i="76"/>
  <c r="AQ12" i="76" s="1"/>
  <c r="U5" i="71"/>
  <c r="X5" i="71" s="1"/>
  <c r="Z12" i="60"/>
  <c r="AN17" i="77"/>
  <c r="AI17" i="77"/>
  <c r="AN11" i="80"/>
  <c r="AI11" i="80"/>
  <c r="AR18" i="40"/>
  <c r="W20" i="70"/>
  <c r="AF19" i="70"/>
  <c r="AO19" i="70" s="1"/>
  <c r="AE19" i="70"/>
  <c r="AG19" i="70"/>
  <c r="AP19" i="70" s="1"/>
  <c r="U40" i="10"/>
  <c r="U13" i="105"/>
  <c r="U40" i="102"/>
  <c r="Z19" i="27"/>
  <c r="AH20" i="37"/>
  <c r="AQ20" i="37" s="1"/>
  <c r="U5" i="79"/>
  <c r="X5" i="79" s="1"/>
  <c r="AH11" i="72"/>
  <c r="AQ11" i="72" s="1"/>
  <c r="AF18" i="31"/>
  <c r="AO18" i="31" s="1"/>
  <c r="AE18" i="31"/>
  <c r="AG18" i="31"/>
  <c r="AP18" i="31" s="1"/>
  <c r="W19" i="31"/>
  <c r="Z19" i="40"/>
  <c r="U33" i="87"/>
  <c r="AH19" i="23"/>
  <c r="AQ19" i="23" s="1"/>
  <c r="Z19" i="22"/>
  <c r="U33" i="99"/>
  <c r="Z11" i="34"/>
  <c r="Y18" i="17"/>
  <c r="X18" i="17"/>
  <c r="Y12" i="21"/>
  <c r="X12" i="21"/>
  <c r="Z12" i="21" s="1"/>
  <c r="U31" i="43"/>
  <c r="W12" i="39"/>
  <c r="AG11" i="39"/>
  <c r="AP11" i="39" s="1"/>
  <c r="AE11" i="39"/>
  <c r="AF11" i="39"/>
  <c r="AO11" i="39" s="1"/>
  <c r="AH12" i="64"/>
  <c r="AQ12" i="64" s="1"/>
  <c r="U42" i="50"/>
  <c r="Z12" i="76"/>
  <c r="U11" i="53"/>
  <c r="AF18" i="61" l="1"/>
  <c r="AO18" i="61" s="1"/>
  <c r="AE18" i="61"/>
  <c r="W19" i="61"/>
  <c r="AG18" i="61"/>
  <c r="AP18" i="61" s="1"/>
  <c r="AF13" i="12"/>
  <c r="AO13" i="12" s="1"/>
  <c r="AE13" i="12"/>
  <c r="AG13" i="12"/>
  <c r="AP13" i="12" s="1"/>
  <c r="W14" i="12"/>
  <c r="AH5" i="75"/>
  <c r="AQ5" i="75" s="1"/>
  <c r="Z5" i="75"/>
  <c r="U10" i="53"/>
  <c r="AH12" i="21"/>
  <c r="AQ12" i="21" s="1"/>
  <c r="AF11" i="34"/>
  <c r="AO11" i="34" s="1"/>
  <c r="AE11" i="34"/>
  <c r="AG11" i="34"/>
  <c r="AP11" i="34" s="1"/>
  <c r="W12" i="34"/>
  <c r="AE12" i="60"/>
  <c r="AG12" i="60"/>
  <c r="AP12" i="60" s="1"/>
  <c r="AF12" i="60"/>
  <c r="AO12" i="60" s="1"/>
  <c r="W13" i="60"/>
  <c r="U20" i="84"/>
  <c r="AH19" i="81"/>
  <c r="AQ19" i="81" s="1"/>
  <c r="AF5" i="24"/>
  <c r="AO5" i="24" s="1"/>
  <c r="AG5" i="24"/>
  <c r="AP5" i="24" s="1"/>
  <c r="W6" i="24"/>
  <c r="AE5" i="24"/>
  <c r="AN11" i="68"/>
  <c r="AI11" i="68"/>
  <c r="AH12" i="80"/>
  <c r="AQ12" i="80" s="1"/>
  <c r="U21" i="51"/>
  <c r="U38" i="98"/>
  <c r="U21" i="9"/>
  <c r="AH19" i="66"/>
  <c r="AQ19" i="66" s="1"/>
  <c r="U11" i="86"/>
  <c r="AN19" i="73"/>
  <c r="AI19" i="73"/>
  <c r="Z5" i="63"/>
  <c r="AH5" i="63"/>
  <c r="AQ5" i="63" s="1"/>
  <c r="U27" i="95"/>
  <c r="AN18" i="69"/>
  <c r="AI18" i="69"/>
  <c r="Y12" i="72"/>
  <c r="X12" i="72"/>
  <c r="W13" i="21"/>
  <c r="AE12" i="21"/>
  <c r="AG12" i="21"/>
  <c r="AP12" i="21" s="1"/>
  <c r="AF12" i="21"/>
  <c r="AO12" i="21" s="1"/>
  <c r="U32" i="87"/>
  <c r="U39" i="10"/>
  <c r="AH19" i="78"/>
  <c r="AQ19" i="78" s="1"/>
  <c r="AE5" i="59"/>
  <c r="AF5" i="59"/>
  <c r="AO5" i="59" s="1"/>
  <c r="W6" i="59"/>
  <c r="AG5" i="59"/>
  <c r="AP5" i="59" s="1"/>
  <c r="U19" i="44"/>
  <c r="U18" i="44" s="1"/>
  <c r="U22" i="54"/>
  <c r="Y20" i="14"/>
  <c r="X20" i="14"/>
  <c r="U31" i="83"/>
  <c r="U6" i="97"/>
  <c r="AE19" i="66"/>
  <c r="AG19" i="66"/>
  <c r="AP19" i="66" s="1"/>
  <c r="AF19" i="66"/>
  <c r="AO19" i="66" s="1"/>
  <c r="W20" i="66"/>
  <c r="Y12" i="25"/>
  <c r="X12" i="25"/>
  <c r="AN11" i="72"/>
  <c r="AI11" i="72"/>
  <c r="Y20" i="23"/>
  <c r="X20" i="23"/>
  <c r="U32" i="99"/>
  <c r="AE19" i="40"/>
  <c r="AF19" i="40"/>
  <c r="AO19" i="40" s="1"/>
  <c r="AG19" i="40"/>
  <c r="AP19" i="40" s="1"/>
  <c r="W20" i="40"/>
  <c r="AR11" i="80"/>
  <c r="AH5" i="71"/>
  <c r="AQ5" i="71" s="1"/>
  <c r="Z5" i="71"/>
  <c r="Z19" i="78"/>
  <c r="W20" i="36"/>
  <c r="AE19" i="36"/>
  <c r="AG19" i="36"/>
  <c r="AP19" i="36" s="1"/>
  <c r="AF19" i="36"/>
  <c r="AO19" i="36" s="1"/>
  <c r="AH19" i="65"/>
  <c r="AQ19" i="65" s="1"/>
  <c r="U11" i="46"/>
  <c r="AR18" i="65"/>
  <c r="U20" i="92"/>
  <c r="U30" i="91"/>
  <c r="AR11" i="21"/>
  <c r="Y6" i="2"/>
  <c r="Z6" i="2" s="1"/>
  <c r="X6" i="2"/>
  <c r="U40" i="94"/>
  <c r="U20" i="13"/>
  <c r="U8" i="47"/>
  <c r="AH5" i="28"/>
  <c r="AQ5" i="28" s="1"/>
  <c r="Z5" i="28"/>
  <c r="U22" i="45"/>
  <c r="U36" i="18"/>
  <c r="Y19" i="69"/>
  <c r="X19" i="69"/>
  <c r="AN20" i="37"/>
  <c r="AI20" i="37"/>
  <c r="AR20" i="37" s="1"/>
  <c r="W13" i="76"/>
  <c r="AG12" i="76"/>
  <c r="AP12" i="76" s="1"/>
  <c r="AF12" i="76"/>
  <c r="AO12" i="76" s="1"/>
  <c r="AE12" i="76"/>
  <c r="U18" i="104"/>
  <c r="W20" i="81"/>
  <c r="AG19" i="81"/>
  <c r="AP19" i="81" s="1"/>
  <c r="AF19" i="81"/>
  <c r="AO19" i="81" s="1"/>
  <c r="AE19" i="81"/>
  <c r="U12" i="32"/>
  <c r="Y12" i="68"/>
  <c r="Z12" i="68"/>
  <c r="X12" i="68"/>
  <c r="U41" i="50"/>
  <c r="AG19" i="22"/>
  <c r="AP19" i="22" s="1"/>
  <c r="AF19" i="22"/>
  <c r="AO19" i="22" s="1"/>
  <c r="AE19" i="22"/>
  <c r="W20" i="22"/>
  <c r="U39" i="102"/>
  <c r="AN19" i="70"/>
  <c r="AI19" i="70"/>
  <c r="U22" i="58"/>
  <c r="U32" i="41"/>
  <c r="U5" i="33"/>
  <c r="X5" i="33" s="1"/>
  <c r="AG19" i="65"/>
  <c r="AP19" i="65" s="1"/>
  <c r="AF19" i="65"/>
  <c r="AO19" i="65" s="1"/>
  <c r="AE19" i="65"/>
  <c r="W20" i="65"/>
  <c r="AH19" i="74"/>
  <c r="AQ19" i="74" s="1"/>
  <c r="AH18" i="77"/>
  <c r="AQ18" i="77" s="1"/>
  <c r="AN19" i="14"/>
  <c r="AI19" i="14"/>
  <c r="U30" i="16"/>
  <c r="AH5" i="38"/>
  <c r="AQ5" i="38" s="1"/>
  <c r="Z5" i="38"/>
  <c r="U41" i="85"/>
  <c r="U21" i="20"/>
  <c r="Y21" i="37"/>
  <c r="X21" i="37"/>
  <c r="AN12" i="64"/>
  <c r="AI12" i="64"/>
  <c r="AI11" i="39"/>
  <c r="AN11" i="39"/>
  <c r="W20" i="27"/>
  <c r="AE19" i="27"/>
  <c r="AF19" i="27"/>
  <c r="AO19" i="27" s="1"/>
  <c r="AG19" i="27"/>
  <c r="AP19" i="27" s="1"/>
  <c r="U6" i="89"/>
  <c r="AF12" i="80"/>
  <c r="AO12" i="80" s="1"/>
  <c r="AG12" i="80"/>
  <c r="AP12" i="80" s="1"/>
  <c r="AE12" i="80"/>
  <c r="W13" i="80"/>
  <c r="Y12" i="39"/>
  <c r="X12" i="39"/>
  <c r="AH18" i="17"/>
  <c r="AQ18" i="17" s="1"/>
  <c r="X19" i="31"/>
  <c r="Z19" i="31" s="1"/>
  <c r="Y19" i="31"/>
  <c r="U28" i="11"/>
  <c r="U12" i="101"/>
  <c r="Z18" i="17"/>
  <c r="AH5" i="79"/>
  <c r="AQ5" i="79" s="1"/>
  <c r="Z5" i="79"/>
  <c r="AR17" i="77"/>
  <c r="AR17" i="61"/>
  <c r="U22" i="88"/>
  <c r="Z19" i="74"/>
  <c r="AR12" i="12"/>
  <c r="Z18" i="77"/>
  <c r="AE20" i="62"/>
  <c r="W21" i="62"/>
  <c r="AF20" i="62"/>
  <c r="AO20" i="62" s="1"/>
  <c r="AG20" i="62"/>
  <c r="AP20" i="62" s="1"/>
  <c r="AH5" i="19"/>
  <c r="AQ5" i="19" s="1"/>
  <c r="Z5" i="19"/>
  <c r="U39" i="35"/>
  <c r="AR18" i="66"/>
  <c r="Y19" i="26"/>
  <c r="X19" i="26"/>
  <c r="AR18" i="81"/>
  <c r="U33" i="49"/>
  <c r="U32" i="49" s="1"/>
  <c r="Y20" i="73"/>
  <c r="X20" i="73"/>
  <c r="Z20" i="73" s="1"/>
  <c r="U11" i="52"/>
  <c r="U10" i="52" s="1"/>
  <c r="U42" i="90"/>
  <c r="U9" i="93"/>
  <c r="Y12" i="29"/>
  <c r="X12" i="29"/>
  <c r="Z12" i="29" s="1"/>
  <c r="AN11" i="25"/>
  <c r="AI11" i="25"/>
  <c r="U30" i="43"/>
  <c r="AN18" i="31"/>
  <c r="AI18" i="31"/>
  <c r="U12" i="105"/>
  <c r="U11" i="105" s="1"/>
  <c r="Y20" i="70"/>
  <c r="X20" i="70"/>
  <c r="U31" i="55"/>
  <c r="U32" i="103"/>
  <c r="U39" i="42"/>
  <c r="U22" i="96"/>
  <c r="U10" i="15"/>
  <c r="AH13" i="12"/>
  <c r="AQ13" i="12" s="1"/>
  <c r="AG5" i="67"/>
  <c r="AP5" i="67" s="1"/>
  <c r="AF5" i="67"/>
  <c r="AO5" i="67" s="1"/>
  <c r="W6" i="67"/>
  <c r="AE5" i="67"/>
  <c r="AR18" i="78"/>
  <c r="U40" i="82"/>
  <c r="AF19" i="30"/>
  <c r="AO19" i="30" s="1"/>
  <c r="AG19" i="30"/>
  <c r="AP19" i="30" s="1"/>
  <c r="W20" i="30"/>
  <c r="AE19" i="30"/>
  <c r="U39" i="48"/>
  <c r="AI18" i="26"/>
  <c r="AN18" i="26"/>
  <c r="AI5" i="2"/>
  <c r="AN5" i="2"/>
  <c r="U22" i="100"/>
  <c r="AR17" i="17"/>
  <c r="AN11" i="29"/>
  <c r="AI11" i="29"/>
  <c r="AH18" i="61"/>
  <c r="AQ18" i="61" s="1"/>
  <c r="AI19" i="23"/>
  <c r="AN19" i="23"/>
  <c r="Y13" i="64"/>
  <c r="X13" i="64"/>
  <c r="Z13" i="64" s="1"/>
  <c r="Z12" i="25" l="1"/>
  <c r="Z20" i="70"/>
  <c r="W21" i="70" s="1"/>
  <c r="Z12" i="39"/>
  <c r="W13" i="39" s="1"/>
  <c r="Z19" i="69"/>
  <c r="Z20" i="23"/>
  <c r="AG20" i="23" s="1"/>
  <c r="AP20" i="23" s="1"/>
  <c r="AE13" i="64"/>
  <c r="W14" i="64"/>
  <c r="AG13" i="64"/>
  <c r="AP13" i="64" s="1"/>
  <c r="AF13" i="64"/>
  <c r="AO13" i="64" s="1"/>
  <c r="AF6" i="2"/>
  <c r="AO6" i="2" s="1"/>
  <c r="W7" i="2"/>
  <c r="AE6" i="2"/>
  <c r="AG6" i="2"/>
  <c r="AP6" i="2" s="1"/>
  <c r="AG12" i="25"/>
  <c r="AP12" i="25" s="1"/>
  <c r="AE12" i="25"/>
  <c r="AF12" i="25"/>
  <c r="AO12" i="25" s="1"/>
  <c r="W13" i="25"/>
  <c r="AF20" i="70"/>
  <c r="AO20" i="70" s="1"/>
  <c r="AG20" i="70"/>
  <c r="AP20" i="70" s="1"/>
  <c r="AE20" i="70"/>
  <c r="AF12" i="29"/>
  <c r="AO12" i="29" s="1"/>
  <c r="AG12" i="29"/>
  <c r="AP12" i="29" s="1"/>
  <c r="W13" i="29"/>
  <c r="AE12" i="29"/>
  <c r="W20" i="31"/>
  <c r="AE19" i="31"/>
  <c r="AF19" i="31"/>
  <c r="AO19" i="31" s="1"/>
  <c r="AG19" i="31"/>
  <c r="AP19" i="31" s="1"/>
  <c r="AF12" i="39"/>
  <c r="AO12" i="39" s="1"/>
  <c r="AG12" i="39"/>
  <c r="AP12" i="39" s="1"/>
  <c r="AE12" i="39"/>
  <c r="AF19" i="69"/>
  <c r="AO19" i="69" s="1"/>
  <c r="AE19" i="69"/>
  <c r="W20" i="69"/>
  <c r="AG19" i="69"/>
  <c r="AP19" i="69" s="1"/>
  <c r="AE20" i="23"/>
  <c r="AR18" i="26"/>
  <c r="U9" i="15"/>
  <c r="AN5" i="67"/>
  <c r="AI5" i="67"/>
  <c r="U29" i="43"/>
  <c r="AH20" i="73"/>
  <c r="AQ20" i="73" s="1"/>
  <c r="AF18" i="17"/>
  <c r="AO18" i="17" s="1"/>
  <c r="AE18" i="17"/>
  <c r="AG18" i="17"/>
  <c r="AP18" i="17" s="1"/>
  <c r="W19" i="17"/>
  <c r="U5" i="89"/>
  <c r="X5" i="89" s="1"/>
  <c r="AR11" i="39"/>
  <c r="AE5" i="38"/>
  <c r="AF5" i="38"/>
  <c r="AO5" i="38" s="1"/>
  <c r="AG5" i="38"/>
  <c r="AP5" i="38" s="1"/>
  <c r="W6" i="38"/>
  <c r="Y20" i="22"/>
  <c r="X20" i="22"/>
  <c r="AH12" i="68"/>
  <c r="AQ12" i="68" s="1"/>
  <c r="U19" i="92"/>
  <c r="Y20" i="40"/>
  <c r="X20" i="40"/>
  <c r="AH20" i="23"/>
  <c r="AQ20" i="23" s="1"/>
  <c r="Y6" i="59"/>
  <c r="X6" i="59"/>
  <c r="U38" i="10"/>
  <c r="Y13" i="21"/>
  <c r="Z13" i="21" s="1"/>
  <c r="X13" i="21"/>
  <c r="AR19" i="73"/>
  <c r="Y13" i="60"/>
  <c r="Z13" i="60"/>
  <c r="X13" i="60"/>
  <c r="AI11" i="34"/>
  <c r="AN11" i="34"/>
  <c r="AN13" i="12"/>
  <c r="AI13" i="12"/>
  <c r="Y6" i="67"/>
  <c r="Z6" i="67" s="1"/>
  <c r="X6" i="67"/>
  <c r="U31" i="103"/>
  <c r="AR11" i="25"/>
  <c r="U8" i="93"/>
  <c r="AG20" i="73"/>
  <c r="AP20" i="73" s="1"/>
  <c r="AF20" i="73"/>
  <c r="AO20" i="73" s="1"/>
  <c r="W21" i="73"/>
  <c r="AE20" i="73"/>
  <c r="AH19" i="26"/>
  <c r="AQ19" i="26" s="1"/>
  <c r="U38" i="35"/>
  <c r="AF19" i="74"/>
  <c r="AO19" i="74" s="1"/>
  <c r="AE19" i="74"/>
  <c r="W20" i="74"/>
  <c r="AG19" i="74"/>
  <c r="AP19" i="74" s="1"/>
  <c r="AH19" i="31"/>
  <c r="AQ19" i="31" s="1"/>
  <c r="Y13" i="80"/>
  <c r="X13" i="80"/>
  <c r="Z13" i="80" s="1"/>
  <c r="AR12" i="64"/>
  <c r="U20" i="20"/>
  <c r="U21" i="58"/>
  <c r="AN19" i="22"/>
  <c r="AI19" i="22"/>
  <c r="AG12" i="68"/>
  <c r="AP12" i="68" s="1"/>
  <c r="W13" i="68"/>
  <c r="AF12" i="68"/>
  <c r="AO12" i="68" s="1"/>
  <c r="AE12" i="68"/>
  <c r="U19" i="13"/>
  <c r="U5" i="97"/>
  <c r="X5" i="97" s="1"/>
  <c r="AH12" i="72"/>
  <c r="AQ12" i="72" s="1"/>
  <c r="U26" i="95"/>
  <c r="U20" i="9"/>
  <c r="U19" i="9" s="1"/>
  <c r="Z19" i="26"/>
  <c r="Y21" i="62"/>
  <c r="X21" i="62"/>
  <c r="U11" i="101"/>
  <c r="AN12" i="80"/>
  <c r="AI12" i="80"/>
  <c r="AR19" i="70"/>
  <c r="Y20" i="81"/>
  <c r="X20" i="81"/>
  <c r="Y13" i="76"/>
  <c r="Z13" i="76" s="1"/>
  <c r="X13" i="76"/>
  <c r="W6" i="28"/>
  <c r="AE5" i="28"/>
  <c r="AG5" i="28"/>
  <c r="AP5" i="28" s="1"/>
  <c r="AF5" i="28"/>
  <c r="AO5" i="28" s="1"/>
  <c r="AF5" i="71"/>
  <c r="AO5" i="71" s="1"/>
  <c r="AG5" i="71"/>
  <c r="AP5" i="71" s="1"/>
  <c r="AE5" i="71"/>
  <c r="W6" i="71"/>
  <c r="Y20" i="66"/>
  <c r="X20" i="66"/>
  <c r="U21" i="54"/>
  <c r="AI5" i="59"/>
  <c r="AN5" i="59"/>
  <c r="U31" i="87"/>
  <c r="Z12" i="72"/>
  <c r="AR11" i="68"/>
  <c r="AG5" i="75"/>
  <c r="AP5" i="75" s="1"/>
  <c r="AF5" i="75"/>
  <c r="AO5" i="75" s="1"/>
  <c r="W6" i="75"/>
  <c r="AE5" i="75"/>
  <c r="AI19" i="27"/>
  <c r="AN19" i="27"/>
  <c r="AH21" i="37"/>
  <c r="AQ21" i="37" s="1"/>
  <c r="U40" i="85"/>
  <c r="U29" i="16"/>
  <c r="U28" i="16" s="1"/>
  <c r="AH5" i="33"/>
  <c r="AQ5" i="33" s="1"/>
  <c r="Z5" i="33"/>
  <c r="U35" i="18"/>
  <c r="U34" i="18" s="1"/>
  <c r="U39" i="94"/>
  <c r="AI19" i="36"/>
  <c r="AN19" i="36"/>
  <c r="AI19" i="40"/>
  <c r="AN19" i="40"/>
  <c r="AR11" i="72"/>
  <c r="U30" i="83"/>
  <c r="U10" i="86"/>
  <c r="U37" i="98"/>
  <c r="AN12" i="60"/>
  <c r="AI12" i="60"/>
  <c r="Y19" i="61"/>
  <c r="X19" i="61"/>
  <c r="U10" i="105"/>
  <c r="AR11" i="29"/>
  <c r="AI19" i="30"/>
  <c r="AN19" i="30"/>
  <c r="AH20" i="70"/>
  <c r="AQ20" i="70" s="1"/>
  <c r="U31" i="49"/>
  <c r="AF5" i="19"/>
  <c r="AO5" i="19" s="1"/>
  <c r="AE5" i="19"/>
  <c r="W6" i="19"/>
  <c r="AG5" i="19"/>
  <c r="AP5" i="19" s="1"/>
  <c r="AE18" i="77"/>
  <c r="W19" i="77"/>
  <c r="AG18" i="77"/>
  <c r="AP18" i="77" s="1"/>
  <c r="AF18" i="77"/>
  <c r="AO18" i="77" s="1"/>
  <c r="W6" i="79"/>
  <c r="AG5" i="79"/>
  <c r="AP5" i="79" s="1"/>
  <c r="AE5" i="79"/>
  <c r="AF5" i="79"/>
  <c r="AO5" i="79" s="1"/>
  <c r="U27" i="11"/>
  <c r="AH12" i="39"/>
  <c r="AQ12" i="39" s="1"/>
  <c r="Y20" i="27"/>
  <c r="Z20" i="27" s="1"/>
  <c r="X20" i="27"/>
  <c r="Z21" i="37"/>
  <c r="AR19" i="14"/>
  <c r="Y20" i="65"/>
  <c r="X20" i="65"/>
  <c r="U11" i="32"/>
  <c r="U17" i="104"/>
  <c r="AH6" i="2"/>
  <c r="AQ6" i="2" s="1"/>
  <c r="U29" i="91"/>
  <c r="U10" i="46"/>
  <c r="Y20" i="36"/>
  <c r="X20" i="36"/>
  <c r="AH20" i="14"/>
  <c r="AQ20" i="14" s="1"/>
  <c r="U17" i="44"/>
  <c r="AR18" i="69"/>
  <c r="AI5" i="24"/>
  <c r="AN5" i="24"/>
  <c r="Y12" i="34"/>
  <c r="X12" i="34"/>
  <c r="Y14" i="12"/>
  <c r="Z14" i="12"/>
  <c r="X14" i="12"/>
  <c r="AI18" i="61"/>
  <c r="AN18" i="61"/>
  <c r="AR19" i="23"/>
  <c r="AH13" i="64"/>
  <c r="AQ13" i="64" s="1"/>
  <c r="U21" i="100"/>
  <c r="U38" i="48"/>
  <c r="U39" i="82"/>
  <c r="U21" i="96"/>
  <c r="U30" i="55"/>
  <c r="AR18" i="31"/>
  <c r="AH12" i="29"/>
  <c r="AQ12" i="29" s="1"/>
  <c r="U41" i="90"/>
  <c r="AI20" i="62"/>
  <c r="AN20" i="62"/>
  <c r="U21" i="88"/>
  <c r="AR5" i="2"/>
  <c r="Y20" i="30"/>
  <c r="Z20" i="30" s="1"/>
  <c r="X20" i="30"/>
  <c r="U38" i="42"/>
  <c r="U9" i="52"/>
  <c r="AI19" i="65"/>
  <c r="AN19" i="65"/>
  <c r="U31" i="41"/>
  <c r="U38" i="102"/>
  <c r="U40" i="50"/>
  <c r="AN19" i="81"/>
  <c r="AI19" i="81"/>
  <c r="AN12" i="76"/>
  <c r="AI12" i="76"/>
  <c r="AH19" i="69"/>
  <c r="AQ19" i="69" s="1"/>
  <c r="U21" i="45"/>
  <c r="U7" i="47"/>
  <c r="AG19" i="78"/>
  <c r="AP19" i="78" s="1"/>
  <c r="W20" i="78"/>
  <c r="AF19" i="78"/>
  <c r="AO19" i="78" s="1"/>
  <c r="AE19" i="78"/>
  <c r="U31" i="99"/>
  <c r="AH12" i="25"/>
  <c r="AQ12" i="25" s="1"/>
  <c r="AN19" i="66"/>
  <c r="AI19" i="66"/>
  <c r="Z20" i="14"/>
  <c r="AI12" i="21"/>
  <c r="AN12" i="21"/>
  <c r="AG5" i="63"/>
  <c r="AP5" i="63" s="1"/>
  <c r="AF5" i="63"/>
  <c r="AO5" i="63" s="1"/>
  <c r="AE5" i="63"/>
  <c r="W6" i="63"/>
  <c r="U20" i="51"/>
  <c r="Y6" i="24"/>
  <c r="X6" i="24"/>
  <c r="U19" i="84"/>
  <c r="U9" i="53"/>
  <c r="Z12" i="34" l="1"/>
  <c r="Z20" i="66"/>
  <c r="Z21" i="62"/>
  <c r="AF21" i="62" s="1"/>
  <c r="AO21" i="62" s="1"/>
  <c r="Z20" i="22"/>
  <c r="W21" i="22" s="1"/>
  <c r="W21" i="23"/>
  <c r="Y21" i="23" s="1"/>
  <c r="Z6" i="24"/>
  <c r="AF6" i="24" s="1"/>
  <c r="AO6" i="24" s="1"/>
  <c r="AF20" i="23"/>
  <c r="AO20" i="23" s="1"/>
  <c r="Z20" i="65"/>
  <c r="AG20" i="66"/>
  <c r="AP20" i="66" s="1"/>
  <c r="AF20" i="66"/>
  <c r="AO20" i="66" s="1"/>
  <c r="AE20" i="66"/>
  <c r="W21" i="66"/>
  <c r="W22" i="62"/>
  <c r="AE21" i="62"/>
  <c r="AG20" i="22"/>
  <c r="AP20" i="22" s="1"/>
  <c r="AF20" i="22"/>
  <c r="AO20" i="22" s="1"/>
  <c r="AE20" i="22"/>
  <c r="AG13" i="21"/>
  <c r="AP13" i="21" s="1"/>
  <c r="AF13" i="21"/>
  <c r="AO13" i="21" s="1"/>
  <c r="W14" i="21"/>
  <c r="AE13" i="21"/>
  <c r="W13" i="34"/>
  <c r="AG12" i="34"/>
  <c r="AP12" i="34" s="1"/>
  <c r="AE12" i="34"/>
  <c r="AF12" i="34"/>
  <c r="AO12" i="34" s="1"/>
  <c r="W21" i="27"/>
  <c r="AF20" i="27"/>
  <c r="AO20" i="27" s="1"/>
  <c r="AE20" i="27"/>
  <c r="AG20" i="27"/>
  <c r="AP20" i="27" s="1"/>
  <c r="AE20" i="65"/>
  <c r="AG20" i="65"/>
  <c r="AP20" i="65" s="1"/>
  <c r="W21" i="65"/>
  <c r="AF20" i="65"/>
  <c r="AO20" i="65" s="1"/>
  <c r="W21" i="30"/>
  <c r="AE20" i="30"/>
  <c r="AF20" i="30"/>
  <c r="AO20" i="30" s="1"/>
  <c r="AG20" i="30"/>
  <c r="AP20" i="30" s="1"/>
  <c r="W14" i="76"/>
  <c r="AG13" i="76"/>
  <c r="AP13" i="76" s="1"/>
  <c r="AE13" i="76"/>
  <c r="AF13" i="76"/>
  <c r="AO13" i="76" s="1"/>
  <c r="AE6" i="67"/>
  <c r="W7" i="67"/>
  <c r="AG6" i="67"/>
  <c r="AP6" i="67" s="1"/>
  <c r="AF6" i="67"/>
  <c r="AO6" i="67" s="1"/>
  <c r="AR12" i="21"/>
  <c r="AF14" i="12"/>
  <c r="AO14" i="12" s="1"/>
  <c r="W15" i="12"/>
  <c r="AG14" i="12"/>
  <c r="AP14" i="12" s="1"/>
  <c r="AE14" i="12"/>
  <c r="U18" i="84"/>
  <c r="U30" i="99"/>
  <c r="U8" i="52"/>
  <c r="U8" i="53"/>
  <c r="U39" i="50"/>
  <c r="AR19" i="65"/>
  <c r="AH14" i="12"/>
  <c r="AQ14" i="12" s="1"/>
  <c r="U9" i="46"/>
  <c r="AN5" i="79"/>
  <c r="AI5" i="79"/>
  <c r="AN18" i="77"/>
  <c r="AI18" i="77"/>
  <c r="U30" i="49"/>
  <c r="U29" i="49" s="1"/>
  <c r="AR12" i="60"/>
  <c r="AN5" i="75"/>
  <c r="AI5" i="75"/>
  <c r="AE12" i="72"/>
  <c r="W13" i="72"/>
  <c r="AG12" i="72"/>
  <c r="AP12" i="72" s="1"/>
  <c r="AF12" i="72"/>
  <c r="AO12" i="72" s="1"/>
  <c r="U20" i="54"/>
  <c r="AH13" i="76"/>
  <c r="AQ13" i="76" s="1"/>
  <c r="AH21" i="62"/>
  <c r="AQ21" i="62" s="1"/>
  <c r="AR19" i="22"/>
  <c r="U37" i="35"/>
  <c r="U30" i="103"/>
  <c r="Z6" i="59"/>
  <c r="AH6" i="59"/>
  <c r="AQ6" i="59" s="1"/>
  <c r="AN18" i="17"/>
  <c r="AI18" i="17"/>
  <c r="AR5" i="67"/>
  <c r="AI20" i="23"/>
  <c r="AN20" i="23"/>
  <c r="AN19" i="69"/>
  <c r="AI19" i="69"/>
  <c r="Y13" i="25"/>
  <c r="X13" i="25"/>
  <c r="Y7" i="2"/>
  <c r="Z7" i="2"/>
  <c r="X7" i="2"/>
  <c r="U38" i="82"/>
  <c r="U16" i="104"/>
  <c r="U15" i="104" s="1"/>
  <c r="U29" i="83"/>
  <c r="AR19" i="36"/>
  <c r="U39" i="85"/>
  <c r="Y6" i="75"/>
  <c r="X6" i="75"/>
  <c r="AH20" i="66"/>
  <c r="AQ20" i="66" s="1"/>
  <c r="U25" i="95"/>
  <c r="U18" i="13"/>
  <c r="AH6" i="67"/>
  <c r="AQ6" i="67" s="1"/>
  <c r="AR11" i="34"/>
  <c r="AH13" i="21"/>
  <c r="AQ13" i="21" s="1"/>
  <c r="AH20" i="36"/>
  <c r="AQ20" i="36" s="1"/>
  <c r="U28" i="91"/>
  <c r="U27" i="91" s="1"/>
  <c r="Y6" i="79"/>
  <c r="X6" i="79"/>
  <c r="Z6" i="79" s="1"/>
  <c r="Y6" i="19"/>
  <c r="X6" i="19"/>
  <c r="U9" i="105"/>
  <c r="U8" i="105" s="1"/>
  <c r="AG5" i="33"/>
  <c r="AP5" i="33" s="1"/>
  <c r="W6" i="33"/>
  <c r="AE5" i="33"/>
  <c r="AF5" i="33"/>
  <c r="AO5" i="33" s="1"/>
  <c r="U30" i="87"/>
  <c r="AR12" i="80"/>
  <c r="AN12" i="68"/>
  <c r="AI12" i="68"/>
  <c r="AH13" i="80"/>
  <c r="AQ13" i="80" s="1"/>
  <c r="Y20" i="74"/>
  <c r="X20" i="74"/>
  <c r="U7" i="93"/>
  <c r="AH13" i="60"/>
  <c r="AQ13" i="60" s="1"/>
  <c r="U18" i="92"/>
  <c r="Y6" i="38"/>
  <c r="X6" i="38"/>
  <c r="AN12" i="39"/>
  <c r="AI12" i="39"/>
  <c r="AN19" i="31"/>
  <c r="AI19" i="31"/>
  <c r="AR19" i="31" s="1"/>
  <c r="AN20" i="70"/>
  <c r="AI20" i="70"/>
  <c r="AN12" i="25"/>
  <c r="AI12" i="25"/>
  <c r="AH19" i="61"/>
  <c r="AQ19" i="61" s="1"/>
  <c r="U36" i="98"/>
  <c r="U38" i="94"/>
  <c r="AH20" i="81"/>
  <c r="AQ20" i="81" s="1"/>
  <c r="AF19" i="26"/>
  <c r="AO19" i="26" s="1"/>
  <c r="AG19" i="26"/>
  <c r="AP19" i="26" s="1"/>
  <c r="W20" i="26"/>
  <c r="AE19" i="26"/>
  <c r="U20" i="58"/>
  <c r="AG13" i="80"/>
  <c r="AP13" i="80" s="1"/>
  <c r="AF13" i="80"/>
  <c r="AO13" i="80" s="1"/>
  <c r="W14" i="80"/>
  <c r="AE13" i="80"/>
  <c r="AI19" i="74"/>
  <c r="AN19" i="74"/>
  <c r="AN20" i="73"/>
  <c r="AI20" i="73"/>
  <c r="W14" i="60"/>
  <c r="AG13" i="60"/>
  <c r="AP13" i="60" s="1"/>
  <c r="AF13" i="60"/>
  <c r="AO13" i="60" s="1"/>
  <c r="AE13" i="60"/>
  <c r="AH5" i="89"/>
  <c r="AQ5" i="89" s="1"/>
  <c r="Z5" i="89"/>
  <c r="U8" i="15"/>
  <c r="Y20" i="31"/>
  <c r="X20" i="31"/>
  <c r="U19" i="51"/>
  <c r="AR5" i="24"/>
  <c r="Y6" i="63"/>
  <c r="X6" i="63"/>
  <c r="U6" i="47"/>
  <c r="U37" i="102"/>
  <c r="U36" i="102" s="1"/>
  <c r="AI5" i="63"/>
  <c r="AN5" i="63"/>
  <c r="AN19" i="78"/>
  <c r="AI19" i="78"/>
  <c r="AR19" i="78" s="1"/>
  <c r="U29" i="55"/>
  <c r="AF21" i="37"/>
  <c r="AO21" i="37" s="1"/>
  <c r="AG21" i="37"/>
  <c r="AP21" i="37" s="1"/>
  <c r="W22" i="37"/>
  <c r="AE21" i="37"/>
  <c r="U20" i="45"/>
  <c r="U30" i="41"/>
  <c r="U37" i="42"/>
  <c r="AH20" i="65"/>
  <c r="AQ20" i="65" s="1"/>
  <c r="AH20" i="27"/>
  <c r="AQ20" i="27" s="1"/>
  <c r="U26" i="11"/>
  <c r="AR19" i="30"/>
  <c r="Z19" i="61"/>
  <c r="AR5" i="59"/>
  <c r="Y6" i="71"/>
  <c r="X6" i="71"/>
  <c r="Z6" i="71" s="1"/>
  <c r="AI5" i="28"/>
  <c r="AN5" i="28"/>
  <c r="Z20" i="81"/>
  <c r="Y13" i="68"/>
  <c r="X13" i="68"/>
  <c r="Z13" i="68" s="1"/>
  <c r="Y21" i="73"/>
  <c r="X21" i="73"/>
  <c r="Z21" i="73" s="1"/>
  <c r="AR13" i="12"/>
  <c r="AH20" i="40"/>
  <c r="AQ20" i="40" s="1"/>
  <c r="Y19" i="17"/>
  <c r="X19" i="17"/>
  <c r="Y13" i="39"/>
  <c r="X13" i="39"/>
  <c r="AI12" i="29"/>
  <c r="AN12" i="29"/>
  <c r="Y21" i="70"/>
  <c r="Z21" i="70"/>
  <c r="X21" i="70"/>
  <c r="Y14" i="64"/>
  <c r="Z14" i="64"/>
  <c r="X14" i="64"/>
  <c r="AR12" i="76"/>
  <c r="AR20" i="62"/>
  <c r="AE20" i="14"/>
  <c r="AF20" i="14"/>
  <c r="AO20" i="14" s="1"/>
  <c r="AG20" i="14"/>
  <c r="AP20" i="14" s="1"/>
  <c r="W21" i="14"/>
  <c r="AH6" i="24"/>
  <c r="AQ6" i="24" s="1"/>
  <c r="AR19" i="66"/>
  <c r="AR19" i="81"/>
  <c r="U40" i="90"/>
  <c r="U37" i="48"/>
  <c r="AH12" i="34"/>
  <c r="AQ12" i="34" s="1"/>
  <c r="Z20" i="36"/>
  <c r="U10" i="32"/>
  <c r="AN5" i="19"/>
  <c r="AI5" i="19"/>
  <c r="Y20" i="78"/>
  <c r="X20" i="78"/>
  <c r="AH20" i="30"/>
  <c r="AQ20" i="30" s="1"/>
  <c r="U20" i="88"/>
  <c r="U20" i="96"/>
  <c r="U20" i="100"/>
  <c r="AR18" i="61"/>
  <c r="U16" i="44"/>
  <c r="Y19" i="77"/>
  <c r="X19" i="77"/>
  <c r="U9" i="86"/>
  <c r="AR19" i="40"/>
  <c r="U33" i="18"/>
  <c r="U27" i="16"/>
  <c r="AR19" i="27"/>
  <c r="AI5" i="71"/>
  <c r="AN5" i="71"/>
  <c r="Y6" i="28"/>
  <c r="X6" i="28"/>
  <c r="U10" i="101"/>
  <c r="U9" i="101" s="1"/>
  <c r="U18" i="9"/>
  <c r="Z5" i="97"/>
  <c r="AH5" i="97"/>
  <c r="AQ5" i="97" s="1"/>
  <c r="U19" i="20"/>
  <c r="U18" i="20" s="1"/>
  <c r="U37" i="10"/>
  <c r="Z20" i="40"/>
  <c r="AH20" i="22"/>
  <c r="AQ20" i="22" s="1"/>
  <c r="AI5" i="38"/>
  <c r="AN5" i="38"/>
  <c r="U28" i="43"/>
  <c r="Y20" i="69"/>
  <c r="X20" i="69"/>
  <c r="Y13" i="29"/>
  <c r="X13" i="29"/>
  <c r="AN6" i="2"/>
  <c r="AI6" i="2"/>
  <c r="AI13" i="64"/>
  <c r="AN13" i="64"/>
  <c r="X21" i="23" l="1"/>
  <c r="W7" i="24"/>
  <c r="AG6" i="24"/>
  <c r="AP6" i="24" s="1"/>
  <c r="Z19" i="17"/>
  <c r="AF19" i="17" s="1"/>
  <c r="AO19" i="17" s="1"/>
  <c r="AE6" i="24"/>
  <c r="AI6" i="24" s="1"/>
  <c r="AG21" i="62"/>
  <c r="AP21" i="62" s="1"/>
  <c r="AG19" i="17"/>
  <c r="AP19" i="17" s="1"/>
  <c r="U17" i="9"/>
  <c r="AH19" i="77"/>
  <c r="AQ19" i="77" s="1"/>
  <c r="U19" i="88"/>
  <c r="AR5" i="19"/>
  <c r="Y21" i="14"/>
  <c r="X21" i="14"/>
  <c r="AE21" i="70"/>
  <c r="W22" i="70"/>
  <c r="AG21" i="70"/>
  <c r="AP21" i="70" s="1"/>
  <c r="AF21" i="70"/>
  <c r="AO21" i="70" s="1"/>
  <c r="AG13" i="68"/>
  <c r="AP13" i="68" s="1"/>
  <c r="AF13" i="68"/>
  <c r="AO13" i="68" s="1"/>
  <c r="AE13" i="68"/>
  <c r="W14" i="68"/>
  <c r="AG6" i="71"/>
  <c r="AP6" i="71" s="1"/>
  <c r="AF6" i="71"/>
  <c r="AO6" i="71" s="1"/>
  <c r="AE6" i="71"/>
  <c r="W7" i="71"/>
  <c r="U19" i="45"/>
  <c r="U28" i="55"/>
  <c r="U35" i="102"/>
  <c r="W6" i="89"/>
  <c r="AG5" i="89"/>
  <c r="AP5" i="89" s="1"/>
  <c r="AE5" i="89"/>
  <c r="AF5" i="89"/>
  <c r="AO5" i="89" s="1"/>
  <c r="AR20" i="73"/>
  <c r="AR20" i="70"/>
  <c r="AH6" i="38"/>
  <c r="AQ6" i="38" s="1"/>
  <c r="AG6" i="79"/>
  <c r="AP6" i="79" s="1"/>
  <c r="AF6" i="79"/>
  <c r="AO6" i="79" s="1"/>
  <c r="AE6" i="79"/>
  <c r="W7" i="79"/>
  <c r="AH21" i="23"/>
  <c r="AQ21" i="23" s="1"/>
  <c r="U28" i="83"/>
  <c r="AG7" i="2"/>
  <c r="AP7" i="2" s="1"/>
  <c r="W8" i="2"/>
  <c r="AE7" i="2"/>
  <c r="AF7" i="2"/>
  <c r="AO7" i="2" s="1"/>
  <c r="Y13" i="72"/>
  <c r="X13" i="72"/>
  <c r="Y15" i="12"/>
  <c r="X15" i="12"/>
  <c r="Y7" i="67"/>
  <c r="X7" i="67"/>
  <c r="Y21" i="22"/>
  <c r="X21" i="22"/>
  <c r="AR5" i="71"/>
  <c r="U32" i="18"/>
  <c r="Z19" i="77"/>
  <c r="AH19" i="17"/>
  <c r="AQ19" i="17" s="1"/>
  <c r="AI21" i="37"/>
  <c r="AN21" i="37"/>
  <c r="U35" i="98"/>
  <c r="Z6" i="38"/>
  <c r="U29" i="87"/>
  <c r="U7" i="105"/>
  <c r="Z21" i="23"/>
  <c r="U24" i="95"/>
  <c r="AR20" i="23"/>
  <c r="U36" i="35"/>
  <c r="AN12" i="72"/>
  <c r="AI12" i="72"/>
  <c r="U28" i="49"/>
  <c r="U8" i="46"/>
  <c r="U38" i="50"/>
  <c r="U29" i="99"/>
  <c r="AN6" i="67"/>
  <c r="AI6" i="67"/>
  <c r="AI20" i="27"/>
  <c r="AN20" i="27"/>
  <c r="Y13" i="34"/>
  <c r="X13" i="34"/>
  <c r="AN20" i="22"/>
  <c r="AI20" i="22"/>
  <c r="U8" i="101"/>
  <c r="U19" i="100"/>
  <c r="U36" i="48"/>
  <c r="AH14" i="64"/>
  <c r="AQ14" i="64" s="1"/>
  <c r="AH21" i="73"/>
  <c r="AQ21" i="73" s="1"/>
  <c r="AF20" i="81"/>
  <c r="AO20" i="81" s="1"/>
  <c r="AE20" i="81"/>
  <c r="W21" i="81"/>
  <c r="AG20" i="81"/>
  <c r="AP20" i="81" s="1"/>
  <c r="U25" i="11"/>
  <c r="U36" i="42"/>
  <c r="Y22" i="37"/>
  <c r="X22" i="37"/>
  <c r="U5" i="47"/>
  <c r="X5" i="47" s="1"/>
  <c r="U7" i="15"/>
  <c r="AN13" i="60"/>
  <c r="AI13" i="60"/>
  <c r="U6" i="93"/>
  <c r="AR12" i="68"/>
  <c r="AH6" i="19"/>
  <c r="AQ6" i="19" s="1"/>
  <c r="U38" i="85"/>
  <c r="U14" i="104"/>
  <c r="Z13" i="25"/>
  <c r="AH13" i="25"/>
  <c r="AQ13" i="25" s="1"/>
  <c r="AR5" i="75"/>
  <c r="AR18" i="77"/>
  <c r="AI20" i="30"/>
  <c r="AN20" i="30"/>
  <c r="AN13" i="21"/>
  <c r="AI13" i="21"/>
  <c r="Y21" i="66"/>
  <c r="X21" i="66"/>
  <c r="AH20" i="78"/>
  <c r="AQ20" i="78" s="1"/>
  <c r="AR12" i="29"/>
  <c r="AR19" i="74"/>
  <c r="U19" i="58"/>
  <c r="AH20" i="74"/>
  <c r="AQ20" i="74" s="1"/>
  <c r="AI5" i="33"/>
  <c r="AN5" i="33"/>
  <c r="Z6" i="19"/>
  <c r="U26" i="91"/>
  <c r="W7" i="59"/>
  <c r="AG6" i="59"/>
  <c r="AP6" i="59" s="1"/>
  <c r="AF6" i="59"/>
  <c r="AO6" i="59" s="1"/>
  <c r="AE6" i="59"/>
  <c r="U19" i="54"/>
  <c r="U7" i="53"/>
  <c r="U17" i="84"/>
  <c r="AI13" i="76"/>
  <c r="AN13" i="76"/>
  <c r="Y21" i="30"/>
  <c r="X21" i="30"/>
  <c r="Y21" i="65"/>
  <c r="X21" i="65"/>
  <c r="Y21" i="27"/>
  <c r="X21" i="27"/>
  <c r="Y14" i="21"/>
  <c r="X14" i="21"/>
  <c r="AN20" i="66"/>
  <c r="AI20" i="66"/>
  <c r="AR20" i="66" s="1"/>
  <c r="AE20" i="40"/>
  <c r="AF20" i="40"/>
  <c r="AO20" i="40" s="1"/>
  <c r="AG20" i="40"/>
  <c r="AP20" i="40" s="1"/>
  <c r="W21" i="40"/>
  <c r="U27" i="43"/>
  <c r="AI20" i="14"/>
  <c r="AN20" i="14"/>
  <c r="AF21" i="73"/>
  <c r="AO21" i="73" s="1"/>
  <c r="W22" i="73"/>
  <c r="AG21" i="73"/>
  <c r="AP21" i="73" s="1"/>
  <c r="AE21" i="73"/>
  <c r="AH6" i="63"/>
  <c r="AQ6" i="63" s="1"/>
  <c r="AR13" i="64"/>
  <c r="W6" i="97"/>
  <c r="AG5" i="97"/>
  <c r="AP5" i="97" s="1"/>
  <c r="AF5" i="97"/>
  <c r="AO5" i="97" s="1"/>
  <c r="AE5" i="97"/>
  <c r="U19" i="96"/>
  <c r="AF20" i="36"/>
  <c r="AO20" i="36" s="1"/>
  <c r="AE20" i="36"/>
  <c r="AG20" i="36"/>
  <c r="AP20" i="36" s="1"/>
  <c r="W21" i="36"/>
  <c r="U39" i="90"/>
  <c r="AH13" i="39"/>
  <c r="AQ13" i="39" s="1"/>
  <c r="AR5" i="28"/>
  <c r="AF19" i="61"/>
  <c r="AO19" i="61" s="1"/>
  <c r="AE19" i="61"/>
  <c r="W20" i="61"/>
  <c r="AG19" i="61"/>
  <c r="AP19" i="61" s="1"/>
  <c r="U29" i="41"/>
  <c r="U28" i="41" s="1"/>
  <c r="AR5" i="63"/>
  <c r="Z6" i="63"/>
  <c r="AH20" i="31"/>
  <c r="AQ20" i="31" s="1"/>
  <c r="AN13" i="80"/>
  <c r="AI13" i="80"/>
  <c r="AN19" i="26"/>
  <c r="AI19" i="26"/>
  <c r="AR12" i="25"/>
  <c r="AR12" i="39"/>
  <c r="U17" i="92"/>
  <c r="Z20" i="74"/>
  <c r="Y6" i="33"/>
  <c r="Z6" i="33"/>
  <c r="X6" i="33"/>
  <c r="AH6" i="75"/>
  <c r="AQ6" i="75" s="1"/>
  <c r="U37" i="82"/>
  <c r="AR19" i="69"/>
  <c r="AR18" i="17"/>
  <c r="AR5" i="79"/>
  <c r="AI14" i="12"/>
  <c r="AN14" i="12"/>
  <c r="Y7" i="24"/>
  <c r="Z7" i="24" s="1"/>
  <c r="X7" i="24"/>
  <c r="AN21" i="62"/>
  <c r="AH13" i="29"/>
  <c r="AQ13" i="29" s="1"/>
  <c r="Z13" i="29"/>
  <c r="U36" i="10"/>
  <c r="AH6" i="28"/>
  <c r="AQ6" i="28" s="1"/>
  <c r="U9" i="32"/>
  <c r="AE14" i="64"/>
  <c r="AF14" i="64"/>
  <c r="AO14" i="64" s="1"/>
  <c r="AG14" i="64"/>
  <c r="AP14" i="64" s="1"/>
  <c r="W15" i="64"/>
  <c r="U18" i="51"/>
  <c r="AH20" i="69"/>
  <c r="AQ20" i="69" s="1"/>
  <c r="AR5" i="38"/>
  <c r="Z6" i="28"/>
  <c r="U15" i="44"/>
  <c r="Z20" i="78"/>
  <c r="AR6" i="2"/>
  <c r="Z20" i="69"/>
  <c r="U17" i="20"/>
  <c r="U26" i="16"/>
  <c r="U8" i="86"/>
  <c r="AH21" i="70"/>
  <c r="AQ21" i="70" s="1"/>
  <c r="Z13" i="39"/>
  <c r="AH13" i="68"/>
  <c r="AQ13" i="68" s="1"/>
  <c r="AH6" i="71"/>
  <c r="AQ6" i="71" s="1"/>
  <c r="Z20" i="31"/>
  <c r="Y14" i="60"/>
  <c r="X14" i="60"/>
  <c r="Y14" i="80"/>
  <c r="X14" i="80"/>
  <c r="Z14" i="80" s="1"/>
  <c r="Y20" i="26"/>
  <c r="X20" i="26"/>
  <c r="U37" i="94"/>
  <c r="AH6" i="79"/>
  <c r="AQ6" i="79" s="1"/>
  <c r="U17" i="13"/>
  <c r="Z6" i="75"/>
  <c r="AH7" i="2"/>
  <c r="AQ7" i="2" s="1"/>
  <c r="U29" i="103"/>
  <c r="U7" i="52"/>
  <c r="Y14" i="76"/>
  <c r="X14" i="76"/>
  <c r="AI20" i="65"/>
  <c r="AN20" i="65"/>
  <c r="AN12" i="34"/>
  <c r="AI12" i="34"/>
  <c r="Y22" i="62"/>
  <c r="X22" i="62"/>
  <c r="W20" i="17" l="1"/>
  <c r="AI21" i="62"/>
  <c r="AN6" i="24"/>
  <c r="AE19" i="17"/>
  <c r="AG7" i="24"/>
  <c r="AP7" i="24" s="1"/>
  <c r="W8" i="24"/>
  <c r="AE7" i="24"/>
  <c r="AF7" i="24"/>
  <c r="AO7" i="24" s="1"/>
  <c r="AF14" i="80"/>
  <c r="AO14" i="80" s="1"/>
  <c r="W15" i="80"/>
  <c r="AE14" i="80"/>
  <c r="AG14" i="80"/>
  <c r="AP14" i="80" s="1"/>
  <c r="AN14" i="64"/>
  <c r="AI14" i="64"/>
  <c r="AE6" i="33"/>
  <c r="W7" i="33"/>
  <c r="AF6" i="33"/>
  <c r="AO6" i="33" s="1"/>
  <c r="AG6" i="33"/>
  <c r="AP6" i="33" s="1"/>
  <c r="Y21" i="36"/>
  <c r="X21" i="36"/>
  <c r="Y22" i="73"/>
  <c r="X22" i="73"/>
  <c r="Y21" i="40"/>
  <c r="X21" i="40"/>
  <c r="AH14" i="21"/>
  <c r="AQ14" i="21" s="1"/>
  <c r="AH21" i="65"/>
  <c r="AQ21" i="65" s="1"/>
  <c r="AR13" i="21"/>
  <c r="U13" i="104"/>
  <c r="Y21" i="81"/>
  <c r="X21" i="81"/>
  <c r="U7" i="101"/>
  <c r="AR12" i="72"/>
  <c r="U28" i="87"/>
  <c r="AH7" i="67"/>
  <c r="AQ7" i="67" s="1"/>
  <c r="AH13" i="72"/>
  <c r="AQ13" i="72" s="1"/>
  <c r="AN6" i="79"/>
  <c r="AI6" i="79"/>
  <c r="AI5" i="89"/>
  <c r="AN5" i="89"/>
  <c r="U27" i="55"/>
  <c r="U16" i="20"/>
  <c r="U14" i="44"/>
  <c r="U35" i="10"/>
  <c r="AH7" i="24"/>
  <c r="AQ7" i="24" s="1"/>
  <c r="U36" i="82"/>
  <c r="U27" i="41"/>
  <c r="AN5" i="97"/>
  <c r="AI5" i="97"/>
  <c r="Z14" i="21"/>
  <c r="Z21" i="65"/>
  <c r="AR13" i="76"/>
  <c r="U18" i="54"/>
  <c r="U25" i="91"/>
  <c r="U6" i="15"/>
  <c r="AN20" i="81"/>
  <c r="AI20" i="81"/>
  <c r="AR20" i="22"/>
  <c r="AR20" i="27"/>
  <c r="U37" i="50"/>
  <c r="U23" i="95"/>
  <c r="AE6" i="38"/>
  <c r="AF6" i="38"/>
  <c r="AO6" i="38" s="1"/>
  <c r="AG6" i="38"/>
  <c r="AP6" i="38" s="1"/>
  <c r="W7" i="38"/>
  <c r="AH21" i="22"/>
  <c r="AQ21" i="22" s="1"/>
  <c r="Z7" i="67"/>
  <c r="Z13" i="72"/>
  <c r="Y14" i="68"/>
  <c r="Z14" i="68"/>
  <c r="X14" i="68"/>
  <c r="Y22" i="70"/>
  <c r="X22" i="70"/>
  <c r="U16" i="9"/>
  <c r="AH14" i="76"/>
  <c r="AQ14" i="76" s="1"/>
  <c r="AF20" i="69"/>
  <c r="AO20" i="69" s="1"/>
  <c r="W21" i="69"/>
  <c r="AE20" i="69"/>
  <c r="AG20" i="69"/>
  <c r="AP20" i="69" s="1"/>
  <c r="AG6" i="28"/>
  <c r="AP6" i="28" s="1"/>
  <c r="AE6" i="28"/>
  <c r="W7" i="28"/>
  <c r="AF6" i="28"/>
  <c r="AO6" i="28" s="1"/>
  <c r="U17" i="51"/>
  <c r="U8" i="32"/>
  <c r="AF13" i="29"/>
  <c r="AO13" i="29" s="1"/>
  <c r="AG13" i="29"/>
  <c r="AP13" i="29" s="1"/>
  <c r="W14" i="29"/>
  <c r="AE13" i="29"/>
  <c r="AG20" i="74"/>
  <c r="AP20" i="74" s="1"/>
  <c r="AE20" i="74"/>
  <c r="AF20" i="74"/>
  <c r="AO20" i="74" s="1"/>
  <c r="W21" i="74"/>
  <c r="AN20" i="36"/>
  <c r="AI20" i="36"/>
  <c r="AI6" i="59"/>
  <c r="AN6" i="59"/>
  <c r="AE6" i="19"/>
  <c r="AF6" i="19"/>
  <c r="AO6" i="19" s="1"/>
  <c r="W7" i="19"/>
  <c r="AG6" i="19"/>
  <c r="AP6" i="19" s="1"/>
  <c r="U18" i="58"/>
  <c r="U37" i="85"/>
  <c r="U35" i="42"/>
  <c r="U35" i="48"/>
  <c r="AR6" i="67"/>
  <c r="AG21" i="23"/>
  <c r="AP21" i="23" s="1"/>
  <c r="AF21" i="23"/>
  <c r="AO21" i="23" s="1"/>
  <c r="W22" i="23"/>
  <c r="AE21" i="23"/>
  <c r="AF19" i="77"/>
  <c r="AO19" i="77" s="1"/>
  <c r="AG19" i="77"/>
  <c r="AP19" i="77" s="1"/>
  <c r="W20" i="77"/>
  <c r="AE19" i="77"/>
  <c r="Z21" i="22"/>
  <c r="U27" i="83"/>
  <c r="Y6" i="89"/>
  <c r="X6" i="89"/>
  <c r="U18" i="45"/>
  <c r="AN13" i="68"/>
  <c r="AI13" i="68"/>
  <c r="AN21" i="70"/>
  <c r="AI21" i="70"/>
  <c r="W7" i="63"/>
  <c r="AG6" i="63"/>
  <c r="AP6" i="63" s="1"/>
  <c r="AE6" i="63"/>
  <c r="AF6" i="63"/>
  <c r="AO6" i="63" s="1"/>
  <c r="Y20" i="61"/>
  <c r="X20" i="61"/>
  <c r="Z20" i="61" s="1"/>
  <c r="AR20" i="14"/>
  <c r="AI20" i="40"/>
  <c r="AN20" i="40"/>
  <c r="AH21" i="27"/>
  <c r="AQ21" i="27" s="1"/>
  <c r="AH21" i="30"/>
  <c r="AQ21" i="30" s="1"/>
  <c r="U16" i="84"/>
  <c r="AH21" i="66"/>
  <c r="AQ21" i="66" s="1"/>
  <c r="AR20" i="30"/>
  <c r="U5" i="93"/>
  <c r="X5" i="93" s="1"/>
  <c r="Z5" i="47"/>
  <c r="AH5" i="47"/>
  <c r="AQ5" i="47" s="1"/>
  <c r="AH13" i="34"/>
  <c r="AQ13" i="34" s="1"/>
  <c r="U7" i="46"/>
  <c r="U6" i="46" s="1"/>
  <c r="U35" i="35"/>
  <c r="U34" i="98"/>
  <c r="U33" i="98" s="1"/>
  <c r="AH15" i="12"/>
  <c r="AQ15" i="12" s="1"/>
  <c r="Y7" i="71"/>
  <c r="X7" i="71"/>
  <c r="AH21" i="14"/>
  <c r="AQ21" i="14" s="1"/>
  <c r="U18" i="88"/>
  <c r="Y20" i="17"/>
  <c r="X20" i="17"/>
  <c r="U6" i="52"/>
  <c r="AR20" i="65"/>
  <c r="U36" i="94"/>
  <c r="U28" i="103"/>
  <c r="AH14" i="60"/>
  <c r="AQ14" i="60" s="1"/>
  <c r="Z14" i="76"/>
  <c r="U7" i="86"/>
  <c r="Y15" i="64"/>
  <c r="X15" i="64"/>
  <c r="AR12" i="34"/>
  <c r="U16" i="92"/>
  <c r="AN19" i="61"/>
  <c r="AI19" i="61"/>
  <c r="AN21" i="73"/>
  <c r="AI21" i="73"/>
  <c r="Z21" i="27"/>
  <c r="Z21" i="30"/>
  <c r="AR5" i="33"/>
  <c r="Z21" i="66"/>
  <c r="W14" i="25"/>
  <c r="AF13" i="25"/>
  <c r="AO13" i="25" s="1"/>
  <c r="AG13" i="25"/>
  <c r="AP13" i="25" s="1"/>
  <c r="AE13" i="25"/>
  <c r="AR13" i="60"/>
  <c r="AH22" i="37"/>
  <c r="AQ22" i="37" s="1"/>
  <c r="U24" i="11"/>
  <c r="U23" i="11" s="1"/>
  <c r="U18" i="100"/>
  <c r="Z13" i="34"/>
  <c r="U6" i="105"/>
  <c r="U31" i="18"/>
  <c r="Z15" i="12"/>
  <c r="AI7" i="2"/>
  <c r="AN7" i="2"/>
  <c r="U34" i="102"/>
  <c r="AN6" i="71"/>
  <c r="AI6" i="71"/>
  <c r="Z21" i="14"/>
  <c r="AI19" i="17"/>
  <c r="AN19" i="17"/>
  <c r="AG6" i="75"/>
  <c r="AP6" i="75" s="1"/>
  <c r="AF6" i="75"/>
  <c r="AO6" i="75" s="1"/>
  <c r="AE6" i="75"/>
  <c r="W7" i="75"/>
  <c r="Z22" i="62"/>
  <c r="AH22" i="62"/>
  <c r="AQ22" i="62" s="1"/>
  <c r="U16" i="13"/>
  <c r="AH20" i="26"/>
  <c r="AQ20" i="26" s="1"/>
  <c r="Z20" i="26"/>
  <c r="Z14" i="60"/>
  <c r="AR19" i="26"/>
  <c r="Y6" i="97"/>
  <c r="X6" i="97"/>
  <c r="AH14" i="80"/>
  <c r="AQ14" i="80" s="1"/>
  <c r="W21" i="31"/>
  <c r="AE20" i="31"/>
  <c r="AF20" i="31"/>
  <c r="AO20" i="31" s="1"/>
  <c r="AG20" i="31"/>
  <c r="AP20" i="31" s="1"/>
  <c r="AE13" i="39"/>
  <c r="W14" i="39"/>
  <c r="AF13" i="39"/>
  <c r="AO13" i="39" s="1"/>
  <c r="AG13" i="39"/>
  <c r="AP13" i="39" s="1"/>
  <c r="U25" i="16"/>
  <c r="W21" i="78"/>
  <c r="AF20" i="78"/>
  <c r="AO20" i="78" s="1"/>
  <c r="AE20" i="78"/>
  <c r="AG20" i="78"/>
  <c r="AP20" i="78" s="1"/>
  <c r="AR21" i="62"/>
  <c r="AR14" i="12"/>
  <c r="AH6" i="33"/>
  <c r="AQ6" i="33" s="1"/>
  <c r="AR13" i="80"/>
  <c r="U38" i="90"/>
  <c r="U18" i="96"/>
  <c r="U26" i="43"/>
  <c r="U6" i="53"/>
  <c r="Y7" i="59"/>
  <c r="X7" i="59"/>
  <c r="Z22" i="37"/>
  <c r="U28" i="99"/>
  <c r="U27" i="49"/>
  <c r="AR21" i="37"/>
  <c r="AR6" i="24"/>
  <c r="Y8" i="2"/>
  <c r="X8" i="2"/>
  <c r="Y7" i="79"/>
  <c r="X7" i="79"/>
  <c r="Z7" i="79" s="1"/>
  <c r="Z7" i="71" l="1"/>
  <c r="AF7" i="71"/>
  <c r="AO7" i="71" s="1"/>
  <c r="AE7" i="71"/>
  <c r="W8" i="71"/>
  <c r="AG7" i="71"/>
  <c r="AP7" i="71" s="1"/>
  <c r="U26" i="49"/>
  <c r="U17" i="96"/>
  <c r="AI20" i="31"/>
  <c r="AN20" i="31"/>
  <c r="Y7" i="75"/>
  <c r="X7" i="75"/>
  <c r="Z7" i="75" s="1"/>
  <c r="AF21" i="14"/>
  <c r="AO21" i="14" s="1"/>
  <c r="AE21" i="14"/>
  <c r="AG21" i="14"/>
  <c r="AP21" i="14" s="1"/>
  <c r="W22" i="14"/>
  <c r="AR7" i="2"/>
  <c r="W14" i="34"/>
  <c r="AF13" i="34"/>
  <c r="AO13" i="34" s="1"/>
  <c r="AE13" i="34"/>
  <c r="AG13" i="34"/>
  <c r="AP13" i="34" s="1"/>
  <c r="Y14" i="25"/>
  <c r="X14" i="25"/>
  <c r="AR21" i="73"/>
  <c r="U6" i="86"/>
  <c r="AH20" i="17"/>
  <c r="AQ20" i="17" s="1"/>
  <c r="AF5" i="47"/>
  <c r="AO5" i="47" s="1"/>
  <c r="AG5" i="47"/>
  <c r="AP5" i="47" s="1"/>
  <c r="W6" i="47"/>
  <c r="AE5" i="47"/>
  <c r="W21" i="61"/>
  <c r="AF20" i="61"/>
  <c r="AO20" i="61" s="1"/>
  <c r="AG20" i="61"/>
  <c r="AP20" i="61" s="1"/>
  <c r="AE20" i="61"/>
  <c r="AR21" i="70"/>
  <c r="AH6" i="89"/>
  <c r="AQ6" i="89" s="1"/>
  <c r="AN19" i="77"/>
  <c r="AI19" i="77"/>
  <c r="AR20" i="36"/>
  <c r="AI13" i="29"/>
  <c r="AN13" i="29"/>
  <c r="W15" i="68"/>
  <c r="AE14" i="68"/>
  <c r="AF14" i="68"/>
  <c r="AO14" i="68" s="1"/>
  <c r="AG14" i="68"/>
  <c r="AP14" i="68" s="1"/>
  <c r="Y7" i="38"/>
  <c r="X7" i="38"/>
  <c r="Z7" i="38" s="1"/>
  <c r="AR20" i="81"/>
  <c r="AR5" i="97"/>
  <c r="U13" i="44"/>
  <c r="AR5" i="89"/>
  <c r="U12" i="104"/>
  <c r="Y7" i="33"/>
  <c r="Z7" i="33" s="1"/>
  <c r="X7" i="33"/>
  <c r="X15" i="80"/>
  <c r="Z15" i="80" s="1"/>
  <c r="Y15" i="80"/>
  <c r="AH7" i="79"/>
  <c r="AQ7" i="79" s="1"/>
  <c r="AN20" i="78"/>
  <c r="AI20" i="78"/>
  <c r="AR20" i="78" s="1"/>
  <c r="Y21" i="31"/>
  <c r="Z21" i="31"/>
  <c r="X21" i="31"/>
  <c r="AN6" i="75"/>
  <c r="AI6" i="75"/>
  <c r="AR6" i="71"/>
  <c r="W16" i="12"/>
  <c r="AE15" i="12"/>
  <c r="AF15" i="12"/>
  <c r="AO15" i="12" s="1"/>
  <c r="AG15" i="12"/>
  <c r="AP15" i="12" s="1"/>
  <c r="W22" i="66"/>
  <c r="AF21" i="66"/>
  <c r="AO21" i="66" s="1"/>
  <c r="AE21" i="66"/>
  <c r="AG21" i="66"/>
  <c r="AP21" i="66" s="1"/>
  <c r="AG14" i="76"/>
  <c r="AP14" i="76" s="1"/>
  <c r="AE14" i="76"/>
  <c r="W15" i="76"/>
  <c r="AF14" i="76"/>
  <c r="AO14" i="76" s="1"/>
  <c r="U35" i="94"/>
  <c r="Z20" i="17"/>
  <c r="AH7" i="71"/>
  <c r="AQ7" i="71" s="1"/>
  <c r="U32" i="98"/>
  <c r="U31" i="98" s="1"/>
  <c r="Z6" i="89"/>
  <c r="Y20" i="77"/>
  <c r="X20" i="77"/>
  <c r="U34" i="42"/>
  <c r="Y7" i="19"/>
  <c r="X7" i="19"/>
  <c r="Y14" i="29"/>
  <c r="X14" i="29"/>
  <c r="Z14" i="29" s="1"/>
  <c r="U16" i="51"/>
  <c r="AN20" i="69"/>
  <c r="AI20" i="69"/>
  <c r="U15" i="9"/>
  <c r="U36" i="50"/>
  <c r="U17" i="54"/>
  <c r="AR6" i="79"/>
  <c r="U6" i="101"/>
  <c r="AH21" i="40"/>
  <c r="AQ21" i="40" s="1"/>
  <c r="AH21" i="36"/>
  <c r="AQ21" i="36" s="1"/>
  <c r="AN6" i="33"/>
  <c r="AI6" i="33"/>
  <c r="U15" i="13"/>
  <c r="U17" i="100"/>
  <c r="AR19" i="61"/>
  <c r="AH15" i="64"/>
  <c r="AQ15" i="64" s="1"/>
  <c r="Z5" i="93"/>
  <c r="AH5" i="93"/>
  <c r="AQ5" i="93" s="1"/>
  <c r="U15" i="84"/>
  <c r="AR20" i="40"/>
  <c r="AR13" i="68"/>
  <c r="Y21" i="74"/>
  <c r="X21" i="74"/>
  <c r="Z21" i="74" s="1"/>
  <c r="Y21" i="69"/>
  <c r="X21" i="69"/>
  <c r="AH22" i="70"/>
  <c r="AQ22" i="70" s="1"/>
  <c r="W14" i="72"/>
  <c r="AG13" i="72"/>
  <c r="AP13" i="72" s="1"/>
  <c r="AE13" i="72"/>
  <c r="AF13" i="72"/>
  <c r="AO13" i="72" s="1"/>
  <c r="U15" i="20"/>
  <c r="AH21" i="81"/>
  <c r="AQ21" i="81" s="1"/>
  <c r="Z21" i="40"/>
  <c r="Z21" i="36"/>
  <c r="AR14" i="64"/>
  <c r="AF7" i="79"/>
  <c r="AO7" i="79" s="1"/>
  <c r="AE7" i="79"/>
  <c r="W8" i="79"/>
  <c r="AG7" i="79"/>
  <c r="AP7" i="79" s="1"/>
  <c r="U37" i="90"/>
  <c r="U36" i="90" s="1"/>
  <c r="U30" i="18"/>
  <c r="U29" i="18" s="1"/>
  <c r="AN6" i="63"/>
  <c r="AI6" i="63"/>
  <c r="U36" i="85"/>
  <c r="AI6" i="19"/>
  <c r="AN6" i="19"/>
  <c r="Y7" i="28"/>
  <c r="Z7" i="28" s="1"/>
  <c r="X7" i="28"/>
  <c r="Z22" i="70"/>
  <c r="AE7" i="67"/>
  <c r="W8" i="67"/>
  <c r="AG7" i="67"/>
  <c r="AP7" i="67" s="1"/>
  <c r="AF7" i="67"/>
  <c r="AO7" i="67" s="1"/>
  <c r="AI6" i="38"/>
  <c r="AN6" i="38"/>
  <c r="U5" i="15"/>
  <c r="X5" i="15" s="1"/>
  <c r="U26" i="41"/>
  <c r="U27" i="87"/>
  <c r="Z21" i="81"/>
  <c r="AI7" i="24"/>
  <c r="AN7" i="24"/>
  <c r="U5" i="53"/>
  <c r="X5" i="53" s="1"/>
  <c r="W23" i="37"/>
  <c r="AF22" i="37"/>
  <c r="AO22" i="37" s="1"/>
  <c r="AG22" i="37"/>
  <c r="AP22" i="37" s="1"/>
  <c r="AE22" i="37"/>
  <c r="Y21" i="78"/>
  <c r="X21" i="78"/>
  <c r="Z15" i="64"/>
  <c r="U34" i="35"/>
  <c r="AH7" i="59"/>
  <c r="AQ7" i="59" s="1"/>
  <c r="U25" i="43"/>
  <c r="AH6" i="97"/>
  <c r="AQ6" i="97" s="1"/>
  <c r="AE20" i="26"/>
  <c r="AF20" i="26"/>
  <c r="AO20" i="26" s="1"/>
  <c r="W21" i="26"/>
  <c r="AG20" i="26"/>
  <c r="AP20" i="26" s="1"/>
  <c r="U33" i="102"/>
  <c r="U22" i="11"/>
  <c r="AE21" i="30"/>
  <c r="AF21" i="30"/>
  <c r="AO21" i="30" s="1"/>
  <c r="AG21" i="30"/>
  <c r="AP21" i="30" s="1"/>
  <c r="W22" i="30"/>
  <c r="U17" i="88"/>
  <c r="U26" i="83"/>
  <c r="AN21" i="23"/>
  <c r="AI21" i="23"/>
  <c r="AN20" i="74"/>
  <c r="AI20" i="74"/>
  <c r="AI6" i="28"/>
  <c r="AN6" i="28"/>
  <c r="W22" i="65"/>
  <c r="AE21" i="65"/>
  <c r="AF21" i="65"/>
  <c r="AO21" i="65" s="1"/>
  <c r="AG21" i="65"/>
  <c r="AP21" i="65" s="1"/>
  <c r="U34" i="10"/>
  <c r="U26" i="55"/>
  <c r="AH22" i="73"/>
  <c r="AQ22" i="73" s="1"/>
  <c r="Y8" i="24"/>
  <c r="X8" i="24"/>
  <c r="U27" i="99"/>
  <c r="Y14" i="39"/>
  <c r="X14" i="39"/>
  <c r="Z14" i="39" s="1"/>
  <c r="AN13" i="39"/>
  <c r="AI13" i="39"/>
  <c r="W15" i="60"/>
  <c r="AG14" i="60"/>
  <c r="AP14" i="60" s="1"/>
  <c r="AF14" i="60"/>
  <c r="AO14" i="60" s="1"/>
  <c r="AE14" i="60"/>
  <c r="AN13" i="25"/>
  <c r="AI13" i="25"/>
  <c r="AH8" i="2"/>
  <c r="AQ8" i="2" s="1"/>
  <c r="Z8" i="2"/>
  <c r="Z7" i="59"/>
  <c r="U24" i="16"/>
  <c r="Z6" i="97"/>
  <c r="AG22" i="62"/>
  <c r="AP22" i="62" s="1"/>
  <c r="AF22" i="62"/>
  <c r="AO22" i="62" s="1"/>
  <c r="W23" i="62"/>
  <c r="AE22" i="62"/>
  <c r="AR19" i="17"/>
  <c r="U5" i="105"/>
  <c r="X5" i="105" s="1"/>
  <c r="AF21" i="27"/>
  <c r="AO21" i="27" s="1"/>
  <c r="AE21" i="27"/>
  <c r="W22" i="27"/>
  <c r="AG21" i="27"/>
  <c r="AP21" i="27" s="1"/>
  <c r="U15" i="92"/>
  <c r="U27" i="103"/>
  <c r="U5" i="52"/>
  <c r="X5" i="52" s="1"/>
  <c r="U5" i="46"/>
  <c r="X5" i="46" s="1"/>
  <c r="AH20" i="61"/>
  <c r="AQ20" i="61" s="1"/>
  <c r="Y7" i="63"/>
  <c r="X7" i="63"/>
  <c r="U17" i="45"/>
  <c r="W22" i="22"/>
  <c r="AE21" i="22"/>
  <c r="AF21" i="22"/>
  <c r="AO21" i="22" s="1"/>
  <c r="AG21" i="22"/>
  <c r="AP21" i="22" s="1"/>
  <c r="Y22" i="23"/>
  <c r="X22" i="23"/>
  <c r="Z22" i="23" s="1"/>
  <c r="U34" i="48"/>
  <c r="U17" i="58"/>
  <c r="AR6" i="59"/>
  <c r="U7" i="32"/>
  <c r="AH14" i="68"/>
  <c r="AQ14" i="68" s="1"/>
  <c r="U22" i="95"/>
  <c r="U24" i="91"/>
  <c r="W15" i="21"/>
  <c r="AG14" i="21"/>
  <c r="AP14" i="21" s="1"/>
  <c r="AF14" i="21"/>
  <c r="AO14" i="21" s="1"/>
  <c r="AE14" i="21"/>
  <c r="U35" i="82"/>
  <c r="Z22" i="73"/>
  <c r="AI14" i="80"/>
  <c r="AN14" i="80"/>
  <c r="AE7" i="33" l="1"/>
  <c r="W8" i="33"/>
  <c r="AF7" i="33"/>
  <c r="AO7" i="33" s="1"/>
  <c r="AG7" i="33"/>
  <c r="AP7" i="33" s="1"/>
  <c r="AF22" i="23"/>
  <c r="AO22" i="23" s="1"/>
  <c r="AE22" i="23"/>
  <c r="AG22" i="23"/>
  <c r="AP22" i="23" s="1"/>
  <c r="W23" i="23"/>
  <c r="U26" i="103"/>
  <c r="Y23" i="62"/>
  <c r="Z23" i="62" s="1"/>
  <c r="X23" i="62"/>
  <c r="AF7" i="59"/>
  <c r="AO7" i="59" s="1"/>
  <c r="AE7" i="59"/>
  <c r="AG7" i="59"/>
  <c r="AP7" i="59" s="1"/>
  <c r="W8" i="59"/>
  <c r="AH8" i="24"/>
  <c r="AQ8" i="24" s="1"/>
  <c r="U25" i="55"/>
  <c r="Y22" i="65"/>
  <c r="Z22" i="65" s="1"/>
  <c r="X22" i="65"/>
  <c r="U32" i="102"/>
  <c r="AH21" i="78"/>
  <c r="AQ21" i="78" s="1"/>
  <c r="Y23" i="37"/>
  <c r="X23" i="37"/>
  <c r="AG22" i="70"/>
  <c r="AP22" i="70" s="1"/>
  <c r="AF22" i="70"/>
  <c r="AO22" i="70" s="1"/>
  <c r="AE22" i="70"/>
  <c r="W23" i="70"/>
  <c r="W22" i="74"/>
  <c r="AE21" i="74"/>
  <c r="AF21" i="74"/>
  <c r="AO21" i="74" s="1"/>
  <c r="AG21" i="74"/>
  <c r="AP21" i="74" s="1"/>
  <c r="AF5" i="93"/>
  <c r="AO5" i="93" s="1"/>
  <c r="AG5" i="93"/>
  <c r="AP5" i="93" s="1"/>
  <c r="W6" i="93"/>
  <c r="AE5" i="93"/>
  <c r="U16" i="100"/>
  <c r="U14" i="9"/>
  <c r="AF14" i="29"/>
  <c r="AO14" i="29" s="1"/>
  <c r="AE14" i="29"/>
  <c r="AG14" i="29"/>
  <c r="AP14" i="29" s="1"/>
  <c r="W15" i="29"/>
  <c r="U33" i="42"/>
  <c r="U32" i="42" s="1"/>
  <c r="U30" i="98"/>
  <c r="U34" i="94"/>
  <c r="AN21" i="66"/>
  <c r="AI21" i="66"/>
  <c r="Y16" i="12"/>
  <c r="Z16" i="12"/>
  <c r="X16" i="12"/>
  <c r="W22" i="31"/>
  <c r="AF21" i="31"/>
  <c r="AO21" i="31" s="1"/>
  <c r="AE21" i="31"/>
  <c r="AG21" i="31"/>
  <c r="AP21" i="31" s="1"/>
  <c r="U12" i="44"/>
  <c r="AF7" i="38"/>
  <c r="AO7" i="38" s="1"/>
  <c r="W8" i="38"/>
  <c r="AE7" i="38"/>
  <c r="AG7" i="38"/>
  <c r="AP7" i="38" s="1"/>
  <c r="AI5" i="47"/>
  <c r="AN5" i="47"/>
  <c r="W8" i="75"/>
  <c r="AG7" i="75"/>
  <c r="AP7" i="75" s="1"/>
  <c r="AF7" i="75"/>
  <c r="AO7" i="75" s="1"/>
  <c r="AE7" i="75"/>
  <c r="U16" i="45"/>
  <c r="AF8" i="2"/>
  <c r="AO8" i="2" s="1"/>
  <c r="AG8" i="2"/>
  <c r="AP8" i="2" s="1"/>
  <c r="W9" i="2"/>
  <c r="AE8" i="2"/>
  <c r="AI14" i="60"/>
  <c r="AN14" i="60"/>
  <c r="AH14" i="39"/>
  <c r="AQ14" i="39" s="1"/>
  <c r="Z8" i="24"/>
  <c r="Z21" i="78"/>
  <c r="U26" i="87"/>
  <c r="AR6" i="38"/>
  <c r="AH7" i="28"/>
  <c r="AQ7" i="28" s="1"/>
  <c r="U35" i="85"/>
  <c r="U35" i="90"/>
  <c r="U14" i="20"/>
  <c r="U14" i="84"/>
  <c r="AR20" i="69"/>
  <c r="AH20" i="77"/>
  <c r="AQ20" i="77" s="1"/>
  <c r="AF15" i="80"/>
  <c r="AO15" i="80" s="1"/>
  <c r="W16" i="80"/>
  <c r="AG15" i="80"/>
  <c r="AP15" i="80" s="1"/>
  <c r="AE15" i="80"/>
  <c r="AR13" i="29"/>
  <c r="AN20" i="61"/>
  <c r="AI20" i="61"/>
  <c r="Y6" i="47"/>
  <c r="X6" i="47"/>
  <c r="U5" i="86"/>
  <c r="X5" i="86" s="1"/>
  <c r="Y22" i="14"/>
  <c r="Z22" i="14" s="1"/>
  <c r="X22" i="14"/>
  <c r="U25" i="49"/>
  <c r="Y15" i="21"/>
  <c r="X15" i="21"/>
  <c r="U14" i="92"/>
  <c r="AH5" i="53"/>
  <c r="AQ5" i="53" s="1"/>
  <c r="Z5" i="53"/>
  <c r="AF7" i="28"/>
  <c r="AO7" i="28" s="1"/>
  <c r="AG7" i="28"/>
  <c r="AP7" i="28" s="1"/>
  <c r="AE7" i="28"/>
  <c r="W8" i="28"/>
  <c r="AR6" i="63"/>
  <c r="AF21" i="36"/>
  <c r="AO21" i="36" s="1"/>
  <c r="W22" i="36"/>
  <c r="AG21" i="36"/>
  <c r="AP21" i="36" s="1"/>
  <c r="AE21" i="36"/>
  <c r="AH21" i="69"/>
  <c r="AQ21" i="69" s="1"/>
  <c r="U14" i="13"/>
  <c r="U16" i="54"/>
  <c r="AH7" i="19"/>
  <c r="AQ7" i="19" s="1"/>
  <c r="Z20" i="77"/>
  <c r="Y15" i="76"/>
  <c r="X15" i="76"/>
  <c r="Z15" i="76" s="1"/>
  <c r="Y22" i="66"/>
  <c r="X22" i="66"/>
  <c r="U11" i="104"/>
  <c r="AI13" i="34"/>
  <c r="AN13" i="34"/>
  <c r="W23" i="73"/>
  <c r="AG22" i="73"/>
  <c r="AP22" i="73" s="1"/>
  <c r="AF22" i="73"/>
  <c r="AO22" i="73" s="1"/>
  <c r="AE22" i="73"/>
  <c r="Y8" i="79"/>
  <c r="Z8" i="79" s="1"/>
  <c r="X8" i="79"/>
  <c r="AE21" i="40"/>
  <c r="AG21" i="40"/>
  <c r="AP21" i="40" s="1"/>
  <c r="AF21" i="40"/>
  <c r="AO21" i="40" s="1"/>
  <c r="W22" i="40"/>
  <c r="AN13" i="72"/>
  <c r="AI13" i="72"/>
  <c r="Z21" i="69"/>
  <c r="AR6" i="33"/>
  <c r="Z7" i="19"/>
  <c r="AN14" i="76"/>
  <c r="AI14" i="76"/>
  <c r="AR6" i="75"/>
  <c r="AH15" i="80"/>
  <c r="AQ15" i="80" s="1"/>
  <c r="AN21" i="14"/>
  <c r="AI21" i="14"/>
  <c r="AR20" i="31"/>
  <c r="Y8" i="71"/>
  <c r="Z8" i="71" s="1"/>
  <c r="X8" i="71"/>
  <c r="AH7" i="63"/>
  <c r="AQ7" i="63" s="1"/>
  <c r="AE14" i="39"/>
  <c r="AF14" i="39"/>
  <c r="AO14" i="39" s="1"/>
  <c r="AG14" i="39"/>
  <c r="AP14" i="39" s="1"/>
  <c r="W15" i="39"/>
  <c r="AR6" i="28"/>
  <c r="AN21" i="30"/>
  <c r="AI21" i="30"/>
  <c r="AI22" i="37"/>
  <c r="AN22" i="37"/>
  <c r="U34" i="82"/>
  <c r="U23" i="91"/>
  <c r="U6" i="32"/>
  <c r="U33" i="48"/>
  <c r="AN21" i="22"/>
  <c r="AI21" i="22"/>
  <c r="Z5" i="52"/>
  <c r="AH5" i="52"/>
  <c r="AQ5" i="52" s="1"/>
  <c r="Y22" i="27"/>
  <c r="Z22" i="27" s="1"/>
  <c r="X22" i="27"/>
  <c r="Y15" i="60"/>
  <c r="X15" i="60"/>
  <c r="U16" i="88"/>
  <c r="U21" i="11"/>
  <c r="AI20" i="26"/>
  <c r="AN20" i="26"/>
  <c r="U33" i="35"/>
  <c r="AR7" i="24"/>
  <c r="Y8" i="67"/>
  <c r="X8" i="67"/>
  <c r="Z8" i="67" s="1"/>
  <c r="AN7" i="79"/>
  <c r="AI7" i="79"/>
  <c r="U5" i="101"/>
  <c r="X5" i="101" s="1"/>
  <c r="U35" i="50"/>
  <c r="U15" i="51"/>
  <c r="AE6" i="89"/>
  <c r="W7" i="89"/>
  <c r="AF6" i="89"/>
  <c r="AO6" i="89" s="1"/>
  <c r="AG6" i="89"/>
  <c r="AP6" i="89" s="1"/>
  <c r="W21" i="17"/>
  <c r="AE20" i="17"/>
  <c r="AG20" i="17"/>
  <c r="AP20" i="17" s="1"/>
  <c r="AF20" i="17"/>
  <c r="AO20" i="17" s="1"/>
  <c r="AH7" i="33"/>
  <c r="AQ7" i="33" s="1"/>
  <c r="AN14" i="68"/>
  <c r="AI14" i="68"/>
  <c r="AR19" i="77"/>
  <c r="Y21" i="61"/>
  <c r="Z21" i="61" s="1"/>
  <c r="X21" i="61"/>
  <c r="AH14" i="25"/>
  <c r="AQ14" i="25" s="1"/>
  <c r="Y14" i="34"/>
  <c r="X14" i="34"/>
  <c r="AI7" i="71"/>
  <c r="AN7" i="71"/>
  <c r="U21" i="95"/>
  <c r="AR14" i="80"/>
  <c r="U16" i="58"/>
  <c r="Z5" i="46"/>
  <c r="AH5" i="46"/>
  <c r="AQ5" i="46" s="1"/>
  <c r="AH5" i="105"/>
  <c r="AQ5" i="105" s="1"/>
  <c r="Z5" i="105"/>
  <c r="U33" i="10"/>
  <c r="U25" i="83"/>
  <c r="Y21" i="26"/>
  <c r="X21" i="26"/>
  <c r="Z7" i="63"/>
  <c r="AG6" i="97"/>
  <c r="AP6" i="97" s="1"/>
  <c r="AF6" i="97"/>
  <c r="AO6" i="97" s="1"/>
  <c r="AE6" i="97"/>
  <c r="W7" i="97"/>
  <c r="AR20" i="74"/>
  <c r="U25" i="41"/>
  <c r="AI14" i="21"/>
  <c r="AN14" i="21"/>
  <c r="AH22" i="23"/>
  <c r="AQ22" i="23" s="1"/>
  <c r="Y22" i="22"/>
  <c r="X22" i="22"/>
  <c r="AI21" i="27"/>
  <c r="AN21" i="27"/>
  <c r="AN22" i="62"/>
  <c r="AI22" i="62"/>
  <c r="U23" i="16"/>
  <c r="AR13" i="25"/>
  <c r="AR13" i="39"/>
  <c r="U26" i="99"/>
  <c r="AN21" i="65"/>
  <c r="AI21" i="65"/>
  <c r="AR21" i="23"/>
  <c r="Y22" i="30"/>
  <c r="X22" i="30"/>
  <c r="U24" i="43"/>
  <c r="U23" i="43" s="1"/>
  <c r="AF15" i="64"/>
  <c r="AO15" i="64" s="1"/>
  <c r="W16" i="64"/>
  <c r="AG15" i="64"/>
  <c r="AP15" i="64" s="1"/>
  <c r="AE15" i="64"/>
  <c r="W22" i="81"/>
  <c r="AG21" i="81"/>
  <c r="AP21" i="81" s="1"/>
  <c r="AF21" i="81"/>
  <c r="AO21" i="81" s="1"/>
  <c r="AE21" i="81"/>
  <c r="Z5" i="15"/>
  <c r="AH5" i="15"/>
  <c r="AQ5" i="15" s="1"/>
  <c r="AN7" i="67"/>
  <c r="AI7" i="67"/>
  <c r="AR6" i="19"/>
  <c r="U28" i="18"/>
  <c r="Y14" i="72"/>
  <c r="X14" i="72"/>
  <c r="AH21" i="74"/>
  <c r="AQ21" i="74" s="1"/>
  <c r="AH14" i="29"/>
  <c r="AQ14" i="29" s="1"/>
  <c r="AN15" i="12"/>
  <c r="AI15" i="12"/>
  <c r="AH21" i="31"/>
  <c r="AQ21" i="31" s="1"/>
  <c r="AH7" i="38"/>
  <c r="AQ7" i="38" s="1"/>
  <c r="Y15" i="68"/>
  <c r="X15" i="68"/>
  <c r="Z14" i="25"/>
  <c r="AH7" i="75"/>
  <c r="AQ7" i="75" s="1"/>
  <c r="U16" i="96"/>
  <c r="Z22" i="30" l="1"/>
  <c r="Z14" i="72"/>
  <c r="Z22" i="22"/>
  <c r="Z21" i="26"/>
  <c r="AG21" i="26" s="1"/>
  <c r="AP21" i="26" s="1"/>
  <c r="Z14" i="34"/>
  <c r="Z15" i="21"/>
  <c r="AF22" i="30"/>
  <c r="AO22" i="30" s="1"/>
  <c r="AG22" i="30"/>
  <c r="AP22" i="30" s="1"/>
  <c r="AE22" i="30"/>
  <c r="W23" i="30"/>
  <c r="W23" i="65"/>
  <c r="AE22" i="65"/>
  <c r="AG22" i="65"/>
  <c r="AP22" i="65" s="1"/>
  <c r="AF22" i="65"/>
  <c r="AO22" i="65" s="1"/>
  <c r="AF22" i="14"/>
  <c r="AO22" i="14" s="1"/>
  <c r="AG22" i="14"/>
  <c r="AP22" i="14" s="1"/>
  <c r="W23" i="14"/>
  <c r="AE22" i="14"/>
  <c r="AG23" i="62"/>
  <c r="AP23" i="62" s="1"/>
  <c r="AP25" i="62" s="1"/>
  <c r="AE23" i="62"/>
  <c r="AF23" i="62"/>
  <c r="AO23" i="62" s="1"/>
  <c r="AO25" i="62" s="1"/>
  <c r="W22" i="61"/>
  <c r="AF21" i="61"/>
  <c r="AO21" i="61" s="1"/>
  <c r="AG21" i="61"/>
  <c r="AP21" i="61" s="1"/>
  <c r="AE21" i="61"/>
  <c r="AE21" i="26"/>
  <c r="AF21" i="26"/>
  <c r="AO21" i="26" s="1"/>
  <c r="W22" i="26"/>
  <c r="AE8" i="71"/>
  <c r="AF8" i="71"/>
  <c r="AO8" i="71" s="1"/>
  <c r="AG8" i="71"/>
  <c r="AP8" i="71" s="1"/>
  <c r="W9" i="71"/>
  <c r="W9" i="79"/>
  <c r="AF8" i="79"/>
  <c r="AO8" i="79" s="1"/>
  <c r="AG8" i="79"/>
  <c r="AP8" i="79" s="1"/>
  <c r="AE8" i="79"/>
  <c r="AF22" i="27"/>
  <c r="AO22" i="27" s="1"/>
  <c r="W23" i="27"/>
  <c r="AG22" i="27"/>
  <c r="AP22" i="27" s="1"/>
  <c r="AE22" i="27"/>
  <c r="AF14" i="72"/>
  <c r="AO14" i="72" s="1"/>
  <c r="AE14" i="72"/>
  <c r="W15" i="72"/>
  <c r="AG14" i="72"/>
  <c r="AP14" i="72" s="1"/>
  <c r="AE22" i="22"/>
  <c r="AF22" i="22"/>
  <c r="AO22" i="22" s="1"/>
  <c r="AG22" i="22"/>
  <c r="AP22" i="22" s="1"/>
  <c r="W23" i="22"/>
  <c r="AF14" i="34"/>
  <c r="AO14" i="34" s="1"/>
  <c r="W15" i="34"/>
  <c r="AG14" i="34"/>
  <c r="AP14" i="34" s="1"/>
  <c r="AE14" i="34"/>
  <c r="AG15" i="21"/>
  <c r="AP15" i="21" s="1"/>
  <c r="W16" i="21"/>
  <c r="AF15" i="21"/>
  <c r="AO15" i="21" s="1"/>
  <c r="AE15" i="21"/>
  <c r="AN21" i="81"/>
  <c r="AI21" i="81"/>
  <c r="X16" i="64"/>
  <c r="Y16" i="64"/>
  <c r="U25" i="99"/>
  <c r="U22" i="16"/>
  <c r="AN6" i="97"/>
  <c r="AI6" i="97"/>
  <c r="U14" i="51"/>
  <c r="AR21" i="22"/>
  <c r="AR21" i="30"/>
  <c r="AE7" i="19"/>
  <c r="W8" i="19"/>
  <c r="AF7" i="19"/>
  <c r="AO7" i="19" s="1"/>
  <c r="AG7" i="19"/>
  <c r="AP7" i="19" s="1"/>
  <c r="Y22" i="40"/>
  <c r="X22" i="40"/>
  <c r="AR13" i="34"/>
  <c r="AH15" i="76"/>
  <c r="AQ15" i="76" s="1"/>
  <c r="AH15" i="21"/>
  <c r="AQ15" i="21" s="1"/>
  <c r="U34" i="90"/>
  <c r="Y8" i="38"/>
  <c r="X8" i="38"/>
  <c r="U31" i="42"/>
  <c r="U13" i="9"/>
  <c r="Y23" i="70"/>
  <c r="X23" i="70"/>
  <c r="AI22" i="23"/>
  <c r="AN22" i="23"/>
  <c r="AR22" i="62"/>
  <c r="U24" i="41"/>
  <c r="AH8" i="67"/>
  <c r="AQ8" i="67" s="1"/>
  <c r="U32" i="35"/>
  <c r="U15" i="88"/>
  <c r="U22" i="91"/>
  <c r="AI14" i="39"/>
  <c r="AN14" i="39"/>
  <c r="AN22" i="73"/>
  <c r="AI22" i="73"/>
  <c r="W16" i="76"/>
  <c r="AG15" i="76"/>
  <c r="AP15" i="76" s="1"/>
  <c r="AF15" i="76"/>
  <c r="AO15" i="76" s="1"/>
  <c r="AE15" i="76"/>
  <c r="AI21" i="36"/>
  <c r="AN21" i="36"/>
  <c r="Y8" i="28"/>
  <c r="X8" i="28"/>
  <c r="Z8" i="28" s="1"/>
  <c r="AR20" i="61"/>
  <c r="Y16" i="80"/>
  <c r="X16" i="80"/>
  <c r="Y8" i="75"/>
  <c r="X8" i="75"/>
  <c r="Y22" i="31"/>
  <c r="X22" i="31"/>
  <c r="X15" i="29"/>
  <c r="Y15" i="29"/>
  <c r="Z15" i="29" s="1"/>
  <c r="AN22" i="70"/>
  <c r="AI22" i="70"/>
  <c r="Y8" i="59"/>
  <c r="Z8" i="59"/>
  <c r="X8" i="59"/>
  <c r="U27" i="18"/>
  <c r="U24" i="83"/>
  <c r="AG5" i="105"/>
  <c r="AP5" i="105" s="1"/>
  <c r="W6" i="105"/>
  <c r="AE5" i="105"/>
  <c r="AF5" i="105"/>
  <c r="AO5" i="105" s="1"/>
  <c r="AG5" i="46"/>
  <c r="AP5" i="46" s="1"/>
  <c r="W6" i="46"/>
  <c r="AF5" i="46"/>
  <c r="AO5" i="46" s="1"/>
  <c r="AE5" i="46"/>
  <c r="U20" i="95"/>
  <c r="U34" i="50"/>
  <c r="W9" i="67"/>
  <c r="AF8" i="67"/>
  <c r="AO8" i="67" s="1"/>
  <c r="AG8" i="67"/>
  <c r="AP8" i="67" s="1"/>
  <c r="AE8" i="67"/>
  <c r="AH15" i="60"/>
  <c r="AQ15" i="60" s="1"/>
  <c r="U10" i="104"/>
  <c r="U15" i="54"/>
  <c r="AI7" i="28"/>
  <c r="AN7" i="28"/>
  <c r="W6" i="53"/>
  <c r="AG5" i="53"/>
  <c r="AP5" i="53" s="1"/>
  <c r="AF5" i="53"/>
  <c r="AO5" i="53" s="1"/>
  <c r="AE5" i="53"/>
  <c r="U13" i="84"/>
  <c r="U34" i="85"/>
  <c r="AH16" i="12"/>
  <c r="AQ16" i="12" s="1"/>
  <c r="U33" i="94"/>
  <c r="U15" i="100"/>
  <c r="AH15" i="68"/>
  <c r="AQ15" i="68" s="1"/>
  <c r="U15" i="96"/>
  <c r="Y22" i="81"/>
  <c r="X22" i="81"/>
  <c r="AR14" i="68"/>
  <c r="Y7" i="89"/>
  <c r="X7" i="89"/>
  <c r="AR20" i="26"/>
  <c r="Z15" i="60"/>
  <c r="U32" i="48"/>
  <c r="U33" i="82"/>
  <c r="W22" i="69"/>
  <c r="AE21" i="69"/>
  <c r="AF21" i="69"/>
  <c r="AO21" i="69" s="1"/>
  <c r="AG21" i="69"/>
  <c r="AP21" i="69" s="1"/>
  <c r="AI21" i="40"/>
  <c r="AN21" i="40"/>
  <c r="AH22" i="66"/>
  <c r="AQ22" i="66" s="1"/>
  <c r="AE20" i="77"/>
  <c r="AF20" i="77"/>
  <c r="AO20" i="77" s="1"/>
  <c r="W21" i="77"/>
  <c r="AG20" i="77"/>
  <c r="AP20" i="77" s="1"/>
  <c r="Y22" i="36"/>
  <c r="Z22" i="36" s="1"/>
  <c r="X22" i="36"/>
  <c r="AH5" i="86"/>
  <c r="AQ5" i="86" s="1"/>
  <c r="Z5" i="86"/>
  <c r="U25" i="87"/>
  <c r="AR14" i="60"/>
  <c r="U15" i="45"/>
  <c r="AR5" i="47"/>
  <c r="U11" i="44"/>
  <c r="AE16" i="12"/>
  <c r="AG16" i="12"/>
  <c r="AP16" i="12" s="1"/>
  <c r="AF16" i="12"/>
  <c r="AO16" i="12" s="1"/>
  <c r="W17" i="12"/>
  <c r="AN14" i="29"/>
  <c r="AI14" i="29"/>
  <c r="U24" i="55"/>
  <c r="AI7" i="59"/>
  <c r="AN7" i="59"/>
  <c r="U25" i="103"/>
  <c r="W15" i="25"/>
  <c r="AE14" i="25"/>
  <c r="AG14" i="25"/>
  <c r="AP14" i="25" s="1"/>
  <c r="AF14" i="25"/>
  <c r="AO14" i="25" s="1"/>
  <c r="U22" i="43"/>
  <c r="AR21" i="65"/>
  <c r="AG7" i="63"/>
  <c r="AP7" i="63" s="1"/>
  <c r="AE7" i="63"/>
  <c r="AF7" i="63"/>
  <c r="AO7" i="63" s="1"/>
  <c r="W8" i="63"/>
  <c r="AR15" i="12"/>
  <c r="AH14" i="72"/>
  <c r="AQ14" i="72" s="1"/>
  <c r="AN15" i="64"/>
  <c r="AI15" i="64"/>
  <c r="AH22" i="30"/>
  <c r="AQ22" i="30" s="1"/>
  <c r="AR21" i="27"/>
  <c r="AH21" i="26"/>
  <c r="AQ21" i="26" s="1"/>
  <c r="U32" i="10"/>
  <c r="U15" i="58"/>
  <c r="AR7" i="71"/>
  <c r="AH21" i="61"/>
  <c r="AQ21" i="61" s="1"/>
  <c r="AI20" i="17"/>
  <c r="AR20" i="17" s="1"/>
  <c r="AN20" i="17"/>
  <c r="AN6" i="89"/>
  <c r="AI6" i="89"/>
  <c r="Z5" i="101"/>
  <c r="AH5" i="101"/>
  <c r="AQ5" i="101" s="1"/>
  <c r="Y15" i="39"/>
  <c r="X15" i="39"/>
  <c r="Z15" i="39" s="1"/>
  <c r="AR21" i="14"/>
  <c r="AR14" i="76"/>
  <c r="AR13" i="72"/>
  <c r="AH8" i="79"/>
  <c r="AQ8" i="79" s="1"/>
  <c r="Y23" i="73"/>
  <c r="Z23" i="73"/>
  <c r="X23" i="73"/>
  <c r="Z22" i="66"/>
  <c r="U13" i="13"/>
  <c r="U12" i="13" s="1"/>
  <c r="U24" i="49"/>
  <c r="AH6" i="47"/>
  <c r="AQ6" i="47" s="1"/>
  <c r="U13" i="20"/>
  <c r="AG21" i="78"/>
  <c r="AP21" i="78" s="1"/>
  <c r="AF21" i="78"/>
  <c r="AO21" i="78" s="1"/>
  <c r="AE21" i="78"/>
  <c r="W22" i="78"/>
  <c r="AN8" i="2"/>
  <c r="AI8" i="2"/>
  <c r="AN7" i="75"/>
  <c r="AI7" i="75"/>
  <c r="U29" i="98"/>
  <c r="AN5" i="93"/>
  <c r="AI5" i="93"/>
  <c r="AI21" i="74"/>
  <c r="AN21" i="74"/>
  <c r="AH23" i="37"/>
  <c r="AQ23" i="37" s="1"/>
  <c r="AQ25" i="37" s="1"/>
  <c r="AZ3" i="37"/>
  <c r="U31" i="102"/>
  <c r="Y23" i="23"/>
  <c r="Z23" i="23"/>
  <c r="X23" i="23"/>
  <c r="Y8" i="33"/>
  <c r="X8" i="33"/>
  <c r="Z15" i="68"/>
  <c r="AR7" i="67"/>
  <c r="W6" i="15"/>
  <c r="AG5" i="15"/>
  <c r="AP5" i="15" s="1"/>
  <c r="AE5" i="15"/>
  <c r="AF5" i="15"/>
  <c r="AO5" i="15" s="1"/>
  <c r="AH22" i="22"/>
  <c r="AQ22" i="22" s="1"/>
  <c r="AR14" i="21"/>
  <c r="Y7" i="97"/>
  <c r="X7" i="97"/>
  <c r="Z7" i="97" s="1"/>
  <c r="AH14" i="34"/>
  <c r="AQ14" i="34" s="1"/>
  <c r="Y21" i="17"/>
  <c r="X21" i="17"/>
  <c r="AR7" i="79"/>
  <c r="U20" i="11"/>
  <c r="AH22" i="27"/>
  <c r="AQ22" i="27" s="1"/>
  <c r="AG5" i="52"/>
  <c r="AP5" i="52" s="1"/>
  <c r="W6" i="52"/>
  <c r="AE5" i="52"/>
  <c r="AF5" i="52"/>
  <c r="AO5" i="52" s="1"/>
  <c r="U5" i="32"/>
  <c r="X5" i="32" s="1"/>
  <c r="AR22" i="37"/>
  <c r="AH8" i="71"/>
  <c r="AQ8" i="71" s="1"/>
  <c r="U13" i="92"/>
  <c r="AH22" i="14"/>
  <c r="AQ22" i="14" s="1"/>
  <c r="Z6" i="47"/>
  <c r="AI15" i="80"/>
  <c r="AN15" i="80"/>
  <c r="AG8" i="24"/>
  <c r="AP8" i="24" s="1"/>
  <c r="W9" i="24"/>
  <c r="AE8" i="24"/>
  <c r="AF8" i="24"/>
  <c r="AO8" i="24" s="1"/>
  <c r="Y9" i="2"/>
  <c r="X9" i="2"/>
  <c r="AI7" i="38"/>
  <c r="AN7" i="38"/>
  <c r="AN21" i="31"/>
  <c r="AI21" i="31"/>
  <c r="AR21" i="66"/>
  <c r="Y6" i="93"/>
  <c r="X6" i="93"/>
  <c r="Y22" i="74"/>
  <c r="X22" i="74"/>
  <c r="Z23" i="37"/>
  <c r="AH22" i="65"/>
  <c r="AQ22" i="65" s="1"/>
  <c r="AH23" i="62"/>
  <c r="AQ23" i="62" s="1"/>
  <c r="AQ25" i="62" s="1"/>
  <c r="AZ3" i="62"/>
  <c r="AN7" i="33"/>
  <c r="AI7" i="33"/>
  <c r="Z22" i="81" l="1"/>
  <c r="AE22" i="36"/>
  <c r="W23" i="36"/>
  <c r="AF22" i="36"/>
  <c r="AO22" i="36" s="1"/>
  <c r="AG22" i="36"/>
  <c r="AP22" i="36" s="1"/>
  <c r="AE22" i="81"/>
  <c r="AF22" i="81"/>
  <c r="AO22" i="81" s="1"/>
  <c r="W23" i="81"/>
  <c r="AG22" i="81"/>
  <c r="AP22" i="81" s="1"/>
  <c r="Z5" i="32"/>
  <c r="AH5" i="32"/>
  <c r="AQ5" i="32" s="1"/>
  <c r="W8" i="97"/>
  <c r="AE7" i="97"/>
  <c r="AG7" i="97"/>
  <c r="AP7" i="97" s="1"/>
  <c r="AF7" i="97"/>
  <c r="AO7" i="97" s="1"/>
  <c r="Y6" i="52"/>
  <c r="Z6" i="52" s="1"/>
  <c r="X6" i="52"/>
  <c r="Y6" i="15"/>
  <c r="X6" i="15"/>
  <c r="AX3" i="37"/>
  <c r="S3" i="37" s="1"/>
  <c r="AC3" i="37" s="1"/>
  <c r="AX23" i="37"/>
  <c r="S23" i="37" s="1"/>
  <c r="AC23" i="37" s="1"/>
  <c r="AX4" i="37"/>
  <c r="S4" i="37" s="1"/>
  <c r="AC4" i="37" s="1"/>
  <c r="AB5" i="37" s="1"/>
  <c r="AX5" i="37"/>
  <c r="S5" i="37" s="1"/>
  <c r="AC5" i="37" s="1"/>
  <c r="AB6" i="37" s="1"/>
  <c r="AX6" i="37"/>
  <c r="S6" i="37" s="1"/>
  <c r="AC6" i="37" s="1"/>
  <c r="AB7" i="37" s="1"/>
  <c r="AX7" i="37"/>
  <c r="S7" i="37" s="1"/>
  <c r="AC7" i="37" s="1"/>
  <c r="AB8" i="37" s="1"/>
  <c r="AX8" i="37"/>
  <c r="S8" i="37" s="1"/>
  <c r="AC8" i="37" s="1"/>
  <c r="AB9" i="37" s="1"/>
  <c r="AX9" i="37"/>
  <c r="S9" i="37" s="1"/>
  <c r="AC9" i="37" s="1"/>
  <c r="AB10" i="37" s="1"/>
  <c r="AX10" i="37"/>
  <c r="S10" i="37" s="1"/>
  <c r="AC10" i="37" s="1"/>
  <c r="AB11" i="37" s="1"/>
  <c r="AX11" i="37"/>
  <c r="S11" i="37" s="1"/>
  <c r="AC11" i="37" s="1"/>
  <c r="AB12" i="37" s="1"/>
  <c r="AX12" i="37"/>
  <c r="S12" i="37" s="1"/>
  <c r="AC12" i="37" s="1"/>
  <c r="AB13" i="37" s="1"/>
  <c r="AX13" i="37"/>
  <c r="S13" i="37" s="1"/>
  <c r="AC13" i="37" s="1"/>
  <c r="AB14" i="37" s="1"/>
  <c r="AX14" i="37"/>
  <c r="S14" i="37" s="1"/>
  <c r="AC14" i="37" s="1"/>
  <c r="AB15" i="37" s="1"/>
  <c r="AX15" i="37"/>
  <c r="S15" i="37" s="1"/>
  <c r="AC15" i="37" s="1"/>
  <c r="AB16" i="37" s="1"/>
  <c r="AX16" i="37"/>
  <c r="S16" i="37" s="1"/>
  <c r="AC16" i="37" s="1"/>
  <c r="AB17" i="37" s="1"/>
  <c r="AX17" i="37"/>
  <c r="S17" i="37" s="1"/>
  <c r="AC17" i="37" s="1"/>
  <c r="AB18" i="37" s="1"/>
  <c r="AX18" i="37"/>
  <c r="S18" i="37" s="1"/>
  <c r="AC18" i="37" s="1"/>
  <c r="AB19" i="37" s="1"/>
  <c r="AX19" i="37"/>
  <c r="S19" i="37" s="1"/>
  <c r="AC19" i="37" s="1"/>
  <c r="AB20" i="37" s="1"/>
  <c r="AX20" i="37"/>
  <c r="S20" i="37" s="1"/>
  <c r="AC20" i="37" s="1"/>
  <c r="AB21" i="37" s="1"/>
  <c r="AX21" i="37"/>
  <c r="S21" i="37" s="1"/>
  <c r="AC21" i="37" s="1"/>
  <c r="AB22" i="37" s="1"/>
  <c r="U12" i="20"/>
  <c r="AG23" i="73"/>
  <c r="AP23" i="73" s="1"/>
  <c r="AP25" i="73" s="1"/>
  <c r="AF23" i="73"/>
  <c r="AO23" i="73" s="1"/>
  <c r="AO25" i="73" s="1"/>
  <c r="AE23" i="73"/>
  <c r="AF15" i="39"/>
  <c r="AO15" i="39" s="1"/>
  <c r="AG15" i="39"/>
  <c r="AP15" i="39" s="1"/>
  <c r="W16" i="39"/>
  <c r="AE15" i="39"/>
  <c r="AE5" i="101"/>
  <c r="AF5" i="101"/>
  <c r="AO5" i="101" s="1"/>
  <c r="W6" i="101"/>
  <c r="AG5" i="101"/>
  <c r="AP5" i="101" s="1"/>
  <c r="U31" i="10"/>
  <c r="Y15" i="25"/>
  <c r="X15" i="25"/>
  <c r="U23" i="55"/>
  <c r="AN16" i="12"/>
  <c r="AI16" i="12"/>
  <c r="U14" i="45"/>
  <c r="Y22" i="69"/>
  <c r="X22" i="69"/>
  <c r="AR7" i="28"/>
  <c r="U33" i="50"/>
  <c r="Y6" i="46"/>
  <c r="X6" i="46"/>
  <c r="AE8" i="59"/>
  <c r="W9" i="59"/>
  <c r="AF8" i="59"/>
  <c r="AO8" i="59" s="1"/>
  <c r="AG8" i="59"/>
  <c r="AP8" i="59" s="1"/>
  <c r="AH22" i="31"/>
  <c r="AQ22" i="31" s="1"/>
  <c r="AH16" i="80"/>
  <c r="AQ16" i="80" s="1"/>
  <c r="AF8" i="28"/>
  <c r="AO8" i="28" s="1"/>
  <c r="AG8" i="28"/>
  <c r="AP8" i="28" s="1"/>
  <c r="W9" i="28"/>
  <c r="AE8" i="28"/>
  <c r="AH16" i="64"/>
  <c r="AQ16" i="64" s="1"/>
  <c r="AI8" i="71"/>
  <c r="AN8" i="71"/>
  <c r="AN22" i="14"/>
  <c r="AI22" i="14"/>
  <c r="AN22" i="65"/>
  <c r="AI22" i="65"/>
  <c r="AH21" i="17"/>
  <c r="AQ21" i="17" s="1"/>
  <c r="AX3" i="62"/>
  <c r="S3" i="62" s="1"/>
  <c r="AC3" i="62" s="1"/>
  <c r="AX23" i="62"/>
  <c r="S23" i="62" s="1"/>
  <c r="AC23" i="62" s="1"/>
  <c r="AX4" i="62"/>
  <c r="S4" i="62" s="1"/>
  <c r="AC4" i="62" s="1"/>
  <c r="AB5" i="62" s="1"/>
  <c r="AX5" i="62"/>
  <c r="S5" i="62" s="1"/>
  <c r="AC5" i="62" s="1"/>
  <c r="AB6" i="62" s="1"/>
  <c r="AX6" i="62"/>
  <c r="S6" i="62" s="1"/>
  <c r="AC6" i="62" s="1"/>
  <c r="AB7" i="62" s="1"/>
  <c r="AX7" i="62"/>
  <c r="S7" i="62" s="1"/>
  <c r="AC7" i="62" s="1"/>
  <c r="AB8" i="62" s="1"/>
  <c r="AX8" i="62"/>
  <c r="S8" i="62" s="1"/>
  <c r="AC8" i="62" s="1"/>
  <c r="AB9" i="62" s="1"/>
  <c r="AX9" i="62"/>
  <c r="S9" i="62" s="1"/>
  <c r="AC9" i="62" s="1"/>
  <c r="AB10" i="62" s="1"/>
  <c r="AX10" i="62"/>
  <c r="S10" i="62" s="1"/>
  <c r="AC10" i="62" s="1"/>
  <c r="AB11" i="62" s="1"/>
  <c r="AX11" i="62"/>
  <c r="S11" i="62" s="1"/>
  <c r="AC11" i="62" s="1"/>
  <c r="AB12" i="62" s="1"/>
  <c r="AX12" i="62"/>
  <c r="S12" i="62" s="1"/>
  <c r="AC12" i="62" s="1"/>
  <c r="AB13" i="62" s="1"/>
  <c r="AX13" i="62"/>
  <c r="S13" i="62" s="1"/>
  <c r="AC13" i="62" s="1"/>
  <c r="AB14" i="62" s="1"/>
  <c r="AX14" i="62"/>
  <c r="S14" i="62" s="1"/>
  <c r="AC14" i="62" s="1"/>
  <c r="AB15" i="62" s="1"/>
  <c r="AX15" i="62"/>
  <c r="S15" i="62" s="1"/>
  <c r="AC15" i="62" s="1"/>
  <c r="AB16" i="62" s="1"/>
  <c r="AX16" i="62"/>
  <c r="S16" i="62" s="1"/>
  <c r="AC16" i="62" s="1"/>
  <c r="AB17" i="62" s="1"/>
  <c r="AX17" i="62"/>
  <c r="S17" i="62" s="1"/>
  <c r="AC17" i="62" s="1"/>
  <c r="AB18" i="62" s="1"/>
  <c r="AX18" i="62"/>
  <c r="S18" i="62" s="1"/>
  <c r="AC18" i="62" s="1"/>
  <c r="AB19" i="62" s="1"/>
  <c r="AX19" i="62"/>
  <c r="S19" i="62" s="1"/>
  <c r="AC19" i="62" s="1"/>
  <c r="AB20" i="62" s="1"/>
  <c r="AX20" i="62"/>
  <c r="S20" i="62" s="1"/>
  <c r="AC20" i="62" s="1"/>
  <c r="AB21" i="62" s="1"/>
  <c r="AX21" i="62"/>
  <c r="S21" i="62" s="1"/>
  <c r="AC21" i="62" s="1"/>
  <c r="AB22" i="62" s="1"/>
  <c r="AH22" i="74"/>
  <c r="AQ22" i="74" s="1"/>
  <c r="AH9" i="2"/>
  <c r="AQ9" i="2" s="1"/>
  <c r="AX22" i="62"/>
  <c r="S22" i="62" s="1"/>
  <c r="AC22" i="62" s="1"/>
  <c r="AB23" i="62" s="1"/>
  <c r="Z22" i="74"/>
  <c r="Z9" i="2"/>
  <c r="U12" i="92"/>
  <c r="AH7" i="97"/>
  <c r="AQ7" i="97" s="1"/>
  <c r="AH23" i="23"/>
  <c r="AQ23" i="23" s="1"/>
  <c r="AQ25" i="23" s="1"/>
  <c r="AZ3" i="23"/>
  <c r="AX22" i="37"/>
  <c r="S22" i="37" s="1"/>
  <c r="AC22" i="37" s="1"/>
  <c r="AB23" i="37" s="1"/>
  <c r="Y22" i="78"/>
  <c r="Z22" i="78" s="1"/>
  <c r="X22" i="78"/>
  <c r="U23" i="49"/>
  <c r="AR6" i="89"/>
  <c r="AR15" i="64"/>
  <c r="Y8" i="63"/>
  <c r="Z8" i="63" s="1"/>
  <c r="X8" i="63"/>
  <c r="AR14" i="29"/>
  <c r="AH22" i="81"/>
  <c r="AQ22" i="81" s="1"/>
  <c r="AI5" i="53"/>
  <c r="AN5" i="53"/>
  <c r="AI8" i="67"/>
  <c r="AN8" i="67"/>
  <c r="Z22" i="31"/>
  <c r="Z16" i="80"/>
  <c r="Y16" i="76"/>
  <c r="X16" i="76"/>
  <c r="U21" i="91"/>
  <c r="U12" i="9"/>
  <c r="U21" i="16"/>
  <c r="AR21" i="81"/>
  <c r="AN14" i="34"/>
  <c r="AI14" i="34"/>
  <c r="AI22" i="27"/>
  <c r="AN22" i="27"/>
  <c r="Y22" i="26"/>
  <c r="X22" i="26"/>
  <c r="Y23" i="14"/>
  <c r="Z23" i="14" s="1"/>
  <c r="X23" i="14"/>
  <c r="Y23" i="65"/>
  <c r="X23" i="65"/>
  <c r="U28" i="98"/>
  <c r="AN21" i="78"/>
  <c r="AI21" i="78"/>
  <c r="U21" i="43"/>
  <c r="U24" i="103"/>
  <c r="U10" i="44"/>
  <c r="AE5" i="86"/>
  <c r="W6" i="86"/>
  <c r="AF5" i="86"/>
  <c r="AO5" i="86" s="1"/>
  <c r="AG5" i="86"/>
  <c r="AP5" i="86" s="1"/>
  <c r="Y21" i="77"/>
  <c r="X21" i="77"/>
  <c r="AR21" i="40"/>
  <c r="U32" i="82"/>
  <c r="AH7" i="89"/>
  <c r="AQ7" i="89" s="1"/>
  <c r="U14" i="54"/>
  <c r="U19" i="95"/>
  <c r="U23" i="83"/>
  <c r="AR22" i="70"/>
  <c r="AR22" i="73"/>
  <c r="AR22" i="23"/>
  <c r="U33" i="90"/>
  <c r="Y8" i="19"/>
  <c r="X8" i="19"/>
  <c r="AN22" i="22"/>
  <c r="AI22" i="22"/>
  <c r="Y9" i="79"/>
  <c r="Z9" i="79" s="1"/>
  <c r="X9" i="79"/>
  <c r="Y22" i="61"/>
  <c r="X22" i="61"/>
  <c r="Y23" i="30"/>
  <c r="X23" i="30"/>
  <c r="Z23" i="30" s="1"/>
  <c r="AR21" i="31"/>
  <c r="AR15" i="80"/>
  <c r="AF15" i="68"/>
  <c r="AO15" i="68" s="1"/>
  <c r="AG15" i="68"/>
  <c r="AP15" i="68" s="1"/>
  <c r="AE15" i="68"/>
  <c r="W16" i="68"/>
  <c r="U11" i="13"/>
  <c r="AN7" i="63"/>
  <c r="AI7" i="63"/>
  <c r="Y17" i="12"/>
  <c r="X17" i="12"/>
  <c r="Z7" i="89"/>
  <c r="U14" i="100"/>
  <c r="U33" i="85"/>
  <c r="AH8" i="75"/>
  <c r="AQ8" i="75" s="1"/>
  <c r="AR21" i="36"/>
  <c r="U14" i="88"/>
  <c r="AH23" i="70"/>
  <c r="AQ23" i="70" s="1"/>
  <c r="AQ25" i="70" s="1"/>
  <c r="AX22" i="70"/>
  <c r="S22" i="70" s="1"/>
  <c r="AC22" i="70" s="1"/>
  <c r="AB23" i="70" s="1"/>
  <c r="AZ3" i="70"/>
  <c r="U30" i="42"/>
  <c r="AH22" i="40"/>
  <c r="AQ22" i="40" s="1"/>
  <c r="AI7" i="19"/>
  <c r="AN7" i="19"/>
  <c r="U13" i="51"/>
  <c r="U24" i="99"/>
  <c r="AN15" i="21"/>
  <c r="AI15" i="21"/>
  <c r="Y15" i="34"/>
  <c r="X15" i="34"/>
  <c r="Y23" i="27"/>
  <c r="Z23" i="27" s="1"/>
  <c r="X23" i="27"/>
  <c r="Y9" i="71"/>
  <c r="X9" i="71"/>
  <c r="AN21" i="26"/>
  <c r="AI21" i="26"/>
  <c r="AI22" i="30"/>
  <c r="AN22" i="30"/>
  <c r="U14" i="58"/>
  <c r="AR7" i="59"/>
  <c r="U24" i="87"/>
  <c r="AH22" i="36"/>
  <c r="AQ22" i="36" s="1"/>
  <c r="AN20" i="77"/>
  <c r="AI20" i="77"/>
  <c r="U31" i="48"/>
  <c r="U30" i="48" s="1"/>
  <c r="Y6" i="53"/>
  <c r="X6" i="53"/>
  <c r="U9" i="104"/>
  <c r="Y9" i="67"/>
  <c r="Z9" i="67" s="1"/>
  <c r="X9" i="67"/>
  <c r="AI5" i="46"/>
  <c r="AN5" i="46"/>
  <c r="AN5" i="105"/>
  <c r="AI5" i="105"/>
  <c r="U26" i="18"/>
  <c r="W16" i="29"/>
  <c r="AG15" i="29"/>
  <c r="AP15" i="29" s="1"/>
  <c r="AE15" i="29"/>
  <c r="AF15" i="29"/>
  <c r="AO15" i="29" s="1"/>
  <c r="Z8" i="75"/>
  <c r="AI15" i="76"/>
  <c r="AN15" i="76"/>
  <c r="U23" i="41"/>
  <c r="Z23" i="70"/>
  <c r="AH8" i="38"/>
  <c r="AQ8" i="38" s="1"/>
  <c r="Z22" i="40"/>
  <c r="AR6" i="97"/>
  <c r="Z16" i="64"/>
  <c r="Y15" i="72"/>
  <c r="X15" i="72"/>
  <c r="Z15" i="72" s="1"/>
  <c r="AN23" i="62"/>
  <c r="AN25" i="62" s="1"/>
  <c r="AI23" i="62"/>
  <c r="AG23" i="23"/>
  <c r="AP23" i="23" s="1"/>
  <c r="AP25" i="23" s="1"/>
  <c r="AE23" i="23"/>
  <c r="AF23" i="23"/>
  <c r="AO23" i="23" s="1"/>
  <c r="AO25" i="23" s="1"/>
  <c r="AH6" i="93"/>
  <c r="AQ6" i="93" s="1"/>
  <c r="W7" i="47"/>
  <c r="AF6" i="47"/>
  <c r="AO6" i="47" s="1"/>
  <c r="AE6" i="47"/>
  <c r="AG6" i="47"/>
  <c r="AP6" i="47" s="1"/>
  <c r="Z21" i="17"/>
  <c r="AR7" i="75"/>
  <c r="AR7" i="33"/>
  <c r="Z6" i="93"/>
  <c r="AI8" i="24"/>
  <c r="AN8" i="24"/>
  <c r="AI5" i="15"/>
  <c r="AN5" i="15"/>
  <c r="AH8" i="33"/>
  <c r="AQ8" i="33" s="1"/>
  <c r="AR21" i="74"/>
  <c r="W23" i="66"/>
  <c r="AG22" i="66"/>
  <c r="AP22" i="66" s="1"/>
  <c r="AF22" i="66"/>
  <c r="AO22" i="66" s="1"/>
  <c r="AE22" i="66"/>
  <c r="AF23" i="37"/>
  <c r="AO23" i="37" s="1"/>
  <c r="AO25" i="37" s="1"/>
  <c r="AG23" i="37"/>
  <c r="AP23" i="37" s="1"/>
  <c r="AP25" i="37" s="1"/>
  <c r="AE23" i="37"/>
  <c r="AR7" i="38"/>
  <c r="Y9" i="24"/>
  <c r="X9" i="24"/>
  <c r="AI5" i="52"/>
  <c r="AN5" i="52"/>
  <c r="U19" i="11"/>
  <c r="Z8" i="33"/>
  <c r="U30" i="102"/>
  <c r="AR5" i="93"/>
  <c r="AR8" i="2"/>
  <c r="AH23" i="73"/>
  <c r="AQ23" i="73" s="1"/>
  <c r="AQ25" i="73" s="1"/>
  <c r="AZ3" i="73"/>
  <c r="AH15" i="39"/>
  <c r="AQ15" i="39" s="1"/>
  <c r="AN14" i="25"/>
  <c r="AI14" i="25"/>
  <c r="AN21" i="69"/>
  <c r="AI21" i="69"/>
  <c r="AF15" i="60"/>
  <c r="AO15" i="60" s="1"/>
  <c r="AE15" i="60"/>
  <c r="W16" i="60"/>
  <c r="AG15" i="60"/>
  <c r="AP15" i="60" s="1"/>
  <c r="U14" i="96"/>
  <c r="U32" i="94"/>
  <c r="U31" i="94" s="1"/>
  <c r="U12" i="84"/>
  <c r="Y6" i="105"/>
  <c r="X6" i="105"/>
  <c r="AH8" i="59"/>
  <c r="AQ8" i="59" s="1"/>
  <c r="AH15" i="29"/>
  <c r="AQ15" i="29" s="1"/>
  <c r="AH8" i="28"/>
  <c r="AQ8" i="28" s="1"/>
  <c r="AR14" i="39"/>
  <c r="U31" i="35"/>
  <c r="Z8" i="38"/>
  <c r="Y16" i="21"/>
  <c r="X16" i="21"/>
  <c r="Y23" i="22"/>
  <c r="X23" i="22"/>
  <c r="AN14" i="72"/>
  <c r="AI14" i="72"/>
  <c r="AN8" i="79"/>
  <c r="AI8" i="79"/>
  <c r="AN21" i="61"/>
  <c r="AI21" i="61"/>
  <c r="Z15" i="25" l="1"/>
  <c r="Z15" i="34"/>
  <c r="Z16" i="76"/>
  <c r="Z17" i="12"/>
  <c r="Z9" i="71"/>
  <c r="Z22" i="61"/>
  <c r="AF22" i="61" s="1"/>
  <c r="AO22" i="61" s="1"/>
  <c r="AF9" i="67"/>
  <c r="AO9" i="67" s="1"/>
  <c r="AG9" i="67"/>
  <c r="AP9" i="67" s="1"/>
  <c r="AE9" i="67"/>
  <c r="W10" i="67"/>
  <c r="W23" i="61"/>
  <c r="AE22" i="61"/>
  <c r="AG15" i="25"/>
  <c r="AP15" i="25" s="1"/>
  <c r="AE15" i="25"/>
  <c r="AF15" i="25"/>
  <c r="AO15" i="25" s="1"/>
  <c r="W16" i="25"/>
  <c r="W7" i="52"/>
  <c r="AG6" i="52"/>
  <c r="AP6" i="52" s="1"/>
  <c r="AE6" i="52"/>
  <c r="AF6" i="52"/>
  <c r="AO6" i="52" s="1"/>
  <c r="AE15" i="72"/>
  <c r="W16" i="72"/>
  <c r="AG15" i="72"/>
  <c r="AP15" i="72" s="1"/>
  <c r="AF15" i="72"/>
  <c r="AO15" i="72" s="1"/>
  <c r="AG9" i="71"/>
  <c r="AP9" i="71" s="1"/>
  <c r="AE9" i="71"/>
  <c r="W10" i="71"/>
  <c r="AF9" i="71"/>
  <c r="AO9" i="71" s="1"/>
  <c r="AF15" i="34"/>
  <c r="AO15" i="34" s="1"/>
  <c r="AG15" i="34"/>
  <c r="AP15" i="34" s="1"/>
  <c r="AE15" i="34"/>
  <c r="W16" i="34"/>
  <c r="AE23" i="14"/>
  <c r="AG23" i="14"/>
  <c r="AP23" i="14" s="1"/>
  <c r="AP25" i="14" s="1"/>
  <c r="AF23" i="14"/>
  <c r="AO23" i="14" s="1"/>
  <c r="AO25" i="14" s="1"/>
  <c r="AG16" i="76"/>
  <c r="AP16" i="76" s="1"/>
  <c r="AF16" i="76"/>
  <c r="AO16" i="76" s="1"/>
  <c r="W17" i="76"/>
  <c r="AE16" i="76"/>
  <c r="W18" i="12"/>
  <c r="AE17" i="12"/>
  <c r="AG17" i="12"/>
  <c r="AP17" i="12" s="1"/>
  <c r="AF17" i="12"/>
  <c r="AO17" i="12" s="1"/>
  <c r="U13" i="96"/>
  <c r="U29" i="102"/>
  <c r="AR5" i="15"/>
  <c r="AE22" i="40"/>
  <c r="AG22" i="40"/>
  <c r="AP22" i="40" s="1"/>
  <c r="AF22" i="40"/>
  <c r="AO22" i="40" s="1"/>
  <c r="W23" i="40"/>
  <c r="U8" i="104"/>
  <c r="AR20" i="77"/>
  <c r="AR21" i="26"/>
  <c r="AF23" i="27"/>
  <c r="AO23" i="27" s="1"/>
  <c r="AO25" i="27" s="1"/>
  <c r="AG23" i="27"/>
  <c r="AP23" i="27" s="1"/>
  <c r="AP25" i="27" s="1"/>
  <c r="AE23" i="27"/>
  <c r="AR7" i="19"/>
  <c r="U13" i="100"/>
  <c r="AE23" i="30"/>
  <c r="AF23" i="30"/>
  <c r="AO23" i="30" s="1"/>
  <c r="AO25" i="30" s="1"/>
  <c r="AG23" i="30"/>
  <c r="AP23" i="30" s="1"/>
  <c r="AP25" i="30" s="1"/>
  <c r="W10" i="79"/>
  <c r="AF9" i="79"/>
  <c r="AO9" i="79" s="1"/>
  <c r="AE9" i="79"/>
  <c r="AG9" i="79"/>
  <c r="AP9" i="79" s="1"/>
  <c r="U18" i="95"/>
  <c r="U23" i="103"/>
  <c r="U27" i="98"/>
  <c r="AR14" i="34"/>
  <c r="AR5" i="53"/>
  <c r="AF8" i="63"/>
  <c r="AO8" i="63" s="1"/>
  <c r="AE8" i="63"/>
  <c r="W9" i="63"/>
  <c r="AG8" i="63"/>
  <c r="AP8" i="63" s="1"/>
  <c r="AX22" i="23"/>
  <c r="S22" i="23" s="1"/>
  <c r="AC22" i="23" s="1"/>
  <c r="AB23" i="23" s="1"/>
  <c r="AK23" i="23" s="1"/>
  <c r="AX23" i="23"/>
  <c r="S23" i="23" s="1"/>
  <c r="AC23" i="23" s="1"/>
  <c r="AJ23" i="23" s="1"/>
  <c r="AS23" i="23" s="1"/>
  <c r="AX3" i="23"/>
  <c r="S3" i="23" s="1"/>
  <c r="AC3" i="23" s="1"/>
  <c r="AX4" i="23"/>
  <c r="S4" i="23" s="1"/>
  <c r="AC4" i="23" s="1"/>
  <c r="AB5" i="23" s="1"/>
  <c r="AX5" i="23"/>
  <c r="S5" i="23" s="1"/>
  <c r="AC5" i="23" s="1"/>
  <c r="AB6" i="23" s="1"/>
  <c r="AX6" i="23"/>
  <c r="S6" i="23" s="1"/>
  <c r="AC6" i="23" s="1"/>
  <c r="AB7" i="23" s="1"/>
  <c r="AX7" i="23"/>
  <c r="S7" i="23" s="1"/>
  <c r="AC7" i="23" s="1"/>
  <c r="AB8" i="23" s="1"/>
  <c r="AX8" i="23"/>
  <c r="S8" i="23" s="1"/>
  <c r="AC8" i="23" s="1"/>
  <c r="AB9" i="23" s="1"/>
  <c r="AX9" i="23"/>
  <c r="S9" i="23" s="1"/>
  <c r="AC9" i="23" s="1"/>
  <c r="AB10" i="23" s="1"/>
  <c r="AX10" i="23"/>
  <c r="S10" i="23" s="1"/>
  <c r="AC10" i="23" s="1"/>
  <c r="AB11" i="23" s="1"/>
  <c r="AX11" i="23"/>
  <c r="S11" i="23" s="1"/>
  <c r="AC11" i="23" s="1"/>
  <c r="AB12" i="23" s="1"/>
  <c r="AX12" i="23"/>
  <c r="S12" i="23" s="1"/>
  <c r="AC12" i="23" s="1"/>
  <c r="AB13" i="23" s="1"/>
  <c r="AX13" i="23"/>
  <c r="S13" i="23" s="1"/>
  <c r="AC13" i="23" s="1"/>
  <c r="AB14" i="23" s="1"/>
  <c r="AX14" i="23"/>
  <c r="S14" i="23" s="1"/>
  <c r="AC14" i="23" s="1"/>
  <c r="AB15" i="23" s="1"/>
  <c r="AX15" i="23"/>
  <c r="S15" i="23" s="1"/>
  <c r="AC15" i="23" s="1"/>
  <c r="AB16" i="23" s="1"/>
  <c r="AX16" i="23"/>
  <c r="S16" i="23" s="1"/>
  <c r="AC16" i="23" s="1"/>
  <c r="AB17" i="23" s="1"/>
  <c r="AX17" i="23"/>
  <c r="S17" i="23" s="1"/>
  <c r="AC17" i="23" s="1"/>
  <c r="AB18" i="23" s="1"/>
  <c r="AX18" i="23"/>
  <c r="S18" i="23" s="1"/>
  <c r="AC18" i="23" s="1"/>
  <c r="AB19" i="23" s="1"/>
  <c r="AX19" i="23"/>
  <c r="S19" i="23" s="1"/>
  <c r="AC19" i="23" s="1"/>
  <c r="AB20" i="23" s="1"/>
  <c r="AX20" i="23"/>
  <c r="S20" i="23" s="1"/>
  <c r="AC20" i="23" s="1"/>
  <c r="AB21" i="23" s="1"/>
  <c r="AX21" i="23"/>
  <c r="S21" i="23" s="1"/>
  <c r="AC21" i="23" s="1"/>
  <c r="AB22" i="23" s="1"/>
  <c r="AJ23" i="62"/>
  <c r="AS23" i="62" s="1"/>
  <c r="AK23" i="62"/>
  <c r="AT23" i="62" s="1"/>
  <c r="AJ22" i="62"/>
  <c r="AK22" i="62"/>
  <c r="AT22" i="62" s="1"/>
  <c r="AJ16" i="62"/>
  <c r="AK16" i="62"/>
  <c r="AT16" i="62" s="1"/>
  <c r="AJ10" i="62"/>
  <c r="AK10" i="62"/>
  <c r="AT10" i="62" s="1"/>
  <c r="AR22" i="14"/>
  <c r="AN8" i="28"/>
  <c r="AI8" i="28"/>
  <c r="AH6" i="46"/>
  <c r="AQ6" i="46" s="1"/>
  <c r="AR16" i="12"/>
  <c r="AN23" i="73"/>
  <c r="AN25" i="73" s="1"/>
  <c r="AI23" i="73"/>
  <c r="AJ21" i="37"/>
  <c r="AK21" i="37"/>
  <c r="AT21" i="37" s="1"/>
  <c r="AJ15" i="37"/>
  <c r="AK15" i="37"/>
  <c r="AT15" i="37" s="1"/>
  <c r="AJ9" i="37"/>
  <c r="AK9" i="37"/>
  <c r="AT9" i="37" s="1"/>
  <c r="AJ3" i="37"/>
  <c r="AB4" i="37"/>
  <c r="AH16" i="21"/>
  <c r="AQ16" i="21" s="1"/>
  <c r="AH9" i="24"/>
  <c r="AQ9" i="24" s="1"/>
  <c r="U22" i="41"/>
  <c r="U21" i="41" s="1"/>
  <c r="Y7" i="47"/>
  <c r="X7" i="47"/>
  <c r="Y16" i="29"/>
  <c r="Z16" i="29" s="1"/>
  <c r="X16" i="29"/>
  <c r="AR5" i="46"/>
  <c r="AH6" i="53"/>
  <c r="AQ6" i="53" s="1"/>
  <c r="AF7" i="89"/>
  <c r="AO7" i="89" s="1"/>
  <c r="AE7" i="89"/>
  <c r="AG7" i="89"/>
  <c r="AP7" i="89" s="1"/>
  <c r="W8" i="89"/>
  <c r="AH21" i="77"/>
  <c r="AQ21" i="77" s="1"/>
  <c r="Y6" i="86"/>
  <c r="X6" i="86"/>
  <c r="Z6" i="86" s="1"/>
  <c r="AH23" i="65"/>
  <c r="AQ23" i="65" s="1"/>
  <c r="AQ25" i="65" s="1"/>
  <c r="AZ3" i="65"/>
  <c r="AX22" i="65" s="1"/>
  <c r="S22" i="65" s="1"/>
  <c r="AC22" i="65" s="1"/>
  <c r="AB23" i="65" s="1"/>
  <c r="AH22" i="26"/>
  <c r="AQ22" i="26" s="1"/>
  <c r="U11" i="9"/>
  <c r="AF16" i="80"/>
  <c r="AO16" i="80" s="1"/>
  <c r="AE16" i="80"/>
  <c r="W17" i="80"/>
  <c r="AG16" i="80"/>
  <c r="AP16" i="80" s="1"/>
  <c r="U22" i="49"/>
  <c r="AJ21" i="62"/>
  <c r="AK21" i="62"/>
  <c r="AT21" i="62" s="1"/>
  <c r="AJ15" i="62"/>
  <c r="AK15" i="62"/>
  <c r="AT15" i="62" s="1"/>
  <c r="AJ9" i="62"/>
  <c r="AK9" i="62"/>
  <c r="AT9" i="62" s="1"/>
  <c r="AB4" i="62"/>
  <c r="AJ3" i="62"/>
  <c r="Y9" i="28"/>
  <c r="X9" i="28"/>
  <c r="Z9" i="28" s="1"/>
  <c r="Z6" i="46"/>
  <c r="AH22" i="69"/>
  <c r="AQ22" i="69" s="1"/>
  <c r="AI5" i="101"/>
  <c r="AN5" i="101"/>
  <c r="AJ20" i="37"/>
  <c r="AS20" i="37" s="1"/>
  <c r="AK20" i="37"/>
  <c r="AJ14" i="37"/>
  <c r="AK14" i="37"/>
  <c r="AT14" i="37" s="1"/>
  <c r="AK8" i="37"/>
  <c r="AT8" i="37" s="1"/>
  <c r="AJ8" i="37"/>
  <c r="AH6" i="15"/>
  <c r="AQ6" i="15" s="1"/>
  <c r="AI22" i="81"/>
  <c r="AN22" i="81"/>
  <c r="AH15" i="72"/>
  <c r="AQ15" i="72" s="1"/>
  <c r="AR14" i="72"/>
  <c r="Z16" i="21"/>
  <c r="AR14" i="25"/>
  <c r="AE8" i="33"/>
  <c r="AF8" i="33"/>
  <c r="AO8" i="33" s="1"/>
  <c r="W9" i="33"/>
  <c r="AG8" i="33"/>
  <c r="AP8" i="33" s="1"/>
  <c r="Z9" i="24"/>
  <c r="U11" i="84"/>
  <c r="Y16" i="60"/>
  <c r="X16" i="60"/>
  <c r="AN22" i="66"/>
  <c r="AI22" i="66"/>
  <c r="AR8" i="24"/>
  <c r="AG21" i="17"/>
  <c r="AP21" i="17" s="1"/>
  <c r="AF21" i="17"/>
  <c r="AO21" i="17" s="1"/>
  <c r="AE21" i="17"/>
  <c r="W22" i="17"/>
  <c r="AI23" i="23"/>
  <c r="AR23" i="23" s="1"/>
  <c r="AR25" i="23" s="1"/>
  <c r="AN23" i="23"/>
  <c r="AN25" i="23" s="1"/>
  <c r="AR15" i="76"/>
  <c r="AH9" i="67"/>
  <c r="AQ9" i="67" s="1"/>
  <c r="Z6" i="53"/>
  <c r="AH9" i="71"/>
  <c r="AQ9" i="71" s="1"/>
  <c r="AH15" i="34"/>
  <c r="AQ15" i="34" s="1"/>
  <c r="U23" i="99"/>
  <c r="AH17" i="12"/>
  <c r="AQ17" i="12" s="1"/>
  <c r="U10" i="13"/>
  <c r="AH22" i="61"/>
  <c r="AQ22" i="61" s="1"/>
  <c r="AR22" i="22"/>
  <c r="U32" i="90"/>
  <c r="U13" i="54"/>
  <c r="Z21" i="77"/>
  <c r="AN5" i="86"/>
  <c r="AI5" i="86"/>
  <c r="U20" i="43"/>
  <c r="Z23" i="65"/>
  <c r="Z22" i="26"/>
  <c r="AE22" i="31"/>
  <c r="AF22" i="31"/>
  <c r="AO22" i="31" s="1"/>
  <c r="AG22" i="31"/>
  <c r="AP22" i="31" s="1"/>
  <c r="W23" i="31"/>
  <c r="AH22" i="78"/>
  <c r="AQ22" i="78" s="1"/>
  <c r="AJ20" i="62"/>
  <c r="AK20" i="62"/>
  <c r="AT20" i="62" s="1"/>
  <c r="AJ14" i="62"/>
  <c r="AK14" i="62"/>
  <c r="AT14" i="62" s="1"/>
  <c r="AK8" i="62"/>
  <c r="AT8" i="62" s="1"/>
  <c r="AJ8" i="62"/>
  <c r="Z22" i="69"/>
  <c r="U30" i="10"/>
  <c r="AI15" i="39"/>
  <c r="AN15" i="39"/>
  <c r="AJ19" i="37"/>
  <c r="AS19" i="37" s="1"/>
  <c r="AK19" i="37"/>
  <c r="AK13" i="37"/>
  <c r="AT13" i="37" s="1"/>
  <c r="AJ13" i="37"/>
  <c r="AJ7" i="37"/>
  <c r="AK7" i="37"/>
  <c r="AT7" i="37" s="1"/>
  <c r="Z6" i="15"/>
  <c r="AH23" i="22"/>
  <c r="AQ23" i="22" s="1"/>
  <c r="AQ25" i="22" s="1"/>
  <c r="AZ3" i="22"/>
  <c r="AX22" i="22" s="1"/>
  <c r="S22" i="22" s="1"/>
  <c r="AC22" i="22" s="1"/>
  <c r="AB23" i="22" s="1"/>
  <c r="U18" i="11"/>
  <c r="AG6" i="93"/>
  <c r="AP6" i="93" s="1"/>
  <c r="W7" i="93"/>
  <c r="AF6" i="93"/>
  <c r="AO6" i="93" s="1"/>
  <c r="AE6" i="93"/>
  <c r="AE16" i="64"/>
  <c r="W17" i="64"/>
  <c r="AF16" i="64"/>
  <c r="AO16" i="64" s="1"/>
  <c r="AG16" i="64"/>
  <c r="AP16" i="64" s="1"/>
  <c r="AE8" i="75"/>
  <c r="W9" i="75"/>
  <c r="AF8" i="75"/>
  <c r="AO8" i="75" s="1"/>
  <c r="AG8" i="75"/>
  <c r="AP8" i="75" s="1"/>
  <c r="U25" i="18"/>
  <c r="U13" i="58"/>
  <c r="U13" i="88"/>
  <c r="Y16" i="68"/>
  <c r="X16" i="68"/>
  <c r="Z16" i="68" s="1"/>
  <c r="AR21" i="78"/>
  <c r="U20" i="91"/>
  <c r="W23" i="78"/>
  <c r="AG22" i="78"/>
  <c r="AP22" i="78" s="1"/>
  <c r="AF22" i="78"/>
  <c r="AO22" i="78" s="1"/>
  <c r="AE22" i="78"/>
  <c r="U11" i="92"/>
  <c r="AJ19" i="62"/>
  <c r="AK19" i="62"/>
  <c r="AT19" i="62" s="1"/>
  <c r="AK13" i="62"/>
  <c r="AT13" i="62" s="1"/>
  <c r="AJ13" i="62"/>
  <c r="AK7" i="62"/>
  <c r="AT7" i="62" s="1"/>
  <c r="AJ7" i="62"/>
  <c r="AR8" i="71"/>
  <c r="U22" i="55"/>
  <c r="Y16" i="39"/>
  <c r="X16" i="39"/>
  <c r="AJ18" i="37"/>
  <c r="AK18" i="37"/>
  <c r="AT18" i="37" s="1"/>
  <c r="AJ12" i="37"/>
  <c r="AK12" i="37"/>
  <c r="AT12" i="37" s="1"/>
  <c r="AJ6" i="37"/>
  <c r="AK6" i="37"/>
  <c r="AT6" i="37" s="1"/>
  <c r="AN7" i="97"/>
  <c r="AI7" i="97"/>
  <c r="W6" i="32"/>
  <c r="AG5" i="32"/>
  <c r="AP5" i="32" s="1"/>
  <c r="AE5" i="32"/>
  <c r="AF5" i="32"/>
  <c r="AO5" i="32" s="1"/>
  <c r="AN15" i="60"/>
  <c r="AI15" i="60"/>
  <c r="U30" i="94"/>
  <c r="AR23" i="62"/>
  <c r="AR25" i="62" s="1"/>
  <c r="AL23" i="62"/>
  <c r="AU23" i="62" s="1"/>
  <c r="AE23" i="70"/>
  <c r="AG23" i="70"/>
  <c r="AP23" i="70" s="1"/>
  <c r="AP25" i="70" s="1"/>
  <c r="AF23" i="70"/>
  <c r="AO23" i="70" s="1"/>
  <c r="AO25" i="70" s="1"/>
  <c r="AR5" i="105"/>
  <c r="U12" i="51"/>
  <c r="U29" i="42"/>
  <c r="U32" i="85"/>
  <c r="AI15" i="68"/>
  <c r="AN15" i="68"/>
  <c r="AH8" i="19"/>
  <c r="AQ8" i="19" s="1"/>
  <c r="U22" i="83"/>
  <c r="U31" i="82"/>
  <c r="U30" i="82" s="1"/>
  <c r="U9" i="44"/>
  <c r="AH23" i="14"/>
  <c r="AQ23" i="14" s="1"/>
  <c r="AQ25" i="14" s="1"/>
  <c r="AZ3" i="14"/>
  <c r="AH16" i="76"/>
  <c r="AQ16" i="76" s="1"/>
  <c r="AR8" i="67"/>
  <c r="AF9" i="2"/>
  <c r="AO9" i="2" s="1"/>
  <c r="AE9" i="2"/>
  <c r="AG9" i="2"/>
  <c r="AP9" i="2" s="1"/>
  <c r="W10" i="2"/>
  <c r="AJ18" i="62"/>
  <c r="AK18" i="62"/>
  <c r="AT18" i="62" s="1"/>
  <c r="AJ12" i="62"/>
  <c r="AK12" i="62"/>
  <c r="AT12" i="62" s="1"/>
  <c r="AJ6" i="62"/>
  <c r="AK6" i="62"/>
  <c r="AT6" i="62" s="1"/>
  <c r="AR22" i="65"/>
  <c r="Y9" i="59"/>
  <c r="Z9" i="59" s="1"/>
  <c r="X9" i="59"/>
  <c r="U32" i="50"/>
  <c r="AH15" i="25"/>
  <c r="AQ15" i="25" s="1"/>
  <c r="U11" i="20"/>
  <c r="AJ17" i="37"/>
  <c r="AK17" i="37"/>
  <c r="AT17" i="37" s="1"/>
  <c r="AK11" i="37"/>
  <c r="AT11" i="37" s="1"/>
  <c r="AJ11" i="37"/>
  <c r="AK5" i="37"/>
  <c r="AT5" i="37" s="1"/>
  <c r="AJ5" i="37"/>
  <c r="AH6" i="52"/>
  <c r="AQ6" i="52" s="1"/>
  <c r="Y8" i="97"/>
  <c r="Z8" i="97" s="1"/>
  <c r="X8" i="97"/>
  <c r="Y23" i="36"/>
  <c r="X23" i="36"/>
  <c r="AR21" i="61"/>
  <c r="AE8" i="38"/>
  <c r="AF8" i="38"/>
  <c r="AO8" i="38" s="1"/>
  <c r="W9" i="38"/>
  <c r="AG8" i="38"/>
  <c r="AP8" i="38" s="1"/>
  <c r="Z23" i="22"/>
  <c r="AH6" i="105"/>
  <c r="AQ6" i="105" s="1"/>
  <c r="AR8" i="79"/>
  <c r="U30" i="35"/>
  <c r="Z6" i="105"/>
  <c r="AR21" i="69"/>
  <c r="AX22" i="73"/>
  <c r="S22" i="73" s="1"/>
  <c r="AC22" i="73" s="1"/>
  <c r="AB23" i="73" s="1"/>
  <c r="AK23" i="73" s="1"/>
  <c r="AT23" i="73" s="1"/>
  <c r="AX3" i="73"/>
  <c r="S3" i="73" s="1"/>
  <c r="AC3" i="73" s="1"/>
  <c r="AX23" i="73"/>
  <c r="S23" i="73" s="1"/>
  <c r="AC23" i="73" s="1"/>
  <c r="AX4" i="73"/>
  <c r="S4" i="73" s="1"/>
  <c r="AC4" i="73" s="1"/>
  <c r="AB5" i="73" s="1"/>
  <c r="AX5" i="73"/>
  <c r="S5" i="73" s="1"/>
  <c r="AC5" i="73" s="1"/>
  <c r="AB6" i="73" s="1"/>
  <c r="AX6" i="73"/>
  <c r="S6" i="73" s="1"/>
  <c r="AC6" i="73" s="1"/>
  <c r="AB7" i="73" s="1"/>
  <c r="AX7" i="73"/>
  <c r="S7" i="73" s="1"/>
  <c r="AC7" i="73" s="1"/>
  <c r="AB8" i="73" s="1"/>
  <c r="AX8" i="73"/>
  <c r="S8" i="73" s="1"/>
  <c r="AC8" i="73" s="1"/>
  <c r="AB9" i="73" s="1"/>
  <c r="AX9" i="73"/>
  <c r="S9" i="73" s="1"/>
  <c r="AC9" i="73" s="1"/>
  <c r="AB10" i="73" s="1"/>
  <c r="AX10" i="73"/>
  <c r="S10" i="73" s="1"/>
  <c r="AC10" i="73" s="1"/>
  <c r="AB11" i="73" s="1"/>
  <c r="AX11" i="73"/>
  <c r="S11" i="73" s="1"/>
  <c r="AC11" i="73" s="1"/>
  <c r="AB12" i="73" s="1"/>
  <c r="AX12" i="73"/>
  <c r="S12" i="73" s="1"/>
  <c r="AC12" i="73" s="1"/>
  <c r="AB13" i="73" s="1"/>
  <c r="AX13" i="73"/>
  <c r="S13" i="73" s="1"/>
  <c r="AC13" i="73" s="1"/>
  <c r="AB14" i="73" s="1"/>
  <c r="AX14" i="73"/>
  <c r="S14" i="73" s="1"/>
  <c r="AC14" i="73" s="1"/>
  <c r="AB15" i="73" s="1"/>
  <c r="AX15" i="73"/>
  <c r="S15" i="73" s="1"/>
  <c r="AC15" i="73" s="1"/>
  <c r="AB16" i="73" s="1"/>
  <c r="AX16" i="73"/>
  <c r="S16" i="73" s="1"/>
  <c r="AC16" i="73" s="1"/>
  <c r="AB17" i="73" s="1"/>
  <c r="AX17" i="73"/>
  <c r="S17" i="73" s="1"/>
  <c r="AC17" i="73" s="1"/>
  <c r="AB18" i="73" s="1"/>
  <c r="AX18" i="73"/>
  <c r="S18" i="73" s="1"/>
  <c r="AC18" i="73" s="1"/>
  <c r="AB19" i="73" s="1"/>
  <c r="AX19" i="73"/>
  <c r="S19" i="73" s="1"/>
  <c r="AC19" i="73" s="1"/>
  <c r="AB20" i="73" s="1"/>
  <c r="AX20" i="73"/>
  <c r="S20" i="73" s="1"/>
  <c r="AC20" i="73" s="1"/>
  <c r="AB21" i="73" s="1"/>
  <c r="AX21" i="73"/>
  <c r="S21" i="73" s="1"/>
  <c r="AC21" i="73" s="1"/>
  <c r="AB22" i="73" s="1"/>
  <c r="AR5" i="52"/>
  <c r="AI23" i="37"/>
  <c r="AR23" i="37" s="1"/>
  <c r="AR25" i="37" s="1"/>
  <c r="AN23" i="37"/>
  <c r="AN25" i="37" s="1"/>
  <c r="Y23" i="66"/>
  <c r="X23" i="66"/>
  <c r="AN6" i="47"/>
  <c r="AI6" i="47"/>
  <c r="AN15" i="29"/>
  <c r="AI15" i="29"/>
  <c r="U29" i="48"/>
  <c r="U23" i="87"/>
  <c r="AR22" i="30"/>
  <c r="AH23" i="27"/>
  <c r="AQ23" i="27" s="1"/>
  <c r="AQ25" i="27" s="1"/>
  <c r="AZ3" i="27"/>
  <c r="AR15" i="21"/>
  <c r="AX3" i="70"/>
  <c r="S3" i="70" s="1"/>
  <c r="AC3" i="70" s="1"/>
  <c r="AX23" i="70"/>
  <c r="S23" i="70" s="1"/>
  <c r="AC23" i="70" s="1"/>
  <c r="AJ23" i="70" s="1"/>
  <c r="AS23" i="70" s="1"/>
  <c r="AX4" i="70"/>
  <c r="S4" i="70" s="1"/>
  <c r="AC4" i="70" s="1"/>
  <c r="AB5" i="70" s="1"/>
  <c r="AX5" i="70"/>
  <c r="S5" i="70" s="1"/>
  <c r="AC5" i="70" s="1"/>
  <c r="AB6" i="70" s="1"/>
  <c r="AX6" i="70"/>
  <c r="S6" i="70" s="1"/>
  <c r="AC6" i="70" s="1"/>
  <c r="AB7" i="70" s="1"/>
  <c r="AX7" i="70"/>
  <c r="S7" i="70" s="1"/>
  <c r="AC7" i="70" s="1"/>
  <c r="AB8" i="70" s="1"/>
  <c r="AX8" i="70"/>
  <c r="S8" i="70" s="1"/>
  <c r="AC8" i="70" s="1"/>
  <c r="AB9" i="70" s="1"/>
  <c r="AX9" i="70"/>
  <c r="S9" i="70" s="1"/>
  <c r="AC9" i="70" s="1"/>
  <c r="AB10" i="70" s="1"/>
  <c r="AX10" i="70"/>
  <c r="S10" i="70" s="1"/>
  <c r="AC10" i="70" s="1"/>
  <c r="AB11" i="70" s="1"/>
  <c r="AX11" i="70"/>
  <c r="S11" i="70" s="1"/>
  <c r="AC11" i="70" s="1"/>
  <c r="AB12" i="70" s="1"/>
  <c r="AX12" i="70"/>
  <c r="S12" i="70" s="1"/>
  <c r="AC12" i="70" s="1"/>
  <c r="AB13" i="70" s="1"/>
  <c r="AX13" i="70"/>
  <c r="S13" i="70" s="1"/>
  <c r="AC13" i="70" s="1"/>
  <c r="AB14" i="70" s="1"/>
  <c r="AX14" i="70"/>
  <c r="S14" i="70" s="1"/>
  <c r="AC14" i="70" s="1"/>
  <c r="AB15" i="70" s="1"/>
  <c r="AX15" i="70"/>
  <c r="S15" i="70" s="1"/>
  <c r="AC15" i="70" s="1"/>
  <c r="AB16" i="70" s="1"/>
  <c r="AX16" i="70"/>
  <c r="S16" i="70" s="1"/>
  <c r="AC16" i="70" s="1"/>
  <c r="AB17" i="70" s="1"/>
  <c r="AX17" i="70"/>
  <c r="S17" i="70" s="1"/>
  <c r="AC17" i="70" s="1"/>
  <c r="AB18" i="70" s="1"/>
  <c r="AX18" i="70"/>
  <c r="S18" i="70" s="1"/>
  <c r="AC18" i="70" s="1"/>
  <c r="AB19" i="70" s="1"/>
  <c r="AX19" i="70"/>
  <c r="S19" i="70" s="1"/>
  <c r="AC19" i="70" s="1"/>
  <c r="AB20" i="70" s="1"/>
  <c r="AX20" i="70"/>
  <c r="S20" i="70" s="1"/>
  <c r="AC20" i="70" s="1"/>
  <c r="AB21" i="70" s="1"/>
  <c r="AX21" i="70"/>
  <c r="S21" i="70" s="1"/>
  <c r="AC21" i="70" s="1"/>
  <c r="AB22" i="70" s="1"/>
  <c r="AR7" i="63"/>
  <c r="AH23" i="30"/>
  <c r="AQ23" i="30" s="1"/>
  <c r="AQ25" i="30" s="1"/>
  <c r="AZ3" i="30"/>
  <c r="AH9" i="79"/>
  <c r="AQ9" i="79" s="1"/>
  <c r="Z8" i="19"/>
  <c r="AR22" i="27"/>
  <c r="U20" i="16"/>
  <c r="AH8" i="63"/>
  <c r="AQ8" i="63" s="1"/>
  <c r="AJ23" i="37"/>
  <c r="AS23" i="37" s="1"/>
  <c r="AK23" i="37"/>
  <c r="AF22" i="74"/>
  <c r="AO22" i="74" s="1"/>
  <c r="AE22" i="74"/>
  <c r="AG22" i="74"/>
  <c r="AP22" i="74" s="1"/>
  <c r="W23" i="74"/>
  <c r="AJ17" i="62"/>
  <c r="AK17" i="62"/>
  <c r="AT17" i="62" s="1"/>
  <c r="AK11" i="62"/>
  <c r="AT11" i="62" s="1"/>
  <c r="AJ11" i="62"/>
  <c r="AK5" i="62"/>
  <c r="AT5" i="62" s="1"/>
  <c r="AJ5" i="62"/>
  <c r="AN8" i="59"/>
  <c r="AI8" i="59"/>
  <c r="U13" i="45"/>
  <c r="Y6" i="101"/>
  <c r="Z6" i="101" s="1"/>
  <c r="X6" i="101"/>
  <c r="AJ22" i="37"/>
  <c r="AK22" i="37"/>
  <c r="AT22" i="37" s="1"/>
  <c r="AJ16" i="37"/>
  <c r="AK16" i="37"/>
  <c r="AT16" i="37" s="1"/>
  <c r="AJ10" i="37"/>
  <c r="AK10" i="37"/>
  <c r="AT10" i="37" s="1"/>
  <c r="Y23" i="81"/>
  <c r="X23" i="81"/>
  <c r="AN22" i="36"/>
  <c r="AI22" i="36"/>
  <c r="AJ23" i="73" l="1"/>
  <c r="AS23" i="73" s="1"/>
  <c r="AG22" i="61"/>
  <c r="AP22" i="61" s="1"/>
  <c r="AK23" i="70"/>
  <c r="AT23" i="70" s="1"/>
  <c r="AG16" i="29"/>
  <c r="AP16" i="29" s="1"/>
  <c r="W17" i="29"/>
  <c r="AF16" i="29"/>
  <c r="AO16" i="29" s="1"/>
  <c r="AE16" i="29"/>
  <c r="W9" i="97"/>
  <c r="AF8" i="97"/>
  <c r="AO8" i="97" s="1"/>
  <c r="AG8" i="97"/>
  <c r="AP8" i="97" s="1"/>
  <c r="AE8" i="97"/>
  <c r="W7" i="101"/>
  <c r="AE6" i="101"/>
  <c r="AG6" i="101"/>
  <c r="AP6" i="101" s="1"/>
  <c r="AF6" i="101"/>
  <c r="AO6" i="101" s="1"/>
  <c r="AE9" i="59"/>
  <c r="W10" i="59"/>
  <c r="AG9" i="59"/>
  <c r="AP9" i="59" s="1"/>
  <c r="AF9" i="59"/>
  <c r="AO9" i="59" s="1"/>
  <c r="AH23" i="81"/>
  <c r="AQ23" i="81" s="1"/>
  <c r="AQ25" i="81" s="1"/>
  <c r="AZ3" i="81"/>
  <c r="AX22" i="81" s="1"/>
  <c r="S22" i="81" s="1"/>
  <c r="AC22" i="81" s="1"/>
  <c r="AB23" i="81" s="1"/>
  <c r="AK11" i="70"/>
  <c r="AT11" i="70" s="1"/>
  <c r="AJ11" i="70"/>
  <c r="AH23" i="66"/>
  <c r="AQ23" i="66" s="1"/>
  <c r="AQ25" i="66" s="1"/>
  <c r="AZ3" i="66"/>
  <c r="U12" i="45"/>
  <c r="AR22" i="36"/>
  <c r="AS10" i="37"/>
  <c r="AL10" i="37"/>
  <c r="AU10" i="37" s="1"/>
  <c r="AS5" i="62"/>
  <c r="AL5" i="62"/>
  <c r="AU5" i="62" s="1"/>
  <c r="Y23" i="74"/>
  <c r="X23" i="74"/>
  <c r="AJ19" i="70"/>
  <c r="AK19" i="70"/>
  <c r="AT19" i="70" s="1"/>
  <c r="AK13" i="70"/>
  <c r="AT13" i="70" s="1"/>
  <c r="AJ13" i="70"/>
  <c r="AJ7" i="70"/>
  <c r="AK7" i="70"/>
  <c r="AT7" i="70" s="1"/>
  <c r="AR6" i="47"/>
  <c r="AK19" i="73"/>
  <c r="AT19" i="73" s="1"/>
  <c r="AJ19" i="73"/>
  <c r="AJ13" i="73"/>
  <c r="AK13" i="73"/>
  <c r="AT13" i="73" s="1"/>
  <c r="AJ7" i="73"/>
  <c r="AK7" i="73"/>
  <c r="AT7" i="73" s="1"/>
  <c r="AE23" i="22"/>
  <c r="AK23" i="22" s="1"/>
  <c r="AT23" i="22" s="1"/>
  <c r="AG23" i="22"/>
  <c r="AP23" i="22" s="1"/>
  <c r="AP25" i="22" s="1"/>
  <c r="AF23" i="22"/>
  <c r="AO23" i="22" s="1"/>
  <c r="AO25" i="22" s="1"/>
  <c r="U10" i="20"/>
  <c r="AN9" i="2"/>
  <c r="AI9" i="2"/>
  <c r="AX22" i="14"/>
  <c r="S22" i="14" s="1"/>
  <c r="AC22" i="14" s="1"/>
  <c r="AB23" i="14" s="1"/>
  <c r="AK23" i="14" s="1"/>
  <c r="AT23" i="14" s="1"/>
  <c r="AX23" i="14"/>
  <c r="S23" i="14" s="1"/>
  <c r="AC23" i="14" s="1"/>
  <c r="AX3" i="14"/>
  <c r="S3" i="14" s="1"/>
  <c r="AC3" i="14" s="1"/>
  <c r="AX4" i="14"/>
  <c r="S4" i="14" s="1"/>
  <c r="AC4" i="14" s="1"/>
  <c r="AB5" i="14" s="1"/>
  <c r="AX5" i="14"/>
  <c r="S5" i="14" s="1"/>
  <c r="AC5" i="14" s="1"/>
  <c r="AB6" i="14" s="1"/>
  <c r="AX6" i="14"/>
  <c r="S6" i="14" s="1"/>
  <c r="AC6" i="14" s="1"/>
  <c r="AB7" i="14" s="1"/>
  <c r="AX7" i="14"/>
  <c r="S7" i="14" s="1"/>
  <c r="AC7" i="14" s="1"/>
  <c r="AB8" i="14" s="1"/>
  <c r="AX8" i="14"/>
  <c r="S8" i="14" s="1"/>
  <c r="AC8" i="14" s="1"/>
  <c r="AB9" i="14" s="1"/>
  <c r="AX9" i="14"/>
  <c r="S9" i="14" s="1"/>
  <c r="AC9" i="14" s="1"/>
  <c r="AB10" i="14" s="1"/>
  <c r="AX10" i="14"/>
  <c r="S10" i="14" s="1"/>
  <c r="AC10" i="14" s="1"/>
  <c r="AB11" i="14" s="1"/>
  <c r="AX11" i="14"/>
  <c r="S11" i="14" s="1"/>
  <c r="AC11" i="14" s="1"/>
  <c r="AB12" i="14" s="1"/>
  <c r="AX12" i="14"/>
  <c r="S12" i="14" s="1"/>
  <c r="AC12" i="14" s="1"/>
  <c r="AB13" i="14" s="1"/>
  <c r="AX13" i="14"/>
  <c r="S13" i="14" s="1"/>
  <c r="AC13" i="14" s="1"/>
  <c r="AB14" i="14" s="1"/>
  <c r="AX14" i="14"/>
  <c r="S14" i="14" s="1"/>
  <c r="AC14" i="14" s="1"/>
  <c r="AB15" i="14" s="1"/>
  <c r="AX15" i="14"/>
  <c r="S15" i="14" s="1"/>
  <c r="AC15" i="14" s="1"/>
  <c r="AB16" i="14" s="1"/>
  <c r="AX16" i="14"/>
  <c r="S16" i="14" s="1"/>
  <c r="AC16" i="14" s="1"/>
  <c r="AB17" i="14" s="1"/>
  <c r="AX17" i="14"/>
  <c r="S17" i="14" s="1"/>
  <c r="AC17" i="14" s="1"/>
  <c r="AB18" i="14" s="1"/>
  <c r="AX18" i="14"/>
  <c r="S18" i="14" s="1"/>
  <c r="AC18" i="14" s="1"/>
  <c r="AB19" i="14" s="1"/>
  <c r="AX19" i="14"/>
  <c r="S19" i="14" s="1"/>
  <c r="AC19" i="14" s="1"/>
  <c r="AB20" i="14" s="1"/>
  <c r="AX20" i="14"/>
  <c r="S20" i="14" s="1"/>
  <c r="AC20" i="14" s="1"/>
  <c r="AB21" i="14" s="1"/>
  <c r="AX21" i="14"/>
  <c r="S21" i="14" s="1"/>
  <c r="AC21" i="14" s="1"/>
  <c r="AB22" i="14" s="1"/>
  <c r="AR15" i="68"/>
  <c r="U11" i="51"/>
  <c r="AS18" i="37"/>
  <c r="AL18" i="37"/>
  <c r="AU18" i="37" s="1"/>
  <c r="AH16" i="68"/>
  <c r="AQ16" i="68" s="1"/>
  <c r="U12" i="58"/>
  <c r="AN8" i="75"/>
  <c r="AI8" i="75"/>
  <c r="AI6" i="93"/>
  <c r="AN6" i="93"/>
  <c r="AX3" i="22"/>
  <c r="S3" i="22" s="1"/>
  <c r="AC3" i="22" s="1"/>
  <c r="AX23" i="22"/>
  <c r="S23" i="22" s="1"/>
  <c r="AC23" i="22" s="1"/>
  <c r="AX4" i="22"/>
  <c r="S4" i="22" s="1"/>
  <c r="AC4" i="22" s="1"/>
  <c r="AB5" i="22" s="1"/>
  <c r="AX5" i="22"/>
  <c r="S5" i="22" s="1"/>
  <c r="AC5" i="22" s="1"/>
  <c r="AB6" i="22" s="1"/>
  <c r="AX6" i="22"/>
  <c r="S6" i="22" s="1"/>
  <c r="AC6" i="22" s="1"/>
  <c r="AB7" i="22" s="1"/>
  <c r="AX7" i="22"/>
  <c r="S7" i="22" s="1"/>
  <c r="AC7" i="22" s="1"/>
  <c r="AB8" i="22" s="1"/>
  <c r="AX8" i="22"/>
  <c r="S8" i="22" s="1"/>
  <c r="AC8" i="22" s="1"/>
  <c r="AB9" i="22" s="1"/>
  <c r="AX9" i="22"/>
  <c r="S9" i="22" s="1"/>
  <c r="AC9" i="22" s="1"/>
  <c r="AB10" i="22" s="1"/>
  <c r="AX10" i="22"/>
  <c r="S10" i="22" s="1"/>
  <c r="AC10" i="22" s="1"/>
  <c r="AB11" i="22" s="1"/>
  <c r="AX11" i="22"/>
  <c r="S11" i="22" s="1"/>
  <c r="AC11" i="22" s="1"/>
  <c r="AB12" i="22" s="1"/>
  <c r="AX12" i="22"/>
  <c r="S12" i="22" s="1"/>
  <c r="AC12" i="22" s="1"/>
  <c r="AB13" i="22" s="1"/>
  <c r="AX13" i="22"/>
  <c r="S13" i="22" s="1"/>
  <c r="AC13" i="22" s="1"/>
  <c r="AB14" i="22" s="1"/>
  <c r="AX14" i="22"/>
  <c r="S14" i="22" s="1"/>
  <c r="AC14" i="22" s="1"/>
  <c r="AB15" i="22" s="1"/>
  <c r="AX15" i="22"/>
  <c r="S15" i="22" s="1"/>
  <c r="AC15" i="22" s="1"/>
  <c r="AB16" i="22" s="1"/>
  <c r="AX16" i="22"/>
  <c r="S16" i="22" s="1"/>
  <c r="AC16" i="22" s="1"/>
  <c r="AB17" i="22" s="1"/>
  <c r="AX17" i="22"/>
  <c r="S17" i="22" s="1"/>
  <c r="AC17" i="22" s="1"/>
  <c r="AB18" i="22" s="1"/>
  <c r="AX18" i="22"/>
  <c r="S18" i="22" s="1"/>
  <c r="AC18" i="22" s="1"/>
  <c r="AB19" i="22" s="1"/>
  <c r="AX19" i="22"/>
  <c r="S19" i="22" s="1"/>
  <c r="AC19" i="22" s="1"/>
  <c r="AB20" i="22" s="1"/>
  <c r="AX20" i="22"/>
  <c r="S20" i="22" s="1"/>
  <c r="AC20" i="22" s="1"/>
  <c r="AB21" i="22" s="1"/>
  <c r="AX21" i="22"/>
  <c r="S21" i="22" s="1"/>
  <c r="AC21" i="22" s="1"/>
  <c r="AB22" i="22" s="1"/>
  <c r="AS13" i="37"/>
  <c r="AL13" i="37"/>
  <c r="AU13" i="37" s="1"/>
  <c r="AS14" i="62"/>
  <c r="AL14" i="62"/>
  <c r="AU14" i="62" s="1"/>
  <c r="U19" i="43"/>
  <c r="AI8" i="33"/>
  <c r="AN8" i="33"/>
  <c r="AS14" i="37"/>
  <c r="AL14" i="37"/>
  <c r="AU14" i="37" s="1"/>
  <c r="AJ4" i="62"/>
  <c r="AK4" i="62"/>
  <c r="AT4" i="62" s="1"/>
  <c r="AT25" i="62" s="1"/>
  <c r="AS21" i="62"/>
  <c r="AL21" i="62"/>
  <c r="AU21" i="62" s="1"/>
  <c r="AS10" i="62"/>
  <c r="AL10" i="62"/>
  <c r="AU10" i="62" s="1"/>
  <c r="AJ17" i="23"/>
  <c r="AK17" i="23"/>
  <c r="AT17" i="23" s="1"/>
  <c r="AJ11" i="23"/>
  <c r="AK11" i="23"/>
  <c r="AT11" i="23" s="1"/>
  <c r="AK5" i="23"/>
  <c r="AT5" i="23" s="1"/>
  <c r="AJ5" i="23"/>
  <c r="AI8" i="63"/>
  <c r="AN8" i="63"/>
  <c r="AN23" i="30"/>
  <c r="AN25" i="30" s="1"/>
  <c r="AI23" i="30"/>
  <c r="AN16" i="76"/>
  <c r="AI16" i="76"/>
  <c r="AN23" i="14"/>
  <c r="AN25" i="14" s="1"/>
  <c r="AI23" i="14"/>
  <c r="X10" i="71"/>
  <c r="Y10" i="71"/>
  <c r="AN15" i="72"/>
  <c r="AI15" i="72"/>
  <c r="X16" i="25"/>
  <c r="Y16" i="25"/>
  <c r="AN22" i="61"/>
  <c r="AI22" i="61"/>
  <c r="AJ6" i="70"/>
  <c r="AK6" i="70"/>
  <c r="AT6" i="70" s="1"/>
  <c r="AX23" i="27"/>
  <c r="S23" i="27" s="1"/>
  <c r="AC23" i="27" s="1"/>
  <c r="AX3" i="27"/>
  <c r="S3" i="27" s="1"/>
  <c r="AC3" i="27" s="1"/>
  <c r="AX4" i="27"/>
  <c r="S4" i="27" s="1"/>
  <c r="AC4" i="27" s="1"/>
  <c r="AB5" i="27" s="1"/>
  <c r="AX5" i="27"/>
  <c r="S5" i="27" s="1"/>
  <c r="AC5" i="27" s="1"/>
  <c r="AB6" i="27" s="1"/>
  <c r="AX6" i="27"/>
  <c r="S6" i="27" s="1"/>
  <c r="AC6" i="27" s="1"/>
  <c r="AB7" i="27" s="1"/>
  <c r="AX7" i="27"/>
  <c r="S7" i="27" s="1"/>
  <c r="AC7" i="27" s="1"/>
  <c r="AB8" i="27" s="1"/>
  <c r="AX8" i="27"/>
  <c r="S8" i="27" s="1"/>
  <c r="AC8" i="27" s="1"/>
  <c r="AB9" i="27" s="1"/>
  <c r="AX9" i="27"/>
  <c r="S9" i="27" s="1"/>
  <c r="AC9" i="27" s="1"/>
  <c r="AB10" i="27" s="1"/>
  <c r="AX10" i="27"/>
  <c r="S10" i="27" s="1"/>
  <c r="AC10" i="27" s="1"/>
  <c r="AB11" i="27" s="1"/>
  <c r="AX11" i="27"/>
  <c r="S11" i="27" s="1"/>
  <c r="AC11" i="27" s="1"/>
  <c r="AB12" i="27" s="1"/>
  <c r="AX12" i="27"/>
  <c r="S12" i="27" s="1"/>
  <c r="AC12" i="27" s="1"/>
  <c r="AB13" i="27" s="1"/>
  <c r="AX13" i="27"/>
  <c r="S13" i="27" s="1"/>
  <c r="AC13" i="27" s="1"/>
  <c r="AB14" i="27" s="1"/>
  <c r="AX14" i="27"/>
  <c r="S14" i="27" s="1"/>
  <c r="AC14" i="27" s="1"/>
  <c r="AB15" i="27" s="1"/>
  <c r="AX15" i="27"/>
  <c r="S15" i="27" s="1"/>
  <c r="AC15" i="27" s="1"/>
  <c r="AB16" i="27" s="1"/>
  <c r="AX16" i="27"/>
  <c r="S16" i="27" s="1"/>
  <c r="AC16" i="27" s="1"/>
  <c r="AB17" i="27" s="1"/>
  <c r="AX17" i="27"/>
  <c r="S17" i="27" s="1"/>
  <c r="AC17" i="27" s="1"/>
  <c r="AB18" i="27" s="1"/>
  <c r="AX18" i="27"/>
  <c r="S18" i="27" s="1"/>
  <c r="AC18" i="27" s="1"/>
  <c r="AB19" i="27" s="1"/>
  <c r="AX19" i="27"/>
  <c r="S19" i="27" s="1"/>
  <c r="AC19" i="27" s="1"/>
  <c r="AB20" i="27" s="1"/>
  <c r="AX20" i="27"/>
  <c r="S20" i="27" s="1"/>
  <c r="AC20" i="27" s="1"/>
  <c r="AB21" i="27" s="1"/>
  <c r="AX21" i="27"/>
  <c r="S21" i="27" s="1"/>
  <c r="AC21" i="27" s="1"/>
  <c r="AB22" i="27" s="1"/>
  <c r="U22" i="87"/>
  <c r="AK18" i="73"/>
  <c r="AT18" i="73" s="1"/>
  <c r="AJ18" i="73"/>
  <c r="AJ12" i="73"/>
  <c r="AK12" i="73"/>
  <c r="AT12" i="73" s="1"/>
  <c r="AK6" i="73"/>
  <c r="AT6" i="73" s="1"/>
  <c r="AJ6" i="73"/>
  <c r="AH23" i="36"/>
  <c r="AQ23" i="36" s="1"/>
  <c r="AQ25" i="36" s="1"/>
  <c r="AZ3" i="36"/>
  <c r="AS11" i="37"/>
  <c r="AL11" i="37"/>
  <c r="AU11" i="37" s="1"/>
  <c r="AS12" i="62"/>
  <c r="AL12" i="62"/>
  <c r="AU12" i="62" s="1"/>
  <c r="U21" i="83"/>
  <c r="AH16" i="39"/>
  <c r="AQ16" i="39" s="1"/>
  <c r="AS19" i="62"/>
  <c r="AL19" i="62"/>
  <c r="AU19" i="62" s="1"/>
  <c r="Y23" i="78"/>
  <c r="X23" i="78"/>
  <c r="W17" i="68"/>
  <c r="AG16" i="68"/>
  <c r="AP16" i="68" s="1"/>
  <c r="AE16" i="68"/>
  <c r="AF16" i="68"/>
  <c r="AO16" i="68" s="1"/>
  <c r="AJ23" i="22"/>
  <c r="AS23" i="22" s="1"/>
  <c r="U29" i="10"/>
  <c r="AR5" i="86"/>
  <c r="U31" i="90"/>
  <c r="U9" i="13"/>
  <c r="Y22" i="17"/>
  <c r="X22" i="17"/>
  <c r="AR22" i="66"/>
  <c r="U10" i="84"/>
  <c r="AL20" i="37"/>
  <c r="AU20" i="37" s="1"/>
  <c r="AT20" i="37"/>
  <c r="AF6" i="46"/>
  <c r="AO6" i="46" s="1"/>
  <c r="AE6" i="46"/>
  <c r="AG6" i="46"/>
  <c r="AP6" i="46" s="1"/>
  <c r="W7" i="46"/>
  <c r="AH16" i="29"/>
  <c r="AQ16" i="29" s="1"/>
  <c r="AS15" i="37"/>
  <c r="AL15" i="37"/>
  <c r="AU15" i="37" s="1"/>
  <c r="AR8" i="28"/>
  <c r="AJ22" i="23"/>
  <c r="AK22" i="23"/>
  <c r="AT22" i="23" s="1"/>
  <c r="AJ16" i="23"/>
  <c r="AK16" i="23"/>
  <c r="AT16" i="23" s="1"/>
  <c r="AJ10" i="23"/>
  <c r="AK10" i="23"/>
  <c r="AT10" i="23" s="1"/>
  <c r="AB4" i="23"/>
  <c r="AJ3" i="23"/>
  <c r="U26" i="98"/>
  <c r="AN9" i="79"/>
  <c r="AI9" i="79"/>
  <c r="AN23" i="27"/>
  <c r="AN25" i="27" s="1"/>
  <c r="AI23" i="27"/>
  <c r="AN22" i="40"/>
  <c r="AI22" i="40"/>
  <c r="U12" i="96"/>
  <c r="Y17" i="76"/>
  <c r="Z17" i="76" s="1"/>
  <c r="X17" i="76"/>
  <c r="Y16" i="34"/>
  <c r="X16" i="34"/>
  <c r="AN9" i="71"/>
  <c r="AI9" i="71"/>
  <c r="Y23" i="61"/>
  <c r="X23" i="61"/>
  <c r="Z23" i="61" s="1"/>
  <c r="AX22" i="27"/>
  <c r="S22" i="27" s="1"/>
  <c r="AC22" i="27" s="1"/>
  <c r="AB23" i="27" s="1"/>
  <c r="AJ17" i="73"/>
  <c r="AK17" i="73"/>
  <c r="AT17" i="73" s="1"/>
  <c r="AK11" i="73"/>
  <c r="AT11" i="73" s="1"/>
  <c r="AJ11" i="73"/>
  <c r="AJ5" i="73"/>
  <c r="AK5" i="73"/>
  <c r="AT5" i="73" s="1"/>
  <c r="AG6" i="105"/>
  <c r="AP6" i="105" s="1"/>
  <c r="AF6" i="105"/>
  <c r="AO6" i="105" s="1"/>
  <c r="AE6" i="105"/>
  <c r="W7" i="105"/>
  <c r="Y9" i="38"/>
  <c r="X9" i="38"/>
  <c r="Z23" i="36"/>
  <c r="U31" i="85"/>
  <c r="AI5" i="32"/>
  <c r="AN5" i="32"/>
  <c r="AS6" i="37"/>
  <c r="AL6" i="37"/>
  <c r="AU6" i="37" s="1"/>
  <c r="Z16" i="39"/>
  <c r="AS7" i="62"/>
  <c r="AL7" i="62"/>
  <c r="AU7" i="62" s="1"/>
  <c r="U24" i="18"/>
  <c r="Y7" i="93"/>
  <c r="X7" i="93"/>
  <c r="AL19" i="37"/>
  <c r="AU19" i="37" s="1"/>
  <c r="AT19" i="37"/>
  <c r="AF22" i="69"/>
  <c r="AO22" i="69" s="1"/>
  <c r="AE22" i="69"/>
  <c r="AG22" i="69"/>
  <c r="AP22" i="69" s="1"/>
  <c r="W23" i="69"/>
  <c r="AS20" i="62"/>
  <c r="AL20" i="62"/>
  <c r="AU20" i="62" s="1"/>
  <c r="AI22" i="31"/>
  <c r="AN22" i="31"/>
  <c r="AI21" i="17"/>
  <c r="AN21" i="17"/>
  <c r="W10" i="24"/>
  <c r="AG9" i="24"/>
  <c r="AP9" i="24" s="1"/>
  <c r="AE9" i="24"/>
  <c r="AF9" i="24"/>
  <c r="AO9" i="24" s="1"/>
  <c r="AH9" i="28"/>
  <c r="AQ9" i="28" s="1"/>
  <c r="AS9" i="62"/>
  <c r="AL9" i="62"/>
  <c r="AU9" i="62" s="1"/>
  <c r="U21" i="49"/>
  <c r="U10" i="9"/>
  <c r="AH6" i="86"/>
  <c r="AQ6" i="86" s="1"/>
  <c r="Y8" i="89"/>
  <c r="X8" i="89"/>
  <c r="U20" i="41"/>
  <c r="AK4" i="37"/>
  <c r="AT4" i="37" s="1"/>
  <c r="AJ4" i="37"/>
  <c r="AS16" i="62"/>
  <c r="AL16" i="62"/>
  <c r="AU16" i="62" s="1"/>
  <c r="AJ21" i="23"/>
  <c r="AK21" i="23"/>
  <c r="AT21" i="23" s="1"/>
  <c r="AJ15" i="23"/>
  <c r="AK15" i="23"/>
  <c r="AT15" i="23" s="1"/>
  <c r="AK9" i="23"/>
  <c r="AT9" i="23" s="1"/>
  <c r="AJ9" i="23"/>
  <c r="U12" i="100"/>
  <c r="U11" i="100" s="1"/>
  <c r="AN15" i="34"/>
  <c r="AI15" i="34"/>
  <c r="AN15" i="25"/>
  <c r="AI15" i="25"/>
  <c r="Y10" i="67"/>
  <c r="X10" i="67"/>
  <c r="AJ18" i="70"/>
  <c r="AK18" i="70"/>
  <c r="AT18" i="70" s="1"/>
  <c r="AJ22" i="70"/>
  <c r="AK22" i="70"/>
  <c r="AT22" i="70" s="1"/>
  <c r="AJ22" i="73"/>
  <c r="AK22" i="73"/>
  <c r="AT22" i="73" s="1"/>
  <c r="AS18" i="62"/>
  <c r="AL18" i="62"/>
  <c r="AU18" i="62" s="1"/>
  <c r="U8" i="44"/>
  <c r="U29" i="94"/>
  <c r="U10" i="92"/>
  <c r="U19" i="91"/>
  <c r="Y17" i="64"/>
  <c r="Z17" i="64" s="1"/>
  <c r="X17" i="64"/>
  <c r="W7" i="15"/>
  <c r="AE6" i="15"/>
  <c r="AG6" i="15"/>
  <c r="AP6" i="15" s="1"/>
  <c r="AF6" i="15"/>
  <c r="AO6" i="15" s="1"/>
  <c r="AS8" i="62"/>
  <c r="AL8" i="62"/>
  <c r="AU8" i="62" s="1"/>
  <c r="AF22" i="26"/>
  <c r="AO22" i="26" s="1"/>
  <c r="W23" i="26"/>
  <c r="AG22" i="26"/>
  <c r="AP22" i="26" s="1"/>
  <c r="AE22" i="26"/>
  <c r="AG21" i="77"/>
  <c r="AP21" i="77" s="1"/>
  <c r="W22" i="77"/>
  <c r="AF21" i="77"/>
  <c r="AO21" i="77" s="1"/>
  <c r="AE21" i="77"/>
  <c r="AH16" i="60"/>
  <c r="AQ16" i="60" s="1"/>
  <c r="W17" i="21"/>
  <c r="AE16" i="21"/>
  <c r="AF16" i="21"/>
  <c r="AO16" i="21" s="1"/>
  <c r="AG16" i="21"/>
  <c r="AP16" i="21" s="1"/>
  <c r="AR22" i="81"/>
  <c r="AS8" i="37"/>
  <c r="AL8" i="37"/>
  <c r="AU8" i="37" s="1"/>
  <c r="AE9" i="28"/>
  <c r="W10" i="28"/>
  <c r="AF9" i="28"/>
  <c r="AO9" i="28" s="1"/>
  <c r="AG9" i="28"/>
  <c r="AP9" i="28" s="1"/>
  <c r="AF6" i="86"/>
  <c r="AO6" i="86" s="1"/>
  <c r="W7" i="86"/>
  <c r="AG6" i="86"/>
  <c r="AP6" i="86" s="1"/>
  <c r="AE6" i="86"/>
  <c r="AL3" i="37"/>
  <c r="AU3" i="37" s="1"/>
  <c r="AS3" i="37"/>
  <c r="AS21" i="37"/>
  <c r="AL21" i="37"/>
  <c r="AU21" i="37" s="1"/>
  <c r="AJ20" i="23"/>
  <c r="AK20" i="23"/>
  <c r="AT20" i="23" s="1"/>
  <c r="AJ14" i="23"/>
  <c r="AS14" i="23" s="1"/>
  <c r="AK14" i="23"/>
  <c r="AJ8" i="23"/>
  <c r="AK8" i="23"/>
  <c r="AT8" i="23" s="1"/>
  <c r="AL23" i="23"/>
  <c r="AU23" i="23" s="1"/>
  <c r="AT23" i="23"/>
  <c r="U22" i="103"/>
  <c r="Y10" i="79"/>
  <c r="X10" i="79"/>
  <c r="Z10" i="79" s="1"/>
  <c r="U7" i="104"/>
  <c r="AI6" i="52"/>
  <c r="AN6" i="52"/>
  <c r="AN9" i="67"/>
  <c r="AI9" i="67"/>
  <c r="AK12" i="70"/>
  <c r="AT12" i="70" s="1"/>
  <c r="AJ12" i="70"/>
  <c r="AS11" i="62"/>
  <c r="AL11" i="62"/>
  <c r="AU11" i="62" s="1"/>
  <c r="AJ5" i="70"/>
  <c r="AK5" i="70"/>
  <c r="AT5" i="70" s="1"/>
  <c r="AJ10" i="70"/>
  <c r="AK10" i="70"/>
  <c r="AT10" i="70" s="1"/>
  <c r="Z23" i="66"/>
  <c r="AJ10" i="73"/>
  <c r="AK10" i="73"/>
  <c r="AT10" i="73" s="1"/>
  <c r="AS22" i="37"/>
  <c r="AL22" i="37"/>
  <c r="AU22" i="37" s="1"/>
  <c r="AR8" i="59"/>
  <c r="AL23" i="37"/>
  <c r="AU23" i="37" s="1"/>
  <c r="AT23" i="37"/>
  <c r="U19" i="16"/>
  <c r="AJ21" i="70"/>
  <c r="AK21" i="70"/>
  <c r="AT21" i="70" s="1"/>
  <c r="AJ15" i="70"/>
  <c r="AS15" i="70" s="1"/>
  <c r="AK15" i="70"/>
  <c r="AK9" i="70"/>
  <c r="AT9" i="70" s="1"/>
  <c r="AJ9" i="70"/>
  <c r="AB4" i="70"/>
  <c r="AJ3" i="70"/>
  <c r="AR15" i="29"/>
  <c r="AJ21" i="73"/>
  <c r="AK21" i="73"/>
  <c r="AT21" i="73" s="1"/>
  <c r="AJ15" i="73"/>
  <c r="AK15" i="73"/>
  <c r="AT15" i="73" s="1"/>
  <c r="AJ9" i="73"/>
  <c r="AK9" i="73"/>
  <c r="AT9" i="73" s="1"/>
  <c r="AJ3" i="73"/>
  <c r="AB4" i="73"/>
  <c r="U29" i="35"/>
  <c r="AN8" i="38"/>
  <c r="AI8" i="38"/>
  <c r="AH8" i="97"/>
  <c r="AQ8" i="97" s="1"/>
  <c r="AS17" i="37"/>
  <c r="AL17" i="37"/>
  <c r="AU17" i="37" s="1"/>
  <c r="U31" i="50"/>
  <c r="Y10" i="2"/>
  <c r="Z10" i="2"/>
  <c r="X10" i="2"/>
  <c r="U28" i="42"/>
  <c r="AR15" i="60"/>
  <c r="Y6" i="32"/>
  <c r="X6" i="32"/>
  <c r="AS12" i="37"/>
  <c r="AL12" i="37"/>
  <c r="AU12" i="37" s="1"/>
  <c r="AS13" i="62"/>
  <c r="AL13" i="62"/>
  <c r="AU13" i="62" s="1"/>
  <c r="AN22" i="78"/>
  <c r="AI22" i="78"/>
  <c r="U12" i="88"/>
  <c r="AI16" i="64"/>
  <c r="AN16" i="64"/>
  <c r="AG23" i="65"/>
  <c r="AP23" i="65" s="1"/>
  <c r="AP25" i="65" s="1"/>
  <c r="AF23" i="65"/>
  <c r="AO23" i="65" s="1"/>
  <c r="AO25" i="65" s="1"/>
  <c r="AE23" i="65"/>
  <c r="Z16" i="60"/>
  <c r="Y9" i="33"/>
  <c r="X9" i="33"/>
  <c r="Z9" i="33" s="1"/>
  <c r="AR5" i="101"/>
  <c r="AS15" i="62"/>
  <c r="AL15" i="62"/>
  <c r="AU15" i="62" s="1"/>
  <c r="Y17" i="80"/>
  <c r="X17" i="80"/>
  <c r="AN7" i="89"/>
  <c r="AI7" i="89"/>
  <c r="AH7" i="47"/>
  <c r="AQ7" i="47" s="1"/>
  <c r="AL23" i="73"/>
  <c r="AU23" i="73" s="1"/>
  <c r="AR23" i="73"/>
  <c r="AR25" i="73" s="1"/>
  <c r="AS22" i="62"/>
  <c r="AL22" i="62"/>
  <c r="AU22" i="62" s="1"/>
  <c r="AJ19" i="23"/>
  <c r="AK19" i="23"/>
  <c r="AT19" i="23" s="1"/>
  <c r="AK13" i="23"/>
  <c r="AT13" i="23" s="1"/>
  <c r="AJ13" i="23"/>
  <c r="AK7" i="23"/>
  <c r="AT7" i="23" s="1"/>
  <c r="AJ7" i="23"/>
  <c r="Y23" i="40"/>
  <c r="Z23" i="40" s="1"/>
  <c r="X23" i="40"/>
  <c r="AN17" i="12"/>
  <c r="AI17" i="12"/>
  <c r="W9" i="19"/>
  <c r="AG8" i="19"/>
  <c r="AP8" i="19" s="1"/>
  <c r="AE8" i="19"/>
  <c r="AF8" i="19"/>
  <c r="AO8" i="19" s="1"/>
  <c r="AS16" i="37"/>
  <c r="AL16" i="37"/>
  <c r="AU16" i="37" s="1"/>
  <c r="AI22" i="74"/>
  <c r="AN22" i="74"/>
  <c r="AJ17" i="70"/>
  <c r="AK17" i="70"/>
  <c r="AT17" i="70" s="1"/>
  <c r="Z23" i="81"/>
  <c r="AJ16" i="70"/>
  <c r="AK16" i="70"/>
  <c r="AT16" i="70" s="1"/>
  <c r="U28" i="48"/>
  <c r="AJ16" i="73"/>
  <c r="AK16" i="73"/>
  <c r="AT16" i="73" s="1"/>
  <c r="AH6" i="101"/>
  <c r="AQ6" i="101" s="1"/>
  <c r="AS17" i="62"/>
  <c r="AL17" i="62"/>
  <c r="AU17" i="62" s="1"/>
  <c r="AX22" i="30"/>
  <c r="S22" i="30" s="1"/>
  <c r="AC22" i="30" s="1"/>
  <c r="AB23" i="30" s="1"/>
  <c r="AK23" i="30" s="1"/>
  <c r="AT23" i="30" s="1"/>
  <c r="AX23" i="30"/>
  <c r="S23" i="30" s="1"/>
  <c r="AC23" i="30" s="1"/>
  <c r="AJ23" i="30" s="1"/>
  <c r="AS23" i="30" s="1"/>
  <c r="AX3" i="30"/>
  <c r="S3" i="30" s="1"/>
  <c r="AC3" i="30" s="1"/>
  <c r="AX4" i="30"/>
  <c r="S4" i="30" s="1"/>
  <c r="AC4" i="30" s="1"/>
  <c r="AB5" i="30" s="1"/>
  <c r="AX5" i="30"/>
  <c r="S5" i="30" s="1"/>
  <c r="AC5" i="30" s="1"/>
  <c r="AB6" i="30" s="1"/>
  <c r="AX6" i="30"/>
  <c r="S6" i="30" s="1"/>
  <c r="AC6" i="30" s="1"/>
  <c r="AB7" i="30" s="1"/>
  <c r="AX7" i="30"/>
  <c r="S7" i="30" s="1"/>
  <c r="AC7" i="30" s="1"/>
  <c r="AB8" i="30" s="1"/>
  <c r="AX8" i="30"/>
  <c r="S8" i="30" s="1"/>
  <c r="AC8" i="30" s="1"/>
  <c r="AB9" i="30" s="1"/>
  <c r="AX9" i="30"/>
  <c r="S9" i="30" s="1"/>
  <c r="AC9" i="30" s="1"/>
  <c r="AB10" i="30" s="1"/>
  <c r="AX10" i="30"/>
  <c r="S10" i="30" s="1"/>
  <c r="AC10" i="30" s="1"/>
  <c r="AB11" i="30" s="1"/>
  <c r="AX11" i="30"/>
  <c r="S11" i="30" s="1"/>
  <c r="AC11" i="30" s="1"/>
  <c r="AB12" i="30" s="1"/>
  <c r="AX12" i="30"/>
  <c r="S12" i="30" s="1"/>
  <c r="AC12" i="30" s="1"/>
  <c r="AB13" i="30" s="1"/>
  <c r="AX13" i="30"/>
  <c r="S13" i="30" s="1"/>
  <c r="AC13" i="30" s="1"/>
  <c r="AB14" i="30" s="1"/>
  <c r="AX14" i="30"/>
  <c r="S14" i="30" s="1"/>
  <c r="AC14" i="30" s="1"/>
  <c r="AB15" i="30" s="1"/>
  <c r="AX15" i="30"/>
  <c r="S15" i="30" s="1"/>
  <c r="AC15" i="30" s="1"/>
  <c r="AB16" i="30" s="1"/>
  <c r="AX16" i="30"/>
  <c r="S16" i="30" s="1"/>
  <c r="AC16" i="30" s="1"/>
  <c r="AB17" i="30" s="1"/>
  <c r="AX17" i="30"/>
  <c r="S17" i="30" s="1"/>
  <c r="AC17" i="30" s="1"/>
  <c r="AB18" i="30" s="1"/>
  <c r="AX18" i="30"/>
  <c r="S18" i="30" s="1"/>
  <c r="AC18" i="30" s="1"/>
  <c r="AB19" i="30" s="1"/>
  <c r="AX19" i="30"/>
  <c r="S19" i="30" s="1"/>
  <c r="AC19" i="30" s="1"/>
  <c r="AB20" i="30" s="1"/>
  <c r="AX20" i="30"/>
  <c r="S20" i="30" s="1"/>
  <c r="AC20" i="30" s="1"/>
  <c r="AB21" i="30" s="1"/>
  <c r="AX21" i="30"/>
  <c r="S21" i="30" s="1"/>
  <c r="AC21" i="30" s="1"/>
  <c r="AB22" i="30" s="1"/>
  <c r="AJ20" i="70"/>
  <c r="AK20" i="70"/>
  <c r="AT20" i="70" s="1"/>
  <c r="AJ14" i="70"/>
  <c r="AS14" i="70" s="1"/>
  <c r="AK14" i="70"/>
  <c r="AJ8" i="70"/>
  <c r="AK8" i="70"/>
  <c r="AT8" i="70" s="1"/>
  <c r="AJ20" i="73"/>
  <c r="AK20" i="73"/>
  <c r="AT20" i="73" s="1"/>
  <c r="AJ14" i="73"/>
  <c r="AK14" i="73"/>
  <c r="AT14" i="73" s="1"/>
  <c r="AJ8" i="73"/>
  <c r="AK8" i="73"/>
  <c r="AT8" i="73" s="1"/>
  <c r="AS5" i="37"/>
  <c r="AL5" i="37"/>
  <c r="AU5" i="37" s="1"/>
  <c r="AH9" i="59"/>
  <c r="AQ9" i="59" s="1"/>
  <c r="AS6" i="62"/>
  <c r="AL6" i="62"/>
  <c r="AU6" i="62" s="1"/>
  <c r="U29" i="82"/>
  <c r="AN23" i="70"/>
  <c r="AN25" i="70" s="1"/>
  <c r="AI23" i="70"/>
  <c r="AR7" i="97"/>
  <c r="U21" i="55"/>
  <c r="X9" i="75"/>
  <c r="Y9" i="75"/>
  <c r="U17" i="11"/>
  <c r="AS7" i="37"/>
  <c r="AL7" i="37"/>
  <c r="AU7" i="37" s="1"/>
  <c r="AR15" i="39"/>
  <c r="Y23" i="31"/>
  <c r="X23" i="31"/>
  <c r="Z23" i="31" s="1"/>
  <c r="U12" i="54"/>
  <c r="U22" i="99"/>
  <c r="AF6" i="53"/>
  <c r="AO6" i="53" s="1"/>
  <c r="AE6" i="53"/>
  <c r="W7" i="53"/>
  <c r="AG6" i="53"/>
  <c r="AP6" i="53" s="1"/>
  <c r="AL3" i="62"/>
  <c r="AU3" i="62" s="1"/>
  <c r="AS3" i="62"/>
  <c r="AN16" i="80"/>
  <c r="AI16" i="80"/>
  <c r="AX3" i="65"/>
  <c r="S3" i="65" s="1"/>
  <c r="AC3" i="65" s="1"/>
  <c r="AX23" i="65"/>
  <c r="S23" i="65" s="1"/>
  <c r="AC23" i="65" s="1"/>
  <c r="AJ23" i="65" s="1"/>
  <c r="AS23" i="65" s="1"/>
  <c r="AX4" i="65"/>
  <c r="S4" i="65" s="1"/>
  <c r="AC4" i="65" s="1"/>
  <c r="AB5" i="65" s="1"/>
  <c r="AX5" i="65"/>
  <c r="S5" i="65" s="1"/>
  <c r="AC5" i="65" s="1"/>
  <c r="AB6" i="65" s="1"/>
  <c r="AX6" i="65"/>
  <c r="S6" i="65" s="1"/>
  <c r="AC6" i="65" s="1"/>
  <c r="AB7" i="65" s="1"/>
  <c r="AX7" i="65"/>
  <c r="S7" i="65" s="1"/>
  <c r="AC7" i="65" s="1"/>
  <c r="AB8" i="65" s="1"/>
  <c r="AX8" i="65"/>
  <c r="S8" i="65" s="1"/>
  <c r="AC8" i="65" s="1"/>
  <c r="AB9" i="65" s="1"/>
  <c r="AX9" i="65"/>
  <c r="S9" i="65" s="1"/>
  <c r="AC9" i="65" s="1"/>
  <c r="AB10" i="65" s="1"/>
  <c r="AX10" i="65"/>
  <c r="S10" i="65" s="1"/>
  <c r="AC10" i="65" s="1"/>
  <c r="AB11" i="65" s="1"/>
  <c r="AX11" i="65"/>
  <c r="S11" i="65" s="1"/>
  <c r="AC11" i="65" s="1"/>
  <c r="AB12" i="65" s="1"/>
  <c r="AX12" i="65"/>
  <c r="S12" i="65" s="1"/>
  <c r="AC12" i="65" s="1"/>
  <c r="AB13" i="65" s="1"/>
  <c r="AX13" i="65"/>
  <c r="S13" i="65" s="1"/>
  <c r="AC13" i="65" s="1"/>
  <c r="AB14" i="65" s="1"/>
  <c r="AX14" i="65"/>
  <c r="S14" i="65" s="1"/>
  <c r="AC14" i="65" s="1"/>
  <c r="AB15" i="65" s="1"/>
  <c r="AX15" i="65"/>
  <c r="S15" i="65" s="1"/>
  <c r="AC15" i="65" s="1"/>
  <c r="AB16" i="65" s="1"/>
  <c r="AX16" i="65"/>
  <c r="S16" i="65" s="1"/>
  <c r="AC16" i="65" s="1"/>
  <c r="AB17" i="65" s="1"/>
  <c r="AX17" i="65"/>
  <c r="S17" i="65" s="1"/>
  <c r="AC17" i="65" s="1"/>
  <c r="AB18" i="65" s="1"/>
  <c r="AX18" i="65"/>
  <c r="S18" i="65" s="1"/>
  <c r="AC18" i="65" s="1"/>
  <c r="AB19" i="65" s="1"/>
  <c r="AX19" i="65"/>
  <c r="S19" i="65" s="1"/>
  <c r="AC19" i="65" s="1"/>
  <c r="AB20" i="65" s="1"/>
  <c r="AX20" i="65"/>
  <c r="S20" i="65" s="1"/>
  <c r="AC20" i="65" s="1"/>
  <c r="AB21" i="65" s="1"/>
  <c r="AX21" i="65"/>
  <c r="S21" i="65" s="1"/>
  <c r="AC21" i="65" s="1"/>
  <c r="AB22" i="65" s="1"/>
  <c r="Z7" i="47"/>
  <c r="AS9" i="37"/>
  <c r="AL9" i="37"/>
  <c r="AU9" i="37" s="1"/>
  <c r="AJ18" i="23"/>
  <c r="AK18" i="23"/>
  <c r="AT18" i="23" s="1"/>
  <c r="AJ12" i="23"/>
  <c r="AK12" i="23"/>
  <c r="AT12" i="23" s="1"/>
  <c r="AK6" i="23"/>
  <c r="AT6" i="23" s="1"/>
  <c r="AJ6" i="23"/>
  <c r="Y9" i="63"/>
  <c r="X9" i="63"/>
  <c r="U17" i="95"/>
  <c r="U28" i="102"/>
  <c r="Y18" i="12"/>
  <c r="X18" i="12"/>
  <c r="Y16" i="72"/>
  <c r="X16" i="72"/>
  <c r="Y7" i="52"/>
  <c r="X7" i="52"/>
  <c r="Z9" i="75" l="1"/>
  <c r="Z10" i="71"/>
  <c r="AE10" i="71" s="1"/>
  <c r="AJ23" i="14"/>
  <c r="AS23" i="14" s="1"/>
  <c r="W11" i="71"/>
  <c r="AF10" i="71"/>
  <c r="AO10" i="71" s="1"/>
  <c r="AG10" i="71"/>
  <c r="AP10" i="71" s="1"/>
  <c r="W10" i="75"/>
  <c r="AG9" i="75"/>
  <c r="AP9" i="75" s="1"/>
  <c r="AF9" i="75"/>
  <c r="AO9" i="75" s="1"/>
  <c r="AE9" i="75"/>
  <c r="AE23" i="40"/>
  <c r="AF23" i="40"/>
  <c r="AO23" i="40" s="1"/>
  <c r="AO25" i="40" s="1"/>
  <c r="AG23" i="40"/>
  <c r="AP23" i="40" s="1"/>
  <c r="AP25" i="40" s="1"/>
  <c r="AH18" i="12"/>
  <c r="AQ18" i="12" s="1"/>
  <c r="Z18" i="12"/>
  <c r="AH9" i="63"/>
  <c r="AQ9" i="63" s="1"/>
  <c r="AS12" i="23"/>
  <c r="AL12" i="23"/>
  <c r="AU12" i="23" s="1"/>
  <c r="AJ18" i="65"/>
  <c r="AK18" i="65"/>
  <c r="AT18" i="65" s="1"/>
  <c r="AK12" i="65"/>
  <c r="AT12" i="65" s="1"/>
  <c r="AJ12" i="65"/>
  <c r="AJ6" i="65"/>
  <c r="AK6" i="65"/>
  <c r="AT6" i="65" s="1"/>
  <c r="AG23" i="31"/>
  <c r="AP23" i="31" s="1"/>
  <c r="AP25" i="31" s="1"/>
  <c r="AE23" i="31"/>
  <c r="AF23" i="31"/>
  <c r="AO23" i="31" s="1"/>
  <c r="AO25" i="31" s="1"/>
  <c r="U20" i="55"/>
  <c r="U28" i="82"/>
  <c r="AJ18" i="30"/>
  <c r="AK18" i="30"/>
  <c r="AT18" i="30" s="1"/>
  <c r="AK12" i="30"/>
  <c r="AT12" i="30" s="1"/>
  <c r="AJ12" i="30"/>
  <c r="AK6" i="30"/>
  <c r="AT6" i="30" s="1"/>
  <c r="AJ6" i="30"/>
  <c r="AG23" i="81"/>
  <c r="AP23" i="81" s="1"/>
  <c r="AP25" i="81" s="1"/>
  <c r="AF23" i="81"/>
  <c r="AO23" i="81" s="1"/>
  <c r="AO25" i="81" s="1"/>
  <c r="AE23" i="81"/>
  <c r="AS13" i="23"/>
  <c r="AL13" i="23"/>
  <c r="AU13" i="23" s="1"/>
  <c r="W10" i="33"/>
  <c r="AG9" i="33"/>
  <c r="AP9" i="33" s="1"/>
  <c r="AE9" i="33"/>
  <c r="AF9" i="33"/>
  <c r="AO9" i="33" s="1"/>
  <c r="W11" i="2"/>
  <c r="AE10" i="2"/>
  <c r="AF10" i="2"/>
  <c r="AO10" i="2" s="1"/>
  <c r="AG10" i="2"/>
  <c r="AP10" i="2" s="1"/>
  <c r="AR8" i="38"/>
  <c r="AL15" i="70"/>
  <c r="AU15" i="70" s="1"/>
  <c r="AT15" i="70"/>
  <c r="AS5" i="70"/>
  <c r="AL5" i="70"/>
  <c r="AU5" i="70" s="1"/>
  <c r="W11" i="79"/>
  <c r="AE10" i="79"/>
  <c r="AF10" i="79"/>
  <c r="AO10" i="79" s="1"/>
  <c r="AG10" i="79"/>
  <c r="AP10" i="79" s="1"/>
  <c r="AN9" i="28"/>
  <c r="AI9" i="28"/>
  <c r="AN6" i="15"/>
  <c r="AI6" i="15"/>
  <c r="U18" i="91"/>
  <c r="U7" i="44"/>
  <c r="AS22" i="70"/>
  <c r="AL22" i="70"/>
  <c r="AU22" i="70" s="1"/>
  <c r="AR15" i="25"/>
  <c r="AS9" i="23"/>
  <c r="AL9" i="23"/>
  <c r="AU9" i="23" s="1"/>
  <c r="AH8" i="89"/>
  <c r="AQ8" i="89" s="1"/>
  <c r="AI9" i="24"/>
  <c r="AN9" i="24"/>
  <c r="AR22" i="31"/>
  <c r="AH9" i="38"/>
  <c r="AQ9" i="38" s="1"/>
  <c r="AR9" i="71"/>
  <c r="AE17" i="76"/>
  <c r="W18" i="76"/>
  <c r="AG17" i="76"/>
  <c r="AP17" i="76" s="1"/>
  <c r="AF17" i="76"/>
  <c r="AO17" i="76" s="1"/>
  <c r="AR23" i="27"/>
  <c r="AR25" i="27" s="1"/>
  <c r="AS3" i="23"/>
  <c r="AL3" i="23"/>
  <c r="AU3" i="23" s="1"/>
  <c r="AH23" i="78"/>
  <c r="AQ23" i="78" s="1"/>
  <c r="AQ25" i="78" s="1"/>
  <c r="AZ3" i="78"/>
  <c r="AX22" i="78" s="1"/>
  <c r="S22" i="78" s="1"/>
  <c r="AC22" i="78" s="1"/>
  <c r="AB23" i="78" s="1"/>
  <c r="AS12" i="73"/>
  <c r="AL12" i="73"/>
  <c r="AU12" i="73" s="1"/>
  <c r="AJ21" i="27"/>
  <c r="AK21" i="27"/>
  <c r="AT21" i="27" s="1"/>
  <c r="AJ15" i="27"/>
  <c r="AK15" i="27"/>
  <c r="AT15" i="27" s="1"/>
  <c r="AK9" i="27"/>
  <c r="AT9" i="27" s="1"/>
  <c r="AJ9" i="27"/>
  <c r="AH16" i="25"/>
  <c r="AQ16" i="25" s="1"/>
  <c r="AR23" i="14"/>
  <c r="AR25" i="14" s="1"/>
  <c r="AL23" i="14"/>
  <c r="AU23" i="14" s="1"/>
  <c r="AJ18" i="22"/>
  <c r="AK18" i="22"/>
  <c r="AT18" i="22" s="1"/>
  <c r="AJ12" i="22"/>
  <c r="AK12" i="22"/>
  <c r="AT12" i="22" s="1"/>
  <c r="AK6" i="22"/>
  <c r="AT6" i="22" s="1"/>
  <c r="AJ6" i="22"/>
  <c r="AR8" i="75"/>
  <c r="AJ22" i="14"/>
  <c r="AK22" i="14"/>
  <c r="AT22" i="14" s="1"/>
  <c r="AK16" i="14"/>
  <c r="AT16" i="14" s="1"/>
  <c r="AJ16" i="14"/>
  <c r="AJ10" i="14"/>
  <c r="AK10" i="14"/>
  <c r="AT10" i="14" s="1"/>
  <c r="AJ3" i="14"/>
  <c r="AB4" i="14"/>
  <c r="U9" i="20"/>
  <c r="AH23" i="74"/>
  <c r="AQ23" i="74" s="1"/>
  <c r="AQ25" i="74" s="1"/>
  <c r="AZ3" i="74"/>
  <c r="U16" i="95"/>
  <c r="AE7" i="47"/>
  <c r="W8" i="47"/>
  <c r="AG7" i="47"/>
  <c r="AP7" i="47" s="1"/>
  <c r="AF7" i="47"/>
  <c r="AO7" i="47" s="1"/>
  <c r="AJ17" i="65"/>
  <c r="AK17" i="65"/>
  <c r="AT17" i="65" s="1"/>
  <c r="AJ11" i="65"/>
  <c r="AK11" i="65"/>
  <c r="AT11" i="65" s="1"/>
  <c r="AJ5" i="65"/>
  <c r="AK5" i="65"/>
  <c r="AT5" i="65" s="1"/>
  <c r="U16" i="11"/>
  <c r="AS20" i="73"/>
  <c r="AL20" i="73"/>
  <c r="AU20" i="73" s="1"/>
  <c r="AS20" i="70"/>
  <c r="AL20" i="70"/>
  <c r="AU20" i="70" s="1"/>
  <c r="AJ17" i="30"/>
  <c r="AK17" i="30"/>
  <c r="AT17" i="30" s="1"/>
  <c r="AJ11" i="30"/>
  <c r="AK11" i="30"/>
  <c r="AT11" i="30" s="1"/>
  <c r="AJ5" i="30"/>
  <c r="AK5" i="30"/>
  <c r="AT5" i="30" s="1"/>
  <c r="AS16" i="73"/>
  <c r="AL16" i="73"/>
  <c r="AU16" i="73" s="1"/>
  <c r="AH23" i="40"/>
  <c r="AQ23" i="40" s="1"/>
  <c r="AQ25" i="40" s="1"/>
  <c r="AZ3" i="40"/>
  <c r="AR16" i="64"/>
  <c r="AS9" i="73"/>
  <c r="AL9" i="73"/>
  <c r="AU9" i="73" s="1"/>
  <c r="AS10" i="73"/>
  <c r="AL10" i="73"/>
  <c r="AU10" i="73" s="1"/>
  <c r="AS8" i="23"/>
  <c r="AL8" i="23"/>
  <c r="AU8" i="23" s="1"/>
  <c r="Y7" i="86"/>
  <c r="X7" i="86"/>
  <c r="AN16" i="21"/>
  <c r="AI16" i="21"/>
  <c r="Y22" i="77"/>
  <c r="X22" i="77"/>
  <c r="Y7" i="15"/>
  <c r="Z7" i="15"/>
  <c r="X7" i="15"/>
  <c r="Z8" i="89"/>
  <c r="U23" i="18"/>
  <c r="Z9" i="38"/>
  <c r="AS17" i="73"/>
  <c r="AL17" i="73"/>
  <c r="AU17" i="73" s="1"/>
  <c r="AK4" i="23"/>
  <c r="AT4" i="23" s="1"/>
  <c r="AJ4" i="23"/>
  <c r="AS22" i="23"/>
  <c r="AL22" i="23"/>
  <c r="AU22" i="23" s="1"/>
  <c r="AH22" i="17"/>
  <c r="AQ22" i="17" s="1"/>
  <c r="U30" i="90"/>
  <c r="U29" i="90" s="1"/>
  <c r="Z23" i="78"/>
  <c r="AX22" i="36"/>
  <c r="S22" i="36" s="1"/>
  <c r="AC22" i="36" s="1"/>
  <c r="AB23" i="36" s="1"/>
  <c r="AX3" i="36"/>
  <c r="S3" i="36" s="1"/>
  <c r="AC3" i="36" s="1"/>
  <c r="AX23" i="36"/>
  <c r="S23" i="36" s="1"/>
  <c r="AC23" i="36" s="1"/>
  <c r="AJ23" i="36" s="1"/>
  <c r="AS23" i="36" s="1"/>
  <c r="AX4" i="36"/>
  <c r="S4" i="36" s="1"/>
  <c r="AC4" i="36" s="1"/>
  <c r="AB5" i="36" s="1"/>
  <c r="AX5" i="36"/>
  <c r="S5" i="36" s="1"/>
  <c r="AC5" i="36" s="1"/>
  <c r="AB6" i="36" s="1"/>
  <c r="AX6" i="36"/>
  <c r="S6" i="36" s="1"/>
  <c r="AC6" i="36" s="1"/>
  <c r="AB7" i="36" s="1"/>
  <c r="AX7" i="36"/>
  <c r="S7" i="36" s="1"/>
  <c r="AC7" i="36" s="1"/>
  <c r="AB8" i="36" s="1"/>
  <c r="AX8" i="36"/>
  <c r="S8" i="36" s="1"/>
  <c r="AC8" i="36" s="1"/>
  <c r="AB9" i="36" s="1"/>
  <c r="AX9" i="36"/>
  <c r="S9" i="36" s="1"/>
  <c r="AC9" i="36" s="1"/>
  <c r="AB10" i="36" s="1"/>
  <c r="AX10" i="36"/>
  <c r="S10" i="36" s="1"/>
  <c r="AC10" i="36" s="1"/>
  <c r="AB11" i="36" s="1"/>
  <c r="AX11" i="36"/>
  <c r="S11" i="36" s="1"/>
  <c r="AC11" i="36" s="1"/>
  <c r="AB12" i="36" s="1"/>
  <c r="AX12" i="36"/>
  <c r="S12" i="36" s="1"/>
  <c r="AC12" i="36" s="1"/>
  <c r="AB13" i="36" s="1"/>
  <c r="AX13" i="36"/>
  <c r="S13" i="36" s="1"/>
  <c r="AC13" i="36" s="1"/>
  <c r="AB14" i="36" s="1"/>
  <c r="AX14" i="36"/>
  <c r="S14" i="36" s="1"/>
  <c r="AC14" i="36" s="1"/>
  <c r="AB15" i="36" s="1"/>
  <c r="AX15" i="36"/>
  <c r="S15" i="36" s="1"/>
  <c r="AC15" i="36" s="1"/>
  <c r="AB16" i="36" s="1"/>
  <c r="AX16" i="36"/>
  <c r="S16" i="36" s="1"/>
  <c r="AC16" i="36" s="1"/>
  <c r="AB17" i="36" s="1"/>
  <c r="AX17" i="36"/>
  <c r="S17" i="36" s="1"/>
  <c r="AC17" i="36" s="1"/>
  <c r="AB18" i="36" s="1"/>
  <c r="AX18" i="36"/>
  <c r="S18" i="36" s="1"/>
  <c r="AC18" i="36" s="1"/>
  <c r="AB19" i="36" s="1"/>
  <c r="AX19" i="36"/>
  <c r="S19" i="36" s="1"/>
  <c r="AC19" i="36" s="1"/>
  <c r="AB20" i="36" s="1"/>
  <c r="AX20" i="36"/>
  <c r="S20" i="36" s="1"/>
  <c r="AC20" i="36" s="1"/>
  <c r="AB21" i="36" s="1"/>
  <c r="AX21" i="36"/>
  <c r="S21" i="36" s="1"/>
  <c r="AC21" i="36" s="1"/>
  <c r="AB22" i="36" s="1"/>
  <c r="AS18" i="73"/>
  <c r="AL18" i="73"/>
  <c r="AU18" i="73" s="1"/>
  <c r="AJ20" i="27"/>
  <c r="AK20" i="27"/>
  <c r="AT20" i="27" s="1"/>
  <c r="AJ14" i="27"/>
  <c r="AS14" i="27" s="1"/>
  <c r="AK14" i="27"/>
  <c r="AJ8" i="27"/>
  <c r="AK8" i="27"/>
  <c r="AT8" i="27" s="1"/>
  <c r="AR15" i="72"/>
  <c r="AR8" i="63"/>
  <c r="AS17" i="23"/>
  <c r="AL17" i="23"/>
  <c r="AU17" i="23" s="1"/>
  <c r="AR8" i="33"/>
  <c r="AJ17" i="22"/>
  <c r="AK17" i="22"/>
  <c r="AT17" i="22" s="1"/>
  <c r="AK11" i="22"/>
  <c r="AT11" i="22" s="1"/>
  <c r="AJ11" i="22"/>
  <c r="AK5" i="22"/>
  <c r="AT5" i="22" s="1"/>
  <c r="AJ5" i="22"/>
  <c r="AJ21" i="14"/>
  <c r="AK21" i="14"/>
  <c r="AT21" i="14" s="1"/>
  <c r="AK15" i="14"/>
  <c r="AT15" i="14" s="1"/>
  <c r="AJ15" i="14"/>
  <c r="AJ9" i="14"/>
  <c r="AK9" i="14"/>
  <c r="AT9" i="14" s="1"/>
  <c r="AS13" i="73"/>
  <c r="AL13" i="73"/>
  <c r="AU13" i="73" s="1"/>
  <c r="AS7" i="70"/>
  <c r="AL7" i="70"/>
  <c r="AU7" i="70" s="1"/>
  <c r="Z23" i="74"/>
  <c r="AS11" i="70"/>
  <c r="AL11" i="70"/>
  <c r="AU11" i="70" s="1"/>
  <c r="AN6" i="101"/>
  <c r="AI6" i="101"/>
  <c r="Y9" i="97"/>
  <c r="X9" i="97"/>
  <c r="AK22" i="65"/>
  <c r="AT22" i="65" s="1"/>
  <c r="AJ22" i="65"/>
  <c r="U21" i="99"/>
  <c r="AK22" i="30"/>
  <c r="AT22" i="30" s="1"/>
  <c r="AJ22" i="30"/>
  <c r="AK16" i="30"/>
  <c r="AT16" i="30" s="1"/>
  <c r="AJ16" i="30"/>
  <c r="AJ10" i="30"/>
  <c r="AK10" i="30"/>
  <c r="AT10" i="30" s="1"/>
  <c r="AJ3" i="30"/>
  <c r="AB4" i="30"/>
  <c r="AS17" i="70"/>
  <c r="AL17" i="70"/>
  <c r="AU17" i="70" s="1"/>
  <c r="AI8" i="19"/>
  <c r="AN8" i="19"/>
  <c r="AR7" i="89"/>
  <c r="AF16" i="60"/>
  <c r="AO16" i="60" s="1"/>
  <c r="AE16" i="60"/>
  <c r="AG16" i="60"/>
  <c r="AP16" i="60" s="1"/>
  <c r="W17" i="60"/>
  <c r="AS3" i="70"/>
  <c r="AL3" i="70"/>
  <c r="AU3" i="70" s="1"/>
  <c r="AF23" i="66"/>
  <c r="AO23" i="66" s="1"/>
  <c r="AO25" i="66" s="1"/>
  <c r="AE23" i="66"/>
  <c r="AG23" i="66"/>
  <c r="AP23" i="66" s="1"/>
  <c r="AP25" i="66" s="1"/>
  <c r="AR6" i="52"/>
  <c r="AL14" i="23"/>
  <c r="AU14" i="23" s="1"/>
  <c r="AT14" i="23"/>
  <c r="Y17" i="21"/>
  <c r="Z17" i="21" s="1"/>
  <c r="X17" i="21"/>
  <c r="AH17" i="64"/>
  <c r="AQ17" i="64" s="1"/>
  <c r="U9" i="92"/>
  <c r="AS18" i="70"/>
  <c r="AL18" i="70"/>
  <c r="AU18" i="70" s="1"/>
  <c r="AR15" i="34"/>
  <c r="AS4" i="37"/>
  <c r="AS25" i="37" s="1"/>
  <c r="AL4" i="37"/>
  <c r="AU4" i="37" s="1"/>
  <c r="Y10" i="24"/>
  <c r="X10" i="24"/>
  <c r="AR5" i="32"/>
  <c r="AJ23" i="27"/>
  <c r="AS23" i="27" s="1"/>
  <c r="AK23" i="27"/>
  <c r="AT23" i="27" s="1"/>
  <c r="AH16" i="34"/>
  <c r="AQ16" i="34" s="1"/>
  <c r="AR9" i="79"/>
  <c r="Z22" i="17"/>
  <c r="U20" i="83"/>
  <c r="AJ19" i="27"/>
  <c r="AK19" i="27"/>
  <c r="AT19" i="27" s="1"/>
  <c r="AJ13" i="27"/>
  <c r="AK13" i="27"/>
  <c r="AT13" i="27" s="1"/>
  <c r="AJ7" i="27"/>
  <c r="AK7" i="27"/>
  <c r="AT7" i="27" s="1"/>
  <c r="AS6" i="70"/>
  <c r="AL6" i="70"/>
  <c r="AU6" i="70" s="1"/>
  <c r="AR16" i="76"/>
  <c r="AS5" i="23"/>
  <c r="AL5" i="23"/>
  <c r="AU5" i="23" s="1"/>
  <c r="AJ22" i="22"/>
  <c r="AK22" i="22"/>
  <c r="AT22" i="22" s="1"/>
  <c r="AJ16" i="22"/>
  <c r="AK16" i="22"/>
  <c r="AT16" i="22" s="1"/>
  <c r="AJ10" i="22"/>
  <c r="AK10" i="22"/>
  <c r="AT10" i="22" s="1"/>
  <c r="AJ20" i="14"/>
  <c r="AK20" i="14"/>
  <c r="AT20" i="14" s="1"/>
  <c r="AK14" i="14"/>
  <c r="AT14" i="14" s="1"/>
  <c r="AJ14" i="14"/>
  <c r="AJ8" i="14"/>
  <c r="AK8" i="14"/>
  <c r="AT8" i="14" s="1"/>
  <c r="AS19" i="73"/>
  <c r="AL19" i="73"/>
  <c r="AU19" i="73" s="1"/>
  <c r="AS13" i="70"/>
  <c r="AL13" i="70"/>
  <c r="AU13" i="70" s="1"/>
  <c r="Y10" i="59"/>
  <c r="X10" i="59"/>
  <c r="Y7" i="101"/>
  <c r="X7" i="101"/>
  <c r="AI16" i="29"/>
  <c r="AN16" i="29"/>
  <c r="AH7" i="52"/>
  <c r="AQ7" i="52" s="1"/>
  <c r="Z7" i="52"/>
  <c r="AK15" i="65"/>
  <c r="AT15" i="65" s="1"/>
  <c r="AJ15" i="65"/>
  <c r="AS8" i="70"/>
  <c r="AL8" i="70"/>
  <c r="AU8" i="70" s="1"/>
  <c r="AJ21" i="30"/>
  <c r="AK21" i="30"/>
  <c r="AT21" i="30" s="1"/>
  <c r="U27" i="48"/>
  <c r="AS19" i="23"/>
  <c r="AL19" i="23"/>
  <c r="AU19" i="23" s="1"/>
  <c r="AN23" i="65"/>
  <c r="AN25" i="65" s="1"/>
  <c r="AI23" i="65"/>
  <c r="U11" i="88"/>
  <c r="U30" i="50"/>
  <c r="U28" i="35"/>
  <c r="AS15" i="73"/>
  <c r="AL15" i="73"/>
  <c r="AU15" i="73" s="1"/>
  <c r="AJ4" i="70"/>
  <c r="AK4" i="70"/>
  <c r="AT4" i="70" s="1"/>
  <c r="AS21" i="70"/>
  <c r="AL21" i="70"/>
  <c r="AU21" i="70" s="1"/>
  <c r="AS12" i="70"/>
  <c r="AL12" i="70"/>
  <c r="AU12" i="70" s="1"/>
  <c r="U21" i="103"/>
  <c r="AU25" i="37"/>
  <c r="C11" i="37" s="1"/>
  <c r="AN22" i="26"/>
  <c r="AI22" i="26"/>
  <c r="AG17" i="64"/>
  <c r="AP17" i="64" s="1"/>
  <c r="W18" i="64"/>
  <c r="AF17" i="64"/>
  <c r="AO17" i="64" s="1"/>
  <c r="AE17" i="64"/>
  <c r="AH10" i="67"/>
  <c r="AQ10" i="67" s="1"/>
  <c r="AS15" i="23"/>
  <c r="AL15" i="23"/>
  <c r="AU15" i="23" s="1"/>
  <c r="AT25" i="37"/>
  <c r="U9" i="9"/>
  <c r="Y23" i="69"/>
  <c r="X23" i="69"/>
  <c r="AH7" i="93"/>
  <c r="AQ7" i="93" s="1"/>
  <c r="AS5" i="73"/>
  <c r="AL5" i="73"/>
  <c r="AU5" i="73" s="1"/>
  <c r="AH23" i="61"/>
  <c r="AQ23" i="61" s="1"/>
  <c r="AQ25" i="61" s="1"/>
  <c r="AZ3" i="61"/>
  <c r="Z16" i="34"/>
  <c r="U11" i="96"/>
  <c r="AS10" i="23"/>
  <c r="AL10" i="23"/>
  <c r="AU10" i="23" s="1"/>
  <c r="X7" i="46"/>
  <c r="Y7" i="46"/>
  <c r="AN16" i="68"/>
  <c r="AI16" i="68"/>
  <c r="AS6" i="73"/>
  <c r="AL6" i="73"/>
  <c r="AU6" i="73" s="1"/>
  <c r="AJ18" i="27"/>
  <c r="AK18" i="27"/>
  <c r="AT18" i="27" s="1"/>
  <c r="AJ12" i="27"/>
  <c r="AK12" i="27"/>
  <c r="AT12" i="27" s="1"/>
  <c r="AJ6" i="27"/>
  <c r="AK6" i="27"/>
  <c r="AT6" i="27" s="1"/>
  <c r="AR22" i="61"/>
  <c r="AS4" i="62"/>
  <c r="AS25" i="62" s="1"/>
  <c r="AL4" i="62"/>
  <c r="AU4" i="62" s="1"/>
  <c r="AU25" i="62" s="1"/>
  <c r="C11" i="62" s="1"/>
  <c r="F6" i="57" s="1"/>
  <c r="U18" i="43"/>
  <c r="AJ21" i="22"/>
  <c r="AK21" i="22"/>
  <c r="AT21" i="22" s="1"/>
  <c r="AJ15" i="22"/>
  <c r="AK15" i="22"/>
  <c r="AT15" i="22" s="1"/>
  <c r="AJ9" i="22"/>
  <c r="AK9" i="22"/>
  <c r="AT9" i="22" s="1"/>
  <c r="AB4" i="22"/>
  <c r="AJ3" i="22"/>
  <c r="U11" i="58"/>
  <c r="U10" i="51"/>
  <c r="AJ19" i="14"/>
  <c r="AK19" i="14"/>
  <c r="AT19" i="14" s="1"/>
  <c r="AJ13" i="14"/>
  <c r="AK13" i="14"/>
  <c r="AT13" i="14" s="1"/>
  <c r="AJ7" i="14"/>
  <c r="AK7" i="14"/>
  <c r="AT7" i="14" s="1"/>
  <c r="AR9" i="2"/>
  <c r="AN23" i="22"/>
  <c r="AN25" i="22" s="1"/>
  <c r="AI23" i="22"/>
  <c r="AX23" i="81"/>
  <c r="S23" i="81" s="1"/>
  <c r="AC23" i="81" s="1"/>
  <c r="AX3" i="81"/>
  <c r="S3" i="81" s="1"/>
  <c r="AC3" i="81" s="1"/>
  <c r="AX4" i="81"/>
  <c r="S4" i="81" s="1"/>
  <c r="AC4" i="81" s="1"/>
  <c r="AB5" i="81" s="1"/>
  <c r="AX5" i="81"/>
  <c r="S5" i="81" s="1"/>
  <c r="AC5" i="81" s="1"/>
  <c r="AB6" i="81" s="1"/>
  <c r="AX6" i="81"/>
  <c r="S6" i="81" s="1"/>
  <c r="AC6" i="81" s="1"/>
  <c r="AB7" i="81" s="1"/>
  <c r="AX7" i="81"/>
  <c r="S7" i="81" s="1"/>
  <c r="AC7" i="81" s="1"/>
  <c r="AB8" i="81" s="1"/>
  <c r="AX8" i="81"/>
  <c r="S8" i="81" s="1"/>
  <c r="AC8" i="81" s="1"/>
  <c r="AB9" i="81" s="1"/>
  <c r="AX9" i="81"/>
  <c r="S9" i="81" s="1"/>
  <c r="AC9" i="81" s="1"/>
  <c r="AB10" i="81" s="1"/>
  <c r="AX10" i="81"/>
  <c r="S10" i="81" s="1"/>
  <c r="AC10" i="81" s="1"/>
  <c r="AB11" i="81" s="1"/>
  <c r="AX11" i="81"/>
  <c r="S11" i="81" s="1"/>
  <c r="AC11" i="81" s="1"/>
  <c r="AB12" i="81" s="1"/>
  <c r="AX12" i="81"/>
  <c r="S12" i="81" s="1"/>
  <c r="AC12" i="81" s="1"/>
  <c r="AB13" i="81" s="1"/>
  <c r="AX13" i="81"/>
  <c r="S13" i="81" s="1"/>
  <c r="AC13" i="81" s="1"/>
  <c r="AB14" i="81" s="1"/>
  <c r="AX14" i="81"/>
  <c r="S14" i="81" s="1"/>
  <c r="AC14" i="81" s="1"/>
  <c r="AB15" i="81" s="1"/>
  <c r="AX15" i="81"/>
  <c r="S15" i="81" s="1"/>
  <c r="AC15" i="81" s="1"/>
  <c r="AB16" i="81" s="1"/>
  <c r="AX16" i="81"/>
  <c r="S16" i="81" s="1"/>
  <c r="AC16" i="81" s="1"/>
  <c r="AB17" i="81" s="1"/>
  <c r="AX17" i="81"/>
  <c r="S17" i="81" s="1"/>
  <c r="AC17" i="81" s="1"/>
  <c r="AB18" i="81" s="1"/>
  <c r="AX18" i="81"/>
  <c r="S18" i="81" s="1"/>
  <c r="AC18" i="81" s="1"/>
  <c r="AB19" i="81" s="1"/>
  <c r="AX19" i="81"/>
  <c r="S19" i="81" s="1"/>
  <c r="AC19" i="81" s="1"/>
  <c r="AB20" i="81" s="1"/>
  <c r="AX20" i="81"/>
  <c r="S20" i="81" s="1"/>
  <c r="AC20" i="81" s="1"/>
  <c r="AB21" i="81" s="1"/>
  <c r="AX21" i="81"/>
  <c r="S21" i="81" s="1"/>
  <c r="AC21" i="81" s="1"/>
  <c r="AB22" i="81" s="1"/>
  <c r="AI9" i="59"/>
  <c r="AN9" i="59"/>
  <c r="AJ10" i="65"/>
  <c r="AK10" i="65"/>
  <c r="AT10" i="65" s="1"/>
  <c r="Z9" i="63"/>
  <c r="AJ3" i="65"/>
  <c r="AB4" i="65"/>
  <c r="AR23" i="70"/>
  <c r="AR25" i="70" s="1"/>
  <c r="AL23" i="70"/>
  <c r="AU23" i="70" s="1"/>
  <c r="AS8" i="73"/>
  <c r="AL8" i="73"/>
  <c r="AU8" i="73" s="1"/>
  <c r="AJ15" i="30"/>
  <c r="AK15" i="30"/>
  <c r="AT15" i="30" s="1"/>
  <c r="AH16" i="72"/>
  <c r="AQ16" i="72" s="1"/>
  <c r="AS18" i="23"/>
  <c r="AL18" i="23"/>
  <c r="AU18" i="23" s="1"/>
  <c r="AJ8" i="65"/>
  <c r="AK8" i="65"/>
  <c r="AT8" i="65" s="1"/>
  <c r="AL14" i="70"/>
  <c r="AU14" i="70" s="1"/>
  <c r="AT14" i="70"/>
  <c r="AK14" i="30"/>
  <c r="AT14" i="30" s="1"/>
  <c r="AJ14" i="30"/>
  <c r="AR22" i="78"/>
  <c r="AH6" i="32"/>
  <c r="AQ6" i="32" s="1"/>
  <c r="U27" i="42"/>
  <c r="AJ4" i="73"/>
  <c r="AK4" i="73"/>
  <c r="AT4" i="73" s="1"/>
  <c r="AT25" i="73" s="1"/>
  <c r="AS9" i="70"/>
  <c r="AL9" i="70"/>
  <c r="AU9" i="70" s="1"/>
  <c r="AS10" i="70"/>
  <c r="AL10" i="70"/>
  <c r="AU10" i="70" s="1"/>
  <c r="U6" i="104"/>
  <c r="U28" i="94"/>
  <c r="AS22" i="73"/>
  <c r="AL22" i="73"/>
  <c r="AU22" i="73" s="1"/>
  <c r="Z10" i="67"/>
  <c r="AR21" i="17"/>
  <c r="Z7" i="93"/>
  <c r="AG16" i="39"/>
  <c r="AP16" i="39" s="1"/>
  <c r="AF16" i="39"/>
  <c r="AO16" i="39" s="1"/>
  <c r="W17" i="39"/>
  <c r="AE16" i="39"/>
  <c r="U30" i="85"/>
  <c r="Y7" i="105"/>
  <c r="X7" i="105"/>
  <c r="AS11" i="73"/>
  <c r="AL11" i="73"/>
  <c r="AU11" i="73" s="1"/>
  <c r="AG23" i="61"/>
  <c r="AP23" i="61" s="1"/>
  <c r="AP25" i="61" s="1"/>
  <c r="AF23" i="61"/>
  <c r="AO23" i="61" s="1"/>
  <c r="AO25" i="61" s="1"/>
  <c r="AE23" i="61"/>
  <c r="AR22" i="40"/>
  <c r="U9" i="84"/>
  <c r="U21" i="87"/>
  <c r="AJ17" i="27"/>
  <c r="AK17" i="27"/>
  <c r="AT17" i="27" s="1"/>
  <c r="AK11" i="27"/>
  <c r="AT11" i="27" s="1"/>
  <c r="AJ11" i="27"/>
  <c r="AJ5" i="27"/>
  <c r="AK5" i="27"/>
  <c r="AT5" i="27" s="1"/>
  <c r="AL23" i="30"/>
  <c r="AU23" i="30" s="1"/>
  <c r="AR23" i="30"/>
  <c r="AR25" i="30" s="1"/>
  <c r="AK23" i="65"/>
  <c r="AT23" i="65" s="1"/>
  <c r="AK20" i="22"/>
  <c r="AT20" i="22" s="1"/>
  <c r="AJ20" i="22"/>
  <c r="AJ14" i="22"/>
  <c r="AK14" i="22"/>
  <c r="AT14" i="22" s="1"/>
  <c r="AJ8" i="22"/>
  <c r="AK8" i="22"/>
  <c r="AT8" i="22" s="1"/>
  <c r="AK18" i="14"/>
  <c r="AT18" i="14" s="1"/>
  <c r="AJ18" i="14"/>
  <c r="AK12" i="14"/>
  <c r="AT12" i="14" s="1"/>
  <c r="AJ12" i="14"/>
  <c r="AJ6" i="14"/>
  <c r="AK6" i="14"/>
  <c r="AT6" i="14" s="1"/>
  <c r="U11" i="45"/>
  <c r="AK23" i="81"/>
  <c r="AT23" i="81" s="1"/>
  <c r="AJ23" i="81"/>
  <c r="AS23" i="81" s="1"/>
  <c r="AN8" i="97"/>
  <c r="AI8" i="97"/>
  <c r="Y17" i="29"/>
  <c r="X17" i="29"/>
  <c r="AJ16" i="65"/>
  <c r="AK16" i="65"/>
  <c r="AT16" i="65" s="1"/>
  <c r="AJ21" i="65"/>
  <c r="AK21" i="65"/>
  <c r="AT21" i="65" s="1"/>
  <c r="AJ9" i="65"/>
  <c r="AK9" i="65"/>
  <c r="AT9" i="65" s="1"/>
  <c r="AK9" i="30"/>
  <c r="AT9" i="30" s="1"/>
  <c r="AJ9" i="30"/>
  <c r="AJ20" i="65"/>
  <c r="AK20" i="65"/>
  <c r="AT20" i="65" s="1"/>
  <c r="AJ14" i="65"/>
  <c r="AK14" i="65"/>
  <c r="AT14" i="65" s="1"/>
  <c r="AR16" i="80"/>
  <c r="Y7" i="53"/>
  <c r="X7" i="53"/>
  <c r="Z7" i="53" s="1"/>
  <c r="U11" i="54"/>
  <c r="AH9" i="75"/>
  <c r="AQ9" i="75" s="1"/>
  <c r="AK20" i="30"/>
  <c r="AT20" i="30" s="1"/>
  <c r="AJ20" i="30"/>
  <c r="AK8" i="30"/>
  <c r="AT8" i="30" s="1"/>
  <c r="AJ8" i="30"/>
  <c r="AR22" i="74"/>
  <c r="Y9" i="19"/>
  <c r="X9" i="19"/>
  <c r="AS7" i="23"/>
  <c r="AL7" i="23"/>
  <c r="AU7" i="23" s="1"/>
  <c r="AH17" i="80"/>
  <c r="AQ17" i="80" s="1"/>
  <c r="Z16" i="72"/>
  <c r="U27" i="102"/>
  <c r="AS6" i="23"/>
  <c r="AL6" i="23"/>
  <c r="AU6" i="23" s="1"/>
  <c r="AJ19" i="65"/>
  <c r="AK19" i="65"/>
  <c r="AT19" i="65" s="1"/>
  <c r="AK13" i="65"/>
  <c r="AT13" i="65" s="1"/>
  <c r="AJ13" i="65"/>
  <c r="AJ7" i="65"/>
  <c r="AK7" i="65"/>
  <c r="AT7" i="65" s="1"/>
  <c r="AN6" i="53"/>
  <c r="AI6" i="53"/>
  <c r="AH23" i="31"/>
  <c r="AQ23" i="31" s="1"/>
  <c r="AQ25" i="31" s="1"/>
  <c r="AZ3" i="31"/>
  <c r="AX22" i="31" s="1"/>
  <c r="S22" i="31" s="1"/>
  <c r="AC22" i="31" s="1"/>
  <c r="AB23" i="31" s="1"/>
  <c r="AS14" i="73"/>
  <c r="AL14" i="73"/>
  <c r="AU14" i="73" s="1"/>
  <c r="AK19" i="30"/>
  <c r="AT19" i="30" s="1"/>
  <c r="AJ19" i="30"/>
  <c r="AK13" i="30"/>
  <c r="AT13" i="30" s="1"/>
  <c r="AJ13" i="30"/>
  <c r="AJ7" i="30"/>
  <c r="AK7" i="30"/>
  <c r="AT7" i="30" s="1"/>
  <c r="AS16" i="70"/>
  <c r="AL16" i="70"/>
  <c r="AU16" i="70" s="1"/>
  <c r="AR17" i="12"/>
  <c r="Z17" i="80"/>
  <c r="AH9" i="33"/>
  <c r="AQ9" i="33" s="1"/>
  <c r="Z6" i="32"/>
  <c r="AH10" i="2"/>
  <c r="AQ10" i="2" s="1"/>
  <c r="AL3" i="73"/>
  <c r="AU3" i="73" s="1"/>
  <c r="AS3" i="73"/>
  <c r="AS21" i="73"/>
  <c r="AL21" i="73"/>
  <c r="AU21" i="73" s="1"/>
  <c r="U18" i="16"/>
  <c r="AR9" i="67"/>
  <c r="AH10" i="79"/>
  <c r="AQ10" i="79" s="1"/>
  <c r="AS20" i="23"/>
  <c r="AL20" i="23"/>
  <c r="AU20" i="23" s="1"/>
  <c r="AN6" i="86"/>
  <c r="AI6" i="86"/>
  <c r="Y10" i="28"/>
  <c r="Z10" i="28" s="1"/>
  <c r="X10" i="28"/>
  <c r="AN21" i="77"/>
  <c r="AI21" i="77"/>
  <c r="Y23" i="26"/>
  <c r="X23" i="26"/>
  <c r="Z23" i="26" s="1"/>
  <c r="U10" i="100"/>
  <c r="AS21" i="23"/>
  <c r="AL21" i="23"/>
  <c r="AU21" i="23" s="1"/>
  <c r="U19" i="41"/>
  <c r="U20" i="49"/>
  <c r="AN22" i="69"/>
  <c r="AI22" i="69"/>
  <c r="AG23" i="36"/>
  <c r="AP23" i="36" s="1"/>
  <c r="AP25" i="36" s="1"/>
  <c r="AE23" i="36"/>
  <c r="AF23" i="36"/>
  <c r="AO23" i="36" s="1"/>
  <c r="AO25" i="36" s="1"/>
  <c r="AI6" i="105"/>
  <c r="AN6" i="105"/>
  <c r="AH17" i="76"/>
  <c r="AQ17" i="76" s="1"/>
  <c r="U25" i="98"/>
  <c r="AS16" i="23"/>
  <c r="AL16" i="23"/>
  <c r="AU16" i="23" s="1"/>
  <c r="AN6" i="46"/>
  <c r="AI6" i="46"/>
  <c r="U8" i="13"/>
  <c r="U28" i="10"/>
  <c r="Y17" i="68"/>
  <c r="X17" i="68"/>
  <c r="Z17" i="68" s="1"/>
  <c r="AJ22" i="27"/>
  <c r="AK22" i="27"/>
  <c r="AT22" i="27" s="1"/>
  <c r="AJ16" i="27"/>
  <c r="AK16" i="27"/>
  <c r="AT16" i="27" s="1"/>
  <c r="AJ10" i="27"/>
  <c r="AK10" i="27"/>
  <c r="AT10" i="27" s="1"/>
  <c r="AJ3" i="27"/>
  <c r="AB4" i="27"/>
  <c r="Z16" i="25"/>
  <c r="AH10" i="71"/>
  <c r="AQ10" i="71" s="1"/>
  <c r="AS11" i="23"/>
  <c r="AL11" i="23"/>
  <c r="AU11" i="23" s="1"/>
  <c r="AJ19" i="22"/>
  <c r="AK19" i="22"/>
  <c r="AT19" i="22" s="1"/>
  <c r="AJ13" i="22"/>
  <c r="AK13" i="22"/>
  <c r="AT13" i="22" s="1"/>
  <c r="AK7" i="22"/>
  <c r="AT7" i="22" s="1"/>
  <c r="AJ7" i="22"/>
  <c r="AR6" i="93"/>
  <c r="AJ17" i="14"/>
  <c r="AK17" i="14"/>
  <c r="AT17" i="14" s="1"/>
  <c r="AK11" i="14"/>
  <c r="AT11" i="14" s="1"/>
  <c r="AJ11" i="14"/>
  <c r="AK5" i="14"/>
  <c r="AT5" i="14" s="1"/>
  <c r="AJ5" i="14"/>
  <c r="AS7" i="73"/>
  <c r="AL7" i="73"/>
  <c r="AU7" i="73" s="1"/>
  <c r="AS19" i="70"/>
  <c r="AL19" i="70"/>
  <c r="AU19" i="70" s="1"/>
  <c r="AX22" i="66"/>
  <c r="S22" i="66" s="1"/>
  <c r="AC22" i="66" s="1"/>
  <c r="AB23" i="66" s="1"/>
  <c r="AK23" i="66" s="1"/>
  <c r="AT23" i="66" s="1"/>
  <c r="AX3" i="66"/>
  <c r="S3" i="66" s="1"/>
  <c r="AC3" i="66" s="1"/>
  <c r="AX23" i="66"/>
  <c r="S23" i="66" s="1"/>
  <c r="AC23" i="66" s="1"/>
  <c r="AJ23" i="66" s="1"/>
  <c r="AS23" i="66" s="1"/>
  <c r="AX4" i="66"/>
  <c r="S4" i="66" s="1"/>
  <c r="AC4" i="66" s="1"/>
  <c r="AB5" i="66" s="1"/>
  <c r="AX5" i="66"/>
  <c r="S5" i="66" s="1"/>
  <c r="AC5" i="66" s="1"/>
  <c r="AB6" i="66" s="1"/>
  <c r="AX6" i="66"/>
  <c r="S6" i="66" s="1"/>
  <c r="AC6" i="66" s="1"/>
  <c r="AB7" i="66" s="1"/>
  <c r="AX7" i="66"/>
  <c r="S7" i="66" s="1"/>
  <c r="AC7" i="66" s="1"/>
  <c r="AB8" i="66" s="1"/>
  <c r="AX8" i="66"/>
  <c r="S8" i="66" s="1"/>
  <c r="AC8" i="66" s="1"/>
  <c r="AB9" i="66" s="1"/>
  <c r="AX9" i="66"/>
  <c r="S9" i="66" s="1"/>
  <c r="AC9" i="66" s="1"/>
  <c r="AB10" i="66" s="1"/>
  <c r="AX10" i="66"/>
  <c r="S10" i="66" s="1"/>
  <c r="AC10" i="66" s="1"/>
  <c r="AB11" i="66" s="1"/>
  <c r="AX11" i="66"/>
  <c r="S11" i="66" s="1"/>
  <c r="AC11" i="66" s="1"/>
  <c r="AB12" i="66" s="1"/>
  <c r="AX12" i="66"/>
  <c r="S12" i="66" s="1"/>
  <c r="AC12" i="66" s="1"/>
  <c r="AB13" i="66" s="1"/>
  <c r="AX13" i="66"/>
  <c r="S13" i="66" s="1"/>
  <c r="AC13" i="66" s="1"/>
  <c r="AB14" i="66" s="1"/>
  <c r="AX14" i="66"/>
  <c r="S14" i="66" s="1"/>
  <c r="AC14" i="66" s="1"/>
  <c r="AB15" i="66" s="1"/>
  <c r="AX15" i="66"/>
  <c r="S15" i="66" s="1"/>
  <c r="AC15" i="66" s="1"/>
  <c r="AB16" i="66" s="1"/>
  <c r="AX16" i="66"/>
  <c r="S16" i="66" s="1"/>
  <c r="AC16" i="66" s="1"/>
  <c r="AB17" i="66" s="1"/>
  <c r="AX17" i="66"/>
  <c r="S17" i="66" s="1"/>
  <c r="AC17" i="66" s="1"/>
  <c r="AB18" i="66" s="1"/>
  <c r="AX18" i="66"/>
  <c r="S18" i="66" s="1"/>
  <c r="AC18" i="66" s="1"/>
  <c r="AB19" i="66" s="1"/>
  <c r="AX19" i="66"/>
  <c r="S19" i="66" s="1"/>
  <c r="AC19" i="66" s="1"/>
  <c r="AB20" i="66" s="1"/>
  <c r="AX20" i="66"/>
  <c r="S20" i="66" s="1"/>
  <c r="AC20" i="66" s="1"/>
  <c r="AB21" i="66" s="1"/>
  <c r="AX21" i="66"/>
  <c r="S21" i="66" s="1"/>
  <c r="AC21" i="66" s="1"/>
  <c r="AB22" i="66" s="1"/>
  <c r="AG17" i="21" l="1"/>
  <c r="AP17" i="21" s="1"/>
  <c r="AE17" i="21"/>
  <c r="AF17" i="21"/>
  <c r="AO17" i="21" s="1"/>
  <c r="W18" i="21"/>
  <c r="AG10" i="28"/>
  <c r="AP10" i="28" s="1"/>
  <c r="W11" i="28"/>
  <c r="AF10" i="28"/>
  <c r="AO10" i="28" s="1"/>
  <c r="AE10" i="28"/>
  <c r="AF7" i="53"/>
  <c r="AO7" i="53" s="1"/>
  <c r="AG7" i="53"/>
  <c r="AP7" i="53" s="1"/>
  <c r="W8" i="53"/>
  <c r="AE7" i="53"/>
  <c r="AK5" i="66"/>
  <c r="AT5" i="66" s="1"/>
  <c r="AJ5" i="66"/>
  <c r="AS17" i="14"/>
  <c r="AL17" i="14"/>
  <c r="AU17" i="14" s="1"/>
  <c r="AJ18" i="66"/>
  <c r="AK18" i="66"/>
  <c r="AT18" i="66" s="1"/>
  <c r="AJ12" i="66"/>
  <c r="AK12" i="66"/>
  <c r="AT12" i="66" s="1"/>
  <c r="AJ6" i="66"/>
  <c r="AK6" i="66"/>
  <c r="AT6" i="66" s="1"/>
  <c r="AH17" i="68"/>
  <c r="AQ17" i="68" s="1"/>
  <c r="U7" i="13"/>
  <c r="U24" i="98"/>
  <c r="AI23" i="36"/>
  <c r="AN23" i="36"/>
  <c r="AN25" i="36" s="1"/>
  <c r="AH23" i="26"/>
  <c r="AQ23" i="26" s="1"/>
  <c r="AQ25" i="26" s="1"/>
  <c r="AZ3" i="26"/>
  <c r="W7" i="32"/>
  <c r="AE6" i="32"/>
  <c r="AF6" i="32"/>
  <c r="AO6" i="32" s="1"/>
  <c r="AG6" i="32"/>
  <c r="AP6" i="32" s="1"/>
  <c r="AK23" i="31"/>
  <c r="AT23" i="31" s="1"/>
  <c r="AS13" i="65"/>
  <c r="AL13" i="65"/>
  <c r="AU13" i="65" s="1"/>
  <c r="AS8" i="30"/>
  <c r="AL8" i="30"/>
  <c r="AU8" i="30" s="1"/>
  <c r="AS9" i="30"/>
  <c r="AL9" i="30"/>
  <c r="AU9" i="30" s="1"/>
  <c r="AS6" i="14"/>
  <c r="AL6" i="14"/>
  <c r="AU6" i="14" s="1"/>
  <c r="AS8" i="22"/>
  <c r="AL8" i="22"/>
  <c r="AU8" i="22" s="1"/>
  <c r="AN16" i="39"/>
  <c r="AI16" i="39"/>
  <c r="AK20" i="81"/>
  <c r="AT20" i="81" s="1"/>
  <c r="AJ20" i="81"/>
  <c r="AK14" i="81"/>
  <c r="AT14" i="81" s="1"/>
  <c r="AJ14" i="81"/>
  <c r="AJ8" i="81"/>
  <c r="AK8" i="81"/>
  <c r="AT8" i="81" s="1"/>
  <c r="AR23" i="22"/>
  <c r="AR25" i="22" s="1"/>
  <c r="AL23" i="22"/>
  <c r="AU23" i="22" s="1"/>
  <c r="AR16" i="68"/>
  <c r="U8" i="9"/>
  <c r="AN17" i="64"/>
  <c r="AI17" i="64"/>
  <c r="U27" i="35"/>
  <c r="AS21" i="30"/>
  <c r="AL21" i="30"/>
  <c r="AU21" i="30" s="1"/>
  <c r="AR16" i="29"/>
  <c r="AS8" i="14"/>
  <c r="AL8" i="14"/>
  <c r="AU8" i="14" s="1"/>
  <c r="AS10" i="22"/>
  <c r="AL10" i="22"/>
  <c r="AU10" i="22" s="1"/>
  <c r="AS7" i="27"/>
  <c r="AL7" i="27"/>
  <c r="AU7" i="27" s="1"/>
  <c r="U19" i="83"/>
  <c r="AR8" i="19"/>
  <c r="AS10" i="30"/>
  <c r="AL10" i="30"/>
  <c r="AU10" i="30" s="1"/>
  <c r="U20" i="99"/>
  <c r="AR6" i="101"/>
  <c r="AS8" i="27"/>
  <c r="AL8" i="27"/>
  <c r="AU8" i="27" s="1"/>
  <c r="AJ17" i="36"/>
  <c r="AK17" i="36"/>
  <c r="AT17" i="36" s="1"/>
  <c r="AK11" i="36"/>
  <c r="AT11" i="36" s="1"/>
  <c r="AJ11" i="36"/>
  <c r="AJ5" i="36"/>
  <c r="AK5" i="36"/>
  <c r="AT5" i="36" s="1"/>
  <c r="U28" i="90"/>
  <c r="AT25" i="23"/>
  <c r="AF8" i="89"/>
  <c r="AO8" i="89" s="1"/>
  <c r="W9" i="89"/>
  <c r="AG8" i="89"/>
  <c r="AP8" i="89" s="1"/>
  <c r="AE8" i="89"/>
  <c r="AS17" i="30"/>
  <c r="AL17" i="30"/>
  <c r="AU17" i="30" s="1"/>
  <c r="U15" i="11"/>
  <c r="AN7" i="47"/>
  <c r="AI7" i="47"/>
  <c r="AS16" i="14"/>
  <c r="AL16" i="14"/>
  <c r="AU16" i="14" s="1"/>
  <c r="AS6" i="22"/>
  <c r="AL6" i="22"/>
  <c r="AU6" i="22" s="1"/>
  <c r="AX23" i="78"/>
  <c r="S23" i="78" s="1"/>
  <c r="AC23" i="78" s="1"/>
  <c r="AJ23" i="78" s="1"/>
  <c r="AS23" i="78" s="1"/>
  <c r="AX3" i="78"/>
  <c r="S3" i="78" s="1"/>
  <c r="AC3" i="78" s="1"/>
  <c r="AX4" i="78"/>
  <c r="S4" i="78" s="1"/>
  <c r="AC4" i="78" s="1"/>
  <c r="AB5" i="78" s="1"/>
  <c r="AX5" i="78"/>
  <c r="S5" i="78" s="1"/>
  <c r="AC5" i="78" s="1"/>
  <c r="AB6" i="78" s="1"/>
  <c r="AX6" i="78"/>
  <c r="S6" i="78" s="1"/>
  <c r="AC6" i="78" s="1"/>
  <c r="AB7" i="78" s="1"/>
  <c r="AX7" i="78"/>
  <c r="S7" i="78" s="1"/>
  <c r="AC7" i="78" s="1"/>
  <c r="AB8" i="78" s="1"/>
  <c r="AX8" i="78"/>
  <c r="S8" i="78" s="1"/>
  <c r="AC8" i="78" s="1"/>
  <c r="AB9" i="78" s="1"/>
  <c r="AX9" i="78"/>
  <c r="S9" i="78" s="1"/>
  <c r="AC9" i="78" s="1"/>
  <c r="AB10" i="78" s="1"/>
  <c r="AX10" i="78"/>
  <c r="S10" i="78" s="1"/>
  <c r="AC10" i="78" s="1"/>
  <c r="AB11" i="78" s="1"/>
  <c r="AX11" i="78"/>
  <c r="S11" i="78" s="1"/>
  <c r="AC11" i="78" s="1"/>
  <c r="AB12" i="78" s="1"/>
  <c r="AX12" i="78"/>
  <c r="S12" i="78" s="1"/>
  <c r="AC12" i="78" s="1"/>
  <c r="AB13" i="78" s="1"/>
  <c r="AX13" i="78"/>
  <c r="S13" i="78" s="1"/>
  <c r="AC13" i="78" s="1"/>
  <c r="AB14" i="78" s="1"/>
  <c r="AX14" i="78"/>
  <c r="S14" i="78" s="1"/>
  <c r="AC14" i="78" s="1"/>
  <c r="AB15" i="78" s="1"/>
  <c r="AX15" i="78"/>
  <c r="S15" i="78" s="1"/>
  <c r="AC15" i="78" s="1"/>
  <c r="AB16" i="78" s="1"/>
  <c r="AX16" i="78"/>
  <c r="S16" i="78" s="1"/>
  <c r="AC16" i="78" s="1"/>
  <c r="AB17" i="78" s="1"/>
  <c r="AX17" i="78"/>
  <c r="S17" i="78" s="1"/>
  <c r="AC17" i="78" s="1"/>
  <c r="AB18" i="78" s="1"/>
  <c r="AX18" i="78"/>
  <c r="S18" i="78" s="1"/>
  <c r="AC18" i="78" s="1"/>
  <c r="AB19" i="78" s="1"/>
  <c r="AX19" i="78"/>
  <c r="S19" i="78" s="1"/>
  <c r="AC19" i="78" s="1"/>
  <c r="AB20" i="78" s="1"/>
  <c r="AX20" i="78"/>
  <c r="S20" i="78" s="1"/>
  <c r="AC20" i="78" s="1"/>
  <c r="AB21" i="78" s="1"/>
  <c r="AX21" i="78"/>
  <c r="S21" i="78" s="1"/>
  <c r="AC21" i="78" s="1"/>
  <c r="AB22" i="78" s="1"/>
  <c r="U17" i="91"/>
  <c r="Y11" i="2"/>
  <c r="X11" i="2"/>
  <c r="AS12" i="30"/>
  <c r="AL12" i="30"/>
  <c r="AU12" i="30" s="1"/>
  <c r="AS6" i="65"/>
  <c r="AL6" i="65"/>
  <c r="AU6" i="65" s="1"/>
  <c r="AJ11" i="66"/>
  <c r="AK11" i="66"/>
  <c r="AT11" i="66" s="1"/>
  <c r="AS10" i="27"/>
  <c r="AL10" i="27"/>
  <c r="AU10" i="27" s="1"/>
  <c r="AG23" i="26"/>
  <c r="AP23" i="26" s="1"/>
  <c r="AP25" i="26" s="1"/>
  <c r="AF23" i="26"/>
  <c r="AO23" i="26" s="1"/>
  <c r="AO25" i="26" s="1"/>
  <c r="AE23" i="26"/>
  <c r="AS19" i="30"/>
  <c r="AL19" i="30"/>
  <c r="AU19" i="30" s="1"/>
  <c r="U26" i="102"/>
  <c r="AH9" i="19"/>
  <c r="AQ9" i="19" s="1"/>
  <c r="AS16" i="65"/>
  <c r="AL16" i="65"/>
  <c r="AU16" i="65" s="1"/>
  <c r="AS12" i="14"/>
  <c r="AL12" i="14"/>
  <c r="AU12" i="14" s="1"/>
  <c r="AS17" i="27"/>
  <c r="AL17" i="27"/>
  <c r="AU17" i="27" s="1"/>
  <c r="AH7" i="105"/>
  <c r="AQ7" i="105" s="1"/>
  <c r="X17" i="39"/>
  <c r="Z17" i="39" s="1"/>
  <c r="Y17" i="39"/>
  <c r="AE10" i="67"/>
  <c r="AG10" i="67"/>
  <c r="AP10" i="67" s="1"/>
  <c r="AF10" i="67"/>
  <c r="AO10" i="67" s="1"/>
  <c r="W11" i="67"/>
  <c r="U5" i="104"/>
  <c r="X5" i="104" s="1"/>
  <c r="AS4" i="73"/>
  <c r="AS25" i="73" s="1"/>
  <c r="AL4" i="73"/>
  <c r="AU4" i="73" s="1"/>
  <c r="AU25" i="73" s="1"/>
  <c r="C11" i="73" s="1"/>
  <c r="F17" i="57" s="1"/>
  <c r="AS10" i="65"/>
  <c r="AL10" i="65"/>
  <c r="AU10" i="65" s="1"/>
  <c r="AK19" i="81"/>
  <c r="AT19" i="81" s="1"/>
  <c r="AJ19" i="81"/>
  <c r="AK13" i="81"/>
  <c r="AT13" i="81" s="1"/>
  <c r="AJ13" i="81"/>
  <c r="AJ7" i="81"/>
  <c r="AK7" i="81"/>
  <c r="AT7" i="81" s="1"/>
  <c r="AS13" i="14"/>
  <c r="AL13" i="14"/>
  <c r="AU13" i="14" s="1"/>
  <c r="U10" i="58"/>
  <c r="AS15" i="22"/>
  <c r="AL15" i="22"/>
  <c r="AU15" i="22" s="1"/>
  <c r="AS12" i="27"/>
  <c r="AL12" i="27"/>
  <c r="AU12" i="27" s="1"/>
  <c r="U10" i="96"/>
  <c r="AT25" i="70"/>
  <c r="AH7" i="101"/>
  <c r="AQ7" i="101" s="1"/>
  <c r="AS14" i="14"/>
  <c r="AL14" i="14"/>
  <c r="AU14" i="14" s="1"/>
  <c r="W23" i="17"/>
  <c r="AF22" i="17"/>
  <c r="AO22" i="17" s="1"/>
  <c r="AG22" i="17"/>
  <c r="AP22" i="17" s="1"/>
  <c r="AE22" i="17"/>
  <c r="AN23" i="66"/>
  <c r="AN25" i="66" s="1"/>
  <c r="AI23" i="66"/>
  <c r="AN16" i="60"/>
  <c r="AI16" i="60"/>
  <c r="AS16" i="30"/>
  <c r="AL16" i="30"/>
  <c r="AU16" i="30" s="1"/>
  <c r="AS22" i="65"/>
  <c r="AL22" i="65"/>
  <c r="AU22" i="65" s="1"/>
  <c r="AL14" i="27"/>
  <c r="AU14" i="27" s="1"/>
  <c r="AT14" i="27"/>
  <c r="AK22" i="36"/>
  <c r="AT22" i="36" s="1"/>
  <c r="AJ22" i="36"/>
  <c r="AJ16" i="36"/>
  <c r="AK16" i="36"/>
  <c r="AT16" i="36" s="1"/>
  <c r="AJ10" i="36"/>
  <c r="AK10" i="36"/>
  <c r="AT10" i="36" s="1"/>
  <c r="AH7" i="15"/>
  <c r="AQ7" i="15" s="1"/>
  <c r="AR16" i="21"/>
  <c r="AS17" i="65"/>
  <c r="AL17" i="65"/>
  <c r="AU17" i="65" s="1"/>
  <c r="U8" i="20"/>
  <c r="AS15" i="27"/>
  <c r="AL15" i="27"/>
  <c r="AU15" i="27" s="1"/>
  <c r="AR9" i="24"/>
  <c r="AR6" i="15"/>
  <c r="AN10" i="79"/>
  <c r="AI10" i="79"/>
  <c r="AI23" i="81"/>
  <c r="AN23" i="81"/>
  <c r="AN25" i="81" s="1"/>
  <c r="U19" i="55"/>
  <c r="AS12" i="65"/>
  <c r="AL12" i="65"/>
  <c r="AU12" i="65" s="1"/>
  <c r="Y10" i="75"/>
  <c r="Z10" i="75" s="1"/>
  <c r="X10" i="75"/>
  <c r="AJ22" i="66"/>
  <c r="AK22" i="66"/>
  <c r="AT22" i="66" s="1"/>
  <c r="AR22" i="69"/>
  <c r="AR6" i="86"/>
  <c r="AR6" i="53"/>
  <c r="W17" i="72"/>
  <c r="AG16" i="72"/>
  <c r="AP16" i="72" s="1"/>
  <c r="AE16" i="72"/>
  <c r="AF16" i="72"/>
  <c r="AO16" i="72" s="1"/>
  <c r="Z9" i="19"/>
  <c r="AS20" i="30"/>
  <c r="AL20" i="30"/>
  <c r="AU20" i="30" s="1"/>
  <c r="U10" i="54"/>
  <c r="AH17" i="29"/>
  <c r="AQ17" i="29" s="1"/>
  <c r="AS14" i="22"/>
  <c r="AL14" i="22"/>
  <c r="AU14" i="22" s="1"/>
  <c r="AI23" i="61"/>
  <c r="AN23" i="61"/>
  <c r="AN25" i="61" s="1"/>
  <c r="Z7" i="105"/>
  <c r="AJ18" i="81"/>
  <c r="AK18" i="81"/>
  <c r="AT18" i="81" s="1"/>
  <c r="AJ12" i="81"/>
  <c r="AK12" i="81"/>
  <c r="AT12" i="81" s="1"/>
  <c r="AK6" i="81"/>
  <c r="AT6" i="81" s="1"/>
  <c r="AJ6" i="81"/>
  <c r="AS3" i="22"/>
  <c r="AL3" i="22"/>
  <c r="AU3" i="22" s="1"/>
  <c r="Z7" i="46"/>
  <c r="AF16" i="34"/>
  <c r="AO16" i="34" s="1"/>
  <c r="AE16" i="34"/>
  <c r="AG16" i="34"/>
  <c r="AP16" i="34" s="1"/>
  <c r="W17" i="34"/>
  <c r="AH23" i="69"/>
  <c r="AQ23" i="69" s="1"/>
  <c r="AQ25" i="69" s="1"/>
  <c r="AZ3" i="69"/>
  <c r="AX22" i="69" s="1"/>
  <c r="S22" i="69" s="1"/>
  <c r="AC22" i="69" s="1"/>
  <c r="AB23" i="69" s="1"/>
  <c r="Y18" i="64"/>
  <c r="X18" i="64"/>
  <c r="U20" i="103"/>
  <c r="AS4" i="70"/>
  <c r="AS25" i="70" s="1"/>
  <c r="AL4" i="70"/>
  <c r="AU4" i="70" s="1"/>
  <c r="U29" i="50"/>
  <c r="Z7" i="101"/>
  <c r="AS16" i="22"/>
  <c r="AL16" i="22"/>
  <c r="AU16" i="22" s="1"/>
  <c r="AS13" i="27"/>
  <c r="AL13" i="27"/>
  <c r="AU13" i="27" s="1"/>
  <c r="U8" i="92"/>
  <c r="AS21" i="14"/>
  <c r="AL21" i="14"/>
  <c r="AU21" i="14" s="1"/>
  <c r="AS17" i="22"/>
  <c r="AL17" i="22"/>
  <c r="AU17" i="22" s="1"/>
  <c r="AK21" i="36"/>
  <c r="AT21" i="36" s="1"/>
  <c r="AJ21" i="36"/>
  <c r="AJ15" i="36"/>
  <c r="AK15" i="36"/>
  <c r="AT15" i="36" s="1"/>
  <c r="AJ9" i="36"/>
  <c r="AK9" i="36"/>
  <c r="AT9" i="36" s="1"/>
  <c r="AB4" i="36"/>
  <c r="AJ3" i="36"/>
  <c r="AE7" i="15"/>
  <c r="AF7" i="15"/>
  <c r="AO7" i="15" s="1"/>
  <c r="W8" i="15"/>
  <c r="AG7" i="15"/>
  <c r="AP7" i="15" s="1"/>
  <c r="AX3" i="40"/>
  <c r="S3" i="40" s="1"/>
  <c r="AC3" i="40" s="1"/>
  <c r="AX23" i="40"/>
  <c r="S23" i="40" s="1"/>
  <c r="AC23" i="40" s="1"/>
  <c r="AX4" i="40"/>
  <c r="S4" i="40" s="1"/>
  <c r="AC4" i="40" s="1"/>
  <c r="AB5" i="40" s="1"/>
  <c r="AX5" i="40"/>
  <c r="S5" i="40" s="1"/>
  <c r="AC5" i="40" s="1"/>
  <c r="AB6" i="40" s="1"/>
  <c r="AX6" i="40"/>
  <c r="S6" i="40" s="1"/>
  <c r="AC6" i="40" s="1"/>
  <c r="AB7" i="40" s="1"/>
  <c r="AX7" i="40"/>
  <c r="S7" i="40" s="1"/>
  <c r="AC7" i="40" s="1"/>
  <c r="AB8" i="40" s="1"/>
  <c r="AX8" i="40"/>
  <c r="S8" i="40" s="1"/>
  <c r="AC8" i="40" s="1"/>
  <c r="AB9" i="40" s="1"/>
  <c r="AX9" i="40"/>
  <c r="S9" i="40" s="1"/>
  <c r="AC9" i="40" s="1"/>
  <c r="AB10" i="40" s="1"/>
  <c r="AX10" i="40"/>
  <c r="S10" i="40" s="1"/>
  <c r="AC10" i="40" s="1"/>
  <c r="AB11" i="40" s="1"/>
  <c r="AX11" i="40"/>
  <c r="S11" i="40" s="1"/>
  <c r="AC11" i="40" s="1"/>
  <c r="AB12" i="40" s="1"/>
  <c r="AX12" i="40"/>
  <c r="S12" i="40" s="1"/>
  <c r="AC12" i="40" s="1"/>
  <c r="AB13" i="40" s="1"/>
  <c r="AX13" i="40"/>
  <c r="S13" i="40" s="1"/>
  <c r="AC13" i="40" s="1"/>
  <c r="AB14" i="40" s="1"/>
  <c r="AX14" i="40"/>
  <c r="S14" i="40" s="1"/>
  <c r="AC14" i="40" s="1"/>
  <c r="AB15" i="40" s="1"/>
  <c r="AX15" i="40"/>
  <c r="S15" i="40" s="1"/>
  <c r="AC15" i="40" s="1"/>
  <c r="AB16" i="40" s="1"/>
  <c r="AX16" i="40"/>
  <c r="S16" i="40" s="1"/>
  <c r="AC16" i="40" s="1"/>
  <c r="AB17" i="40" s="1"/>
  <c r="AX17" i="40"/>
  <c r="S17" i="40" s="1"/>
  <c r="AC17" i="40" s="1"/>
  <c r="AB18" i="40" s="1"/>
  <c r="AX18" i="40"/>
  <c r="S18" i="40" s="1"/>
  <c r="AC18" i="40" s="1"/>
  <c r="AB19" i="40" s="1"/>
  <c r="AX19" i="40"/>
  <c r="S19" i="40" s="1"/>
  <c r="AC19" i="40" s="1"/>
  <c r="AB20" i="40" s="1"/>
  <c r="AX20" i="40"/>
  <c r="S20" i="40" s="1"/>
  <c r="AC20" i="40" s="1"/>
  <c r="AB21" i="40" s="1"/>
  <c r="AX21" i="40"/>
  <c r="S21" i="40" s="1"/>
  <c r="AC21" i="40" s="1"/>
  <c r="AB22" i="40" s="1"/>
  <c r="AS5" i="30"/>
  <c r="AL5" i="30"/>
  <c r="AU5" i="30" s="1"/>
  <c r="U15" i="95"/>
  <c r="AK4" i="14"/>
  <c r="AT4" i="14" s="1"/>
  <c r="AT25" i="14" s="1"/>
  <c r="AJ4" i="14"/>
  <c r="Y11" i="79"/>
  <c r="Z11" i="79" s="1"/>
  <c r="X11" i="79"/>
  <c r="AN9" i="33"/>
  <c r="AI9" i="33"/>
  <c r="AI10" i="71"/>
  <c r="AN10" i="71"/>
  <c r="AR6" i="46"/>
  <c r="U18" i="41"/>
  <c r="U17" i="41" s="1"/>
  <c r="AS18" i="14"/>
  <c r="AL18" i="14"/>
  <c r="AU18" i="14" s="1"/>
  <c r="AS5" i="27"/>
  <c r="AL5" i="27"/>
  <c r="AU5" i="27" s="1"/>
  <c r="U26" i="42"/>
  <c r="AJ4" i="65"/>
  <c r="AK4" i="65"/>
  <c r="AT4" i="65" s="1"/>
  <c r="AT25" i="65" s="1"/>
  <c r="AR9" i="59"/>
  <c r="AK17" i="81"/>
  <c r="AT17" i="81" s="1"/>
  <c r="AJ17" i="81"/>
  <c r="AK11" i="81"/>
  <c r="AT11" i="81" s="1"/>
  <c r="AJ11" i="81"/>
  <c r="AJ5" i="81"/>
  <c r="AK5" i="81"/>
  <c r="AT5" i="81" s="1"/>
  <c r="AS19" i="14"/>
  <c r="AL19" i="14"/>
  <c r="AU19" i="14" s="1"/>
  <c r="AJ4" i="22"/>
  <c r="AK4" i="22"/>
  <c r="AT4" i="22" s="1"/>
  <c r="AT25" i="22" s="1"/>
  <c r="AS21" i="22"/>
  <c r="AL21" i="22"/>
  <c r="AU21" i="22" s="1"/>
  <c r="AS18" i="27"/>
  <c r="AL18" i="27"/>
  <c r="AU18" i="27" s="1"/>
  <c r="AH7" i="46"/>
  <c r="AQ7" i="46" s="1"/>
  <c r="AX23" i="61"/>
  <c r="S23" i="61" s="1"/>
  <c r="AC23" i="61" s="1"/>
  <c r="AX3" i="61"/>
  <c r="S3" i="61" s="1"/>
  <c r="AC3" i="61" s="1"/>
  <c r="AX4" i="61"/>
  <c r="S4" i="61" s="1"/>
  <c r="AC4" i="61" s="1"/>
  <c r="AB5" i="61" s="1"/>
  <c r="AX5" i="61"/>
  <c r="S5" i="61" s="1"/>
  <c r="AC5" i="61" s="1"/>
  <c r="AB6" i="61" s="1"/>
  <c r="AX6" i="61"/>
  <c r="S6" i="61" s="1"/>
  <c r="AC6" i="61" s="1"/>
  <c r="AB7" i="61" s="1"/>
  <c r="AX7" i="61"/>
  <c r="S7" i="61" s="1"/>
  <c r="AC7" i="61" s="1"/>
  <c r="AB8" i="61" s="1"/>
  <c r="AX8" i="61"/>
  <c r="S8" i="61" s="1"/>
  <c r="AC8" i="61" s="1"/>
  <c r="AB9" i="61" s="1"/>
  <c r="AX9" i="61"/>
  <c r="S9" i="61" s="1"/>
  <c r="AC9" i="61" s="1"/>
  <c r="AB10" i="61" s="1"/>
  <c r="AX10" i="61"/>
  <c r="S10" i="61" s="1"/>
  <c r="AC10" i="61" s="1"/>
  <c r="AB11" i="61" s="1"/>
  <c r="AX11" i="61"/>
  <c r="S11" i="61" s="1"/>
  <c r="AC11" i="61" s="1"/>
  <c r="AB12" i="61" s="1"/>
  <c r="AX12" i="61"/>
  <c r="S12" i="61" s="1"/>
  <c r="AC12" i="61" s="1"/>
  <c r="AB13" i="61" s="1"/>
  <c r="AX13" i="61"/>
  <c r="S13" i="61" s="1"/>
  <c r="AC13" i="61" s="1"/>
  <c r="AB14" i="61" s="1"/>
  <c r="AX14" i="61"/>
  <c r="S14" i="61" s="1"/>
  <c r="AC14" i="61" s="1"/>
  <c r="AB15" i="61" s="1"/>
  <c r="AX15" i="61"/>
  <c r="S15" i="61" s="1"/>
  <c r="AC15" i="61" s="1"/>
  <c r="AB16" i="61" s="1"/>
  <c r="AX16" i="61"/>
  <c r="S16" i="61" s="1"/>
  <c r="AC16" i="61" s="1"/>
  <c r="AB17" i="61" s="1"/>
  <c r="AX17" i="61"/>
  <c r="S17" i="61" s="1"/>
  <c r="AC17" i="61" s="1"/>
  <c r="AB18" i="61" s="1"/>
  <c r="AX18" i="61"/>
  <c r="S18" i="61" s="1"/>
  <c r="AC18" i="61" s="1"/>
  <c r="AB19" i="61" s="1"/>
  <c r="AX19" i="61"/>
  <c r="S19" i="61" s="1"/>
  <c r="AC19" i="61" s="1"/>
  <c r="AB20" i="61" s="1"/>
  <c r="AX20" i="61"/>
  <c r="S20" i="61" s="1"/>
  <c r="AC20" i="61" s="1"/>
  <c r="AB21" i="61" s="1"/>
  <c r="AX21" i="61"/>
  <c r="S21" i="61" s="1"/>
  <c r="AC21" i="61" s="1"/>
  <c r="AB22" i="61" s="1"/>
  <c r="Z23" i="69"/>
  <c r="AS15" i="65"/>
  <c r="AL15" i="65"/>
  <c r="AU15" i="65" s="1"/>
  <c r="AU25" i="70"/>
  <c r="C11" i="70" s="1"/>
  <c r="F14" i="57" s="1"/>
  <c r="AJ4" i="30"/>
  <c r="AK4" i="30"/>
  <c r="AT4" i="30" s="1"/>
  <c r="AT25" i="30" s="1"/>
  <c r="AS22" i="30"/>
  <c r="AL22" i="30"/>
  <c r="AU22" i="30" s="1"/>
  <c r="AH9" i="97"/>
  <c r="AQ9" i="97" s="1"/>
  <c r="AS5" i="22"/>
  <c r="AL5" i="22"/>
  <c r="AU5" i="22" s="1"/>
  <c r="AJ20" i="36"/>
  <c r="AK20" i="36"/>
  <c r="AT20" i="36" s="1"/>
  <c r="AK14" i="36"/>
  <c r="AT14" i="36" s="1"/>
  <c r="AJ14" i="36"/>
  <c r="AJ8" i="36"/>
  <c r="AK8" i="36"/>
  <c r="AT8" i="36" s="1"/>
  <c r="AK23" i="36"/>
  <c r="AT23" i="36" s="1"/>
  <c r="AG9" i="38"/>
  <c r="AP9" i="38" s="1"/>
  <c r="AF9" i="38"/>
  <c r="AO9" i="38" s="1"/>
  <c r="AE9" i="38"/>
  <c r="W10" i="38"/>
  <c r="AH7" i="86"/>
  <c r="AQ7" i="86" s="1"/>
  <c r="AX22" i="40"/>
  <c r="S22" i="40" s="1"/>
  <c r="AC22" i="40" s="1"/>
  <c r="AB23" i="40" s="1"/>
  <c r="AS5" i="65"/>
  <c r="AL5" i="65"/>
  <c r="AU5" i="65" s="1"/>
  <c r="AX3" i="74"/>
  <c r="S3" i="74" s="1"/>
  <c r="AC3" i="74" s="1"/>
  <c r="AX23" i="74"/>
  <c r="S23" i="74" s="1"/>
  <c r="AC23" i="74" s="1"/>
  <c r="AX4" i="74"/>
  <c r="S4" i="74" s="1"/>
  <c r="AC4" i="74" s="1"/>
  <c r="AB5" i="74" s="1"/>
  <c r="AX5" i="74"/>
  <c r="S5" i="74" s="1"/>
  <c r="AC5" i="74" s="1"/>
  <c r="AB6" i="74" s="1"/>
  <c r="AX6" i="74"/>
  <c r="S6" i="74" s="1"/>
  <c r="AC6" i="74" s="1"/>
  <c r="AB7" i="74" s="1"/>
  <c r="AX7" i="74"/>
  <c r="S7" i="74" s="1"/>
  <c r="AC7" i="74" s="1"/>
  <c r="AB8" i="74" s="1"/>
  <c r="AX8" i="74"/>
  <c r="S8" i="74" s="1"/>
  <c r="AC8" i="74" s="1"/>
  <c r="AB9" i="74" s="1"/>
  <c r="AX9" i="74"/>
  <c r="S9" i="74" s="1"/>
  <c r="AC9" i="74" s="1"/>
  <c r="AB10" i="74" s="1"/>
  <c r="AX10" i="74"/>
  <c r="S10" i="74" s="1"/>
  <c r="AC10" i="74" s="1"/>
  <c r="AB11" i="74" s="1"/>
  <c r="AX11" i="74"/>
  <c r="S11" i="74" s="1"/>
  <c r="AC11" i="74" s="1"/>
  <c r="AB12" i="74" s="1"/>
  <c r="AX12" i="74"/>
  <c r="S12" i="74" s="1"/>
  <c r="AC12" i="74" s="1"/>
  <c r="AB13" i="74" s="1"/>
  <c r="AX13" i="74"/>
  <c r="S13" i="74" s="1"/>
  <c r="AC13" i="74" s="1"/>
  <c r="AB14" i="74" s="1"/>
  <c r="AX14" i="74"/>
  <c r="S14" i="74" s="1"/>
  <c r="AC14" i="74" s="1"/>
  <c r="AB15" i="74" s="1"/>
  <c r="AX15" i="74"/>
  <c r="S15" i="74" s="1"/>
  <c r="AC15" i="74" s="1"/>
  <c r="AB16" i="74" s="1"/>
  <c r="AX16" i="74"/>
  <c r="S16" i="74" s="1"/>
  <c r="AC16" i="74" s="1"/>
  <c r="AB17" i="74" s="1"/>
  <c r="AX17" i="74"/>
  <c r="S17" i="74" s="1"/>
  <c r="AC17" i="74" s="1"/>
  <c r="AB18" i="74" s="1"/>
  <c r="AX18" i="74"/>
  <c r="S18" i="74" s="1"/>
  <c r="AC18" i="74" s="1"/>
  <c r="AB19" i="74" s="1"/>
  <c r="AX19" i="74"/>
  <c r="S19" i="74" s="1"/>
  <c r="AC19" i="74" s="1"/>
  <c r="AB20" i="74" s="1"/>
  <c r="AX20" i="74"/>
  <c r="S20" i="74" s="1"/>
  <c r="AC20" i="74" s="1"/>
  <c r="AB21" i="74" s="1"/>
  <c r="AX21" i="74"/>
  <c r="S21" i="74" s="1"/>
  <c r="AC21" i="74" s="1"/>
  <c r="AB22" i="74" s="1"/>
  <c r="AL3" i="14"/>
  <c r="AU3" i="14" s="1"/>
  <c r="AS3" i="14"/>
  <c r="AS22" i="14"/>
  <c r="AL22" i="14"/>
  <c r="AU22" i="14" s="1"/>
  <c r="AS12" i="22"/>
  <c r="AL12" i="22"/>
  <c r="AU12" i="22" s="1"/>
  <c r="AS21" i="27"/>
  <c r="AL21" i="27"/>
  <c r="AU21" i="27" s="1"/>
  <c r="Y18" i="76"/>
  <c r="X18" i="76"/>
  <c r="AR9" i="28"/>
  <c r="AS18" i="30"/>
  <c r="AL18" i="30"/>
  <c r="AU18" i="30" s="1"/>
  <c r="AI23" i="31"/>
  <c r="AN23" i="31"/>
  <c r="AN25" i="31" s="1"/>
  <c r="AN23" i="40"/>
  <c r="AN25" i="40" s="1"/>
  <c r="AI23" i="40"/>
  <c r="AJ17" i="66"/>
  <c r="AS17" i="66" s="1"/>
  <c r="AK17" i="66"/>
  <c r="W18" i="68"/>
  <c r="AF17" i="68"/>
  <c r="AO17" i="68" s="1"/>
  <c r="AE17" i="68"/>
  <c r="AG17" i="68"/>
  <c r="AP17" i="68" s="1"/>
  <c r="AJ10" i="66"/>
  <c r="AK10" i="66"/>
  <c r="AT10" i="66" s="1"/>
  <c r="AJ21" i="66"/>
  <c r="AK21" i="66"/>
  <c r="AT21" i="66" s="1"/>
  <c r="AB4" i="66"/>
  <c r="AJ3" i="66"/>
  <c r="AF16" i="25"/>
  <c r="AO16" i="25" s="1"/>
  <c r="AE16" i="25"/>
  <c r="AG16" i="25"/>
  <c r="AP16" i="25" s="1"/>
  <c r="W17" i="25"/>
  <c r="AR21" i="77"/>
  <c r="AS19" i="65"/>
  <c r="AL19" i="65"/>
  <c r="AU19" i="65" s="1"/>
  <c r="AS9" i="65"/>
  <c r="AL9" i="65"/>
  <c r="AU9" i="65" s="1"/>
  <c r="U20" i="87"/>
  <c r="AJ20" i="66"/>
  <c r="AS20" i="66" s="1"/>
  <c r="AK20" i="66"/>
  <c r="AJ8" i="66"/>
  <c r="AK8" i="66"/>
  <c r="AT8" i="66" s="1"/>
  <c r="AS19" i="22"/>
  <c r="AL19" i="22"/>
  <c r="AU19" i="22" s="1"/>
  <c r="AJ4" i="27"/>
  <c r="AK4" i="27"/>
  <c r="AT4" i="27" s="1"/>
  <c r="AT25" i="27" s="1"/>
  <c r="U27" i="10"/>
  <c r="AR6" i="105"/>
  <c r="AE17" i="80"/>
  <c r="AF17" i="80"/>
  <c r="AO17" i="80" s="1"/>
  <c r="W18" i="80"/>
  <c r="AG17" i="80"/>
  <c r="AP17" i="80" s="1"/>
  <c r="AS7" i="30"/>
  <c r="AL7" i="30"/>
  <c r="AU7" i="30" s="1"/>
  <c r="U10" i="45"/>
  <c r="AS11" i="27"/>
  <c r="AL11" i="27"/>
  <c r="AU11" i="27" s="1"/>
  <c r="AF7" i="93"/>
  <c r="AO7" i="93" s="1"/>
  <c r="AE7" i="93"/>
  <c r="W8" i="93"/>
  <c r="AG7" i="93"/>
  <c r="AP7" i="93" s="1"/>
  <c r="AS8" i="65"/>
  <c r="AL8" i="65"/>
  <c r="AU8" i="65" s="1"/>
  <c r="AS15" i="30"/>
  <c r="AL15" i="30"/>
  <c r="AU15" i="30" s="1"/>
  <c r="AL3" i="65"/>
  <c r="AU3" i="65" s="1"/>
  <c r="AS3" i="65"/>
  <c r="AJ22" i="81"/>
  <c r="AK22" i="81"/>
  <c r="AT22" i="81" s="1"/>
  <c r="AK16" i="81"/>
  <c r="AT16" i="81" s="1"/>
  <c r="AJ16" i="81"/>
  <c r="AK10" i="81"/>
  <c r="AT10" i="81" s="1"/>
  <c r="AJ10" i="81"/>
  <c r="AB4" i="81"/>
  <c r="AJ3" i="81"/>
  <c r="AX22" i="61"/>
  <c r="S22" i="61" s="1"/>
  <c r="AC22" i="61" s="1"/>
  <c r="AB23" i="61" s="1"/>
  <c r="AR22" i="26"/>
  <c r="U10" i="88"/>
  <c r="U26" i="48"/>
  <c r="AH10" i="59"/>
  <c r="AQ10" i="59" s="1"/>
  <c r="AS20" i="14"/>
  <c r="AL20" i="14"/>
  <c r="AU20" i="14" s="1"/>
  <c r="AS22" i="22"/>
  <c r="AL22" i="22"/>
  <c r="AU22" i="22" s="1"/>
  <c r="AS19" i="27"/>
  <c r="AL19" i="27"/>
  <c r="AU19" i="27" s="1"/>
  <c r="AH10" i="24"/>
  <c r="AQ10" i="24" s="1"/>
  <c r="AS3" i="30"/>
  <c r="AL3" i="30"/>
  <c r="AU3" i="30" s="1"/>
  <c r="Z9" i="97"/>
  <c r="AG23" i="74"/>
  <c r="AP23" i="74" s="1"/>
  <c r="AP25" i="74" s="1"/>
  <c r="AF23" i="74"/>
  <c r="AO23" i="74" s="1"/>
  <c r="AO25" i="74" s="1"/>
  <c r="AE23" i="74"/>
  <c r="AS9" i="14"/>
  <c r="AL9" i="14"/>
  <c r="AU9" i="14" s="1"/>
  <c r="AS20" i="27"/>
  <c r="AL20" i="27"/>
  <c r="AU20" i="27" s="1"/>
  <c r="AJ19" i="36"/>
  <c r="AK19" i="36"/>
  <c r="AT19" i="36" s="1"/>
  <c r="AJ13" i="36"/>
  <c r="AK13" i="36"/>
  <c r="AT13" i="36" s="1"/>
  <c r="AJ7" i="36"/>
  <c r="AK7" i="36"/>
  <c r="AT7" i="36" s="1"/>
  <c r="AG23" i="78"/>
  <c r="AP23" i="78" s="1"/>
  <c r="AP25" i="78" s="1"/>
  <c r="AF23" i="78"/>
  <c r="AO23" i="78" s="1"/>
  <c r="AO25" i="78" s="1"/>
  <c r="AE23" i="78"/>
  <c r="AK23" i="78" s="1"/>
  <c r="AT23" i="78" s="1"/>
  <c r="AH22" i="77"/>
  <c r="AQ22" i="77" s="1"/>
  <c r="Z7" i="86"/>
  <c r="AS11" i="30"/>
  <c r="AL11" i="30"/>
  <c r="AU11" i="30" s="1"/>
  <c r="AX22" i="74"/>
  <c r="S22" i="74" s="1"/>
  <c r="AC22" i="74" s="1"/>
  <c r="AB23" i="74" s="1"/>
  <c r="AS9" i="27"/>
  <c r="AL9" i="27"/>
  <c r="AU9" i="27" s="1"/>
  <c r="AI17" i="76"/>
  <c r="AN17" i="76"/>
  <c r="U6" i="44"/>
  <c r="Y10" i="33"/>
  <c r="X10" i="33"/>
  <c r="AS6" i="30"/>
  <c r="AL6" i="30"/>
  <c r="AU6" i="30" s="1"/>
  <c r="AS18" i="65"/>
  <c r="AL18" i="65"/>
  <c r="AU18" i="65" s="1"/>
  <c r="W19" i="12"/>
  <c r="AE18" i="12"/>
  <c r="AG18" i="12"/>
  <c r="AP18" i="12" s="1"/>
  <c r="AF18" i="12"/>
  <c r="AO18" i="12" s="1"/>
  <c r="AN9" i="75"/>
  <c r="AI9" i="75"/>
  <c r="AJ16" i="66"/>
  <c r="AK16" i="66"/>
  <c r="AT16" i="66" s="1"/>
  <c r="AS13" i="22"/>
  <c r="AL13" i="22"/>
  <c r="AU13" i="22" s="1"/>
  <c r="AJ15" i="66"/>
  <c r="AK15" i="66"/>
  <c r="AT15" i="66" s="1"/>
  <c r="AJ9" i="66"/>
  <c r="AK9" i="66"/>
  <c r="AT9" i="66" s="1"/>
  <c r="AS5" i="14"/>
  <c r="AL5" i="14"/>
  <c r="AU5" i="14" s="1"/>
  <c r="AS16" i="27"/>
  <c r="AL16" i="27"/>
  <c r="AU16" i="27" s="1"/>
  <c r="AH7" i="53"/>
  <c r="AQ7" i="53" s="1"/>
  <c r="AS14" i="65"/>
  <c r="AL14" i="65"/>
  <c r="AU14" i="65" s="1"/>
  <c r="Z17" i="29"/>
  <c r="AS20" i="22"/>
  <c r="AL20" i="22"/>
  <c r="AU20" i="22" s="1"/>
  <c r="AJ14" i="66"/>
  <c r="AK14" i="66"/>
  <c r="AT14" i="66" s="1"/>
  <c r="AJ19" i="66"/>
  <c r="AK19" i="66"/>
  <c r="AT19" i="66" s="1"/>
  <c r="AJ13" i="66"/>
  <c r="AK13" i="66"/>
  <c r="AT13" i="66" s="1"/>
  <c r="AK7" i="66"/>
  <c r="AT7" i="66" s="1"/>
  <c r="AJ7" i="66"/>
  <c r="AS11" i="14"/>
  <c r="AL11" i="14"/>
  <c r="AU11" i="14" s="1"/>
  <c r="AS7" i="22"/>
  <c r="AL7" i="22"/>
  <c r="AU7" i="22" s="1"/>
  <c r="AS3" i="27"/>
  <c r="AL3" i="27"/>
  <c r="AU3" i="27" s="1"/>
  <c r="AS22" i="27"/>
  <c r="AL22" i="27"/>
  <c r="AU22" i="27" s="1"/>
  <c r="U19" i="49"/>
  <c r="U9" i="100"/>
  <c r="AH10" i="28"/>
  <c r="AQ10" i="28" s="1"/>
  <c r="U17" i="16"/>
  <c r="AS13" i="30"/>
  <c r="AL13" i="30"/>
  <c r="AU13" i="30" s="1"/>
  <c r="AX23" i="31"/>
  <c r="S23" i="31" s="1"/>
  <c r="AC23" i="31" s="1"/>
  <c r="AJ23" i="31" s="1"/>
  <c r="AS23" i="31" s="1"/>
  <c r="AX3" i="31"/>
  <c r="S3" i="31" s="1"/>
  <c r="AC3" i="31" s="1"/>
  <c r="AX4" i="31"/>
  <c r="S4" i="31" s="1"/>
  <c r="AC4" i="31" s="1"/>
  <c r="AB5" i="31" s="1"/>
  <c r="AX5" i="31"/>
  <c r="S5" i="31" s="1"/>
  <c r="AC5" i="31" s="1"/>
  <c r="AB6" i="31" s="1"/>
  <c r="AX6" i="31"/>
  <c r="S6" i="31" s="1"/>
  <c r="AC6" i="31" s="1"/>
  <c r="AB7" i="31" s="1"/>
  <c r="AX7" i="31"/>
  <c r="S7" i="31" s="1"/>
  <c r="AC7" i="31" s="1"/>
  <c r="AB8" i="31" s="1"/>
  <c r="AX8" i="31"/>
  <c r="S8" i="31" s="1"/>
  <c r="AC8" i="31" s="1"/>
  <c r="AB9" i="31" s="1"/>
  <c r="AX9" i="31"/>
  <c r="S9" i="31" s="1"/>
  <c r="AC9" i="31" s="1"/>
  <c r="AB10" i="31" s="1"/>
  <c r="AX10" i="31"/>
  <c r="S10" i="31" s="1"/>
  <c r="AC10" i="31" s="1"/>
  <c r="AB11" i="31" s="1"/>
  <c r="AX11" i="31"/>
  <c r="S11" i="31" s="1"/>
  <c r="AC11" i="31" s="1"/>
  <c r="AB12" i="31" s="1"/>
  <c r="AX12" i="31"/>
  <c r="S12" i="31" s="1"/>
  <c r="AC12" i="31" s="1"/>
  <c r="AB13" i="31" s="1"/>
  <c r="AX13" i="31"/>
  <c r="S13" i="31" s="1"/>
  <c r="AC13" i="31" s="1"/>
  <c r="AB14" i="31" s="1"/>
  <c r="AX14" i="31"/>
  <c r="S14" i="31" s="1"/>
  <c r="AC14" i="31" s="1"/>
  <c r="AB15" i="31" s="1"/>
  <c r="AX15" i="31"/>
  <c r="S15" i="31" s="1"/>
  <c r="AC15" i="31" s="1"/>
  <c r="AB16" i="31" s="1"/>
  <c r="AX16" i="31"/>
  <c r="S16" i="31" s="1"/>
  <c r="AC16" i="31" s="1"/>
  <c r="AB17" i="31" s="1"/>
  <c r="AX17" i="31"/>
  <c r="S17" i="31" s="1"/>
  <c r="AC17" i="31" s="1"/>
  <c r="AB18" i="31" s="1"/>
  <c r="AX18" i="31"/>
  <c r="S18" i="31" s="1"/>
  <c r="AC18" i="31" s="1"/>
  <c r="AB19" i="31" s="1"/>
  <c r="AX19" i="31"/>
  <c r="S19" i="31" s="1"/>
  <c r="AC19" i="31" s="1"/>
  <c r="AB20" i="31" s="1"/>
  <c r="AX20" i="31"/>
  <c r="S20" i="31" s="1"/>
  <c r="AC20" i="31" s="1"/>
  <c r="AB21" i="31" s="1"/>
  <c r="AX21" i="31"/>
  <c r="S21" i="31" s="1"/>
  <c r="AC21" i="31" s="1"/>
  <c r="AB22" i="31" s="1"/>
  <c r="AS7" i="65"/>
  <c r="AL7" i="65"/>
  <c r="AU7" i="65" s="1"/>
  <c r="AS20" i="65"/>
  <c r="AL20" i="65"/>
  <c r="AU20" i="65" s="1"/>
  <c r="AS21" i="65"/>
  <c r="AL21" i="65"/>
  <c r="AU21" i="65" s="1"/>
  <c r="AR8" i="97"/>
  <c r="U8" i="84"/>
  <c r="U29" i="85"/>
  <c r="U27" i="94"/>
  <c r="AS14" i="30"/>
  <c r="AL14" i="30"/>
  <c r="AU14" i="30" s="1"/>
  <c r="W10" i="63"/>
  <c r="AG9" i="63"/>
  <c r="AP9" i="63" s="1"/>
  <c r="AF9" i="63"/>
  <c r="AO9" i="63" s="1"/>
  <c r="AE9" i="63"/>
  <c r="AJ21" i="81"/>
  <c r="AK21" i="81"/>
  <c r="AT21" i="81" s="1"/>
  <c r="AJ15" i="81"/>
  <c r="AK15" i="81"/>
  <c r="AT15" i="81" s="1"/>
  <c r="AJ9" i="81"/>
  <c r="AK9" i="81"/>
  <c r="AT9" i="81" s="1"/>
  <c r="AS7" i="14"/>
  <c r="AL7" i="14"/>
  <c r="AU7" i="14" s="1"/>
  <c r="U9" i="51"/>
  <c r="AS9" i="22"/>
  <c r="AL9" i="22"/>
  <c r="AU9" i="22" s="1"/>
  <c r="U17" i="43"/>
  <c r="AS6" i="27"/>
  <c r="AL6" i="27"/>
  <c r="AU6" i="27" s="1"/>
  <c r="AR23" i="65"/>
  <c r="AR25" i="65" s="1"/>
  <c r="AL23" i="65"/>
  <c r="AU23" i="65" s="1"/>
  <c r="AE7" i="52"/>
  <c r="AF7" i="52"/>
  <c r="AO7" i="52" s="1"/>
  <c r="AG7" i="52"/>
  <c r="AP7" i="52" s="1"/>
  <c r="W8" i="52"/>
  <c r="Z10" i="59"/>
  <c r="Z10" i="24"/>
  <c r="AH17" i="21"/>
  <c r="AQ17" i="21" s="1"/>
  <c r="X17" i="60"/>
  <c r="Y17" i="60"/>
  <c r="AS15" i="14"/>
  <c r="AL15" i="14"/>
  <c r="AU15" i="14" s="1"/>
  <c r="AS11" i="22"/>
  <c r="AL11" i="22"/>
  <c r="AU11" i="22" s="1"/>
  <c r="AK18" i="36"/>
  <c r="AT18" i="36" s="1"/>
  <c r="AJ18" i="36"/>
  <c r="AJ12" i="36"/>
  <c r="AK12" i="36"/>
  <c r="AT12" i="36" s="1"/>
  <c r="AJ6" i="36"/>
  <c r="AK6" i="36"/>
  <c r="AT6" i="36" s="1"/>
  <c r="AS4" i="23"/>
  <c r="AS25" i="23" s="1"/>
  <c r="AL4" i="23"/>
  <c r="AU4" i="23" s="1"/>
  <c r="AU25" i="23" s="1"/>
  <c r="C11" i="23" s="1"/>
  <c r="U22" i="18"/>
  <c r="Z22" i="77"/>
  <c r="AS11" i="65"/>
  <c r="AL11" i="65"/>
  <c r="AU11" i="65" s="1"/>
  <c r="Y8" i="47"/>
  <c r="X8" i="47"/>
  <c r="Z8" i="47" s="1"/>
  <c r="AS10" i="14"/>
  <c r="AL10" i="14"/>
  <c r="AU10" i="14" s="1"/>
  <c r="AS18" i="22"/>
  <c r="AL18" i="22"/>
  <c r="AU18" i="22" s="1"/>
  <c r="AL23" i="27"/>
  <c r="AU23" i="27" s="1"/>
  <c r="AI10" i="2"/>
  <c r="AN10" i="2"/>
  <c r="U27" i="82"/>
  <c r="Y11" i="71"/>
  <c r="Z11" i="71"/>
  <c r="X11" i="71"/>
  <c r="Z17" i="60" l="1"/>
  <c r="AE11" i="79"/>
  <c r="W12" i="79"/>
  <c r="AG11" i="79"/>
  <c r="AP11" i="79" s="1"/>
  <c r="AF11" i="79"/>
  <c r="AO11" i="79" s="1"/>
  <c r="AG10" i="75"/>
  <c r="AP10" i="75" s="1"/>
  <c r="AF10" i="75"/>
  <c r="AO10" i="75" s="1"/>
  <c r="AE10" i="75"/>
  <c r="W11" i="75"/>
  <c r="AF17" i="60"/>
  <c r="AO17" i="60" s="1"/>
  <c r="AE17" i="60"/>
  <c r="W18" i="60"/>
  <c r="AG17" i="60"/>
  <c r="AP17" i="60" s="1"/>
  <c r="AJ17" i="31"/>
  <c r="AK17" i="31"/>
  <c r="AT17" i="31" s="1"/>
  <c r="U8" i="51"/>
  <c r="U28" i="85"/>
  <c r="AJ15" i="31"/>
  <c r="AK15" i="31"/>
  <c r="AT15" i="31" s="1"/>
  <c r="AK9" i="31"/>
  <c r="AT9" i="31" s="1"/>
  <c r="AJ9" i="31"/>
  <c r="AS19" i="66"/>
  <c r="AL19" i="66"/>
  <c r="AU19" i="66" s="1"/>
  <c r="AN18" i="12"/>
  <c r="AI18" i="12"/>
  <c r="AH10" i="33"/>
  <c r="AQ10" i="33" s="1"/>
  <c r="AR17" i="76"/>
  <c r="AF7" i="86"/>
  <c r="AO7" i="86" s="1"/>
  <c r="AG7" i="86"/>
  <c r="AP7" i="86" s="1"/>
  <c r="AE7" i="86"/>
  <c r="W8" i="86"/>
  <c r="AL20" i="66"/>
  <c r="AU20" i="66" s="1"/>
  <c r="AT20" i="66"/>
  <c r="AN16" i="25"/>
  <c r="AI16" i="25"/>
  <c r="AL17" i="66"/>
  <c r="AU17" i="66" s="1"/>
  <c r="AT17" i="66"/>
  <c r="AJ20" i="74"/>
  <c r="AK20" i="74"/>
  <c r="AT20" i="74" s="1"/>
  <c r="AJ14" i="74"/>
  <c r="AK14" i="74"/>
  <c r="AT14" i="74" s="1"/>
  <c r="AK8" i="74"/>
  <c r="AT8" i="74" s="1"/>
  <c r="AJ8" i="74"/>
  <c r="AG23" i="69"/>
  <c r="AP23" i="69" s="1"/>
  <c r="AP25" i="69" s="1"/>
  <c r="AF23" i="69"/>
  <c r="AO23" i="69" s="1"/>
  <c r="AO25" i="69" s="1"/>
  <c r="AE23" i="69"/>
  <c r="AK17" i="61"/>
  <c r="AT17" i="61" s="1"/>
  <c r="AJ17" i="61"/>
  <c r="AK11" i="61"/>
  <c r="AT11" i="61" s="1"/>
  <c r="AJ11" i="61"/>
  <c r="AJ5" i="61"/>
  <c r="AK5" i="61"/>
  <c r="AT5" i="61" s="1"/>
  <c r="AS5" i="81"/>
  <c r="AL5" i="81"/>
  <c r="AU5" i="81" s="1"/>
  <c r="AJ18" i="40"/>
  <c r="AK18" i="40"/>
  <c r="AT18" i="40" s="1"/>
  <c r="AJ12" i="40"/>
  <c r="AK12" i="40"/>
  <c r="AT12" i="40" s="1"/>
  <c r="AK6" i="40"/>
  <c r="AT6" i="40" s="1"/>
  <c r="AJ6" i="40"/>
  <c r="Y8" i="15"/>
  <c r="X8" i="15"/>
  <c r="AS9" i="36"/>
  <c r="AL9" i="36"/>
  <c r="AU9" i="36" s="1"/>
  <c r="AN16" i="34"/>
  <c r="AI16" i="34"/>
  <c r="AN16" i="72"/>
  <c r="AI16" i="72"/>
  <c r="AR16" i="60"/>
  <c r="U9" i="96"/>
  <c r="U9" i="58"/>
  <c r="AN10" i="67"/>
  <c r="AI10" i="67"/>
  <c r="AJ19" i="78"/>
  <c r="AS19" i="78" s="1"/>
  <c r="AK19" i="78"/>
  <c r="AK13" i="78"/>
  <c r="AT13" i="78" s="1"/>
  <c r="AJ13" i="78"/>
  <c r="AK7" i="78"/>
  <c r="AT7" i="78" s="1"/>
  <c r="AJ7" i="78"/>
  <c r="U14" i="11"/>
  <c r="X9" i="89"/>
  <c r="Y9" i="89"/>
  <c r="AS5" i="36"/>
  <c r="AL5" i="36"/>
  <c r="AU5" i="36" s="1"/>
  <c r="AI6" i="32"/>
  <c r="AN6" i="32"/>
  <c r="AR23" i="36"/>
  <c r="AR25" i="36" s="1"/>
  <c r="AL23" i="36"/>
  <c r="AU23" i="36" s="1"/>
  <c r="AS18" i="66"/>
  <c r="AL18" i="66"/>
  <c r="AU18" i="66" s="1"/>
  <c r="AN7" i="53"/>
  <c r="AI7" i="53"/>
  <c r="Y11" i="28"/>
  <c r="X11" i="28"/>
  <c r="AS9" i="81"/>
  <c r="AL9" i="81"/>
  <c r="AU9" i="81" s="1"/>
  <c r="U26" i="94"/>
  <c r="U16" i="16"/>
  <c r="AS13" i="66"/>
  <c r="AL13" i="66"/>
  <c r="AU13" i="66" s="1"/>
  <c r="AN23" i="74"/>
  <c r="AN25" i="74" s="1"/>
  <c r="AI23" i="74"/>
  <c r="AR23" i="74" s="1"/>
  <c r="AR25" i="74" s="1"/>
  <c r="AJ16" i="74"/>
  <c r="AK16" i="74"/>
  <c r="AT16" i="74" s="1"/>
  <c r="AE22" i="77"/>
  <c r="W23" i="77"/>
  <c r="AF22" i="77"/>
  <c r="AO22" i="77" s="1"/>
  <c r="AG22" i="77"/>
  <c r="AP22" i="77" s="1"/>
  <c r="AS6" i="36"/>
  <c r="AL6" i="36"/>
  <c r="AU6" i="36" s="1"/>
  <c r="AS15" i="81"/>
  <c r="AL15" i="81"/>
  <c r="AU15" i="81" s="1"/>
  <c r="Y10" i="63"/>
  <c r="X10" i="63"/>
  <c r="AJ21" i="31"/>
  <c r="AK21" i="31"/>
  <c r="AT21" i="31" s="1"/>
  <c r="AH11" i="71"/>
  <c r="AQ11" i="71" s="1"/>
  <c r="AR10" i="2"/>
  <c r="AH8" i="47"/>
  <c r="AQ8" i="47" s="1"/>
  <c r="AJ20" i="31"/>
  <c r="AK20" i="31"/>
  <c r="AT20" i="31" s="1"/>
  <c r="AJ14" i="31"/>
  <c r="AS14" i="31" s="1"/>
  <c r="AK14" i="31"/>
  <c r="AJ8" i="31"/>
  <c r="AK8" i="31"/>
  <c r="AT8" i="31" s="1"/>
  <c r="AS7" i="66"/>
  <c r="AL7" i="66"/>
  <c r="AU7" i="66" s="1"/>
  <c r="AS9" i="66"/>
  <c r="AL9" i="66"/>
  <c r="AU9" i="66" s="1"/>
  <c r="AS16" i="66"/>
  <c r="AL16" i="66"/>
  <c r="AU16" i="66" s="1"/>
  <c r="Y19" i="12"/>
  <c r="X19" i="12"/>
  <c r="Z19" i="12" s="1"/>
  <c r="Z10" i="33"/>
  <c r="AS7" i="36"/>
  <c r="AL7" i="36"/>
  <c r="AU7" i="36" s="1"/>
  <c r="AE9" i="97"/>
  <c r="W10" i="97"/>
  <c r="AF9" i="97"/>
  <c r="AO9" i="97" s="1"/>
  <c r="AG9" i="97"/>
  <c r="AP9" i="97" s="1"/>
  <c r="AS16" i="81"/>
  <c r="AL16" i="81"/>
  <c r="AU16" i="81" s="1"/>
  <c r="Y8" i="93"/>
  <c r="X8" i="93"/>
  <c r="U9" i="45"/>
  <c r="AN17" i="80"/>
  <c r="AI17" i="80"/>
  <c r="AL4" i="27"/>
  <c r="AU4" i="27" s="1"/>
  <c r="AU25" i="27" s="1"/>
  <c r="C11" i="27" s="1"/>
  <c r="AS4" i="27"/>
  <c r="AS25" i="27" s="1"/>
  <c r="AS10" i="66"/>
  <c r="AL10" i="66"/>
  <c r="AU10" i="66" s="1"/>
  <c r="AJ19" i="74"/>
  <c r="AK19" i="74"/>
  <c r="AT19" i="74" s="1"/>
  <c r="AJ13" i="74"/>
  <c r="AK13" i="74"/>
  <c r="AT13" i="74" s="1"/>
  <c r="AJ7" i="74"/>
  <c r="AK7" i="74"/>
  <c r="AT7" i="74" s="1"/>
  <c r="AS20" i="36"/>
  <c r="AL20" i="36"/>
  <c r="AU20" i="36" s="1"/>
  <c r="AK22" i="61"/>
  <c r="AT22" i="61" s="1"/>
  <c r="AJ22" i="61"/>
  <c r="AJ16" i="61"/>
  <c r="AK16" i="61"/>
  <c r="AT16" i="61" s="1"/>
  <c r="AK10" i="61"/>
  <c r="AT10" i="61" s="1"/>
  <c r="AJ10" i="61"/>
  <c r="AJ3" i="61"/>
  <c r="AB4" i="61"/>
  <c r="AS11" i="81"/>
  <c r="AL11" i="81"/>
  <c r="AU11" i="81" s="1"/>
  <c r="AJ17" i="40"/>
  <c r="AK17" i="40"/>
  <c r="AT17" i="40" s="1"/>
  <c r="AK11" i="40"/>
  <c r="AT11" i="40" s="1"/>
  <c r="AJ11" i="40"/>
  <c r="AK5" i="40"/>
  <c r="AT5" i="40" s="1"/>
  <c r="AJ5" i="40"/>
  <c r="AX3" i="69"/>
  <c r="S3" i="69" s="1"/>
  <c r="AC3" i="69" s="1"/>
  <c r="AX23" i="69"/>
  <c r="S23" i="69" s="1"/>
  <c r="AC23" i="69" s="1"/>
  <c r="AX4" i="69"/>
  <c r="S4" i="69" s="1"/>
  <c r="AC4" i="69" s="1"/>
  <c r="AB5" i="69" s="1"/>
  <c r="AX5" i="69"/>
  <c r="S5" i="69" s="1"/>
  <c r="AC5" i="69" s="1"/>
  <c r="AB6" i="69" s="1"/>
  <c r="AX6" i="69"/>
  <c r="S6" i="69" s="1"/>
  <c r="AC6" i="69" s="1"/>
  <c r="AB7" i="69" s="1"/>
  <c r="AX7" i="69"/>
  <c r="S7" i="69" s="1"/>
  <c r="AC7" i="69" s="1"/>
  <c r="AB8" i="69" s="1"/>
  <c r="AX8" i="69"/>
  <c r="S8" i="69" s="1"/>
  <c r="AC8" i="69" s="1"/>
  <c r="AB9" i="69" s="1"/>
  <c r="AX9" i="69"/>
  <c r="S9" i="69" s="1"/>
  <c r="AC9" i="69" s="1"/>
  <c r="AB10" i="69" s="1"/>
  <c r="AX10" i="69"/>
  <c r="S10" i="69" s="1"/>
  <c r="AC10" i="69" s="1"/>
  <c r="AB11" i="69" s="1"/>
  <c r="AX11" i="69"/>
  <c r="S11" i="69" s="1"/>
  <c r="AC11" i="69" s="1"/>
  <c r="AB12" i="69" s="1"/>
  <c r="AX12" i="69"/>
  <c r="S12" i="69" s="1"/>
  <c r="AC12" i="69" s="1"/>
  <c r="AB13" i="69" s="1"/>
  <c r="AX13" i="69"/>
  <c r="S13" i="69" s="1"/>
  <c r="AC13" i="69" s="1"/>
  <c r="AB14" i="69" s="1"/>
  <c r="AX14" i="69"/>
  <c r="S14" i="69" s="1"/>
  <c r="AC14" i="69" s="1"/>
  <c r="AB15" i="69" s="1"/>
  <c r="AX15" i="69"/>
  <c r="S15" i="69" s="1"/>
  <c r="AC15" i="69" s="1"/>
  <c r="AB16" i="69" s="1"/>
  <c r="AX16" i="69"/>
  <c r="S16" i="69" s="1"/>
  <c r="AC16" i="69" s="1"/>
  <c r="AB17" i="69" s="1"/>
  <c r="AX17" i="69"/>
  <c r="S17" i="69" s="1"/>
  <c r="AC17" i="69" s="1"/>
  <c r="AB18" i="69" s="1"/>
  <c r="AX18" i="69"/>
  <c r="S18" i="69" s="1"/>
  <c r="AC18" i="69" s="1"/>
  <c r="AB19" i="69" s="1"/>
  <c r="AX19" i="69"/>
  <c r="S19" i="69" s="1"/>
  <c r="AC19" i="69" s="1"/>
  <c r="AB20" i="69" s="1"/>
  <c r="AX20" i="69"/>
  <c r="S20" i="69" s="1"/>
  <c r="AC20" i="69" s="1"/>
  <c r="AB21" i="69" s="1"/>
  <c r="AX21" i="69"/>
  <c r="S21" i="69" s="1"/>
  <c r="AC21" i="69" s="1"/>
  <c r="AB22" i="69" s="1"/>
  <c r="AR23" i="61"/>
  <c r="AR25" i="61" s="1"/>
  <c r="U9" i="54"/>
  <c r="AL23" i="81"/>
  <c r="AU23" i="81" s="1"/>
  <c r="AR23" i="81"/>
  <c r="AR25" i="81" s="1"/>
  <c r="U7" i="20"/>
  <c r="AS10" i="36"/>
  <c r="AL10" i="36"/>
  <c r="AU10" i="36" s="1"/>
  <c r="Y23" i="17"/>
  <c r="X23" i="17"/>
  <c r="Z23" i="17" s="1"/>
  <c r="AS19" i="81"/>
  <c r="AL19" i="81"/>
  <c r="AU19" i="81" s="1"/>
  <c r="AJ18" i="78"/>
  <c r="AK18" i="78"/>
  <c r="AT18" i="78" s="1"/>
  <c r="AJ12" i="78"/>
  <c r="AK12" i="78"/>
  <c r="AT12" i="78" s="1"/>
  <c r="AJ6" i="78"/>
  <c r="AK6" i="78"/>
  <c r="AT6" i="78" s="1"/>
  <c r="AS11" i="36"/>
  <c r="AL11" i="36"/>
  <c r="AU11" i="36" s="1"/>
  <c r="AR16" i="39"/>
  <c r="Y7" i="32"/>
  <c r="X7" i="32"/>
  <c r="Y8" i="53"/>
  <c r="Z8" i="53"/>
  <c r="X8" i="53"/>
  <c r="AK11" i="31"/>
  <c r="AT11" i="31" s="1"/>
  <c r="AJ11" i="31"/>
  <c r="AS22" i="81"/>
  <c r="AL22" i="81"/>
  <c r="AU22" i="81" s="1"/>
  <c r="Y17" i="25"/>
  <c r="X17" i="25"/>
  <c r="AE8" i="47"/>
  <c r="AG8" i="47"/>
  <c r="AP8" i="47" s="1"/>
  <c r="W9" i="47"/>
  <c r="AF8" i="47"/>
  <c r="AO8" i="47" s="1"/>
  <c r="AF10" i="24"/>
  <c r="AO10" i="24" s="1"/>
  <c r="AG10" i="24"/>
  <c r="AP10" i="24" s="1"/>
  <c r="W11" i="24"/>
  <c r="AE10" i="24"/>
  <c r="U16" i="43"/>
  <c r="AJ13" i="31"/>
  <c r="AK13" i="31"/>
  <c r="AT13" i="31" s="1"/>
  <c r="AR9" i="75"/>
  <c r="AK23" i="61"/>
  <c r="AT23" i="61" s="1"/>
  <c r="AJ23" i="61"/>
  <c r="AS23" i="61" s="1"/>
  <c r="AN7" i="93"/>
  <c r="AI7" i="93"/>
  <c r="AL3" i="66"/>
  <c r="AU3" i="66" s="1"/>
  <c r="AS3" i="66"/>
  <c r="AR23" i="40"/>
  <c r="AR25" i="40" s="1"/>
  <c r="AL23" i="40"/>
  <c r="AU23" i="40" s="1"/>
  <c r="AJ18" i="74"/>
  <c r="AS18" i="74" s="1"/>
  <c r="AK18" i="74"/>
  <c r="AK12" i="74"/>
  <c r="AT12" i="74" s="1"/>
  <c r="AJ12" i="74"/>
  <c r="AJ6" i="74"/>
  <c r="AK6" i="74"/>
  <c r="AT6" i="74" s="1"/>
  <c r="AK23" i="40"/>
  <c r="AT23" i="40" s="1"/>
  <c r="AJ23" i="40"/>
  <c r="AS23" i="40" s="1"/>
  <c r="AL4" i="30"/>
  <c r="AU4" i="30" s="1"/>
  <c r="AU25" i="30" s="1"/>
  <c r="C11" i="30" s="1"/>
  <c r="AS4" i="30"/>
  <c r="AS25" i="30" s="1"/>
  <c r="AJ21" i="61"/>
  <c r="AK21" i="61"/>
  <c r="AT21" i="61" s="1"/>
  <c r="AJ15" i="61"/>
  <c r="AK15" i="61"/>
  <c r="AT15" i="61" s="1"/>
  <c r="AK9" i="61"/>
  <c r="AT9" i="61" s="1"/>
  <c r="AJ9" i="61"/>
  <c r="AL4" i="22"/>
  <c r="AU4" i="22" s="1"/>
  <c r="AU25" i="22" s="1"/>
  <c r="C11" i="22" s="1"/>
  <c r="AS4" i="22"/>
  <c r="AS25" i="22" s="1"/>
  <c r="AL4" i="65"/>
  <c r="AU4" i="65" s="1"/>
  <c r="AU25" i="65" s="1"/>
  <c r="C11" i="65" s="1"/>
  <c r="F9" i="57" s="1"/>
  <c r="AS4" i="65"/>
  <c r="AS25" i="65" s="1"/>
  <c r="AR10" i="71"/>
  <c r="AL4" i="14"/>
  <c r="AU4" i="14" s="1"/>
  <c r="AU25" i="14" s="1"/>
  <c r="C11" i="14" s="1"/>
  <c r="AS4" i="14"/>
  <c r="AS25" i="14" s="1"/>
  <c r="AK22" i="40"/>
  <c r="AT22" i="40" s="1"/>
  <c r="AJ22" i="40"/>
  <c r="AK16" i="40"/>
  <c r="AT16" i="40" s="1"/>
  <c r="AJ16" i="40"/>
  <c r="AK10" i="40"/>
  <c r="AT10" i="40" s="1"/>
  <c r="AJ10" i="40"/>
  <c r="AN7" i="15"/>
  <c r="AI7" i="15"/>
  <c r="AS15" i="36"/>
  <c r="AL15" i="36"/>
  <c r="AU15" i="36" s="1"/>
  <c r="AJ23" i="69"/>
  <c r="AS23" i="69" s="1"/>
  <c r="AK23" i="69"/>
  <c r="AT23" i="69" s="1"/>
  <c r="W8" i="46"/>
  <c r="AG7" i="46"/>
  <c r="AP7" i="46" s="1"/>
  <c r="AE7" i="46"/>
  <c r="AF7" i="46"/>
  <c r="AO7" i="46" s="1"/>
  <c r="AS12" i="81"/>
  <c r="AL12" i="81"/>
  <c r="AU12" i="81" s="1"/>
  <c r="Y17" i="72"/>
  <c r="X17" i="72"/>
  <c r="AR10" i="79"/>
  <c r="AR23" i="66"/>
  <c r="AR25" i="66" s="1"/>
  <c r="AL23" i="66"/>
  <c r="AU23" i="66" s="1"/>
  <c r="AH5" i="104"/>
  <c r="AQ5" i="104" s="1"/>
  <c r="Z5" i="104"/>
  <c r="AE17" i="39"/>
  <c r="AF17" i="39"/>
  <c r="AO17" i="39" s="1"/>
  <c r="AG17" i="39"/>
  <c r="AP17" i="39" s="1"/>
  <c r="W18" i="39"/>
  <c r="U25" i="102"/>
  <c r="U16" i="91"/>
  <c r="AJ17" i="78"/>
  <c r="AK17" i="78"/>
  <c r="AT17" i="78" s="1"/>
  <c r="AJ11" i="78"/>
  <c r="AK11" i="78"/>
  <c r="AT11" i="78" s="1"/>
  <c r="AJ5" i="78"/>
  <c r="AK5" i="78"/>
  <c r="AT5" i="78" s="1"/>
  <c r="U7" i="9"/>
  <c r="AS8" i="81"/>
  <c r="AL8" i="81"/>
  <c r="AU8" i="81" s="1"/>
  <c r="AX3" i="26"/>
  <c r="S3" i="26" s="1"/>
  <c r="AC3" i="26" s="1"/>
  <c r="AX23" i="26"/>
  <c r="S23" i="26" s="1"/>
  <c r="AC23" i="26" s="1"/>
  <c r="AX4" i="26"/>
  <c r="S4" i="26" s="1"/>
  <c r="AC4" i="26" s="1"/>
  <c r="AB5" i="26" s="1"/>
  <c r="AX5" i="26"/>
  <c r="S5" i="26" s="1"/>
  <c r="AC5" i="26" s="1"/>
  <c r="AB6" i="26" s="1"/>
  <c r="AX6" i="26"/>
  <c r="S6" i="26" s="1"/>
  <c r="AC6" i="26" s="1"/>
  <c r="AB7" i="26" s="1"/>
  <c r="AX7" i="26"/>
  <c r="S7" i="26" s="1"/>
  <c r="AC7" i="26" s="1"/>
  <c r="AB8" i="26" s="1"/>
  <c r="AX8" i="26"/>
  <c r="S8" i="26" s="1"/>
  <c r="AC8" i="26" s="1"/>
  <c r="AB9" i="26" s="1"/>
  <c r="AX9" i="26"/>
  <c r="S9" i="26" s="1"/>
  <c r="AC9" i="26" s="1"/>
  <c r="AB10" i="26" s="1"/>
  <c r="AX10" i="26"/>
  <c r="S10" i="26" s="1"/>
  <c r="AC10" i="26" s="1"/>
  <c r="AB11" i="26" s="1"/>
  <c r="AX11" i="26"/>
  <c r="S11" i="26" s="1"/>
  <c r="AC11" i="26" s="1"/>
  <c r="AB12" i="26" s="1"/>
  <c r="AX12" i="26"/>
  <c r="S12" i="26" s="1"/>
  <c r="AC12" i="26" s="1"/>
  <c r="AB13" i="26" s="1"/>
  <c r="AX13" i="26"/>
  <c r="S13" i="26" s="1"/>
  <c r="AC13" i="26" s="1"/>
  <c r="AB14" i="26" s="1"/>
  <c r="AX14" i="26"/>
  <c r="S14" i="26" s="1"/>
  <c r="AC14" i="26" s="1"/>
  <c r="AB15" i="26" s="1"/>
  <c r="AX15" i="26"/>
  <c r="S15" i="26" s="1"/>
  <c r="AC15" i="26" s="1"/>
  <c r="AB16" i="26" s="1"/>
  <c r="AX16" i="26"/>
  <c r="S16" i="26" s="1"/>
  <c r="AC16" i="26" s="1"/>
  <c r="AB17" i="26" s="1"/>
  <c r="AX17" i="26"/>
  <c r="S17" i="26" s="1"/>
  <c r="AC17" i="26" s="1"/>
  <c r="AB18" i="26" s="1"/>
  <c r="AX18" i="26"/>
  <c r="S18" i="26" s="1"/>
  <c r="AC18" i="26" s="1"/>
  <c r="AB19" i="26" s="1"/>
  <c r="AX19" i="26"/>
  <c r="S19" i="26" s="1"/>
  <c r="AC19" i="26" s="1"/>
  <c r="AB20" i="26" s="1"/>
  <c r="AX20" i="26"/>
  <c r="S20" i="26" s="1"/>
  <c r="AC20" i="26" s="1"/>
  <c r="AB21" i="26" s="1"/>
  <c r="AX21" i="26"/>
  <c r="S21" i="26" s="1"/>
  <c r="AC21" i="26" s="1"/>
  <c r="AB22" i="26" s="1"/>
  <c r="U23" i="98"/>
  <c r="AS6" i="66"/>
  <c r="AL6" i="66"/>
  <c r="AU6" i="66" s="1"/>
  <c r="Y18" i="21"/>
  <c r="X18" i="21"/>
  <c r="Z18" i="21" s="1"/>
  <c r="U18" i="49"/>
  <c r="U5" i="44"/>
  <c r="X5" i="44" s="1"/>
  <c r="AH18" i="76"/>
  <c r="AQ18" i="76" s="1"/>
  <c r="AE11" i="71"/>
  <c r="W12" i="71"/>
  <c r="AG11" i="71"/>
  <c r="AP11" i="71" s="1"/>
  <c r="AF11" i="71"/>
  <c r="AO11" i="71" s="1"/>
  <c r="U21" i="18"/>
  <c r="AS12" i="36"/>
  <c r="AL12" i="36"/>
  <c r="AU12" i="36" s="1"/>
  <c r="AI7" i="52"/>
  <c r="AN7" i="52"/>
  <c r="AS21" i="81"/>
  <c r="AL21" i="81"/>
  <c r="AU21" i="81" s="1"/>
  <c r="U7" i="84"/>
  <c r="AJ19" i="31"/>
  <c r="AS19" i="31" s="1"/>
  <c r="AK19" i="31"/>
  <c r="AK7" i="31"/>
  <c r="AT7" i="31" s="1"/>
  <c r="AJ7" i="31"/>
  <c r="U8" i="100"/>
  <c r="AS14" i="66"/>
  <c r="AL14" i="66"/>
  <c r="AU14" i="66" s="1"/>
  <c r="AS18" i="36"/>
  <c r="AL18" i="36"/>
  <c r="AU18" i="36" s="1"/>
  <c r="W11" i="59"/>
  <c r="AF10" i="59"/>
  <c r="AO10" i="59" s="1"/>
  <c r="AE10" i="59"/>
  <c r="AG10" i="59"/>
  <c r="AP10" i="59" s="1"/>
  <c r="AN9" i="63"/>
  <c r="AI9" i="63"/>
  <c r="AJ18" i="31"/>
  <c r="AK18" i="31"/>
  <c r="AT18" i="31" s="1"/>
  <c r="AJ12" i="31"/>
  <c r="AK12" i="31"/>
  <c r="AT12" i="31" s="1"/>
  <c r="AK6" i="31"/>
  <c r="AT6" i="31" s="1"/>
  <c r="AJ6" i="31"/>
  <c r="AS15" i="66"/>
  <c r="AL15" i="66"/>
  <c r="AU15" i="66" s="1"/>
  <c r="AJ23" i="74"/>
  <c r="AS23" i="74" s="1"/>
  <c r="AK23" i="74"/>
  <c r="AN23" i="78"/>
  <c r="AN25" i="78" s="1"/>
  <c r="AI23" i="78"/>
  <c r="AS13" i="36"/>
  <c r="AL13" i="36"/>
  <c r="AU13" i="36" s="1"/>
  <c r="U25" i="48"/>
  <c r="AL3" i="81"/>
  <c r="AU3" i="81" s="1"/>
  <c r="AS3" i="81"/>
  <c r="U19" i="87"/>
  <c r="AJ4" i="66"/>
  <c r="AK4" i="66"/>
  <c r="AT4" i="66" s="1"/>
  <c r="AT25" i="66" s="1"/>
  <c r="AI17" i="68"/>
  <c r="AN17" i="68"/>
  <c r="AJ17" i="74"/>
  <c r="AK17" i="74"/>
  <c r="AT17" i="74" s="1"/>
  <c r="AK11" i="74"/>
  <c r="AT11" i="74" s="1"/>
  <c r="AJ11" i="74"/>
  <c r="AJ5" i="74"/>
  <c r="AK5" i="74"/>
  <c r="AT5" i="74" s="1"/>
  <c r="Y10" i="38"/>
  <c r="X10" i="38"/>
  <c r="AS8" i="36"/>
  <c r="AL8" i="36"/>
  <c r="AU8" i="36" s="1"/>
  <c r="AK20" i="61"/>
  <c r="AT20" i="61" s="1"/>
  <c r="AJ20" i="61"/>
  <c r="AK14" i="61"/>
  <c r="AT14" i="61" s="1"/>
  <c r="AJ14" i="61"/>
  <c r="AK8" i="61"/>
  <c r="AT8" i="61" s="1"/>
  <c r="AJ8" i="61"/>
  <c r="AS17" i="81"/>
  <c r="AL17" i="81"/>
  <c r="AU17" i="81" s="1"/>
  <c r="AR9" i="33"/>
  <c r="AK21" i="40"/>
  <c r="AT21" i="40" s="1"/>
  <c r="AJ21" i="40"/>
  <c r="AJ15" i="40"/>
  <c r="AK15" i="40"/>
  <c r="AT15" i="40" s="1"/>
  <c r="AJ9" i="40"/>
  <c r="AK9" i="40"/>
  <c r="AT9" i="40" s="1"/>
  <c r="AB4" i="40"/>
  <c r="AJ3" i="40"/>
  <c r="AS3" i="36"/>
  <c r="AL3" i="36"/>
  <c r="AU3" i="36" s="1"/>
  <c r="AS21" i="36"/>
  <c r="AL21" i="36"/>
  <c r="AU21" i="36" s="1"/>
  <c r="AE7" i="101"/>
  <c r="AG7" i="101"/>
  <c r="AP7" i="101" s="1"/>
  <c r="W8" i="101"/>
  <c r="AF7" i="101"/>
  <c r="AO7" i="101" s="1"/>
  <c r="U19" i="103"/>
  <c r="AS16" i="36"/>
  <c r="AL16" i="36"/>
  <c r="AU16" i="36" s="1"/>
  <c r="Y11" i="67"/>
  <c r="X11" i="67"/>
  <c r="AH17" i="39"/>
  <c r="AQ17" i="39" s="1"/>
  <c r="AJ22" i="78"/>
  <c r="AK22" i="78"/>
  <c r="AT22" i="78" s="1"/>
  <c r="AJ16" i="78"/>
  <c r="AK16" i="78"/>
  <c r="AT16" i="78" s="1"/>
  <c r="AJ10" i="78"/>
  <c r="AK10" i="78"/>
  <c r="AT10" i="78" s="1"/>
  <c r="AJ3" i="78"/>
  <c r="AB4" i="78"/>
  <c r="AR7" i="47"/>
  <c r="AS14" i="81"/>
  <c r="AL14" i="81"/>
  <c r="AU14" i="81" s="1"/>
  <c r="AX22" i="26"/>
  <c r="S22" i="26" s="1"/>
  <c r="AC22" i="26" s="1"/>
  <c r="AB23" i="26" s="1"/>
  <c r="AS5" i="66"/>
  <c r="AL5" i="66"/>
  <c r="AU5" i="66" s="1"/>
  <c r="AK5" i="31"/>
  <c r="AT5" i="31" s="1"/>
  <c r="AJ5" i="31"/>
  <c r="AJ10" i="74"/>
  <c r="AK10" i="74"/>
  <c r="AT10" i="74" s="1"/>
  <c r="AI9" i="38"/>
  <c r="AN9" i="38"/>
  <c r="AK19" i="61"/>
  <c r="AT19" i="61" s="1"/>
  <c r="AJ19" i="61"/>
  <c r="AJ7" i="61"/>
  <c r="AK7" i="61"/>
  <c r="AT7" i="61" s="1"/>
  <c r="U16" i="41"/>
  <c r="AK14" i="40"/>
  <c r="AT14" i="40" s="1"/>
  <c r="AJ14" i="40"/>
  <c r="AK4" i="36"/>
  <c r="AT4" i="36" s="1"/>
  <c r="AT25" i="36" s="1"/>
  <c r="AJ4" i="36"/>
  <c r="U7" i="92"/>
  <c r="AH18" i="64"/>
  <c r="AQ18" i="64" s="1"/>
  <c r="Y17" i="34"/>
  <c r="X17" i="34"/>
  <c r="AS18" i="81"/>
  <c r="AL18" i="81"/>
  <c r="AU18" i="81" s="1"/>
  <c r="AG9" i="19"/>
  <c r="AP9" i="19" s="1"/>
  <c r="AE9" i="19"/>
  <c r="W10" i="19"/>
  <c r="AF9" i="19"/>
  <c r="AO9" i="19" s="1"/>
  <c r="AS22" i="66"/>
  <c r="AL22" i="66"/>
  <c r="AU22" i="66" s="1"/>
  <c r="AS22" i="36"/>
  <c r="AL22" i="36"/>
  <c r="AU22" i="36" s="1"/>
  <c r="AI22" i="17"/>
  <c r="AN22" i="17"/>
  <c r="AS7" i="81"/>
  <c r="AL7" i="81"/>
  <c r="AU7" i="81" s="1"/>
  <c r="AH11" i="2"/>
  <c r="AQ11" i="2" s="1"/>
  <c r="AJ21" i="78"/>
  <c r="AK21" i="78"/>
  <c r="AT21" i="78" s="1"/>
  <c r="AJ15" i="78"/>
  <c r="AK15" i="78"/>
  <c r="AT15" i="78" s="1"/>
  <c r="AJ9" i="78"/>
  <c r="AK9" i="78"/>
  <c r="AT9" i="78" s="1"/>
  <c r="AN8" i="89"/>
  <c r="AI8" i="89"/>
  <c r="U27" i="90"/>
  <c r="AS17" i="36"/>
  <c r="AL17" i="36"/>
  <c r="AU17" i="36" s="1"/>
  <c r="U19" i="99"/>
  <c r="U18" i="83"/>
  <c r="U26" i="35"/>
  <c r="U6" i="13"/>
  <c r="AS12" i="66"/>
  <c r="AL12" i="66"/>
  <c r="AU12" i="66" s="1"/>
  <c r="AI10" i="28"/>
  <c r="AN10" i="28"/>
  <c r="AN17" i="21"/>
  <c r="AI17" i="21"/>
  <c r="AK4" i="81"/>
  <c r="AT4" i="81" s="1"/>
  <c r="AT25" i="81" s="1"/>
  <c r="AJ4" i="81"/>
  <c r="AJ22" i="74"/>
  <c r="AK22" i="74"/>
  <c r="AT22" i="74" s="1"/>
  <c r="AS14" i="36"/>
  <c r="AL14" i="36"/>
  <c r="AU14" i="36" s="1"/>
  <c r="AK13" i="61"/>
  <c r="AT13" i="61" s="1"/>
  <c r="AJ13" i="61"/>
  <c r="U25" i="42"/>
  <c r="AJ20" i="40"/>
  <c r="AK20" i="40"/>
  <c r="AT20" i="40" s="1"/>
  <c r="AJ8" i="40"/>
  <c r="AK8" i="40"/>
  <c r="AT8" i="40" s="1"/>
  <c r="U26" i="82"/>
  <c r="AH17" i="60"/>
  <c r="AQ17" i="60" s="1"/>
  <c r="Y8" i="52"/>
  <c r="X8" i="52"/>
  <c r="Z8" i="52" s="1"/>
  <c r="AJ22" i="31"/>
  <c r="AK22" i="31"/>
  <c r="AT22" i="31" s="1"/>
  <c r="AJ16" i="31"/>
  <c r="AS16" i="31" s="1"/>
  <c r="AK16" i="31"/>
  <c r="AK10" i="31"/>
  <c r="AT10" i="31" s="1"/>
  <c r="AJ10" i="31"/>
  <c r="AB4" i="31"/>
  <c r="AJ3" i="31"/>
  <c r="AE17" i="29"/>
  <c r="AG17" i="29"/>
  <c r="AP17" i="29" s="1"/>
  <c r="AF17" i="29"/>
  <c r="AO17" i="29" s="1"/>
  <c r="W18" i="29"/>
  <c r="AS19" i="36"/>
  <c r="AL19" i="36"/>
  <c r="AU19" i="36" s="1"/>
  <c r="U9" i="88"/>
  <c r="AS10" i="81"/>
  <c r="AL10" i="81"/>
  <c r="AU10" i="81" s="1"/>
  <c r="Y18" i="80"/>
  <c r="X18" i="80"/>
  <c r="U26" i="10"/>
  <c r="AS8" i="66"/>
  <c r="AL8" i="66"/>
  <c r="AU8" i="66" s="1"/>
  <c r="AS21" i="66"/>
  <c r="AL21" i="66"/>
  <c r="AU21" i="66" s="1"/>
  <c r="Y18" i="68"/>
  <c r="X18" i="68"/>
  <c r="AR23" i="31"/>
  <c r="AR25" i="31" s="1"/>
  <c r="AL23" i="31"/>
  <c r="AU23" i="31" s="1"/>
  <c r="Z18" i="76"/>
  <c r="AJ21" i="74"/>
  <c r="AK21" i="74"/>
  <c r="AT21" i="74" s="1"/>
  <c r="AJ15" i="74"/>
  <c r="AK15" i="74"/>
  <c r="AT15" i="74" s="1"/>
  <c r="AJ9" i="74"/>
  <c r="AK9" i="74"/>
  <c r="AT9" i="74" s="1"/>
  <c r="AB4" i="74"/>
  <c r="AJ3" i="74"/>
  <c r="AJ18" i="61"/>
  <c r="AK18" i="61"/>
  <c r="AT18" i="61" s="1"/>
  <c r="AK12" i="61"/>
  <c r="AT12" i="61" s="1"/>
  <c r="AJ12" i="61"/>
  <c r="AJ6" i="61"/>
  <c r="AK6" i="61"/>
  <c r="AT6" i="61" s="1"/>
  <c r="AH11" i="79"/>
  <c r="AQ11" i="79" s="1"/>
  <c r="U14" i="95"/>
  <c r="AK19" i="40"/>
  <c r="AT19" i="40" s="1"/>
  <c r="AJ19" i="40"/>
  <c r="AJ13" i="40"/>
  <c r="AK13" i="40"/>
  <c r="AT13" i="40" s="1"/>
  <c r="AK7" i="40"/>
  <c r="AT7" i="40" s="1"/>
  <c r="AJ7" i="40"/>
  <c r="U28" i="50"/>
  <c r="Z18" i="64"/>
  <c r="AS6" i="81"/>
  <c r="AL6" i="81"/>
  <c r="AU6" i="81" s="1"/>
  <c r="AF7" i="105"/>
  <c r="AO7" i="105" s="1"/>
  <c r="AE7" i="105"/>
  <c r="W8" i="105"/>
  <c r="AG7" i="105"/>
  <c r="AP7" i="105" s="1"/>
  <c r="AH10" i="75"/>
  <c r="AQ10" i="75" s="1"/>
  <c r="U18" i="55"/>
  <c r="AS13" i="81"/>
  <c r="AL13" i="81"/>
  <c r="AU13" i="81" s="1"/>
  <c r="AN23" i="26"/>
  <c r="AN25" i="26" s="1"/>
  <c r="AI23" i="26"/>
  <c r="AS11" i="66"/>
  <c r="AL11" i="66"/>
  <c r="AU11" i="66" s="1"/>
  <c r="Z11" i="2"/>
  <c r="AJ20" i="78"/>
  <c r="AS20" i="78" s="1"/>
  <c r="AK20" i="78"/>
  <c r="AJ14" i="78"/>
  <c r="AK14" i="78"/>
  <c r="AT14" i="78" s="1"/>
  <c r="AJ8" i="78"/>
  <c r="AK8" i="78"/>
  <c r="AT8" i="78" s="1"/>
  <c r="AR17" i="64"/>
  <c r="AS20" i="81"/>
  <c r="AL20" i="81"/>
  <c r="AU20" i="81" s="1"/>
  <c r="Z18" i="68" l="1"/>
  <c r="Z8" i="15"/>
  <c r="AG8" i="15"/>
  <c r="AP8" i="15" s="1"/>
  <c r="AE8" i="15"/>
  <c r="AF8" i="15"/>
  <c r="AO8" i="15" s="1"/>
  <c r="W9" i="15"/>
  <c r="AF18" i="68"/>
  <c r="AO18" i="68" s="1"/>
  <c r="W19" i="68"/>
  <c r="AE18" i="68"/>
  <c r="AG18" i="68"/>
  <c r="AP18" i="68" s="1"/>
  <c r="AH11" i="67"/>
  <c r="AQ11" i="67" s="1"/>
  <c r="U18" i="103"/>
  <c r="AS14" i="61"/>
  <c r="AL14" i="61"/>
  <c r="AU14" i="61" s="1"/>
  <c r="Z10" i="38"/>
  <c r="AH10" i="38"/>
  <c r="AQ10" i="38" s="1"/>
  <c r="Y12" i="71"/>
  <c r="X12" i="71"/>
  <c r="AK19" i="26"/>
  <c r="AT19" i="26" s="1"/>
  <c r="AJ19" i="26"/>
  <c r="AK13" i="26"/>
  <c r="AT13" i="26" s="1"/>
  <c r="AJ13" i="26"/>
  <c r="AJ7" i="26"/>
  <c r="AK7" i="26"/>
  <c r="AT7" i="26" s="1"/>
  <c r="AS11" i="78"/>
  <c r="AL11" i="78"/>
  <c r="AU11" i="78" s="1"/>
  <c r="U24" i="102"/>
  <c r="AS10" i="40"/>
  <c r="AL10" i="40"/>
  <c r="AU10" i="40" s="1"/>
  <c r="AF8" i="53"/>
  <c r="AO8" i="53" s="1"/>
  <c r="AE8" i="53"/>
  <c r="W9" i="53"/>
  <c r="AG8" i="53"/>
  <c r="AP8" i="53" s="1"/>
  <c r="AS12" i="78"/>
  <c r="AL12" i="78"/>
  <c r="AU12" i="78" s="1"/>
  <c r="AF23" i="17"/>
  <c r="AO23" i="17" s="1"/>
  <c r="AO25" i="17" s="1"/>
  <c r="AE23" i="17"/>
  <c r="AG23" i="17"/>
  <c r="AP23" i="17" s="1"/>
  <c r="AP25" i="17" s="1"/>
  <c r="AK22" i="69"/>
  <c r="AT22" i="69" s="1"/>
  <c r="AJ22" i="69"/>
  <c r="AJ16" i="69"/>
  <c r="AK16" i="69"/>
  <c r="AT16" i="69" s="1"/>
  <c r="AJ10" i="69"/>
  <c r="AK10" i="69"/>
  <c r="AT10" i="69" s="1"/>
  <c r="AS10" i="61"/>
  <c r="AL10" i="61"/>
  <c r="AU10" i="61" s="1"/>
  <c r="AR17" i="80"/>
  <c r="Y10" i="97"/>
  <c r="X10" i="97"/>
  <c r="AG19" i="12"/>
  <c r="AP19" i="12" s="1"/>
  <c r="W20" i="12"/>
  <c r="AE19" i="12"/>
  <c r="AF19" i="12"/>
  <c r="AO19" i="12" s="1"/>
  <c r="U25" i="94"/>
  <c r="AR7" i="53"/>
  <c r="AH9" i="89"/>
  <c r="AQ9" i="89" s="1"/>
  <c r="U8" i="58"/>
  <c r="AS11" i="61"/>
  <c r="AL11" i="61"/>
  <c r="AU11" i="61" s="1"/>
  <c r="AS20" i="74"/>
  <c r="AL20" i="74"/>
  <c r="AU20" i="74" s="1"/>
  <c r="U17" i="83"/>
  <c r="AS15" i="78"/>
  <c r="AL15" i="78"/>
  <c r="AU15" i="78" s="1"/>
  <c r="AS16" i="78"/>
  <c r="AL16" i="78"/>
  <c r="AU16" i="78" s="1"/>
  <c r="Z11" i="67"/>
  <c r="AS9" i="40"/>
  <c r="AL9" i="40"/>
  <c r="AU9" i="40" s="1"/>
  <c r="AS17" i="74"/>
  <c r="AL17" i="74"/>
  <c r="AU17" i="74" s="1"/>
  <c r="U18" i="87"/>
  <c r="AS18" i="31"/>
  <c r="AL18" i="31"/>
  <c r="AU18" i="31" s="1"/>
  <c r="Y11" i="59"/>
  <c r="X11" i="59"/>
  <c r="Z11" i="59" s="1"/>
  <c r="U7" i="100"/>
  <c r="U6" i="84"/>
  <c r="AN11" i="71"/>
  <c r="AI11" i="71"/>
  <c r="U17" i="49"/>
  <c r="AK18" i="26"/>
  <c r="AT18" i="26" s="1"/>
  <c r="AJ18" i="26"/>
  <c r="AJ12" i="26"/>
  <c r="AK12" i="26"/>
  <c r="AT12" i="26" s="1"/>
  <c r="AJ6" i="26"/>
  <c r="AK6" i="26"/>
  <c r="AT6" i="26" s="1"/>
  <c r="Y18" i="39"/>
  <c r="X18" i="39"/>
  <c r="AS21" i="61"/>
  <c r="AL21" i="61"/>
  <c r="AU21" i="61" s="1"/>
  <c r="AS6" i="74"/>
  <c r="AL6" i="74"/>
  <c r="AU6" i="74" s="1"/>
  <c r="U15" i="43"/>
  <c r="AJ21" i="69"/>
  <c r="AK21" i="69"/>
  <c r="AT21" i="69" s="1"/>
  <c r="AJ15" i="69"/>
  <c r="AK15" i="69"/>
  <c r="AT15" i="69" s="1"/>
  <c r="AJ9" i="69"/>
  <c r="AK9" i="69"/>
  <c r="AT9" i="69" s="1"/>
  <c r="AJ3" i="69"/>
  <c r="AB4" i="69"/>
  <c r="AS17" i="40"/>
  <c r="AL17" i="40"/>
  <c r="AU17" i="40" s="1"/>
  <c r="AS19" i="74"/>
  <c r="AL19" i="74"/>
  <c r="AU19" i="74" s="1"/>
  <c r="AN9" i="97"/>
  <c r="AI9" i="97"/>
  <c r="Y23" i="77"/>
  <c r="Z23" i="77"/>
  <c r="X23" i="77"/>
  <c r="AR6" i="32"/>
  <c r="AL19" i="78"/>
  <c r="AU19" i="78" s="1"/>
  <c r="AT19" i="78"/>
  <c r="AR16" i="34"/>
  <c r="AS18" i="40"/>
  <c r="AL18" i="40"/>
  <c r="AU18" i="40" s="1"/>
  <c r="AS8" i="74"/>
  <c r="AL8" i="74"/>
  <c r="AU8" i="74" s="1"/>
  <c r="U27" i="85"/>
  <c r="Y18" i="60"/>
  <c r="X18" i="60"/>
  <c r="AG11" i="2"/>
  <c r="AP11" i="2" s="1"/>
  <c r="AF11" i="2"/>
  <c r="AO11" i="2" s="1"/>
  <c r="W12" i="2"/>
  <c r="AE11" i="2"/>
  <c r="AS15" i="74"/>
  <c r="AL15" i="74"/>
  <c r="AU15" i="74" s="1"/>
  <c r="Y8" i="105"/>
  <c r="X8" i="105"/>
  <c r="AS8" i="40"/>
  <c r="AL8" i="40"/>
  <c r="AU8" i="40" s="1"/>
  <c r="U26" i="90"/>
  <c r="AS6" i="61"/>
  <c r="AL6" i="61"/>
  <c r="AU6" i="61" s="1"/>
  <c r="AR17" i="21"/>
  <c r="AR8" i="89"/>
  <c r="AH17" i="34"/>
  <c r="AQ17" i="34" s="1"/>
  <c r="U6" i="92"/>
  <c r="U15" i="41"/>
  <c r="AR9" i="38"/>
  <c r="AK4" i="78"/>
  <c r="AT4" i="78" s="1"/>
  <c r="AJ4" i="78"/>
  <c r="AS20" i="61"/>
  <c r="AL20" i="61"/>
  <c r="AU20" i="61" s="1"/>
  <c r="AR23" i="78"/>
  <c r="AR25" i="78" s="1"/>
  <c r="AL23" i="78"/>
  <c r="AU23" i="78" s="1"/>
  <c r="AS6" i="31"/>
  <c r="AL6" i="31"/>
  <c r="AU6" i="31" s="1"/>
  <c r="AR9" i="63"/>
  <c r="AS7" i="31"/>
  <c r="AL7" i="31"/>
  <c r="AU7" i="31" s="1"/>
  <c r="AH18" i="21"/>
  <c r="AQ18" i="21" s="1"/>
  <c r="U22" i="98"/>
  <c r="AJ17" i="26"/>
  <c r="AK17" i="26"/>
  <c r="AT17" i="26" s="1"/>
  <c r="AK11" i="26"/>
  <c r="AT11" i="26" s="1"/>
  <c r="AJ11" i="26"/>
  <c r="AK5" i="26"/>
  <c r="AT5" i="26" s="1"/>
  <c r="AJ5" i="26"/>
  <c r="U6" i="9"/>
  <c r="AS17" i="78"/>
  <c r="AL17" i="78"/>
  <c r="AU17" i="78" s="1"/>
  <c r="AF5" i="104"/>
  <c r="AO5" i="104" s="1"/>
  <c r="AE5" i="104"/>
  <c r="W6" i="104"/>
  <c r="AG5" i="104"/>
  <c r="AP5" i="104" s="1"/>
  <c r="AH17" i="72"/>
  <c r="AQ17" i="72" s="1"/>
  <c r="AS16" i="40"/>
  <c r="AL16" i="40"/>
  <c r="AU16" i="40" s="1"/>
  <c r="AS9" i="61"/>
  <c r="AL9" i="61"/>
  <c r="AU9" i="61" s="1"/>
  <c r="AS12" i="74"/>
  <c r="AL12" i="74"/>
  <c r="AU12" i="74" s="1"/>
  <c r="AN10" i="24"/>
  <c r="AI10" i="24"/>
  <c r="Y9" i="47"/>
  <c r="X9" i="47"/>
  <c r="Z9" i="47" s="1"/>
  <c r="AH7" i="32"/>
  <c r="AQ7" i="32" s="1"/>
  <c r="AS18" i="78"/>
  <c r="AL18" i="78"/>
  <c r="AU18" i="78" s="1"/>
  <c r="AK20" i="69"/>
  <c r="AT20" i="69" s="1"/>
  <c r="AJ20" i="69"/>
  <c r="AJ14" i="69"/>
  <c r="AK14" i="69"/>
  <c r="AT14" i="69" s="1"/>
  <c r="AJ8" i="69"/>
  <c r="AK8" i="69"/>
  <c r="AT8" i="69" s="1"/>
  <c r="AS5" i="40"/>
  <c r="AL5" i="40"/>
  <c r="AU5" i="40" s="1"/>
  <c r="AS20" i="31"/>
  <c r="AL20" i="31"/>
  <c r="AU20" i="31" s="1"/>
  <c r="AI22" i="77"/>
  <c r="AN22" i="77"/>
  <c r="U13" i="11"/>
  <c r="U8" i="96"/>
  <c r="AS6" i="40"/>
  <c r="AL6" i="40"/>
  <c r="AU6" i="40" s="1"/>
  <c r="AS17" i="61"/>
  <c r="AL17" i="61"/>
  <c r="AU17" i="61" s="1"/>
  <c r="Y8" i="86"/>
  <c r="X8" i="86"/>
  <c r="AS9" i="31"/>
  <c r="AL9" i="31"/>
  <c r="AU9" i="31" s="1"/>
  <c r="AN17" i="60"/>
  <c r="AI17" i="60"/>
  <c r="AS18" i="61"/>
  <c r="AL18" i="61"/>
  <c r="AU18" i="61" s="1"/>
  <c r="AL4" i="81"/>
  <c r="AU4" i="81" s="1"/>
  <c r="AU25" i="81" s="1"/>
  <c r="C11" i="81" s="1"/>
  <c r="F25" i="57" s="1"/>
  <c r="AS4" i="81"/>
  <c r="AS25" i="81" s="1"/>
  <c r="AL3" i="74"/>
  <c r="AU3" i="74" s="1"/>
  <c r="AS3" i="74"/>
  <c r="U18" i="99"/>
  <c r="Z17" i="34"/>
  <c r="AL3" i="78"/>
  <c r="AU3" i="78" s="1"/>
  <c r="AS3" i="78"/>
  <c r="Y8" i="101"/>
  <c r="X8" i="101"/>
  <c r="AS5" i="74"/>
  <c r="AL5" i="74"/>
  <c r="AU5" i="74" s="1"/>
  <c r="AR17" i="68"/>
  <c r="U20" i="18"/>
  <c r="AE18" i="21"/>
  <c r="W19" i="21"/>
  <c r="AG18" i="21"/>
  <c r="AP18" i="21" s="1"/>
  <c r="AF18" i="21"/>
  <c r="AO18" i="21" s="1"/>
  <c r="AK22" i="26"/>
  <c r="AT22" i="26" s="1"/>
  <c r="AJ22" i="26"/>
  <c r="AK16" i="26"/>
  <c r="AT16" i="26" s="1"/>
  <c r="AJ16" i="26"/>
  <c r="AJ10" i="26"/>
  <c r="AK10" i="26"/>
  <c r="AT10" i="26" s="1"/>
  <c r="Z17" i="72"/>
  <c r="AN7" i="46"/>
  <c r="AI7" i="46"/>
  <c r="Y11" i="24"/>
  <c r="X11" i="24"/>
  <c r="Z11" i="24" s="1"/>
  <c r="AS11" i="31"/>
  <c r="AL11" i="31"/>
  <c r="AU11" i="31" s="1"/>
  <c r="Z7" i="32"/>
  <c r="U8" i="54"/>
  <c r="AJ19" i="69"/>
  <c r="AK19" i="69"/>
  <c r="AT19" i="69" s="1"/>
  <c r="AK13" i="69"/>
  <c r="AT13" i="69" s="1"/>
  <c r="AJ13" i="69"/>
  <c r="AJ7" i="69"/>
  <c r="AK7" i="69"/>
  <c r="AT7" i="69" s="1"/>
  <c r="AS16" i="61"/>
  <c r="AL16" i="61"/>
  <c r="AU16" i="61" s="1"/>
  <c r="AS7" i="74"/>
  <c r="AL7" i="74"/>
  <c r="AU7" i="74" s="1"/>
  <c r="U8" i="45"/>
  <c r="AS21" i="31"/>
  <c r="AL21" i="31"/>
  <c r="AU21" i="31" s="1"/>
  <c r="AH11" i="28"/>
  <c r="AQ11" i="28" s="1"/>
  <c r="AS7" i="78"/>
  <c r="AL7" i="78"/>
  <c r="AU7" i="78" s="1"/>
  <c r="AR10" i="67"/>
  <c r="AR16" i="25"/>
  <c r="AI7" i="86"/>
  <c r="AN7" i="86"/>
  <c r="U7" i="51"/>
  <c r="AS13" i="40"/>
  <c r="AL13" i="40"/>
  <c r="AU13" i="40" s="1"/>
  <c r="AH18" i="68"/>
  <c r="AQ18" i="68" s="1"/>
  <c r="AE8" i="52"/>
  <c r="AF8" i="52"/>
  <c r="AO8" i="52" s="1"/>
  <c r="W9" i="52"/>
  <c r="AG8" i="52"/>
  <c r="AP8" i="52" s="1"/>
  <c r="AS19" i="40"/>
  <c r="AL19" i="40"/>
  <c r="AU19" i="40" s="1"/>
  <c r="AN7" i="105"/>
  <c r="AI7" i="105"/>
  <c r="U27" i="50"/>
  <c r="AK4" i="74"/>
  <c r="AT4" i="74" s="1"/>
  <c r="AJ4" i="74"/>
  <c r="U8" i="88"/>
  <c r="AI17" i="29"/>
  <c r="AN17" i="29"/>
  <c r="AS7" i="40"/>
  <c r="AL7" i="40"/>
  <c r="AU7" i="40" s="1"/>
  <c r="AS12" i="61"/>
  <c r="AL12" i="61"/>
  <c r="AU12" i="61" s="1"/>
  <c r="AS3" i="31"/>
  <c r="AL3" i="31"/>
  <c r="AU3" i="31" s="1"/>
  <c r="AS20" i="40"/>
  <c r="AL20" i="40"/>
  <c r="AU20" i="40" s="1"/>
  <c r="U5" i="13"/>
  <c r="X5" i="13" s="1"/>
  <c r="AS21" i="78"/>
  <c r="AL21" i="78"/>
  <c r="AU21" i="78" s="1"/>
  <c r="AR22" i="17"/>
  <c r="Y10" i="19"/>
  <c r="X10" i="19"/>
  <c r="AS4" i="36"/>
  <c r="AS25" i="36" s="1"/>
  <c r="AL4" i="36"/>
  <c r="AU4" i="36" s="1"/>
  <c r="AU25" i="36" s="1"/>
  <c r="C11" i="36" s="1"/>
  <c r="AK23" i="26"/>
  <c r="AT23" i="26" s="1"/>
  <c r="AJ23" i="26"/>
  <c r="AS23" i="26" s="1"/>
  <c r="AS22" i="78"/>
  <c r="AL22" i="78"/>
  <c r="AU22" i="78" s="1"/>
  <c r="AS15" i="40"/>
  <c r="AL15" i="40"/>
  <c r="AU15" i="40" s="1"/>
  <c r="AL20" i="78"/>
  <c r="AU20" i="78" s="1"/>
  <c r="AT20" i="78"/>
  <c r="U13" i="95"/>
  <c r="AS9" i="74"/>
  <c r="AL9" i="74"/>
  <c r="AU9" i="74" s="1"/>
  <c r="AJ4" i="31"/>
  <c r="AK4" i="31"/>
  <c r="AT4" i="31" s="1"/>
  <c r="AS22" i="31"/>
  <c r="AL22" i="31"/>
  <c r="AU22" i="31" s="1"/>
  <c r="AN9" i="19"/>
  <c r="AI9" i="19"/>
  <c r="AS7" i="61"/>
  <c r="AL7" i="61"/>
  <c r="AU7" i="61" s="1"/>
  <c r="AS10" i="74"/>
  <c r="AL10" i="74"/>
  <c r="AU10" i="74" s="1"/>
  <c r="AL3" i="40"/>
  <c r="AU3" i="40" s="1"/>
  <c r="AS3" i="40"/>
  <c r="AS21" i="40"/>
  <c r="AL21" i="40"/>
  <c r="AU21" i="40" s="1"/>
  <c r="AS8" i="61"/>
  <c r="AL8" i="61"/>
  <c r="AU8" i="61" s="1"/>
  <c r="AS11" i="74"/>
  <c r="AL11" i="74"/>
  <c r="AU11" i="74" s="1"/>
  <c r="AL23" i="74"/>
  <c r="AU23" i="74" s="1"/>
  <c r="AT23" i="74"/>
  <c r="AL19" i="31"/>
  <c r="AU19" i="31" s="1"/>
  <c r="AT19" i="31"/>
  <c r="AJ21" i="26"/>
  <c r="AK21" i="26"/>
  <c r="AT21" i="26" s="1"/>
  <c r="AK15" i="26"/>
  <c r="AT15" i="26" s="1"/>
  <c r="AJ15" i="26"/>
  <c r="AJ9" i="26"/>
  <c r="AK9" i="26"/>
  <c r="AT9" i="26" s="1"/>
  <c r="AJ3" i="26"/>
  <c r="AB4" i="26"/>
  <c r="AS5" i="78"/>
  <c r="AL5" i="78"/>
  <c r="AU5" i="78" s="1"/>
  <c r="U15" i="91"/>
  <c r="AI17" i="39"/>
  <c r="AN17" i="39"/>
  <c r="AR7" i="15"/>
  <c r="AS22" i="40"/>
  <c r="AL22" i="40"/>
  <c r="AU22" i="40" s="1"/>
  <c r="AL18" i="74"/>
  <c r="AU18" i="74" s="1"/>
  <c r="AT18" i="74"/>
  <c r="AR7" i="93"/>
  <c r="AN8" i="47"/>
  <c r="AI8" i="47"/>
  <c r="AS6" i="78"/>
  <c r="AL6" i="78"/>
  <c r="AU6" i="78" s="1"/>
  <c r="AK18" i="69"/>
  <c r="AT18" i="69" s="1"/>
  <c r="AJ18" i="69"/>
  <c r="AJ12" i="69"/>
  <c r="AK12" i="69"/>
  <c r="AT12" i="69" s="1"/>
  <c r="AK6" i="69"/>
  <c r="AT6" i="69" s="1"/>
  <c r="AJ6" i="69"/>
  <c r="AS11" i="40"/>
  <c r="AL11" i="40"/>
  <c r="AU11" i="40" s="1"/>
  <c r="AK4" i="61"/>
  <c r="AT4" i="61" s="1"/>
  <c r="AT25" i="61" s="1"/>
  <c r="AJ4" i="61"/>
  <c r="AS22" i="61"/>
  <c r="AL22" i="61"/>
  <c r="AU22" i="61" s="1"/>
  <c r="AH8" i="93"/>
  <c r="AQ8" i="93" s="1"/>
  <c r="AG10" i="33"/>
  <c r="AP10" i="33" s="1"/>
  <c r="W11" i="33"/>
  <c r="AE10" i="33"/>
  <c r="AF10" i="33"/>
  <c r="AO10" i="33" s="1"/>
  <c r="AS8" i="31"/>
  <c r="AL8" i="31"/>
  <c r="AU8" i="31" s="1"/>
  <c r="AH10" i="63"/>
  <c r="AQ10" i="63" s="1"/>
  <c r="AS16" i="74"/>
  <c r="AL16" i="74"/>
  <c r="AU16" i="74" s="1"/>
  <c r="U15" i="16"/>
  <c r="Z11" i="28"/>
  <c r="Z9" i="89"/>
  <c r="AI23" i="69"/>
  <c r="AN23" i="69"/>
  <c r="AN25" i="69" s="1"/>
  <c r="AS14" i="74"/>
  <c r="AL14" i="74"/>
  <c r="AU14" i="74" s="1"/>
  <c r="AR18" i="12"/>
  <c r="Y11" i="75"/>
  <c r="X11" i="75"/>
  <c r="Y12" i="79"/>
  <c r="X12" i="79"/>
  <c r="W19" i="64"/>
  <c r="AF18" i="64"/>
  <c r="AO18" i="64" s="1"/>
  <c r="AE18" i="64"/>
  <c r="AG18" i="64"/>
  <c r="AP18" i="64" s="1"/>
  <c r="AS13" i="61"/>
  <c r="AL13" i="61"/>
  <c r="AU13" i="61" s="1"/>
  <c r="AS8" i="78"/>
  <c r="AL8" i="78"/>
  <c r="AU8" i="78" s="1"/>
  <c r="AL16" i="31"/>
  <c r="AU16" i="31" s="1"/>
  <c r="AT16" i="31"/>
  <c r="U17" i="55"/>
  <c r="AS21" i="74"/>
  <c r="AL21" i="74"/>
  <c r="AU21" i="74" s="1"/>
  <c r="U25" i="10"/>
  <c r="AS14" i="78"/>
  <c r="AL14" i="78"/>
  <c r="AU14" i="78" s="1"/>
  <c r="AR23" i="26"/>
  <c r="AR25" i="26" s="1"/>
  <c r="AG18" i="76"/>
  <c r="AP18" i="76" s="1"/>
  <c r="AE18" i="76"/>
  <c r="W19" i="76"/>
  <c r="AF18" i="76"/>
  <c r="AO18" i="76" s="1"/>
  <c r="Z18" i="80"/>
  <c r="AH18" i="80"/>
  <c r="AQ18" i="80" s="1"/>
  <c r="Y18" i="29"/>
  <c r="X18" i="29"/>
  <c r="AS10" i="31"/>
  <c r="AL10" i="31"/>
  <c r="AU10" i="31" s="1"/>
  <c r="AH8" i="52"/>
  <c r="AQ8" i="52" s="1"/>
  <c r="U25" i="82"/>
  <c r="U24" i="42"/>
  <c r="AS22" i="74"/>
  <c r="AL22" i="74"/>
  <c r="AU22" i="74" s="1"/>
  <c r="AR10" i="28"/>
  <c r="U25" i="35"/>
  <c r="AS9" i="78"/>
  <c r="AL9" i="78"/>
  <c r="AU9" i="78" s="1"/>
  <c r="AS14" i="40"/>
  <c r="AL14" i="40"/>
  <c r="AU14" i="40" s="1"/>
  <c r="AS19" i="61"/>
  <c r="AL19" i="61"/>
  <c r="AU19" i="61" s="1"/>
  <c r="AS5" i="31"/>
  <c r="AL5" i="31"/>
  <c r="AU5" i="31" s="1"/>
  <c r="AS10" i="78"/>
  <c r="AL10" i="78"/>
  <c r="AU10" i="78" s="1"/>
  <c r="AI7" i="101"/>
  <c r="AN7" i="101"/>
  <c r="AJ4" i="40"/>
  <c r="AK4" i="40"/>
  <c r="AT4" i="40" s="1"/>
  <c r="AT25" i="40" s="1"/>
  <c r="AS4" i="66"/>
  <c r="AS25" i="66" s="1"/>
  <c r="AL4" i="66"/>
  <c r="AU4" i="66" s="1"/>
  <c r="AU25" i="66" s="1"/>
  <c r="C11" i="66" s="1"/>
  <c r="F10" i="57" s="1"/>
  <c r="U24" i="48"/>
  <c r="AS12" i="31"/>
  <c r="AL12" i="31"/>
  <c r="AU12" i="31" s="1"/>
  <c r="AN10" i="59"/>
  <c r="AI10" i="59"/>
  <c r="AR7" i="52"/>
  <c r="AH5" i="44"/>
  <c r="AQ5" i="44" s="1"/>
  <c r="Z5" i="44"/>
  <c r="AJ20" i="26"/>
  <c r="AK20" i="26"/>
  <c r="AT20" i="26" s="1"/>
  <c r="AK14" i="26"/>
  <c r="AT14" i="26" s="1"/>
  <c r="AJ14" i="26"/>
  <c r="AJ8" i="26"/>
  <c r="AK8" i="26"/>
  <c r="AT8" i="26" s="1"/>
  <c r="Y8" i="46"/>
  <c r="X8" i="46"/>
  <c r="AS15" i="61"/>
  <c r="AL15" i="61"/>
  <c r="AU15" i="61" s="1"/>
  <c r="AS13" i="31"/>
  <c r="AL13" i="31"/>
  <c r="AU13" i="31" s="1"/>
  <c r="Z17" i="25"/>
  <c r="AH17" i="25"/>
  <c r="AQ17" i="25" s="1"/>
  <c r="AH8" i="53"/>
  <c r="AQ8" i="53" s="1"/>
  <c r="AH23" i="17"/>
  <c r="AQ23" i="17" s="1"/>
  <c r="AQ25" i="17" s="1"/>
  <c r="AZ3" i="17"/>
  <c r="U6" i="20"/>
  <c r="AL23" i="61"/>
  <c r="AU23" i="61" s="1"/>
  <c r="AJ17" i="69"/>
  <c r="AK17" i="69"/>
  <c r="AT17" i="69" s="1"/>
  <c r="AJ11" i="69"/>
  <c r="AK11" i="69"/>
  <c r="AT11" i="69" s="1"/>
  <c r="AJ5" i="69"/>
  <c r="AK5" i="69"/>
  <c r="AT5" i="69" s="1"/>
  <c r="AS3" i="61"/>
  <c r="AL3" i="61"/>
  <c r="AU3" i="61" s="1"/>
  <c r="AS13" i="74"/>
  <c r="AL13" i="74"/>
  <c r="AU13" i="74" s="1"/>
  <c r="Z8" i="93"/>
  <c r="AH19" i="12"/>
  <c r="AQ19" i="12" s="1"/>
  <c r="AL14" i="31"/>
  <c r="AU14" i="31" s="1"/>
  <c r="AT14" i="31"/>
  <c r="Z10" i="63"/>
  <c r="AS13" i="78"/>
  <c r="AL13" i="78"/>
  <c r="AU13" i="78" s="1"/>
  <c r="AR16" i="72"/>
  <c r="AH8" i="15"/>
  <c r="AQ8" i="15" s="1"/>
  <c r="AS12" i="40"/>
  <c r="AL12" i="40"/>
  <c r="AU12" i="40" s="1"/>
  <c r="AS5" i="61"/>
  <c r="AL5" i="61"/>
  <c r="AU5" i="61" s="1"/>
  <c r="AS15" i="31"/>
  <c r="AL15" i="31"/>
  <c r="AU15" i="31" s="1"/>
  <c r="AS17" i="31"/>
  <c r="AL17" i="31"/>
  <c r="AU17" i="31" s="1"/>
  <c r="AI10" i="75"/>
  <c r="AN10" i="75"/>
  <c r="AN11" i="79"/>
  <c r="AI11" i="79"/>
  <c r="Z8" i="46" l="1"/>
  <c r="Z8" i="86"/>
  <c r="AT25" i="78"/>
  <c r="Z8" i="101"/>
  <c r="AE8" i="101" s="1"/>
  <c r="Z18" i="60"/>
  <c r="W19" i="60" s="1"/>
  <c r="AL23" i="26"/>
  <c r="AU23" i="26" s="1"/>
  <c r="AG8" i="101"/>
  <c r="AP8" i="101" s="1"/>
  <c r="AF18" i="60"/>
  <c r="AO18" i="60" s="1"/>
  <c r="W9" i="46"/>
  <c r="AF8" i="46"/>
  <c r="AO8" i="46" s="1"/>
  <c r="AE8" i="46"/>
  <c r="AG8" i="46"/>
  <c r="AP8" i="46" s="1"/>
  <c r="AF8" i="86"/>
  <c r="AO8" i="86" s="1"/>
  <c r="AE8" i="86"/>
  <c r="W9" i="86"/>
  <c r="AG8" i="86"/>
  <c r="AP8" i="86" s="1"/>
  <c r="AS8" i="26"/>
  <c r="AL8" i="26"/>
  <c r="AU8" i="26" s="1"/>
  <c r="AR10" i="59"/>
  <c r="AN18" i="76"/>
  <c r="AI18" i="76"/>
  <c r="AS4" i="31"/>
  <c r="AS25" i="31" s="1"/>
  <c r="AL4" i="31"/>
  <c r="AU4" i="31" s="1"/>
  <c r="AU25" i="31" s="1"/>
  <c r="C11" i="31" s="1"/>
  <c r="AL4" i="74"/>
  <c r="AU4" i="74" s="1"/>
  <c r="AU25" i="74" s="1"/>
  <c r="C11" i="74" s="1"/>
  <c r="F18" i="57" s="1"/>
  <c r="AS4" i="74"/>
  <c r="AS25" i="74" s="1"/>
  <c r="AI8" i="52"/>
  <c r="AN8" i="52"/>
  <c r="U6" i="51"/>
  <c r="AS19" i="69"/>
  <c r="AL19" i="69"/>
  <c r="AU19" i="69" s="1"/>
  <c r="AH11" i="24"/>
  <c r="AQ11" i="24" s="1"/>
  <c r="W18" i="72"/>
  <c r="AG17" i="72"/>
  <c r="AP17" i="72" s="1"/>
  <c r="AF17" i="72"/>
  <c r="AO17" i="72" s="1"/>
  <c r="AE17" i="72"/>
  <c r="U19" i="18"/>
  <c r="U17" i="99"/>
  <c r="AH9" i="47"/>
  <c r="AQ9" i="47" s="1"/>
  <c r="AS11" i="26"/>
  <c r="AL11" i="26"/>
  <c r="AU11" i="26" s="1"/>
  <c r="AL4" i="78"/>
  <c r="AU4" i="78" s="1"/>
  <c r="AU25" i="78" s="1"/>
  <c r="C11" i="78" s="1"/>
  <c r="F22" i="57" s="1"/>
  <c r="AS4" i="78"/>
  <c r="AS25" i="78" s="1"/>
  <c r="AS3" i="69"/>
  <c r="AL3" i="69"/>
  <c r="AU3" i="69" s="1"/>
  <c r="AS21" i="69"/>
  <c r="AL21" i="69"/>
  <c r="AU21" i="69" s="1"/>
  <c r="AR11" i="71"/>
  <c r="AH11" i="59"/>
  <c r="AQ11" i="59" s="1"/>
  <c r="U17" i="87"/>
  <c r="AS10" i="69"/>
  <c r="AL10" i="69"/>
  <c r="AU10" i="69" s="1"/>
  <c r="AN23" i="17"/>
  <c r="AN25" i="17" s="1"/>
  <c r="AI23" i="17"/>
  <c r="Y9" i="53"/>
  <c r="X9" i="53"/>
  <c r="U23" i="102"/>
  <c r="U17" i="103"/>
  <c r="AF8" i="93"/>
  <c r="AO8" i="93" s="1"/>
  <c r="AE8" i="93"/>
  <c r="W9" i="93"/>
  <c r="AG8" i="93"/>
  <c r="AP8" i="93" s="1"/>
  <c r="U24" i="82"/>
  <c r="U24" i="10"/>
  <c r="AN18" i="64"/>
  <c r="AI18" i="64"/>
  <c r="AH11" i="75"/>
  <c r="AQ11" i="75" s="1"/>
  <c r="U14" i="16"/>
  <c r="AS6" i="69"/>
  <c r="AL6" i="69"/>
  <c r="AU6" i="69" s="1"/>
  <c r="AJ4" i="26"/>
  <c r="AK4" i="26"/>
  <c r="AT4" i="26" s="1"/>
  <c r="AT25" i="26" s="1"/>
  <c r="AR9" i="19"/>
  <c r="AT25" i="74"/>
  <c r="AG11" i="24"/>
  <c r="AP11" i="24" s="1"/>
  <c r="AE11" i="24"/>
  <c r="AF11" i="24"/>
  <c r="AO11" i="24" s="1"/>
  <c r="W12" i="24"/>
  <c r="AR17" i="60"/>
  <c r="U7" i="96"/>
  <c r="AS14" i="69"/>
  <c r="AL14" i="69"/>
  <c r="AU14" i="69" s="1"/>
  <c r="AF9" i="47"/>
  <c r="AO9" i="47" s="1"/>
  <c r="AG9" i="47"/>
  <c r="AP9" i="47" s="1"/>
  <c r="W10" i="47"/>
  <c r="AE9" i="47"/>
  <c r="U5" i="92"/>
  <c r="X5" i="92" s="1"/>
  <c r="AN11" i="2"/>
  <c r="AI11" i="2"/>
  <c r="AH18" i="39"/>
  <c r="AQ18" i="39" s="1"/>
  <c r="AS12" i="26"/>
  <c r="AL12" i="26"/>
  <c r="AU12" i="26" s="1"/>
  <c r="W12" i="59"/>
  <c r="AG11" i="59"/>
  <c r="AP11" i="59" s="1"/>
  <c r="AF11" i="59"/>
  <c r="AO11" i="59" s="1"/>
  <c r="AE11" i="59"/>
  <c r="AI19" i="12"/>
  <c r="AN19" i="12"/>
  <c r="AN8" i="53"/>
  <c r="AI8" i="53"/>
  <c r="AS19" i="26"/>
  <c r="AL19" i="26"/>
  <c r="AU19" i="26" s="1"/>
  <c r="AS5" i="69"/>
  <c r="AL5" i="69"/>
  <c r="AU5" i="69" s="1"/>
  <c r="W11" i="63"/>
  <c r="AG10" i="63"/>
  <c r="AP10" i="63" s="1"/>
  <c r="AF10" i="63"/>
  <c r="AO10" i="63" s="1"/>
  <c r="AE10" i="63"/>
  <c r="U5" i="20"/>
  <c r="X5" i="20" s="1"/>
  <c r="Z11" i="75"/>
  <c r="AR17" i="39"/>
  <c r="AL3" i="26"/>
  <c r="AU3" i="26" s="1"/>
  <c r="AS3" i="26"/>
  <c r="AS21" i="26"/>
  <c r="AL21" i="26"/>
  <c r="AU21" i="26" s="1"/>
  <c r="AR7" i="86"/>
  <c r="U7" i="45"/>
  <c r="AS7" i="69"/>
  <c r="AL7" i="69"/>
  <c r="AU7" i="69" s="1"/>
  <c r="U7" i="54"/>
  <c r="AS10" i="26"/>
  <c r="AL10" i="26"/>
  <c r="AU10" i="26" s="1"/>
  <c r="AS20" i="69"/>
  <c r="AL20" i="69"/>
  <c r="AU20" i="69" s="1"/>
  <c r="AH8" i="105"/>
  <c r="AQ8" i="105" s="1"/>
  <c r="Y12" i="2"/>
  <c r="X12" i="2"/>
  <c r="AH23" i="77"/>
  <c r="AQ23" i="77" s="1"/>
  <c r="AQ25" i="77" s="1"/>
  <c r="AZ3" i="77"/>
  <c r="AS9" i="69"/>
  <c r="AL9" i="69"/>
  <c r="AU9" i="69" s="1"/>
  <c r="U14" i="43"/>
  <c r="Z18" i="39"/>
  <c r="AS18" i="26"/>
  <c r="AL18" i="26"/>
  <c r="AU18" i="26" s="1"/>
  <c r="Y20" i="12"/>
  <c r="X20" i="12"/>
  <c r="AS16" i="69"/>
  <c r="AL16" i="69"/>
  <c r="AU16" i="69" s="1"/>
  <c r="AE10" i="38"/>
  <c r="AF10" i="38"/>
  <c r="AO10" i="38" s="1"/>
  <c r="AG10" i="38"/>
  <c r="AP10" i="38" s="1"/>
  <c r="W11" i="38"/>
  <c r="Y9" i="15"/>
  <c r="X9" i="15"/>
  <c r="Z9" i="15" s="1"/>
  <c r="AX23" i="17"/>
  <c r="S23" i="17" s="1"/>
  <c r="AC23" i="17" s="1"/>
  <c r="AX3" i="17"/>
  <c r="S3" i="17" s="1"/>
  <c r="AC3" i="17" s="1"/>
  <c r="AX4" i="17"/>
  <c r="S4" i="17" s="1"/>
  <c r="AC4" i="17" s="1"/>
  <c r="AB5" i="17" s="1"/>
  <c r="AX5" i="17"/>
  <c r="S5" i="17" s="1"/>
  <c r="AC5" i="17" s="1"/>
  <c r="AB6" i="17" s="1"/>
  <c r="AX6" i="17"/>
  <c r="S6" i="17" s="1"/>
  <c r="AC6" i="17" s="1"/>
  <c r="AB7" i="17" s="1"/>
  <c r="AX7" i="17"/>
  <c r="S7" i="17" s="1"/>
  <c r="AC7" i="17" s="1"/>
  <c r="AB8" i="17" s="1"/>
  <c r="AX8" i="17"/>
  <c r="S8" i="17" s="1"/>
  <c r="AC8" i="17" s="1"/>
  <c r="AB9" i="17" s="1"/>
  <c r="AX9" i="17"/>
  <c r="S9" i="17" s="1"/>
  <c r="AC9" i="17" s="1"/>
  <c r="AB10" i="17" s="1"/>
  <c r="AX10" i="17"/>
  <c r="S10" i="17" s="1"/>
  <c r="AC10" i="17" s="1"/>
  <c r="AB11" i="17" s="1"/>
  <c r="AX11" i="17"/>
  <c r="S11" i="17" s="1"/>
  <c r="AC11" i="17" s="1"/>
  <c r="AB12" i="17" s="1"/>
  <c r="AX12" i="17"/>
  <c r="S12" i="17" s="1"/>
  <c r="AC12" i="17" s="1"/>
  <c r="AB13" i="17" s="1"/>
  <c r="AX13" i="17"/>
  <c r="S13" i="17" s="1"/>
  <c r="AC13" i="17" s="1"/>
  <c r="AB14" i="17" s="1"/>
  <c r="AX14" i="17"/>
  <c r="S14" i="17" s="1"/>
  <c r="AC14" i="17" s="1"/>
  <c r="AB15" i="17" s="1"/>
  <c r="AX15" i="17"/>
  <c r="S15" i="17" s="1"/>
  <c r="AC15" i="17" s="1"/>
  <c r="AB16" i="17" s="1"/>
  <c r="AX16" i="17"/>
  <c r="S16" i="17" s="1"/>
  <c r="AC16" i="17" s="1"/>
  <c r="AB17" i="17" s="1"/>
  <c r="AX17" i="17"/>
  <c r="S17" i="17" s="1"/>
  <c r="AC17" i="17" s="1"/>
  <c r="AB18" i="17" s="1"/>
  <c r="AX18" i="17"/>
  <c r="S18" i="17" s="1"/>
  <c r="AC18" i="17" s="1"/>
  <c r="AB19" i="17" s="1"/>
  <c r="AX19" i="17"/>
  <c r="S19" i="17" s="1"/>
  <c r="AC19" i="17" s="1"/>
  <c r="AB20" i="17" s="1"/>
  <c r="AX20" i="17"/>
  <c r="S20" i="17" s="1"/>
  <c r="AC20" i="17" s="1"/>
  <c r="AB21" i="17" s="1"/>
  <c r="AX21" i="17"/>
  <c r="S21" i="17" s="1"/>
  <c r="AC21" i="17" s="1"/>
  <c r="AB22" i="17" s="1"/>
  <c r="AE18" i="80"/>
  <c r="AG18" i="80"/>
  <c r="AP18" i="80" s="1"/>
  <c r="AF18" i="80"/>
  <c r="AO18" i="80" s="1"/>
  <c r="W19" i="80"/>
  <c r="Y19" i="64"/>
  <c r="X19" i="64"/>
  <c r="AL23" i="69"/>
  <c r="AU23" i="69" s="1"/>
  <c r="AR23" i="69"/>
  <c r="AR25" i="69" s="1"/>
  <c r="AI10" i="33"/>
  <c r="AN10" i="33"/>
  <c r="AL4" i="61"/>
  <c r="AU4" i="61" s="1"/>
  <c r="AU25" i="61" s="1"/>
  <c r="C11" i="61" s="1"/>
  <c r="F5" i="57" s="1"/>
  <c r="AS4" i="61"/>
  <c r="AS25" i="61" s="1"/>
  <c r="AR8" i="47"/>
  <c r="AH10" i="19"/>
  <c r="AQ10" i="19" s="1"/>
  <c r="AR17" i="29"/>
  <c r="U26" i="50"/>
  <c r="AS13" i="69"/>
  <c r="AL13" i="69"/>
  <c r="AU13" i="69" s="1"/>
  <c r="AE7" i="32"/>
  <c r="W8" i="32"/>
  <c r="AF7" i="32"/>
  <c r="AO7" i="32" s="1"/>
  <c r="AG7" i="32"/>
  <c r="AP7" i="32" s="1"/>
  <c r="AS16" i="26"/>
  <c r="AL16" i="26"/>
  <c r="AU16" i="26" s="1"/>
  <c r="Y19" i="21"/>
  <c r="X19" i="21"/>
  <c r="U12" i="11"/>
  <c r="AR10" i="24"/>
  <c r="Y6" i="104"/>
  <c r="Z6" i="104"/>
  <c r="X6" i="104"/>
  <c r="U5" i="9"/>
  <c r="X5" i="9" s="1"/>
  <c r="AS17" i="26"/>
  <c r="AL17" i="26"/>
  <c r="AU17" i="26" s="1"/>
  <c r="Z8" i="105"/>
  <c r="U26" i="85"/>
  <c r="U25" i="85" s="1"/>
  <c r="AE23" i="77"/>
  <c r="AG23" i="77"/>
  <c r="AP23" i="77" s="1"/>
  <c r="AP25" i="77" s="1"/>
  <c r="AF23" i="77"/>
  <c r="AO23" i="77" s="1"/>
  <c r="AO25" i="77" s="1"/>
  <c r="U5" i="84"/>
  <c r="X5" i="84" s="1"/>
  <c r="AS22" i="69"/>
  <c r="AL22" i="69"/>
  <c r="AU22" i="69" s="1"/>
  <c r="AH12" i="71"/>
  <c r="AQ12" i="71" s="1"/>
  <c r="AS14" i="26"/>
  <c r="AL14" i="26"/>
  <c r="AU14" i="26" s="1"/>
  <c r="AF17" i="25"/>
  <c r="AO17" i="25" s="1"/>
  <c r="AG17" i="25"/>
  <c r="AP17" i="25" s="1"/>
  <c r="W18" i="25"/>
  <c r="AE17" i="25"/>
  <c r="AS4" i="40"/>
  <c r="AS25" i="40" s="1"/>
  <c r="AL4" i="40"/>
  <c r="AU4" i="40" s="1"/>
  <c r="AU25" i="40" s="1"/>
  <c r="C11" i="40" s="1"/>
  <c r="AX22" i="17"/>
  <c r="S22" i="17" s="1"/>
  <c r="AC22" i="17" s="1"/>
  <c r="AB23" i="17" s="1"/>
  <c r="AS20" i="26"/>
  <c r="AL20" i="26"/>
  <c r="AU20" i="26" s="1"/>
  <c r="AH18" i="29"/>
  <c r="AQ18" i="29" s="1"/>
  <c r="AH12" i="79"/>
  <c r="AQ12" i="79" s="1"/>
  <c r="AG9" i="89"/>
  <c r="AP9" i="89" s="1"/>
  <c r="W10" i="89"/>
  <c r="AF9" i="89"/>
  <c r="AO9" i="89" s="1"/>
  <c r="AE9" i="89"/>
  <c r="Y11" i="33"/>
  <c r="X11" i="33"/>
  <c r="AS12" i="69"/>
  <c r="AL12" i="69"/>
  <c r="AU12" i="69" s="1"/>
  <c r="U14" i="91"/>
  <c r="AS9" i="26"/>
  <c r="AL9" i="26"/>
  <c r="AU9" i="26" s="1"/>
  <c r="U12" i="95"/>
  <c r="Z10" i="19"/>
  <c r="AR7" i="105"/>
  <c r="Y9" i="52"/>
  <c r="X9" i="52"/>
  <c r="AR7" i="46"/>
  <c r="AI18" i="21"/>
  <c r="AN18" i="21"/>
  <c r="AE17" i="34"/>
  <c r="W18" i="34"/>
  <c r="AG17" i="34"/>
  <c r="AP17" i="34" s="1"/>
  <c r="AF17" i="34"/>
  <c r="AO17" i="34" s="1"/>
  <c r="AN5" i="104"/>
  <c r="AI5" i="104"/>
  <c r="AS5" i="26"/>
  <c r="AL5" i="26"/>
  <c r="AU5" i="26" s="1"/>
  <c r="AS15" i="69"/>
  <c r="AL15" i="69"/>
  <c r="AU15" i="69" s="1"/>
  <c r="AH10" i="97"/>
  <c r="AQ10" i="97" s="1"/>
  <c r="AS7" i="26"/>
  <c r="AL7" i="26"/>
  <c r="AU7" i="26" s="1"/>
  <c r="Z12" i="71"/>
  <c r="AN18" i="68"/>
  <c r="AI18" i="68"/>
  <c r="AN8" i="15"/>
  <c r="AI8" i="15"/>
  <c r="AR10" i="75"/>
  <c r="AH8" i="46"/>
  <c r="AQ8" i="46" s="1"/>
  <c r="AF5" i="44"/>
  <c r="AO5" i="44" s="1"/>
  <c r="AG5" i="44"/>
  <c r="AP5" i="44" s="1"/>
  <c r="AE5" i="44"/>
  <c r="W6" i="44"/>
  <c r="AR11" i="79"/>
  <c r="AS11" i="69"/>
  <c r="AL11" i="69"/>
  <c r="AU11" i="69" s="1"/>
  <c r="AS17" i="69"/>
  <c r="AL17" i="69"/>
  <c r="AU17" i="69" s="1"/>
  <c r="U23" i="48"/>
  <c r="AR7" i="101"/>
  <c r="U24" i="35"/>
  <c r="U23" i="42"/>
  <c r="Z18" i="29"/>
  <c r="Y19" i="76"/>
  <c r="X19" i="76"/>
  <c r="Z19" i="76" s="1"/>
  <c r="U16" i="55"/>
  <c r="Z12" i="79"/>
  <c r="AF11" i="28"/>
  <c r="AO11" i="28" s="1"/>
  <c r="AG11" i="28"/>
  <c r="AP11" i="28" s="1"/>
  <c r="W12" i="28"/>
  <c r="AE11" i="28"/>
  <c r="AS18" i="69"/>
  <c r="AL18" i="69"/>
  <c r="AU18" i="69" s="1"/>
  <c r="AS15" i="26"/>
  <c r="AL15" i="26"/>
  <c r="AU15" i="26" s="1"/>
  <c r="AT25" i="31"/>
  <c r="AH5" i="13"/>
  <c r="AQ5" i="13" s="1"/>
  <c r="Z5" i="13"/>
  <c r="U7" i="88"/>
  <c r="AS22" i="26"/>
  <c r="AL22" i="26"/>
  <c r="AU22" i="26" s="1"/>
  <c r="AH8" i="101"/>
  <c r="AQ8" i="101" s="1"/>
  <c r="AH8" i="86"/>
  <c r="AQ8" i="86" s="1"/>
  <c r="AR22" i="77"/>
  <c r="AS8" i="69"/>
  <c r="AL8" i="69"/>
  <c r="AU8" i="69" s="1"/>
  <c r="U21" i="98"/>
  <c r="U14" i="41"/>
  <c r="U25" i="90"/>
  <c r="AH18" i="60"/>
  <c r="AQ18" i="60" s="1"/>
  <c r="AR9" i="97"/>
  <c r="AJ4" i="69"/>
  <c r="AK4" i="69"/>
  <c r="AT4" i="69" s="1"/>
  <c r="AT25" i="69" s="1"/>
  <c r="AS6" i="26"/>
  <c r="AL6" i="26"/>
  <c r="AU6" i="26" s="1"/>
  <c r="U16" i="49"/>
  <c r="U6" i="100"/>
  <c r="AF11" i="67"/>
  <c r="AO11" i="67" s="1"/>
  <c r="W12" i="67"/>
  <c r="AG11" i="67"/>
  <c r="AP11" i="67" s="1"/>
  <c r="AE11" i="67"/>
  <c r="U16" i="83"/>
  <c r="U7" i="58"/>
  <c r="U24" i="94"/>
  <c r="Z10" i="97"/>
  <c r="AS13" i="26"/>
  <c r="AL13" i="26"/>
  <c r="AU13" i="26" s="1"/>
  <c r="Y19" i="68"/>
  <c r="X19" i="68"/>
  <c r="W9" i="101" l="1"/>
  <c r="AE18" i="60"/>
  <c r="AF8" i="101"/>
  <c r="AO8" i="101" s="1"/>
  <c r="AG18" i="60"/>
  <c r="AP18" i="60" s="1"/>
  <c r="U6" i="58"/>
  <c r="U20" i="98"/>
  <c r="AI5" i="44"/>
  <c r="AN5" i="44"/>
  <c r="AR8" i="15"/>
  <c r="AE10" i="19"/>
  <c r="AG10" i="19"/>
  <c r="AP10" i="19" s="1"/>
  <c r="AF10" i="19"/>
  <c r="AO10" i="19" s="1"/>
  <c r="W11" i="19"/>
  <c r="U13" i="91"/>
  <c r="U24" i="85"/>
  <c r="AH6" i="104"/>
  <c r="AQ6" i="104" s="1"/>
  <c r="U11" i="11"/>
  <c r="AR10" i="33"/>
  <c r="Y19" i="80"/>
  <c r="X19" i="80"/>
  <c r="Z19" i="80" s="1"/>
  <c r="AJ20" i="17"/>
  <c r="AS20" i="17" s="1"/>
  <c r="AK20" i="17"/>
  <c r="AJ14" i="17"/>
  <c r="AK14" i="17"/>
  <c r="AT14" i="17" s="1"/>
  <c r="AK8" i="17"/>
  <c r="AT8" i="17" s="1"/>
  <c r="AJ8" i="17"/>
  <c r="AH9" i="15"/>
  <c r="AQ9" i="15" s="1"/>
  <c r="AI10" i="38"/>
  <c r="AN10" i="38"/>
  <c r="AX22" i="77"/>
  <c r="S22" i="77" s="1"/>
  <c r="AC22" i="77" s="1"/>
  <c r="AB23" i="77" s="1"/>
  <c r="AK23" i="77" s="1"/>
  <c r="AT23" i="77" s="1"/>
  <c r="AX3" i="77"/>
  <c r="S3" i="77" s="1"/>
  <c r="AC3" i="77" s="1"/>
  <c r="AX23" i="77"/>
  <c r="S23" i="77" s="1"/>
  <c r="AC23" i="77" s="1"/>
  <c r="AX4" i="77"/>
  <c r="S4" i="77" s="1"/>
  <c r="AC4" i="77" s="1"/>
  <c r="AB5" i="77" s="1"/>
  <c r="AX5" i="77"/>
  <c r="S5" i="77" s="1"/>
  <c r="AC5" i="77" s="1"/>
  <c r="AB6" i="77" s="1"/>
  <c r="AX6" i="77"/>
  <c r="S6" i="77" s="1"/>
  <c r="AC6" i="77" s="1"/>
  <c r="AB7" i="77" s="1"/>
  <c r="AX7" i="77"/>
  <c r="S7" i="77" s="1"/>
  <c r="AC7" i="77" s="1"/>
  <c r="AB8" i="77" s="1"/>
  <c r="AX8" i="77"/>
  <c r="S8" i="77" s="1"/>
  <c r="AC8" i="77" s="1"/>
  <c r="AB9" i="77" s="1"/>
  <c r="AX9" i="77"/>
  <c r="S9" i="77" s="1"/>
  <c r="AC9" i="77" s="1"/>
  <c r="AB10" i="77" s="1"/>
  <c r="AX10" i="77"/>
  <c r="S10" i="77" s="1"/>
  <c r="AC10" i="77" s="1"/>
  <c r="AB11" i="77" s="1"/>
  <c r="AX11" i="77"/>
  <c r="S11" i="77" s="1"/>
  <c r="AC11" i="77" s="1"/>
  <c r="AB12" i="77" s="1"/>
  <c r="AX12" i="77"/>
  <c r="S12" i="77" s="1"/>
  <c r="AC12" i="77" s="1"/>
  <c r="AB13" i="77" s="1"/>
  <c r="AX13" i="77"/>
  <c r="S13" i="77" s="1"/>
  <c r="AC13" i="77" s="1"/>
  <c r="AB14" i="77" s="1"/>
  <c r="AX14" i="77"/>
  <c r="S14" i="77" s="1"/>
  <c r="AC14" i="77" s="1"/>
  <c r="AB15" i="77" s="1"/>
  <c r="AX15" i="77"/>
  <c r="S15" i="77" s="1"/>
  <c r="AC15" i="77" s="1"/>
  <c r="AB16" i="77" s="1"/>
  <c r="AX16" i="77"/>
  <c r="S16" i="77" s="1"/>
  <c r="AC16" i="77" s="1"/>
  <c r="AB17" i="77" s="1"/>
  <c r="AX17" i="77"/>
  <c r="S17" i="77" s="1"/>
  <c r="AC17" i="77" s="1"/>
  <c r="AB18" i="77" s="1"/>
  <c r="AX18" i="77"/>
  <c r="S18" i="77" s="1"/>
  <c r="AC18" i="77" s="1"/>
  <c r="AB19" i="77" s="1"/>
  <c r="AX19" i="77"/>
  <c r="S19" i="77" s="1"/>
  <c r="AC19" i="77" s="1"/>
  <c r="AB20" i="77" s="1"/>
  <c r="AX20" i="77"/>
  <c r="S20" i="77" s="1"/>
  <c r="AC20" i="77" s="1"/>
  <c r="AB21" i="77" s="1"/>
  <c r="AX21" i="77"/>
  <c r="S21" i="77" s="1"/>
  <c r="AC21" i="77" s="1"/>
  <c r="AB22" i="77" s="1"/>
  <c r="U6" i="54"/>
  <c r="AI9" i="47"/>
  <c r="AN9" i="47"/>
  <c r="AN11" i="24"/>
  <c r="AI11" i="24"/>
  <c r="AS4" i="26"/>
  <c r="AS25" i="26" s="1"/>
  <c r="AL4" i="26"/>
  <c r="AU4" i="26" s="1"/>
  <c r="AU25" i="26" s="1"/>
  <c r="C11" i="26" s="1"/>
  <c r="U23" i="82"/>
  <c r="U16" i="87"/>
  <c r="U18" i="18"/>
  <c r="AR8" i="52"/>
  <c r="AI8" i="46"/>
  <c r="AN8" i="46"/>
  <c r="W13" i="79"/>
  <c r="AE12" i="79"/>
  <c r="AF12" i="79"/>
  <c r="AO12" i="79" s="1"/>
  <c r="AG12" i="79"/>
  <c r="AP12" i="79" s="1"/>
  <c r="AF18" i="29"/>
  <c r="AO18" i="29" s="1"/>
  <c r="W19" i="29"/>
  <c r="AG18" i="29"/>
  <c r="AP18" i="29" s="1"/>
  <c r="AE18" i="29"/>
  <c r="Y18" i="34"/>
  <c r="Z18" i="34"/>
  <c r="X18" i="34"/>
  <c r="AH9" i="52"/>
  <c r="AQ9" i="52" s="1"/>
  <c r="AN9" i="89"/>
  <c r="AI9" i="89"/>
  <c r="AH5" i="84"/>
  <c r="AQ5" i="84" s="1"/>
  <c r="Z5" i="84"/>
  <c r="AE8" i="105"/>
  <c r="AF8" i="105"/>
  <c r="AO8" i="105" s="1"/>
  <c r="AG8" i="105"/>
  <c r="AP8" i="105" s="1"/>
  <c r="W9" i="105"/>
  <c r="AE6" i="104"/>
  <c r="AG6" i="104"/>
  <c r="AP6" i="104" s="1"/>
  <c r="W7" i="104"/>
  <c r="AF6" i="104"/>
  <c r="AO6" i="104" s="1"/>
  <c r="AJ19" i="17"/>
  <c r="AK19" i="17"/>
  <c r="AT19" i="17" s="1"/>
  <c r="AJ13" i="17"/>
  <c r="AK13" i="17"/>
  <c r="AT13" i="17" s="1"/>
  <c r="AK7" i="17"/>
  <c r="AT7" i="17" s="1"/>
  <c r="AJ7" i="17"/>
  <c r="AF9" i="15"/>
  <c r="AO9" i="15" s="1"/>
  <c r="W10" i="15"/>
  <c r="AG9" i="15"/>
  <c r="AP9" i="15" s="1"/>
  <c r="AE9" i="15"/>
  <c r="AE18" i="39"/>
  <c r="W19" i="39"/>
  <c r="AF18" i="39"/>
  <c r="AO18" i="39" s="1"/>
  <c r="AG18" i="39"/>
  <c r="AP18" i="39" s="1"/>
  <c r="AR8" i="53"/>
  <c r="AR11" i="2"/>
  <c r="Y10" i="47"/>
  <c r="X10" i="47"/>
  <c r="U6" i="96"/>
  <c r="AR18" i="64"/>
  <c r="U16" i="103"/>
  <c r="AR23" i="17"/>
  <c r="AR25" i="17" s="1"/>
  <c r="AI17" i="72"/>
  <c r="AN17" i="72"/>
  <c r="Y9" i="86"/>
  <c r="X9" i="86"/>
  <c r="Y12" i="67"/>
  <c r="X12" i="67"/>
  <c r="AE5" i="13"/>
  <c r="AF5" i="13"/>
  <c r="AO5" i="13" s="1"/>
  <c r="AG5" i="13"/>
  <c r="AP5" i="13" s="1"/>
  <c r="W6" i="13"/>
  <c r="AR18" i="68"/>
  <c r="AN17" i="34"/>
  <c r="AI17" i="34"/>
  <c r="Z9" i="52"/>
  <c r="U11" i="95"/>
  <c r="AN17" i="25"/>
  <c r="AI17" i="25"/>
  <c r="AH19" i="21"/>
  <c r="AQ19" i="21" s="1"/>
  <c r="U25" i="50"/>
  <c r="AJ18" i="17"/>
  <c r="AK18" i="17"/>
  <c r="AT18" i="17" s="1"/>
  <c r="AJ12" i="17"/>
  <c r="AK12" i="17"/>
  <c r="AT12" i="17" s="1"/>
  <c r="AK6" i="17"/>
  <c r="AT6" i="17" s="1"/>
  <c r="AJ6" i="17"/>
  <c r="AH12" i="2"/>
  <c r="AQ12" i="2" s="1"/>
  <c r="AG11" i="75"/>
  <c r="AP11" i="75" s="1"/>
  <c r="AF11" i="75"/>
  <c r="AO11" i="75" s="1"/>
  <c r="AE11" i="75"/>
  <c r="W12" i="75"/>
  <c r="Y11" i="63"/>
  <c r="X11" i="63"/>
  <c r="Y12" i="59"/>
  <c r="X12" i="59"/>
  <c r="AI8" i="86"/>
  <c r="AN8" i="86"/>
  <c r="Y9" i="46"/>
  <c r="X9" i="46"/>
  <c r="W11" i="97"/>
  <c r="AG10" i="97"/>
  <c r="AP10" i="97" s="1"/>
  <c r="AF10" i="97"/>
  <c r="AO10" i="97" s="1"/>
  <c r="AE10" i="97"/>
  <c r="U5" i="100"/>
  <c r="X5" i="100" s="1"/>
  <c r="AN11" i="28"/>
  <c r="AI11" i="28"/>
  <c r="U15" i="55"/>
  <c r="U22" i="42"/>
  <c r="U22" i="48"/>
  <c r="AR5" i="104"/>
  <c r="AH11" i="33"/>
  <c r="AQ11" i="33" s="1"/>
  <c r="Y10" i="89"/>
  <c r="X10" i="89"/>
  <c r="Y18" i="25"/>
  <c r="X18" i="25"/>
  <c r="Z19" i="21"/>
  <c r="Y8" i="32"/>
  <c r="X8" i="32"/>
  <c r="AH19" i="64"/>
  <c r="AQ19" i="64" s="1"/>
  <c r="AI18" i="80"/>
  <c r="AN18" i="80"/>
  <c r="AJ17" i="17"/>
  <c r="AK17" i="17"/>
  <c r="AT17" i="17" s="1"/>
  <c r="AK11" i="17"/>
  <c r="AT11" i="17" s="1"/>
  <c r="AJ11" i="17"/>
  <c r="AJ5" i="17"/>
  <c r="AK5" i="17"/>
  <c r="AT5" i="17" s="1"/>
  <c r="Y11" i="38"/>
  <c r="Z11" i="38"/>
  <c r="X11" i="38"/>
  <c r="Z20" i="12"/>
  <c r="AH20" i="12"/>
  <c r="AQ20" i="12" s="1"/>
  <c r="U13" i="43"/>
  <c r="Z12" i="2"/>
  <c r="Y9" i="93"/>
  <c r="X9" i="93"/>
  <c r="U22" i="102"/>
  <c r="AN18" i="60"/>
  <c r="AI18" i="60"/>
  <c r="Y9" i="101"/>
  <c r="X9" i="101"/>
  <c r="U15" i="83"/>
  <c r="AS4" i="69"/>
  <c r="AS25" i="69" s="1"/>
  <c r="AL4" i="69"/>
  <c r="AU4" i="69" s="1"/>
  <c r="AU25" i="69" s="1"/>
  <c r="C11" i="69" s="1"/>
  <c r="F13" i="57" s="1"/>
  <c r="U24" i="90"/>
  <c r="AH19" i="68"/>
  <c r="AQ19" i="68" s="1"/>
  <c r="AN11" i="67"/>
  <c r="AI11" i="67"/>
  <c r="Z19" i="68"/>
  <c r="U23" i="94"/>
  <c r="U15" i="49"/>
  <c r="U13" i="41"/>
  <c r="U6" i="88"/>
  <c r="Y12" i="28"/>
  <c r="Z12" i="28"/>
  <c r="X12" i="28"/>
  <c r="AH19" i="76"/>
  <c r="AQ19" i="76" s="1"/>
  <c r="AF12" i="71"/>
  <c r="AO12" i="71" s="1"/>
  <c r="AG12" i="71"/>
  <c r="AP12" i="71" s="1"/>
  <c r="AE12" i="71"/>
  <c r="W13" i="71"/>
  <c r="AR18" i="21"/>
  <c r="Z11" i="33"/>
  <c r="AI23" i="77"/>
  <c r="AN23" i="77"/>
  <c r="AN25" i="77" s="1"/>
  <c r="AN7" i="32"/>
  <c r="AI7" i="32"/>
  <c r="Z19" i="64"/>
  <c r="AJ22" i="17"/>
  <c r="AK22" i="17"/>
  <c r="AT22" i="17" s="1"/>
  <c r="AJ16" i="17"/>
  <c r="AK16" i="17"/>
  <c r="AT16" i="17" s="1"/>
  <c r="AK10" i="17"/>
  <c r="AT10" i="17" s="1"/>
  <c r="AJ10" i="17"/>
  <c r="AJ3" i="17"/>
  <c r="AB4" i="17"/>
  <c r="U6" i="45"/>
  <c r="AH5" i="20"/>
  <c r="AQ5" i="20" s="1"/>
  <c r="Z5" i="20"/>
  <c r="AR19" i="12"/>
  <c r="AH5" i="92"/>
  <c r="AQ5" i="92" s="1"/>
  <c r="Z5" i="92"/>
  <c r="Y12" i="24"/>
  <c r="X12" i="24"/>
  <c r="U13" i="16"/>
  <c r="U23" i="10"/>
  <c r="AN8" i="93"/>
  <c r="AI8" i="93"/>
  <c r="AH9" i="53"/>
  <c r="AQ9" i="53" s="1"/>
  <c r="U16" i="99"/>
  <c r="Y18" i="72"/>
  <c r="X18" i="72"/>
  <c r="U5" i="51"/>
  <c r="X5" i="51" s="1"/>
  <c r="Y19" i="60"/>
  <c r="X19" i="60"/>
  <c r="AE19" i="76"/>
  <c r="AG19" i="76"/>
  <c r="AP19" i="76" s="1"/>
  <c r="AF19" i="76"/>
  <c r="AO19" i="76" s="1"/>
  <c r="W20" i="76"/>
  <c r="U23" i="35"/>
  <c r="U22" i="35" s="1"/>
  <c r="Y6" i="44"/>
  <c r="X6" i="44"/>
  <c r="Z6" i="44" s="1"/>
  <c r="AJ23" i="17"/>
  <c r="AS23" i="17" s="1"/>
  <c r="AK23" i="17"/>
  <c r="AT23" i="17" s="1"/>
  <c r="AH5" i="9"/>
  <c r="AQ5" i="9" s="1"/>
  <c r="Z5" i="9"/>
  <c r="AJ21" i="17"/>
  <c r="AK21" i="17"/>
  <c r="AT21" i="17" s="1"/>
  <c r="AJ15" i="17"/>
  <c r="AK15" i="17"/>
  <c r="AT15" i="17" s="1"/>
  <c r="AJ9" i="17"/>
  <c r="AK9" i="17"/>
  <c r="AT9" i="17" s="1"/>
  <c r="AN10" i="63"/>
  <c r="AI10" i="63"/>
  <c r="AN11" i="59"/>
  <c r="AI11" i="59"/>
  <c r="Z9" i="53"/>
  <c r="AR18" i="76"/>
  <c r="AI8" i="101"/>
  <c r="AN8" i="101"/>
  <c r="Z12" i="24" l="1"/>
  <c r="Z18" i="72"/>
  <c r="AE18" i="72" s="1"/>
  <c r="W19" i="72"/>
  <c r="AG18" i="72"/>
  <c r="AP18" i="72" s="1"/>
  <c r="AF18" i="72"/>
  <c r="AO18" i="72" s="1"/>
  <c r="AE12" i="24"/>
  <c r="AG12" i="24"/>
  <c r="AP12" i="24" s="1"/>
  <c r="AF12" i="24"/>
  <c r="AO12" i="24" s="1"/>
  <c r="W13" i="24"/>
  <c r="AS16" i="17"/>
  <c r="AL16" i="17"/>
  <c r="AU16" i="17" s="1"/>
  <c r="AN12" i="71"/>
  <c r="AI12" i="71"/>
  <c r="AF12" i="28"/>
  <c r="AO12" i="28" s="1"/>
  <c r="AE12" i="28"/>
  <c r="AG12" i="28"/>
  <c r="AP12" i="28" s="1"/>
  <c r="W13" i="28"/>
  <c r="AR18" i="60"/>
  <c r="AE20" i="12"/>
  <c r="W21" i="12"/>
  <c r="AF20" i="12"/>
  <c r="AO20" i="12" s="1"/>
  <c r="AG20" i="12"/>
  <c r="AP20" i="12" s="1"/>
  <c r="AS11" i="17"/>
  <c r="AL11" i="17"/>
  <c r="AU11" i="17" s="1"/>
  <c r="AH18" i="25"/>
  <c r="AQ18" i="25" s="1"/>
  <c r="Y11" i="97"/>
  <c r="X11" i="97"/>
  <c r="AH12" i="59"/>
  <c r="AQ12" i="59" s="1"/>
  <c r="Y12" i="75"/>
  <c r="X12" i="75"/>
  <c r="AS6" i="17"/>
  <c r="AL6" i="17"/>
  <c r="AU6" i="17" s="1"/>
  <c r="AH12" i="67"/>
  <c r="AQ12" i="67" s="1"/>
  <c r="Y10" i="15"/>
  <c r="X10" i="15"/>
  <c r="AN6" i="104"/>
  <c r="AI6" i="104"/>
  <c r="Y13" i="79"/>
  <c r="X13" i="79"/>
  <c r="U17" i="18"/>
  <c r="U5" i="54"/>
  <c r="X5" i="54" s="1"/>
  <c r="AK17" i="77"/>
  <c r="AT17" i="77" s="1"/>
  <c r="AJ17" i="77"/>
  <c r="AJ11" i="77"/>
  <c r="AK11" i="77"/>
  <c r="AT11" i="77" s="1"/>
  <c r="AJ5" i="77"/>
  <c r="AK5" i="77"/>
  <c r="AT5" i="77" s="1"/>
  <c r="AL20" i="17"/>
  <c r="AU20" i="17" s="1"/>
  <c r="AT20" i="17"/>
  <c r="Y11" i="19"/>
  <c r="X11" i="19"/>
  <c r="AJ4" i="17"/>
  <c r="AK4" i="17"/>
  <c r="AT4" i="17" s="1"/>
  <c r="AT25" i="17" s="1"/>
  <c r="AR23" i="77"/>
  <c r="AR25" i="77" s="1"/>
  <c r="U14" i="49"/>
  <c r="AF12" i="2"/>
  <c r="AO12" i="2" s="1"/>
  <c r="W13" i="2"/>
  <c r="AE12" i="2"/>
  <c r="AG12" i="2"/>
  <c r="AP12" i="2" s="1"/>
  <c r="AH11" i="38"/>
  <c r="AQ11" i="38" s="1"/>
  <c r="Z18" i="25"/>
  <c r="U21" i="42"/>
  <c r="AH5" i="100"/>
  <c r="AQ5" i="100" s="1"/>
  <c r="Z5" i="100"/>
  <c r="AH9" i="46"/>
  <c r="AQ9" i="46" s="1"/>
  <c r="Z12" i="59"/>
  <c r="AN11" i="75"/>
  <c r="AI11" i="75"/>
  <c r="U24" i="50"/>
  <c r="U10" i="95"/>
  <c r="Z12" i="67"/>
  <c r="AR17" i="72"/>
  <c r="Y19" i="39"/>
  <c r="X19" i="39"/>
  <c r="Z19" i="39" s="1"/>
  <c r="AS19" i="17"/>
  <c r="AL19" i="17"/>
  <c r="AU19" i="17" s="1"/>
  <c r="Y19" i="29"/>
  <c r="X19" i="29"/>
  <c r="Z19" i="29" s="1"/>
  <c r="AR11" i="24"/>
  <c r="AJ22" i="77"/>
  <c r="AK22" i="77"/>
  <c r="AT22" i="77" s="1"/>
  <c r="AJ16" i="77"/>
  <c r="AK16" i="77"/>
  <c r="AT16" i="77" s="1"/>
  <c r="AJ10" i="77"/>
  <c r="AK10" i="77"/>
  <c r="AT10" i="77" s="1"/>
  <c r="AJ23" i="77"/>
  <c r="AS23" i="77" s="1"/>
  <c r="AR5" i="44"/>
  <c r="U5" i="45"/>
  <c r="X5" i="45" s="1"/>
  <c r="U12" i="16"/>
  <c r="AS15" i="17"/>
  <c r="AL15" i="17"/>
  <c r="AU15" i="17" s="1"/>
  <c r="W6" i="92"/>
  <c r="AE5" i="92"/>
  <c r="AG5" i="92"/>
  <c r="AP5" i="92" s="1"/>
  <c r="AF5" i="92"/>
  <c r="AO5" i="92" s="1"/>
  <c r="AS3" i="17"/>
  <c r="AL3" i="17"/>
  <c r="AU3" i="17" s="1"/>
  <c r="AS22" i="17"/>
  <c r="AL22" i="17"/>
  <c r="AU22" i="17" s="1"/>
  <c r="AE11" i="33"/>
  <c r="W12" i="33"/>
  <c r="AF11" i="33"/>
  <c r="AO11" i="33" s="1"/>
  <c r="AG11" i="33"/>
  <c r="AP11" i="33" s="1"/>
  <c r="U14" i="83"/>
  <c r="W12" i="38"/>
  <c r="AG11" i="38"/>
  <c r="AP11" i="38" s="1"/>
  <c r="AE11" i="38"/>
  <c r="AF11" i="38"/>
  <c r="AO11" i="38" s="1"/>
  <c r="AH8" i="32"/>
  <c r="AQ8" i="32" s="1"/>
  <c r="Z9" i="46"/>
  <c r="AE9" i="52"/>
  <c r="AG9" i="52"/>
  <c r="AP9" i="52" s="1"/>
  <c r="AF9" i="52"/>
  <c r="AO9" i="52" s="1"/>
  <c r="W10" i="52"/>
  <c r="Y6" i="13"/>
  <c r="X6" i="13"/>
  <c r="Z6" i="13" s="1"/>
  <c r="AL23" i="17"/>
  <c r="AU23" i="17" s="1"/>
  <c r="AN18" i="39"/>
  <c r="AI18" i="39"/>
  <c r="AS7" i="17"/>
  <c r="AL7" i="17"/>
  <c r="AU7" i="17" s="1"/>
  <c r="X9" i="105"/>
  <c r="Z9" i="105" s="1"/>
  <c r="Y9" i="105"/>
  <c r="AH18" i="34"/>
  <c r="AQ18" i="34" s="1"/>
  <c r="AR8" i="46"/>
  <c r="U15" i="87"/>
  <c r="AK21" i="77"/>
  <c r="AT21" i="77" s="1"/>
  <c r="AJ21" i="77"/>
  <c r="AJ15" i="77"/>
  <c r="AK15" i="77"/>
  <c r="AT15" i="77" s="1"/>
  <c r="AJ9" i="77"/>
  <c r="AK9" i="77"/>
  <c r="AT9" i="77" s="1"/>
  <c r="AJ3" i="77"/>
  <c r="AB4" i="77"/>
  <c r="AS8" i="17"/>
  <c r="AL8" i="17"/>
  <c r="AU8" i="17" s="1"/>
  <c r="AH19" i="80"/>
  <c r="AQ19" i="80" s="1"/>
  <c r="U10" i="11"/>
  <c r="AH19" i="60"/>
  <c r="AQ19" i="60" s="1"/>
  <c r="AR8" i="93"/>
  <c r="U21" i="35"/>
  <c r="Z19" i="60"/>
  <c r="U22" i="94"/>
  <c r="AH9" i="101"/>
  <c r="AQ9" i="101" s="1"/>
  <c r="U21" i="102"/>
  <c r="U12" i="43"/>
  <c r="AS17" i="17"/>
  <c r="AL17" i="17"/>
  <c r="AU17" i="17" s="1"/>
  <c r="Z8" i="32"/>
  <c r="AH10" i="89"/>
  <c r="AQ10" i="89" s="1"/>
  <c r="U14" i="55"/>
  <c r="AN10" i="97"/>
  <c r="AI10" i="97"/>
  <c r="AH11" i="63"/>
  <c r="AQ11" i="63" s="1"/>
  <c r="AS12" i="17"/>
  <c r="AL12" i="17"/>
  <c r="AU12" i="17" s="1"/>
  <c r="AR17" i="34"/>
  <c r="AH9" i="86"/>
  <c r="AQ9" i="86" s="1"/>
  <c r="U5" i="96"/>
  <c r="X5" i="96" s="1"/>
  <c r="W6" i="84"/>
  <c r="AG5" i="84"/>
  <c r="AP5" i="84" s="1"/>
  <c r="AF5" i="84"/>
  <c r="AO5" i="84" s="1"/>
  <c r="AE5" i="84"/>
  <c r="AE18" i="34"/>
  <c r="W19" i="34"/>
  <c r="AG18" i="34"/>
  <c r="AP18" i="34" s="1"/>
  <c r="AF18" i="34"/>
  <c r="AO18" i="34" s="1"/>
  <c r="AK20" i="77"/>
  <c r="AT20" i="77" s="1"/>
  <c r="AJ20" i="77"/>
  <c r="AK14" i="77"/>
  <c r="AT14" i="77" s="1"/>
  <c r="AJ14" i="77"/>
  <c r="AK8" i="77"/>
  <c r="AT8" i="77" s="1"/>
  <c r="AJ8" i="77"/>
  <c r="AE19" i="80"/>
  <c r="AF19" i="80"/>
  <c r="AO19" i="80" s="1"/>
  <c r="AG19" i="80"/>
  <c r="AP19" i="80" s="1"/>
  <c r="W20" i="80"/>
  <c r="U23" i="85"/>
  <c r="AN10" i="19"/>
  <c r="AI10" i="19"/>
  <c r="U19" i="98"/>
  <c r="AR10" i="63"/>
  <c r="AE5" i="20"/>
  <c r="W6" i="20"/>
  <c r="AG5" i="20"/>
  <c r="AP5" i="20" s="1"/>
  <c r="AF5" i="20"/>
  <c r="AO5" i="20" s="1"/>
  <c r="AS10" i="17"/>
  <c r="AL10" i="17"/>
  <c r="AU10" i="17" s="1"/>
  <c r="AF19" i="64"/>
  <c r="AO19" i="64" s="1"/>
  <c r="AG19" i="64"/>
  <c r="AP19" i="64" s="1"/>
  <c r="W20" i="64"/>
  <c r="AE19" i="64"/>
  <c r="U5" i="88"/>
  <c r="X5" i="88" s="1"/>
  <c r="AS21" i="17"/>
  <c r="AL21" i="17"/>
  <c r="AU21" i="17" s="1"/>
  <c r="Y20" i="76"/>
  <c r="X20" i="76"/>
  <c r="Z20" i="76" s="1"/>
  <c r="AR7" i="32"/>
  <c r="AE19" i="68"/>
  <c r="W20" i="68"/>
  <c r="AG19" i="68"/>
  <c r="AP19" i="68" s="1"/>
  <c r="AF19" i="68"/>
  <c r="AO19" i="68" s="1"/>
  <c r="U23" i="90"/>
  <c r="Z9" i="101"/>
  <c r="AH9" i="93"/>
  <c r="AQ9" i="93" s="1"/>
  <c r="Z10" i="89"/>
  <c r="AR11" i="28"/>
  <c r="Z11" i="63"/>
  <c r="AR17" i="25"/>
  <c r="Z9" i="86"/>
  <c r="AH10" i="47"/>
  <c r="AQ10" i="47" s="1"/>
  <c r="AI9" i="15"/>
  <c r="AN9" i="15"/>
  <c r="Y7" i="104"/>
  <c r="X7" i="104"/>
  <c r="U22" i="82"/>
  <c r="AR9" i="47"/>
  <c r="AJ19" i="77"/>
  <c r="AK19" i="77"/>
  <c r="AT19" i="77" s="1"/>
  <c r="AJ13" i="77"/>
  <c r="AK13" i="77"/>
  <c r="AT13" i="77" s="1"/>
  <c r="AJ7" i="77"/>
  <c r="AK7" i="77"/>
  <c r="AT7" i="77" s="1"/>
  <c r="AG9" i="53"/>
  <c r="AP9" i="53" s="1"/>
  <c r="W10" i="53"/>
  <c r="AF9" i="53"/>
  <c r="AO9" i="53" s="1"/>
  <c r="AE9" i="53"/>
  <c r="AS9" i="17"/>
  <c r="AL9" i="17"/>
  <c r="AU9" i="17" s="1"/>
  <c r="AF6" i="44"/>
  <c r="AO6" i="44" s="1"/>
  <c r="AE6" i="44"/>
  <c r="AG6" i="44"/>
  <c r="AP6" i="44" s="1"/>
  <c r="W7" i="44"/>
  <c r="Z5" i="51"/>
  <c r="AH5" i="51"/>
  <c r="AQ5" i="51" s="1"/>
  <c r="AR11" i="59"/>
  <c r="AF5" i="9"/>
  <c r="AO5" i="9" s="1"/>
  <c r="W6" i="9"/>
  <c r="AE5" i="9"/>
  <c r="AG5" i="9"/>
  <c r="AP5" i="9" s="1"/>
  <c r="AN19" i="76"/>
  <c r="AI19" i="76"/>
  <c r="AH18" i="72"/>
  <c r="AQ18" i="72" s="1"/>
  <c r="AH12" i="24"/>
  <c r="AQ12" i="24" s="1"/>
  <c r="AR8" i="101"/>
  <c r="AH6" i="44"/>
  <c r="AQ6" i="44" s="1"/>
  <c r="U15" i="99"/>
  <c r="U22" i="10"/>
  <c r="Y13" i="71"/>
  <c r="X13" i="71"/>
  <c r="Z13" i="71" s="1"/>
  <c r="AH12" i="28"/>
  <c r="AQ12" i="28" s="1"/>
  <c r="U12" i="41"/>
  <c r="AR11" i="67"/>
  <c r="Z9" i="93"/>
  <c r="AS5" i="17"/>
  <c r="AL5" i="17"/>
  <c r="AU5" i="17" s="1"/>
  <c r="AR18" i="80"/>
  <c r="AE19" i="21"/>
  <c r="AG19" i="21"/>
  <c r="AP19" i="21" s="1"/>
  <c r="AF19" i="21"/>
  <c r="AO19" i="21" s="1"/>
  <c r="W20" i="21"/>
  <c r="U21" i="48"/>
  <c r="AR8" i="86"/>
  <c r="AS18" i="17"/>
  <c r="AL18" i="17"/>
  <c r="AU18" i="17" s="1"/>
  <c r="AI5" i="13"/>
  <c r="AN5" i="13"/>
  <c r="U15" i="103"/>
  <c r="Z10" i="47"/>
  <c r="AS13" i="17"/>
  <c r="AL13" i="17"/>
  <c r="AU13" i="17" s="1"/>
  <c r="AN8" i="105"/>
  <c r="AI8" i="105"/>
  <c r="AR9" i="89"/>
  <c r="AN18" i="29"/>
  <c r="AI18" i="29"/>
  <c r="AN12" i="79"/>
  <c r="AI12" i="79"/>
  <c r="AJ18" i="77"/>
  <c r="AK18" i="77"/>
  <c r="AT18" i="77" s="1"/>
  <c r="AJ12" i="77"/>
  <c r="AK12" i="77"/>
  <c r="AT12" i="77" s="1"/>
  <c r="AJ6" i="77"/>
  <c r="AK6" i="77"/>
  <c r="AT6" i="77" s="1"/>
  <c r="AR10" i="38"/>
  <c r="AS14" i="17"/>
  <c r="AL14" i="17"/>
  <c r="AU14" i="17" s="1"/>
  <c r="U12" i="91"/>
  <c r="U5" i="58"/>
  <c r="X5" i="58" s="1"/>
  <c r="Z11" i="19" l="1"/>
  <c r="AL23" i="77"/>
  <c r="AU23" i="77" s="1"/>
  <c r="AF19" i="39"/>
  <c r="AO19" i="39" s="1"/>
  <c r="AG19" i="39"/>
  <c r="AP19" i="39" s="1"/>
  <c r="W20" i="39"/>
  <c r="AE19" i="39"/>
  <c r="AG6" i="13"/>
  <c r="AP6" i="13" s="1"/>
  <c r="AF6" i="13"/>
  <c r="AO6" i="13" s="1"/>
  <c r="AE6" i="13"/>
  <c r="W7" i="13"/>
  <c r="AF20" i="76"/>
  <c r="AO20" i="76" s="1"/>
  <c r="AG20" i="76"/>
  <c r="AP20" i="76" s="1"/>
  <c r="W21" i="76"/>
  <c r="AE20" i="76"/>
  <c r="AG11" i="19"/>
  <c r="AP11" i="19" s="1"/>
  <c r="W12" i="19"/>
  <c r="AF11" i="19"/>
  <c r="AO11" i="19" s="1"/>
  <c r="AE11" i="19"/>
  <c r="Y6" i="20"/>
  <c r="X6" i="20"/>
  <c r="AH5" i="96"/>
  <c r="AQ5" i="96" s="1"/>
  <c r="Z5" i="96"/>
  <c r="U20" i="102"/>
  <c r="U20" i="48"/>
  <c r="AS12" i="77"/>
  <c r="AL12" i="77"/>
  <c r="AU12" i="77" s="1"/>
  <c r="Y20" i="21"/>
  <c r="Z20" i="21"/>
  <c r="X20" i="21"/>
  <c r="U11" i="41"/>
  <c r="AH5" i="88"/>
  <c r="AQ5" i="88" s="1"/>
  <c r="Z5" i="88"/>
  <c r="AG10" i="47"/>
  <c r="AP10" i="47" s="1"/>
  <c r="W11" i="47"/>
  <c r="AE10" i="47"/>
  <c r="AF10" i="47"/>
  <c r="AO10" i="47" s="1"/>
  <c r="U21" i="10"/>
  <c r="Y6" i="9"/>
  <c r="X6" i="9"/>
  <c r="AS18" i="77"/>
  <c r="AL18" i="77"/>
  <c r="AU18" i="77" s="1"/>
  <c r="Y10" i="53"/>
  <c r="Z10" i="53" s="1"/>
  <c r="X10" i="53"/>
  <c r="AH7" i="104"/>
  <c r="AQ7" i="104" s="1"/>
  <c r="Y20" i="68"/>
  <c r="X20" i="68"/>
  <c r="Y20" i="64"/>
  <c r="X20" i="64"/>
  <c r="AS14" i="77"/>
  <c r="AL14" i="77"/>
  <c r="AU14" i="77" s="1"/>
  <c r="AR12" i="79"/>
  <c r="AR8" i="105"/>
  <c r="U14" i="103"/>
  <c r="AI19" i="21"/>
  <c r="AN19" i="21"/>
  <c r="AH13" i="71"/>
  <c r="AQ13" i="71" s="1"/>
  <c r="U14" i="99"/>
  <c r="AR19" i="76"/>
  <c r="AF5" i="51"/>
  <c r="AO5" i="51" s="1"/>
  <c r="AE5" i="51"/>
  <c r="AG5" i="51"/>
  <c r="AP5" i="51" s="1"/>
  <c r="W6" i="51"/>
  <c r="AS19" i="77"/>
  <c r="AL19" i="77"/>
  <c r="AU19" i="77" s="1"/>
  <c r="Z7" i="104"/>
  <c r="W12" i="63"/>
  <c r="AG11" i="63"/>
  <c r="AP11" i="63" s="1"/>
  <c r="AE11" i="63"/>
  <c r="AF11" i="63"/>
  <c r="AO11" i="63" s="1"/>
  <c r="AG9" i="101"/>
  <c r="AP9" i="101" s="1"/>
  <c r="W10" i="101"/>
  <c r="AF9" i="101"/>
  <c r="AO9" i="101" s="1"/>
  <c r="AE9" i="101"/>
  <c r="AI19" i="68"/>
  <c r="AN19" i="68"/>
  <c r="U18" i="98"/>
  <c r="AN18" i="34"/>
  <c r="AI18" i="34"/>
  <c r="AE19" i="60"/>
  <c r="W20" i="60"/>
  <c r="AG19" i="60"/>
  <c r="AP19" i="60" s="1"/>
  <c r="AF19" i="60"/>
  <c r="AO19" i="60" s="1"/>
  <c r="AS15" i="77"/>
  <c r="AL15" i="77"/>
  <c r="AU15" i="77" s="1"/>
  <c r="AI9" i="52"/>
  <c r="AN9" i="52"/>
  <c r="U11" i="16"/>
  <c r="W13" i="67"/>
  <c r="AG12" i="67"/>
  <c r="AP12" i="67" s="1"/>
  <c r="AF12" i="67"/>
  <c r="AO12" i="67" s="1"/>
  <c r="AE12" i="67"/>
  <c r="AG5" i="100"/>
  <c r="AP5" i="100" s="1"/>
  <c r="AE5" i="100"/>
  <c r="W6" i="100"/>
  <c r="AF5" i="100"/>
  <c r="AO5" i="100" s="1"/>
  <c r="U13" i="49"/>
  <c r="AR12" i="71"/>
  <c r="AR10" i="19"/>
  <c r="AS20" i="77"/>
  <c r="AL20" i="77"/>
  <c r="AU20" i="77" s="1"/>
  <c r="U13" i="55"/>
  <c r="AK4" i="77"/>
  <c r="AT4" i="77" s="1"/>
  <c r="AT25" i="77" s="1"/>
  <c r="AJ4" i="77"/>
  <c r="AE9" i="46"/>
  <c r="AF9" i="46"/>
  <c r="AO9" i="46" s="1"/>
  <c r="AG9" i="46"/>
  <c r="AP9" i="46" s="1"/>
  <c r="W10" i="46"/>
  <c r="U13" i="83"/>
  <c r="AN5" i="92"/>
  <c r="AI5" i="92"/>
  <c r="AS10" i="77"/>
  <c r="AL10" i="77"/>
  <c r="AU10" i="77" s="1"/>
  <c r="AS11" i="77"/>
  <c r="AL11" i="77"/>
  <c r="AU11" i="77" s="1"/>
  <c r="U16" i="18"/>
  <c r="AH10" i="15"/>
  <c r="AQ10" i="15" s="1"/>
  <c r="AH11" i="97"/>
  <c r="AQ11" i="97" s="1"/>
  <c r="AI12" i="24"/>
  <c r="AN12" i="24"/>
  <c r="AS6" i="77"/>
  <c r="AL6" i="77"/>
  <c r="AU6" i="77" s="1"/>
  <c r="AG13" i="71"/>
  <c r="AP13" i="71" s="1"/>
  <c r="AF13" i="71"/>
  <c r="AO13" i="71" s="1"/>
  <c r="AE13" i="71"/>
  <c r="W14" i="71"/>
  <c r="W9" i="32"/>
  <c r="AE8" i="32"/>
  <c r="AF8" i="32"/>
  <c r="AO8" i="32" s="1"/>
  <c r="AG8" i="32"/>
  <c r="AP8" i="32" s="1"/>
  <c r="Y7" i="44"/>
  <c r="X7" i="44"/>
  <c r="AS7" i="77"/>
  <c r="AL7" i="77"/>
  <c r="AU7" i="77" s="1"/>
  <c r="U22" i="90"/>
  <c r="AN5" i="20"/>
  <c r="AI5" i="20"/>
  <c r="AN19" i="80"/>
  <c r="AI19" i="80"/>
  <c r="AN5" i="84"/>
  <c r="AI5" i="84"/>
  <c r="U20" i="35"/>
  <c r="U9" i="11"/>
  <c r="AS3" i="77"/>
  <c r="AL3" i="77"/>
  <c r="AU3" i="77" s="1"/>
  <c r="AR18" i="39"/>
  <c r="Y6" i="92"/>
  <c r="X6" i="92"/>
  <c r="Z5" i="45"/>
  <c r="AH5" i="45"/>
  <c r="AQ5" i="45" s="1"/>
  <c r="AH19" i="29"/>
  <c r="AQ19" i="29" s="1"/>
  <c r="U9" i="95"/>
  <c r="AN12" i="2"/>
  <c r="AI12" i="2"/>
  <c r="AS17" i="77"/>
  <c r="AL17" i="77"/>
  <c r="AU17" i="77" s="1"/>
  <c r="AH13" i="79"/>
  <c r="AQ13" i="79" s="1"/>
  <c r="Z10" i="15"/>
  <c r="AH12" i="75"/>
  <c r="AQ12" i="75" s="1"/>
  <c r="Z11" i="97"/>
  <c r="Y13" i="28"/>
  <c r="Z13" i="28"/>
  <c r="X13" i="28"/>
  <c r="AF12" i="59"/>
  <c r="AO12" i="59" s="1"/>
  <c r="AE12" i="59"/>
  <c r="AG12" i="59"/>
  <c r="AP12" i="59" s="1"/>
  <c r="W13" i="59"/>
  <c r="AN5" i="9"/>
  <c r="AI5" i="9"/>
  <c r="AS8" i="77"/>
  <c r="AL8" i="77"/>
  <c r="AU8" i="77" s="1"/>
  <c r="W10" i="105"/>
  <c r="AG9" i="105"/>
  <c r="AP9" i="105" s="1"/>
  <c r="AF9" i="105"/>
  <c r="AO9" i="105" s="1"/>
  <c r="AE9" i="105"/>
  <c r="Y10" i="52"/>
  <c r="X10" i="52"/>
  <c r="AN11" i="38"/>
  <c r="AI11" i="38"/>
  <c r="AS16" i="77"/>
  <c r="AL16" i="77"/>
  <c r="AU16" i="77" s="1"/>
  <c r="AF19" i="29"/>
  <c r="AO19" i="29" s="1"/>
  <c r="AE19" i="29"/>
  <c r="W20" i="29"/>
  <c r="AG19" i="29"/>
  <c r="AP19" i="29" s="1"/>
  <c r="U20" i="42"/>
  <c r="Y13" i="2"/>
  <c r="X13" i="2"/>
  <c r="Z13" i="2" s="1"/>
  <c r="Z13" i="79"/>
  <c r="Z12" i="75"/>
  <c r="U11" i="91"/>
  <c r="AR18" i="29"/>
  <c r="AN19" i="64"/>
  <c r="AI19" i="64"/>
  <c r="U22" i="85"/>
  <c r="AR10" i="97"/>
  <c r="AS9" i="77"/>
  <c r="AL9" i="77"/>
  <c r="AU9" i="77" s="1"/>
  <c r="U14" i="87"/>
  <c r="Y12" i="33"/>
  <c r="X12" i="33"/>
  <c r="Z12" i="33" s="1"/>
  <c r="U23" i="50"/>
  <c r="AF18" i="25"/>
  <c r="AO18" i="25" s="1"/>
  <c r="AG18" i="25"/>
  <c r="AP18" i="25" s="1"/>
  <c r="W19" i="25"/>
  <c r="AE18" i="25"/>
  <c r="AL4" i="17"/>
  <c r="AU4" i="17" s="1"/>
  <c r="AU25" i="17" s="1"/>
  <c r="C11" i="17" s="1"/>
  <c r="AS4" i="17"/>
  <c r="AS25" i="17" s="1"/>
  <c r="Y21" i="12"/>
  <c r="X21" i="12"/>
  <c r="AI12" i="28"/>
  <c r="AN12" i="28"/>
  <c r="Y13" i="24"/>
  <c r="X13" i="24"/>
  <c r="Y19" i="72"/>
  <c r="X19" i="72"/>
  <c r="AS21" i="77"/>
  <c r="AL21" i="77"/>
  <c r="AU21" i="77" s="1"/>
  <c r="AH19" i="39"/>
  <c r="AQ19" i="39" s="1"/>
  <c r="AR5" i="13"/>
  <c r="AI9" i="53"/>
  <c r="AN9" i="53"/>
  <c r="AR9" i="15"/>
  <c r="AF9" i="86"/>
  <c r="AO9" i="86" s="1"/>
  <c r="AE9" i="86"/>
  <c r="W10" i="86"/>
  <c r="AG9" i="86"/>
  <c r="AP9" i="86" s="1"/>
  <c r="W11" i="89"/>
  <c r="AF10" i="89"/>
  <c r="AO10" i="89" s="1"/>
  <c r="AE10" i="89"/>
  <c r="AG10" i="89"/>
  <c r="AP10" i="89" s="1"/>
  <c r="AH20" i="76"/>
  <c r="AQ20" i="76" s="1"/>
  <c r="AN6" i="44"/>
  <c r="AI6" i="44"/>
  <c r="AS13" i="77"/>
  <c r="AL13" i="77"/>
  <c r="AU13" i="77" s="1"/>
  <c r="U21" i="82"/>
  <c r="AH5" i="58"/>
  <c r="AQ5" i="58" s="1"/>
  <c r="Z5" i="58"/>
  <c r="AF9" i="93"/>
  <c r="AO9" i="93" s="1"/>
  <c r="AE9" i="93"/>
  <c r="W10" i="93"/>
  <c r="AG9" i="93"/>
  <c r="AP9" i="93" s="1"/>
  <c r="Y20" i="80"/>
  <c r="X20" i="80"/>
  <c r="Y19" i="34"/>
  <c r="X19" i="34"/>
  <c r="Z19" i="34" s="1"/>
  <c r="Y6" i="84"/>
  <c r="X6" i="84"/>
  <c r="U11" i="43"/>
  <c r="U21" i="94"/>
  <c r="AH9" i="105"/>
  <c r="AQ9" i="105" s="1"/>
  <c r="AH6" i="13"/>
  <c r="AQ6" i="13" s="1"/>
  <c r="Y12" i="38"/>
  <c r="X12" i="38"/>
  <c r="Z12" i="38" s="1"/>
  <c r="AI11" i="33"/>
  <c r="AN11" i="33"/>
  <c r="AS22" i="77"/>
  <c r="AL22" i="77"/>
  <c r="AU22" i="77" s="1"/>
  <c r="AR11" i="75"/>
  <c r="AH11" i="19"/>
  <c r="AQ11" i="19" s="1"/>
  <c r="AS5" i="77"/>
  <c r="AL5" i="77"/>
  <c r="AU5" i="77" s="1"/>
  <c r="AH5" i="54"/>
  <c r="AQ5" i="54" s="1"/>
  <c r="Z5" i="54"/>
  <c r="AR6" i="104"/>
  <c r="AI20" i="12"/>
  <c r="AN20" i="12"/>
  <c r="AI18" i="72"/>
  <c r="AN18" i="72"/>
  <c r="Z20" i="64" l="1"/>
  <c r="Z6" i="92"/>
  <c r="Z19" i="72"/>
  <c r="Z21" i="12"/>
  <c r="AG21" i="12" s="1"/>
  <c r="AP21" i="12" s="1"/>
  <c r="AE21" i="12"/>
  <c r="AG19" i="34"/>
  <c r="AP19" i="34" s="1"/>
  <c r="W20" i="34"/>
  <c r="AF19" i="34"/>
  <c r="AO19" i="34" s="1"/>
  <c r="AE19" i="34"/>
  <c r="AF13" i="2"/>
  <c r="AO13" i="2" s="1"/>
  <c r="AE13" i="2"/>
  <c r="W14" i="2"/>
  <c r="AG13" i="2"/>
  <c r="AP13" i="2" s="1"/>
  <c r="AF10" i="53"/>
  <c r="AO10" i="53" s="1"/>
  <c r="W11" i="53"/>
  <c r="AG10" i="53"/>
  <c r="AP10" i="53" s="1"/>
  <c r="AE10" i="53"/>
  <c r="AF20" i="64"/>
  <c r="AO20" i="64" s="1"/>
  <c r="W21" i="64"/>
  <c r="AG20" i="64"/>
  <c r="AP20" i="64" s="1"/>
  <c r="AE20" i="64"/>
  <c r="W20" i="72"/>
  <c r="AG19" i="72"/>
  <c r="AP19" i="72" s="1"/>
  <c r="AE19" i="72"/>
  <c r="AF19" i="72"/>
  <c r="AO19" i="72" s="1"/>
  <c r="W13" i="38"/>
  <c r="AE12" i="38"/>
  <c r="AF12" i="38"/>
  <c r="AO12" i="38" s="1"/>
  <c r="AG12" i="38"/>
  <c r="AP12" i="38" s="1"/>
  <c r="AF6" i="92"/>
  <c r="AO6" i="92" s="1"/>
  <c r="AE6" i="92"/>
  <c r="AG6" i="92"/>
  <c r="AP6" i="92" s="1"/>
  <c r="W7" i="92"/>
  <c r="AG5" i="58"/>
  <c r="AP5" i="58" s="1"/>
  <c r="AF5" i="58"/>
  <c r="AO5" i="58" s="1"/>
  <c r="AE5" i="58"/>
  <c r="W6" i="58"/>
  <c r="AR6" i="44"/>
  <c r="AR12" i="28"/>
  <c r="AI18" i="25"/>
  <c r="AN18" i="25"/>
  <c r="AH12" i="33"/>
  <c r="AQ12" i="33" s="1"/>
  <c r="AG13" i="79"/>
  <c r="AP13" i="79" s="1"/>
  <c r="AF13" i="79"/>
  <c r="AO13" i="79" s="1"/>
  <c r="AE13" i="79"/>
  <c r="W14" i="79"/>
  <c r="AR11" i="38"/>
  <c r="AN9" i="105"/>
  <c r="AI9" i="105"/>
  <c r="AR5" i="9"/>
  <c r="AH13" i="28"/>
  <c r="AQ13" i="28" s="1"/>
  <c r="AG10" i="15"/>
  <c r="AP10" i="15" s="1"/>
  <c r="W11" i="15"/>
  <c r="AE10" i="15"/>
  <c r="AF10" i="15"/>
  <c r="AO10" i="15" s="1"/>
  <c r="AR19" i="80"/>
  <c r="U12" i="83"/>
  <c r="AL4" i="77"/>
  <c r="AU4" i="77" s="1"/>
  <c r="AU25" i="77" s="1"/>
  <c r="C11" i="77" s="1"/>
  <c r="F21" i="57" s="1"/>
  <c r="AS4" i="77"/>
  <c r="AS25" i="77" s="1"/>
  <c r="AR9" i="52"/>
  <c r="AN19" i="60"/>
  <c r="AI19" i="60"/>
  <c r="AR19" i="68"/>
  <c r="Y21" i="76"/>
  <c r="X21" i="76"/>
  <c r="U8" i="11"/>
  <c r="AR18" i="34"/>
  <c r="AN11" i="63"/>
  <c r="AI11" i="63"/>
  <c r="AR19" i="21"/>
  <c r="AH20" i="68"/>
  <c r="AQ20" i="68" s="1"/>
  <c r="U20" i="10"/>
  <c r="U10" i="41"/>
  <c r="AN11" i="19"/>
  <c r="AI11" i="19"/>
  <c r="AR11" i="33"/>
  <c r="Y19" i="25"/>
  <c r="X19" i="25"/>
  <c r="W14" i="28"/>
  <c r="AF13" i="28"/>
  <c r="AO13" i="28" s="1"/>
  <c r="AE13" i="28"/>
  <c r="AG13" i="28"/>
  <c r="AP13" i="28" s="1"/>
  <c r="AH6" i="84"/>
  <c r="AQ6" i="84" s="1"/>
  <c r="AH20" i="80"/>
  <c r="AQ20" i="80" s="1"/>
  <c r="AN9" i="93"/>
  <c r="AI9" i="93"/>
  <c r="AH13" i="24"/>
  <c r="AQ13" i="24" s="1"/>
  <c r="AN19" i="29"/>
  <c r="AI19" i="29"/>
  <c r="AH10" i="52"/>
  <c r="AQ10" i="52" s="1"/>
  <c r="Y13" i="59"/>
  <c r="X13" i="59"/>
  <c r="U8" i="95"/>
  <c r="U7" i="95" s="1"/>
  <c r="U6" i="95" s="1"/>
  <c r="AR5" i="20"/>
  <c r="AH7" i="44"/>
  <c r="AQ7" i="44" s="1"/>
  <c r="AI8" i="32"/>
  <c r="AN8" i="32"/>
  <c r="Y10" i="46"/>
  <c r="X10" i="46"/>
  <c r="Y6" i="100"/>
  <c r="X6" i="100"/>
  <c r="Y13" i="67"/>
  <c r="X13" i="67"/>
  <c r="AN9" i="101"/>
  <c r="AI9" i="101"/>
  <c r="Y6" i="51"/>
  <c r="X6" i="51"/>
  <c r="Z20" i="68"/>
  <c r="AH20" i="21"/>
  <c r="AQ20" i="21" s="1"/>
  <c r="U19" i="48"/>
  <c r="AF5" i="96"/>
  <c r="AO5" i="96" s="1"/>
  <c r="AE5" i="96"/>
  <c r="AG5" i="96"/>
  <c r="AP5" i="96" s="1"/>
  <c r="W6" i="96"/>
  <c r="AN19" i="39"/>
  <c r="AI19" i="39"/>
  <c r="AH12" i="38"/>
  <c r="AQ12" i="38" s="1"/>
  <c r="AR20" i="12"/>
  <c r="U10" i="43"/>
  <c r="Y10" i="93"/>
  <c r="X10" i="93"/>
  <c r="AH21" i="12"/>
  <c r="AQ21" i="12" s="1"/>
  <c r="Z6" i="84"/>
  <c r="Z20" i="80"/>
  <c r="U20" i="82"/>
  <c r="Z13" i="24"/>
  <c r="Z10" i="52"/>
  <c r="Y10" i="105"/>
  <c r="X10" i="105"/>
  <c r="AG11" i="97"/>
  <c r="AP11" i="97" s="1"/>
  <c r="AE11" i="97"/>
  <c r="AF11" i="97"/>
  <c r="AO11" i="97" s="1"/>
  <c r="W12" i="97"/>
  <c r="AE5" i="45"/>
  <c r="AF5" i="45"/>
  <c r="AO5" i="45" s="1"/>
  <c r="W6" i="45"/>
  <c r="AG5" i="45"/>
  <c r="AP5" i="45" s="1"/>
  <c r="U19" i="35"/>
  <c r="Z7" i="44"/>
  <c r="Y9" i="32"/>
  <c r="X9" i="32"/>
  <c r="AR5" i="92"/>
  <c r="U12" i="55"/>
  <c r="AN5" i="100"/>
  <c r="AI5" i="100"/>
  <c r="Y12" i="63"/>
  <c r="X12" i="63"/>
  <c r="U13" i="99"/>
  <c r="U13" i="103"/>
  <c r="AH6" i="9"/>
  <c r="AQ6" i="9" s="1"/>
  <c r="AE20" i="21"/>
  <c r="W21" i="21"/>
  <c r="AF20" i="21"/>
  <c r="AO20" i="21" s="1"/>
  <c r="AG20" i="21"/>
  <c r="AP20" i="21" s="1"/>
  <c r="Y12" i="19"/>
  <c r="X12" i="19"/>
  <c r="Y20" i="39"/>
  <c r="Z20" i="39" s="1"/>
  <c r="X20" i="39"/>
  <c r="AR18" i="72"/>
  <c r="AG5" i="54"/>
  <c r="AP5" i="54" s="1"/>
  <c r="W6" i="54"/>
  <c r="AF5" i="54"/>
  <c r="AO5" i="54" s="1"/>
  <c r="AE5" i="54"/>
  <c r="Y11" i="89"/>
  <c r="Z11" i="89"/>
  <c r="X11" i="89"/>
  <c r="AE12" i="33"/>
  <c r="W13" i="33"/>
  <c r="AG12" i="33"/>
  <c r="AP12" i="33" s="1"/>
  <c r="AF12" i="33"/>
  <c r="AO12" i="33" s="1"/>
  <c r="AH13" i="2"/>
  <c r="AQ13" i="2" s="1"/>
  <c r="Y20" i="29"/>
  <c r="Z20" i="29" s="1"/>
  <c r="X20" i="29"/>
  <c r="Y10" i="86"/>
  <c r="Z10" i="86"/>
  <c r="X10" i="86"/>
  <c r="AR9" i="53"/>
  <c r="U13" i="87"/>
  <c r="U21" i="85"/>
  <c r="U10" i="91"/>
  <c r="AI12" i="59"/>
  <c r="AN12" i="59"/>
  <c r="AH6" i="92"/>
  <c r="AQ6" i="92" s="1"/>
  <c r="AR5" i="84"/>
  <c r="Y14" i="71"/>
  <c r="Z14" i="71" s="1"/>
  <c r="X14" i="71"/>
  <c r="U15" i="18"/>
  <c r="U10" i="16"/>
  <c r="U17" i="98"/>
  <c r="X10" i="101"/>
  <c r="Z10" i="101" s="1"/>
  <c r="Y10" i="101"/>
  <c r="AF7" i="104"/>
  <c r="AO7" i="104" s="1"/>
  <c r="AE7" i="104"/>
  <c r="AG7" i="104"/>
  <c r="AP7" i="104" s="1"/>
  <c r="W8" i="104"/>
  <c r="AI5" i="51"/>
  <c r="AN5" i="51"/>
  <c r="AH20" i="64"/>
  <c r="AQ20" i="64" s="1"/>
  <c r="AH10" i="53"/>
  <c r="AQ10" i="53" s="1"/>
  <c r="Z6" i="9"/>
  <c r="AI10" i="47"/>
  <c r="AN10" i="47"/>
  <c r="W6" i="88"/>
  <c r="AG5" i="88"/>
  <c r="AP5" i="88" s="1"/>
  <c r="AE5" i="88"/>
  <c r="AF5" i="88"/>
  <c r="AO5" i="88" s="1"/>
  <c r="U19" i="102"/>
  <c r="AH6" i="20"/>
  <c r="AQ6" i="20" s="1"/>
  <c r="Y7" i="13"/>
  <c r="X7" i="13"/>
  <c r="U20" i="94"/>
  <c r="AH19" i="34"/>
  <c r="AQ19" i="34" s="1"/>
  <c r="AN10" i="89"/>
  <c r="AI10" i="89"/>
  <c r="AN9" i="86"/>
  <c r="AI9" i="86"/>
  <c r="AH19" i="72"/>
  <c r="AQ19" i="72" s="1"/>
  <c r="U22" i="50"/>
  <c r="AR19" i="64"/>
  <c r="AF12" i="75"/>
  <c r="AO12" i="75" s="1"/>
  <c r="AE12" i="75"/>
  <c r="W13" i="75"/>
  <c r="AG12" i="75"/>
  <c r="AP12" i="75" s="1"/>
  <c r="U19" i="42"/>
  <c r="AR12" i="2"/>
  <c r="U21" i="90"/>
  <c r="AI13" i="71"/>
  <c r="AN13" i="71"/>
  <c r="AR12" i="24"/>
  <c r="AI9" i="46"/>
  <c r="AN9" i="46"/>
  <c r="U12" i="49"/>
  <c r="AN12" i="67"/>
  <c r="AI12" i="67"/>
  <c r="Y20" i="60"/>
  <c r="Z20" i="60"/>
  <c r="X20" i="60"/>
  <c r="Y11" i="47"/>
  <c r="X11" i="47"/>
  <c r="Z11" i="47" s="1"/>
  <c r="Z6" i="20"/>
  <c r="AN20" i="76"/>
  <c r="AI20" i="76"/>
  <c r="AI6" i="13"/>
  <c r="AN6" i="13"/>
  <c r="Z9" i="32" l="1"/>
  <c r="Z10" i="105"/>
  <c r="Z10" i="46"/>
  <c r="AF21" i="12"/>
  <c r="AO21" i="12" s="1"/>
  <c r="Z13" i="67"/>
  <c r="AE13" i="67" s="1"/>
  <c r="W22" i="12"/>
  <c r="Z6" i="51"/>
  <c r="Z21" i="76"/>
  <c r="W22" i="76" s="1"/>
  <c r="AE20" i="39"/>
  <c r="AF20" i="39"/>
  <c r="AO20" i="39" s="1"/>
  <c r="AG20" i="39"/>
  <c r="AP20" i="39" s="1"/>
  <c r="W21" i="39"/>
  <c r="W14" i="67"/>
  <c r="W12" i="47"/>
  <c r="AF11" i="47"/>
  <c r="AO11" i="47" s="1"/>
  <c r="AE11" i="47"/>
  <c r="AG11" i="47"/>
  <c r="AP11" i="47" s="1"/>
  <c r="AF6" i="51"/>
  <c r="AO6" i="51" s="1"/>
  <c r="W7" i="51"/>
  <c r="AG6" i="51"/>
  <c r="AP6" i="51" s="1"/>
  <c r="AE6" i="51"/>
  <c r="AE21" i="76"/>
  <c r="AG21" i="76"/>
  <c r="AP21" i="76" s="1"/>
  <c r="AF21" i="76"/>
  <c r="AO21" i="76" s="1"/>
  <c r="W15" i="71"/>
  <c r="AE14" i="71"/>
  <c r="AF14" i="71"/>
  <c r="AO14" i="71" s="1"/>
  <c r="AG14" i="71"/>
  <c r="AP14" i="71" s="1"/>
  <c r="W21" i="29"/>
  <c r="AF20" i="29"/>
  <c r="AO20" i="29" s="1"/>
  <c r="AE20" i="29"/>
  <c r="AG20" i="29"/>
  <c r="AP20" i="29" s="1"/>
  <c r="AE9" i="32"/>
  <c r="W10" i="32"/>
  <c r="AF9" i="32"/>
  <c r="AO9" i="32" s="1"/>
  <c r="AG9" i="32"/>
  <c r="AP9" i="32" s="1"/>
  <c r="W11" i="105"/>
  <c r="AF10" i="105"/>
  <c r="AO10" i="105" s="1"/>
  <c r="AE10" i="105"/>
  <c r="AG10" i="105"/>
  <c r="AP10" i="105" s="1"/>
  <c r="AG10" i="46"/>
  <c r="AP10" i="46" s="1"/>
  <c r="AF10" i="46"/>
  <c r="AO10" i="46" s="1"/>
  <c r="W11" i="46"/>
  <c r="AE10" i="46"/>
  <c r="AN5" i="88"/>
  <c r="AI5" i="88"/>
  <c r="AI7" i="104"/>
  <c r="AN7" i="104"/>
  <c r="U16" i="98"/>
  <c r="U9" i="91"/>
  <c r="AI12" i="33"/>
  <c r="AN12" i="33"/>
  <c r="Y21" i="21"/>
  <c r="X21" i="21"/>
  <c r="U12" i="103"/>
  <c r="AR5" i="100"/>
  <c r="AH9" i="32"/>
  <c r="AQ9" i="32" s="1"/>
  <c r="Y12" i="97"/>
  <c r="X12" i="97"/>
  <c r="AE6" i="84"/>
  <c r="W7" i="84"/>
  <c r="AG6" i="84"/>
  <c r="AP6" i="84" s="1"/>
  <c r="AF6" i="84"/>
  <c r="AO6" i="84" s="1"/>
  <c r="AR19" i="39"/>
  <c r="AH6" i="51"/>
  <c r="AQ6" i="51" s="1"/>
  <c r="AI13" i="28"/>
  <c r="AN13" i="28"/>
  <c r="AR11" i="63"/>
  <c r="AH21" i="76"/>
  <c r="AQ21" i="76" s="1"/>
  <c r="U11" i="83"/>
  <c r="Y11" i="15"/>
  <c r="X11" i="15"/>
  <c r="AR9" i="105"/>
  <c r="AN19" i="72"/>
  <c r="AI19" i="72"/>
  <c r="Y20" i="34"/>
  <c r="X20" i="34"/>
  <c r="Z20" i="34" s="1"/>
  <c r="U20" i="90"/>
  <c r="AH10" i="86"/>
  <c r="AQ10" i="86" s="1"/>
  <c r="AH11" i="89"/>
  <c r="AQ11" i="89" s="1"/>
  <c r="Y6" i="54"/>
  <c r="Z6" i="54" s="1"/>
  <c r="X6" i="54"/>
  <c r="AN20" i="21"/>
  <c r="AI20" i="21"/>
  <c r="AE10" i="52"/>
  <c r="W11" i="52"/>
  <c r="AF10" i="52"/>
  <c r="AO10" i="52" s="1"/>
  <c r="AG10" i="52"/>
  <c r="AP10" i="52" s="1"/>
  <c r="U9" i="43"/>
  <c r="U5" i="95"/>
  <c r="X5" i="95" s="1"/>
  <c r="U19" i="10"/>
  <c r="Y14" i="2"/>
  <c r="Z14" i="2"/>
  <c r="X14" i="2"/>
  <c r="AR5" i="51"/>
  <c r="AE10" i="101"/>
  <c r="AG10" i="101"/>
  <c r="AP10" i="101" s="1"/>
  <c r="W11" i="101"/>
  <c r="AF10" i="101"/>
  <c r="AO10" i="101" s="1"/>
  <c r="U9" i="16"/>
  <c r="U20" i="85"/>
  <c r="AF10" i="86"/>
  <c r="AO10" i="86" s="1"/>
  <c r="AE10" i="86"/>
  <c r="W11" i="86"/>
  <c r="AG10" i="86"/>
  <c r="AP10" i="86" s="1"/>
  <c r="AE11" i="89"/>
  <c r="W12" i="89"/>
  <c r="AG11" i="89"/>
  <c r="AP11" i="89" s="1"/>
  <c r="AF11" i="89"/>
  <c r="AO11" i="89" s="1"/>
  <c r="AH12" i="19"/>
  <c r="AQ12" i="19" s="1"/>
  <c r="U12" i="99"/>
  <c r="Y6" i="45"/>
  <c r="X6" i="45"/>
  <c r="AN11" i="97"/>
  <c r="AI11" i="97"/>
  <c r="AF13" i="24"/>
  <c r="AO13" i="24" s="1"/>
  <c r="AG13" i="24"/>
  <c r="AP13" i="24" s="1"/>
  <c r="W14" i="24"/>
  <c r="AE13" i="24"/>
  <c r="U18" i="48"/>
  <c r="AH6" i="100"/>
  <c r="AQ6" i="100" s="1"/>
  <c r="AH13" i="59"/>
  <c r="AQ13" i="59" s="1"/>
  <c r="AR9" i="93"/>
  <c r="Y14" i="28"/>
  <c r="X14" i="28"/>
  <c r="AR11" i="19"/>
  <c r="Y20" i="72"/>
  <c r="X20" i="72"/>
  <c r="AI10" i="53"/>
  <c r="AN10" i="53"/>
  <c r="AN13" i="2"/>
  <c r="AI13" i="2"/>
  <c r="Y22" i="12"/>
  <c r="W21" i="60"/>
  <c r="AG20" i="60"/>
  <c r="AP20" i="60" s="1"/>
  <c r="AF20" i="60"/>
  <c r="AO20" i="60" s="1"/>
  <c r="AE20" i="60"/>
  <c r="AG6" i="20"/>
  <c r="AP6" i="20" s="1"/>
  <c r="AE6" i="20"/>
  <c r="W7" i="20"/>
  <c r="AF6" i="20"/>
  <c r="AO6" i="20" s="1"/>
  <c r="Z12" i="19"/>
  <c r="AH12" i="63"/>
  <c r="AQ12" i="63" s="1"/>
  <c r="U11" i="55"/>
  <c r="AF7" i="44"/>
  <c r="AO7" i="44" s="1"/>
  <c r="AE7" i="44"/>
  <c r="W8" i="44"/>
  <c r="AG7" i="44"/>
  <c r="AP7" i="44" s="1"/>
  <c r="AH10" i="93"/>
  <c r="AQ10" i="93" s="1"/>
  <c r="Y6" i="96"/>
  <c r="X6" i="96"/>
  <c r="AR9" i="101"/>
  <c r="Z6" i="100"/>
  <c r="AR8" i="32"/>
  <c r="Z13" i="59"/>
  <c r="AH19" i="25"/>
  <c r="AQ19" i="25" s="1"/>
  <c r="Y7" i="92"/>
  <c r="Z7" i="92" s="1"/>
  <c r="X7" i="92"/>
  <c r="AI12" i="38"/>
  <c r="AN12" i="38"/>
  <c r="AN20" i="64"/>
  <c r="AI20" i="64"/>
  <c r="AR10" i="89"/>
  <c r="AR9" i="46"/>
  <c r="U21" i="50"/>
  <c r="U20" i="50" s="1"/>
  <c r="AR12" i="67"/>
  <c r="AN12" i="75"/>
  <c r="AI12" i="75"/>
  <c r="Y6" i="88"/>
  <c r="X6" i="88"/>
  <c r="Z6" i="88" s="1"/>
  <c r="U18" i="102"/>
  <c r="AR6" i="13"/>
  <c r="AR9" i="86"/>
  <c r="AR10" i="47"/>
  <c r="Y8" i="104"/>
  <c r="X8" i="104"/>
  <c r="AH10" i="101"/>
  <c r="AQ10" i="101" s="1"/>
  <c r="U14" i="18"/>
  <c r="AR12" i="59"/>
  <c r="U12" i="87"/>
  <c r="AH20" i="29"/>
  <c r="AQ20" i="29" s="1"/>
  <c r="Z12" i="63"/>
  <c r="AI5" i="45"/>
  <c r="AN5" i="45"/>
  <c r="AH10" i="105"/>
  <c r="AQ10" i="105" s="1"/>
  <c r="U19" i="82"/>
  <c r="Z10" i="93"/>
  <c r="AR19" i="29"/>
  <c r="Z19" i="25"/>
  <c r="Y14" i="79"/>
  <c r="X14" i="79"/>
  <c r="Y6" i="58"/>
  <c r="Z6" i="58" s="1"/>
  <c r="X6" i="58"/>
  <c r="Y13" i="38"/>
  <c r="X13" i="38"/>
  <c r="Y11" i="53"/>
  <c r="Z11" i="53" s="1"/>
  <c r="X11" i="53"/>
  <c r="AN19" i="34"/>
  <c r="AI19" i="34"/>
  <c r="AI21" i="12"/>
  <c r="AN21" i="12"/>
  <c r="AH7" i="13"/>
  <c r="AQ7" i="13" s="1"/>
  <c r="Y13" i="75"/>
  <c r="X13" i="75"/>
  <c r="Z7" i="13"/>
  <c r="AH11" i="47"/>
  <c r="AQ11" i="47" s="1"/>
  <c r="AR20" i="76"/>
  <c r="AH20" i="60"/>
  <c r="AQ20" i="60" s="1"/>
  <c r="U11" i="49"/>
  <c r="AR13" i="71"/>
  <c r="U18" i="42"/>
  <c r="U19" i="94"/>
  <c r="W7" i="9"/>
  <c r="AG6" i="9"/>
  <c r="AP6" i="9" s="1"/>
  <c r="AE6" i="9"/>
  <c r="AF6" i="9"/>
  <c r="AO6" i="9" s="1"/>
  <c r="AH14" i="71"/>
  <c r="AQ14" i="71" s="1"/>
  <c r="Y13" i="33"/>
  <c r="X13" i="33"/>
  <c r="AI5" i="54"/>
  <c r="AN5" i="54"/>
  <c r="AH20" i="39"/>
  <c r="AQ20" i="39" s="1"/>
  <c r="U18" i="35"/>
  <c r="AF20" i="80"/>
  <c r="AO20" i="80" s="1"/>
  <c r="AG20" i="80"/>
  <c r="AP20" i="80" s="1"/>
  <c r="AE20" i="80"/>
  <c r="W21" i="80"/>
  <c r="AN5" i="96"/>
  <c r="AI5" i="96"/>
  <c r="AF20" i="68"/>
  <c r="AO20" i="68" s="1"/>
  <c r="W21" i="68"/>
  <c r="AE20" i="68"/>
  <c r="AG20" i="68"/>
  <c r="AP20" i="68" s="1"/>
  <c r="AH13" i="67"/>
  <c r="AQ13" i="67" s="1"/>
  <c r="AH10" i="46"/>
  <c r="AQ10" i="46" s="1"/>
  <c r="U9" i="41"/>
  <c r="U7" i="11"/>
  <c r="AR19" i="60"/>
  <c r="AN10" i="15"/>
  <c r="AI10" i="15"/>
  <c r="AN13" i="79"/>
  <c r="AI13" i="79"/>
  <c r="AR18" i="25"/>
  <c r="AN5" i="58"/>
  <c r="AI5" i="58"/>
  <c r="AN6" i="92"/>
  <c r="AI6" i="92"/>
  <c r="Y21" i="64"/>
  <c r="X21" i="64"/>
  <c r="Z21" i="64" s="1"/>
  <c r="AG13" i="67" l="1"/>
  <c r="AP13" i="67" s="1"/>
  <c r="X22" i="12"/>
  <c r="Z22" i="12" s="1"/>
  <c r="AF13" i="67"/>
  <c r="AO13" i="67" s="1"/>
  <c r="Z13" i="75"/>
  <c r="AF13" i="75" s="1"/>
  <c r="AO13" i="75" s="1"/>
  <c r="Z6" i="96"/>
  <c r="AG6" i="96" s="1"/>
  <c r="AP6" i="96" s="1"/>
  <c r="AG6" i="58"/>
  <c r="AP6" i="58" s="1"/>
  <c r="AF6" i="58"/>
  <c r="AO6" i="58" s="1"/>
  <c r="AE6" i="58"/>
  <c r="W7" i="58"/>
  <c r="AF7" i="92"/>
  <c r="AO7" i="92" s="1"/>
  <c r="AE7" i="92"/>
  <c r="W8" i="92"/>
  <c r="AG7" i="92"/>
  <c r="AP7" i="92" s="1"/>
  <c r="AF6" i="54"/>
  <c r="AO6" i="54" s="1"/>
  <c r="AG6" i="54"/>
  <c r="AP6" i="54" s="1"/>
  <c r="W7" i="54"/>
  <c r="AE6" i="54"/>
  <c r="AG13" i="75"/>
  <c r="AP13" i="75" s="1"/>
  <c r="AE21" i="64"/>
  <c r="AG21" i="64"/>
  <c r="AP21" i="64" s="1"/>
  <c r="W22" i="64"/>
  <c r="AF21" i="64"/>
  <c r="AO21" i="64" s="1"/>
  <c r="W7" i="96"/>
  <c r="W12" i="53"/>
  <c r="AE11" i="53"/>
  <c r="AF11" i="53"/>
  <c r="AO11" i="53" s="1"/>
  <c r="AG11" i="53"/>
  <c r="AP11" i="53" s="1"/>
  <c r="AR5" i="58"/>
  <c r="AR5" i="54"/>
  <c r="AR5" i="96"/>
  <c r="U6" i="11"/>
  <c r="Y21" i="68"/>
  <c r="X21" i="68"/>
  <c r="U18" i="94"/>
  <c r="U10" i="49"/>
  <c r="U9" i="49" s="1"/>
  <c r="AH11" i="53"/>
  <c r="AQ11" i="53" s="1"/>
  <c r="AH6" i="58"/>
  <c r="AQ6" i="58" s="1"/>
  <c r="AG12" i="63"/>
  <c r="AP12" i="63" s="1"/>
  <c r="W13" i="63"/>
  <c r="AF12" i="63"/>
  <c r="AO12" i="63" s="1"/>
  <c r="AE12" i="63"/>
  <c r="U17" i="102"/>
  <c r="AH7" i="92"/>
  <c r="AQ7" i="92" s="1"/>
  <c r="AR11" i="97"/>
  <c r="U11" i="99"/>
  <c r="Y12" i="89"/>
  <c r="X12" i="89"/>
  <c r="AH14" i="2"/>
  <c r="AQ14" i="2" s="1"/>
  <c r="AH5" i="95"/>
  <c r="AQ5" i="95" s="1"/>
  <c r="Z5" i="95"/>
  <c r="X11" i="52"/>
  <c r="Z11" i="52" s="1"/>
  <c r="Y11" i="52"/>
  <c r="AH20" i="34"/>
  <c r="AQ20" i="34" s="1"/>
  <c r="AH12" i="97"/>
  <c r="AQ12" i="97" s="1"/>
  <c r="AR12" i="33"/>
  <c r="AR7" i="104"/>
  <c r="Y11" i="105"/>
  <c r="X11" i="105"/>
  <c r="AN14" i="71"/>
  <c r="AI14" i="71"/>
  <c r="AH6" i="88"/>
  <c r="AQ6" i="88" s="1"/>
  <c r="U10" i="55"/>
  <c r="Y7" i="20"/>
  <c r="X7" i="20"/>
  <c r="Y21" i="60"/>
  <c r="Z21" i="60" s="1"/>
  <c r="X21" i="60"/>
  <c r="U17" i="48"/>
  <c r="AI11" i="89"/>
  <c r="AN11" i="89"/>
  <c r="Y11" i="101"/>
  <c r="X11" i="101"/>
  <c r="AF14" i="2"/>
  <c r="AO14" i="2" s="1"/>
  <c r="AE14" i="2"/>
  <c r="AG14" i="2"/>
  <c r="AP14" i="2" s="1"/>
  <c r="W15" i="2"/>
  <c r="AN10" i="52"/>
  <c r="AI10" i="52"/>
  <c r="W21" i="34"/>
  <c r="AE20" i="34"/>
  <c r="AF20" i="34"/>
  <c r="AO20" i="34" s="1"/>
  <c r="AG20" i="34"/>
  <c r="AP20" i="34" s="1"/>
  <c r="AH11" i="15"/>
  <c r="AQ11" i="15" s="1"/>
  <c r="Z12" i="97"/>
  <c r="U11" i="103"/>
  <c r="AR5" i="88"/>
  <c r="AN20" i="29"/>
  <c r="AI20" i="29"/>
  <c r="Y15" i="71"/>
  <c r="X15" i="71"/>
  <c r="Z15" i="71" s="1"/>
  <c r="AI6" i="51"/>
  <c r="AN6" i="51"/>
  <c r="AN11" i="47"/>
  <c r="AI11" i="47"/>
  <c r="AN13" i="67"/>
  <c r="AI13" i="67"/>
  <c r="AN6" i="9"/>
  <c r="AI6" i="9"/>
  <c r="AG10" i="93"/>
  <c r="AP10" i="93" s="1"/>
  <c r="W11" i="93"/>
  <c r="AF10" i="93"/>
  <c r="AO10" i="93" s="1"/>
  <c r="AE10" i="93"/>
  <c r="U13" i="18"/>
  <c r="AH8" i="104"/>
  <c r="AQ8" i="104" s="1"/>
  <c r="W7" i="88"/>
  <c r="AG6" i="88"/>
  <c r="AP6" i="88" s="1"/>
  <c r="AF6" i="88"/>
  <c r="AO6" i="88" s="1"/>
  <c r="AE6" i="88"/>
  <c r="AR20" i="64"/>
  <c r="W7" i="100"/>
  <c r="AG6" i="100"/>
  <c r="AP6" i="100" s="1"/>
  <c r="AE6" i="100"/>
  <c r="AF6" i="100"/>
  <c r="AO6" i="100" s="1"/>
  <c r="AI6" i="20"/>
  <c r="AN6" i="20"/>
  <c r="AH22" i="12"/>
  <c r="AQ22" i="12" s="1"/>
  <c r="AR10" i="53"/>
  <c r="AH14" i="28"/>
  <c r="AQ14" i="28" s="1"/>
  <c r="AI13" i="24"/>
  <c r="AN13" i="24"/>
  <c r="AH6" i="45"/>
  <c r="AQ6" i="45" s="1"/>
  <c r="U19" i="85"/>
  <c r="U8" i="43"/>
  <c r="AR20" i="21"/>
  <c r="Z11" i="15"/>
  <c r="AH21" i="21"/>
  <c r="AQ21" i="21" s="1"/>
  <c r="U8" i="91"/>
  <c r="Y21" i="39"/>
  <c r="X21" i="39"/>
  <c r="AH13" i="38"/>
  <c r="AQ13" i="38" s="1"/>
  <c r="Y8" i="44"/>
  <c r="Z8" i="44"/>
  <c r="X8" i="44"/>
  <c r="AH20" i="72"/>
  <c r="AQ20" i="72" s="1"/>
  <c r="Z14" i="28"/>
  <c r="Y14" i="24"/>
  <c r="X14" i="24"/>
  <c r="Z14" i="24" s="1"/>
  <c r="Z6" i="45"/>
  <c r="AI10" i="101"/>
  <c r="AN10" i="101"/>
  <c r="AR19" i="72"/>
  <c r="Z21" i="21"/>
  <c r="Y21" i="29"/>
  <c r="Z21" i="29" s="1"/>
  <c r="X21" i="29"/>
  <c r="Y7" i="51"/>
  <c r="X7" i="51"/>
  <c r="Z7" i="51" s="1"/>
  <c r="Y12" i="47"/>
  <c r="X12" i="47"/>
  <c r="AH13" i="33"/>
  <c r="AQ13" i="33" s="1"/>
  <c r="U17" i="35"/>
  <c r="Z13" i="33"/>
  <c r="AR21" i="12"/>
  <c r="Z14" i="79"/>
  <c r="AH14" i="79"/>
  <c r="AQ14" i="79" s="1"/>
  <c r="Z8" i="104"/>
  <c r="U19" i="50"/>
  <c r="Y21" i="80"/>
  <c r="X21" i="80"/>
  <c r="Z21" i="80" s="1"/>
  <c r="Y7" i="9"/>
  <c r="X7" i="9"/>
  <c r="Z7" i="9" s="1"/>
  <c r="AF7" i="13"/>
  <c r="AO7" i="13" s="1"/>
  <c r="W8" i="13"/>
  <c r="AG7" i="13"/>
  <c r="AP7" i="13" s="1"/>
  <c r="AE7" i="13"/>
  <c r="AR19" i="34"/>
  <c r="Z13" i="38"/>
  <c r="U18" i="82"/>
  <c r="U11" i="87"/>
  <c r="AR12" i="75"/>
  <c r="AN7" i="44"/>
  <c r="AI7" i="44"/>
  <c r="AG12" i="19"/>
  <c r="AP12" i="19" s="1"/>
  <c r="W13" i="19"/>
  <c r="AF12" i="19"/>
  <c r="AO12" i="19" s="1"/>
  <c r="AE12" i="19"/>
  <c r="AN20" i="60"/>
  <c r="AI20" i="60"/>
  <c r="Z20" i="72"/>
  <c r="Y11" i="86"/>
  <c r="X11" i="86"/>
  <c r="U8" i="16"/>
  <c r="U18" i="10"/>
  <c r="AH6" i="54"/>
  <c r="AQ6" i="54" s="1"/>
  <c r="Y7" i="84"/>
  <c r="X7" i="84"/>
  <c r="U15" i="98"/>
  <c r="AI10" i="46"/>
  <c r="AN10" i="46"/>
  <c r="AN10" i="105"/>
  <c r="AI10" i="105"/>
  <c r="Y10" i="32"/>
  <c r="X10" i="32"/>
  <c r="Z10" i="32" s="1"/>
  <c r="AN21" i="76"/>
  <c r="AI21" i="76"/>
  <c r="Y14" i="67"/>
  <c r="X14" i="67"/>
  <c r="AR10" i="15"/>
  <c r="AH21" i="64"/>
  <c r="AQ21" i="64" s="1"/>
  <c r="U8" i="41"/>
  <c r="U17" i="42"/>
  <c r="AR6" i="92"/>
  <c r="AR13" i="79"/>
  <c r="AN20" i="68"/>
  <c r="AI20" i="68"/>
  <c r="AN20" i="80"/>
  <c r="AI20" i="80"/>
  <c r="AH13" i="75"/>
  <c r="AQ13" i="75" s="1"/>
  <c r="AE19" i="25"/>
  <c r="AG19" i="25"/>
  <c r="AP19" i="25" s="1"/>
  <c r="AF19" i="25"/>
  <c r="AO19" i="25" s="1"/>
  <c r="W20" i="25"/>
  <c r="AR5" i="45"/>
  <c r="AR12" i="38"/>
  <c r="AG13" i="59"/>
  <c r="AP13" i="59" s="1"/>
  <c r="W14" i="59"/>
  <c r="AE13" i="59"/>
  <c r="AF13" i="59"/>
  <c r="AO13" i="59" s="1"/>
  <c r="AH6" i="96"/>
  <c r="AQ6" i="96" s="1"/>
  <c r="AR13" i="2"/>
  <c r="AI10" i="86"/>
  <c r="AN10" i="86"/>
  <c r="U19" i="90"/>
  <c r="U10" i="83"/>
  <c r="AR13" i="28"/>
  <c r="AN6" i="84"/>
  <c r="AI6" i="84"/>
  <c r="Y11" i="46"/>
  <c r="X11" i="46"/>
  <c r="AI9" i="32"/>
  <c r="AN9" i="32"/>
  <c r="Y22" i="76"/>
  <c r="Z22" i="76"/>
  <c r="X22" i="76"/>
  <c r="AN20" i="39"/>
  <c r="AI20" i="39"/>
  <c r="AE22" i="12" l="1"/>
  <c r="AF22" i="12"/>
  <c r="AO22" i="12" s="1"/>
  <c r="AG22" i="12"/>
  <c r="AP22" i="12" s="1"/>
  <c r="W23" i="12"/>
  <c r="Z7" i="84"/>
  <c r="Z12" i="47"/>
  <c r="AG12" i="47" s="1"/>
  <c r="AP12" i="47" s="1"/>
  <c r="AE6" i="96"/>
  <c r="AF6" i="96"/>
  <c r="AO6" i="96" s="1"/>
  <c r="Z21" i="68"/>
  <c r="W14" i="75"/>
  <c r="AE13" i="75"/>
  <c r="AG21" i="29"/>
  <c r="AP21" i="29" s="1"/>
  <c r="AF21" i="29"/>
  <c r="AO21" i="29" s="1"/>
  <c r="AE21" i="29"/>
  <c r="W22" i="29"/>
  <c r="W16" i="71"/>
  <c r="AF15" i="71"/>
  <c r="AO15" i="71" s="1"/>
  <c r="AG15" i="71"/>
  <c r="AP15" i="71" s="1"/>
  <c r="AE15" i="71"/>
  <c r="AF21" i="60"/>
  <c r="AO21" i="60" s="1"/>
  <c r="AE21" i="60"/>
  <c r="W22" i="60"/>
  <c r="AG21" i="60"/>
  <c r="AP21" i="60" s="1"/>
  <c r="AE11" i="52"/>
  <c r="W12" i="52"/>
  <c r="AF11" i="52"/>
  <c r="AO11" i="52" s="1"/>
  <c r="AG11" i="52"/>
  <c r="AP11" i="52" s="1"/>
  <c r="AF21" i="68"/>
  <c r="AO21" i="68" s="1"/>
  <c r="AE21" i="68"/>
  <c r="AG21" i="68"/>
  <c r="AP21" i="68" s="1"/>
  <c r="W22" i="68"/>
  <c r="AG7" i="84"/>
  <c r="AP7" i="84" s="1"/>
  <c r="W8" i="84"/>
  <c r="AF7" i="84"/>
  <c r="AO7" i="84" s="1"/>
  <c r="AE7" i="84"/>
  <c r="AF21" i="80"/>
  <c r="AO21" i="80" s="1"/>
  <c r="AG21" i="80"/>
  <c r="AP21" i="80" s="1"/>
  <c r="AE21" i="80"/>
  <c r="W22" i="80"/>
  <c r="W13" i="47"/>
  <c r="AH11" i="46"/>
  <c r="AQ11" i="46" s="1"/>
  <c r="AG7" i="9"/>
  <c r="AP7" i="9" s="1"/>
  <c r="AF7" i="9"/>
  <c r="AO7" i="9" s="1"/>
  <c r="W8" i="9"/>
  <c r="AE7" i="9"/>
  <c r="AH11" i="86"/>
  <c r="AQ11" i="86" s="1"/>
  <c r="AI12" i="19"/>
  <c r="AN12" i="19"/>
  <c r="AG13" i="38"/>
  <c r="AP13" i="38" s="1"/>
  <c r="W14" i="38"/>
  <c r="AE13" i="38"/>
  <c r="AF13" i="38"/>
  <c r="AO13" i="38" s="1"/>
  <c r="Y8" i="13"/>
  <c r="X8" i="13"/>
  <c r="Y7" i="100"/>
  <c r="X7" i="100"/>
  <c r="AR10" i="52"/>
  <c r="AH11" i="101"/>
  <c r="AQ11" i="101" s="1"/>
  <c r="U16" i="48"/>
  <c r="W6" i="95"/>
  <c r="AG5" i="95"/>
  <c r="AP5" i="95" s="1"/>
  <c r="AF5" i="95"/>
  <c r="AO5" i="95" s="1"/>
  <c r="AE5" i="95"/>
  <c r="U16" i="102"/>
  <c r="Y7" i="54"/>
  <c r="X7" i="54"/>
  <c r="Z7" i="54" s="1"/>
  <c r="AN7" i="92"/>
  <c r="AI7" i="92"/>
  <c r="U10" i="87"/>
  <c r="U9" i="83"/>
  <c r="AH14" i="67"/>
  <c r="AQ14" i="67" s="1"/>
  <c r="AR6" i="84"/>
  <c r="AN13" i="59"/>
  <c r="AI13" i="59"/>
  <c r="U7" i="41"/>
  <c r="Z14" i="67"/>
  <c r="U14" i="98"/>
  <c r="U18" i="90"/>
  <c r="Y14" i="59"/>
  <c r="X14" i="59"/>
  <c r="Y20" i="25"/>
  <c r="X20" i="25"/>
  <c r="AR20" i="80"/>
  <c r="AR10" i="105"/>
  <c r="AH7" i="84"/>
  <c r="AQ7" i="84" s="1"/>
  <c r="Z11" i="86"/>
  <c r="U18" i="50"/>
  <c r="AH12" i="47"/>
  <c r="AQ12" i="47" s="1"/>
  <c r="AH21" i="29"/>
  <c r="AQ21" i="29" s="1"/>
  <c r="AF14" i="28"/>
  <c r="AO14" i="28" s="1"/>
  <c r="W15" i="28"/>
  <c r="AE14" i="28"/>
  <c r="AG14" i="28"/>
  <c r="AP14" i="28" s="1"/>
  <c r="U7" i="91"/>
  <c r="AR6" i="20"/>
  <c r="Y7" i="88"/>
  <c r="X7" i="88"/>
  <c r="X11" i="93"/>
  <c r="Y11" i="93"/>
  <c r="AR11" i="47"/>
  <c r="U10" i="103"/>
  <c r="Z11" i="101"/>
  <c r="AH21" i="60"/>
  <c r="AQ21" i="60" s="1"/>
  <c r="AN12" i="63"/>
  <c r="AI12" i="63"/>
  <c r="AI11" i="53"/>
  <c r="AN11" i="53"/>
  <c r="Y14" i="75"/>
  <c r="Z14" i="75" s="1"/>
  <c r="X14" i="75"/>
  <c r="AR20" i="39"/>
  <c r="AR9" i="32"/>
  <c r="AR21" i="76"/>
  <c r="Y13" i="19"/>
  <c r="X13" i="19"/>
  <c r="AH7" i="9"/>
  <c r="AQ7" i="9" s="1"/>
  <c r="X23" i="12"/>
  <c r="Z23" i="12" s="1"/>
  <c r="Y23" i="12"/>
  <c r="AF8" i="104"/>
  <c r="AO8" i="104" s="1"/>
  <c r="W9" i="104"/>
  <c r="AE8" i="104"/>
  <c r="AG8" i="104"/>
  <c r="AP8" i="104" s="1"/>
  <c r="W14" i="33"/>
  <c r="AF13" i="33"/>
  <c r="AO13" i="33" s="1"/>
  <c r="AG13" i="33"/>
  <c r="AP13" i="33" s="1"/>
  <c r="AE13" i="33"/>
  <c r="AR10" i="101"/>
  <c r="U7" i="43"/>
  <c r="AR20" i="29"/>
  <c r="AG12" i="97"/>
  <c r="AP12" i="97" s="1"/>
  <c r="AF12" i="97"/>
  <c r="AO12" i="97" s="1"/>
  <c r="AE12" i="97"/>
  <c r="W13" i="97"/>
  <c r="Y15" i="2"/>
  <c r="X15" i="2"/>
  <c r="U9" i="55"/>
  <c r="AR14" i="71"/>
  <c r="AH11" i="52"/>
  <c r="AQ11" i="52" s="1"/>
  <c r="U10" i="99"/>
  <c r="U8" i="49"/>
  <c r="Y12" i="53"/>
  <c r="X12" i="53"/>
  <c r="AN13" i="75"/>
  <c r="AI13" i="75"/>
  <c r="Y7" i="58"/>
  <c r="Z7" i="58"/>
  <c r="X7" i="58"/>
  <c r="AE6" i="45"/>
  <c r="AF6" i="45"/>
  <c r="AO6" i="45" s="1"/>
  <c r="AG6" i="45"/>
  <c r="AP6" i="45" s="1"/>
  <c r="W7" i="45"/>
  <c r="AH21" i="39"/>
  <c r="AQ21" i="39" s="1"/>
  <c r="AR6" i="9"/>
  <c r="Y13" i="63"/>
  <c r="X13" i="63"/>
  <c r="Z13" i="63" s="1"/>
  <c r="U5" i="11"/>
  <c r="X5" i="11" s="1"/>
  <c r="Y22" i="64"/>
  <c r="X22" i="64"/>
  <c r="AN6" i="58"/>
  <c r="AI6" i="58"/>
  <c r="U17" i="10"/>
  <c r="U16" i="10" s="1"/>
  <c r="AH22" i="76"/>
  <c r="AQ22" i="76" s="1"/>
  <c r="Z11" i="46"/>
  <c r="AI19" i="25"/>
  <c r="AN19" i="25"/>
  <c r="U16" i="42"/>
  <c r="AH10" i="32"/>
  <c r="AQ10" i="32" s="1"/>
  <c r="AR10" i="46"/>
  <c r="AR20" i="60"/>
  <c r="AR7" i="44"/>
  <c r="AN7" i="13"/>
  <c r="AI7" i="13"/>
  <c r="U16" i="35"/>
  <c r="AH7" i="51"/>
  <c r="AQ7" i="51" s="1"/>
  <c r="W22" i="21"/>
  <c r="AF21" i="21"/>
  <c r="AO21" i="21" s="1"/>
  <c r="AE21" i="21"/>
  <c r="AG21" i="21"/>
  <c r="AP21" i="21" s="1"/>
  <c r="AH14" i="24"/>
  <c r="AQ14" i="24" s="1"/>
  <c r="AH8" i="44"/>
  <c r="AQ8" i="44" s="1"/>
  <c r="Z21" i="39"/>
  <c r="AG11" i="15"/>
  <c r="AP11" i="15" s="1"/>
  <c r="AF11" i="15"/>
  <c r="AO11" i="15" s="1"/>
  <c r="W12" i="15"/>
  <c r="AE11" i="15"/>
  <c r="U18" i="85"/>
  <c r="AN6" i="100"/>
  <c r="AI6" i="100"/>
  <c r="AN6" i="88"/>
  <c r="AI6" i="88"/>
  <c r="U12" i="18"/>
  <c r="AR6" i="51"/>
  <c r="AN20" i="34"/>
  <c r="AI20" i="34"/>
  <c r="AN14" i="2"/>
  <c r="AI14" i="2"/>
  <c r="AR11" i="89"/>
  <c r="AH7" i="20"/>
  <c r="AQ7" i="20" s="1"/>
  <c r="AH11" i="105"/>
  <c r="AQ11" i="105" s="1"/>
  <c r="AH12" i="89"/>
  <c r="AQ12" i="89" s="1"/>
  <c r="U17" i="94"/>
  <c r="Y7" i="96"/>
  <c r="X7" i="96"/>
  <c r="AR10" i="86"/>
  <c r="AR20" i="68"/>
  <c r="W21" i="72"/>
  <c r="AE20" i="72"/>
  <c r="AF20" i="72"/>
  <c r="AO20" i="72" s="1"/>
  <c r="AG20" i="72"/>
  <c r="AP20" i="72" s="1"/>
  <c r="AE22" i="76"/>
  <c r="AF22" i="76"/>
  <c r="AO22" i="76" s="1"/>
  <c r="W23" i="76"/>
  <c r="AG22" i="76"/>
  <c r="AP22" i="76" s="1"/>
  <c r="AE10" i="32"/>
  <c r="AF10" i="32"/>
  <c r="AO10" i="32" s="1"/>
  <c r="AG10" i="32"/>
  <c r="AP10" i="32" s="1"/>
  <c r="W11" i="32"/>
  <c r="U7" i="16"/>
  <c r="U17" i="82"/>
  <c r="AH21" i="80"/>
  <c r="AQ21" i="80" s="1"/>
  <c r="AN22" i="12"/>
  <c r="AI22" i="12"/>
  <c r="AE14" i="79"/>
  <c r="W15" i="79"/>
  <c r="AG14" i="79"/>
  <c r="AP14" i="79" s="1"/>
  <c r="AF14" i="79"/>
  <c r="AO14" i="79" s="1"/>
  <c r="AE7" i="51"/>
  <c r="AF7" i="51"/>
  <c r="AO7" i="51" s="1"/>
  <c r="AG7" i="51"/>
  <c r="AP7" i="51" s="1"/>
  <c r="W8" i="51"/>
  <c r="AE14" i="24"/>
  <c r="AG14" i="24"/>
  <c r="AP14" i="24" s="1"/>
  <c r="AF14" i="24"/>
  <c r="AO14" i="24" s="1"/>
  <c r="W15" i="24"/>
  <c r="W9" i="44"/>
  <c r="AF8" i="44"/>
  <c r="AO8" i="44" s="1"/>
  <c r="AE8" i="44"/>
  <c r="AG8" i="44"/>
  <c r="AP8" i="44" s="1"/>
  <c r="AR13" i="24"/>
  <c r="AN10" i="93"/>
  <c r="AI10" i="93"/>
  <c r="AR13" i="67"/>
  <c r="AH15" i="71"/>
  <c r="AQ15" i="71" s="1"/>
  <c r="Y21" i="34"/>
  <c r="Z21" i="34"/>
  <c r="X21" i="34"/>
  <c r="Z7" i="20"/>
  <c r="Z11" i="105"/>
  <c r="Z12" i="89"/>
  <c r="AH21" i="68"/>
  <c r="AQ21" i="68" s="1"/>
  <c r="AN6" i="96"/>
  <c r="AI6" i="96"/>
  <c r="AN21" i="64"/>
  <c r="AI21" i="64"/>
  <c r="AI6" i="54"/>
  <c r="AN6" i="54"/>
  <c r="Y8" i="92"/>
  <c r="Z8" i="92" s="1"/>
  <c r="X8" i="92"/>
  <c r="AE12" i="47" l="1"/>
  <c r="AF12" i="47"/>
  <c r="AO12" i="47" s="1"/>
  <c r="Z7" i="96"/>
  <c r="Z12" i="53"/>
  <c r="Z11" i="93"/>
  <c r="W12" i="93" s="1"/>
  <c r="Z20" i="25"/>
  <c r="AE20" i="25" s="1"/>
  <c r="AE8" i="92"/>
  <c r="AF8" i="92"/>
  <c r="AO8" i="92" s="1"/>
  <c r="AG8" i="92"/>
  <c r="AP8" i="92" s="1"/>
  <c r="W9" i="92"/>
  <c r="AG14" i="75"/>
  <c r="AP14" i="75" s="1"/>
  <c r="AE14" i="75"/>
  <c r="AF14" i="75"/>
  <c r="AO14" i="75" s="1"/>
  <c r="W15" i="75"/>
  <c r="AG12" i="53"/>
  <c r="AP12" i="53" s="1"/>
  <c r="AF12" i="53"/>
  <c r="AO12" i="53" s="1"/>
  <c r="W13" i="53"/>
  <c r="AE12" i="53"/>
  <c r="AF11" i="93"/>
  <c r="AO11" i="93" s="1"/>
  <c r="AE11" i="93"/>
  <c r="W21" i="25"/>
  <c r="W8" i="96"/>
  <c r="AF7" i="96"/>
  <c r="AO7" i="96" s="1"/>
  <c r="AE7" i="96"/>
  <c r="AG7" i="96"/>
  <c r="AP7" i="96" s="1"/>
  <c r="AR10" i="93"/>
  <c r="Y11" i="32"/>
  <c r="Z11" i="32"/>
  <c r="X11" i="32"/>
  <c r="AH21" i="34"/>
  <c r="AQ21" i="34" s="1"/>
  <c r="AN8" i="44"/>
  <c r="AI8" i="44"/>
  <c r="AN14" i="24"/>
  <c r="AI14" i="24"/>
  <c r="Y23" i="76"/>
  <c r="X23" i="76"/>
  <c r="Z23" i="76" s="1"/>
  <c r="Y21" i="72"/>
  <c r="X21" i="72"/>
  <c r="Z21" i="72" s="1"/>
  <c r="AI11" i="15"/>
  <c r="AN11" i="15"/>
  <c r="AE11" i="46"/>
  <c r="AF11" i="46"/>
  <c r="AO11" i="46" s="1"/>
  <c r="W12" i="46"/>
  <c r="AG11" i="46"/>
  <c r="AP11" i="46" s="1"/>
  <c r="AH13" i="63"/>
  <c r="AQ13" i="63" s="1"/>
  <c r="AH7" i="58"/>
  <c r="AQ7" i="58" s="1"/>
  <c r="Y9" i="104"/>
  <c r="Z9" i="104" s="1"/>
  <c r="X9" i="104"/>
  <c r="AI14" i="28"/>
  <c r="AN14" i="28"/>
  <c r="W12" i="86"/>
  <c r="AG11" i="86"/>
  <c r="AP11" i="86" s="1"/>
  <c r="AF11" i="86"/>
  <c r="AO11" i="86" s="1"/>
  <c r="AE11" i="86"/>
  <c r="U17" i="90"/>
  <c r="AR13" i="59"/>
  <c r="AH7" i="54"/>
  <c r="AQ7" i="54" s="1"/>
  <c r="AN5" i="95"/>
  <c r="AI5" i="95"/>
  <c r="AR12" i="19"/>
  <c r="AN7" i="9"/>
  <c r="AI7" i="9"/>
  <c r="AR6" i="100"/>
  <c r="Y12" i="15"/>
  <c r="X12" i="15"/>
  <c r="U15" i="35"/>
  <c r="AH22" i="64"/>
  <c r="AQ22" i="64" s="1"/>
  <c r="W14" i="63"/>
  <c r="AG13" i="63"/>
  <c r="AP13" i="63" s="1"/>
  <c r="AF13" i="63"/>
  <c r="AO13" i="63" s="1"/>
  <c r="AE13" i="63"/>
  <c r="AG7" i="58"/>
  <c r="AP7" i="58" s="1"/>
  <c r="AF7" i="58"/>
  <c r="AO7" i="58" s="1"/>
  <c r="AE7" i="58"/>
  <c r="W8" i="58"/>
  <c r="Y13" i="97"/>
  <c r="X13" i="97"/>
  <c r="Y15" i="28"/>
  <c r="X15" i="28"/>
  <c r="U8" i="83"/>
  <c r="AE7" i="54"/>
  <c r="AF7" i="54"/>
  <c r="AO7" i="54" s="1"/>
  <c r="AG7" i="54"/>
  <c r="AP7" i="54" s="1"/>
  <c r="W8" i="54"/>
  <c r="AH7" i="100"/>
  <c r="AQ7" i="100" s="1"/>
  <c r="Y8" i="9"/>
  <c r="Z8" i="9" s="1"/>
  <c r="X8" i="9"/>
  <c r="Y22" i="80"/>
  <c r="X22" i="80"/>
  <c r="Y8" i="84"/>
  <c r="X8" i="84"/>
  <c r="Y22" i="60"/>
  <c r="X22" i="60"/>
  <c r="Y16" i="71"/>
  <c r="X16" i="71"/>
  <c r="Y9" i="44"/>
  <c r="X9" i="44"/>
  <c r="AN22" i="76"/>
  <c r="AI22" i="76"/>
  <c r="AR7" i="13"/>
  <c r="Z22" i="64"/>
  <c r="Y7" i="45"/>
  <c r="X7" i="45"/>
  <c r="Z7" i="45" s="1"/>
  <c r="U8" i="55"/>
  <c r="AN12" i="97"/>
  <c r="AI12" i="97"/>
  <c r="U6" i="43"/>
  <c r="Y14" i="33"/>
  <c r="Z14" i="33"/>
  <c r="X14" i="33"/>
  <c r="AE23" i="12"/>
  <c r="AG23" i="12"/>
  <c r="AP23" i="12" s="1"/>
  <c r="AP25" i="12" s="1"/>
  <c r="AF23" i="12"/>
  <c r="AO23" i="12" s="1"/>
  <c r="AO25" i="12" s="1"/>
  <c r="AH13" i="19"/>
  <c r="AQ13" i="19" s="1"/>
  <c r="AF11" i="101"/>
  <c r="AO11" i="101" s="1"/>
  <c r="AE11" i="101"/>
  <c r="AG11" i="101"/>
  <c r="AP11" i="101" s="1"/>
  <c r="W12" i="101"/>
  <c r="AH14" i="59"/>
  <c r="AQ14" i="59" s="1"/>
  <c r="U13" i="98"/>
  <c r="Z7" i="100"/>
  <c r="AI13" i="38"/>
  <c r="AN13" i="38"/>
  <c r="AI21" i="80"/>
  <c r="AN21" i="80"/>
  <c r="AI21" i="60"/>
  <c r="AN21" i="60"/>
  <c r="Y22" i="29"/>
  <c r="X22" i="29"/>
  <c r="Z22" i="29" s="1"/>
  <c r="X15" i="24"/>
  <c r="Y15" i="24"/>
  <c r="AR14" i="2"/>
  <c r="AI21" i="21"/>
  <c r="AN21" i="21"/>
  <c r="U15" i="42"/>
  <c r="AR13" i="75"/>
  <c r="U7" i="49"/>
  <c r="AH15" i="2"/>
  <c r="AQ15" i="2" s="1"/>
  <c r="Z13" i="19"/>
  <c r="AR11" i="53"/>
  <c r="AH11" i="93"/>
  <c r="AQ11" i="93" s="1"/>
  <c r="Z14" i="59"/>
  <c r="AG14" i="67"/>
  <c r="AP14" i="67" s="1"/>
  <c r="AE14" i="67"/>
  <c r="W15" i="67"/>
  <c r="AF14" i="67"/>
  <c r="AO14" i="67" s="1"/>
  <c r="U9" i="87"/>
  <c r="Y6" i="95"/>
  <c r="X6" i="95"/>
  <c r="Y14" i="38"/>
  <c r="X14" i="38"/>
  <c r="Y22" i="68"/>
  <c r="X22" i="68"/>
  <c r="AI21" i="29"/>
  <c r="AN21" i="29"/>
  <c r="Y15" i="79"/>
  <c r="Z15" i="79" s="1"/>
  <c r="X15" i="79"/>
  <c r="AG12" i="89"/>
  <c r="AP12" i="89" s="1"/>
  <c r="AF12" i="89"/>
  <c r="AO12" i="89" s="1"/>
  <c r="W13" i="89"/>
  <c r="AE12" i="89"/>
  <c r="AH8" i="92"/>
  <c r="AQ8" i="92" s="1"/>
  <c r="AG11" i="105"/>
  <c r="AP11" i="105" s="1"/>
  <c r="W12" i="105"/>
  <c r="AE11" i="105"/>
  <c r="AF11" i="105"/>
  <c r="AO11" i="105" s="1"/>
  <c r="AR22" i="12"/>
  <c r="AI10" i="32"/>
  <c r="AN10" i="32"/>
  <c r="U11" i="18"/>
  <c r="U17" i="85"/>
  <c r="W22" i="39"/>
  <c r="AG21" i="39"/>
  <c r="AP21" i="39" s="1"/>
  <c r="AF21" i="39"/>
  <c r="AO21" i="39" s="1"/>
  <c r="AE21" i="39"/>
  <c r="U15" i="10"/>
  <c r="Z15" i="2"/>
  <c r="AH23" i="12"/>
  <c r="AQ23" i="12" s="1"/>
  <c r="AQ25" i="12" s="1"/>
  <c r="AZ3" i="12"/>
  <c r="AR12" i="63"/>
  <c r="U9" i="103"/>
  <c r="AH7" i="88"/>
  <c r="AQ7" i="88" s="1"/>
  <c r="U6" i="91"/>
  <c r="AR7" i="92"/>
  <c r="U15" i="102"/>
  <c r="AH8" i="13"/>
  <c r="AQ8" i="13" s="1"/>
  <c r="Y13" i="47"/>
  <c r="X13" i="47"/>
  <c r="Y12" i="52"/>
  <c r="X12" i="52"/>
  <c r="Z12" i="52" s="1"/>
  <c r="AI15" i="71"/>
  <c r="AN15" i="71"/>
  <c r="W22" i="34"/>
  <c r="AE21" i="34"/>
  <c r="AF21" i="34"/>
  <c r="AO21" i="34" s="1"/>
  <c r="AG21" i="34"/>
  <c r="AP21" i="34" s="1"/>
  <c r="AR6" i="54"/>
  <c r="Y8" i="51"/>
  <c r="Z8" i="51" s="1"/>
  <c r="X8" i="51"/>
  <c r="AR21" i="64"/>
  <c r="AN14" i="79"/>
  <c r="AI14" i="79"/>
  <c r="U16" i="82"/>
  <c r="U16" i="94"/>
  <c r="AR6" i="96"/>
  <c r="AE7" i="20"/>
  <c r="AF7" i="20"/>
  <c r="AO7" i="20" s="1"/>
  <c r="W8" i="20"/>
  <c r="AG7" i="20"/>
  <c r="AP7" i="20" s="1"/>
  <c r="AI7" i="51"/>
  <c r="AN7" i="51"/>
  <c r="U6" i="16"/>
  <c r="AN20" i="72"/>
  <c r="AI20" i="72"/>
  <c r="AH7" i="96"/>
  <c r="AQ7" i="96" s="1"/>
  <c r="AR20" i="34"/>
  <c r="AR6" i="88"/>
  <c r="Y22" i="21"/>
  <c r="X22" i="21"/>
  <c r="Z22" i="21" s="1"/>
  <c r="AR19" i="25"/>
  <c r="AR6" i="58"/>
  <c r="AH5" i="11"/>
  <c r="AQ5" i="11" s="1"/>
  <c r="Z5" i="11"/>
  <c r="AI6" i="45"/>
  <c r="AN6" i="45"/>
  <c r="AH12" i="53"/>
  <c r="AQ12" i="53" s="1"/>
  <c r="U9" i="99"/>
  <c r="AI13" i="33"/>
  <c r="AN13" i="33"/>
  <c r="AN8" i="104"/>
  <c r="AI8" i="104"/>
  <c r="AH14" i="75"/>
  <c r="AQ14" i="75" s="1"/>
  <c r="Z7" i="88"/>
  <c r="U17" i="50"/>
  <c r="AH20" i="25"/>
  <c r="AQ20" i="25" s="1"/>
  <c r="U6" i="41"/>
  <c r="U15" i="48"/>
  <c r="Z8" i="13"/>
  <c r="AN12" i="47"/>
  <c r="AI12" i="47"/>
  <c r="AN7" i="84"/>
  <c r="AI7" i="84"/>
  <c r="AN21" i="68"/>
  <c r="AI21" i="68"/>
  <c r="AI11" i="52"/>
  <c r="AN11" i="52"/>
  <c r="Z16" i="71" l="1"/>
  <c r="Z13" i="97"/>
  <c r="AG20" i="25"/>
  <c r="AP20" i="25" s="1"/>
  <c r="Z14" i="38"/>
  <c r="AF14" i="38" s="1"/>
  <c r="AO14" i="38" s="1"/>
  <c r="AF20" i="25"/>
  <c r="AO20" i="25" s="1"/>
  <c r="AG11" i="93"/>
  <c r="AP11" i="93" s="1"/>
  <c r="Z15" i="24"/>
  <c r="Z8" i="84"/>
  <c r="AE9" i="104"/>
  <c r="W10" i="104"/>
  <c r="AG9" i="104"/>
  <c r="AP9" i="104" s="1"/>
  <c r="AF9" i="104"/>
  <c r="AO9" i="104" s="1"/>
  <c r="AG16" i="71"/>
  <c r="AP16" i="71" s="1"/>
  <c r="AE16" i="71"/>
  <c r="AF16" i="71"/>
  <c r="AO16" i="71" s="1"/>
  <c r="W17" i="71"/>
  <c r="W15" i="38"/>
  <c r="AE14" i="38"/>
  <c r="AF8" i="9"/>
  <c r="AO8" i="9" s="1"/>
  <c r="W9" i="9"/>
  <c r="AE8" i="9"/>
  <c r="AG8" i="9"/>
  <c r="AP8" i="9" s="1"/>
  <c r="W9" i="51"/>
  <c r="AE8" i="51"/>
  <c r="AF8" i="51"/>
  <c r="AO8" i="51" s="1"/>
  <c r="AG8" i="51"/>
  <c r="AP8" i="51" s="1"/>
  <c r="AE12" i="52"/>
  <c r="W13" i="52"/>
  <c r="AG12" i="52"/>
  <c r="AP12" i="52" s="1"/>
  <c r="AF12" i="52"/>
  <c r="AO12" i="52" s="1"/>
  <c r="AF13" i="97"/>
  <c r="AO13" i="97" s="1"/>
  <c r="AE13" i="97"/>
  <c r="AG13" i="97"/>
  <c r="AP13" i="97" s="1"/>
  <c r="W14" i="97"/>
  <c r="AF15" i="24"/>
  <c r="AO15" i="24" s="1"/>
  <c r="AG15" i="24"/>
  <c r="AP15" i="24" s="1"/>
  <c r="W16" i="24"/>
  <c r="AE15" i="24"/>
  <c r="W9" i="84"/>
  <c r="AE8" i="84"/>
  <c r="AF8" i="84"/>
  <c r="AO8" i="84" s="1"/>
  <c r="AG8" i="84"/>
  <c r="AP8" i="84" s="1"/>
  <c r="AX23" i="12"/>
  <c r="S23" i="12" s="1"/>
  <c r="AC23" i="12" s="1"/>
  <c r="AX3" i="12"/>
  <c r="S3" i="12" s="1"/>
  <c r="AC3" i="12" s="1"/>
  <c r="AX4" i="12"/>
  <c r="S4" i="12" s="1"/>
  <c r="AC4" i="12" s="1"/>
  <c r="AB5" i="12" s="1"/>
  <c r="AX5" i="12"/>
  <c r="S5" i="12" s="1"/>
  <c r="AC5" i="12" s="1"/>
  <c r="AB6" i="12" s="1"/>
  <c r="AX6" i="12"/>
  <c r="S6" i="12" s="1"/>
  <c r="AC6" i="12" s="1"/>
  <c r="AB7" i="12" s="1"/>
  <c r="AX7" i="12"/>
  <c r="S7" i="12" s="1"/>
  <c r="AC7" i="12" s="1"/>
  <c r="AB8" i="12" s="1"/>
  <c r="AX8" i="12"/>
  <c r="S8" i="12" s="1"/>
  <c r="AC8" i="12" s="1"/>
  <c r="AB9" i="12" s="1"/>
  <c r="AX9" i="12"/>
  <c r="S9" i="12" s="1"/>
  <c r="AC9" i="12" s="1"/>
  <c r="AB10" i="12" s="1"/>
  <c r="AX10" i="12"/>
  <c r="S10" i="12" s="1"/>
  <c r="AC10" i="12" s="1"/>
  <c r="AB11" i="12" s="1"/>
  <c r="AX11" i="12"/>
  <c r="S11" i="12" s="1"/>
  <c r="AC11" i="12" s="1"/>
  <c r="AB12" i="12" s="1"/>
  <c r="AX12" i="12"/>
  <c r="S12" i="12" s="1"/>
  <c r="AC12" i="12" s="1"/>
  <c r="AB13" i="12" s="1"/>
  <c r="AX13" i="12"/>
  <c r="S13" i="12" s="1"/>
  <c r="AC13" i="12" s="1"/>
  <c r="AB14" i="12" s="1"/>
  <c r="AX14" i="12"/>
  <c r="S14" i="12" s="1"/>
  <c r="AC14" i="12" s="1"/>
  <c r="AB15" i="12" s="1"/>
  <c r="AX15" i="12"/>
  <c r="S15" i="12" s="1"/>
  <c r="AC15" i="12" s="1"/>
  <c r="AB16" i="12" s="1"/>
  <c r="AX16" i="12"/>
  <c r="S16" i="12" s="1"/>
  <c r="AC16" i="12" s="1"/>
  <c r="AB17" i="12" s="1"/>
  <c r="AX17" i="12"/>
  <c r="S17" i="12" s="1"/>
  <c r="AC17" i="12" s="1"/>
  <c r="AB18" i="12" s="1"/>
  <c r="AX18" i="12"/>
  <c r="S18" i="12" s="1"/>
  <c r="AC18" i="12" s="1"/>
  <c r="AB19" i="12" s="1"/>
  <c r="AX19" i="12"/>
  <c r="S19" i="12" s="1"/>
  <c r="AC19" i="12" s="1"/>
  <c r="AB20" i="12" s="1"/>
  <c r="AX20" i="12"/>
  <c r="S20" i="12" s="1"/>
  <c r="AC20" i="12" s="1"/>
  <c r="AB21" i="12" s="1"/>
  <c r="AX21" i="12"/>
  <c r="S21" i="12" s="1"/>
  <c r="AC21" i="12" s="1"/>
  <c r="AB22" i="12" s="1"/>
  <c r="AN21" i="39"/>
  <c r="AI21" i="39"/>
  <c r="AH8" i="51"/>
  <c r="AQ8" i="51" s="1"/>
  <c r="AN11" i="105"/>
  <c r="AI11" i="105"/>
  <c r="Y13" i="89"/>
  <c r="X13" i="89"/>
  <c r="U8" i="87"/>
  <c r="AG13" i="19"/>
  <c r="AP13" i="19" s="1"/>
  <c r="AE13" i="19"/>
  <c r="W14" i="19"/>
  <c r="AF13" i="19"/>
  <c r="AO13" i="19" s="1"/>
  <c r="AR13" i="38"/>
  <c r="U7" i="55"/>
  <c r="AH16" i="71"/>
  <c r="AQ16" i="71" s="1"/>
  <c r="AH8" i="84"/>
  <c r="AQ8" i="84" s="1"/>
  <c r="AH8" i="9"/>
  <c r="AQ8" i="9" s="1"/>
  <c r="AI7" i="54"/>
  <c r="AN7" i="54"/>
  <c r="AH13" i="97"/>
  <c r="AQ13" i="97" s="1"/>
  <c r="AR5" i="95"/>
  <c r="AN11" i="86"/>
  <c r="AI11" i="86"/>
  <c r="AH9" i="104"/>
  <c r="AQ9" i="104" s="1"/>
  <c r="AN11" i="46"/>
  <c r="AI11" i="46"/>
  <c r="AH23" i="76"/>
  <c r="AQ23" i="76" s="1"/>
  <c r="AQ25" i="76" s="1"/>
  <c r="AZ3" i="76"/>
  <c r="Y8" i="96"/>
  <c r="X8" i="96"/>
  <c r="AN11" i="93"/>
  <c r="AI11" i="93"/>
  <c r="Y13" i="53"/>
  <c r="X13" i="53"/>
  <c r="Z13" i="53" s="1"/>
  <c r="AR7" i="84"/>
  <c r="U14" i="48"/>
  <c r="U16" i="50"/>
  <c r="U5" i="16"/>
  <c r="X5" i="16" s="1"/>
  <c r="AI7" i="20"/>
  <c r="AN7" i="20"/>
  <c r="U15" i="82"/>
  <c r="AI21" i="34"/>
  <c r="AN21" i="34"/>
  <c r="U14" i="102"/>
  <c r="U8" i="103"/>
  <c r="AG15" i="2"/>
  <c r="AP15" i="2" s="1"/>
  <c r="W16" i="2"/>
  <c r="AE15" i="2"/>
  <c r="AF15" i="2"/>
  <c r="AO15" i="2" s="1"/>
  <c r="Y22" i="39"/>
  <c r="X22" i="39"/>
  <c r="AR10" i="32"/>
  <c r="X12" i="105"/>
  <c r="Y12" i="105"/>
  <c r="AR21" i="29"/>
  <c r="AF7" i="100"/>
  <c r="AO7" i="100" s="1"/>
  <c r="AE7" i="100"/>
  <c r="W8" i="100"/>
  <c r="AG7" i="100"/>
  <c r="AP7" i="100" s="1"/>
  <c r="Y12" i="101"/>
  <c r="X12" i="101"/>
  <c r="AH7" i="45"/>
  <c r="AQ7" i="45" s="1"/>
  <c r="AR22" i="76"/>
  <c r="AI13" i="63"/>
  <c r="AN13" i="63"/>
  <c r="AF23" i="76"/>
  <c r="AO23" i="76" s="1"/>
  <c r="AO25" i="76" s="1"/>
  <c r="AE23" i="76"/>
  <c r="AG23" i="76"/>
  <c r="AP23" i="76" s="1"/>
  <c r="AP25" i="76" s="1"/>
  <c r="AR20" i="72"/>
  <c r="AR13" i="33"/>
  <c r="AR14" i="79"/>
  <c r="Y22" i="34"/>
  <c r="Z22" i="34"/>
  <c r="X22" i="34"/>
  <c r="AH13" i="47"/>
  <c r="AQ13" i="47" s="1"/>
  <c r="AH22" i="68"/>
  <c r="AQ22" i="68" s="1"/>
  <c r="AH6" i="95"/>
  <c r="AQ6" i="95" s="1"/>
  <c r="X15" i="67"/>
  <c r="Y15" i="67"/>
  <c r="Z15" i="67" s="1"/>
  <c r="U14" i="42"/>
  <c r="AR21" i="60"/>
  <c r="U5" i="43"/>
  <c r="X5" i="43" s="1"/>
  <c r="AE7" i="45"/>
  <c r="AF7" i="45"/>
  <c r="AO7" i="45" s="1"/>
  <c r="AG7" i="45"/>
  <c r="AP7" i="45" s="1"/>
  <c r="W8" i="45"/>
  <c r="U7" i="83"/>
  <c r="U14" i="35"/>
  <c r="AR7" i="9"/>
  <c r="AR11" i="15"/>
  <c r="AI20" i="25"/>
  <c r="AN20" i="25"/>
  <c r="Y9" i="92"/>
  <c r="X9" i="92"/>
  <c r="U8" i="99"/>
  <c r="AG22" i="21"/>
  <c r="AP22" i="21" s="1"/>
  <c r="AF22" i="21"/>
  <c r="AO22" i="21" s="1"/>
  <c r="AE22" i="21"/>
  <c r="W23" i="21"/>
  <c r="AR15" i="71"/>
  <c r="AG7" i="88"/>
  <c r="AP7" i="88" s="1"/>
  <c r="AF7" i="88"/>
  <c r="AO7" i="88" s="1"/>
  <c r="AE7" i="88"/>
  <c r="W8" i="88"/>
  <c r="AR12" i="47"/>
  <c r="U5" i="41"/>
  <c r="X5" i="41" s="1"/>
  <c r="AG5" i="11"/>
  <c r="AP5" i="11" s="1"/>
  <c r="W6" i="11"/>
  <c r="AF5" i="11"/>
  <c r="AO5" i="11" s="1"/>
  <c r="AE5" i="11"/>
  <c r="AH22" i="21"/>
  <c r="AQ22" i="21" s="1"/>
  <c r="AR7" i="51"/>
  <c r="Z13" i="47"/>
  <c r="U14" i="10"/>
  <c r="U16" i="85"/>
  <c r="AH15" i="79"/>
  <c r="AQ15" i="79" s="1"/>
  <c r="Z22" i="68"/>
  <c r="Z6" i="95"/>
  <c r="AN14" i="67"/>
  <c r="AI14" i="67"/>
  <c r="AR14" i="67" s="1"/>
  <c r="AH15" i="24"/>
  <c r="AQ15" i="24" s="1"/>
  <c r="U12" i="98"/>
  <c r="AI11" i="101"/>
  <c r="AN11" i="101"/>
  <c r="AN23" i="12"/>
  <c r="AN25" i="12" s="1"/>
  <c r="AI23" i="12"/>
  <c r="AR12" i="97"/>
  <c r="AH9" i="44"/>
  <c r="AQ9" i="44" s="1"/>
  <c r="AH22" i="60"/>
  <c r="AQ22" i="60" s="1"/>
  <c r="AH22" i="80"/>
  <c r="AQ22" i="80" s="1"/>
  <c r="Y8" i="54"/>
  <c r="X8" i="54"/>
  <c r="AH15" i="28"/>
  <c r="AQ15" i="28" s="1"/>
  <c r="Y8" i="58"/>
  <c r="X8" i="58"/>
  <c r="AH12" i="15"/>
  <c r="AQ12" i="15" s="1"/>
  <c r="Y12" i="86"/>
  <c r="X12" i="86"/>
  <c r="Z12" i="86" s="1"/>
  <c r="AH21" i="72"/>
  <c r="AQ21" i="72" s="1"/>
  <c r="AR14" i="24"/>
  <c r="AH11" i="32"/>
  <c r="AQ11" i="32" s="1"/>
  <c r="Y21" i="25"/>
  <c r="X21" i="25"/>
  <c r="Y12" i="93"/>
  <c r="X12" i="93"/>
  <c r="Z12" i="93" s="1"/>
  <c r="Y15" i="75"/>
  <c r="X15" i="75"/>
  <c r="W16" i="79"/>
  <c r="AG15" i="79"/>
  <c r="AP15" i="79" s="1"/>
  <c r="AF15" i="79"/>
  <c r="AO15" i="79" s="1"/>
  <c r="AE15" i="79"/>
  <c r="U6" i="49"/>
  <c r="AR21" i="21"/>
  <c r="AH22" i="29"/>
  <c r="AQ22" i="29" s="1"/>
  <c r="AR21" i="80"/>
  <c r="AH14" i="33"/>
  <c r="AQ14" i="33" s="1"/>
  <c r="AF22" i="64"/>
  <c r="AO22" i="64" s="1"/>
  <c r="W23" i="64"/>
  <c r="AG22" i="64"/>
  <c r="AP22" i="64" s="1"/>
  <c r="AE22" i="64"/>
  <c r="Z9" i="44"/>
  <c r="Z22" i="60"/>
  <c r="Z22" i="80"/>
  <c r="Z15" i="28"/>
  <c r="AI7" i="58"/>
  <c r="AN7" i="58"/>
  <c r="Y14" i="63"/>
  <c r="X14" i="63"/>
  <c r="Z14" i="63" s="1"/>
  <c r="Z12" i="15"/>
  <c r="U16" i="90"/>
  <c r="Y12" i="46"/>
  <c r="X12" i="46"/>
  <c r="AF21" i="72"/>
  <c r="AO21" i="72" s="1"/>
  <c r="AE21" i="72"/>
  <c r="W22" i="72"/>
  <c r="AG21" i="72"/>
  <c r="AP21" i="72" s="1"/>
  <c r="AF11" i="32"/>
  <c r="AO11" i="32" s="1"/>
  <c r="W12" i="32"/>
  <c r="AG11" i="32"/>
  <c r="AP11" i="32" s="1"/>
  <c r="AE11" i="32"/>
  <c r="AN7" i="96"/>
  <c r="AI7" i="96"/>
  <c r="AR11" i="52"/>
  <c r="AR21" i="68"/>
  <c r="AF8" i="13"/>
  <c r="AO8" i="13" s="1"/>
  <c r="AE8" i="13"/>
  <c r="W9" i="13"/>
  <c r="AG8" i="13"/>
  <c r="AP8" i="13" s="1"/>
  <c r="AR8" i="104"/>
  <c r="AR6" i="45"/>
  <c r="Y8" i="20"/>
  <c r="X8" i="20"/>
  <c r="U15" i="94"/>
  <c r="AH12" i="52"/>
  <c r="AQ12" i="52" s="1"/>
  <c r="U5" i="91"/>
  <c r="X5" i="91" s="1"/>
  <c r="AX22" i="12"/>
  <c r="S22" i="12" s="1"/>
  <c r="AC22" i="12" s="1"/>
  <c r="AB23" i="12" s="1"/>
  <c r="U10" i="18"/>
  <c r="AI12" i="89"/>
  <c r="AN12" i="89"/>
  <c r="AH14" i="38"/>
  <c r="AQ14" i="38" s="1"/>
  <c r="AF14" i="59"/>
  <c r="AO14" i="59" s="1"/>
  <c r="AE14" i="59"/>
  <c r="W15" i="59"/>
  <c r="AG14" i="59"/>
  <c r="AP14" i="59" s="1"/>
  <c r="AG22" i="29"/>
  <c r="AP22" i="29" s="1"/>
  <c r="W23" i="29"/>
  <c r="AE22" i="29"/>
  <c r="AF22" i="29"/>
  <c r="AO22" i="29" s="1"/>
  <c r="AE14" i="33"/>
  <c r="W15" i="33"/>
  <c r="AF14" i="33"/>
  <c r="AO14" i="33" s="1"/>
  <c r="AG14" i="33"/>
  <c r="AP14" i="33" s="1"/>
  <c r="AR14" i="28"/>
  <c r="AR8" i="44"/>
  <c r="AI12" i="53"/>
  <c r="AN12" i="53"/>
  <c r="AN14" i="75"/>
  <c r="AI14" i="75"/>
  <c r="AN8" i="92"/>
  <c r="AI8" i="92"/>
  <c r="AG14" i="38" l="1"/>
  <c r="AP14" i="38" s="1"/>
  <c r="W16" i="67"/>
  <c r="AE15" i="67"/>
  <c r="AG15" i="67"/>
  <c r="AP15" i="67" s="1"/>
  <c r="AF15" i="67"/>
  <c r="AO15" i="67" s="1"/>
  <c r="U14" i="94"/>
  <c r="AI22" i="64"/>
  <c r="AN22" i="64"/>
  <c r="AH15" i="75"/>
  <c r="AQ15" i="75" s="1"/>
  <c r="AH21" i="25"/>
  <c r="AQ21" i="25" s="1"/>
  <c r="W13" i="86"/>
  <c r="AF12" i="86"/>
  <c r="AO12" i="86" s="1"/>
  <c r="AG12" i="86"/>
  <c r="AP12" i="86" s="1"/>
  <c r="AE12" i="86"/>
  <c r="AH8" i="54"/>
  <c r="AQ8" i="54" s="1"/>
  <c r="Y6" i="11"/>
  <c r="X6" i="11"/>
  <c r="U7" i="99"/>
  <c r="AN7" i="45"/>
  <c r="AI7" i="45"/>
  <c r="U13" i="42"/>
  <c r="Y8" i="100"/>
  <c r="X8" i="100"/>
  <c r="U7" i="103"/>
  <c r="U14" i="82"/>
  <c r="U15" i="50"/>
  <c r="W14" i="53"/>
  <c r="AG13" i="53"/>
  <c r="AP13" i="53" s="1"/>
  <c r="AE13" i="53"/>
  <c r="AF13" i="53"/>
  <c r="AO13" i="53" s="1"/>
  <c r="AR7" i="54"/>
  <c r="AI13" i="19"/>
  <c r="AN13" i="19"/>
  <c r="AJ22" i="12"/>
  <c r="AK22" i="12"/>
  <c r="AT22" i="12" s="1"/>
  <c r="AJ16" i="12"/>
  <c r="AK16" i="12"/>
  <c r="AT16" i="12" s="1"/>
  <c r="AJ10" i="12"/>
  <c r="AK10" i="12"/>
  <c r="AT10" i="12" s="1"/>
  <c r="AB4" i="12"/>
  <c r="AJ3" i="12"/>
  <c r="Y9" i="84"/>
  <c r="Z9" i="84" s="1"/>
  <c r="X9" i="84"/>
  <c r="Y14" i="97"/>
  <c r="X14" i="97"/>
  <c r="Y9" i="51"/>
  <c r="X9" i="51"/>
  <c r="AH8" i="20"/>
  <c r="AQ8" i="20" s="1"/>
  <c r="Y22" i="72"/>
  <c r="X22" i="72"/>
  <c r="U15" i="90"/>
  <c r="AR7" i="58"/>
  <c r="U5" i="49"/>
  <c r="X5" i="49" s="1"/>
  <c r="Z15" i="75"/>
  <c r="Z21" i="25"/>
  <c r="AH8" i="58"/>
  <c r="AQ8" i="58" s="1"/>
  <c r="Z8" i="54"/>
  <c r="AR11" i="101"/>
  <c r="U15" i="85"/>
  <c r="Y8" i="88"/>
  <c r="X8" i="88"/>
  <c r="Z8" i="88" s="1"/>
  <c r="Y23" i="21"/>
  <c r="X23" i="21"/>
  <c r="AH9" i="92"/>
  <c r="AQ9" i="92" s="1"/>
  <c r="U6" i="83"/>
  <c r="AI23" i="76"/>
  <c r="AN23" i="76"/>
  <c r="AN25" i="76" s="1"/>
  <c r="AH12" i="101"/>
  <c r="AQ12" i="101" s="1"/>
  <c r="AI7" i="100"/>
  <c r="AN7" i="100"/>
  <c r="AH12" i="105"/>
  <c r="AQ12" i="105" s="1"/>
  <c r="AX3" i="76"/>
  <c r="S3" i="76" s="1"/>
  <c r="AC3" i="76" s="1"/>
  <c r="AX23" i="76"/>
  <c r="S23" i="76" s="1"/>
  <c r="AC23" i="76" s="1"/>
  <c r="AX4" i="76"/>
  <c r="S4" i="76" s="1"/>
  <c r="AC4" i="76" s="1"/>
  <c r="AB5" i="76" s="1"/>
  <c r="AX5" i="76"/>
  <c r="S5" i="76" s="1"/>
  <c r="AC5" i="76" s="1"/>
  <c r="AB6" i="76" s="1"/>
  <c r="AX6" i="76"/>
  <c r="S6" i="76" s="1"/>
  <c r="AC6" i="76" s="1"/>
  <c r="AB7" i="76" s="1"/>
  <c r="AX7" i="76"/>
  <c r="S7" i="76" s="1"/>
  <c r="AC7" i="76" s="1"/>
  <c r="AB8" i="76" s="1"/>
  <c r="AX8" i="76"/>
  <c r="S8" i="76" s="1"/>
  <c r="AC8" i="76" s="1"/>
  <c r="AB9" i="76" s="1"/>
  <c r="AX9" i="76"/>
  <c r="S9" i="76" s="1"/>
  <c r="AC9" i="76" s="1"/>
  <c r="AB10" i="76" s="1"/>
  <c r="AX10" i="76"/>
  <c r="S10" i="76" s="1"/>
  <c r="AC10" i="76" s="1"/>
  <c r="AB11" i="76" s="1"/>
  <c r="AX11" i="76"/>
  <c r="S11" i="76" s="1"/>
  <c r="AC11" i="76" s="1"/>
  <c r="AB12" i="76" s="1"/>
  <c r="AX12" i="76"/>
  <c r="S12" i="76" s="1"/>
  <c r="AC12" i="76" s="1"/>
  <c r="AB13" i="76" s="1"/>
  <c r="AX13" i="76"/>
  <c r="S13" i="76" s="1"/>
  <c r="AC13" i="76" s="1"/>
  <c r="AB14" i="76" s="1"/>
  <c r="AX14" i="76"/>
  <c r="S14" i="76" s="1"/>
  <c r="AC14" i="76" s="1"/>
  <c r="AB15" i="76" s="1"/>
  <c r="AX15" i="76"/>
  <c r="S15" i="76" s="1"/>
  <c r="AC15" i="76" s="1"/>
  <c r="AB16" i="76" s="1"/>
  <c r="AX16" i="76"/>
  <c r="S16" i="76" s="1"/>
  <c r="AC16" i="76" s="1"/>
  <c r="AB17" i="76" s="1"/>
  <c r="AX17" i="76"/>
  <c r="S17" i="76" s="1"/>
  <c r="AC17" i="76" s="1"/>
  <c r="AB18" i="76" s="1"/>
  <c r="AX18" i="76"/>
  <c r="S18" i="76" s="1"/>
  <c r="AC18" i="76" s="1"/>
  <c r="AB19" i="76" s="1"/>
  <c r="AX19" i="76"/>
  <c r="S19" i="76" s="1"/>
  <c r="AC19" i="76" s="1"/>
  <c r="AB20" i="76" s="1"/>
  <c r="AX20" i="76"/>
  <c r="S20" i="76" s="1"/>
  <c r="AC20" i="76" s="1"/>
  <c r="AB21" i="76" s="1"/>
  <c r="AX21" i="76"/>
  <c r="S21" i="76" s="1"/>
  <c r="AC21" i="76" s="1"/>
  <c r="AB22" i="76" s="1"/>
  <c r="U6" i="55"/>
  <c r="AR11" i="105"/>
  <c r="AK21" i="12"/>
  <c r="AT21" i="12" s="1"/>
  <c r="AJ21" i="12"/>
  <c r="AJ15" i="12"/>
  <c r="AK15" i="12"/>
  <c r="AT15" i="12" s="1"/>
  <c r="AK9" i="12"/>
  <c r="AT9" i="12" s="1"/>
  <c r="AJ9" i="12"/>
  <c r="AI15" i="24"/>
  <c r="AN15" i="24"/>
  <c r="Y13" i="52"/>
  <c r="X13" i="52"/>
  <c r="AI14" i="38"/>
  <c r="AN14" i="38"/>
  <c r="AN14" i="33"/>
  <c r="AI14" i="33"/>
  <c r="Y15" i="59"/>
  <c r="X15" i="59"/>
  <c r="AR14" i="75"/>
  <c r="AI22" i="29"/>
  <c r="AN22" i="29"/>
  <c r="U9" i="18"/>
  <c r="Z8" i="20"/>
  <c r="AN11" i="32"/>
  <c r="AI11" i="32"/>
  <c r="AN21" i="72"/>
  <c r="AI21" i="72"/>
  <c r="W13" i="15"/>
  <c r="AG12" i="15"/>
  <c r="AP12" i="15" s="1"/>
  <c r="AE12" i="15"/>
  <c r="AF12" i="15"/>
  <c r="AO12" i="15" s="1"/>
  <c r="AF15" i="28"/>
  <c r="AO15" i="28" s="1"/>
  <c r="W16" i="28"/>
  <c r="AG15" i="28"/>
  <c r="AP15" i="28" s="1"/>
  <c r="AE15" i="28"/>
  <c r="Y23" i="64"/>
  <c r="X23" i="64"/>
  <c r="AN15" i="79"/>
  <c r="AI15" i="79"/>
  <c r="Z8" i="58"/>
  <c r="AF6" i="95"/>
  <c r="AO6" i="95" s="1"/>
  <c r="AG6" i="95"/>
  <c r="AP6" i="95" s="1"/>
  <c r="W7" i="95"/>
  <c r="AE6" i="95"/>
  <c r="AI7" i="88"/>
  <c r="AN7" i="88"/>
  <c r="AI22" i="21"/>
  <c r="AN22" i="21"/>
  <c r="Z9" i="92"/>
  <c r="AH5" i="43"/>
  <c r="AQ5" i="43" s="1"/>
  <c r="Z5" i="43"/>
  <c r="Z12" i="101"/>
  <c r="AI15" i="2"/>
  <c r="AN15" i="2"/>
  <c r="U13" i="102"/>
  <c r="AR7" i="20"/>
  <c r="U13" i="48"/>
  <c r="AR11" i="93"/>
  <c r="AX22" i="76"/>
  <c r="S22" i="76" s="1"/>
  <c r="AC22" i="76" s="1"/>
  <c r="AB23" i="76" s="1"/>
  <c r="AR11" i="86"/>
  <c r="AJ20" i="12"/>
  <c r="AK20" i="12"/>
  <c r="AT20" i="12" s="1"/>
  <c r="AJ14" i="12"/>
  <c r="AK14" i="12"/>
  <c r="AT14" i="12" s="1"/>
  <c r="AJ8" i="12"/>
  <c r="AK8" i="12"/>
  <c r="AT8" i="12" s="1"/>
  <c r="Y16" i="24"/>
  <c r="Z16" i="24"/>
  <c r="X16" i="24"/>
  <c r="AN13" i="97"/>
  <c r="AI13" i="97"/>
  <c r="AN12" i="52"/>
  <c r="AI12" i="52"/>
  <c r="AI8" i="9"/>
  <c r="AN8" i="9"/>
  <c r="Y15" i="38"/>
  <c r="X15" i="38"/>
  <c r="AR12" i="89"/>
  <c r="AI14" i="59"/>
  <c r="AN14" i="59"/>
  <c r="Y23" i="29"/>
  <c r="Z23" i="29"/>
  <c r="X23" i="29"/>
  <c r="AJ23" i="12"/>
  <c r="AS23" i="12" s="1"/>
  <c r="AK23" i="12"/>
  <c r="AT23" i="12" s="1"/>
  <c r="AH14" i="63"/>
  <c r="AQ14" i="63" s="1"/>
  <c r="AE22" i="80"/>
  <c r="W23" i="80"/>
  <c r="AF22" i="80"/>
  <c r="AO22" i="80" s="1"/>
  <c r="AG22" i="80"/>
  <c r="AP22" i="80" s="1"/>
  <c r="AH12" i="93"/>
  <c r="AQ12" i="93" s="1"/>
  <c r="U11" i="98"/>
  <c r="AF22" i="68"/>
  <c r="AO22" i="68" s="1"/>
  <c r="AG22" i="68"/>
  <c r="AP22" i="68" s="1"/>
  <c r="W23" i="68"/>
  <c r="AE22" i="68"/>
  <c r="U13" i="10"/>
  <c r="AH5" i="41"/>
  <c r="AQ5" i="41" s="1"/>
  <c r="Z5" i="41"/>
  <c r="Y8" i="45"/>
  <c r="X8" i="45"/>
  <c r="Z8" i="45" s="1"/>
  <c r="AH15" i="67"/>
  <c r="AQ15" i="67" s="1"/>
  <c r="AH22" i="34"/>
  <c r="AQ22" i="34" s="1"/>
  <c r="Y16" i="2"/>
  <c r="X16" i="2"/>
  <c r="U7" i="87"/>
  <c r="AJ19" i="12"/>
  <c r="AK19" i="12"/>
  <c r="AT19" i="12" s="1"/>
  <c r="AJ13" i="12"/>
  <c r="AK13" i="12"/>
  <c r="AT13" i="12" s="1"/>
  <c r="AJ7" i="12"/>
  <c r="AK7" i="12"/>
  <c r="AT7" i="12" s="1"/>
  <c r="Y9" i="9"/>
  <c r="X9" i="9"/>
  <c r="Y17" i="71"/>
  <c r="X17" i="71"/>
  <c r="Y9" i="13"/>
  <c r="X9" i="13"/>
  <c r="Y12" i="32"/>
  <c r="X12" i="32"/>
  <c r="AE22" i="60"/>
  <c r="W23" i="60"/>
  <c r="AG22" i="60"/>
  <c r="AP22" i="60" s="1"/>
  <c r="AF22" i="60"/>
  <c r="AO22" i="60" s="1"/>
  <c r="AR23" i="12"/>
  <c r="AR25" i="12" s="1"/>
  <c r="AL23" i="12"/>
  <c r="AU23" i="12" s="1"/>
  <c r="W14" i="47"/>
  <c r="AE13" i="47"/>
  <c r="AF13" i="47"/>
  <c r="AO13" i="47" s="1"/>
  <c r="AG13" i="47"/>
  <c r="AP13" i="47" s="1"/>
  <c r="AI5" i="11"/>
  <c r="AN5" i="11"/>
  <c r="AE22" i="34"/>
  <c r="AF22" i="34"/>
  <c r="AO22" i="34" s="1"/>
  <c r="W23" i="34"/>
  <c r="AG22" i="34"/>
  <c r="AP22" i="34" s="1"/>
  <c r="AR13" i="63"/>
  <c r="AH22" i="39"/>
  <c r="AQ22" i="39" s="1"/>
  <c r="AR21" i="34"/>
  <c r="Z5" i="16"/>
  <c r="AH5" i="16"/>
  <c r="AQ5" i="16" s="1"/>
  <c r="AH8" i="96"/>
  <c r="AQ8" i="96" s="1"/>
  <c r="AR11" i="46"/>
  <c r="AH13" i="89"/>
  <c r="AQ13" i="89" s="1"/>
  <c r="AR21" i="39"/>
  <c r="AJ18" i="12"/>
  <c r="AK18" i="12"/>
  <c r="AT18" i="12" s="1"/>
  <c r="AJ12" i="12"/>
  <c r="AK12" i="12"/>
  <c r="AT12" i="12" s="1"/>
  <c r="AJ6" i="12"/>
  <c r="AK6" i="12"/>
  <c r="AT6" i="12" s="1"/>
  <c r="Y10" i="104"/>
  <c r="Z10" i="104"/>
  <c r="X10" i="104"/>
  <c r="AR12" i="53"/>
  <c r="Z12" i="46"/>
  <c r="AH12" i="46"/>
  <c r="AQ12" i="46" s="1"/>
  <c r="AG14" i="63"/>
  <c r="AP14" i="63" s="1"/>
  <c r="AF14" i="63"/>
  <c r="AO14" i="63" s="1"/>
  <c r="AE14" i="63"/>
  <c r="W15" i="63"/>
  <c r="W13" i="93"/>
  <c r="AG12" i="93"/>
  <c r="AP12" i="93" s="1"/>
  <c r="AF12" i="93"/>
  <c r="AO12" i="93" s="1"/>
  <c r="AE12" i="93"/>
  <c r="AR8" i="92"/>
  <c r="Y15" i="33"/>
  <c r="X15" i="33"/>
  <c r="AH5" i="91"/>
  <c r="AQ5" i="91" s="1"/>
  <c r="Z5" i="91"/>
  <c r="AI8" i="13"/>
  <c r="AN8" i="13"/>
  <c r="AR7" i="96"/>
  <c r="AG9" i="44"/>
  <c r="AP9" i="44" s="1"/>
  <c r="AF9" i="44"/>
  <c r="AO9" i="44" s="1"/>
  <c r="W10" i="44"/>
  <c r="AE9" i="44"/>
  <c r="Y16" i="79"/>
  <c r="X16" i="79"/>
  <c r="Z16" i="79" s="1"/>
  <c r="AH12" i="86"/>
  <c r="AQ12" i="86" s="1"/>
  <c r="AR20" i="25"/>
  <c r="U13" i="35"/>
  <c r="Z12" i="105"/>
  <c r="Z22" i="39"/>
  <c r="AH13" i="53"/>
  <c r="AQ13" i="53" s="1"/>
  <c r="Z8" i="96"/>
  <c r="Y14" i="19"/>
  <c r="X14" i="19"/>
  <c r="Z14" i="19" s="1"/>
  <c r="Z13" i="89"/>
  <c r="AK17" i="12"/>
  <c r="AT17" i="12" s="1"/>
  <c r="AJ17" i="12"/>
  <c r="AJ11" i="12"/>
  <c r="AK11" i="12"/>
  <c r="AT11" i="12" s="1"/>
  <c r="AJ5" i="12"/>
  <c r="AK5" i="12"/>
  <c r="AT5" i="12" s="1"/>
  <c r="AN8" i="84"/>
  <c r="AI8" i="84"/>
  <c r="AI8" i="51"/>
  <c r="AN8" i="51"/>
  <c r="AI16" i="71"/>
  <c r="AN16" i="71"/>
  <c r="AI9" i="104"/>
  <c r="AN9" i="104"/>
  <c r="Z9" i="51" l="1"/>
  <c r="Z23" i="21"/>
  <c r="Z15" i="33"/>
  <c r="AF15" i="33" s="1"/>
  <c r="AO15" i="33" s="1"/>
  <c r="Z23" i="64"/>
  <c r="Z9" i="13"/>
  <c r="AG9" i="13" s="1"/>
  <c r="AP9" i="13" s="1"/>
  <c r="Z15" i="59"/>
  <c r="AE15" i="59" s="1"/>
  <c r="Z13" i="52"/>
  <c r="AF9" i="13"/>
  <c r="AO9" i="13" s="1"/>
  <c r="W10" i="13"/>
  <c r="AG13" i="52"/>
  <c r="AP13" i="52" s="1"/>
  <c r="AE13" i="52"/>
  <c r="AF13" i="52"/>
  <c r="AO13" i="52" s="1"/>
  <c r="W14" i="52"/>
  <c r="W10" i="84"/>
  <c r="AG9" i="84"/>
  <c r="AP9" i="84" s="1"/>
  <c r="AF9" i="84"/>
  <c r="AO9" i="84" s="1"/>
  <c r="AE9" i="84"/>
  <c r="AF9" i="51"/>
  <c r="AO9" i="51" s="1"/>
  <c r="AE9" i="51"/>
  <c r="W10" i="51"/>
  <c r="AG9" i="51"/>
  <c r="AP9" i="51" s="1"/>
  <c r="AF23" i="21"/>
  <c r="AO23" i="21" s="1"/>
  <c r="AO25" i="21" s="1"/>
  <c r="AG23" i="21"/>
  <c r="AP23" i="21" s="1"/>
  <c r="AP25" i="21" s="1"/>
  <c r="AE23" i="21"/>
  <c r="AF16" i="79"/>
  <c r="AO16" i="79" s="1"/>
  <c r="AE16" i="79"/>
  <c r="W17" i="79"/>
  <c r="AG16" i="79"/>
  <c r="AP16" i="79" s="1"/>
  <c r="W16" i="33"/>
  <c r="AG23" i="64"/>
  <c r="AP23" i="64" s="1"/>
  <c r="AP25" i="64" s="1"/>
  <c r="AE23" i="64"/>
  <c r="AF23" i="64"/>
  <c r="AO23" i="64" s="1"/>
  <c r="AO25" i="64" s="1"/>
  <c r="AR9" i="104"/>
  <c r="AR16" i="71"/>
  <c r="AS5" i="12"/>
  <c r="AL5" i="12"/>
  <c r="AU5" i="12" s="1"/>
  <c r="U12" i="35"/>
  <c r="AN14" i="63"/>
  <c r="AI14" i="63"/>
  <c r="Y10" i="44"/>
  <c r="X10" i="44"/>
  <c r="Z10" i="44" s="1"/>
  <c r="AR8" i="13"/>
  <c r="AH15" i="33"/>
  <c r="AQ15" i="33" s="1"/>
  <c r="AN12" i="93"/>
  <c r="AI12" i="93"/>
  <c r="AS18" i="12"/>
  <c r="AL18" i="12"/>
  <c r="AU18" i="12" s="1"/>
  <c r="AI22" i="34"/>
  <c r="AN22" i="34"/>
  <c r="AI13" i="47"/>
  <c r="AR13" i="47" s="1"/>
  <c r="AN13" i="47"/>
  <c r="Y23" i="60"/>
  <c r="X23" i="60"/>
  <c r="AS19" i="12"/>
  <c r="AL19" i="12"/>
  <c r="AU19" i="12" s="1"/>
  <c r="AR14" i="59"/>
  <c r="AH16" i="24"/>
  <c r="AQ16" i="24" s="1"/>
  <c r="AS14" i="12"/>
  <c r="AL14" i="12"/>
  <c r="AU14" i="12" s="1"/>
  <c r="AR22" i="21"/>
  <c r="AJ18" i="76"/>
  <c r="AK18" i="76"/>
  <c r="AT18" i="76" s="1"/>
  <c r="AJ12" i="76"/>
  <c r="AK12" i="76"/>
  <c r="AT12" i="76" s="1"/>
  <c r="AK6" i="76"/>
  <c r="AT6" i="76" s="1"/>
  <c r="AJ6" i="76"/>
  <c r="W22" i="25"/>
  <c r="AE21" i="25"/>
  <c r="AF21" i="25"/>
  <c r="AO21" i="25" s="1"/>
  <c r="AG21" i="25"/>
  <c r="AP21" i="25" s="1"/>
  <c r="Y14" i="53"/>
  <c r="X14" i="53"/>
  <c r="U6" i="103"/>
  <c r="AR7" i="45"/>
  <c r="AG14" i="19"/>
  <c r="AP14" i="19" s="1"/>
  <c r="W15" i="19"/>
  <c r="AE14" i="19"/>
  <c r="AF14" i="19"/>
  <c r="AO14" i="19" s="1"/>
  <c r="AH16" i="79"/>
  <c r="AQ16" i="79" s="1"/>
  <c r="AG12" i="46"/>
  <c r="AP12" i="46" s="1"/>
  <c r="AF12" i="46"/>
  <c r="AO12" i="46" s="1"/>
  <c r="AE12" i="46"/>
  <c r="W13" i="46"/>
  <c r="Y14" i="47"/>
  <c r="X14" i="47"/>
  <c r="AN22" i="60"/>
  <c r="AI22" i="60"/>
  <c r="U12" i="10"/>
  <c r="U10" i="98"/>
  <c r="U9" i="98" s="1"/>
  <c r="AR8" i="9"/>
  <c r="W17" i="24"/>
  <c r="AE16" i="24"/>
  <c r="AF16" i="24"/>
  <c r="AO16" i="24" s="1"/>
  <c r="AG16" i="24"/>
  <c r="AP16" i="24" s="1"/>
  <c r="U12" i="102"/>
  <c r="AR11" i="32"/>
  <c r="AR22" i="29"/>
  <c r="AR14" i="33"/>
  <c r="AS15" i="12"/>
  <c r="AL15" i="12"/>
  <c r="AU15" i="12" s="1"/>
  <c r="U5" i="55"/>
  <c r="X5" i="55" s="1"/>
  <c r="AJ17" i="76"/>
  <c r="AK17" i="76"/>
  <c r="AT17" i="76" s="1"/>
  <c r="AJ11" i="76"/>
  <c r="AK11" i="76"/>
  <c r="AT11" i="76" s="1"/>
  <c r="AK5" i="76"/>
  <c r="AT5" i="76" s="1"/>
  <c r="AJ5" i="76"/>
  <c r="U5" i="83"/>
  <c r="X5" i="83" s="1"/>
  <c r="AH8" i="88"/>
  <c r="AQ8" i="88" s="1"/>
  <c r="AG15" i="75"/>
  <c r="AP15" i="75" s="1"/>
  <c r="W16" i="75"/>
  <c r="AE15" i="75"/>
  <c r="AF15" i="75"/>
  <c r="AO15" i="75" s="1"/>
  <c r="U14" i="90"/>
  <c r="AS16" i="12"/>
  <c r="AL16" i="12"/>
  <c r="AU16" i="12" s="1"/>
  <c r="AH8" i="100"/>
  <c r="AQ8" i="100" s="1"/>
  <c r="U13" i="94"/>
  <c r="AR8" i="84"/>
  <c r="AS6" i="12"/>
  <c r="AL6" i="12"/>
  <c r="AU6" i="12" s="1"/>
  <c r="W6" i="16"/>
  <c r="AE5" i="16"/>
  <c r="AF5" i="16"/>
  <c r="AO5" i="16" s="1"/>
  <c r="AG5" i="16"/>
  <c r="AP5" i="16" s="1"/>
  <c r="AR5" i="11"/>
  <c r="AH12" i="32"/>
  <c r="AQ12" i="32" s="1"/>
  <c r="AH17" i="71"/>
  <c r="AQ17" i="71" s="1"/>
  <c r="AS7" i="12"/>
  <c r="AL7" i="12"/>
  <c r="AU7" i="12" s="1"/>
  <c r="U6" i="87"/>
  <c r="AN22" i="68"/>
  <c r="AI22" i="68"/>
  <c r="Y23" i="80"/>
  <c r="X23" i="80"/>
  <c r="AH23" i="29"/>
  <c r="AQ23" i="29" s="1"/>
  <c r="AQ25" i="29" s="1"/>
  <c r="AZ3" i="29"/>
  <c r="AR12" i="52"/>
  <c r="AS20" i="12"/>
  <c r="AL20" i="12"/>
  <c r="AU20" i="12" s="1"/>
  <c r="AE5" i="43"/>
  <c r="AF5" i="43"/>
  <c r="AO5" i="43" s="1"/>
  <c r="AG5" i="43"/>
  <c r="AP5" i="43" s="1"/>
  <c r="W6" i="43"/>
  <c r="AR7" i="88"/>
  <c r="AE8" i="58"/>
  <c r="W9" i="58"/>
  <c r="AG8" i="58"/>
  <c r="AP8" i="58" s="1"/>
  <c r="AF8" i="58"/>
  <c r="AO8" i="58" s="1"/>
  <c r="AI15" i="28"/>
  <c r="AN15" i="28"/>
  <c r="AN12" i="15"/>
  <c r="AI12" i="15"/>
  <c r="AS21" i="12"/>
  <c r="AL21" i="12"/>
  <c r="AU21" i="12" s="1"/>
  <c r="AJ22" i="76"/>
  <c r="AK22" i="76"/>
  <c r="AT22" i="76" s="1"/>
  <c r="AK16" i="76"/>
  <c r="AT16" i="76" s="1"/>
  <c r="AJ16" i="76"/>
  <c r="AJ10" i="76"/>
  <c r="AK10" i="76"/>
  <c r="AT10" i="76" s="1"/>
  <c r="W9" i="88"/>
  <c r="AF8" i="88"/>
  <c r="AO8" i="88" s="1"/>
  <c r="AE8" i="88"/>
  <c r="AG8" i="88"/>
  <c r="AP8" i="88" s="1"/>
  <c r="W9" i="54"/>
  <c r="AG8" i="54"/>
  <c r="AP8" i="54" s="1"/>
  <c r="AF8" i="54"/>
  <c r="AO8" i="54" s="1"/>
  <c r="AE8" i="54"/>
  <c r="AH22" i="72"/>
  <c r="AQ22" i="72" s="1"/>
  <c r="AH14" i="97"/>
  <c r="AQ14" i="97" s="1"/>
  <c r="AL3" i="12"/>
  <c r="AU3" i="12" s="1"/>
  <c r="AS3" i="12"/>
  <c r="U14" i="50"/>
  <c r="Z8" i="100"/>
  <c r="AN12" i="86"/>
  <c r="AI12" i="86"/>
  <c r="AE8" i="96"/>
  <c r="W9" i="96"/>
  <c r="AG8" i="96"/>
  <c r="AP8" i="96" s="1"/>
  <c r="AF8" i="96"/>
  <c r="AO8" i="96" s="1"/>
  <c r="Z12" i="32"/>
  <c r="Z17" i="71"/>
  <c r="AH16" i="2"/>
  <c r="AQ16" i="2" s="1"/>
  <c r="Y23" i="68"/>
  <c r="X23" i="68"/>
  <c r="Z23" i="68" s="1"/>
  <c r="AI22" i="80"/>
  <c r="AN22" i="80"/>
  <c r="AG23" i="29"/>
  <c r="AP23" i="29" s="1"/>
  <c r="AP25" i="29" s="1"/>
  <c r="AE23" i="29"/>
  <c r="AF23" i="29"/>
  <c r="AO23" i="29" s="1"/>
  <c r="AO25" i="29" s="1"/>
  <c r="AH15" i="38"/>
  <c r="AQ15" i="38" s="1"/>
  <c r="U12" i="48"/>
  <c r="AR15" i="2"/>
  <c r="AR15" i="79"/>
  <c r="AE8" i="20"/>
  <c r="AG8" i="20"/>
  <c r="AP8" i="20" s="1"/>
  <c r="AF8" i="20"/>
  <c r="AO8" i="20" s="1"/>
  <c r="W9" i="20"/>
  <c r="AR15" i="24"/>
  <c r="AJ21" i="76"/>
  <c r="AK21" i="76"/>
  <c r="AT21" i="76" s="1"/>
  <c r="AJ15" i="76"/>
  <c r="AK15" i="76"/>
  <c r="AT15" i="76" s="1"/>
  <c r="AJ9" i="76"/>
  <c r="AK9" i="76"/>
  <c r="AT9" i="76" s="1"/>
  <c r="AJ3" i="76"/>
  <c r="AB4" i="76"/>
  <c r="AH5" i="49"/>
  <c r="AQ5" i="49" s="1"/>
  <c r="Z5" i="49"/>
  <c r="Z22" i="72"/>
  <c r="Z14" i="97"/>
  <c r="AJ4" i="12"/>
  <c r="AK4" i="12"/>
  <c r="AT4" i="12" s="1"/>
  <c r="AT25" i="12" s="1"/>
  <c r="AS22" i="12"/>
  <c r="AL22" i="12"/>
  <c r="AU22" i="12" s="1"/>
  <c r="U6" i="99"/>
  <c r="AS11" i="12"/>
  <c r="AL11" i="12"/>
  <c r="AU11" i="12" s="1"/>
  <c r="AS17" i="12"/>
  <c r="AL17" i="12"/>
  <c r="AU17" i="12" s="1"/>
  <c r="AG22" i="39"/>
  <c r="AP22" i="39" s="1"/>
  <c r="W23" i="39"/>
  <c r="AF22" i="39"/>
  <c r="AO22" i="39" s="1"/>
  <c r="AE22" i="39"/>
  <c r="AF12" i="105"/>
  <c r="AO12" i="105" s="1"/>
  <c r="AE12" i="105"/>
  <c r="W13" i="105"/>
  <c r="AG12" i="105"/>
  <c r="AP12" i="105" s="1"/>
  <c r="AF13" i="89"/>
  <c r="AO13" i="89" s="1"/>
  <c r="AE13" i="89"/>
  <c r="W14" i="89"/>
  <c r="AG13" i="89"/>
  <c r="AP13" i="89" s="1"/>
  <c r="AE5" i="91"/>
  <c r="W6" i="91"/>
  <c r="AF5" i="91"/>
  <c r="AO5" i="91" s="1"/>
  <c r="AG5" i="91"/>
  <c r="AP5" i="91" s="1"/>
  <c r="Y15" i="63"/>
  <c r="X15" i="63"/>
  <c r="AH10" i="104"/>
  <c r="AQ10" i="104" s="1"/>
  <c r="AS12" i="12"/>
  <c r="AL12" i="12"/>
  <c r="AU12" i="12" s="1"/>
  <c r="Y23" i="34"/>
  <c r="X23" i="34"/>
  <c r="AS13" i="12"/>
  <c r="AL13" i="12"/>
  <c r="AU13" i="12" s="1"/>
  <c r="Z16" i="2"/>
  <c r="AH8" i="45"/>
  <c r="AQ8" i="45" s="1"/>
  <c r="AE5" i="41"/>
  <c r="AF5" i="41"/>
  <c r="AO5" i="41" s="1"/>
  <c r="W6" i="41"/>
  <c r="AG5" i="41"/>
  <c r="AP5" i="41" s="1"/>
  <c r="Z15" i="38"/>
  <c r="AR13" i="97"/>
  <c r="AS8" i="12"/>
  <c r="AL8" i="12"/>
  <c r="AU8" i="12" s="1"/>
  <c r="AE12" i="101"/>
  <c r="AG12" i="101"/>
  <c r="AP12" i="101" s="1"/>
  <c r="W13" i="101"/>
  <c r="AF12" i="101"/>
  <c r="AO12" i="101" s="1"/>
  <c r="W10" i="92"/>
  <c r="AF9" i="92"/>
  <c r="AO9" i="92" s="1"/>
  <c r="AE9" i="92"/>
  <c r="AG9" i="92"/>
  <c r="AP9" i="92" s="1"/>
  <c r="AN6" i="95"/>
  <c r="AI6" i="95"/>
  <c r="Y16" i="28"/>
  <c r="X16" i="28"/>
  <c r="Y13" i="15"/>
  <c r="X13" i="15"/>
  <c r="Z13" i="15" s="1"/>
  <c r="AH15" i="59"/>
  <c r="AQ15" i="59" s="1"/>
  <c r="AR14" i="38"/>
  <c r="AS9" i="12"/>
  <c r="AL9" i="12"/>
  <c r="AU9" i="12" s="1"/>
  <c r="AJ20" i="76"/>
  <c r="AK20" i="76"/>
  <c r="AT20" i="76" s="1"/>
  <c r="AJ14" i="76"/>
  <c r="AK14" i="76"/>
  <c r="AT14" i="76" s="1"/>
  <c r="AJ8" i="76"/>
  <c r="AK8" i="76"/>
  <c r="AT8" i="76" s="1"/>
  <c r="AR7" i="100"/>
  <c r="AH23" i="21"/>
  <c r="AQ23" i="21" s="1"/>
  <c r="AQ25" i="21" s="1"/>
  <c r="AZ3" i="21"/>
  <c r="AN13" i="53"/>
  <c r="AI13" i="53"/>
  <c r="AR13" i="53" s="1"/>
  <c r="U13" i="82"/>
  <c r="AH6" i="11"/>
  <c r="AQ6" i="11" s="1"/>
  <c r="AN15" i="67"/>
  <c r="AI15" i="67"/>
  <c r="AR8" i="51"/>
  <c r="Y13" i="93"/>
  <c r="Z13" i="93" s="1"/>
  <c r="X13" i="93"/>
  <c r="AH14" i="19"/>
  <c r="AQ14" i="19" s="1"/>
  <c r="AN9" i="44"/>
  <c r="AI9" i="44"/>
  <c r="AE10" i="104"/>
  <c r="AG10" i="104"/>
  <c r="AP10" i="104" s="1"/>
  <c r="W11" i="104"/>
  <c r="AF10" i="104"/>
  <c r="AO10" i="104" s="1"/>
  <c r="AH9" i="13"/>
  <c r="AQ9" i="13" s="1"/>
  <c r="Z9" i="9"/>
  <c r="AH9" i="9"/>
  <c r="AQ9" i="9" s="1"/>
  <c r="AF8" i="45"/>
  <c r="AO8" i="45" s="1"/>
  <c r="AE8" i="45"/>
  <c r="AG8" i="45"/>
  <c r="AP8" i="45" s="1"/>
  <c r="W9" i="45"/>
  <c r="AK23" i="76"/>
  <c r="AT23" i="76" s="1"/>
  <c r="AJ23" i="76"/>
  <c r="AS23" i="76" s="1"/>
  <c r="X7" i="95"/>
  <c r="Y7" i="95"/>
  <c r="AH23" i="64"/>
  <c r="AQ23" i="64" s="1"/>
  <c r="AQ25" i="64" s="1"/>
  <c r="AZ3" i="64"/>
  <c r="AR21" i="72"/>
  <c r="U8" i="18"/>
  <c r="U7" i="18" s="1"/>
  <c r="AH13" i="52"/>
  <c r="AQ13" i="52" s="1"/>
  <c r="AJ19" i="76"/>
  <c r="AK19" i="76"/>
  <c r="AT19" i="76" s="1"/>
  <c r="AJ13" i="76"/>
  <c r="AK13" i="76"/>
  <c r="AT13" i="76" s="1"/>
  <c r="AJ7" i="76"/>
  <c r="AK7" i="76"/>
  <c r="AT7" i="76" s="1"/>
  <c r="AR23" i="76"/>
  <c r="AR25" i="76" s="1"/>
  <c r="U14" i="85"/>
  <c r="AH9" i="51"/>
  <c r="AQ9" i="51" s="1"/>
  <c r="AH9" i="84"/>
  <c r="AQ9" i="84" s="1"/>
  <c r="AS10" i="12"/>
  <c r="AL10" i="12"/>
  <c r="AU10" i="12" s="1"/>
  <c r="AR13" i="19"/>
  <c r="U12" i="42"/>
  <c r="Z6" i="11"/>
  <c r="Y13" i="86"/>
  <c r="X13" i="86"/>
  <c r="AR22" i="64"/>
  <c r="Y16" i="67"/>
  <c r="X16" i="67"/>
  <c r="AG15" i="33" l="1"/>
  <c r="AP15" i="33" s="1"/>
  <c r="AF15" i="59"/>
  <c r="AO15" i="59" s="1"/>
  <c r="Z7" i="95"/>
  <c r="Z14" i="47"/>
  <c r="AG14" i="47" s="1"/>
  <c r="AP14" i="47" s="1"/>
  <c r="AE9" i="13"/>
  <c r="AG15" i="59"/>
  <c r="AP15" i="59" s="1"/>
  <c r="Z16" i="28"/>
  <c r="Z23" i="34"/>
  <c r="AG23" i="34" s="1"/>
  <c r="AP23" i="34" s="1"/>
  <c r="AP25" i="34" s="1"/>
  <c r="AE15" i="33"/>
  <c r="W16" i="59"/>
  <c r="W15" i="47"/>
  <c r="AE14" i="47"/>
  <c r="AG13" i="93"/>
  <c r="AP13" i="93" s="1"/>
  <c r="AF13" i="93"/>
  <c r="AO13" i="93" s="1"/>
  <c r="W14" i="93"/>
  <c r="AE13" i="93"/>
  <c r="W17" i="28"/>
  <c r="AE16" i="28"/>
  <c r="AF16" i="28"/>
  <c r="AO16" i="28" s="1"/>
  <c r="AG16" i="28"/>
  <c r="AP16" i="28" s="1"/>
  <c r="AE23" i="34"/>
  <c r="AF23" i="34"/>
  <c r="AO23" i="34" s="1"/>
  <c r="AO25" i="34" s="1"/>
  <c r="U11" i="42"/>
  <c r="AH13" i="15"/>
  <c r="AQ13" i="15" s="1"/>
  <c r="AR6" i="95"/>
  <c r="Y10" i="92"/>
  <c r="X10" i="92"/>
  <c r="AH15" i="63"/>
  <c r="AQ15" i="63" s="1"/>
  <c r="AN5" i="91"/>
  <c r="AI5" i="91"/>
  <c r="Y23" i="39"/>
  <c r="X23" i="39"/>
  <c r="AE14" i="97"/>
  <c r="AG14" i="97"/>
  <c r="AP14" i="97" s="1"/>
  <c r="W15" i="97"/>
  <c r="AF14" i="97"/>
  <c r="AO14" i="97" s="1"/>
  <c r="AS15" i="76"/>
  <c r="AL15" i="76"/>
  <c r="AU15" i="76" s="1"/>
  <c r="Y9" i="20"/>
  <c r="X9" i="20"/>
  <c r="AF23" i="68"/>
  <c r="AO23" i="68" s="1"/>
  <c r="AO25" i="68" s="1"/>
  <c r="AE23" i="68"/>
  <c r="AG23" i="68"/>
  <c r="AP23" i="68" s="1"/>
  <c r="AP25" i="68" s="1"/>
  <c r="AS10" i="76"/>
  <c r="AL10" i="76"/>
  <c r="AU10" i="76" s="1"/>
  <c r="Y6" i="43"/>
  <c r="Z6" i="43"/>
  <c r="X6" i="43"/>
  <c r="U13" i="90"/>
  <c r="AR22" i="60"/>
  <c r="AI12" i="46"/>
  <c r="AN12" i="46"/>
  <c r="AN14" i="19"/>
  <c r="AI14" i="19"/>
  <c r="U5" i="103"/>
  <c r="X5" i="103" s="1"/>
  <c r="AN21" i="25"/>
  <c r="AI21" i="25"/>
  <c r="AH23" i="60"/>
  <c r="AQ23" i="60" s="1"/>
  <c r="AQ25" i="60" s="1"/>
  <c r="AZ3" i="60"/>
  <c r="AR22" i="34"/>
  <c r="AR14" i="63"/>
  <c r="Y17" i="79"/>
  <c r="X17" i="79"/>
  <c r="AN9" i="84"/>
  <c r="AI9" i="84"/>
  <c r="AH16" i="67"/>
  <c r="AQ16" i="67" s="1"/>
  <c r="AX3" i="64"/>
  <c r="S3" i="64" s="1"/>
  <c r="AC3" i="64" s="1"/>
  <c r="AX23" i="64"/>
  <c r="S23" i="64" s="1"/>
  <c r="AC23" i="64" s="1"/>
  <c r="AX4" i="64"/>
  <c r="S4" i="64" s="1"/>
  <c r="AC4" i="64" s="1"/>
  <c r="AB5" i="64" s="1"/>
  <c r="AX5" i="64"/>
  <c r="S5" i="64" s="1"/>
  <c r="AC5" i="64" s="1"/>
  <c r="AB6" i="64" s="1"/>
  <c r="AX6" i="64"/>
  <c r="S6" i="64" s="1"/>
  <c r="AC6" i="64" s="1"/>
  <c r="AB7" i="64" s="1"/>
  <c r="AX7" i="64"/>
  <c r="S7" i="64" s="1"/>
  <c r="AC7" i="64" s="1"/>
  <c r="AB8" i="64" s="1"/>
  <c r="AX8" i="64"/>
  <c r="S8" i="64" s="1"/>
  <c r="AC8" i="64" s="1"/>
  <c r="AB9" i="64" s="1"/>
  <c r="AX9" i="64"/>
  <c r="S9" i="64" s="1"/>
  <c r="AC9" i="64" s="1"/>
  <c r="AB10" i="64" s="1"/>
  <c r="AX10" i="64"/>
  <c r="S10" i="64" s="1"/>
  <c r="AC10" i="64" s="1"/>
  <c r="AB11" i="64" s="1"/>
  <c r="AX11" i="64"/>
  <c r="S11" i="64" s="1"/>
  <c r="AC11" i="64" s="1"/>
  <c r="AB12" i="64" s="1"/>
  <c r="AX12" i="64"/>
  <c r="S12" i="64" s="1"/>
  <c r="AC12" i="64" s="1"/>
  <c r="AB13" i="64" s="1"/>
  <c r="AX13" i="64"/>
  <c r="S13" i="64" s="1"/>
  <c r="AC13" i="64" s="1"/>
  <c r="AB14" i="64" s="1"/>
  <c r="AX14" i="64"/>
  <c r="S14" i="64" s="1"/>
  <c r="AC14" i="64" s="1"/>
  <c r="AB15" i="64" s="1"/>
  <c r="AX15" i="64"/>
  <c r="S15" i="64" s="1"/>
  <c r="AC15" i="64" s="1"/>
  <c r="AB16" i="64" s="1"/>
  <c r="AX16" i="64"/>
  <c r="S16" i="64" s="1"/>
  <c r="AC16" i="64" s="1"/>
  <c r="AB17" i="64" s="1"/>
  <c r="AX17" i="64"/>
  <c r="S17" i="64" s="1"/>
  <c r="AC17" i="64" s="1"/>
  <c r="AB18" i="64" s="1"/>
  <c r="AX18" i="64"/>
  <c r="S18" i="64" s="1"/>
  <c r="AC18" i="64" s="1"/>
  <c r="AB19" i="64" s="1"/>
  <c r="AX19" i="64"/>
  <c r="S19" i="64" s="1"/>
  <c r="AC19" i="64" s="1"/>
  <c r="AB20" i="64" s="1"/>
  <c r="AX20" i="64"/>
  <c r="S20" i="64" s="1"/>
  <c r="AC20" i="64" s="1"/>
  <c r="AB21" i="64" s="1"/>
  <c r="AX21" i="64"/>
  <c r="S21" i="64" s="1"/>
  <c r="AC21" i="64" s="1"/>
  <c r="AB22" i="64" s="1"/>
  <c r="AX3" i="21"/>
  <c r="S3" i="21" s="1"/>
  <c r="AC3" i="21" s="1"/>
  <c r="AX23" i="21"/>
  <c r="S23" i="21" s="1"/>
  <c r="AC23" i="21" s="1"/>
  <c r="AX4" i="21"/>
  <c r="S4" i="21" s="1"/>
  <c r="AC4" i="21" s="1"/>
  <c r="AB5" i="21" s="1"/>
  <c r="AX5" i="21"/>
  <c r="S5" i="21" s="1"/>
  <c r="AC5" i="21" s="1"/>
  <c r="AB6" i="21" s="1"/>
  <c r="AX6" i="21"/>
  <c r="S6" i="21" s="1"/>
  <c r="AC6" i="21" s="1"/>
  <c r="AB7" i="21" s="1"/>
  <c r="AX7" i="21"/>
  <c r="S7" i="21" s="1"/>
  <c r="AC7" i="21" s="1"/>
  <c r="AB8" i="21" s="1"/>
  <c r="AX8" i="21"/>
  <c r="S8" i="21" s="1"/>
  <c r="AC8" i="21" s="1"/>
  <c r="AB9" i="21" s="1"/>
  <c r="AX9" i="21"/>
  <c r="S9" i="21" s="1"/>
  <c r="AC9" i="21" s="1"/>
  <c r="AB10" i="21" s="1"/>
  <c r="AX10" i="21"/>
  <c r="S10" i="21" s="1"/>
  <c r="AC10" i="21" s="1"/>
  <c r="AB11" i="21" s="1"/>
  <c r="AX11" i="21"/>
  <c r="S11" i="21" s="1"/>
  <c r="AC11" i="21" s="1"/>
  <c r="AB12" i="21" s="1"/>
  <c r="AX12" i="21"/>
  <c r="S12" i="21" s="1"/>
  <c r="AC12" i="21" s="1"/>
  <c r="AB13" i="21" s="1"/>
  <c r="AX13" i="21"/>
  <c r="S13" i="21" s="1"/>
  <c r="AC13" i="21" s="1"/>
  <c r="AB14" i="21" s="1"/>
  <c r="AX14" i="21"/>
  <c r="S14" i="21" s="1"/>
  <c r="AC14" i="21" s="1"/>
  <c r="AB15" i="21" s="1"/>
  <c r="AX15" i="21"/>
  <c r="S15" i="21" s="1"/>
  <c r="AC15" i="21" s="1"/>
  <c r="AB16" i="21" s="1"/>
  <c r="AX16" i="21"/>
  <c r="S16" i="21" s="1"/>
  <c r="AC16" i="21" s="1"/>
  <c r="AB17" i="21" s="1"/>
  <c r="AX17" i="21"/>
  <c r="S17" i="21" s="1"/>
  <c r="AC17" i="21" s="1"/>
  <c r="AB18" i="21" s="1"/>
  <c r="AX18" i="21"/>
  <c r="S18" i="21" s="1"/>
  <c r="AC18" i="21" s="1"/>
  <c r="AB19" i="21" s="1"/>
  <c r="AX19" i="21"/>
  <c r="S19" i="21" s="1"/>
  <c r="AC19" i="21" s="1"/>
  <c r="AB20" i="21" s="1"/>
  <c r="AX20" i="21"/>
  <c r="S20" i="21" s="1"/>
  <c r="AC20" i="21" s="1"/>
  <c r="AB21" i="21" s="1"/>
  <c r="AX21" i="21"/>
  <c r="S21" i="21" s="1"/>
  <c r="AC21" i="21" s="1"/>
  <c r="AB22" i="21" s="1"/>
  <c r="AS8" i="76"/>
  <c r="AL8" i="76"/>
  <c r="AU8" i="76" s="1"/>
  <c r="AG13" i="15"/>
  <c r="AP13" i="15" s="1"/>
  <c r="W14" i="15"/>
  <c r="AF13" i="15"/>
  <c r="AO13" i="15" s="1"/>
  <c r="AE13" i="15"/>
  <c r="Y6" i="41"/>
  <c r="Z6" i="41" s="1"/>
  <c r="X6" i="41"/>
  <c r="Z15" i="63"/>
  <c r="Y13" i="105"/>
  <c r="Z13" i="105"/>
  <c r="X13" i="105"/>
  <c r="U5" i="99"/>
  <c r="X5" i="99" s="1"/>
  <c r="AG22" i="72"/>
  <c r="AP22" i="72" s="1"/>
  <c r="AE22" i="72"/>
  <c r="AF22" i="72"/>
  <c r="AO22" i="72" s="1"/>
  <c r="W23" i="72"/>
  <c r="AK4" i="76"/>
  <c r="AT4" i="76" s="1"/>
  <c r="AT25" i="76" s="1"/>
  <c r="AJ4" i="76"/>
  <c r="AI23" i="29"/>
  <c r="AN23" i="29"/>
  <c r="AN25" i="29" s="1"/>
  <c r="AG8" i="100"/>
  <c r="AP8" i="100" s="1"/>
  <c r="W9" i="100"/>
  <c r="AF8" i="100"/>
  <c r="AO8" i="100" s="1"/>
  <c r="AE8" i="100"/>
  <c r="AS16" i="76"/>
  <c r="AL16" i="76"/>
  <c r="AU16" i="76" s="1"/>
  <c r="AR12" i="15"/>
  <c r="Y9" i="58"/>
  <c r="X9" i="58"/>
  <c r="AR22" i="68"/>
  <c r="AI5" i="16"/>
  <c r="AN5" i="16"/>
  <c r="AH5" i="83"/>
  <c r="AQ5" i="83" s="1"/>
  <c r="Z5" i="83"/>
  <c r="AS17" i="76"/>
  <c r="AL17" i="76"/>
  <c r="AU17" i="76" s="1"/>
  <c r="U11" i="102"/>
  <c r="Y15" i="19"/>
  <c r="X15" i="19"/>
  <c r="Z15" i="19" s="1"/>
  <c r="AH14" i="53"/>
  <c r="AQ14" i="53" s="1"/>
  <c r="Y22" i="25"/>
  <c r="X22" i="25"/>
  <c r="AS18" i="76"/>
  <c r="AL18" i="76"/>
  <c r="AU18" i="76" s="1"/>
  <c r="Z23" i="60"/>
  <c r="AI15" i="33"/>
  <c r="AN15" i="33"/>
  <c r="AN16" i="79"/>
  <c r="AI16" i="79"/>
  <c r="AN13" i="52"/>
  <c r="AI13" i="52"/>
  <c r="AH13" i="86"/>
  <c r="AQ13" i="86" s="1"/>
  <c r="Z13" i="86"/>
  <c r="AS13" i="76"/>
  <c r="AL13" i="76"/>
  <c r="AU13" i="76" s="1"/>
  <c r="Z16" i="67"/>
  <c r="AL23" i="76"/>
  <c r="AU23" i="76" s="1"/>
  <c r="AX22" i="64"/>
  <c r="S22" i="64" s="1"/>
  <c r="AC22" i="64" s="1"/>
  <c r="AB23" i="64" s="1"/>
  <c r="Y9" i="45"/>
  <c r="X9" i="45"/>
  <c r="Y11" i="104"/>
  <c r="X11" i="104"/>
  <c r="AR15" i="67"/>
  <c r="AX22" i="21"/>
  <c r="S22" i="21" s="1"/>
  <c r="AC22" i="21" s="1"/>
  <c r="AB23" i="21" s="1"/>
  <c r="AH23" i="34"/>
  <c r="AQ23" i="34" s="1"/>
  <c r="AQ25" i="34" s="1"/>
  <c r="AZ3" i="34"/>
  <c r="AN12" i="105"/>
  <c r="AI12" i="105"/>
  <c r="AL3" i="76"/>
  <c r="AU3" i="76" s="1"/>
  <c r="AS3" i="76"/>
  <c r="AS21" i="76"/>
  <c r="AL21" i="76"/>
  <c r="AU21" i="76" s="1"/>
  <c r="AN8" i="54"/>
  <c r="AI8" i="54"/>
  <c r="AI8" i="88"/>
  <c r="AN8" i="88"/>
  <c r="AN8" i="58"/>
  <c r="AI8" i="58"/>
  <c r="AX22" i="29"/>
  <c r="S22" i="29" s="1"/>
  <c r="AC22" i="29" s="1"/>
  <c r="AB23" i="29" s="1"/>
  <c r="AK23" i="29" s="1"/>
  <c r="AT23" i="29" s="1"/>
  <c r="AX3" i="29"/>
  <c r="S3" i="29" s="1"/>
  <c r="AC3" i="29" s="1"/>
  <c r="AX23" i="29"/>
  <c r="S23" i="29" s="1"/>
  <c r="AC23" i="29" s="1"/>
  <c r="AX4" i="29"/>
  <c r="S4" i="29" s="1"/>
  <c r="AC4" i="29" s="1"/>
  <c r="AB5" i="29" s="1"/>
  <c r="AX5" i="29"/>
  <c r="S5" i="29" s="1"/>
  <c r="AC5" i="29" s="1"/>
  <c r="AB6" i="29" s="1"/>
  <c r="AX6" i="29"/>
  <c r="S6" i="29" s="1"/>
  <c r="AC6" i="29" s="1"/>
  <c r="AB7" i="29" s="1"/>
  <c r="AX7" i="29"/>
  <c r="S7" i="29" s="1"/>
  <c r="AC7" i="29" s="1"/>
  <c r="AB8" i="29" s="1"/>
  <c r="AX8" i="29"/>
  <c r="S8" i="29" s="1"/>
  <c r="AC8" i="29" s="1"/>
  <c r="AB9" i="29" s="1"/>
  <c r="AX9" i="29"/>
  <c r="S9" i="29" s="1"/>
  <c r="AC9" i="29" s="1"/>
  <c r="AB10" i="29" s="1"/>
  <c r="AX10" i="29"/>
  <c r="S10" i="29" s="1"/>
  <c r="AC10" i="29" s="1"/>
  <c r="AB11" i="29" s="1"/>
  <c r="AX11" i="29"/>
  <c r="S11" i="29" s="1"/>
  <c r="AC11" i="29" s="1"/>
  <c r="AB12" i="29" s="1"/>
  <c r="AX12" i="29"/>
  <c r="S12" i="29" s="1"/>
  <c r="AC12" i="29" s="1"/>
  <c r="AB13" i="29" s="1"/>
  <c r="AX13" i="29"/>
  <c r="S13" i="29" s="1"/>
  <c r="AC13" i="29" s="1"/>
  <c r="AB14" i="29" s="1"/>
  <c r="AX14" i="29"/>
  <c r="S14" i="29" s="1"/>
  <c r="AC14" i="29" s="1"/>
  <c r="AB15" i="29" s="1"/>
  <c r="AX15" i="29"/>
  <c r="S15" i="29" s="1"/>
  <c r="AC15" i="29" s="1"/>
  <c r="AB16" i="29" s="1"/>
  <c r="AX16" i="29"/>
  <c r="S16" i="29" s="1"/>
  <c r="AC16" i="29" s="1"/>
  <c r="AB17" i="29" s="1"/>
  <c r="AX17" i="29"/>
  <c r="S17" i="29" s="1"/>
  <c r="AC17" i="29" s="1"/>
  <c r="AB18" i="29" s="1"/>
  <c r="AX18" i="29"/>
  <c r="S18" i="29" s="1"/>
  <c r="AC18" i="29" s="1"/>
  <c r="AB19" i="29" s="1"/>
  <c r="AX19" i="29"/>
  <c r="S19" i="29" s="1"/>
  <c r="AC19" i="29" s="1"/>
  <c r="AB20" i="29" s="1"/>
  <c r="AX20" i="29"/>
  <c r="S20" i="29" s="1"/>
  <c r="AC20" i="29" s="1"/>
  <c r="AB21" i="29" s="1"/>
  <c r="AX21" i="29"/>
  <c r="S21" i="29" s="1"/>
  <c r="AC21" i="29" s="1"/>
  <c r="AB22" i="29" s="1"/>
  <c r="Y6" i="16"/>
  <c r="X6" i="16"/>
  <c r="U12" i="94"/>
  <c r="AN15" i="75"/>
  <c r="AI15" i="75"/>
  <c r="AS5" i="76"/>
  <c r="AL5" i="76"/>
  <c r="AU5" i="76" s="1"/>
  <c r="AH14" i="47"/>
  <c r="AQ14" i="47" s="1"/>
  <c r="Z14" i="53"/>
  <c r="AS6" i="76"/>
  <c r="AL6" i="76"/>
  <c r="AU6" i="76" s="1"/>
  <c r="Y10" i="51"/>
  <c r="X10" i="51"/>
  <c r="Y10" i="13"/>
  <c r="X10" i="13"/>
  <c r="U13" i="85"/>
  <c r="AF6" i="11"/>
  <c r="AO6" i="11" s="1"/>
  <c r="AE6" i="11"/>
  <c r="AG6" i="11"/>
  <c r="AP6" i="11" s="1"/>
  <c r="W7" i="11"/>
  <c r="AS19" i="76"/>
  <c r="AL19" i="76"/>
  <c r="AU19" i="76" s="1"/>
  <c r="AG9" i="9"/>
  <c r="AP9" i="9" s="1"/>
  <c r="AF9" i="9"/>
  <c r="AO9" i="9" s="1"/>
  <c r="AE9" i="9"/>
  <c r="W10" i="9"/>
  <c r="AH13" i="93"/>
  <c r="AQ13" i="93" s="1"/>
  <c r="AS14" i="76"/>
  <c r="AL14" i="76"/>
  <c r="AU14" i="76" s="1"/>
  <c r="AH16" i="28"/>
  <c r="AQ16" i="28" s="1"/>
  <c r="Y13" i="101"/>
  <c r="Z13" i="101"/>
  <c r="X13" i="101"/>
  <c r="AI5" i="41"/>
  <c r="AN5" i="41"/>
  <c r="Y14" i="89"/>
  <c r="X14" i="89"/>
  <c r="AN8" i="20"/>
  <c r="AI8" i="20"/>
  <c r="U11" i="48"/>
  <c r="Y9" i="96"/>
  <c r="Z9" i="96"/>
  <c r="X9" i="96"/>
  <c r="U13" i="50"/>
  <c r="AI5" i="43"/>
  <c r="AN5" i="43"/>
  <c r="Y16" i="75"/>
  <c r="X16" i="75"/>
  <c r="AH5" i="55"/>
  <c r="AQ5" i="55" s="1"/>
  <c r="Z5" i="55"/>
  <c r="U8" i="98"/>
  <c r="AR12" i="93"/>
  <c r="AH10" i="44"/>
  <c r="AQ10" i="44" s="1"/>
  <c r="U11" i="35"/>
  <c r="Y16" i="33"/>
  <c r="X16" i="33"/>
  <c r="AN23" i="21"/>
  <c r="AN25" i="21" s="1"/>
  <c r="AI23" i="21"/>
  <c r="AN9" i="51"/>
  <c r="AI9" i="51"/>
  <c r="Y10" i="84"/>
  <c r="Z10" i="84"/>
  <c r="X10" i="84"/>
  <c r="AN9" i="13"/>
  <c r="AI9" i="13"/>
  <c r="U6" i="18"/>
  <c r="AF7" i="95"/>
  <c r="AO7" i="95" s="1"/>
  <c r="AG7" i="95"/>
  <c r="AP7" i="95" s="1"/>
  <c r="AE7" i="95"/>
  <c r="W8" i="95"/>
  <c r="AI8" i="45"/>
  <c r="AN8" i="45"/>
  <c r="AI10" i="104"/>
  <c r="AN10" i="104"/>
  <c r="U12" i="82"/>
  <c r="AI9" i="92"/>
  <c r="AN9" i="92"/>
  <c r="AF15" i="38"/>
  <c r="AO15" i="38" s="1"/>
  <c r="W16" i="38"/>
  <c r="AE15" i="38"/>
  <c r="AG15" i="38"/>
  <c r="AP15" i="38" s="1"/>
  <c r="AN13" i="89"/>
  <c r="AI13" i="89"/>
  <c r="AN22" i="39"/>
  <c r="AI22" i="39"/>
  <c r="AS9" i="76"/>
  <c r="AL9" i="76"/>
  <c r="AU9" i="76" s="1"/>
  <c r="AR22" i="80"/>
  <c r="AF17" i="71"/>
  <c r="AO17" i="71" s="1"/>
  <c r="AE17" i="71"/>
  <c r="W18" i="71"/>
  <c r="AG17" i="71"/>
  <c r="AP17" i="71" s="1"/>
  <c r="AN8" i="96"/>
  <c r="AI8" i="96"/>
  <c r="Y9" i="88"/>
  <c r="X9" i="88"/>
  <c r="Z9" i="88" s="1"/>
  <c r="AS22" i="76"/>
  <c r="AL22" i="76"/>
  <c r="AU22" i="76" s="1"/>
  <c r="AR15" i="28"/>
  <c r="AH23" i="80"/>
  <c r="AQ23" i="80" s="1"/>
  <c r="AQ25" i="80" s="1"/>
  <c r="AZ3" i="80"/>
  <c r="U5" i="87"/>
  <c r="X5" i="87" s="1"/>
  <c r="AN16" i="24"/>
  <c r="AI16" i="24"/>
  <c r="W11" i="44"/>
  <c r="AG10" i="44"/>
  <c r="AP10" i="44" s="1"/>
  <c r="AE10" i="44"/>
  <c r="AF10" i="44"/>
  <c r="AO10" i="44" s="1"/>
  <c r="Y16" i="59"/>
  <c r="X16" i="59"/>
  <c r="Z16" i="59" s="1"/>
  <c r="AS7" i="76"/>
  <c r="AL7" i="76"/>
  <c r="AU7" i="76" s="1"/>
  <c r="AH7" i="95"/>
  <c r="AQ7" i="95" s="1"/>
  <c r="AR9" i="44"/>
  <c r="AS20" i="76"/>
  <c r="AL20" i="76"/>
  <c r="AU20" i="76" s="1"/>
  <c r="AI12" i="101"/>
  <c r="AN12" i="101"/>
  <c r="AG16" i="2"/>
  <c r="AP16" i="2" s="1"/>
  <c r="AE16" i="2"/>
  <c r="AF16" i="2"/>
  <c r="AO16" i="2" s="1"/>
  <c r="W17" i="2"/>
  <c r="Y6" i="91"/>
  <c r="X6" i="91"/>
  <c r="AL4" i="12"/>
  <c r="AU4" i="12" s="1"/>
  <c r="AU25" i="12" s="1"/>
  <c r="C11" i="12" s="1"/>
  <c r="AS4" i="12"/>
  <c r="AS25" i="12" s="1"/>
  <c r="AF5" i="49"/>
  <c r="AO5" i="49" s="1"/>
  <c r="AG5" i="49"/>
  <c r="AP5" i="49" s="1"/>
  <c r="W6" i="49"/>
  <c r="AE5" i="49"/>
  <c r="AH23" i="68"/>
  <c r="AQ23" i="68" s="1"/>
  <c r="AQ25" i="68" s="1"/>
  <c r="AZ3" i="68"/>
  <c r="AE12" i="32"/>
  <c r="AF12" i="32"/>
  <c r="AO12" i="32" s="1"/>
  <c r="AG12" i="32"/>
  <c r="AP12" i="32" s="1"/>
  <c r="W13" i="32"/>
  <c r="AR12" i="86"/>
  <c r="Y9" i="54"/>
  <c r="X9" i="54"/>
  <c r="Z9" i="54" s="1"/>
  <c r="Z23" i="80"/>
  <c r="AS11" i="76"/>
  <c r="AL11" i="76"/>
  <c r="AU11" i="76" s="1"/>
  <c r="Y17" i="24"/>
  <c r="X17" i="24"/>
  <c r="Z17" i="24" s="1"/>
  <c r="U11" i="10"/>
  <c r="U10" i="10" s="1"/>
  <c r="Y13" i="46"/>
  <c r="X13" i="46"/>
  <c r="AS12" i="76"/>
  <c r="AL12" i="76"/>
  <c r="AU12" i="76" s="1"/>
  <c r="AN23" i="64"/>
  <c r="AN25" i="64" s="1"/>
  <c r="AI23" i="64"/>
  <c r="Y14" i="52"/>
  <c r="X14" i="52"/>
  <c r="Z14" i="52" s="1"/>
  <c r="AN15" i="59"/>
  <c r="Z17" i="79" l="1"/>
  <c r="AI15" i="59"/>
  <c r="AF14" i="47"/>
  <c r="AO14" i="47" s="1"/>
  <c r="AF16" i="59"/>
  <c r="AO16" i="59" s="1"/>
  <c r="AE16" i="59"/>
  <c r="AG16" i="59"/>
  <c r="AP16" i="59" s="1"/>
  <c r="W17" i="59"/>
  <c r="AE6" i="41"/>
  <c r="AF6" i="41"/>
  <c r="AO6" i="41" s="1"/>
  <c r="AG6" i="41"/>
  <c r="AP6" i="41" s="1"/>
  <c r="W7" i="41"/>
  <c r="AG9" i="88"/>
  <c r="AP9" i="88" s="1"/>
  <c r="AF9" i="88"/>
  <c r="AO9" i="88" s="1"/>
  <c r="AE9" i="88"/>
  <c r="W10" i="88"/>
  <c r="AE17" i="79"/>
  <c r="W18" i="79"/>
  <c r="AG17" i="79"/>
  <c r="AP17" i="79" s="1"/>
  <c r="AF17" i="79"/>
  <c r="AO17" i="79" s="1"/>
  <c r="AR8" i="96"/>
  <c r="AR13" i="89"/>
  <c r="W11" i="84"/>
  <c r="AG10" i="84"/>
  <c r="AP10" i="84" s="1"/>
  <c r="AF10" i="84"/>
  <c r="AO10" i="84" s="1"/>
  <c r="AE10" i="84"/>
  <c r="AH16" i="33"/>
  <c r="AQ16" i="33" s="1"/>
  <c r="U7" i="98"/>
  <c r="AH16" i="75"/>
  <c r="AQ16" i="75" s="1"/>
  <c r="U12" i="50"/>
  <c r="AR8" i="20"/>
  <c r="AR5" i="41"/>
  <c r="Y10" i="9"/>
  <c r="X10" i="9"/>
  <c r="Z10" i="9" s="1"/>
  <c r="U12" i="85"/>
  <c r="AJ21" i="29"/>
  <c r="AK21" i="29"/>
  <c r="AT21" i="29" s="1"/>
  <c r="AJ15" i="29"/>
  <c r="AK15" i="29"/>
  <c r="AT15" i="29" s="1"/>
  <c r="AJ9" i="29"/>
  <c r="AK9" i="29"/>
  <c r="AT9" i="29" s="1"/>
  <c r="AJ3" i="29"/>
  <c r="AB4" i="29"/>
  <c r="AR8" i="54"/>
  <c r="AR12" i="105"/>
  <c r="AF13" i="86"/>
  <c r="AO13" i="86" s="1"/>
  <c r="AE13" i="86"/>
  <c r="W14" i="86"/>
  <c r="AG13" i="86"/>
  <c r="AP13" i="86" s="1"/>
  <c r="AR13" i="52"/>
  <c r="AE23" i="60"/>
  <c r="AG23" i="60"/>
  <c r="AP23" i="60" s="1"/>
  <c r="AP25" i="60" s="1"/>
  <c r="AF23" i="60"/>
  <c r="AO23" i="60" s="1"/>
  <c r="AO25" i="60" s="1"/>
  <c r="AF15" i="19"/>
  <c r="AO15" i="19" s="1"/>
  <c r="W16" i="19"/>
  <c r="AG15" i="19"/>
  <c r="AP15" i="19" s="1"/>
  <c r="AE15" i="19"/>
  <c r="AR5" i="16"/>
  <c r="AH5" i="99"/>
  <c r="AQ5" i="99" s="1"/>
  <c r="Z5" i="99"/>
  <c r="AJ18" i="21"/>
  <c r="AK18" i="21"/>
  <c r="AT18" i="21" s="1"/>
  <c r="AJ12" i="21"/>
  <c r="AK12" i="21"/>
  <c r="AT12" i="21" s="1"/>
  <c r="AJ6" i="21"/>
  <c r="AK6" i="21"/>
  <c r="AT6" i="21" s="1"/>
  <c r="AK20" i="64"/>
  <c r="AT20" i="64" s="1"/>
  <c r="AJ20" i="64"/>
  <c r="AJ14" i="64"/>
  <c r="AK14" i="64"/>
  <c r="AT14" i="64" s="1"/>
  <c r="AK8" i="64"/>
  <c r="AT8" i="64" s="1"/>
  <c r="AJ8" i="64"/>
  <c r="U12" i="90"/>
  <c r="AI14" i="97"/>
  <c r="AN14" i="97"/>
  <c r="U10" i="42"/>
  <c r="AN16" i="28"/>
  <c r="AI16" i="28"/>
  <c r="AH13" i="46"/>
  <c r="AQ13" i="46" s="1"/>
  <c r="AI5" i="49"/>
  <c r="AN5" i="49"/>
  <c r="Z16" i="75"/>
  <c r="AH9" i="96"/>
  <c r="AQ9" i="96" s="1"/>
  <c r="AH13" i="101"/>
  <c r="AQ13" i="101" s="1"/>
  <c r="AN9" i="9"/>
  <c r="AI9" i="9"/>
  <c r="Y7" i="11"/>
  <c r="X7" i="11"/>
  <c r="AH10" i="13"/>
  <c r="AQ10" i="13" s="1"/>
  <c r="U11" i="94"/>
  <c r="AJ20" i="29"/>
  <c r="AK20" i="29"/>
  <c r="AT20" i="29" s="1"/>
  <c r="AJ14" i="29"/>
  <c r="AK14" i="29"/>
  <c r="AT14" i="29" s="1"/>
  <c r="AJ8" i="29"/>
  <c r="AK8" i="29"/>
  <c r="AT8" i="29" s="1"/>
  <c r="AH11" i="104"/>
  <c r="AQ11" i="104" s="1"/>
  <c r="AK23" i="64"/>
  <c r="AT23" i="64" s="1"/>
  <c r="AJ23" i="64"/>
  <c r="AS23" i="64" s="1"/>
  <c r="Y9" i="100"/>
  <c r="Z9" i="100" s="1"/>
  <c r="X9" i="100"/>
  <c r="Y23" i="72"/>
  <c r="X23" i="72"/>
  <c r="AH13" i="105"/>
  <c r="AQ13" i="105" s="1"/>
  <c r="AJ17" i="21"/>
  <c r="AK17" i="21"/>
  <c r="AT17" i="21" s="1"/>
  <c r="AK11" i="21"/>
  <c r="AT11" i="21" s="1"/>
  <c r="AJ11" i="21"/>
  <c r="AK5" i="21"/>
  <c r="AT5" i="21" s="1"/>
  <c r="AJ5" i="21"/>
  <c r="AK19" i="64"/>
  <c r="AT19" i="64" s="1"/>
  <c r="AJ19" i="64"/>
  <c r="AJ13" i="64"/>
  <c r="AK13" i="64"/>
  <c r="AT13" i="64" s="1"/>
  <c r="AJ7" i="64"/>
  <c r="AK7" i="64"/>
  <c r="AT7" i="64" s="1"/>
  <c r="AR21" i="25"/>
  <c r="AH6" i="43"/>
  <c r="AQ6" i="43" s="1"/>
  <c r="AN23" i="68"/>
  <c r="AN25" i="68" s="1"/>
  <c r="AI23" i="68"/>
  <c r="Z23" i="39"/>
  <c r="AH23" i="39"/>
  <c r="AQ23" i="39" s="1"/>
  <c r="AQ25" i="39" s="1"/>
  <c r="AZ3" i="39"/>
  <c r="AH10" i="92"/>
  <c r="AQ10" i="92" s="1"/>
  <c r="Y17" i="28"/>
  <c r="X17" i="28"/>
  <c r="AE14" i="52"/>
  <c r="AF14" i="52"/>
  <c r="AO14" i="52" s="1"/>
  <c r="AG14" i="52"/>
  <c r="AP14" i="52" s="1"/>
  <c r="W15" i="52"/>
  <c r="AE9" i="54"/>
  <c r="AG9" i="54"/>
  <c r="AP9" i="54" s="1"/>
  <c r="AF9" i="54"/>
  <c r="AO9" i="54" s="1"/>
  <c r="W10" i="54"/>
  <c r="AH6" i="91"/>
  <c r="AQ6" i="91" s="1"/>
  <c r="W10" i="96"/>
  <c r="AF9" i="96"/>
  <c r="AO9" i="96" s="1"/>
  <c r="AG9" i="96"/>
  <c r="AP9" i="96" s="1"/>
  <c r="AE9" i="96"/>
  <c r="AH14" i="89"/>
  <c r="AQ14" i="89" s="1"/>
  <c r="W14" i="101"/>
  <c r="AF13" i="101"/>
  <c r="AO13" i="101" s="1"/>
  <c r="AG13" i="101"/>
  <c r="AP13" i="101" s="1"/>
  <c r="AE13" i="101"/>
  <c r="Z10" i="13"/>
  <c r="AH6" i="16"/>
  <c r="AQ6" i="16" s="1"/>
  <c r="AK19" i="29"/>
  <c r="AT19" i="29" s="1"/>
  <c r="AJ19" i="29"/>
  <c r="AK13" i="29"/>
  <c r="AT13" i="29" s="1"/>
  <c r="AJ13" i="29"/>
  <c r="AK7" i="29"/>
  <c r="AT7" i="29" s="1"/>
  <c r="AJ7" i="29"/>
  <c r="AR8" i="58"/>
  <c r="AX22" i="34"/>
  <c r="S22" i="34" s="1"/>
  <c r="AC22" i="34" s="1"/>
  <c r="AB23" i="34" s="1"/>
  <c r="AK23" i="34" s="1"/>
  <c r="AT23" i="34" s="1"/>
  <c r="AX23" i="34"/>
  <c r="S23" i="34" s="1"/>
  <c r="AC23" i="34" s="1"/>
  <c r="AX3" i="34"/>
  <c r="S3" i="34" s="1"/>
  <c r="AC3" i="34" s="1"/>
  <c r="AX4" i="34"/>
  <c r="S4" i="34" s="1"/>
  <c r="AC4" i="34" s="1"/>
  <c r="AB5" i="34" s="1"/>
  <c r="AX5" i="34"/>
  <c r="S5" i="34" s="1"/>
  <c r="AC5" i="34" s="1"/>
  <c r="AB6" i="34" s="1"/>
  <c r="AX6" i="34"/>
  <c r="S6" i="34" s="1"/>
  <c r="AC6" i="34" s="1"/>
  <c r="AB7" i="34" s="1"/>
  <c r="AX7" i="34"/>
  <c r="S7" i="34" s="1"/>
  <c r="AC7" i="34" s="1"/>
  <c r="AB8" i="34" s="1"/>
  <c r="AX8" i="34"/>
  <c r="S8" i="34" s="1"/>
  <c r="AC8" i="34" s="1"/>
  <c r="AB9" i="34" s="1"/>
  <c r="AX9" i="34"/>
  <c r="S9" i="34" s="1"/>
  <c r="AC9" i="34" s="1"/>
  <c r="AB10" i="34" s="1"/>
  <c r="AX10" i="34"/>
  <c r="S10" i="34" s="1"/>
  <c r="AC10" i="34" s="1"/>
  <c r="AB11" i="34" s="1"/>
  <c r="AX11" i="34"/>
  <c r="S11" i="34" s="1"/>
  <c r="AC11" i="34" s="1"/>
  <c r="AB12" i="34" s="1"/>
  <c r="AX12" i="34"/>
  <c r="S12" i="34" s="1"/>
  <c r="AC12" i="34" s="1"/>
  <c r="AB13" i="34" s="1"/>
  <c r="AX13" i="34"/>
  <c r="S13" i="34" s="1"/>
  <c r="AC13" i="34" s="1"/>
  <c r="AB14" i="34" s="1"/>
  <c r="AX14" i="34"/>
  <c r="S14" i="34" s="1"/>
  <c r="AC14" i="34" s="1"/>
  <c r="AB15" i="34" s="1"/>
  <c r="AX15" i="34"/>
  <c r="S15" i="34" s="1"/>
  <c r="AC15" i="34" s="1"/>
  <c r="AB16" i="34" s="1"/>
  <c r="AX16" i="34"/>
  <c r="S16" i="34" s="1"/>
  <c r="AC16" i="34" s="1"/>
  <c r="AB17" i="34" s="1"/>
  <c r="AX17" i="34"/>
  <c r="S17" i="34" s="1"/>
  <c r="AC17" i="34" s="1"/>
  <c r="AB18" i="34" s="1"/>
  <c r="AX18" i="34"/>
  <c r="S18" i="34" s="1"/>
  <c r="AC18" i="34" s="1"/>
  <c r="AB19" i="34" s="1"/>
  <c r="AX19" i="34"/>
  <c r="S19" i="34" s="1"/>
  <c r="AC19" i="34" s="1"/>
  <c r="AB20" i="34" s="1"/>
  <c r="AX20" i="34"/>
  <c r="S20" i="34" s="1"/>
  <c r="AC20" i="34" s="1"/>
  <c r="AB21" i="34" s="1"/>
  <c r="AX21" i="34"/>
  <c r="S21" i="34" s="1"/>
  <c r="AC21" i="34" s="1"/>
  <c r="AB22" i="34" s="1"/>
  <c r="Z11" i="104"/>
  <c r="AR16" i="79"/>
  <c r="W14" i="105"/>
  <c r="AG13" i="105"/>
  <c r="AP13" i="105" s="1"/>
  <c r="AF13" i="105"/>
  <c r="AO13" i="105" s="1"/>
  <c r="AE13" i="105"/>
  <c r="AI13" i="15"/>
  <c r="AN13" i="15"/>
  <c r="AJ22" i="21"/>
  <c r="AK22" i="21"/>
  <c r="AT22" i="21" s="1"/>
  <c r="AJ16" i="21"/>
  <c r="AK16" i="21"/>
  <c r="AT16" i="21" s="1"/>
  <c r="AJ10" i="21"/>
  <c r="AK10" i="21"/>
  <c r="AT10" i="21" s="1"/>
  <c r="AJ18" i="64"/>
  <c r="AK18" i="64"/>
  <c r="AT18" i="64" s="1"/>
  <c r="AK12" i="64"/>
  <c r="AT12" i="64" s="1"/>
  <c r="AJ12" i="64"/>
  <c r="AJ6" i="64"/>
  <c r="AK6" i="64"/>
  <c r="AT6" i="64" s="1"/>
  <c r="AR9" i="84"/>
  <c r="AR12" i="46"/>
  <c r="AF6" i="43"/>
  <c r="AO6" i="43" s="1"/>
  <c r="AG6" i="43"/>
  <c r="AP6" i="43" s="1"/>
  <c r="AE6" i="43"/>
  <c r="W7" i="43"/>
  <c r="Z10" i="92"/>
  <c r="Y6" i="49"/>
  <c r="X6" i="49"/>
  <c r="Z6" i="49" s="1"/>
  <c r="Z14" i="89"/>
  <c r="AI6" i="11"/>
  <c r="AR6" i="11" s="1"/>
  <c r="AN6" i="11"/>
  <c r="W15" i="53"/>
  <c r="AF14" i="53"/>
  <c r="AO14" i="53" s="1"/>
  <c r="AE14" i="53"/>
  <c r="AG14" i="53"/>
  <c r="AP14" i="53" s="1"/>
  <c r="Z6" i="16"/>
  <c r="AJ18" i="29"/>
  <c r="AK18" i="29"/>
  <c r="AT18" i="29" s="1"/>
  <c r="AJ12" i="29"/>
  <c r="AK12" i="29"/>
  <c r="AT12" i="29" s="1"/>
  <c r="AJ6" i="29"/>
  <c r="AK6" i="29"/>
  <c r="AT6" i="29" s="1"/>
  <c r="AG16" i="67"/>
  <c r="AP16" i="67" s="1"/>
  <c r="AE16" i="67"/>
  <c r="AF16" i="67"/>
  <c r="AO16" i="67" s="1"/>
  <c r="W17" i="67"/>
  <c r="AH22" i="25"/>
  <c r="AQ22" i="25" s="1"/>
  <c r="U10" i="102"/>
  <c r="AF5" i="83"/>
  <c r="AO5" i="83" s="1"/>
  <c r="AE5" i="83"/>
  <c r="AG5" i="83"/>
  <c r="AP5" i="83" s="1"/>
  <c r="W6" i="83"/>
  <c r="AH9" i="58"/>
  <c r="AQ9" i="58" s="1"/>
  <c r="AN22" i="72"/>
  <c r="AI22" i="72"/>
  <c r="AJ21" i="21"/>
  <c r="AK21" i="21"/>
  <c r="AT21" i="21" s="1"/>
  <c r="AJ15" i="21"/>
  <c r="AK15" i="21"/>
  <c r="AT15" i="21" s="1"/>
  <c r="AK9" i="21"/>
  <c r="AT9" i="21" s="1"/>
  <c r="AJ9" i="21"/>
  <c r="AB4" i="21"/>
  <c r="AJ3" i="21"/>
  <c r="AK17" i="64"/>
  <c r="AT17" i="64" s="1"/>
  <c r="AJ17" i="64"/>
  <c r="AK11" i="64"/>
  <c r="AT11" i="64" s="1"/>
  <c r="AJ11" i="64"/>
  <c r="AK5" i="64"/>
  <c r="AT5" i="64" s="1"/>
  <c r="AJ5" i="64"/>
  <c r="AH9" i="20"/>
  <c r="AQ9" i="20" s="1"/>
  <c r="AR5" i="91"/>
  <c r="AI23" i="34"/>
  <c r="AN23" i="34"/>
  <c r="AN25" i="34" s="1"/>
  <c r="AN13" i="93"/>
  <c r="AI13" i="93"/>
  <c r="AR9" i="92"/>
  <c r="Z16" i="33"/>
  <c r="AR23" i="64"/>
  <c r="AR25" i="64" s="1"/>
  <c r="AL23" i="64"/>
  <c r="AU23" i="64" s="1"/>
  <c r="AN12" i="32"/>
  <c r="AI12" i="32"/>
  <c r="AR12" i="101"/>
  <c r="AN10" i="44"/>
  <c r="AI10" i="44"/>
  <c r="AH5" i="87"/>
  <c r="AQ5" i="87" s="1"/>
  <c r="Z5" i="87"/>
  <c r="AX22" i="68"/>
  <c r="S22" i="68" s="1"/>
  <c r="AC22" i="68" s="1"/>
  <c r="AB23" i="68" s="1"/>
  <c r="AK23" i="68" s="1"/>
  <c r="AT23" i="68" s="1"/>
  <c r="AX23" i="68"/>
  <c r="S23" i="68" s="1"/>
  <c r="AC23" i="68" s="1"/>
  <c r="AX3" i="68"/>
  <c r="S3" i="68" s="1"/>
  <c r="AC3" i="68" s="1"/>
  <c r="AX4" i="68"/>
  <c r="S4" i="68" s="1"/>
  <c r="AC4" i="68" s="1"/>
  <c r="AB5" i="68" s="1"/>
  <c r="AX5" i="68"/>
  <c r="S5" i="68" s="1"/>
  <c r="AC5" i="68" s="1"/>
  <c r="AB6" i="68" s="1"/>
  <c r="AX6" i="68"/>
  <c r="S6" i="68" s="1"/>
  <c r="AC6" i="68" s="1"/>
  <c r="AB7" i="68" s="1"/>
  <c r="AX7" i="68"/>
  <c r="S7" i="68" s="1"/>
  <c r="AC7" i="68" s="1"/>
  <c r="AB8" i="68" s="1"/>
  <c r="AX8" i="68"/>
  <c r="S8" i="68" s="1"/>
  <c r="AC8" i="68" s="1"/>
  <c r="AB9" i="68" s="1"/>
  <c r="AX9" i="68"/>
  <c r="S9" i="68" s="1"/>
  <c r="AC9" i="68" s="1"/>
  <c r="AB10" i="68" s="1"/>
  <c r="AX10" i="68"/>
  <c r="S10" i="68" s="1"/>
  <c r="AC10" i="68" s="1"/>
  <c r="AB11" i="68" s="1"/>
  <c r="AX11" i="68"/>
  <c r="S11" i="68" s="1"/>
  <c r="AC11" i="68" s="1"/>
  <c r="AB12" i="68" s="1"/>
  <c r="AX12" i="68"/>
  <c r="S12" i="68" s="1"/>
  <c r="AC12" i="68" s="1"/>
  <c r="AB13" i="68" s="1"/>
  <c r="AX13" i="68"/>
  <c r="S13" i="68" s="1"/>
  <c r="AC13" i="68" s="1"/>
  <c r="AB14" i="68" s="1"/>
  <c r="AX14" i="68"/>
  <c r="S14" i="68" s="1"/>
  <c r="AC14" i="68" s="1"/>
  <c r="AB15" i="68" s="1"/>
  <c r="AX15" i="68"/>
  <c r="S15" i="68" s="1"/>
  <c r="AC15" i="68" s="1"/>
  <c r="AB16" i="68" s="1"/>
  <c r="AX16" i="68"/>
  <c r="S16" i="68" s="1"/>
  <c r="AC16" i="68" s="1"/>
  <c r="AB17" i="68" s="1"/>
  <c r="AX17" i="68"/>
  <c r="S17" i="68" s="1"/>
  <c r="AC17" i="68" s="1"/>
  <c r="AB18" i="68" s="1"/>
  <c r="AX18" i="68"/>
  <c r="S18" i="68" s="1"/>
  <c r="AC18" i="68" s="1"/>
  <c r="AB19" i="68" s="1"/>
  <c r="AX19" i="68"/>
  <c r="S19" i="68" s="1"/>
  <c r="AC19" i="68" s="1"/>
  <c r="AB20" i="68" s="1"/>
  <c r="AX20" i="68"/>
  <c r="S20" i="68" s="1"/>
  <c r="AC20" i="68" s="1"/>
  <c r="AB21" i="68" s="1"/>
  <c r="AX21" i="68"/>
  <c r="S21" i="68" s="1"/>
  <c r="AC21" i="68" s="1"/>
  <c r="AB22" i="68" s="1"/>
  <c r="Y17" i="2"/>
  <c r="X17" i="2"/>
  <c r="AX22" i="80"/>
  <c r="S22" i="80" s="1"/>
  <c r="AC22" i="80" s="1"/>
  <c r="AB23" i="80" s="1"/>
  <c r="AX23" i="80"/>
  <c r="S23" i="80" s="1"/>
  <c r="AC23" i="80" s="1"/>
  <c r="AX3" i="80"/>
  <c r="S3" i="80" s="1"/>
  <c r="AC3" i="80" s="1"/>
  <c r="AX4" i="80"/>
  <c r="S4" i="80" s="1"/>
  <c r="AC4" i="80" s="1"/>
  <c r="AB5" i="80" s="1"/>
  <c r="AX5" i="80"/>
  <c r="S5" i="80" s="1"/>
  <c r="AC5" i="80" s="1"/>
  <c r="AB6" i="80" s="1"/>
  <c r="AX6" i="80"/>
  <c r="S6" i="80" s="1"/>
  <c r="AC6" i="80" s="1"/>
  <c r="AB7" i="80" s="1"/>
  <c r="AX7" i="80"/>
  <c r="S7" i="80" s="1"/>
  <c r="AC7" i="80" s="1"/>
  <c r="AB8" i="80" s="1"/>
  <c r="AX8" i="80"/>
  <c r="S8" i="80" s="1"/>
  <c r="AC8" i="80" s="1"/>
  <c r="AB9" i="80" s="1"/>
  <c r="AX9" i="80"/>
  <c r="S9" i="80" s="1"/>
  <c r="AC9" i="80" s="1"/>
  <c r="AB10" i="80" s="1"/>
  <c r="AX10" i="80"/>
  <c r="S10" i="80" s="1"/>
  <c r="AC10" i="80" s="1"/>
  <c r="AB11" i="80" s="1"/>
  <c r="AX11" i="80"/>
  <c r="S11" i="80" s="1"/>
  <c r="AC11" i="80" s="1"/>
  <c r="AB12" i="80" s="1"/>
  <c r="AX12" i="80"/>
  <c r="S12" i="80" s="1"/>
  <c r="AC12" i="80" s="1"/>
  <c r="AB13" i="80" s="1"/>
  <c r="AX13" i="80"/>
  <c r="S13" i="80" s="1"/>
  <c r="AC13" i="80" s="1"/>
  <c r="AB14" i="80" s="1"/>
  <c r="AX14" i="80"/>
  <c r="S14" i="80" s="1"/>
  <c r="AC14" i="80" s="1"/>
  <c r="AB15" i="80" s="1"/>
  <c r="AX15" i="80"/>
  <c r="S15" i="80" s="1"/>
  <c r="AC15" i="80" s="1"/>
  <c r="AB16" i="80" s="1"/>
  <c r="AX16" i="80"/>
  <c r="S16" i="80" s="1"/>
  <c r="AC16" i="80" s="1"/>
  <c r="AB17" i="80" s="1"/>
  <c r="AX17" i="80"/>
  <c r="S17" i="80" s="1"/>
  <c r="AC17" i="80" s="1"/>
  <c r="AB18" i="80" s="1"/>
  <c r="AX18" i="80"/>
  <c r="S18" i="80" s="1"/>
  <c r="AC18" i="80" s="1"/>
  <c r="AB19" i="80" s="1"/>
  <c r="AX19" i="80"/>
  <c r="S19" i="80" s="1"/>
  <c r="AC19" i="80" s="1"/>
  <c r="AB20" i="80" s="1"/>
  <c r="AX20" i="80"/>
  <c r="S20" i="80" s="1"/>
  <c r="AC20" i="80" s="1"/>
  <c r="AB21" i="80" s="1"/>
  <c r="AX21" i="80"/>
  <c r="S21" i="80" s="1"/>
  <c r="AC21" i="80" s="1"/>
  <c r="AB22" i="80" s="1"/>
  <c r="U11" i="82"/>
  <c r="X8" i="95"/>
  <c r="Y8" i="95"/>
  <c r="AR9" i="13"/>
  <c r="U9" i="10"/>
  <c r="AE23" i="80"/>
  <c r="AG23" i="80"/>
  <c r="AP23" i="80" s="1"/>
  <c r="AP25" i="80" s="1"/>
  <c r="AF23" i="80"/>
  <c r="AO23" i="80" s="1"/>
  <c r="AO25" i="80" s="1"/>
  <c r="Y11" i="44"/>
  <c r="Z11" i="44"/>
  <c r="X11" i="44"/>
  <c r="AI17" i="71"/>
  <c r="AN17" i="71"/>
  <c r="AR22" i="39"/>
  <c r="Y16" i="38"/>
  <c r="X16" i="38"/>
  <c r="AN7" i="95"/>
  <c r="AI7" i="95"/>
  <c r="AR23" i="21"/>
  <c r="AR25" i="21" s="1"/>
  <c r="U10" i="35"/>
  <c r="AF5" i="55"/>
  <c r="AO5" i="55" s="1"/>
  <c r="W6" i="55"/>
  <c r="AG5" i="55"/>
  <c r="AP5" i="55" s="1"/>
  <c r="AE5" i="55"/>
  <c r="AR5" i="43"/>
  <c r="AH10" i="51"/>
  <c r="AQ10" i="51" s="1"/>
  <c r="AR15" i="75"/>
  <c r="AJ17" i="29"/>
  <c r="AK17" i="29"/>
  <c r="AT17" i="29" s="1"/>
  <c r="AJ11" i="29"/>
  <c r="AK11" i="29"/>
  <c r="AT11" i="29" s="1"/>
  <c r="AJ5" i="29"/>
  <c r="AK5" i="29"/>
  <c r="AT5" i="29" s="1"/>
  <c r="AJ23" i="21"/>
  <c r="AS23" i="21" s="1"/>
  <c r="AK23" i="21"/>
  <c r="AT23" i="21" s="1"/>
  <c r="AH9" i="45"/>
  <c r="AQ9" i="45" s="1"/>
  <c r="Z22" i="25"/>
  <c r="Z9" i="58"/>
  <c r="AR23" i="29"/>
  <c r="AR25" i="29" s="1"/>
  <c r="AE15" i="63"/>
  <c r="W16" i="63"/>
  <c r="AF15" i="63"/>
  <c r="AO15" i="63" s="1"/>
  <c r="AG15" i="63"/>
  <c r="AP15" i="63" s="1"/>
  <c r="Y14" i="15"/>
  <c r="X14" i="15"/>
  <c r="AK20" i="21"/>
  <c r="AT20" i="21" s="1"/>
  <c r="AJ20" i="21"/>
  <c r="AJ14" i="21"/>
  <c r="AK14" i="21"/>
  <c r="AT14" i="21" s="1"/>
  <c r="AK8" i="21"/>
  <c r="AT8" i="21" s="1"/>
  <c r="AJ8" i="21"/>
  <c r="AJ22" i="64"/>
  <c r="AK22" i="64"/>
  <c r="AT22" i="64" s="1"/>
  <c r="AJ16" i="64"/>
  <c r="AK16" i="64"/>
  <c r="AT16" i="64" s="1"/>
  <c r="AJ10" i="64"/>
  <c r="AK10" i="64"/>
  <c r="AT10" i="64" s="1"/>
  <c r="AH17" i="79"/>
  <c r="AQ17" i="79" s="1"/>
  <c r="AH5" i="103"/>
  <c r="AQ5" i="103" s="1"/>
  <c r="Z5" i="103"/>
  <c r="Z9" i="20"/>
  <c r="Y15" i="97"/>
  <c r="Z15" i="97" s="1"/>
  <c r="X15" i="97"/>
  <c r="Y14" i="93"/>
  <c r="X14" i="93"/>
  <c r="Z14" i="93" s="1"/>
  <c r="AI14" i="47"/>
  <c r="AN14" i="47"/>
  <c r="AE17" i="24"/>
  <c r="W18" i="24"/>
  <c r="AG17" i="24"/>
  <c r="AP17" i="24" s="1"/>
  <c r="AF17" i="24"/>
  <c r="AO17" i="24" s="1"/>
  <c r="Z13" i="46"/>
  <c r="Z6" i="91"/>
  <c r="AR8" i="45"/>
  <c r="U5" i="18"/>
  <c r="X5" i="18" s="1"/>
  <c r="AR9" i="51"/>
  <c r="AR15" i="59"/>
  <c r="AH16" i="59"/>
  <c r="AQ16" i="59" s="1"/>
  <c r="AH9" i="88"/>
  <c r="AQ9" i="88" s="1"/>
  <c r="Y18" i="71"/>
  <c r="X18" i="71"/>
  <c r="AN15" i="38"/>
  <c r="AI15" i="38"/>
  <c r="AH14" i="52"/>
  <c r="AQ14" i="52" s="1"/>
  <c r="AH17" i="24"/>
  <c r="AQ17" i="24" s="1"/>
  <c r="AH9" i="54"/>
  <c r="AQ9" i="54" s="1"/>
  <c r="Y13" i="32"/>
  <c r="X13" i="32"/>
  <c r="Z13" i="32" s="1"/>
  <c r="AI16" i="2"/>
  <c r="AN16" i="2"/>
  <c r="AR16" i="24"/>
  <c r="AR10" i="104"/>
  <c r="AH10" i="84"/>
  <c r="AQ10" i="84" s="1"/>
  <c r="U10" i="48"/>
  <c r="Z10" i="51"/>
  <c r="AK22" i="29"/>
  <c r="AT22" i="29" s="1"/>
  <c r="AJ22" i="29"/>
  <c r="AK16" i="29"/>
  <c r="AT16" i="29" s="1"/>
  <c r="AJ16" i="29"/>
  <c r="AK10" i="29"/>
  <c r="AT10" i="29" s="1"/>
  <c r="AJ10" i="29"/>
  <c r="AJ23" i="29"/>
  <c r="AS23" i="29" s="1"/>
  <c r="AR8" i="88"/>
  <c r="Z9" i="45"/>
  <c r="AR15" i="33"/>
  <c r="AH15" i="19"/>
  <c r="AQ15" i="19" s="1"/>
  <c r="AN8" i="100"/>
  <c r="AI8" i="100"/>
  <c r="AS4" i="76"/>
  <c r="AS25" i="76" s="1"/>
  <c r="AL4" i="76"/>
  <c r="AU4" i="76" s="1"/>
  <c r="AU25" i="76" s="1"/>
  <c r="C11" i="76" s="1"/>
  <c r="F20" i="57" s="1"/>
  <c r="AH6" i="41"/>
  <c r="AQ6" i="41" s="1"/>
  <c r="AK19" i="21"/>
  <c r="AT19" i="21" s="1"/>
  <c r="AJ19" i="21"/>
  <c r="AJ13" i="21"/>
  <c r="AK13" i="21"/>
  <c r="AT13" i="21" s="1"/>
  <c r="AK7" i="21"/>
  <c r="AT7" i="21" s="1"/>
  <c r="AJ7" i="21"/>
  <c r="AJ21" i="64"/>
  <c r="AK21" i="64"/>
  <c r="AT21" i="64" s="1"/>
  <c r="AJ15" i="64"/>
  <c r="AK15" i="64"/>
  <c r="AT15" i="64" s="1"/>
  <c r="AK9" i="64"/>
  <c r="AT9" i="64" s="1"/>
  <c r="AJ9" i="64"/>
  <c r="AB4" i="64"/>
  <c r="AJ3" i="64"/>
  <c r="AX22" i="60"/>
  <c r="S22" i="60" s="1"/>
  <c r="AC22" i="60" s="1"/>
  <c r="AB23" i="60" s="1"/>
  <c r="AK23" i="60" s="1"/>
  <c r="AT23" i="60" s="1"/>
  <c r="AX3" i="60"/>
  <c r="S3" i="60" s="1"/>
  <c r="AC3" i="60" s="1"/>
  <c r="AX23" i="60"/>
  <c r="S23" i="60" s="1"/>
  <c r="AC23" i="60" s="1"/>
  <c r="AJ23" i="60" s="1"/>
  <c r="AS23" i="60" s="1"/>
  <c r="AX4" i="60"/>
  <c r="S4" i="60" s="1"/>
  <c r="AC4" i="60" s="1"/>
  <c r="AB5" i="60" s="1"/>
  <c r="AX5" i="60"/>
  <c r="S5" i="60" s="1"/>
  <c r="AC5" i="60" s="1"/>
  <c r="AB6" i="60" s="1"/>
  <c r="AX6" i="60"/>
  <c r="S6" i="60" s="1"/>
  <c r="AC6" i="60" s="1"/>
  <c r="AB7" i="60" s="1"/>
  <c r="AX7" i="60"/>
  <c r="S7" i="60" s="1"/>
  <c r="AC7" i="60" s="1"/>
  <c r="AB8" i="60" s="1"/>
  <c r="AX8" i="60"/>
  <c r="S8" i="60" s="1"/>
  <c r="AC8" i="60" s="1"/>
  <c r="AB9" i="60" s="1"/>
  <c r="AX9" i="60"/>
  <c r="S9" i="60" s="1"/>
  <c r="AC9" i="60" s="1"/>
  <c r="AB10" i="60" s="1"/>
  <c r="AX10" i="60"/>
  <c r="S10" i="60" s="1"/>
  <c r="AC10" i="60" s="1"/>
  <c r="AB11" i="60" s="1"/>
  <c r="AX11" i="60"/>
  <c r="S11" i="60" s="1"/>
  <c r="AC11" i="60" s="1"/>
  <c r="AB12" i="60" s="1"/>
  <c r="AX12" i="60"/>
  <c r="S12" i="60" s="1"/>
  <c r="AC12" i="60" s="1"/>
  <c r="AB13" i="60" s="1"/>
  <c r="AX13" i="60"/>
  <c r="S13" i="60" s="1"/>
  <c r="AC13" i="60" s="1"/>
  <c r="AB14" i="60" s="1"/>
  <c r="AX14" i="60"/>
  <c r="S14" i="60" s="1"/>
  <c r="AC14" i="60" s="1"/>
  <c r="AB15" i="60" s="1"/>
  <c r="AX15" i="60"/>
  <c r="S15" i="60" s="1"/>
  <c r="AC15" i="60" s="1"/>
  <c r="AB16" i="60" s="1"/>
  <c r="AX16" i="60"/>
  <c r="S16" i="60" s="1"/>
  <c r="AC16" i="60" s="1"/>
  <c r="AB17" i="60" s="1"/>
  <c r="AX17" i="60"/>
  <c r="S17" i="60" s="1"/>
  <c r="AC17" i="60" s="1"/>
  <c r="AB18" i="60" s="1"/>
  <c r="AX18" i="60"/>
  <c r="S18" i="60" s="1"/>
  <c r="AC18" i="60" s="1"/>
  <c r="AB19" i="60" s="1"/>
  <c r="AX19" i="60"/>
  <c r="S19" i="60" s="1"/>
  <c r="AC19" i="60" s="1"/>
  <c r="AB20" i="60" s="1"/>
  <c r="AX20" i="60"/>
  <c r="S20" i="60" s="1"/>
  <c r="AC20" i="60" s="1"/>
  <c r="AB21" i="60" s="1"/>
  <c r="AX21" i="60"/>
  <c r="S21" i="60" s="1"/>
  <c r="AC21" i="60" s="1"/>
  <c r="AB22" i="60" s="1"/>
  <c r="AR14" i="19"/>
  <c r="Y15" i="47"/>
  <c r="Z15" i="47" s="1"/>
  <c r="X15" i="47"/>
  <c r="Z14" i="15" l="1"/>
  <c r="Z7" i="11"/>
  <c r="AE15" i="47"/>
  <c r="W16" i="47"/>
  <c r="AF15" i="47"/>
  <c r="AO15" i="47" s="1"/>
  <c r="AG15" i="47"/>
  <c r="AP15" i="47" s="1"/>
  <c r="W15" i="15"/>
  <c r="AF14" i="15"/>
  <c r="AO14" i="15" s="1"/>
  <c r="AG14" i="15"/>
  <c r="AP14" i="15" s="1"/>
  <c r="AE14" i="15"/>
  <c r="AF7" i="11"/>
  <c r="AO7" i="11" s="1"/>
  <c r="AE7" i="11"/>
  <c r="AG7" i="11"/>
  <c r="AP7" i="11" s="1"/>
  <c r="W8" i="11"/>
  <c r="AE15" i="97"/>
  <c r="AF15" i="97"/>
  <c r="AO15" i="97" s="1"/>
  <c r="W16" i="97"/>
  <c r="AG15" i="97"/>
  <c r="AP15" i="97" s="1"/>
  <c r="AE9" i="100"/>
  <c r="W10" i="100"/>
  <c r="AF9" i="100"/>
  <c r="AO9" i="100" s="1"/>
  <c r="AG9" i="100"/>
  <c r="AP9" i="100" s="1"/>
  <c r="AJ10" i="60"/>
  <c r="AK10" i="60"/>
  <c r="AT10" i="60" s="1"/>
  <c r="AH5" i="18"/>
  <c r="AQ5" i="18" s="1"/>
  <c r="Z5" i="18"/>
  <c r="AK11" i="80"/>
  <c r="AT11" i="80" s="1"/>
  <c r="AJ11" i="80"/>
  <c r="AJ17" i="34"/>
  <c r="AK17" i="34"/>
  <c r="AT17" i="34" s="1"/>
  <c r="AK20" i="60"/>
  <c r="AT20" i="60" s="1"/>
  <c r="AJ20" i="60"/>
  <c r="AK14" i="60"/>
  <c r="AT14" i="60" s="1"/>
  <c r="AJ14" i="60"/>
  <c r="AK8" i="60"/>
  <c r="AT8" i="60" s="1"/>
  <c r="AJ8" i="60"/>
  <c r="AS15" i="64"/>
  <c r="AL15" i="64"/>
  <c r="AU15" i="64" s="1"/>
  <c r="AS13" i="21"/>
  <c r="AL13" i="21"/>
  <c r="AU13" i="21" s="1"/>
  <c r="AS22" i="29"/>
  <c r="AL22" i="29"/>
  <c r="AU22" i="29" s="1"/>
  <c r="AN17" i="24"/>
  <c r="AI17" i="24"/>
  <c r="AH15" i="97"/>
  <c r="AQ15" i="97" s="1"/>
  <c r="AS10" i="64"/>
  <c r="AL10" i="64"/>
  <c r="AU10" i="64" s="1"/>
  <c r="AL23" i="29"/>
  <c r="AU23" i="29" s="1"/>
  <c r="AS17" i="29"/>
  <c r="AL17" i="29"/>
  <c r="AU17" i="29" s="1"/>
  <c r="Y6" i="55"/>
  <c r="Z6" i="55" s="1"/>
  <c r="X6" i="55"/>
  <c r="AR7" i="95"/>
  <c r="AJ21" i="80"/>
  <c r="AK21" i="80"/>
  <c r="AT21" i="80" s="1"/>
  <c r="AJ15" i="80"/>
  <c r="AK15" i="80"/>
  <c r="AT15" i="80" s="1"/>
  <c r="AK9" i="80"/>
  <c r="AT9" i="80" s="1"/>
  <c r="AJ9" i="80"/>
  <c r="AJ23" i="80"/>
  <c r="AS23" i="80" s="1"/>
  <c r="AJ21" i="68"/>
  <c r="AK21" i="68"/>
  <c r="AT21" i="68" s="1"/>
  <c r="AK15" i="68"/>
  <c r="AT15" i="68" s="1"/>
  <c r="AJ15" i="68"/>
  <c r="AJ9" i="68"/>
  <c r="AK9" i="68"/>
  <c r="AT9" i="68" s="1"/>
  <c r="AJ23" i="68"/>
  <c r="AS23" i="68" s="1"/>
  <c r="AR13" i="93"/>
  <c r="AS15" i="21"/>
  <c r="AL15" i="21"/>
  <c r="AU15" i="21" s="1"/>
  <c r="AS12" i="29"/>
  <c r="AL12" i="29"/>
  <c r="AU12" i="29" s="1"/>
  <c r="AI14" i="53"/>
  <c r="AN14" i="53"/>
  <c r="AH6" i="49"/>
  <c r="AQ6" i="49" s="1"/>
  <c r="AI6" i="43"/>
  <c r="AN6" i="43"/>
  <c r="AS18" i="64"/>
  <c r="AL18" i="64"/>
  <c r="AU18" i="64" s="1"/>
  <c r="AS22" i="21"/>
  <c r="AL22" i="21"/>
  <c r="AU22" i="21" s="1"/>
  <c r="AK21" i="34"/>
  <c r="AT21" i="34" s="1"/>
  <c r="AJ21" i="34"/>
  <c r="AJ15" i="34"/>
  <c r="AK15" i="34"/>
  <c r="AT15" i="34" s="1"/>
  <c r="AK9" i="34"/>
  <c r="AT9" i="34" s="1"/>
  <c r="AJ9" i="34"/>
  <c r="AJ23" i="34"/>
  <c r="AS23" i="34" s="1"/>
  <c r="AS13" i="29"/>
  <c r="AL13" i="29"/>
  <c r="AU13" i="29" s="1"/>
  <c r="AS7" i="64"/>
  <c r="AL7" i="64"/>
  <c r="AU7" i="64" s="1"/>
  <c r="AH9" i="100"/>
  <c r="AQ9" i="100" s="1"/>
  <c r="AR16" i="28"/>
  <c r="AS20" i="64"/>
  <c r="AL20" i="64"/>
  <c r="AU20" i="64" s="1"/>
  <c r="AH10" i="9"/>
  <c r="AQ10" i="9" s="1"/>
  <c r="U6" i="98"/>
  <c r="AN9" i="88"/>
  <c r="AI9" i="88"/>
  <c r="AJ22" i="60"/>
  <c r="AK22" i="60"/>
  <c r="AT22" i="60" s="1"/>
  <c r="Y16" i="63"/>
  <c r="X16" i="63"/>
  <c r="AS11" i="29"/>
  <c r="AL11" i="29"/>
  <c r="AU11" i="29" s="1"/>
  <c r="AK5" i="80"/>
  <c r="AT5" i="80" s="1"/>
  <c r="AJ5" i="80"/>
  <c r="AJ19" i="60"/>
  <c r="AK19" i="60"/>
  <c r="AT19" i="60" s="1"/>
  <c r="AK13" i="60"/>
  <c r="AT13" i="60" s="1"/>
  <c r="AJ13" i="60"/>
  <c r="AJ7" i="60"/>
  <c r="AK7" i="60"/>
  <c r="AT7" i="60" s="1"/>
  <c r="AL3" i="64"/>
  <c r="AU3" i="64" s="1"/>
  <c r="AS3" i="64"/>
  <c r="AS19" i="21"/>
  <c r="AL19" i="21"/>
  <c r="AU19" i="21" s="1"/>
  <c r="AE6" i="91"/>
  <c r="W7" i="91"/>
  <c r="AG6" i="91"/>
  <c r="AP6" i="91" s="1"/>
  <c r="AF6" i="91"/>
  <c r="AO6" i="91" s="1"/>
  <c r="AE5" i="103"/>
  <c r="W6" i="103"/>
  <c r="AF5" i="103"/>
  <c r="AO5" i="103" s="1"/>
  <c r="AG5" i="103"/>
  <c r="AP5" i="103" s="1"/>
  <c r="Z8" i="95"/>
  <c r="AK20" i="80"/>
  <c r="AT20" i="80" s="1"/>
  <c r="AJ20" i="80"/>
  <c r="AJ14" i="80"/>
  <c r="AK14" i="80"/>
  <c r="AT14" i="80" s="1"/>
  <c r="AK8" i="80"/>
  <c r="AT8" i="80" s="1"/>
  <c r="AJ8" i="80"/>
  <c r="AK23" i="80"/>
  <c r="AT23" i="80" s="1"/>
  <c r="AJ20" i="68"/>
  <c r="AK20" i="68"/>
  <c r="AT20" i="68" s="1"/>
  <c r="AK14" i="68"/>
  <c r="AT14" i="68" s="1"/>
  <c r="AJ14" i="68"/>
  <c r="AK8" i="68"/>
  <c r="AT8" i="68" s="1"/>
  <c r="AJ8" i="68"/>
  <c r="AR10" i="44"/>
  <c r="AS5" i="64"/>
  <c r="AL5" i="64"/>
  <c r="AU5" i="64" s="1"/>
  <c r="AS3" i="21"/>
  <c r="AL3" i="21"/>
  <c r="AU3" i="21" s="1"/>
  <c r="AN16" i="67"/>
  <c r="AI16" i="67"/>
  <c r="AF6" i="49"/>
  <c r="AO6" i="49" s="1"/>
  <c r="AG6" i="49"/>
  <c r="AP6" i="49" s="1"/>
  <c r="W7" i="49"/>
  <c r="AE6" i="49"/>
  <c r="Y14" i="105"/>
  <c r="X14" i="105"/>
  <c r="AJ20" i="34"/>
  <c r="AK20" i="34"/>
  <c r="AT20" i="34" s="1"/>
  <c r="AJ14" i="34"/>
  <c r="AK14" i="34"/>
  <c r="AT14" i="34" s="1"/>
  <c r="AJ8" i="34"/>
  <c r="AK8" i="34"/>
  <c r="AT8" i="34" s="1"/>
  <c r="AI14" i="52"/>
  <c r="AN14" i="52"/>
  <c r="AE23" i="39"/>
  <c r="AF23" i="39"/>
  <c r="AO23" i="39" s="1"/>
  <c r="AO25" i="39" s="1"/>
  <c r="AG23" i="39"/>
  <c r="AP23" i="39" s="1"/>
  <c r="AP25" i="39" s="1"/>
  <c r="AS11" i="21"/>
  <c r="AL11" i="21"/>
  <c r="AU11" i="21" s="1"/>
  <c r="AS14" i="29"/>
  <c r="AL14" i="29"/>
  <c r="AU14" i="29" s="1"/>
  <c r="AR5" i="49"/>
  <c r="U11" i="90"/>
  <c r="AS18" i="21"/>
  <c r="AL18" i="21"/>
  <c r="AU18" i="21" s="1"/>
  <c r="Y14" i="86"/>
  <c r="X14" i="86"/>
  <c r="AS15" i="29"/>
  <c r="AL15" i="29"/>
  <c r="AU15" i="29" s="1"/>
  <c r="W11" i="9"/>
  <c r="AG10" i="9"/>
  <c r="AP10" i="9" s="1"/>
  <c r="AF10" i="9"/>
  <c r="AO10" i="9" s="1"/>
  <c r="AE10" i="9"/>
  <c r="Y11" i="84"/>
  <c r="X11" i="84"/>
  <c r="AN6" i="41"/>
  <c r="AI6" i="41"/>
  <c r="AF14" i="93"/>
  <c r="AO14" i="93" s="1"/>
  <c r="AE14" i="93"/>
  <c r="W15" i="93"/>
  <c r="AG14" i="93"/>
  <c r="AP14" i="93" s="1"/>
  <c r="AK17" i="80"/>
  <c r="AT17" i="80" s="1"/>
  <c r="AJ17" i="80"/>
  <c r="AJ12" i="60"/>
  <c r="AK12" i="60"/>
  <c r="AT12" i="60" s="1"/>
  <c r="AS10" i="29"/>
  <c r="AL10" i="29"/>
  <c r="AU10" i="29" s="1"/>
  <c r="AR15" i="38"/>
  <c r="AE13" i="46"/>
  <c r="AF13" i="46"/>
  <c r="AO13" i="46" s="1"/>
  <c r="W14" i="46"/>
  <c r="AG13" i="46"/>
  <c r="AP13" i="46" s="1"/>
  <c r="AR14" i="47"/>
  <c r="AS16" i="64"/>
  <c r="AL16" i="64"/>
  <c r="AU16" i="64" s="1"/>
  <c r="AS14" i="21"/>
  <c r="AL14" i="21"/>
  <c r="AU14" i="21" s="1"/>
  <c r="AG9" i="58"/>
  <c r="AP9" i="58" s="1"/>
  <c r="AE9" i="58"/>
  <c r="W10" i="58"/>
  <c r="AF9" i="58"/>
  <c r="AO9" i="58" s="1"/>
  <c r="AS5" i="29"/>
  <c r="AL5" i="29"/>
  <c r="AU5" i="29" s="1"/>
  <c r="AH16" i="38"/>
  <c r="AQ16" i="38" s="1"/>
  <c r="AR17" i="71"/>
  <c r="AN23" i="80"/>
  <c r="AN25" i="80" s="1"/>
  <c r="AI23" i="80"/>
  <c r="AH8" i="95"/>
  <c r="AQ8" i="95" s="1"/>
  <c r="AJ19" i="80"/>
  <c r="AK19" i="80"/>
  <c r="AT19" i="80" s="1"/>
  <c r="AK13" i="80"/>
  <c r="AT13" i="80" s="1"/>
  <c r="AJ13" i="80"/>
  <c r="AJ7" i="80"/>
  <c r="AK7" i="80"/>
  <c r="AT7" i="80" s="1"/>
  <c r="AH17" i="2"/>
  <c r="AQ17" i="2" s="1"/>
  <c r="AJ19" i="68"/>
  <c r="AK19" i="68"/>
  <c r="AT19" i="68" s="1"/>
  <c r="AJ13" i="68"/>
  <c r="AK13" i="68"/>
  <c r="AT13" i="68" s="1"/>
  <c r="AJ7" i="68"/>
  <c r="AK7" i="68"/>
  <c r="AT7" i="68" s="1"/>
  <c r="AK4" i="21"/>
  <c r="AT4" i="21" s="1"/>
  <c r="AT25" i="21" s="1"/>
  <c r="AJ4" i="21"/>
  <c r="AS21" i="21"/>
  <c r="AL21" i="21"/>
  <c r="AU21" i="21" s="1"/>
  <c r="U9" i="102"/>
  <c r="AS18" i="29"/>
  <c r="AL18" i="29"/>
  <c r="AU18" i="29" s="1"/>
  <c r="Y15" i="53"/>
  <c r="X15" i="53"/>
  <c r="AS6" i="64"/>
  <c r="AL6" i="64"/>
  <c r="AU6" i="64" s="1"/>
  <c r="AS10" i="21"/>
  <c r="AL10" i="21"/>
  <c r="AU10" i="21" s="1"/>
  <c r="AR13" i="15"/>
  <c r="AK19" i="34"/>
  <c r="AT19" i="34" s="1"/>
  <c r="AJ19" i="34"/>
  <c r="AK13" i="34"/>
  <c r="AT13" i="34" s="1"/>
  <c r="AJ13" i="34"/>
  <c r="AJ7" i="34"/>
  <c r="AK7" i="34"/>
  <c r="AT7" i="34" s="1"/>
  <c r="AS19" i="29"/>
  <c r="AL19" i="29"/>
  <c r="AU19" i="29" s="1"/>
  <c r="Y14" i="101"/>
  <c r="X14" i="101"/>
  <c r="AN9" i="96"/>
  <c r="AI9" i="96"/>
  <c r="AI9" i="54"/>
  <c r="AN9" i="54"/>
  <c r="AH17" i="28"/>
  <c r="AQ17" i="28" s="1"/>
  <c r="AL23" i="68"/>
  <c r="AU23" i="68" s="1"/>
  <c r="AR23" i="68"/>
  <c r="AR25" i="68" s="1"/>
  <c r="AS13" i="64"/>
  <c r="AL13" i="64"/>
  <c r="AU13" i="64" s="1"/>
  <c r="AR9" i="9"/>
  <c r="AS8" i="64"/>
  <c r="AL8" i="64"/>
  <c r="AU8" i="64" s="1"/>
  <c r="AN13" i="86"/>
  <c r="AI13" i="86"/>
  <c r="AJ4" i="29"/>
  <c r="AK4" i="29"/>
  <c r="AT4" i="29" s="1"/>
  <c r="AT25" i="29" s="1"/>
  <c r="U11" i="50"/>
  <c r="Y18" i="79"/>
  <c r="X18" i="79"/>
  <c r="Y17" i="59"/>
  <c r="Z17" i="59"/>
  <c r="X17" i="59"/>
  <c r="AE9" i="45"/>
  <c r="AF9" i="45"/>
  <c r="AO9" i="45" s="1"/>
  <c r="W10" i="45"/>
  <c r="AG9" i="45"/>
  <c r="AP9" i="45" s="1"/>
  <c r="AS16" i="29"/>
  <c r="AL16" i="29"/>
  <c r="AU16" i="29" s="1"/>
  <c r="U9" i="48"/>
  <c r="W14" i="32"/>
  <c r="AE13" i="32"/>
  <c r="AG13" i="32"/>
  <c r="AP13" i="32" s="1"/>
  <c r="AF13" i="32"/>
  <c r="AO13" i="32" s="1"/>
  <c r="U10" i="82"/>
  <c r="AJ18" i="60"/>
  <c r="AK18" i="60"/>
  <c r="AT18" i="60" s="1"/>
  <c r="AJ6" i="60"/>
  <c r="AK6" i="60"/>
  <c r="AT6" i="60" s="1"/>
  <c r="AJ4" i="64"/>
  <c r="AK4" i="64"/>
  <c r="AT4" i="64" s="1"/>
  <c r="AT25" i="64" s="1"/>
  <c r="AS21" i="64"/>
  <c r="AL21" i="64"/>
  <c r="AU21" i="64" s="1"/>
  <c r="AF10" i="51"/>
  <c r="AO10" i="51" s="1"/>
  <c r="W11" i="51"/>
  <c r="AG10" i="51"/>
  <c r="AP10" i="51" s="1"/>
  <c r="AE10" i="51"/>
  <c r="AR16" i="2"/>
  <c r="AJ17" i="60"/>
  <c r="AK17" i="60"/>
  <c r="AT17" i="60" s="1"/>
  <c r="AJ11" i="60"/>
  <c r="AK11" i="60"/>
  <c r="AT11" i="60" s="1"/>
  <c r="AJ5" i="60"/>
  <c r="AK5" i="60"/>
  <c r="AT5" i="60" s="1"/>
  <c r="AS9" i="64"/>
  <c r="AL9" i="64"/>
  <c r="AU9" i="64" s="1"/>
  <c r="AS7" i="21"/>
  <c r="AL7" i="21"/>
  <c r="AU7" i="21" s="1"/>
  <c r="AH13" i="32"/>
  <c r="AQ13" i="32" s="1"/>
  <c r="AH14" i="93"/>
  <c r="AQ14" i="93" s="1"/>
  <c r="AG9" i="20"/>
  <c r="AP9" i="20" s="1"/>
  <c r="AF9" i="20"/>
  <c r="AO9" i="20" s="1"/>
  <c r="AE9" i="20"/>
  <c r="W10" i="20"/>
  <c r="AS20" i="21"/>
  <c r="AL20" i="21"/>
  <c r="AU20" i="21" s="1"/>
  <c r="AF22" i="25"/>
  <c r="AO22" i="25" s="1"/>
  <c r="AG22" i="25"/>
  <c r="AP22" i="25" s="1"/>
  <c r="W23" i="25"/>
  <c r="AE22" i="25"/>
  <c r="U9" i="35"/>
  <c r="Z16" i="38"/>
  <c r="AH11" i="44"/>
  <c r="AQ11" i="44" s="1"/>
  <c r="AJ18" i="80"/>
  <c r="AK18" i="80"/>
  <c r="AT18" i="80" s="1"/>
  <c r="AJ12" i="80"/>
  <c r="AK12" i="80"/>
  <c r="AT12" i="80" s="1"/>
  <c r="AK6" i="80"/>
  <c r="AT6" i="80" s="1"/>
  <c r="AJ6" i="80"/>
  <c r="Z17" i="2"/>
  <c r="AJ18" i="68"/>
  <c r="AK18" i="68"/>
  <c r="AT18" i="68" s="1"/>
  <c r="AJ12" i="68"/>
  <c r="AK12" i="68"/>
  <c r="AT12" i="68" s="1"/>
  <c r="AK6" i="68"/>
  <c r="AT6" i="68" s="1"/>
  <c r="AJ6" i="68"/>
  <c r="AE16" i="33"/>
  <c r="AG16" i="33"/>
  <c r="AP16" i="33" s="1"/>
  <c r="AF16" i="33"/>
  <c r="AO16" i="33" s="1"/>
  <c r="W17" i="33"/>
  <c r="AR23" i="34"/>
  <c r="AR25" i="34" s="1"/>
  <c r="AL23" i="34"/>
  <c r="AU23" i="34" s="1"/>
  <c r="AS11" i="64"/>
  <c r="AL11" i="64"/>
  <c r="AU11" i="64" s="1"/>
  <c r="AS9" i="21"/>
  <c r="AL9" i="21"/>
  <c r="AU9" i="21" s="1"/>
  <c r="AR22" i="72"/>
  <c r="Y6" i="83"/>
  <c r="X6" i="83"/>
  <c r="AE6" i="16"/>
  <c r="W7" i="16"/>
  <c r="AG6" i="16"/>
  <c r="AP6" i="16" s="1"/>
  <c r="AF6" i="16"/>
  <c r="AO6" i="16" s="1"/>
  <c r="AF10" i="92"/>
  <c r="AO10" i="92" s="1"/>
  <c r="AG10" i="92"/>
  <c r="AP10" i="92" s="1"/>
  <c r="AE10" i="92"/>
  <c r="W11" i="92"/>
  <c r="AS12" i="64"/>
  <c r="AL12" i="64"/>
  <c r="AU12" i="64" s="1"/>
  <c r="AK18" i="34"/>
  <c r="AT18" i="34" s="1"/>
  <c r="AJ18" i="34"/>
  <c r="AK12" i="34"/>
  <c r="AT12" i="34" s="1"/>
  <c r="AJ12" i="34"/>
  <c r="AJ6" i="34"/>
  <c r="AK6" i="34"/>
  <c r="AT6" i="34" s="1"/>
  <c r="W11" i="13"/>
  <c r="AE10" i="13"/>
  <c r="AF10" i="13"/>
  <c r="AO10" i="13" s="1"/>
  <c r="AG10" i="13"/>
  <c r="AP10" i="13" s="1"/>
  <c r="Z17" i="28"/>
  <c r="AS19" i="64"/>
  <c r="AL19" i="64"/>
  <c r="AU19" i="64" s="1"/>
  <c r="AH23" i="72"/>
  <c r="AQ23" i="72" s="1"/>
  <c r="AQ25" i="72" s="1"/>
  <c r="AZ3" i="72"/>
  <c r="AS20" i="29"/>
  <c r="AL20" i="29"/>
  <c r="AU20" i="29" s="1"/>
  <c r="U9" i="42"/>
  <c r="AS6" i="21"/>
  <c r="AL6" i="21"/>
  <c r="AU6" i="21" s="1"/>
  <c r="AN15" i="19"/>
  <c r="AI15" i="19"/>
  <c r="AI23" i="60"/>
  <c r="AN23" i="60"/>
  <c r="AN25" i="60" s="1"/>
  <c r="AS3" i="29"/>
  <c r="AL3" i="29"/>
  <c r="AU3" i="29" s="1"/>
  <c r="AS21" i="29"/>
  <c r="AL21" i="29"/>
  <c r="AU21" i="29" s="1"/>
  <c r="AI17" i="79"/>
  <c r="AR17" i="79" s="1"/>
  <c r="AN17" i="79"/>
  <c r="AJ16" i="60"/>
  <c r="AK16" i="60"/>
  <c r="AT16" i="60" s="1"/>
  <c r="AR8" i="100"/>
  <c r="AI5" i="55"/>
  <c r="AN5" i="55"/>
  <c r="W12" i="44"/>
  <c r="AG11" i="44"/>
  <c r="AP11" i="44" s="1"/>
  <c r="AF11" i="44"/>
  <c r="AO11" i="44" s="1"/>
  <c r="AE11" i="44"/>
  <c r="U8" i="10"/>
  <c r="AK17" i="68"/>
  <c r="AT17" i="68" s="1"/>
  <c r="AJ17" i="68"/>
  <c r="AJ11" i="68"/>
  <c r="AK11" i="68"/>
  <c r="AT11" i="68" s="1"/>
  <c r="AJ5" i="68"/>
  <c r="AK5" i="68"/>
  <c r="AT5" i="68" s="1"/>
  <c r="AS16" i="21"/>
  <c r="AL16" i="21"/>
  <c r="AU16" i="21" s="1"/>
  <c r="AN13" i="105"/>
  <c r="AI13" i="105"/>
  <c r="AE11" i="104"/>
  <c r="AG11" i="104"/>
  <c r="AP11" i="104" s="1"/>
  <c r="W12" i="104"/>
  <c r="AF11" i="104"/>
  <c r="AO11" i="104" s="1"/>
  <c r="AJ5" i="34"/>
  <c r="AK5" i="34"/>
  <c r="AT5" i="34" s="1"/>
  <c r="AS7" i="29"/>
  <c r="AL7" i="29"/>
  <c r="AU7" i="29" s="1"/>
  <c r="Y15" i="52"/>
  <c r="Z15" i="52"/>
  <c r="X15" i="52"/>
  <c r="AX3" i="39"/>
  <c r="S3" i="39" s="1"/>
  <c r="AC3" i="39" s="1"/>
  <c r="AX23" i="39"/>
  <c r="S23" i="39" s="1"/>
  <c r="AC23" i="39" s="1"/>
  <c r="AX4" i="39"/>
  <c r="S4" i="39" s="1"/>
  <c r="AC4" i="39" s="1"/>
  <c r="AB5" i="39" s="1"/>
  <c r="AX5" i="39"/>
  <c r="S5" i="39" s="1"/>
  <c r="AC5" i="39" s="1"/>
  <c r="AB6" i="39" s="1"/>
  <c r="AX6" i="39"/>
  <c r="S6" i="39" s="1"/>
  <c r="AC6" i="39" s="1"/>
  <c r="AB7" i="39" s="1"/>
  <c r="AX7" i="39"/>
  <c r="S7" i="39" s="1"/>
  <c r="AC7" i="39" s="1"/>
  <c r="AB8" i="39" s="1"/>
  <c r="AX8" i="39"/>
  <c r="S8" i="39" s="1"/>
  <c r="AC8" i="39" s="1"/>
  <c r="AB9" i="39" s="1"/>
  <c r="AX9" i="39"/>
  <c r="S9" i="39" s="1"/>
  <c r="AC9" i="39" s="1"/>
  <c r="AB10" i="39" s="1"/>
  <c r="AX10" i="39"/>
  <c r="S10" i="39" s="1"/>
  <c r="AC10" i="39" s="1"/>
  <c r="AB11" i="39" s="1"/>
  <c r="AX11" i="39"/>
  <c r="S11" i="39" s="1"/>
  <c r="AC11" i="39" s="1"/>
  <c r="AB12" i="39" s="1"/>
  <c r="AX12" i="39"/>
  <c r="S12" i="39" s="1"/>
  <c r="AC12" i="39" s="1"/>
  <c r="AB13" i="39" s="1"/>
  <c r="AX13" i="39"/>
  <c r="S13" i="39" s="1"/>
  <c r="AC13" i="39" s="1"/>
  <c r="AB14" i="39" s="1"/>
  <c r="AX14" i="39"/>
  <c r="S14" i="39" s="1"/>
  <c r="AC14" i="39" s="1"/>
  <c r="AB15" i="39" s="1"/>
  <c r="AX15" i="39"/>
  <c r="S15" i="39" s="1"/>
  <c r="AC15" i="39" s="1"/>
  <c r="AB16" i="39" s="1"/>
  <c r="AX16" i="39"/>
  <c r="S16" i="39" s="1"/>
  <c r="AC16" i="39" s="1"/>
  <c r="AB17" i="39" s="1"/>
  <c r="AX17" i="39"/>
  <c r="S17" i="39" s="1"/>
  <c r="AC17" i="39" s="1"/>
  <c r="AB18" i="39" s="1"/>
  <c r="AX18" i="39"/>
  <c r="S18" i="39" s="1"/>
  <c r="AC18" i="39" s="1"/>
  <c r="AB19" i="39" s="1"/>
  <c r="AX19" i="39"/>
  <c r="S19" i="39" s="1"/>
  <c r="AC19" i="39" s="1"/>
  <c r="AB20" i="39" s="1"/>
  <c r="AX20" i="39"/>
  <c r="S20" i="39" s="1"/>
  <c r="AC20" i="39" s="1"/>
  <c r="AB21" i="39" s="1"/>
  <c r="AX21" i="39"/>
  <c r="S21" i="39" s="1"/>
  <c r="AC21" i="39" s="1"/>
  <c r="AB22" i="39" s="1"/>
  <c r="AS17" i="21"/>
  <c r="AL17" i="21"/>
  <c r="AU17" i="21" s="1"/>
  <c r="Z23" i="72"/>
  <c r="AN10" i="84"/>
  <c r="AI10" i="84"/>
  <c r="Y7" i="41"/>
  <c r="X7" i="41"/>
  <c r="Z7" i="41" s="1"/>
  <c r="AI16" i="59"/>
  <c r="AN16" i="59"/>
  <c r="AH18" i="71"/>
  <c r="AQ18" i="71" s="1"/>
  <c r="AS22" i="64"/>
  <c r="AL22" i="64"/>
  <c r="AU22" i="64" s="1"/>
  <c r="AS6" i="29"/>
  <c r="AL6" i="29"/>
  <c r="AU6" i="29" s="1"/>
  <c r="AK11" i="34"/>
  <c r="AT11" i="34" s="1"/>
  <c r="AJ11" i="34"/>
  <c r="AH15" i="47"/>
  <c r="AQ15" i="47" s="1"/>
  <c r="AK21" i="60"/>
  <c r="AT21" i="60" s="1"/>
  <c r="AJ21" i="60"/>
  <c r="AJ15" i="60"/>
  <c r="AK15" i="60"/>
  <c r="AT15" i="60" s="1"/>
  <c r="AK9" i="60"/>
  <c r="AT9" i="60" s="1"/>
  <c r="AJ9" i="60"/>
  <c r="AB4" i="60"/>
  <c r="AJ3" i="60"/>
  <c r="Z18" i="71"/>
  <c r="Y18" i="24"/>
  <c r="X18" i="24"/>
  <c r="Z18" i="24" s="1"/>
  <c r="AS8" i="21"/>
  <c r="AL8" i="21"/>
  <c r="AU8" i="21" s="1"/>
  <c r="AH14" i="15"/>
  <c r="AQ14" i="15" s="1"/>
  <c r="AN15" i="63"/>
  <c r="AI15" i="63"/>
  <c r="AL23" i="21"/>
  <c r="AU23" i="21" s="1"/>
  <c r="AJ22" i="80"/>
  <c r="AK22" i="80"/>
  <c r="AT22" i="80" s="1"/>
  <c r="AJ16" i="80"/>
  <c r="AK16" i="80"/>
  <c r="AT16" i="80" s="1"/>
  <c r="AJ10" i="80"/>
  <c r="AK10" i="80"/>
  <c r="AT10" i="80" s="1"/>
  <c r="AB4" i="80"/>
  <c r="AJ3" i="80"/>
  <c r="AJ22" i="68"/>
  <c r="AK22" i="68"/>
  <c r="AT22" i="68" s="1"/>
  <c r="AJ16" i="68"/>
  <c r="AK16" i="68"/>
  <c r="AT16" i="68" s="1"/>
  <c r="AJ10" i="68"/>
  <c r="AK10" i="68"/>
  <c r="AT10" i="68" s="1"/>
  <c r="AJ3" i="68"/>
  <c r="AB4" i="68"/>
  <c r="AF5" i="87"/>
  <c r="AO5" i="87" s="1"/>
  <c r="AE5" i="87"/>
  <c r="W6" i="87"/>
  <c r="AG5" i="87"/>
  <c r="AP5" i="87" s="1"/>
  <c r="AR12" i="32"/>
  <c r="AS17" i="64"/>
  <c r="AL17" i="64"/>
  <c r="AU17" i="64" s="1"/>
  <c r="AN5" i="83"/>
  <c r="AI5" i="83"/>
  <c r="Y17" i="67"/>
  <c r="X17" i="67"/>
  <c r="W15" i="89"/>
  <c r="AF14" i="89"/>
  <c r="AO14" i="89" s="1"/>
  <c r="AE14" i="89"/>
  <c r="AG14" i="89"/>
  <c r="AP14" i="89" s="1"/>
  <c r="Y7" i="43"/>
  <c r="X7" i="43"/>
  <c r="AJ22" i="34"/>
  <c r="AK22" i="34"/>
  <c r="AT22" i="34" s="1"/>
  <c r="AK16" i="34"/>
  <c r="AT16" i="34" s="1"/>
  <c r="AJ16" i="34"/>
  <c r="AK10" i="34"/>
  <c r="AT10" i="34" s="1"/>
  <c r="AJ10" i="34"/>
  <c r="AB4" i="34"/>
  <c r="AJ3" i="34"/>
  <c r="AN13" i="101"/>
  <c r="AI13" i="101"/>
  <c r="Y10" i="96"/>
  <c r="Z10" i="96"/>
  <c r="X10" i="96"/>
  <c r="Y10" i="54"/>
  <c r="X10" i="54"/>
  <c r="AX22" i="39"/>
  <c r="S22" i="39" s="1"/>
  <c r="AC22" i="39" s="1"/>
  <c r="AB23" i="39" s="1"/>
  <c r="AS5" i="21"/>
  <c r="AL5" i="21"/>
  <c r="AU5" i="21" s="1"/>
  <c r="AS8" i="29"/>
  <c r="AL8" i="29"/>
  <c r="AU8" i="29" s="1"/>
  <c r="U10" i="94"/>
  <c r="AH7" i="11"/>
  <c r="AQ7" i="11" s="1"/>
  <c r="W17" i="75"/>
  <c r="AG16" i="75"/>
  <c r="AP16" i="75" s="1"/>
  <c r="AF16" i="75"/>
  <c r="AO16" i="75" s="1"/>
  <c r="AE16" i="75"/>
  <c r="AR14" i="97"/>
  <c r="AS14" i="64"/>
  <c r="AL14" i="64"/>
  <c r="AU14" i="64" s="1"/>
  <c r="AS12" i="21"/>
  <c r="AL12" i="21"/>
  <c r="AU12" i="21" s="1"/>
  <c r="AF5" i="99"/>
  <c r="AO5" i="99" s="1"/>
  <c r="AE5" i="99"/>
  <c r="W6" i="99"/>
  <c r="AG5" i="99"/>
  <c r="AP5" i="99" s="1"/>
  <c r="Y16" i="19"/>
  <c r="X16" i="19"/>
  <c r="AS9" i="29"/>
  <c r="AL9" i="29"/>
  <c r="AU9" i="29" s="1"/>
  <c r="U11" i="85"/>
  <c r="Y10" i="88"/>
  <c r="X10" i="88"/>
  <c r="Z10" i="88" s="1"/>
  <c r="Z6" i="83" l="1"/>
  <c r="AF6" i="83"/>
  <c r="AO6" i="83" s="1"/>
  <c r="AE6" i="83"/>
  <c r="W7" i="83"/>
  <c r="AG6" i="83"/>
  <c r="AP6" i="83" s="1"/>
  <c r="AE10" i="88"/>
  <c r="AG10" i="88"/>
  <c r="AP10" i="88" s="1"/>
  <c r="AF10" i="88"/>
  <c r="AO10" i="88" s="1"/>
  <c r="W11" i="88"/>
  <c r="AE6" i="55"/>
  <c r="AF6" i="55"/>
  <c r="AO6" i="55" s="1"/>
  <c r="AG6" i="55"/>
  <c r="AP6" i="55" s="1"/>
  <c r="W7" i="55"/>
  <c r="AS16" i="34"/>
  <c r="AL16" i="34"/>
  <c r="AU16" i="34" s="1"/>
  <c r="W19" i="71"/>
  <c r="AF18" i="71"/>
  <c r="AO18" i="71" s="1"/>
  <c r="AG18" i="71"/>
  <c r="AP18" i="71" s="1"/>
  <c r="AE18" i="71"/>
  <c r="AE7" i="41"/>
  <c r="AF7" i="41"/>
  <c r="AO7" i="41" s="1"/>
  <c r="AG7" i="41"/>
  <c r="AP7" i="41" s="1"/>
  <c r="W8" i="41"/>
  <c r="AK17" i="39"/>
  <c r="AT17" i="39" s="1"/>
  <c r="AJ17" i="39"/>
  <c r="AJ11" i="39"/>
  <c r="AK11" i="39"/>
  <c r="AT11" i="39" s="1"/>
  <c r="AJ5" i="39"/>
  <c r="AK5" i="39"/>
  <c r="AT5" i="39" s="1"/>
  <c r="Y12" i="104"/>
  <c r="Z12" i="104" s="1"/>
  <c r="X12" i="104"/>
  <c r="AX3" i="72"/>
  <c r="S3" i="72" s="1"/>
  <c r="AC3" i="72" s="1"/>
  <c r="AX23" i="72"/>
  <c r="S23" i="72" s="1"/>
  <c r="AC23" i="72" s="1"/>
  <c r="AX4" i="72"/>
  <c r="S4" i="72" s="1"/>
  <c r="AC4" i="72" s="1"/>
  <c r="AB5" i="72" s="1"/>
  <c r="AX5" i="72"/>
  <c r="S5" i="72" s="1"/>
  <c r="AC5" i="72" s="1"/>
  <c r="AB6" i="72" s="1"/>
  <c r="AX6" i="72"/>
  <c r="S6" i="72" s="1"/>
  <c r="AC6" i="72" s="1"/>
  <c r="AB7" i="72" s="1"/>
  <c r="AX7" i="72"/>
  <c r="S7" i="72" s="1"/>
  <c r="AC7" i="72" s="1"/>
  <c r="AB8" i="72" s="1"/>
  <c r="AX8" i="72"/>
  <c r="S8" i="72" s="1"/>
  <c r="AC8" i="72" s="1"/>
  <c r="AB9" i="72" s="1"/>
  <c r="AX9" i="72"/>
  <c r="S9" i="72" s="1"/>
  <c r="AC9" i="72" s="1"/>
  <c r="AB10" i="72" s="1"/>
  <c r="AX10" i="72"/>
  <c r="S10" i="72" s="1"/>
  <c r="AC10" i="72" s="1"/>
  <c r="AB11" i="72" s="1"/>
  <c r="AX11" i="72"/>
  <c r="S11" i="72" s="1"/>
  <c r="AC11" i="72" s="1"/>
  <c r="AB12" i="72" s="1"/>
  <c r="AX12" i="72"/>
  <c r="S12" i="72" s="1"/>
  <c r="AC12" i="72" s="1"/>
  <c r="AB13" i="72" s="1"/>
  <c r="AX13" i="72"/>
  <c r="S13" i="72" s="1"/>
  <c r="AC13" i="72" s="1"/>
  <c r="AB14" i="72" s="1"/>
  <c r="AX14" i="72"/>
  <c r="S14" i="72" s="1"/>
  <c r="AC14" i="72" s="1"/>
  <c r="AB15" i="72" s="1"/>
  <c r="AX15" i="72"/>
  <c r="S15" i="72" s="1"/>
  <c r="AC15" i="72" s="1"/>
  <c r="AB16" i="72" s="1"/>
  <c r="AX16" i="72"/>
  <c r="S16" i="72" s="1"/>
  <c r="AC16" i="72" s="1"/>
  <c r="AB17" i="72" s="1"/>
  <c r="AX17" i="72"/>
  <c r="S17" i="72" s="1"/>
  <c r="AC17" i="72" s="1"/>
  <c r="AB18" i="72" s="1"/>
  <c r="AX18" i="72"/>
  <c r="S18" i="72" s="1"/>
  <c r="AC18" i="72" s="1"/>
  <c r="AB19" i="72" s="1"/>
  <c r="AX19" i="72"/>
  <c r="S19" i="72" s="1"/>
  <c r="AC19" i="72" s="1"/>
  <c r="AB20" i="72" s="1"/>
  <c r="AX20" i="72"/>
  <c r="S20" i="72" s="1"/>
  <c r="AC20" i="72" s="1"/>
  <c r="AB21" i="72" s="1"/>
  <c r="AX21" i="72"/>
  <c r="S21" i="72" s="1"/>
  <c r="AC21" i="72" s="1"/>
  <c r="AB22" i="72" s="1"/>
  <c r="AS6" i="34"/>
  <c r="AL6" i="34"/>
  <c r="AU6" i="34" s="1"/>
  <c r="AS12" i="80"/>
  <c r="AL12" i="80"/>
  <c r="AU12" i="80" s="1"/>
  <c r="AN9" i="20"/>
  <c r="AI9" i="20"/>
  <c r="AS18" i="60"/>
  <c r="AL18" i="60"/>
  <c r="AU18" i="60" s="1"/>
  <c r="AN13" i="32"/>
  <c r="AI13" i="32"/>
  <c r="W18" i="59"/>
  <c r="AF17" i="59"/>
  <c r="AO17" i="59" s="1"/>
  <c r="AG17" i="59"/>
  <c r="AP17" i="59" s="1"/>
  <c r="AE17" i="59"/>
  <c r="U10" i="50"/>
  <c r="AH15" i="53"/>
  <c r="AQ15" i="53" s="1"/>
  <c r="U8" i="102"/>
  <c r="AS7" i="68"/>
  <c r="AL7" i="68"/>
  <c r="AU7" i="68" s="1"/>
  <c r="AS19" i="80"/>
  <c r="AL19" i="80"/>
  <c r="AU19" i="80" s="1"/>
  <c r="AN9" i="58"/>
  <c r="AI9" i="58"/>
  <c r="AI13" i="46"/>
  <c r="AN13" i="46"/>
  <c r="AS12" i="60"/>
  <c r="AL12" i="60"/>
  <c r="AU12" i="60" s="1"/>
  <c r="AI14" i="93"/>
  <c r="AN14" i="93"/>
  <c r="AR14" i="52"/>
  <c r="AS20" i="34"/>
  <c r="AL20" i="34"/>
  <c r="AU20" i="34" s="1"/>
  <c r="Y7" i="49"/>
  <c r="X7" i="49"/>
  <c r="AS8" i="80"/>
  <c r="AL8" i="80"/>
  <c r="AU8" i="80" s="1"/>
  <c r="AF8" i="95"/>
  <c r="AO8" i="95" s="1"/>
  <c r="AE8" i="95"/>
  <c r="W9" i="95"/>
  <c r="AG8" i="95"/>
  <c r="AP8" i="95" s="1"/>
  <c r="AR9" i="88"/>
  <c r="AS21" i="80"/>
  <c r="AL21" i="80"/>
  <c r="AU21" i="80" s="1"/>
  <c r="AS8" i="60"/>
  <c r="AL8" i="60"/>
  <c r="AU8" i="60" s="1"/>
  <c r="Y16" i="97"/>
  <c r="X16" i="97"/>
  <c r="AI7" i="11"/>
  <c r="AR7" i="11" s="1"/>
  <c r="AN7" i="11"/>
  <c r="Y15" i="15"/>
  <c r="X15" i="15"/>
  <c r="AH16" i="19"/>
  <c r="AQ16" i="19" s="1"/>
  <c r="AH10" i="54"/>
  <c r="AQ10" i="54" s="1"/>
  <c r="AR13" i="101"/>
  <c r="AH17" i="67"/>
  <c r="AQ17" i="67" s="1"/>
  <c r="AN5" i="87"/>
  <c r="AI5" i="87"/>
  <c r="AR5" i="87" s="1"/>
  <c r="AS15" i="60"/>
  <c r="AL15" i="60"/>
  <c r="AU15" i="60" s="1"/>
  <c r="AI16" i="75"/>
  <c r="AR16" i="75" s="1"/>
  <c r="AN16" i="75"/>
  <c r="Z10" i="54"/>
  <c r="Z17" i="67"/>
  <c r="AS16" i="68"/>
  <c r="AL16" i="68"/>
  <c r="AU16" i="68" s="1"/>
  <c r="AS10" i="80"/>
  <c r="AL10" i="80"/>
  <c r="AU10" i="80" s="1"/>
  <c r="AR15" i="63"/>
  <c r="AS3" i="60"/>
  <c r="AL3" i="60"/>
  <c r="AU3" i="60" s="1"/>
  <c r="AS21" i="60"/>
  <c r="AL21" i="60"/>
  <c r="AU21" i="60" s="1"/>
  <c r="AS11" i="34"/>
  <c r="AL11" i="34"/>
  <c r="AU11" i="34" s="1"/>
  <c r="AK22" i="39"/>
  <c r="AT22" i="39" s="1"/>
  <c r="AJ22" i="39"/>
  <c r="AJ16" i="39"/>
  <c r="AK16" i="39"/>
  <c r="AT16" i="39" s="1"/>
  <c r="AK10" i="39"/>
  <c r="AT10" i="39" s="1"/>
  <c r="AJ10" i="39"/>
  <c r="Y12" i="44"/>
  <c r="X12" i="44"/>
  <c r="AS16" i="60"/>
  <c r="AL16" i="60"/>
  <c r="AU16" i="60" s="1"/>
  <c r="AX22" i="72"/>
  <c r="S22" i="72" s="1"/>
  <c r="AC22" i="72" s="1"/>
  <c r="AB23" i="72" s="1"/>
  <c r="AS12" i="34"/>
  <c r="AL12" i="34"/>
  <c r="AU12" i="34" s="1"/>
  <c r="AN16" i="33"/>
  <c r="AI16" i="33"/>
  <c r="AR16" i="33" s="1"/>
  <c r="AS18" i="68"/>
  <c r="AL18" i="68"/>
  <c r="AU18" i="68" s="1"/>
  <c r="AF16" i="38"/>
  <c r="AO16" i="38" s="1"/>
  <c r="W17" i="38"/>
  <c r="AE16" i="38"/>
  <c r="AG16" i="38"/>
  <c r="AP16" i="38" s="1"/>
  <c r="AS11" i="60"/>
  <c r="AL11" i="60"/>
  <c r="AU11" i="60" s="1"/>
  <c r="AN10" i="51"/>
  <c r="AI10" i="51"/>
  <c r="Y14" i="32"/>
  <c r="X14" i="32"/>
  <c r="AH14" i="101"/>
  <c r="AQ14" i="101" s="1"/>
  <c r="AS7" i="34"/>
  <c r="AL7" i="34"/>
  <c r="AU7" i="34" s="1"/>
  <c r="Z15" i="53"/>
  <c r="AS17" i="80"/>
  <c r="AL17" i="80"/>
  <c r="AU17" i="80" s="1"/>
  <c r="AN10" i="9"/>
  <c r="AI10" i="9"/>
  <c r="AH14" i="86"/>
  <c r="AQ14" i="86" s="1"/>
  <c r="U10" i="90"/>
  <c r="AH14" i="105"/>
  <c r="AQ14" i="105" s="1"/>
  <c r="AS14" i="68"/>
  <c r="AL14" i="68"/>
  <c r="AU14" i="68" s="1"/>
  <c r="AH16" i="63"/>
  <c r="AQ16" i="63" s="1"/>
  <c r="AS15" i="34"/>
  <c r="AL15" i="34"/>
  <c r="AU15" i="34" s="1"/>
  <c r="AS9" i="68"/>
  <c r="AL9" i="68"/>
  <c r="AU9" i="68" s="1"/>
  <c r="AS9" i="80"/>
  <c r="AL9" i="80"/>
  <c r="AU9" i="80" s="1"/>
  <c r="AS17" i="34"/>
  <c r="AL17" i="34"/>
  <c r="AU17" i="34" s="1"/>
  <c r="AG5" i="18"/>
  <c r="AP5" i="18" s="1"/>
  <c r="AF5" i="18"/>
  <c r="AO5" i="18" s="1"/>
  <c r="W6" i="18"/>
  <c r="AE5" i="18"/>
  <c r="AH10" i="88"/>
  <c r="AQ10" i="88" s="1"/>
  <c r="W11" i="96"/>
  <c r="AG10" i="96"/>
  <c r="AP10" i="96" s="1"/>
  <c r="AF10" i="96"/>
  <c r="AO10" i="96" s="1"/>
  <c r="AE10" i="96"/>
  <c r="AH7" i="43"/>
  <c r="AQ7" i="43" s="1"/>
  <c r="AK23" i="39"/>
  <c r="AT23" i="39" s="1"/>
  <c r="AJ23" i="39"/>
  <c r="AS23" i="39" s="1"/>
  <c r="Z7" i="43"/>
  <c r="AK4" i="80"/>
  <c r="AT4" i="80" s="1"/>
  <c r="AT25" i="80" s="1"/>
  <c r="AJ4" i="80"/>
  <c r="Z16" i="19"/>
  <c r="U9" i="94"/>
  <c r="U10" i="85"/>
  <c r="AS3" i="34"/>
  <c r="AL3" i="34"/>
  <c r="AU3" i="34" s="1"/>
  <c r="AJ4" i="68"/>
  <c r="AK4" i="68"/>
  <c r="AT4" i="68" s="1"/>
  <c r="AT25" i="68" s="1"/>
  <c r="AJ4" i="60"/>
  <c r="AK4" i="60"/>
  <c r="AT4" i="60" s="1"/>
  <c r="AT25" i="60" s="1"/>
  <c r="AR10" i="84"/>
  <c r="AJ21" i="39"/>
  <c r="AK21" i="39"/>
  <c r="AT21" i="39" s="1"/>
  <c r="AJ15" i="39"/>
  <c r="AK15" i="39"/>
  <c r="AT15" i="39" s="1"/>
  <c r="AJ9" i="39"/>
  <c r="AK9" i="39"/>
  <c r="AT9" i="39" s="1"/>
  <c r="AJ3" i="39"/>
  <c r="AB4" i="39"/>
  <c r="AN11" i="104"/>
  <c r="AI11" i="104"/>
  <c r="AS5" i="68"/>
  <c r="AL5" i="68"/>
  <c r="AU5" i="68" s="1"/>
  <c r="U7" i="10"/>
  <c r="Y11" i="92"/>
  <c r="Z11" i="92" s="1"/>
  <c r="X11" i="92"/>
  <c r="AS6" i="68"/>
  <c r="AL6" i="68"/>
  <c r="AU6" i="68" s="1"/>
  <c r="W18" i="2"/>
  <c r="AG17" i="2"/>
  <c r="AP17" i="2" s="1"/>
  <c r="AF17" i="2"/>
  <c r="AO17" i="2" s="1"/>
  <c r="AE17" i="2"/>
  <c r="AS18" i="80"/>
  <c r="AL18" i="80"/>
  <c r="AU18" i="80" s="1"/>
  <c r="AL4" i="64"/>
  <c r="AU4" i="64" s="1"/>
  <c r="AU25" i="64" s="1"/>
  <c r="C11" i="64" s="1"/>
  <c r="F8" i="57" s="1"/>
  <c r="AS4" i="64"/>
  <c r="AS25" i="64" s="1"/>
  <c r="U9" i="82"/>
  <c r="Y10" i="45"/>
  <c r="X10" i="45"/>
  <c r="AH18" i="79"/>
  <c r="AQ18" i="79" s="1"/>
  <c r="AS4" i="29"/>
  <c r="AS25" i="29" s="1"/>
  <c r="AL4" i="29"/>
  <c r="AU4" i="29" s="1"/>
  <c r="AU25" i="29" s="1"/>
  <c r="C11" i="29" s="1"/>
  <c r="Z14" i="101"/>
  <c r="AS13" i="34"/>
  <c r="AL13" i="34"/>
  <c r="AU13" i="34" s="1"/>
  <c r="AS13" i="68"/>
  <c r="AL13" i="68"/>
  <c r="AU13" i="68" s="1"/>
  <c r="AS7" i="80"/>
  <c r="AL7" i="80"/>
  <c r="AU7" i="80" s="1"/>
  <c r="AR23" i="80"/>
  <c r="AR25" i="80" s="1"/>
  <c r="AL23" i="80"/>
  <c r="AU23" i="80" s="1"/>
  <c r="AR6" i="41"/>
  <c r="Z14" i="86"/>
  <c r="AS8" i="34"/>
  <c r="AL8" i="34"/>
  <c r="AU8" i="34" s="1"/>
  <c r="Z14" i="105"/>
  <c r="AS19" i="60"/>
  <c r="AL19" i="60"/>
  <c r="AU19" i="60" s="1"/>
  <c r="Z16" i="63"/>
  <c r="AS21" i="34"/>
  <c r="AL21" i="34"/>
  <c r="AU21" i="34" s="1"/>
  <c r="AS15" i="68"/>
  <c r="AL15" i="68"/>
  <c r="AU15" i="68" s="1"/>
  <c r="AS14" i="60"/>
  <c r="AL14" i="60"/>
  <c r="AU14" i="60" s="1"/>
  <c r="AS11" i="80"/>
  <c r="AL11" i="80"/>
  <c r="AU11" i="80" s="1"/>
  <c r="Y10" i="100"/>
  <c r="Z10" i="100" s="1"/>
  <c r="X10" i="100"/>
  <c r="AI15" i="97"/>
  <c r="AN15" i="97"/>
  <c r="Y17" i="75"/>
  <c r="Z17" i="75" s="1"/>
  <c r="X17" i="75"/>
  <c r="AH10" i="96"/>
  <c r="AQ10" i="96" s="1"/>
  <c r="AJ4" i="34"/>
  <c r="AK4" i="34"/>
  <c r="AT4" i="34" s="1"/>
  <c r="AT25" i="34" s="1"/>
  <c r="AS22" i="34"/>
  <c r="AL22" i="34"/>
  <c r="AU22" i="34" s="1"/>
  <c r="AI14" i="89"/>
  <c r="AN14" i="89"/>
  <c r="AR5" i="83"/>
  <c r="AL3" i="68"/>
  <c r="AU3" i="68" s="1"/>
  <c r="AS3" i="68"/>
  <c r="AS22" i="68"/>
  <c r="AL22" i="68"/>
  <c r="AU22" i="68" s="1"/>
  <c r="AS16" i="80"/>
  <c r="AL16" i="80"/>
  <c r="AU16" i="80" s="1"/>
  <c r="AH18" i="24"/>
  <c r="AQ18" i="24" s="1"/>
  <c r="AS9" i="60"/>
  <c r="AL9" i="60"/>
  <c r="AU9" i="60" s="1"/>
  <c r="AJ20" i="39"/>
  <c r="AK20" i="39"/>
  <c r="AT20" i="39" s="1"/>
  <c r="AJ14" i="39"/>
  <c r="AK14" i="39"/>
  <c r="AT14" i="39" s="1"/>
  <c r="AJ8" i="39"/>
  <c r="AK8" i="39"/>
  <c r="AT8" i="39" s="1"/>
  <c r="AH15" i="52"/>
  <c r="AQ15" i="52" s="1"/>
  <c r="AS5" i="34"/>
  <c r="AL5" i="34"/>
  <c r="AU5" i="34" s="1"/>
  <c r="AR13" i="105"/>
  <c r="AR5" i="55"/>
  <c r="AR23" i="60"/>
  <c r="AR25" i="60" s="1"/>
  <c r="AL23" i="60"/>
  <c r="AU23" i="60" s="1"/>
  <c r="U8" i="42"/>
  <c r="AN10" i="13"/>
  <c r="AI10" i="13"/>
  <c r="AS18" i="34"/>
  <c r="AL18" i="34"/>
  <c r="AU18" i="34" s="1"/>
  <c r="AN10" i="92"/>
  <c r="AI10" i="92"/>
  <c r="Y7" i="16"/>
  <c r="X7" i="16"/>
  <c r="Z7" i="16" s="1"/>
  <c r="AS6" i="80"/>
  <c r="AL6" i="80"/>
  <c r="AU6" i="80" s="1"/>
  <c r="U8" i="35"/>
  <c r="AS17" i="60"/>
  <c r="AL17" i="60"/>
  <c r="AU17" i="60" s="1"/>
  <c r="Y11" i="51"/>
  <c r="X11" i="51"/>
  <c r="U8" i="48"/>
  <c r="Z18" i="79"/>
  <c r="AR13" i="86"/>
  <c r="AS4" i="21"/>
  <c r="AS25" i="21" s="1"/>
  <c r="AL4" i="21"/>
  <c r="AU4" i="21" s="1"/>
  <c r="AU25" i="21" s="1"/>
  <c r="C11" i="21" s="1"/>
  <c r="AS13" i="80"/>
  <c r="AL13" i="80"/>
  <c r="AU13" i="80" s="1"/>
  <c r="AR16" i="67"/>
  <c r="AS14" i="80"/>
  <c r="AL14" i="80"/>
  <c r="AU14" i="80" s="1"/>
  <c r="Y7" i="91"/>
  <c r="Z7" i="91" s="1"/>
  <c r="X7" i="91"/>
  <c r="AS5" i="80"/>
  <c r="AL5" i="80"/>
  <c r="AU5" i="80" s="1"/>
  <c r="U5" i="98"/>
  <c r="X5" i="98" s="1"/>
  <c r="AR6" i="43"/>
  <c r="AH6" i="55"/>
  <c r="AQ6" i="55" s="1"/>
  <c r="AN9" i="100"/>
  <c r="AI9" i="100"/>
  <c r="AI14" i="15"/>
  <c r="AN14" i="15"/>
  <c r="AS10" i="34"/>
  <c r="AL10" i="34"/>
  <c r="AU10" i="34" s="1"/>
  <c r="AL3" i="80"/>
  <c r="AU3" i="80" s="1"/>
  <c r="AS3" i="80"/>
  <c r="AG18" i="24"/>
  <c r="AP18" i="24" s="1"/>
  <c r="AE18" i="24"/>
  <c r="AF18" i="24"/>
  <c r="AO18" i="24" s="1"/>
  <c r="W19" i="24"/>
  <c r="AR16" i="59"/>
  <c r="AG23" i="72"/>
  <c r="AP23" i="72" s="1"/>
  <c r="AP25" i="72" s="1"/>
  <c r="AF23" i="72"/>
  <c r="AO23" i="72" s="1"/>
  <c r="AO25" i="72" s="1"/>
  <c r="AE23" i="72"/>
  <c r="AK19" i="39"/>
  <c r="AT19" i="39" s="1"/>
  <c r="AJ19" i="39"/>
  <c r="AK13" i="39"/>
  <c r="AT13" i="39" s="1"/>
  <c r="AJ13" i="39"/>
  <c r="AJ7" i="39"/>
  <c r="AK7" i="39"/>
  <c r="AT7" i="39" s="1"/>
  <c r="AE15" i="52"/>
  <c r="AF15" i="52"/>
  <c r="AO15" i="52" s="1"/>
  <c r="W16" i="52"/>
  <c r="AG15" i="52"/>
  <c r="AP15" i="52" s="1"/>
  <c r="AS11" i="68"/>
  <c r="AL11" i="68"/>
  <c r="AU11" i="68" s="1"/>
  <c r="AN11" i="44"/>
  <c r="AI11" i="44"/>
  <c r="AR15" i="19"/>
  <c r="Y11" i="13"/>
  <c r="X11" i="13"/>
  <c r="Z11" i="13" s="1"/>
  <c r="AI6" i="16"/>
  <c r="AN6" i="16"/>
  <c r="Y17" i="33"/>
  <c r="X17" i="33"/>
  <c r="AI22" i="25"/>
  <c r="AN22" i="25"/>
  <c r="AS6" i="60"/>
  <c r="AL6" i="60"/>
  <c r="AU6" i="60" s="1"/>
  <c r="AI9" i="45"/>
  <c r="AN9" i="45"/>
  <c r="AR9" i="54"/>
  <c r="AS19" i="34"/>
  <c r="AL19" i="34"/>
  <c r="AU19" i="34" s="1"/>
  <c r="AS19" i="68"/>
  <c r="AL19" i="68"/>
  <c r="AU19" i="68" s="1"/>
  <c r="Y14" i="46"/>
  <c r="X14" i="46"/>
  <c r="AH11" i="84"/>
  <c r="AQ11" i="84" s="1"/>
  <c r="Y11" i="9"/>
  <c r="X11" i="9"/>
  <c r="AN23" i="39"/>
  <c r="AN25" i="39" s="1"/>
  <c r="AI23" i="39"/>
  <c r="AS14" i="34"/>
  <c r="AL14" i="34"/>
  <c r="AU14" i="34" s="1"/>
  <c r="AS20" i="68"/>
  <c r="AL20" i="68"/>
  <c r="AU20" i="68" s="1"/>
  <c r="AS20" i="80"/>
  <c r="AL20" i="80"/>
  <c r="AU20" i="80" s="1"/>
  <c r="Y6" i="103"/>
  <c r="X6" i="103"/>
  <c r="AN6" i="91"/>
  <c r="AI6" i="91"/>
  <c r="AS7" i="60"/>
  <c r="AL7" i="60"/>
  <c r="AU7" i="60" s="1"/>
  <c r="AS9" i="34"/>
  <c r="AL9" i="34"/>
  <c r="AU9" i="34" s="1"/>
  <c r="AR14" i="53"/>
  <c r="AS15" i="80"/>
  <c r="AL15" i="80"/>
  <c r="AU15" i="80" s="1"/>
  <c r="AR17" i="24"/>
  <c r="AS20" i="60"/>
  <c r="AL20" i="60"/>
  <c r="AU20" i="60" s="1"/>
  <c r="AS10" i="60"/>
  <c r="AL10" i="60"/>
  <c r="AU10" i="60" s="1"/>
  <c r="Y8" i="11"/>
  <c r="X8" i="11"/>
  <c r="Y16" i="47"/>
  <c r="Z16" i="47"/>
  <c r="X16" i="47"/>
  <c r="Y6" i="99"/>
  <c r="X6" i="99"/>
  <c r="Z6" i="99" s="1"/>
  <c r="AI5" i="99"/>
  <c r="AN5" i="99"/>
  <c r="Y15" i="89"/>
  <c r="X15" i="89"/>
  <c r="Y6" i="87"/>
  <c r="X6" i="87"/>
  <c r="AS10" i="68"/>
  <c r="AL10" i="68"/>
  <c r="AU10" i="68" s="1"/>
  <c r="AS22" i="80"/>
  <c r="AL22" i="80"/>
  <c r="AU22" i="80" s="1"/>
  <c r="AH7" i="41"/>
  <c r="AQ7" i="41" s="1"/>
  <c r="AJ18" i="39"/>
  <c r="AK18" i="39"/>
  <c r="AT18" i="39" s="1"/>
  <c r="AK12" i="39"/>
  <c r="AT12" i="39" s="1"/>
  <c r="AJ12" i="39"/>
  <c r="AJ6" i="39"/>
  <c r="AK6" i="39"/>
  <c r="AT6" i="39" s="1"/>
  <c r="AS17" i="68"/>
  <c r="AL17" i="68"/>
  <c r="AU17" i="68" s="1"/>
  <c r="W18" i="28"/>
  <c r="AG17" i="28"/>
  <c r="AP17" i="28" s="1"/>
  <c r="AE17" i="28"/>
  <c r="AF17" i="28"/>
  <c r="AO17" i="28" s="1"/>
  <c r="AH6" i="83"/>
  <c r="AQ6" i="83" s="1"/>
  <c r="AS12" i="68"/>
  <c r="AL12" i="68"/>
  <c r="AU12" i="68" s="1"/>
  <c r="Y23" i="25"/>
  <c r="X23" i="25"/>
  <c r="Y10" i="20"/>
  <c r="X10" i="20"/>
  <c r="Z10" i="20" s="1"/>
  <c r="AS5" i="60"/>
  <c r="AL5" i="60"/>
  <c r="AU5" i="60" s="1"/>
  <c r="AH17" i="59"/>
  <c r="AQ17" i="59" s="1"/>
  <c r="AR9" i="96"/>
  <c r="Y10" i="58"/>
  <c r="X10" i="58"/>
  <c r="Y15" i="93"/>
  <c r="X15" i="93"/>
  <c r="Z11" i="84"/>
  <c r="AI6" i="49"/>
  <c r="AN6" i="49"/>
  <c r="AS8" i="68"/>
  <c r="AL8" i="68"/>
  <c r="AU8" i="68" s="1"/>
  <c r="AI5" i="103"/>
  <c r="AN5" i="103"/>
  <c r="AS13" i="60"/>
  <c r="AL13" i="60"/>
  <c r="AU13" i="60" s="1"/>
  <c r="AS22" i="60"/>
  <c r="AL22" i="60"/>
  <c r="AU22" i="60" s="1"/>
  <c r="AS21" i="68"/>
  <c r="AL21" i="68"/>
  <c r="AU21" i="68" s="1"/>
  <c r="AI15" i="47"/>
  <c r="AN15" i="47"/>
  <c r="Z15" i="93" l="1"/>
  <c r="Z10" i="45"/>
  <c r="Z15" i="15"/>
  <c r="Z8" i="11"/>
  <c r="W9" i="11" s="1"/>
  <c r="Z14" i="32"/>
  <c r="AF14" i="32" s="1"/>
  <c r="AO14" i="32" s="1"/>
  <c r="Z16" i="97"/>
  <c r="W17" i="97" s="1"/>
  <c r="Z7" i="49"/>
  <c r="AF15" i="93"/>
  <c r="AO15" i="93" s="1"/>
  <c r="W16" i="93"/>
  <c r="AE15" i="93"/>
  <c r="AG15" i="93"/>
  <c r="AP15" i="93" s="1"/>
  <c r="AF8" i="11"/>
  <c r="AO8" i="11" s="1"/>
  <c r="AE8" i="11"/>
  <c r="AG14" i="32"/>
  <c r="AP14" i="32" s="1"/>
  <c r="AE14" i="32"/>
  <c r="W15" i="32"/>
  <c r="AE7" i="49"/>
  <c r="AF7" i="49"/>
  <c r="AO7" i="49" s="1"/>
  <c r="AG7" i="49"/>
  <c r="AP7" i="49" s="1"/>
  <c r="W8" i="49"/>
  <c r="AF12" i="104"/>
  <c r="AO12" i="104" s="1"/>
  <c r="AE12" i="104"/>
  <c r="AG12" i="104"/>
  <c r="AP12" i="104" s="1"/>
  <c r="W13" i="104"/>
  <c r="AF15" i="15"/>
  <c r="AO15" i="15" s="1"/>
  <c r="W16" i="15"/>
  <c r="AG15" i="15"/>
  <c r="AP15" i="15" s="1"/>
  <c r="AE15" i="15"/>
  <c r="AE10" i="20"/>
  <c r="AF10" i="20"/>
  <c r="AO10" i="20" s="1"/>
  <c r="W11" i="20"/>
  <c r="AG10" i="20"/>
  <c r="AP10" i="20" s="1"/>
  <c r="W12" i="92"/>
  <c r="AF11" i="92"/>
  <c r="AO11" i="92" s="1"/>
  <c r="AE11" i="92"/>
  <c r="AG11" i="92"/>
  <c r="AP11" i="92" s="1"/>
  <c r="AE10" i="45"/>
  <c r="AF10" i="45"/>
  <c r="AO10" i="45" s="1"/>
  <c r="AG10" i="45"/>
  <c r="AP10" i="45" s="1"/>
  <c r="W11" i="45"/>
  <c r="AE10" i="100"/>
  <c r="AG10" i="100"/>
  <c r="AP10" i="100" s="1"/>
  <c r="W11" i="100"/>
  <c r="AF10" i="100"/>
  <c r="AO10" i="100" s="1"/>
  <c r="W7" i="99"/>
  <c r="AG6" i="99"/>
  <c r="AP6" i="99" s="1"/>
  <c r="AF6" i="99"/>
  <c r="AO6" i="99" s="1"/>
  <c r="AE6" i="99"/>
  <c r="W8" i="91"/>
  <c r="AG7" i="91"/>
  <c r="AP7" i="91" s="1"/>
  <c r="AF7" i="91"/>
  <c r="AO7" i="91" s="1"/>
  <c r="AE7" i="91"/>
  <c r="AH6" i="87"/>
  <c r="AQ6" i="87" s="1"/>
  <c r="AS7" i="39"/>
  <c r="AL7" i="39"/>
  <c r="AU7" i="39" s="1"/>
  <c r="AN18" i="24"/>
  <c r="AI18" i="24"/>
  <c r="Z5" i="98"/>
  <c r="AH5" i="98"/>
  <c r="AQ5" i="98" s="1"/>
  <c r="U7" i="48"/>
  <c r="W15" i="101"/>
  <c r="AG14" i="101"/>
  <c r="AP14" i="101" s="1"/>
  <c r="AE14" i="101"/>
  <c r="AF14" i="101"/>
  <c r="AO14" i="101" s="1"/>
  <c r="U6" i="10"/>
  <c r="AL3" i="39"/>
  <c r="AU3" i="39" s="1"/>
  <c r="AS3" i="39"/>
  <c r="AS21" i="39"/>
  <c r="AL21" i="39"/>
  <c r="AU21" i="39" s="1"/>
  <c r="AL4" i="68"/>
  <c r="AU4" i="68" s="1"/>
  <c r="AU25" i="68" s="1"/>
  <c r="C11" i="68" s="1"/>
  <c r="F12" i="57" s="1"/>
  <c r="AS4" i="68"/>
  <c r="AS25" i="68" s="1"/>
  <c r="U8" i="94"/>
  <c r="AI5" i="18"/>
  <c r="AN5" i="18"/>
  <c r="W16" i="53"/>
  <c r="AE15" i="53"/>
  <c r="AF15" i="53"/>
  <c r="AO15" i="53" s="1"/>
  <c r="AG15" i="53"/>
  <c r="AP15" i="53" s="1"/>
  <c r="Y9" i="95"/>
  <c r="X9" i="95"/>
  <c r="AR9" i="58"/>
  <c r="Y18" i="59"/>
  <c r="X18" i="59"/>
  <c r="AJ21" i="72"/>
  <c r="AK21" i="72"/>
  <c r="AT21" i="72" s="1"/>
  <c r="AJ15" i="72"/>
  <c r="AK15" i="72"/>
  <c r="AT15" i="72" s="1"/>
  <c r="AJ9" i="72"/>
  <c r="AK9" i="72"/>
  <c r="AT9" i="72" s="1"/>
  <c r="AJ3" i="72"/>
  <c r="AB4" i="72"/>
  <c r="AS5" i="39"/>
  <c r="AL5" i="39"/>
  <c r="AU5" i="39" s="1"/>
  <c r="Y8" i="41"/>
  <c r="X8" i="41"/>
  <c r="AR5" i="103"/>
  <c r="AS18" i="39"/>
  <c r="AL18" i="39"/>
  <c r="AU18" i="39" s="1"/>
  <c r="Z6" i="87"/>
  <c r="AH11" i="9"/>
  <c r="AQ11" i="9" s="1"/>
  <c r="AI17" i="28"/>
  <c r="AN17" i="28"/>
  <c r="AS6" i="39"/>
  <c r="AL6" i="39"/>
  <c r="AU6" i="39" s="1"/>
  <c r="AH15" i="89"/>
  <c r="AQ15" i="89" s="1"/>
  <c r="AH6" i="103"/>
  <c r="AQ6" i="103" s="1"/>
  <c r="Z11" i="9"/>
  <c r="AH14" i="46"/>
  <c r="AQ14" i="46" s="1"/>
  <c r="AS13" i="39"/>
  <c r="AL13" i="39"/>
  <c r="AU13" i="39" s="1"/>
  <c r="AR14" i="15"/>
  <c r="AH11" i="51"/>
  <c r="AQ11" i="51" s="1"/>
  <c r="U7" i="35"/>
  <c r="AR10" i="92"/>
  <c r="AS14" i="39"/>
  <c r="AL14" i="39"/>
  <c r="AU14" i="39" s="1"/>
  <c r="AR15" i="97"/>
  <c r="W17" i="63"/>
  <c r="AG16" i="63"/>
  <c r="AP16" i="63" s="1"/>
  <c r="AF16" i="63"/>
  <c r="AO16" i="63" s="1"/>
  <c r="AE16" i="63"/>
  <c r="AF14" i="86"/>
  <c r="AO14" i="86" s="1"/>
  <c r="AE14" i="86"/>
  <c r="AG14" i="86"/>
  <c r="AP14" i="86" s="1"/>
  <c r="W15" i="86"/>
  <c r="AG16" i="19"/>
  <c r="AP16" i="19" s="1"/>
  <c r="W17" i="19"/>
  <c r="AE16" i="19"/>
  <c r="AF16" i="19"/>
  <c r="AO16" i="19" s="1"/>
  <c r="Y6" i="18"/>
  <c r="Z6" i="18"/>
  <c r="X6" i="18"/>
  <c r="AJ23" i="72"/>
  <c r="AS23" i="72" s="1"/>
  <c r="AK23" i="72"/>
  <c r="AT23" i="72" s="1"/>
  <c r="AS10" i="39"/>
  <c r="AL10" i="39"/>
  <c r="AU10" i="39" s="1"/>
  <c r="W18" i="67"/>
  <c r="AF17" i="67"/>
  <c r="AO17" i="67" s="1"/>
  <c r="AE17" i="67"/>
  <c r="AG17" i="67"/>
  <c r="AP17" i="67" s="1"/>
  <c r="AH16" i="97"/>
  <c r="AQ16" i="97" s="1"/>
  <c r="AI8" i="95"/>
  <c r="AN8" i="95"/>
  <c r="AR14" i="93"/>
  <c r="U7" i="102"/>
  <c r="AR13" i="32"/>
  <c r="AK20" i="72"/>
  <c r="AT20" i="72" s="1"/>
  <c r="AJ20" i="72"/>
  <c r="AJ14" i="72"/>
  <c r="AK14" i="72"/>
  <c r="AT14" i="72" s="1"/>
  <c r="AK8" i="72"/>
  <c r="AT8" i="72" s="1"/>
  <c r="AJ8" i="72"/>
  <c r="Y19" i="71"/>
  <c r="X19" i="71"/>
  <c r="Z19" i="71" s="1"/>
  <c r="AN10" i="88"/>
  <c r="AI10" i="88"/>
  <c r="AR6" i="91"/>
  <c r="AH6" i="99"/>
  <c r="AQ6" i="99" s="1"/>
  <c r="AH10" i="58"/>
  <c r="AQ10" i="58" s="1"/>
  <c r="AH23" i="25"/>
  <c r="AQ23" i="25" s="1"/>
  <c r="AQ25" i="25" s="1"/>
  <c r="AZ3" i="25"/>
  <c r="AS12" i="39"/>
  <c r="AL12" i="39"/>
  <c r="AU12" i="39" s="1"/>
  <c r="Z15" i="89"/>
  <c r="Z6" i="103"/>
  <c r="Z14" i="46"/>
  <c r="AR6" i="16"/>
  <c r="AR11" i="44"/>
  <c r="Y16" i="52"/>
  <c r="X16" i="52"/>
  <c r="AR9" i="100"/>
  <c r="Z11" i="51"/>
  <c r="U7" i="42"/>
  <c r="AH10" i="100"/>
  <c r="AQ10" i="100" s="1"/>
  <c r="AI17" i="2"/>
  <c r="AN17" i="2"/>
  <c r="AH11" i="92"/>
  <c r="AQ11" i="92" s="1"/>
  <c r="AS9" i="39"/>
  <c r="AL9" i="39"/>
  <c r="AU9" i="39" s="1"/>
  <c r="AL4" i="80"/>
  <c r="AU4" i="80" s="1"/>
  <c r="AU25" i="80" s="1"/>
  <c r="C11" i="80" s="1"/>
  <c r="F24" i="57" s="1"/>
  <c r="AS4" i="80"/>
  <c r="AS25" i="80" s="1"/>
  <c r="AN10" i="96"/>
  <c r="AI10" i="96"/>
  <c r="AR10" i="9"/>
  <c r="AH14" i="32"/>
  <c r="AQ14" i="32" s="1"/>
  <c r="AE10" i="54"/>
  <c r="AG10" i="54"/>
  <c r="AP10" i="54" s="1"/>
  <c r="W11" i="54"/>
  <c r="AF10" i="54"/>
  <c r="AO10" i="54" s="1"/>
  <c r="AH15" i="15"/>
  <c r="AQ15" i="15" s="1"/>
  <c r="U9" i="50"/>
  <c r="AK19" i="72"/>
  <c r="AT19" i="72" s="1"/>
  <c r="AJ19" i="72"/>
  <c r="AJ13" i="72"/>
  <c r="AK13" i="72"/>
  <c r="AT13" i="72" s="1"/>
  <c r="AK7" i="72"/>
  <c r="AT7" i="72" s="1"/>
  <c r="AJ7" i="72"/>
  <c r="AH12" i="104"/>
  <c r="AQ12" i="104" s="1"/>
  <c r="AS11" i="39"/>
  <c r="AL11" i="39"/>
  <c r="AU11" i="39" s="1"/>
  <c r="AI6" i="55"/>
  <c r="AN6" i="55"/>
  <c r="W12" i="84"/>
  <c r="AG11" i="84"/>
  <c r="AP11" i="84" s="1"/>
  <c r="AF11" i="84"/>
  <c r="AO11" i="84" s="1"/>
  <c r="AE11" i="84"/>
  <c r="AH15" i="93"/>
  <c r="AQ15" i="93" s="1"/>
  <c r="AH10" i="20"/>
  <c r="AQ10" i="20" s="1"/>
  <c r="AH8" i="11"/>
  <c r="AQ8" i="11" s="1"/>
  <c r="AR15" i="47"/>
  <c r="AR6" i="49"/>
  <c r="Z10" i="58"/>
  <c r="Z23" i="25"/>
  <c r="Y18" i="28"/>
  <c r="X18" i="28"/>
  <c r="AH16" i="47"/>
  <c r="AQ16" i="47" s="1"/>
  <c r="AR22" i="25"/>
  <c r="AH11" i="13"/>
  <c r="AQ11" i="13" s="1"/>
  <c r="AS19" i="39"/>
  <c r="AL19" i="39"/>
  <c r="AU19" i="39" s="1"/>
  <c r="AH7" i="91"/>
  <c r="AQ7" i="91" s="1"/>
  <c r="AS20" i="39"/>
  <c r="AL20" i="39"/>
  <c r="AU20" i="39" s="1"/>
  <c r="AS4" i="34"/>
  <c r="AS25" i="34" s="1"/>
  <c r="AL4" i="34"/>
  <c r="AU4" i="34" s="1"/>
  <c r="AU25" i="34" s="1"/>
  <c r="C11" i="34" s="1"/>
  <c r="AH17" i="75"/>
  <c r="AQ17" i="75" s="1"/>
  <c r="U8" i="82"/>
  <c r="AR11" i="104"/>
  <c r="U9" i="90"/>
  <c r="AI17" i="59"/>
  <c r="AN17" i="59"/>
  <c r="AJ18" i="72"/>
  <c r="AK18" i="72"/>
  <c r="AT18" i="72" s="1"/>
  <c r="AJ12" i="72"/>
  <c r="AK12" i="72"/>
  <c r="AT12" i="72" s="1"/>
  <c r="AJ6" i="72"/>
  <c r="AK6" i="72"/>
  <c r="AT6" i="72" s="1"/>
  <c r="AS17" i="39"/>
  <c r="AL17" i="39"/>
  <c r="AU17" i="39" s="1"/>
  <c r="AI7" i="41"/>
  <c r="AN7" i="41"/>
  <c r="Y7" i="83"/>
  <c r="X7" i="83"/>
  <c r="W17" i="47"/>
  <c r="AE16" i="47"/>
  <c r="AF16" i="47"/>
  <c r="AO16" i="47" s="1"/>
  <c r="AG16" i="47"/>
  <c r="AP16" i="47" s="1"/>
  <c r="AR23" i="39"/>
  <c r="AR25" i="39" s="1"/>
  <c r="AL23" i="39"/>
  <c r="AU23" i="39" s="1"/>
  <c r="AH17" i="33"/>
  <c r="AQ17" i="33" s="1"/>
  <c r="AF11" i="13"/>
  <c r="AO11" i="13" s="1"/>
  <c r="AE11" i="13"/>
  <c r="AG11" i="13"/>
  <c r="AP11" i="13" s="1"/>
  <c r="W12" i="13"/>
  <c r="AI15" i="52"/>
  <c r="AN15" i="52"/>
  <c r="Y19" i="24"/>
  <c r="X19" i="24"/>
  <c r="W19" i="79"/>
  <c r="AF18" i="79"/>
  <c r="AO18" i="79" s="1"/>
  <c r="AG18" i="79"/>
  <c r="AP18" i="79" s="1"/>
  <c r="AE18" i="79"/>
  <c r="AH7" i="16"/>
  <c r="AQ7" i="16" s="1"/>
  <c r="AG17" i="75"/>
  <c r="AP17" i="75" s="1"/>
  <c r="W18" i="75"/>
  <c r="AE17" i="75"/>
  <c r="AF17" i="75"/>
  <c r="AO17" i="75" s="1"/>
  <c r="W15" i="105"/>
  <c r="AG14" i="105"/>
  <c r="AP14" i="105" s="1"/>
  <c r="AF14" i="105"/>
  <c r="AO14" i="105" s="1"/>
  <c r="AE14" i="105"/>
  <c r="AS15" i="39"/>
  <c r="AL15" i="39"/>
  <c r="AU15" i="39" s="1"/>
  <c r="AL4" i="60"/>
  <c r="AU4" i="60" s="1"/>
  <c r="AU25" i="60" s="1"/>
  <c r="C11" i="60" s="1"/>
  <c r="F4" i="57" s="1"/>
  <c r="AS4" i="60"/>
  <c r="AS25" i="60" s="1"/>
  <c r="U9" i="85"/>
  <c r="AF7" i="43"/>
  <c r="AO7" i="43" s="1"/>
  <c r="AE7" i="43"/>
  <c r="AG7" i="43"/>
  <c r="AP7" i="43" s="1"/>
  <c r="W8" i="43"/>
  <c r="AN16" i="38"/>
  <c r="AI16" i="38"/>
  <c r="AH12" i="44"/>
  <c r="AQ12" i="44" s="1"/>
  <c r="AS16" i="39"/>
  <c r="AL16" i="39"/>
  <c r="AU16" i="39" s="1"/>
  <c r="AJ17" i="72"/>
  <c r="AK17" i="72"/>
  <c r="AT17" i="72" s="1"/>
  <c r="AK11" i="72"/>
  <c r="AT11" i="72" s="1"/>
  <c r="AJ11" i="72"/>
  <c r="AK5" i="72"/>
  <c r="AT5" i="72" s="1"/>
  <c r="AJ5" i="72"/>
  <c r="AI18" i="71"/>
  <c r="AN18" i="71"/>
  <c r="Y11" i="88"/>
  <c r="X11" i="88"/>
  <c r="AN6" i="83"/>
  <c r="AI6" i="83"/>
  <c r="AR5" i="99"/>
  <c r="AR9" i="45"/>
  <c r="Z17" i="33"/>
  <c r="AI23" i="72"/>
  <c r="AN23" i="72"/>
  <c r="AN25" i="72" s="1"/>
  <c r="AE7" i="16"/>
  <c r="AF7" i="16"/>
  <c r="AO7" i="16" s="1"/>
  <c r="AG7" i="16"/>
  <c r="AP7" i="16" s="1"/>
  <c r="W8" i="16"/>
  <c r="AR10" i="13"/>
  <c r="AS8" i="39"/>
  <c r="AL8" i="39"/>
  <c r="AU8" i="39" s="1"/>
  <c r="AR14" i="89"/>
  <c r="AH10" i="45"/>
  <c r="AQ10" i="45" s="1"/>
  <c r="Y18" i="2"/>
  <c r="X18" i="2"/>
  <c r="Z18" i="2" s="1"/>
  <c r="AJ4" i="39"/>
  <c r="AK4" i="39"/>
  <c r="AT4" i="39" s="1"/>
  <c r="AT25" i="39" s="1"/>
  <c r="Y11" i="96"/>
  <c r="X11" i="96"/>
  <c r="AR10" i="51"/>
  <c r="Y17" i="38"/>
  <c r="X17" i="38"/>
  <c r="Z17" i="38" s="1"/>
  <c r="Z12" i="44"/>
  <c r="AS22" i="39"/>
  <c r="AL22" i="39"/>
  <c r="AU22" i="39" s="1"/>
  <c r="AH7" i="49"/>
  <c r="AQ7" i="49" s="1"/>
  <c r="AR13" i="46"/>
  <c r="AR9" i="20"/>
  <c r="AJ22" i="72"/>
  <c r="AK22" i="72"/>
  <c r="AT22" i="72" s="1"/>
  <c r="AK16" i="72"/>
  <c r="AT16" i="72" s="1"/>
  <c r="AJ16" i="72"/>
  <c r="AJ10" i="72"/>
  <c r="AK10" i="72"/>
  <c r="AT10" i="72" s="1"/>
  <c r="Y7" i="55"/>
  <c r="X7" i="55"/>
  <c r="Z18" i="59" l="1"/>
  <c r="AG16" i="97"/>
  <c r="AP16" i="97" s="1"/>
  <c r="Z7" i="83"/>
  <c r="AG7" i="83" s="1"/>
  <c r="AP7" i="83" s="1"/>
  <c r="AE16" i="97"/>
  <c r="AF16" i="97"/>
  <c r="AO16" i="97" s="1"/>
  <c r="AG8" i="11"/>
  <c r="AP8" i="11" s="1"/>
  <c r="AE18" i="59"/>
  <c r="AF18" i="59"/>
  <c r="AO18" i="59" s="1"/>
  <c r="W19" i="59"/>
  <c r="AG18" i="59"/>
  <c r="AP18" i="59" s="1"/>
  <c r="W8" i="83"/>
  <c r="AF18" i="2"/>
  <c r="AO18" i="2" s="1"/>
  <c r="W19" i="2"/>
  <c r="AG18" i="2"/>
  <c r="AP18" i="2" s="1"/>
  <c r="AE18" i="2"/>
  <c r="AS17" i="72"/>
  <c r="AL17" i="72"/>
  <c r="AU17" i="72" s="1"/>
  <c r="AN7" i="43"/>
  <c r="AI7" i="43"/>
  <c r="Y15" i="105"/>
  <c r="X15" i="105"/>
  <c r="AS6" i="72"/>
  <c r="AL6" i="72"/>
  <c r="AU6" i="72" s="1"/>
  <c r="AR17" i="59"/>
  <c r="U7" i="82"/>
  <c r="Y12" i="84"/>
  <c r="X12" i="84"/>
  <c r="Y11" i="54"/>
  <c r="X11" i="54"/>
  <c r="W12" i="51"/>
  <c r="AG11" i="51"/>
  <c r="AP11" i="51" s="1"/>
  <c r="AE11" i="51"/>
  <c r="AF11" i="51"/>
  <c r="AO11" i="51" s="1"/>
  <c r="AF15" i="89"/>
  <c r="AO15" i="89" s="1"/>
  <c r="AE15" i="89"/>
  <c r="W16" i="89"/>
  <c r="AG15" i="89"/>
  <c r="AP15" i="89" s="1"/>
  <c r="W20" i="71"/>
  <c r="AG19" i="71"/>
  <c r="AP19" i="71" s="1"/>
  <c r="AF19" i="71"/>
  <c r="AO19" i="71" s="1"/>
  <c r="AE19" i="71"/>
  <c r="AS20" i="72"/>
  <c r="AL20" i="72"/>
  <c r="AU20" i="72" s="1"/>
  <c r="Y18" i="67"/>
  <c r="X18" i="67"/>
  <c r="W7" i="18"/>
  <c r="AG6" i="18"/>
  <c r="AP6" i="18" s="1"/>
  <c r="AF6" i="18"/>
  <c r="AO6" i="18" s="1"/>
  <c r="AE6" i="18"/>
  <c r="AR5" i="18"/>
  <c r="Y8" i="91"/>
  <c r="X8" i="91"/>
  <c r="Y11" i="45"/>
  <c r="X11" i="45"/>
  <c r="AN11" i="92"/>
  <c r="AI11" i="92"/>
  <c r="Y8" i="49"/>
  <c r="Z8" i="49" s="1"/>
  <c r="X8" i="49"/>
  <c r="AI16" i="97"/>
  <c r="AN16" i="97"/>
  <c r="AI14" i="32"/>
  <c r="AN14" i="32"/>
  <c r="AS22" i="72"/>
  <c r="AL22" i="72"/>
  <c r="AU22" i="72" s="1"/>
  <c r="AH11" i="96"/>
  <c r="AQ11" i="96" s="1"/>
  <c r="AR23" i="72"/>
  <c r="AR25" i="72" s="1"/>
  <c r="AL23" i="72"/>
  <c r="AU23" i="72" s="1"/>
  <c r="AS10" i="72"/>
  <c r="AL10" i="72"/>
  <c r="AU10" i="72" s="1"/>
  <c r="AH17" i="38"/>
  <c r="AQ17" i="38" s="1"/>
  <c r="Z11" i="96"/>
  <c r="Y8" i="16"/>
  <c r="X8" i="16"/>
  <c r="W18" i="33"/>
  <c r="AF17" i="33"/>
  <c r="AO17" i="33" s="1"/>
  <c r="AE17" i="33"/>
  <c r="AG17" i="33"/>
  <c r="AP17" i="33" s="1"/>
  <c r="AS5" i="72"/>
  <c r="AL5" i="72"/>
  <c r="AU5" i="72" s="1"/>
  <c r="AR16" i="38"/>
  <c r="AR15" i="52"/>
  <c r="AH18" i="28"/>
  <c r="AQ18" i="28" s="1"/>
  <c r="AS13" i="72"/>
  <c r="AL13" i="72"/>
  <c r="AU13" i="72" s="1"/>
  <c r="Y15" i="86"/>
  <c r="X15" i="86"/>
  <c r="AR17" i="28"/>
  <c r="AS15" i="72"/>
  <c r="AL15" i="72"/>
  <c r="AU15" i="72" s="1"/>
  <c r="AI14" i="101"/>
  <c r="AN14" i="101"/>
  <c r="AN10" i="20"/>
  <c r="AI10" i="20"/>
  <c r="Y13" i="104"/>
  <c r="X13" i="104"/>
  <c r="AR18" i="71"/>
  <c r="AH11" i="88"/>
  <c r="AQ11" i="88" s="1"/>
  <c r="AN17" i="75"/>
  <c r="AI17" i="75"/>
  <c r="Y19" i="79"/>
  <c r="X19" i="79"/>
  <c r="AI16" i="47"/>
  <c r="AN16" i="47"/>
  <c r="AR7" i="41"/>
  <c r="AS12" i="72"/>
  <c r="AL12" i="72"/>
  <c r="AU12" i="72" s="1"/>
  <c r="U8" i="90"/>
  <c r="Z18" i="28"/>
  <c r="AR6" i="55"/>
  <c r="AS19" i="72"/>
  <c r="AL19" i="72"/>
  <c r="AU19" i="72" s="1"/>
  <c r="AI10" i="54"/>
  <c r="AN10" i="54"/>
  <c r="AS8" i="72"/>
  <c r="AL8" i="72"/>
  <c r="AU8" i="72" s="1"/>
  <c r="Y17" i="63"/>
  <c r="Z17" i="63"/>
  <c r="X17" i="63"/>
  <c r="AJ4" i="72"/>
  <c r="AK4" i="72"/>
  <c r="AT4" i="72" s="1"/>
  <c r="AT25" i="72" s="1"/>
  <c r="U7" i="94"/>
  <c r="AN6" i="99"/>
  <c r="AI6" i="99"/>
  <c r="Y11" i="100"/>
  <c r="X11" i="100"/>
  <c r="Y12" i="92"/>
  <c r="X12" i="92"/>
  <c r="Y17" i="97"/>
  <c r="Z17" i="97"/>
  <c r="X17" i="97"/>
  <c r="AR6" i="83"/>
  <c r="AS16" i="72"/>
  <c r="AL16" i="72"/>
  <c r="AU16" i="72" s="1"/>
  <c r="AS11" i="72"/>
  <c r="AL11" i="72"/>
  <c r="AU11" i="72" s="1"/>
  <c r="U8" i="85"/>
  <c r="AI14" i="105"/>
  <c r="AN14" i="105"/>
  <c r="Y18" i="75"/>
  <c r="Z18" i="75" s="1"/>
  <c r="X18" i="75"/>
  <c r="AH19" i="24"/>
  <c r="AQ19" i="24" s="1"/>
  <c r="Y12" i="13"/>
  <c r="X12" i="13"/>
  <c r="Z12" i="13" s="1"/>
  <c r="Y17" i="47"/>
  <c r="X17" i="47"/>
  <c r="AN11" i="84"/>
  <c r="AI11" i="84"/>
  <c r="AH16" i="52"/>
  <c r="AQ16" i="52" s="1"/>
  <c r="AX3" i="25"/>
  <c r="S3" i="25" s="1"/>
  <c r="AC3" i="25" s="1"/>
  <c r="AX23" i="25"/>
  <c r="S23" i="25" s="1"/>
  <c r="AC23" i="25" s="1"/>
  <c r="AX4" i="25"/>
  <c r="S4" i="25" s="1"/>
  <c r="AC4" i="25" s="1"/>
  <c r="AB5" i="25" s="1"/>
  <c r="AX5" i="25"/>
  <c r="S5" i="25" s="1"/>
  <c r="AC5" i="25" s="1"/>
  <c r="AB6" i="25" s="1"/>
  <c r="AX6" i="25"/>
  <c r="S6" i="25" s="1"/>
  <c r="AC6" i="25" s="1"/>
  <c r="AB7" i="25" s="1"/>
  <c r="AX7" i="25"/>
  <c r="S7" i="25" s="1"/>
  <c r="AC7" i="25" s="1"/>
  <c r="AB8" i="25" s="1"/>
  <c r="AX8" i="25"/>
  <c r="S8" i="25" s="1"/>
  <c r="AC8" i="25" s="1"/>
  <c r="AB9" i="25" s="1"/>
  <c r="AX9" i="25"/>
  <c r="S9" i="25" s="1"/>
  <c r="AC9" i="25" s="1"/>
  <c r="AB10" i="25" s="1"/>
  <c r="AX10" i="25"/>
  <c r="S10" i="25" s="1"/>
  <c r="AC10" i="25" s="1"/>
  <c r="AB11" i="25" s="1"/>
  <c r="AX11" i="25"/>
  <c r="S11" i="25" s="1"/>
  <c r="AC11" i="25" s="1"/>
  <c r="AB12" i="25" s="1"/>
  <c r="AX12" i="25"/>
  <c r="S12" i="25" s="1"/>
  <c r="AC12" i="25" s="1"/>
  <c r="AB13" i="25" s="1"/>
  <c r="AX13" i="25"/>
  <c r="S13" i="25" s="1"/>
  <c r="AC13" i="25" s="1"/>
  <c r="AB14" i="25" s="1"/>
  <c r="AX14" i="25"/>
  <c r="S14" i="25" s="1"/>
  <c r="AC14" i="25" s="1"/>
  <c r="AB15" i="25" s="1"/>
  <c r="AX15" i="25"/>
  <c r="S15" i="25" s="1"/>
  <c r="AC15" i="25" s="1"/>
  <c r="AB16" i="25" s="1"/>
  <c r="AX16" i="25"/>
  <c r="S16" i="25" s="1"/>
  <c r="AC16" i="25" s="1"/>
  <c r="AB17" i="25" s="1"/>
  <c r="AX17" i="25"/>
  <c r="S17" i="25" s="1"/>
  <c r="AC17" i="25" s="1"/>
  <c r="AB18" i="25" s="1"/>
  <c r="AX18" i="25"/>
  <c r="S18" i="25" s="1"/>
  <c r="AC18" i="25" s="1"/>
  <c r="AB19" i="25" s="1"/>
  <c r="AX19" i="25"/>
  <c r="S19" i="25" s="1"/>
  <c r="AC19" i="25" s="1"/>
  <c r="AB20" i="25" s="1"/>
  <c r="AX20" i="25"/>
  <c r="S20" i="25" s="1"/>
  <c r="AC20" i="25" s="1"/>
  <c r="AB21" i="25" s="1"/>
  <c r="AX21" i="25"/>
  <c r="S21" i="25" s="1"/>
  <c r="AC21" i="25" s="1"/>
  <c r="AB22" i="25" s="1"/>
  <c r="AR10" i="88"/>
  <c r="AR8" i="95"/>
  <c r="AI16" i="19"/>
  <c r="AN16" i="19"/>
  <c r="AI14" i="86"/>
  <c r="AN14" i="86"/>
  <c r="AH8" i="41"/>
  <c r="AQ8" i="41" s="1"/>
  <c r="AS3" i="72"/>
  <c r="AL3" i="72"/>
  <c r="AU3" i="72" s="1"/>
  <c r="AS21" i="72"/>
  <c r="AL21" i="72"/>
  <c r="AU21" i="72" s="1"/>
  <c r="AH9" i="95"/>
  <c r="AQ9" i="95" s="1"/>
  <c r="AI15" i="53"/>
  <c r="AN15" i="53"/>
  <c r="Y15" i="101"/>
  <c r="X15" i="101"/>
  <c r="AN7" i="91"/>
  <c r="AI7" i="91"/>
  <c r="AI10" i="45"/>
  <c r="AN10" i="45"/>
  <c r="AI15" i="15"/>
  <c r="AN15" i="15"/>
  <c r="AI12" i="104"/>
  <c r="AN12" i="104"/>
  <c r="AI7" i="49"/>
  <c r="AN7" i="49"/>
  <c r="AN8" i="11"/>
  <c r="AI15" i="93"/>
  <c r="AN15" i="93"/>
  <c r="W13" i="44"/>
  <c r="AG12" i="44"/>
  <c r="AP12" i="44" s="1"/>
  <c r="AE12" i="44"/>
  <c r="AF12" i="44"/>
  <c r="AO12" i="44" s="1"/>
  <c r="AF17" i="38"/>
  <c r="AO17" i="38" s="1"/>
  <c r="AG17" i="38"/>
  <c r="AP17" i="38" s="1"/>
  <c r="W18" i="38"/>
  <c r="AE17" i="38"/>
  <c r="AH7" i="55"/>
  <c r="AQ7" i="55" s="1"/>
  <c r="Z11" i="88"/>
  <c r="Z7" i="55"/>
  <c r="AL4" i="39"/>
  <c r="AU4" i="39" s="1"/>
  <c r="AU25" i="39" s="1"/>
  <c r="C11" i="39" s="1"/>
  <c r="AS4" i="39"/>
  <c r="AS25" i="39" s="1"/>
  <c r="AN7" i="16"/>
  <c r="AI7" i="16"/>
  <c r="Y8" i="43"/>
  <c r="Z8" i="43"/>
  <c r="X8" i="43"/>
  <c r="Z19" i="24"/>
  <c r="AH7" i="83"/>
  <c r="AQ7" i="83" s="1"/>
  <c r="AS18" i="72"/>
  <c r="AL18" i="72"/>
  <c r="AU18" i="72" s="1"/>
  <c r="AF23" i="25"/>
  <c r="AO23" i="25" s="1"/>
  <c r="AO25" i="25" s="1"/>
  <c r="AE23" i="25"/>
  <c r="AG23" i="25"/>
  <c r="AP23" i="25" s="1"/>
  <c r="AP25" i="25" s="1"/>
  <c r="AS7" i="72"/>
  <c r="AL7" i="72"/>
  <c r="AU7" i="72" s="1"/>
  <c r="AR10" i="96"/>
  <c r="AR17" i="2"/>
  <c r="Z16" i="52"/>
  <c r="AG14" i="46"/>
  <c r="AP14" i="46" s="1"/>
  <c r="AE14" i="46"/>
  <c r="AF14" i="46"/>
  <c r="AO14" i="46" s="1"/>
  <c r="W15" i="46"/>
  <c r="AX22" i="25"/>
  <c r="S22" i="25" s="1"/>
  <c r="AC22" i="25" s="1"/>
  <c r="AB23" i="25" s="1"/>
  <c r="AI17" i="67"/>
  <c r="AN17" i="67"/>
  <c r="Y17" i="19"/>
  <c r="X17" i="19"/>
  <c r="U6" i="35"/>
  <c r="AG6" i="87"/>
  <c r="AP6" i="87" s="1"/>
  <c r="AF6" i="87"/>
  <c r="AO6" i="87" s="1"/>
  <c r="AE6" i="87"/>
  <c r="W7" i="87"/>
  <c r="Z8" i="41"/>
  <c r="AH18" i="59"/>
  <c r="AQ18" i="59" s="1"/>
  <c r="Z9" i="95"/>
  <c r="Y16" i="53"/>
  <c r="Z16" i="53" s="1"/>
  <c r="X16" i="53"/>
  <c r="U5" i="10"/>
  <c r="X5" i="10" s="1"/>
  <c r="AF5" i="98"/>
  <c r="AO5" i="98" s="1"/>
  <c r="AE5" i="98"/>
  <c r="AG5" i="98"/>
  <c r="AP5" i="98" s="1"/>
  <c r="W6" i="98"/>
  <c r="AN10" i="100"/>
  <c r="AI10" i="100"/>
  <c r="Y16" i="93"/>
  <c r="X16" i="93"/>
  <c r="Z16" i="93" s="1"/>
  <c r="AH18" i="2"/>
  <c r="AQ18" i="2" s="1"/>
  <c r="AI18" i="79"/>
  <c r="AN18" i="79"/>
  <c r="AI11" i="13"/>
  <c r="AN11" i="13"/>
  <c r="AF10" i="58"/>
  <c r="AO10" i="58" s="1"/>
  <c r="AE10" i="58"/>
  <c r="W11" i="58"/>
  <c r="AG10" i="58"/>
  <c r="AP10" i="58" s="1"/>
  <c r="U8" i="50"/>
  <c r="U6" i="42"/>
  <c r="W7" i="103"/>
  <c r="AF6" i="103"/>
  <c r="AO6" i="103" s="1"/>
  <c r="AG6" i="103"/>
  <c r="AP6" i="103" s="1"/>
  <c r="AE6" i="103"/>
  <c r="AH19" i="71"/>
  <c r="AQ19" i="71" s="1"/>
  <c r="AS14" i="72"/>
  <c r="AL14" i="72"/>
  <c r="AU14" i="72" s="1"/>
  <c r="U6" i="102"/>
  <c r="AH6" i="18"/>
  <c r="AQ6" i="18" s="1"/>
  <c r="AN16" i="63"/>
  <c r="AI16" i="63"/>
  <c r="AE11" i="9"/>
  <c r="W12" i="9"/>
  <c r="AG11" i="9"/>
  <c r="AP11" i="9" s="1"/>
  <c r="AF11" i="9"/>
  <c r="AO11" i="9" s="1"/>
  <c r="AS9" i="72"/>
  <c r="AL9" i="72"/>
  <c r="AU9" i="72" s="1"/>
  <c r="U6" i="48"/>
  <c r="AR18" i="24"/>
  <c r="Y7" i="99"/>
  <c r="X7" i="99"/>
  <c r="Y11" i="20"/>
  <c r="X11" i="20"/>
  <c r="Z11" i="20" s="1"/>
  <c r="Y16" i="15"/>
  <c r="X16" i="15"/>
  <c r="Y15" i="32"/>
  <c r="Z15" i="32"/>
  <c r="X15" i="32"/>
  <c r="Y9" i="11"/>
  <c r="X9" i="11"/>
  <c r="AF7" i="83" l="1"/>
  <c r="AO7" i="83" s="1"/>
  <c r="Z9" i="11"/>
  <c r="AF9" i="11" s="1"/>
  <c r="AO9" i="11" s="1"/>
  <c r="AI8" i="11"/>
  <c r="AE7" i="83"/>
  <c r="Z17" i="19"/>
  <c r="W18" i="19" s="1"/>
  <c r="W9" i="49"/>
  <c r="AG8" i="49"/>
  <c r="AP8" i="49" s="1"/>
  <c r="AF8" i="49"/>
  <c r="AO8" i="49" s="1"/>
  <c r="AE8" i="49"/>
  <c r="W19" i="75"/>
  <c r="AF18" i="75"/>
  <c r="AO18" i="75" s="1"/>
  <c r="AE18" i="75"/>
  <c r="AG18" i="75"/>
  <c r="AP18" i="75" s="1"/>
  <c r="AE16" i="53"/>
  <c r="AN16" i="53" s="1"/>
  <c r="AF16" i="53"/>
  <c r="AO16" i="53" s="1"/>
  <c r="W17" i="53"/>
  <c r="AG16" i="53"/>
  <c r="AG9" i="11"/>
  <c r="AP9" i="11" s="1"/>
  <c r="AE9" i="11"/>
  <c r="W10" i="11"/>
  <c r="AG17" i="19"/>
  <c r="AP17" i="19" s="1"/>
  <c r="AF17" i="19"/>
  <c r="AO17" i="19" s="1"/>
  <c r="Y7" i="87"/>
  <c r="X7" i="87"/>
  <c r="AH16" i="15"/>
  <c r="AQ16" i="15" s="1"/>
  <c r="U5" i="48"/>
  <c r="X5" i="48" s="1"/>
  <c r="AH15" i="32"/>
  <c r="AQ15" i="32" s="1"/>
  <c r="AH11" i="20"/>
  <c r="AQ11" i="20" s="1"/>
  <c r="U5" i="102"/>
  <c r="X5" i="102" s="1"/>
  <c r="AN6" i="103"/>
  <c r="AI6" i="103"/>
  <c r="AH16" i="93"/>
  <c r="AQ16" i="93" s="1"/>
  <c r="Y6" i="98"/>
  <c r="X6" i="98"/>
  <c r="AH16" i="53"/>
  <c r="AQ16" i="53" s="1"/>
  <c r="AE8" i="41"/>
  <c r="AF8" i="41"/>
  <c r="AO8" i="41" s="1"/>
  <c r="W9" i="41"/>
  <c r="AG8" i="41"/>
  <c r="AP8" i="41" s="1"/>
  <c r="AR17" i="67"/>
  <c r="AG19" i="24"/>
  <c r="AP19" i="24" s="1"/>
  <c r="AE19" i="24"/>
  <c r="W20" i="24"/>
  <c r="AF19" i="24"/>
  <c r="AO19" i="24" s="1"/>
  <c r="Y13" i="44"/>
  <c r="X13" i="44"/>
  <c r="Z13" i="44" s="1"/>
  <c r="AR7" i="49"/>
  <c r="AR10" i="45"/>
  <c r="AR16" i="19"/>
  <c r="AJ21" i="25"/>
  <c r="AK21" i="25"/>
  <c r="AT21" i="25" s="1"/>
  <c r="AK15" i="25"/>
  <c r="AT15" i="25" s="1"/>
  <c r="AJ15" i="25"/>
  <c r="AJ9" i="25"/>
  <c r="AK9" i="25"/>
  <c r="AT9" i="25" s="1"/>
  <c r="AJ3" i="25"/>
  <c r="AB4" i="25"/>
  <c r="AR11" i="84"/>
  <c r="AE12" i="13"/>
  <c r="AG12" i="13"/>
  <c r="AP12" i="13" s="1"/>
  <c r="W13" i="13"/>
  <c r="AF12" i="13"/>
  <c r="AO12" i="13" s="1"/>
  <c r="AE17" i="97"/>
  <c r="W18" i="97"/>
  <c r="AG17" i="97"/>
  <c r="AP17" i="97" s="1"/>
  <c r="AF17" i="97"/>
  <c r="AO17" i="97" s="1"/>
  <c r="AL4" i="72"/>
  <c r="AU4" i="72" s="1"/>
  <c r="AU25" i="72" s="1"/>
  <c r="C11" i="72" s="1"/>
  <c r="F16" i="57" s="1"/>
  <c r="AS4" i="72"/>
  <c r="AS25" i="72" s="1"/>
  <c r="AG18" i="28"/>
  <c r="AP18" i="28" s="1"/>
  <c r="W19" i="28"/>
  <c r="AF18" i="28"/>
  <c r="AO18" i="28" s="1"/>
  <c r="AE18" i="28"/>
  <c r="AR17" i="75"/>
  <c r="AR10" i="20"/>
  <c r="Y18" i="33"/>
  <c r="X18" i="33"/>
  <c r="Z18" i="33" s="1"/>
  <c r="AH8" i="91"/>
  <c r="AQ8" i="91" s="1"/>
  <c r="Y8" i="83"/>
  <c r="Z8" i="83"/>
  <c r="X8" i="83"/>
  <c r="U7" i="50"/>
  <c r="AR11" i="13"/>
  <c r="AF16" i="93"/>
  <c r="AO16" i="93" s="1"/>
  <c r="AE16" i="93"/>
  <c r="W17" i="93"/>
  <c r="AG16" i="93"/>
  <c r="AP16" i="93" s="1"/>
  <c r="U5" i="35"/>
  <c r="X5" i="35" s="1"/>
  <c r="AK23" i="25"/>
  <c r="AT23" i="25" s="1"/>
  <c r="AJ23" i="25"/>
  <c r="AS23" i="25" s="1"/>
  <c r="AE16" i="52"/>
  <c r="AG16" i="52"/>
  <c r="AP16" i="52" s="1"/>
  <c r="W17" i="52"/>
  <c r="AF16" i="52"/>
  <c r="AO16" i="52" s="1"/>
  <c r="AH8" i="43"/>
  <c r="AQ8" i="43" s="1"/>
  <c r="AR7" i="91"/>
  <c r="AR15" i="53"/>
  <c r="AJ20" i="25"/>
  <c r="AK20" i="25"/>
  <c r="AT20" i="25" s="1"/>
  <c r="AJ14" i="25"/>
  <c r="AK14" i="25"/>
  <c r="AT14" i="25" s="1"/>
  <c r="AJ8" i="25"/>
  <c r="AK8" i="25"/>
  <c r="AT8" i="25" s="1"/>
  <c r="AR6" i="99"/>
  <c r="AH17" i="63"/>
  <c r="AQ17" i="63" s="1"/>
  <c r="AR10" i="54"/>
  <c r="AH8" i="16"/>
  <c r="AQ8" i="16" s="1"/>
  <c r="AR14" i="32"/>
  <c r="AR11" i="92"/>
  <c r="Z8" i="91"/>
  <c r="AN11" i="51"/>
  <c r="AI11" i="51"/>
  <c r="AH12" i="84"/>
  <c r="AQ12" i="84" s="1"/>
  <c r="AR7" i="43"/>
  <c r="Y19" i="2"/>
  <c r="X19" i="2"/>
  <c r="W12" i="20"/>
  <c r="AG11" i="20"/>
  <c r="AP11" i="20" s="1"/>
  <c r="AF11" i="20"/>
  <c r="AO11" i="20" s="1"/>
  <c r="AE11" i="20"/>
  <c r="AF8" i="43"/>
  <c r="AO8" i="43" s="1"/>
  <c r="AG8" i="43"/>
  <c r="AP8" i="43" s="1"/>
  <c r="W9" i="43"/>
  <c r="AE8" i="43"/>
  <c r="AE7" i="55"/>
  <c r="AF7" i="55"/>
  <c r="AO7" i="55" s="1"/>
  <c r="AG7" i="55"/>
  <c r="AP7" i="55" s="1"/>
  <c r="W8" i="55"/>
  <c r="AR15" i="93"/>
  <c r="AR12" i="104"/>
  <c r="AJ19" i="25"/>
  <c r="AK19" i="25"/>
  <c r="AT19" i="25" s="1"/>
  <c r="AJ13" i="25"/>
  <c r="AK13" i="25"/>
  <c r="AT13" i="25" s="1"/>
  <c r="AJ7" i="25"/>
  <c r="AK7" i="25"/>
  <c r="AT7" i="25" s="1"/>
  <c r="AH17" i="47"/>
  <c r="AQ17" i="47" s="1"/>
  <c r="AR14" i="105"/>
  <c r="AH12" i="92"/>
  <c r="AQ12" i="92" s="1"/>
  <c r="AF17" i="63"/>
  <c r="AO17" i="63" s="1"/>
  <c r="AE17" i="63"/>
  <c r="W18" i="63"/>
  <c r="AG17" i="63"/>
  <c r="AP17" i="63" s="1"/>
  <c r="U7" i="90"/>
  <c r="AR16" i="47"/>
  <c r="AH15" i="86"/>
  <c r="AQ15" i="86" s="1"/>
  <c r="Z8" i="16"/>
  <c r="Y7" i="18"/>
  <c r="X7" i="18"/>
  <c r="Z7" i="18" s="1"/>
  <c r="AN19" i="71"/>
  <c r="AI19" i="71"/>
  <c r="Y16" i="89"/>
  <c r="X16" i="89"/>
  <c r="Z12" i="84"/>
  <c r="W16" i="32"/>
  <c r="AG15" i="32"/>
  <c r="AP15" i="32" s="1"/>
  <c r="AE15" i="32"/>
  <c r="AF15" i="32"/>
  <c r="AO15" i="32" s="1"/>
  <c r="Y7" i="103"/>
  <c r="X7" i="103"/>
  <c r="Z7" i="103" s="1"/>
  <c r="Y11" i="58"/>
  <c r="X11" i="58"/>
  <c r="AR18" i="79"/>
  <c r="AR10" i="100"/>
  <c r="AF9" i="95"/>
  <c r="AO9" i="95" s="1"/>
  <c r="AE9" i="95"/>
  <c r="AG9" i="95"/>
  <c r="AP9" i="95" s="1"/>
  <c r="W10" i="95"/>
  <c r="AN6" i="87"/>
  <c r="AI6" i="87"/>
  <c r="X15" i="46"/>
  <c r="Y15" i="46"/>
  <c r="Z15" i="46"/>
  <c r="AN23" i="25"/>
  <c r="AN25" i="25" s="1"/>
  <c r="AI23" i="25"/>
  <c r="AG11" i="88"/>
  <c r="AP11" i="88" s="1"/>
  <c r="AE11" i="88"/>
  <c r="W12" i="88"/>
  <c r="AF11" i="88"/>
  <c r="AO11" i="88" s="1"/>
  <c r="AR8" i="11"/>
  <c r="AH15" i="101"/>
  <c r="AQ15" i="101" s="1"/>
  <c r="AJ18" i="25"/>
  <c r="AK18" i="25"/>
  <c r="AT18" i="25" s="1"/>
  <c r="AK12" i="25"/>
  <c r="AT12" i="25" s="1"/>
  <c r="AJ12" i="25"/>
  <c r="AK6" i="25"/>
  <c r="AT6" i="25" s="1"/>
  <c r="AJ6" i="25"/>
  <c r="Z17" i="47"/>
  <c r="Z12" i="92"/>
  <c r="AH19" i="79"/>
  <c r="AQ19" i="79" s="1"/>
  <c r="AH13" i="104"/>
  <c r="AQ13" i="104" s="1"/>
  <c r="AR14" i="101"/>
  <c r="Z15" i="86"/>
  <c r="AR16" i="97"/>
  <c r="AH11" i="45"/>
  <c r="AQ11" i="45" s="1"/>
  <c r="AH18" i="67"/>
  <c r="AQ18" i="67" s="1"/>
  <c r="AI15" i="89"/>
  <c r="AN15" i="89"/>
  <c r="Y12" i="51"/>
  <c r="X12" i="51"/>
  <c r="X19" i="59"/>
  <c r="Y19" i="59"/>
  <c r="Z19" i="59" s="1"/>
  <c r="AR7" i="16"/>
  <c r="AI17" i="38"/>
  <c r="AN17" i="38"/>
  <c r="AN12" i="44"/>
  <c r="AI12" i="44"/>
  <c r="AR15" i="15"/>
  <c r="Z15" i="101"/>
  <c r="AR14" i="86"/>
  <c r="AJ17" i="25"/>
  <c r="AK17" i="25"/>
  <c r="AT17" i="25" s="1"/>
  <c r="AJ11" i="25"/>
  <c r="AK11" i="25"/>
  <c r="AT11" i="25" s="1"/>
  <c r="AJ5" i="25"/>
  <c r="AK5" i="25"/>
  <c r="AT5" i="25" s="1"/>
  <c r="AH18" i="75"/>
  <c r="AQ18" i="75" s="1"/>
  <c r="U7" i="85"/>
  <c r="U6" i="94"/>
  <c r="Z19" i="79"/>
  <c r="Z13" i="104"/>
  <c r="AN17" i="33"/>
  <c r="AI17" i="33"/>
  <c r="AF11" i="96"/>
  <c r="AO11" i="96" s="1"/>
  <c r="AE11" i="96"/>
  <c r="W12" i="96"/>
  <c r="AG11" i="96"/>
  <c r="AP11" i="96" s="1"/>
  <c r="AH8" i="49"/>
  <c r="AQ8" i="49" s="1"/>
  <c r="Z11" i="45"/>
  <c r="Z18" i="67"/>
  <c r="AH11" i="54"/>
  <c r="AQ11" i="54" s="1"/>
  <c r="AH15" i="105"/>
  <c r="AQ15" i="105" s="1"/>
  <c r="AN7" i="83"/>
  <c r="AI7" i="83"/>
  <c r="AR7" i="83" s="1"/>
  <c r="Y12" i="9"/>
  <c r="X12" i="9"/>
  <c r="AN5" i="98"/>
  <c r="AI5" i="98"/>
  <c r="AH17" i="19"/>
  <c r="AQ17" i="19" s="1"/>
  <c r="AH9" i="11"/>
  <c r="AQ9" i="11" s="1"/>
  <c r="AH7" i="99"/>
  <c r="AQ7" i="99" s="1"/>
  <c r="AN11" i="9"/>
  <c r="AI11" i="9"/>
  <c r="Z16" i="15"/>
  <c r="Z7" i="99"/>
  <c r="AR16" i="63"/>
  <c r="AI10" i="58"/>
  <c r="AN10" i="58"/>
  <c r="U5" i="42"/>
  <c r="X5" i="42" s="1"/>
  <c r="Z5" i="10"/>
  <c r="AH5" i="10"/>
  <c r="AQ5" i="10" s="1"/>
  <c r="AI14" i="46"/>
  <c r="AN14" i="46"/>
  <c r="Y18" i="38"/>
  <c r="X18" i="38"/>
  <c r="AJ22" i="25"/>
  <c r="AK22" i="25"/>
  <c r="AT22" i="25" s="1"/>
  <c r="AJ16" i="25"/>
  <c r="AK16" i="25"/>
  <c r="AT16" i="25" s="1"/>
  <c r="AJ10" i="25"/>
  <c r="AK10" i="25"/>
  <c r="AT10" i="25" s="1"/>
  <c r="AH12" i="13"/>
  <c r="AQ12" i="13" s="1"/>
  <c r="AH17" i="97"/>
  <c r="AQ17" i="97" s="1"/>
  <c r="Z11" i="100"/>
  <c r="AH11" i="100"/>
  <c r="AQ11" i="100" s="1"/>
  <c r="AI6" i="18"/>
  <c r="AN6" i="18"/>
  <c r="Y20" i="71"/>
  <c r="X20" i="71"/>
  <c r="Z11" i="54"/>
  <c r="U6" i="82"/>
  <c r="Z15" i="105"/>
  <c r="AI18" i="2"/>
  <c r="AN18" i="2"/>
  <c r="AN18" i="59"/>
  <c r="AI18" i="59"/>
  <c r="AE17" i="19" l="1"/>
  <c r="Z18" i="38"/>
  <c r="W19" i="38" s="1"/>
  <c r="Z12" i="51"/>
  <c r="W13" i="51" s="1"/>
  <c r="W20" i="59"/>
  <c r="AE19" i="59"/>
  <c r="AF19" i="59"/>
  <c r="AO19" i="59" s="1"/>
  <c r="AG19" i="59"/>
  <c r="AP19" i="59" s="1"/>
  <c r="AF18" i="38"/>
  <c r="AO18" i="38" s="1"/>
  <c r="AE18" i="38"/>
  <c r="AF12" i="51"/>
  <c r="AO12" i="51" s="1"/>
  <c r="AE12" i="51"/>
  <c r="AG12" i="51"/>
  <c r="AP12" i="51" s="1"/>
  <c r="AR18" i="59"/>
  <c r="U5" i="82"/>
  <c r="X5" i="82" s="1"/>
  <c r="AR6" i="18"/>
  <c r="W12" i="100"/>
  <c r="AE11" i="100"/>
  <c r="AF11" i="100"/>
  <c r="AO11" i="100" s="1"/>
  <c r="AG11" i="100"/>
  <c r="AP11" i="100" s="1"/>
  <c r="AS10" i="25"/>
  <c r="AL10" i="25"/>
  <c r="AU10" i="25" s="1"/>
  <c r="AR10" i="58"/>
  <c r="U6" i="85"/>
  <c r="AS11" i="25"/>
  <c r="AL11" i="25"/>
  <c r="AU11" i="25" s="1"/>
  <c r="AF15" i="86"/>
  <c r="AO15" i="86" s="1"/>
  <c r="AG15" i="86"/>
  <c r="AP15" i="86" s="1"/>
  <c r="W16" i="86"/>
  <c r="AE15" i="86"/>
  <c r="AH7" i="103"/>
  <c r="AQ7" i="103" s="1"/>
  <c r="AR19" i="71"/>
  <c r="Y12" i="20"/>
  <c r="X12" i="20"/>
  <c r="AS20" i="25"/>
  <c r="AL20" i="25"/>
  <c r="AU20" i="25" s="1"/>
  <c r="AI16" i="93"/>
  <c r="AN16" i="93"/>
  <c r="AH8" i="83"/>
  <c r="AQ8" i="83" s="1"/>
  <c r="Y19" i="28"/>
  <c r="X19" i="28"/>
  <c r="Z19" i="28" s="1"/>
  <c r="AH13" i="44"/>
  <c r="AQ13" i="44" s="1"/>
  <c r="AH5" i="102"/>
  <c r="AQ5" i="102" s="1"/>
  <c r="Z5" i="102"/>
  <c r="Y10" i="11"/>
  <c r="Z10" i="11" s="1"/>
  <c r="X10" i="11"/>
  <c r="Y17" i="53"/>
  <c r="X17" i="53"/>
  <c r="Y19" i="75"/>
  <c r="X19" i="75"/>
  <c r="AF13" i="104"/>
  <c r="AO13" i="104" s="1"/>
  <c r="AE13" i="104"/>
  <c r="AG13" i="104"/>
  <c r="AP13" i="104" s="1"/>
  <c r="W14" i="104"/>
  <c r="AS12" i="25"/>
  <c r="AL12" i="25"/>
  <c r="AU12" i="25" s="1"/>
  <c r="AF15" i="46"/>
  <c r="AO15" i="46" s="1"/>
  <c r="W16" i="46"/>
  <c r="AG15" i="46"/>
  <c r="AP15" i="46" s="1"/>
  <c r="AE15" i="46"/>
  <c r="Y10" i="95"/>
  <c r="X10" i="95"/>
  <c r="W8" i="103"/>
  <c r="AG7" i="103"/>
  <c r="AP7" i="103" s="1"/>
  <c r="AE7" i="103"/>
  <c r="AF7" i="103"/>
  <c r="AO7" i="103" s="1"/>
  <c r="Y16" i="32"/>
  <c r="X16" i="32"/>
  <c r="U6" i="90"/>
  <c r="AS7" i="25"/>
  <c r="AL7" i="25"/>
  <c r="AU7" i="25" s="1"/>
  <c r="AH19" i="2"/>
  <c r="AQ19" i="2" s="1"/>
  <c r="W9" i="91"/>
  <c r="AF8" i="91"/>
  <c r="AO8" i="91" s="1"/>
  <c r="AG8" i="91"/>
  <c r="AP8" i="91" s="1"/>
  <c r="AE8" i="91"/>
  <c r="AG8" i="83"/>
  <c r="AP8" i="83" s="1"/>
  <c r="AF8" i="83"/>
  <c r="AO8" i="83" s="1"/>
  <c r="AE8" i="83"/>
  <c r="W9" i="83"/>
  <c r="Y18" i="97"/>
  <c r="Z18" i="97" s="1"/>
  <c r="X18" i="97"/>
  <c r="AI12" i="13"/>
  <c r="AN12" i="13"/>
  <c r="AS9" i="25"/>
  <c r="AL9" i="25"/>
  <c r="AU9" i="25" s="1"/>
  <c r="AE13" i="44"/>
  <c r="W14" i="44"/>
  <c r="AG13" i="44"/>
  <c r="AP13" i="44" s="1"/>
  <c r="AF13" i="44"/>
  <c r="AO13" i="44" s="1"/>
  <c r="AN8" i="41"/>
  <c r="AI8" i="41"/>
  <c r="AH6" i="98"/>
  <c r="AQ6" i="98" s="1"/>
  <c r="Y18" i="19"/>
  <c r="X18" i="19"/>
  <c r="AN9" i="11"/>
  <c r="AI9" i="11"/>
  <c r="AG11" i="54"/>
  <c r="AP11" i="54" s="1"/>
  <c r="AE11" i="54"/>
  <c r="AF11" i="54"/>
  <c r="AO11" i="54" s="1"/>
  <c r="W12" i="54"/>
  <c r="AH12" i="9"/>
  <c r="AQ12" i="9" s="1"/>
  <c r="AH20" i="71"/>
  <c r="AQ20" i="71" s="1"/>
  <c r="Z12" i="9"/>
  <c r="Y12" i="96"/>
  <c r="X12" i="96"/>
  <c r="W20" i="79"/>
  <c r="AG19" i="79"/>
  <c r="AP19" i="79" s="1"/>
  <c r="AF19" i="79"/>
  <c r="AO19" i="79" s="1"/>
  <c r="AE19" i="79"/>
  <c r="AS17" i="25"/>
  <c r="AL17" i="25"/>
  <c r="AU17" i="25" s="1"/>
  <c r="AR12" i="44"/>
  <c r="Y12" i="88"/>
  <c r="X12" i="88"/>
  <c r="W13" i="84"/>
  <c r="AG12" i="84"/>
  <c r="AP12" i="84" s="1"/>
  <c r="AF12" i="84"/>
  <c r="AO12" i="84" s="1"/>
  <c r="AE12" i="84"/>
  <c r="AH7" i="18"/>
  <c r="AQ7" i="18" s="1"/>
  <c r="AI7" i="55"/>
  <c r="AN7" i="55"/>
  <c r="Z19" i="2"/>
  <c r="AS8" i="25"/>
  <c r="AL8" i="25"/>
  <c r="AU8" i="25" s="1"/>
  <c r="Y17" i="52"/>
  <c r="X17" i="52"/>
  <c r="Z17" i="52" s="1"/>
  <c r="AH5" i="35"/>
  <c r="AQ5" i="35" s="1"/>
  <c r="Z5" i="35"/>
  <c r="AI17" i="97"/>
  <c r="AN17" i="97"/>
  <c r="AS15" i="25"/>
  <c r="AL15" i="25"/>
  <c r="AU15" i="25" s="1"/>
  <c r="Z6" i="98"/>
  <c r="AN8" i="49"/>
  <c r="AI8" i="49"/>
  <c r="AE18" i="67"/>
  <c r="AF18" i="67"/>
  <c r="AO18" i="67" s="1"/>
  <c r="W19" i="67"/>
  <c r="AG18" i="67"/>
  <c r="AP18" i="67" s="1"/>
  <c r="AN11" i="96"/>
  <c r="AI11" i="96"/>
  <c r="AR15" i="89"/>
  <c r="AF12" i="92"/>
  <c r="AO12" i="92" s="1"/>
  <c r="W13" i="92"/>
  <c r="AE12" i="92"/>
  <c r="AG12" i="92"/>
  <c r="AP12" i="92" s="1"/>
  <c r="AN11" i="88"/>
  <c r="AI11" i="88"/>
  <c r="AH15" i="46"/>
  <c r="AQ15" i="46" s="1"/>
  <c r="AN9" i="95"/>
  <c r="AI9" i="95"/>
  <c r="AH11" i="58"/>
  <c r="AQ11" i="58" s="1"/>
  <c r="AH16" i="89"/>
  <c r="AQ16" i="89" s="1"/>
  <c r="AE7" i="18"/>
  <c r="AF7" i="18"/>
  <c r="AO7" i="18" s="1"/>
  <c r="AG7" i="18"/>
  <c r="AP7" i="18" s="1"/>
  <c r="W8" i="18"/>
  <c r="Y18" i="63"/>
  <c r="Z18" i="63"/>
  <c r="X18" i="63"/>
  <c r="AS13" i="25"/>
  <c r="AL13" i="25"/>
  <c r="AU13" i="25" s="1"/>
  <c r="AN11" i="20"/>
  <c r="AI11" i="20"/>
  <c r="AH18" i="33"/>
  <c r="AQ18" i="33" s="1"/>
  <c r="AR6" i="103"/>
  <c r="AF15" i="105"/>
  <c r="AO15" i="105" s="1"/>
  <c r="AE15" i="105"/>
  <c r="W16" i="105"/>
  <c r="AG15" i="105"/>
  <c r="AP15" i="105" s="1"/>
  <c r="AS22" i="25"/>
  <c r="AL22" i="25"/>
  <c r="AU22" i="25" s="1"/>
  <c r="AG11" i="45"/>
  <c r="AP11" i="45" s="1"/>
  <c r="AE11" i="45"/>
  <c r="AF11" i="45"/>
  <c r="AO11" i="45" s="1"/>
  <c r="W12" i="45"/>
  <c r="U5" i="94"/>
  <c r="X5" i="94" s="1"/>
  <c r="AS5" i="25"/>
  <c r="AL5" i="25"/>
  <c r="AU5" i="25" s="1"/>
  <c r="AH19" i="59"/>
  <c r="AQ19" i="59" s="1"/>
  <c r="AE17" i="47"/>
  <c r="AF17" i="47"/>
  <c r="AO17" i="47" s="1"/>
  <c r="AG17" i="47"/>
  <c r="AP17" i="47" s="1"/>
  <c r="W18" i="47"/>
  <c r="AS18" i="25"/>
  <c r="AL18" i="25"/>
  <c r="AU18" i="25" s="1"/>
  <c r="AR6" i="87"/>
  <c r="Z11" i="58"/>
  <c r="Z16" i="89"/>
  <c r="AN17" i="63"/>
  <c r="AI17" i="63"/>
  <c r="AN8" i="43"/>
  <c r="AI8" i="43"/>
  <c r="AS14" i="25"/>
  <c r="AL14" i="25"/>
  <c r="AU14" i="25" s="1"/>
  <c r="AI16" i="52"/>
  <c r="AN16" i="52"/>
  <c r="AF18" i="33"/>
  <c r="AO18" i="33" s="1"/>
  <c r="AE18" i="33"/>
  <c r="W19" i="33"/>
  <c r="AG18" i="33"/>
  <c r="AP18" i="33" s="1"/>
  <c r="AI18" i="28"/>
  <c r="AN18" i="28"/>
  <c r="AJ4" i="25"/>
  <c r="AK4" i="25"/>
  <c r="AT4" i="25" s="1"/>
  <c r="AT25" i="25" s="1"/>
  <c r="Y20" i="24"/>
  <c r="X20" i="24"/>
  <c r="Z20" i="24" s="1"/>
  <c r="AH7" i="87"/>
  <c r="AQ7" i="87" s="1"/>
  <c r="AN17" i="19"/>
  <c r="AI17" i="19"/>
  <c r="AN18" i="75"/>
  <c r="AI18" i="75"/>
  <c r="AR18" i="75" s="1"/>
  <c r="AS16" i="25"/>
  <c r="AL16" i="25"/>
  <c r="AU16" i="25" s="1"/>
  <c r="AE5" i="10"/>
  <c r="W6" i="10"/>
  <c r="AG5" i="10"/>
  <c r="AP5" i="10" s="1"/>
  <c r="AF5" i="10"/>
  <c r="AO5" i="10" s="1"/>
  <c r="AR18" i="2"/>
  <c r="Z20" i="71"/>
  <c r="AR14" i="46"/>
  <c r="W8" i="99"/>
  <c r="AG7" i="99"/>
  <c r="AP7" i="99" s="1"/>
  <c r="AF7" i="99"/>
  <c r="AO7" i="99" s="1"/>
  <c r="AE7" i="99"/>
  <c r="AH5" i="42"/>
  <c r="AQ5" i="42" s="1"/>
  <c r="Z5" i="42"/>
  <c r="W17" i="15"/>
  <c r="AF16" i="15"/>
  <c r="AO16" i="15" s="1"/>
  <c r="AE16" i="15"/>
  <c r="AG16" i="15"/>
  <c r="AP16" i="15" s="1"/>
  <c r="AH18" i="38"/>
  <c r="AQ18" i="38" s="1"/>
  <c r="AR11" i="9"/>
  <c r="AR5" i="98"/>
  <c r="AR17" i="33"/>
  <c r="W16" i="101"/>
  <c r="AF15" i="101"/>
  <c r="AO15" i="101" s="1"/>
  <c r="AE15" i="101"/>
  <c r="AG15" i="101"/>
  <c r="AP15" i="101" s="1"/>
  <c r="AR17" i="38"/>
  <c r="AH12" i="51"/>
  <c r="AQ12" i="51" s="1"/>
  <c r="AS6" i="25"/>
  <c r="AL6" i="25"/>
  <c r="AU6" i="25" s="1"/>
  <c r="AR23" i="25"/>
  <c r="AR25" i="25" s="1"/>
  <c r="AL23" i="25"/>
  <c r="AU23" i="25" s="1"/>
  <c r="AI15" i="32"/>
  <c r="AN15" i="32"/>
  <c r="AE8" i="16"/>
  <c r="AF8" i="16"/>
  <c r="AO8" i="16" s="1"/>
  <c r="AG8" i="16"/>
  <c r="AP8" i="16" s="1"/>
  <c r="W9" i="16"/>
  <c r="AS19" i="25"/>
  <c r="AL19" i="25"/>
  <c r="AU19" i="25" s="1"/>
  <c r="Y8" i="55"/>
  <c r="Z8" i="55"/>
  <c r="X8" i="55"/>
  <c r="Y9" i="43"/>
  <c r="X9" i="43"/>
  <c r="AR11" i="51"/>
  <c r="Y17" i="93"/>
  <c r="X17" i="93"/>
  <c r="U6" i="50"/>
  <c r="X13" i="13"/>
  <c r="Y13" i="13"/>
  <c r="AS3" i="25"/>
  <c r="AL3" i="25"/>
  <c r="AU3" i="25" s="1"/>
  <c r="AS21" i="25"/>
  <c r="AL21" i="25"/>
  <c r="AU21" i="25" s="1"/>
  <c r="AN19" i="24"/>
  <c r="AI19" i="24"/>
  <c r="Y9" i="41"/>
  <c r="X9" i="41"/>
  <c r="Z9" i="41" s="1"/>
  <c r="AH5" i="48"/>
  <c r="AQ5" i="48" s="1"/>
  <c r="Z5" i="48"/>
  <c r="Z7" i="87"/>
  <c r="AI16" i="53"/>
  <c r="AP16" i="53"/>
  <c r="Y9" i="49"/>
  <c r="X9" i="49"/>
  <c r="AG18" i="38" l="1"/>
  <c r="AP18" i="38" s="1"/>
  <c r="Z16" i="32"/>
  <c r="W17" i="32" s="1"/>
  <c r="Z10" i="95"/>
  <c r="W11" i="95" s="1"/>
  <c r="Z19" i="75"/>
  <c r="Z17" i="93"/>
  <c r="Z18" i="19"/>
  <c r="AF18" i="19" s="1"/>
  <c r="AO18" i="19" s="1"/>
  <c r="AE18" i="97"/>
  <c r="AG18" i="97"/>
  <c r="AP18" i="97" s="1"/>
  <c r="AF18" i="97"/>
  <c r="AO18" i="97" s="1"/>
  <c r="W19" i="97"/>
  <c r="AG10" i="11"/>
  <c r="AP10" i="11" s="1"/>
  <c r="AE10" i="11"/>
  <c r="W11" i="11"/>
  <c r="AF10" i="11"/>
  <c r="AO10" i="11" s="1"/>
  <c r="W18" i="93"/>
  <c r="AG17" i="93"/>
  <c r="AP17" i="93" s="1"/>
  <c r="AF17" i="93"/>
  <c r="AO17" i="93" s="1"/>
  <c r="AE17" i="93"/>
  <c r="AG16" i="32"/>
  <c r="AP16" i="32" s="1"/>
  <c r="AE16" i="32"/>
  <c r="AF16" i="32"/>
  <c r="AO16" i="32" s="1"/>
  <c r="AF10" i="95"/>
  <c r="AO10" i="95" s="1"/>
  <c r="AE10" i="95"/>
  <c r="AG10" i="95"/>
  <c r="AP10" i="95" s="1"/>
  <c r="AF19" i="75"/>
  <c r="AO19" i="75" s="1"/>
  <c r="AE19" i="75"/>
  <c r="AG19" i="75"/>
  <c r="AP19" i="75" s="1"/>
  <c r="W20" i="75"/>
  <c r="AG7" i="87"/>
  <c r="AP7" i="87" s="1"/>
  <c r="W8" i="87"/>
  <c r="AE7" i="87"/>
  <c r="AF7" i="87"/>
  <c r="AO7" i="87" s="1"/>
  <c r="U5" i="50"/>
  <c r="X5" i="50" s="1"/>
  <c r="AH9" i="49"/>
  <c r="AQ9" i="49" s="1"/>
  <c r="Z9" i="49"/>
  <c r="AG5" i="48"/>
  <c r="AP5" i="48" s="1"/>
  <c r="W6" i="48"/>
  <c r="AE5" i="48"/>
  <c r="AF5" i="48"/>
  <c r="AO5" i="48" s="1"/>
  <c r="AH8" i="55"/>
  <c r="AQ8" i="55" s="1"/>
  <c r="Y9" i="16"/>
  <c r="X9" i="16"/>
  <c r="AI15" i="101"/>
  <c r="AN15" i="101"/>
  <c r="AH20" i="24"/>
  <c r="AQ20" i="24" s="1"/>
  <c r="AR18" i="28"/>
  <c r="AR16" i="52"/>
  <c r="X8" i="18"/>
  <c r="Y8" i="18"/>
  <c r="Z8" i="18" s="1"/>
  <c r="W6" i="35"/>
  <c r="AG5" i="35"/>
  <c r="AP5" i="35" s="1"/>
  <c r="AE5" i="35"/>
  <c r="AF5" i="35"/>
  <c r="AO5" i="35" s="1"/>
  <c r="Y20" i="79"/>
  <c r="X20" i="79"/>
  <c r="Z20" i="79" s="1"/>
  <c r="AN11" i="54"/>
  <c r="AI11" i="54"/>
  <c r="Y8" i="103"/>
  <c r="Z8" i="103" s="1"/>
  <c r="X8" i="103"/>
  <c r="Y14" i="104"/>
  <c r="Z14" i="104"/>
  <c r="X14" i="104"/>
  <c r="AF19" i="28"/>
  <c r="AO19" i="28" s="1"/>
  <c r="AE19" i="28"/>
  <c r="AG19" i="28"/>
  <c r="AP19" i="28" s="1"/>
  <c r="W20" i="28"/>
  <c r="AH12" i="20"/>
  <c r="AQ12" i="20" s="1"/>
  <c r="AI15" i="86"/>
  <c r="AN15" i="86"/>
  <c r="AI18" i="38"/>
  <c r="AR18" i="38" s="1"/>
  <c r="AN18" i="38"/>
  <c r="AH13" i="13"/>
  <c r="AQ13" i="13" s="1"/>
  <c r="W9" i="55"/>
  <c r="AE8" i="55"/>
  <c r="AG8" i="55"/>
  <c r="AP8" i="55" s="1"/>
  <c r="AF8" i="55"/>
  <c r="AO8" i="55" s="1"/>
  <c r="AI16" i="15"/>
  <c r="AN16" i="15"/>
  <c r="AG5" i="42"/>
  <c r="AP5" i="42" s="1"/>
  <c r="AF5" i="42"/>
  <c r="AO5" i="42" s="1"/>
  <c r="AE5" i="42"/>
  <c r="W6" i="42"/>
  <c r="Y8" i="99"/>
  <c r="X8" i="99"/>
  <c r="AG20" i="24"/>
  <c r="AP20" i="24" s="1"/>
  <c r="AF20" i="24"/>
  <c r="AO20" i="24" s="1"/>
  <c r="AE20" i="24"/>
  <c r="W21" i="24"/>
  <c r="AG16" i="89"/>
  <c r="AP16" i="89" s="1"/>
  <c r="AF16" i="89"/>
  <c r="AO16" i="89" s="1"/>
  <c r="W17" i="89"/>
  <c r="AE16" i="89"/>
  <c r="Y12" i="45"/>
  <c r="X12" i="45"/>
  <c r="AN18" i="67"/>
  <c r="AI18" i="67"/>
  <c r="AE19" i="2"/>
  <c r="AF19" i="2"/>
  <c r="AO19" i="2" s="1"/>
  <c r="W20" i="2"/>
  <c r="AG19" i="2"/>
  <c r="AP19" i="2" s="1"/>
  <c r="Y13" i="84"/>
  <c r="X13" i="84"/>
  <c r="AH12" i="96"/>
  <c r="AQ12" i="96" s="1"/>
  <c r="AI8" i="91"/>
  <c r="AN8" i="91"/>
  <c r="AH10" i="95"/>
  <c r="AQ10" i="95" s="1"/>
  <c r="Y16" i="46"/>
  <c r="X16" i="46"/>
  <c r="AH17" i="53"/>
  <c r="AQ17" i="53" s="1"/>
  <c r="Z12" i="20"/>
  <c r="Y16" i="86"/>
  <c r="X16" i="86"/>
  <c r="U5" i="85"/>
  <c r="X5" i="85" s="1"/>
  <c r="AN12" i="51"/>
  <c r="AI12" i="51"/>
  <c r="AR16" i="53"/>
  <c r="AH9" i="41"/>
  <c r="AQ9" i="41" s="1"/>
  <c r="Y16" i="101"/>
  <c r="X16" i="101"/>
  <c r="Y19" i="33"/>
  <c r="X19" i="33"/>
  <c r="AG11" i="58"/>
  <c r="AP11" i="58" s="1"/>
  <c r="AE11" i="58"/>
  <c r="W12" i="58"/>
  <c r="AF11" i="58"/>
  <c r="AO11" i="58" s="1"/>
  <c r="Y18" i="47"/>
  <c r="Z18" i="47"/>
  <c r="X18" i="47"/>
  <c r="AH18" i="63"/>
  <c r="AQ18" i="63" s="1"/>
  <c r="AR11" i="96"/>
  <c r="AR8" i="49"/>
  <c r="AR17" i="97"/>
  <c r="AH17" i="52"/>
  <c r="AQ17" i="52" s="1"/>
  <c r="AH12" i="88"/>
  <c r="AQ12" i="88" s="1"/>
  <c r="Z12" i="96"/>
  <c r="AR9" i="11"/>
  <c r="Y9" i="83"/>
  <c r="X9" i="83"/>
  <c r="Z9" i="83" s="1"/>
  <c r="AI13" i="104"/>
  <c r="AR13" i="104" s="1"/>
  <c r="AN13" i="104"/>
  <c r="Z17" i="53"/>
  <c r="AH5" i="82"/>
  <c r="AQ5" i="82" s="1"/>
  <c r="Z5" i="82"/>
  <c r="Y13" i="51"/>
  <c r="X13" i="51"/>
  <c r="AH9" i="43"/>
  <c r="AQ9" i="43" s="1"/>
  <c r="AN8" i="16"/>
  <c r="AI8" i="16"/>
  <c r="Y17" i="15"/>
  <c r="Z17" i="15" s="1"/>
  <c r="X17" i="15"/>
  <c r="AN18" i="33"/>
  <c r="AI18" i="33"/>
  <c r="AR18" i="33" s="1"/>
  <c r="AR8" i="43"/>
  <c r="AI11" i="45"/>
  <c r="AN11" i="45"/>
  <c r="Y16" i="105"/>
  <c r="X16" i="105"/>
  <c r="AE18" i="63"/>
  <c r="W19" i="63"/>
  <c r="AG18" i="63"/>
  <c r="AP18" i="63" s="1"/>
  <c r="AF18" i="63"/>
  <c r="AO18" i="63" s="1"/>
  <c r="AN7" i="18"/>
  <c r="AI7" i="18"/>
  <c r="AN12" i="92"/>
  <c r="AI12" i="92"/>
  <c r="AF17" i="52"/>
  <c r="AO17" i="52" s="1"/>
  <c r="AG17" i="52"/>
  <c r="AP17" i="52" s="1"/>
  <c r="W18" i="52"/>
  <c r="AE17" i="52"/>
  <c r="AR7" i="55"/>
  <c r="Z12" i="88"/>
  <c r="AN19" i="79"/>
  <c r="AI19" i="79"/>
  <c r="AR19" i="79" s="1"/>
  <c r="AR12" i="13"/>
  <c r="AI8" i="83"/>
  <c r="AN8" i="83"/>
  <c r="AR16" i="93"/>
  <c r="AN11" i="100"/>
  <c r="AI11" i="100"/>
  <c r="W10" i="41"/>
  <c r="AG9" i="41"/>
  <c r="AP9" i="41" s="1"/>
  <c r="AF9" i="41"/>
  <c r="AO9" i="41" s="1"/>
  <c r="AE9" i="41"/>
  <c r="AH17" i="93"/>
  <c r="AQ17" i="93" s="1"/>
  <c r="Z9" i="43"/>
  <c r="AN7" i="99"/>
  <c r="AI7" i="99"/>
  <c r="AF20" i="71"/>
  <c r="AO20" i="71" s="1"/>
  <c r="W21" i="71"/>
  <c r="AG20" i="71"/>
  <c r="AP20" i="71" s="1"/>
  <c r="AE20" i="71"/>
  <c r="Y6" i="10"/>
  <c r="Z6" i="10" s="1"/>
  <c r="X6" i="10"/>
  <c r="AR17" i="19"/>
  <c r="AS4" i="25"/>
  <c r="AS25" i="25" s="1"/>
  <c r="AL4" i="25"/>
  <c r="AU4" i="25" s="1"/>
  <c r="AU25" i="25" s="1"/>
  <c r="C11" i="25" s="1"/>
  <c r="AI15" i="105"/>
  <c r="AN15" i="105"/>
  <c r="AR11" i="20"/>
  <c r="Y13" i="92"/>
  <c r="X13" i="92"/>
  <c r="AE6" i="98"/>
  <c r="W7" i="98"/>
  <c r="AF6" i="98"/>
  <c r="AO6" i="98" s="1"/>
  <c r="AG6" i="98"/>
  <c r="AP6" i="98" s="1"/>
  <c r="AN12" i="84"/>
  <c r="AI12" i="84"/>
  <c r="AE12" i="9"/>
  <c r="AF12" i="9"/>
  <c r="AO12" i="9" s="1"/>
  <c r="W13" i="9"/>
  <c r="AG12" i="9"/>
  <c r="AP12" i="9" s="1"/>
  <c r="Y12" i="54"/>
  <c r="X12" i="54"/>
  <c r="AH18" i="19"/>
  <c r="AQ18" i="19" s="1"/>
  <c r="Y14" i="44"/>
  <c r="Z14" i="44" s="1"/>
  <c r="X14" i="44"/>
  <c r="AH18" i="97"/>
  <c r="AQ18" i="97" s="1"/>
  <c r="Y9" i="91"/>
  <c r="X9" i="91"/>
  <c r="U5" i="90"/>
  <c r="X5" i="90" s="1"/>
  <c r="AI7" i="103"/>
  <c r="AN7" i="103"/>
  <c r="AH19" i="75"/>
  <c r="AQ19" i="75" s="1"/>
  <c r="AH10" i="11"/>
  <c r="AQ10" i="11" s="1"/>
  <c r="AE5" i="102"/>
  <c r="W6" i="102"/>
  <c r="AF5" i="102"/>
  <c r="AO5" i="102" s="1"/>
  <c r="AG5" i="102"/>
  <c r="AP5" i="102" s="1"/>
  <c r="X12" i="100"/>
  <c r="Y12" i="100"/>
  <c r="AN19" i="59"/>
  <c r="AI19" i="59"/>
  <c r="AR19" i="24"/>
  <c r="Z13" i="13"/>
  <c r="AR15" i="32"/>
  <c r="AI5" i="10"/>
  <c r="AN5" i="10"/>
  <c r="AR17" i="63"/>
  <c r="AI17" i="47"/>
  <c r="AN17" i="47"/>
  <c r="Z5" i="94"/>
  <c r="AH5" i="94"/>
  <c r="AQ5" i="94" s="1"/>
  <c r="AR9" i="95"/>
  <c r="AR11" i="88"/>
  <c r="Y19" i="67"/>
  <c r="X19" i="67"/>
  <c r="W19" i="19"/>
  <c r="AR8" i="41"/>
  <c r="AN13" i="44"/>
  <c r="AI13" i="44"/>
  <c r="AH16" i="32"/>
  <c r="AQ16" i="32" s="1"/>
  <c r="AI15" i="46"/>
  <c r="AN15" i="46"/>
  <c r="AH19" i="28"/>
  <c r="AQ19" i="28" s="1"/>
  <c r="Y19" i="38"/>
  <c r="X19" i="38"/>
  <c r="Z19" i="38" s="1"/>
  <c r="Y20" i="59"/>
  <c r="X20" i="59"/>
  <c r="AE18" i="19" l="1"/>
  <c r="AG18" i="19"/>
  <c r="AP18" i="19" s="1"/>
  <c r="Z20" i="59"/>
  <c r="AG20" i="59" s="1"/>
  <c r="AP20" i="59" s="1"/>
  <c r="Z9" i="16"/>
  <c r="AG19" i="38"/>
  <c r="AP19" i="38" s="1"/>
  <c r="W20" i="38"/>
  <c r="AE19" i="38"/>
  <c r="AF19" i="38"/>
  <c r="AO19" i="38" s="1"/>
  <c r="W9" i="103"/>
  <c r="AG8" i="103"/>
  <c r="AP8" i="103" s="1"/>
  <c r="AF8" i="103"/>
  <c r="AO8" i="103" s="1"/>
  <c r="AE8" i="103"/>
  <c r="AG20" i="79"/>
  <c r="AP20" i="79" s="1"/>
  <c r="W21" i="79"/>
  <c r="AE20" i="79"/>
  <c r="AF20" i="79"/>
  <c r="AO20" i="79" s="1"/>
  <c r="AF8" i="18"/>
  <c r="AO8" i="18" s="1"/>
  <c r="AE8" i="18"/>
  <c r="W9" i="18"/>
  <c r="AG8" i="18"/>
  <c r="AP8" i="18" s="1"/>
  <c r="AE14" i="44"/>
  <c r="W15" i="44"/>
  <c r="AF14" i="44"/>
  <c r="AO14" i="44" s="1"/>
  <c r="AG14" i="44"/>
  <c r="AP14" i="44" s="1"/>
  <c r="AG17" i="15"/>
  <c r="AP17" i="15" s="1"/>
  <c r="AF17" i="15"/>
  <c r="AO17" i="15" s="1"/>
  <c r="AE17" i="15"/>
  <c r="W18" i="15"/>
  <c r="W21" i="59"/>
  <c r="AE20" i="59"/>
  <c r="W10" i="16"/>
  <c r="AF9" i="16"/>
  <c r="AO9" i="16" s="1"/>
  <c r="AG9" i="16"/>
  <c r="AP9" i="16" s="1"/>
  <c r="AE9" i="16"/>
  <c r="AR15" i="46"/>
  <c r="AH12" i="100"/>
  <c r="AQ12" i="100" s="1"/>
  <c r="AH14" i="44"/>
  <c r="AQ14" i="44" s="1"/>
  <c r="AH13" i="92"/>
  <c r="AQ13" i="92" s="1"/>
  <c r="AR15" i="105"/>
  <c r="AG6" i="10"/>
  <c r="AP6" i="10" s="1"/>
  <c r="AE6" i="10"/>
  <c r="W7" i="10"/>
  <c r="AF6" i="10"/>
  <c r="AO6" i="10" s="1"/>
  <c r="AR7" i="99"/>
  <c r="Y10" i="41"/>
  <c r="X10" i="41"/>
  <c r="AR8" i="83"/>
  <c r="AH17" i="15"/>
  <c r="AQ17" i="15" s="1"/>
  <c r="AH9" i="83"/>
  <c r="AQ9" i="83" s="1"/>
  <c r="AH18" i="47"/>
  <c r="AQ18" i="47" s="1"/>
  <c r="AE12" i="20"/>
  <c r="W13" i="20"/>
  <c r="AG12" i="20"/>
  <c r="AP12" i="20" s="1"/>
  <c r="AF12" i="20"/>
  <c r="AO12" i="20" s="1"/>
  <c r="AH16" i="46"/>
  <c r="AQ16" i="46" s="1"/>
  <c r="AH12" i="45"/>
  <c r="AQ12" i="45" s="1"/>
  <c r="AH8" i="99"/>
  <c r="AQ8" i="99" s="1"/>
  <c r="AH8" i="103"/>
  <c r="AQ8" i="103" s="1"/>
  <c r="Y6" i="35"/>
  <c r="X6" i="35"/>
  <c r="Z6" i="35" s="1"/>
  <c r="AH9" i="16"/>
  <c r="AQ9" i="16" s="1"/>
  <c r="AI5" i="48"/>
  <c r="AN5" i="48"/>
  <c r="AI16" i="32"/>
  <c r="AN16" i="32"/>
  <c r="Y19" i="19"/>
  <c r="X19" i="19"/>
  <c r="AR7" i="103"/>
  <c r="Z13" i="92"/>
  <c r="AR11" i="100"/>
  <c r="AR12" i="92"/>
  <c r="Y19" i="63"/>
  <c r="Z19" i="63" s="1"/>
  <c r="X19" i="63"/>
  <c r="AR11" i="45"/>
  <c r="AH13" i="51"/>
  <c r="AQ13" i="51" s="1"/>
  <c r="W6" i="82"/>
  <c r="AE5" i="82"/>
  <c r="AF5" i="82"/>
  <c r="AO5" i="82" s="1"/>
  <c r="AG5" i="82"/>
  <c r="AP5" i="82" s="1"/>
  <c r="W10" i="83"/>
  <c r="AF9" i="83"/>
  <c r="AO9" i="83" s="1"/>
  <c r="AE9" i="83"/>
  <c r="AG9" i="83"/>
  <c r="AP9" i="83" s="1"/>
  <c r="W19" i="47"/>
  <c r="AG18" i="47"/>
  <c r="AP18" i="47" s="1"/>
  <c r="AF18" i="47"/>
  <c r="AO18" i="47" s="1"/>
  <c r="AE18" i="47"/>
  <c r="AH19" i="33"/>
  <c r="AQ19" i="33" s="1"/>
  <c r="Z16" i="46"/>
  <c r="X20" i="2"/>
  <c r="Y20" i="2"/>
  <c r="Z20" i="2"/>
  <c r="Z12" i="45"/>
  <c r="Z8" i="99"/>
  <c r="AI8" i="55"/>
  <c r="AN8" i="55"/>
  <c r="AI19" i="28"/>
  <c r="AN19" i="28"/>
  <c r="Y6" i="48"/>
  <c r="Z6" i="48" s="1"/>
  <c r="X6" i="48"/>
  <c r="AH5" i="50"/>
  <c r="AQ5" i="50" s="1"/>
  <c r="Z5" i="50"/>
  <c r="Y20" i="75"/>
  <c r="X20" i="75"/>
  <c r="Y11" i="95"/>
  <c r="X11" i="95"/>
  <c r="Z11" i="95" s="1"/>
  <c r="Y18" i="93"/>
  <c r="X18" i="93"/>
  <c r="AE5" i="94"/>
  <c r="AF5" i="94"/>
  <c r="AO5" i="94" s="1"/>
  <c r="AG5" i="94"/>
  <c r="AP5" i="94" s="1"/>
  <c r="W6" i="94"/>
  <c r="AR5" i="10"/>
  <c r="AR19" i="59"/>
  <c r="Y13" i="9"/>
  <c r="X13" i="9"/>
  <c r="AI20" i="71"/>
  <c r="AN20" i="71"/>
  <c r="AF9" i="43"/>
  <c r="AO9" i="43" s="1"/>
  <c r="AG9" i="43"/>
  <c r="AP9" i="43" s="1"/>
  <c r="AE9" i="43"/>
  <c r="W10" i="43"/>
  <c r="AN18" i="63"/>
  <c r="AI18" i="63"/>
  <c r="Z13" i="51"/>
  <c r="Z19" i="33"/>
  <c r="Z5" i="85"/>
  <c r="AH5" i="85"/>
  <c r="AQ5" i="85" s="1"/>
  <c r="Y21" i="24"/>
  <c r="X21" i="24"/>
  <c r="Y9" i="55"/>
  <c r="Z9" i="55" s="1"/>
  <c r="X9" i="55"/>
  <c r="AI10" i="95"/>
  <c r="AN10" i="95"/>
  <c r="Y17" i="32"/>
  <c r="X17" i="32"/>
  <c r="Z17" i="32" s="1"/>
  <c r="Y19" i="97"/>
  <c r="X19" i="97"/>
  <c r="AH19" i="67"/>
  <c r="AQ19" i="67" s="1"/>
  <c r="Y6" i="102"/>
  <c r="Z6" i="102" s="1"/>
  <c r="X6" i="102"/>
  <c r="AH5" i="90"/>
  <c r="AQ5" i="90" s="1"/>
  <c r="Z5" i="90"/>
  <c r="AI9" i="41"/>
  <c r="AN9" i="41"/>
  <c r="AI17" i="52"/>
  <c r="AN17" i="52"/>
  <c r="AR7" i="18"/>
  <c r="AH16" i="105"/>
  <c r="AQ16" i="105" s="1"/>
  <c r="AR8" i="16"/>
  <c r="AF17" i="53"/>
  <c r="AO17" i="53" s="1"/>
  <c r="AG17" i="53"/>
  <c r="AP17" i="53" s="1"/>
  <c r="AE17" i="53"/>
  <c r="W18" i="53"/>
  <c r="AH16" i="86"/>
  <c r="AQ16" i="86" s="1"/>
  <c r="AR8" i="91"/>
  <c r="AH13" i="84"/>
  <c r="AQ13" i="84" s="1"/>
  <c r="AN19" i="2"/>
  <c r="AI19" i="2"/>
  <c r="AN20" i="24"/>
  <c r="AI20" i="24"/>
  <c r="AR16" i="15"/>
  <c r="AH14" i="104"/>
  <c r="AQ14" i="104" s="1"/>
  <c r="AR11" i="54"/>
  <c r="AH8" i="18"/>
  <c r="AQ8" i="18" s="1"/>
  <c r="AF9" i="49"/>
  <c r="AO9" i="49" s="1"/>
  <c r="AE9" i="49"/>
  <c r="W10" i="49"/>
  <c r="AG9" i="49"/>
  <c r="AP9" i="49" s="1"/>
  <c r="AI19" i="75"/>
  <c r="AN19" i="75"/>
  <c r="AH19" i="38"/>
  <c r="AQ19" i="38" s="1"/>
  <c r="AH20" i="59"/>
  <c r="AQ20" i="59" s="1"/>
  <c r="Z19" i="67"/>
  <c r="AR17" i="47"/>
  <c r="AN5" i="102"/>
  <c r="AI5" i="102"/>
  <c r="AH9" i="91"/>
  <c r="AQ9" i="91" s="1"/>
  <c r="AN12" i="9"/>
  <c r="AI12" i="9"/>
  <c r="Y7" i="98"/>
  <c r="Z7" i="98" s="1"/>
  <c r="X7" i="98"/>
  <c r="Y21" i="71"/>
  <c r="X21" i="71"/>
  <c r="Y18" i="52"/>
  <c r="X18" i="52"/>
  <c r="Z16" i="105"/>
  <c r="Y12" i="58"/>
  <c r="X12" i="58"/>
  <c r="AH16" i="101"/>
  <c r="AQ16" i="101" s="1"/>
  <c r="Z16" i="86"/>
  <c r="Z13" i="84"/>
  <c r="AR18" i="67"/>
  <c r="AI16" i="89"/>
  <c r="AN16" i="89"/>
  <c r="Y6" i="42"/>
  <c r="Z6" i="42" s="1"/>
  <c r="X6" i="42"/>
  <c r="AE14" i="104"/>
  <c r="AG14" i="104"/>
  <c r="AP14" i="104" s="1"/>
  <c r="W15" i="104"/>
  <c r="AF14" i="104"/>
  <c r="AO14" i="104" s="1"/>
  <c r="AN5" i="35"/>
  <c r="AI5" i="35"/>
  <c r="AN7" i="87"/>
  <c r="AI7" i="87"/>
  <c r="AI17" i="93"/>
  <c r="AN17" i="93"/>
  <c r="Y11" i="11"/>
  <c r="X11" i="11"/>
  <c r="Z11" i="11" s="1"/>
  <c r="AR13" i="44"/>
  <c r="AN18" i="19"/>
  <c r="AI18" i="19"/>
  <c r="W14" i="13"/>
  <c r="AF13" i="13"/>
  <c r="AO13" i="13" s="1"/>
  <c r="AE13" i="13"/>
  <c r="AG13" i="13"/>
  <c r="AP13" i="13" s="1"/>
  <c r="Z12" i="100"/>
  <c r="Z9" i="91"/>
  <c r="Z12" i="54"/>
  <c r="AH12" i="54"/>
  <c r="AQ12" i="54" s="1"/>
  <c r="AR12" i="84"/>
  <c r="AN6" i="98"/>
  <c r="AI6" i="98"/>
  <c r="AH6" i="10"/>
  <c r="AQ6" i="10" s="1"/>
  <c r="W13" i="88"/>
  <c r="AG12" i="88"/>
  <c r="AP12" i="88" s="1"/>
  <c r="AE12" i="88"/>
  <c r="AF12" i="88"/>
  <c r="AO12" i="88" s="1"/>
  <c r="AF12" i="96"/>
  <c r="AO12" i="96" s="1"/>
  <c r="AE12" i="96"/>
  <c r="AG12" i="96"/>
  <c r="AP12" i="96" s="1"/>
  <c r="W13" i="96"/>
  <c r="AN11" i="58"/>
  <c r="AI11" i="58"/>
  <c r="Z16" i="101"/>
  <c r="AR12" i="51"/>
  <c r="Y17" i="89"/>
  <c r="X17" i="89"/>
  <c r="AI5" i="42"/>
  <c r="AN5" i="42"/>
  <c r="AR15" i="86"/>
  <c r="Y20" i="28"/>
  <c r="X20" i="28"/>
  <c r="Z20" i="28" s="1"/>
  <c r="AH20" i="79"/>
  <c r="AQ20" i="79" s="1"/>
  <c r="AR15" i="101"/>
  <c r="Y8" i="87"/>
  <c r="X8" i="87"/>
  <c r="Z8" i="87" s="1"/>
  <c r="AI10" i="11"/>
  <c r="AN10" i="11"/>
  <c r="AI18" i="97"/>
  <c r="AN18" i="97"/>
  <c r="Z18" i="52" l="1"/>
  <c r="AF20" i="59"/>
  <c r="AO20" i="59" s="1"/>
  <c r="AE9" i="55"/>
  <c r="W10" i="55"/>
  <c r="AF9" i="55"/>
  <c r="AO9" i="55" s="1"/>
  <c r="AG9" i="55"/>
  <c r="AP9" i="55" s="1"/>
  <c r="AE18" i="52"/>
  <c r="W19" i="52"/>
  <c r="AF18" i="52"/>
  <c r="AO18" i="52" s="1"/>
  <c r="AG18" i="52"/>
  <c r="AP18" i="52" s="1"/>
  <c r="AF19" i="63"/>
  <c r="AO19" i="63" s="1"/>
  <c r="AE19" i="63"/>
  <c r="W20" i="63"/>
  <c r="AG19" i="63"/>
  <c r="AP19" i="63" s="1"/>
  <c r="AE6" i="42"/>
  <c r="AG6" i="42"/>
  <c r="AP6" i="42" s="1"/>
  <c r="W7" i="42"/>
  <c r="AF6" i="42"/>
  <c r="AO6" i="42" s="1"/>
  <c r="W7" i="48"/>
  <c r="AF6" i="48"/>
  <c r="AO6" i="48" s="1"/>
  <c r="AE6" i="48"/>
  <c r="AG6" i="48"/>
  <c r="AP6" i="48" s="1"/>
  <c r="W21" i="28"/>
  <c r="AG20" i="28"/>
  <c r="AP20" i="28" s="1"/>
  <c r="AE20" i="28"/>
  <c r="AF20" i="28"/>
  <c r="AO20" i="28" s="1"/>
  <c r="W7" i="102"/>
  <c r="AF6" i="102"/>
  <c r="AO6" i="102" s="1"/>
  <c r="AE6" i="102"/>
  <c r="AG6" i="102"/>
  <c r="AP6" i="102" s="1"/>
  <c r="W8" i="98"/>
  <c r="AG7" i="98"/>
  <c r="AP7" i="98" s="1"/>
  <c r="AF7" i="98"/>
  <c r="AO7" i="98" s="1"/>
  <c r="AE7" i="98"/>
  <c r="AR17" i="93"/>
  <c r="W17" i="86"/>
  <c r="AF16" i="86"/>
  <c r="AO16" i="86" s="1"/>
  <c r="AG16" i="86"/>
  <c r="AP16" i="86" s="1"/>
  <c r="AE16" i="86"/>
  <c r="AH12" i="58"/>
  <c r="AQ12" i="58" s="1"/>
  <c r="AN9" i="49"/>
  <c r="AI9" i="49"/>
  <c r="AR19" i="2"/>
  <c r="AH17" i="32"/>
  <c r="AQ17" i="32" s="1"/>
  <c r="AR18" i="63"/>
  <c r="AH11" i="95"/>
  <c r="AQ11" i="95" s="1"/>
  <c r="AE12" i="45"/>
  <c r="W13" i="45"/>
  <c r="AF12" i="45"/>
  <c r="AO12" i="45" s="1"/>
  <c r="AG12" i="45"/>
  <c r="AP12" i="45" s="1"/>
  <c r="AF13" i="92"/>
  <c r="AO13" i="92" s="1"/>
  <c r="AE13" i="92"/>
  <c r="W14" i="92"/>
  <c r="AG13" i="92"/>
  <c r="AP13" i="92" s="1"/>
  <c r="AH6" i="35"/>
  <c r="AQ6" i="35" s="1"/>
  <c r="AH10" i="41"/>
  <c r="AQ10" i="41" s="1"/>
  <c r="AN9" i="16"/>
  <c r="AI9" i="16"/>
  <c r="AN20" i="59"/>
  <c r="AI20" i="59"/>
  <c r="AN20" i="79"/>
  <c r="AI20" i="79"/>
  <c r="AR20" i="79" s="1"/>
  <c r="W9" i="87"/>
  <c r="AG8" i="87"/>
  <c r="AP8" i="87" s="1"/>
  <c r="AF8" i="87"/>
  <c r="AO8" i="87" s="1"/>
  <c r="AE8" i="87"/>
  <c r="AI13" i="13"/>
  <c r="AN13" i="13"/>
  <c r="AR12" i="9"/>
  <c r="AG17" i="32"/>
  <c r="AP17" i="32" s="1"/>
  <c r="W18" i="32"/>
  <c r="AE17" i="32"/>
  <c r="AF17" i="32"/>
  <c r="AO17" i="32" s="1"/>
  <c r="AG11" i="95"/>
  <c r="AP11" i="95" s="1"/>
  <c r="AF11" i="95"/>
  <c r="AO11" i="95" s="1"/>
  <c r="AE11" i="95"/>
  <c r="W12" i="95"/>
  <c r="W21" i="2"/>
  <c r="AE20" i="2"/>
  <c r="AF20" i="2"/>
  <c r="AO20" i="2" s="1"/>
  <c r="AG20" i="2"/>
  <c r="AP20" i="2" s="1"/>
  <c r="AR16" i="32"/>
  <c r="AE6" i="35"/>
  <c r="W7" i="35"/>
  <c r="AF6" i="35"/>
  <c r="AO6" i="35" s="1"/>
  <c r="AG6" i="35"/>
  <c r="AP6" i="35" s="1"/>
  <c r="Z10" i="41"/>
  <c r="Y7" i="10"/>
  <c r="X7" i="10"/>
  <c r="Y21" i="59"/>
  <c r="X21" i="59"/>
  <c r="Y21" i="79"/>
  <c r="X21" i="79"/>
  <c r="Y9" i="103"/>
  <c r="X9" i="103"/>
  <c r="Z9" i="103" s="1"/>
  <c r="AH21" i="71"/>
  <c r="AQ21" i="71" s="1"/>
  <c r="W13" i="54"/>
  <c r="AG12" i="54"/>
  <c r="AP12" i="54" s="1"/>
  <c r="AE12" i="54"/>
  <c r="AF12" i="54"/>
  <c r="AO12" i="54" s="1"/>
  <c r="AH11" i="11"/>
  <c r="AQ11" i="11" s="1"/>
  <c r="AR16" i="89"/>
  <c r="Z21" i="71"/>
  <c r="AE19" i="67"/>
  <c r="W20" i="67"/>
  <c r="AG19" i="67"/>
  <c r="AP19" i="67" s="1"/>
  <c r="AF19" i="67"/>
  <c r="AO19" i="67" s="1"/>
  <c r="AR19" i="75"/>
  <c r="Y18" i="53"/>
  <c r="Z18" i="53" s="1"/>
  <c r="X18" i="53"/>
  <c r="AG5" i="90"/>
  <c r="AP5" i="90" s="1"/>
  <c r="AF5" i="90"/>
  <c r="AO5" i="90" s="1"/>
  <c r="W6" i="90"/>
  <c r="AE5" i="90"/>
  <c r="AH21" i="24"/>
  <c r="AQ21" i="24" s="1"/>
  <c r="AR20" i="71"/>
  <c r="AN5" i="94"/>
  <c r="AI5" i="94"/>
  <c r="AE5" i="50"/>
  <c r="W6" i="50"/>
  <c r="AG5" i="50"/>
  <c r="AP5" i="50" s="1"/>
  <c r="AF5" i="50"/>
  <c r="AO5" i="50" s="1"/>
  <c r="AR19" i="28"/>
  <c r="AI18" i="47"/>
  <c r="AN18" i="47"/>
  <c r="AN9" i="83"/>
  <c r="AI9" i="83"/>
  <c r="AN5" i="82"/>
  <c r="AI5" i="82"/>
  <c r="AN6" i="10"/>
  <c r="AI6" i="10"/>
  <c r="Y9" i="18"/>
  <c r="X9" i="18"/>
  <c r="AR5" i="42"/>
  <c r="AH17" i="89"/>
  <c r="AQ17" i="89" s="1"/>
  <c r="AR11" i="58"/>
  <c r="AR18" i="97"/>
  <c r="Z17" i="89"/>
  <c r="AR7" i="87"/>
  <c r="Y15" i="104"/>
  <c r="X15" i="104"/>
  <c r="Z12" i="58"/>
  <c r="W10" i="91"/>
  <c r="AF9" i="91"/>
  <c r="AO9" i="91" s="1"/>
  <c r="AG9" i="91"/>
  <c r="AP9" i="91" s="1"/>
  <c r="AE9" i="91"/>
  <c r="Y14" i="13"/>
  <c r="X14" i="13"/>
  <c r="W12" i="11"/>
  <c r="AG11" i="11"/>
  <c r="AP11" i="11" s="1"/>
  <c r="AF11" i="11"/>
  <c r="AO11" i="11" s="1"/>
  <c r="AE11" i="11"/>
  <c r="AR5" i="35"/>
  <c r="AI14" i="104"/>
  <c r="AN14" i="104"/>
  <c r="W17" i="105"/>
  <c r="AF16" i="105"/>
  <c r="AO16" i="105" s="1"/>
  <c r="AG16" i="105"/>
  <c r="AP16" i="105" s="1"/>
  <c r="AE16" i="105"/>
  <c r="AI17" i="53"/>
  <c r="AN17" i="53"/>
  <c r="AR17" i="52"/>
  <c r="AH19" i="97"/>
  <c r="AQ19" i="97" s="1"/>
  <c r="Z21" i="24"/>
  <c r="AE5" i="85"/>
  <c r="AF5" i="85"/>
  <c r="AO5" i="85" s="1"/>
  <c r="W6" i="85"/>
  <c r="AG5" i="85"/>
  <c r="AP5" i="85" s="1"/>
  <c r="Y10" i="43"/>
  <c r="X10" i="43"/>
  <c r="AH13" i="9"/>
  <c r="AQ13" i="9" s="1"/>
  <c r="AH18" i="93"/>
  <c r="AQ18" i="93" s="1"/>
  <c r="AH20" i="75"/>
  <c r="AQ20" i="75" s="1"/>
  <c r="AH20" i="2"/>
  <c r="AQ20" i="2" s="1"/>
  <c r="Y6" i="82"/>
  <c r="X6" i="82"/>
  <c r="AH19" i="19"/>
  <c r="AQ19" i="19" s="1"/>
  <c r="AR5" i="48"/>
  <c r="Y10" i="16"/>
  <c r="X10" i="16"/>
  <c r="Z10" i="16" s="1"/>
  <c r="Y18" i="15"/>
  <c r="X18" i="15"/>
  <c r="AN8" i="18"/>
  <c r="AI8" i="18"/>
  <c r="AI19" i="38"/>
  <c r="AN19" i="38"/>
  <c r="AR10" i="11"/>
  <c r="Y13" i="96"/>
  <c r="Z13" i="96"/>
  <c r="X13" i="96"/>
  <c r="AN12" i="88"/>
  <c r="AI12" i="88"/>
  <c r="AH8" i="87"/>
  <c r="AQ8" i="87" s="1"/>
  <c r="W13" i="100"/>
  <c r="AF12" i="100"/>
  <c r="AO12" i="100" s="1"/>
  <c r="AE12" i="100"/>
  <c r="AG12" i="100"/>
  <c r="AP12" i="100" s="1"/>
  <c r="AR18" i="19"/>
  <c r="AH6" i="42"/>
  <c r="AQ6" i="42" s="1"/>
  <c r="AH18" i="52"/>
  <c r="AQ18" i="52" s="1"/>
  <c r="AH7" i="98"/>
  <c r="AQ7" i="98" s="1"/>
  <c r="AR5" i="102"/>
  <c r="AR20" i="24"/>
  <c r="AH6" i="102"/>
  <c r="AQ6" i="102" s="1"/>
  <c r="Z19" i="97"/>
  <c r="AR10" i="95"/>
  <c r="AG19" i="33"/>
  <c r="AP19" i="33" s="1"/>
  <c r="W20" i="33"/>
  <c r="AF19" i="33"/>
  <c r="AO19" i="33" s="1"/>
  <c r="AE19" i="33"/>
  <c r="AI9" i="43"/>
  <c r="AN9" i="43"/>
  <c r="Z13" i="9"/>
  <c r="Z18" i="93"/>
  <c r="Z20" i="75"/>
  <c r="AH6" i="48"/>
  <c r="AQ6" i="48" s="1"/>
  <c r="AR8" i="55"/>
  <c r="AE16" i="46"/>
  <c r="W17" i="46"/>
  <c r="AG16" i="46"/>
  <c r="AP16" i="46" s="1"/>
  <c r="AF16" i="46"/>
  <c r="AO16" i="46" s="1"/>
  <c r="Y10" i="83"/>
  <c r="Z10" i="83" s="1"/>
  <c r="X10" i="83"/>
  <c r="Z19" i="19"/>
  <c r="Y13" i="20"/>
  <c r="X13" i="20"/>
  <c r="AI17" i="15"/>
  <c r="AN17" i="15"/>
  <c r="Y15" i="44"/>
  <c r="X15" i="44"/>
  <c r="AN8" i="103"/>
  <c r="AI8" i="103"/>
  <c r="Y20" i="38"/>
  <c r="Z20" i="38" s="1"/>
  <c r="X20" i="38"/>
  <c r="AH20" i="28"/>
  <c r="AQ20" i="28" s="1"/>
  <c r="AE16" i="101"/>
  <c r="AF16" i="101"/>
  <c r="AO16" i="101" s="1"/>
  <c r="W17" i="101"/>
  <c r="AG16" i="101"/>
  <c r="AP16" i="101" s="1"/>
  <c r="AN12" i="96"/>
  <c r="AI12" i="96"/>
  <c r="Y13" i="88"/>
  <c r="X13" i="88"/>
  <c r="Z13" i="88" s="1"/>
  <c r="AR6" i="98"/>
  <c r="W14" i="84"/>
  <c r="AE13" i="84"/>
  <c r="AF13" i="84"/>
  <c r="AO13" i="84" s="1"/>
  <c r="AG13" i="84"/>
  <c r="AP13" i="84" s="1"/>
  <c r="X10" i="49"/>
  <c r="Y10" i="49"/>
  <c r="AR9" i="41"/>
  <c r="AH9" i="55"/>
  <c r="AQ9" i="55" s="1"/>
  <c r="AE13" i="51"/>
  <c r="W14" i="51"/>
  <c r="AF13" i="51"/>
  <c r="AO13" i="51" s="1"/>
  <c r="AG13" i="51"/>
  <c r="AP13" i="51" s="1"/>
  <c r="Y6" i="94"/>
  <c r="Z6" i="94"/>
  <c r="X6" i="94"/>
  <c r="AG8" i="99"/>
  <c r="AP8" i="99" s="1"/>
  <c r="AF8" i="99"/>
  <c r="AO8" i="99" s="1"/>
  <c r="W9" i="99"/>
  <c r="AE8" i="99"/>
  <c r="Y19" i="47"/>
  <c r="X19" i="47"/>
  <c r="Z19" i="47" s="1"/>
  <c r="AH19" i="63"/>
  <c r="AQ19" i="63" s="1"/>
  <c r="AI12" i="20"/>
  <c r="AN12" i="20"/>
  <c r="AI14" i="44"/>
  <c r="AN14" i="44"/>
  <c r="Z15" i="44" l="1"/>
  <c r="Z14" i="13"/>
  <c r="AG14" i="13" s="1"/>
  <c r="AP14" i="13" s="1"/>
  <c r="Z10" i="49"/>
  <c r="AE10" i="49" s="1"/>
  <c r="Z13" i="20"/>
  <c r="AG13" i="20" s="1"/>
  <c r="AP13" i="20" s="1"/>
  <c r="W14" i="20"/>
  <c r="AF15" i="44"/>
  <c r="AO15" i="44" s="1"/>
  <c r="AG15" i="44"/>
  <c r="AP15" i="44" s="1"/>
  <c r="AE15" i="44"/>
  <c r="W16" i="44"/>
  <c r="AG10" i="49"/>
  <c r="AP10" i="49" s="1"/>
  <c r="W11" i="49"/>
  <c r="AE14" i="13"/>
  <c r="AF14" i="13"/>
  <c r="AO14" i="13" s="1"/>
  <c r="W15" i="13"/>
  <c r="W7" i="94"/>
  <c r="AF6" i="94"/>
  <c r="AO6" i="94" s="1"/>
  <c r="AE6" i="94"/>
  <c r="AG6" i="94"/>
  <c r="AP6" i="94" s="1"/>
  <c r="AH15" i="44"/>
  <c r="AQ15" i="44" s="1"/>
  <c r="AE18" i="93"/>
  <c r="W19" i="93"/>
  <c r="AG18" i="93"/>
  <c r="AP18" i="93" s="1"/>
  <c r="AF18" i="93"/>
  <c r="AO18" i="93" s="1"/>
  <c r="Y20" i="33"/>
  <c r="X20" i="33"/>
  <c r="AH18" i="15"/>
  <c r="AQ18" i="15" s="1"/>
  <c r="AH10" i="43"/>
  <c r="AQ10" i="43" s="1"/>
  <c r="AR14" i="104"/>
  <c r="Y12" i="11"/>
  <c r="X12" i="11"/>
  <c r="AR6" i="10"/>
  <c r="AN6" i="35"/>
  <c r="AI6" i="35"/>
  <c r="Y21" i="2"/>
  <c r="X21" i="2"/>
  <c r="Z21" i="2" s="1"/>
  <c r="AR9" i="16"/>
  <c r="AN19" i="63"/>
  <c r="AI19" i="63"/>
  <c r="AI18" i="52"/>
  <c r="AN18" i="52"/>
  <c r="AI13" i="51"/>
  <c r="AN13" i="51"/>
  <c r="AR12" i="96"/>
  <c r="AE10" i="83"/>
  <c r="W11" i="83"/>
  <c r="AG10" i="83"/>
  <c r="AP10" i="83" s="1"/>
  <c r="AF10" i="83"/>
  <c r="AO10" i="83" s="1"/>
  <c r="Y9" i="99"/>
  <c r="X9" i="99"/>
  <c r="Z9" i="99" s="1"/>
  <c r="AH19" i="47"/>
  <c r="AQ19" i="47" s="1"/>
  <c r="AH13" i="88"/>
  <c r="AQ13" i="88" s="1"/>
  <c r="AH20" i="38"/>
  <c r="AQ20" i="38" s="1"/>
  <c r="AE13" i="9"/>
  <c r="W14" i="9"/>
  <c r="AG13" i="9"/>
  <c r="AP13" i="9" s="1"/>
  <c r="AF13" i="9"/>
  <c r="AO13" i="9" s="1"/>
  <c r="AR12" i="88"/>
  <c r="Z18" i="15"/>
  <c r="Z10" i="43"/>
  <c r="AN5" i="85"/>
  <c r="AI5" i="85"/>
  <c r="AI16" i="105"/>
  <c r="AN16" i="105"/>
  <c r="AH14" i="13"/>
  <c r="AQ14" i="13" s="1"/>
  <c r="AR18" i="47"/>
  <c r="Y6" i="50"/>
  <c r="Z6" i="50"/>
  <c r="X6" i="50"/>
  <c r="AH21" i="59"/>
  <c r="AQ21" i="59" s="1"/>
  <c r="AG10" i="41"/>
  <c r="AP10" i="41" s="1"/>
  <c r="AE10" i="41"/>
  <c r="AF10" i="41"/>
  <c r="AO10" i="41" s="1"/>
  <c r="W11" i="41"/>
  <c r="Y9" i="87"/>
  <c r="X9" i="87"/>
  <c r="Y14" i="92"/>
  <c r="X14" i="92"/>
  <c r="Y13" i="45"/>
  <c r="X13" i="45"/>
  <c r="Y17" i="86"/>
  <c r="X17" i="86"/>
  <c r="Y7" i="102"/>
  <c r="X7" i="102"/>
  <c r="Y7" i="42"/>
  <c r="X7" i="42"/>
  <c r="AR14" i="44"/>
  <c r="AE13" i="88"/>
  <c r="W14" i="88"/>
  <c r="AG13" i="88"/>
  <c r="AP13" i="88" s="1"/>
  <c r="AF13" i="88"/>
  <c r="AO13" i="88" s="1"/>
  <c r="Y17" i="101"/>
  <c r="X17" i="101"/>
  <c r="W21" i="38"/>
  <c r="AE20" i="38"/>
  <c r="AF20" i="38"/>
  <c r="AO20" i="38" s="1"/>
  <c r="AG20" i="38"/>
  <c r="AP20" i="38" s="1"/>
  <c r="AF19" i="19"/>
  <c r="AO19" i="19" s="1"/>
  <c r="AG19" i="19"/>
  <c r="AP19" i="19" s="1"/>
  <c r="W20" i="19"/>
  <c r="AE19" i="19"/>
  <c r="AF21" i="24"/>
  <c r="AO21" i="24" s="1"/>
  <c r="AG21" i="24"/>
  <c r="AP21" i="24" s="1"/>
  <c r="W22" i="24"/>
  <c r="AE21" i="24"/>
  <c r="Y10" i="91"/>
  <c r="Z10" i="91"/>
  <c r="X10" i="91"/>
  <c r="AR5" i="82"/>
  <c r="AI5" i="50"/>
  <c r="AN5" i="50"/>
  <c r="AH18" i="53"/>
  <c r="AQ18" i="53" s="1"/>
  <c r="AH9" i="103"/>
  <c r="AQ9" i="103" s="1"/>
  <c r="Z21" i="59"/>
  <c r="Y12" i="95"/>
  <c r="X12" i="95"/>
  <c r="AI17" i="32"/>
  <c r="AN17" i="32"/>
  <c r="AR13" i="13"/>
  <c r="AN13" i="92"/>
  <c r="AI13" i="92"/>
  <c r="AN12" i="45"/>
  <c r="AI12" i="45"/>
  <c r="AR12" i="45" s="1"/>
  <c r="Y8" i="98"/>
  <c r="X8" i="98"/>
  <c r="AN6" i="48"/>
  <c r="AI6" i="48"/>
  <c r="AR12" i="20"/>
  <c r="AF19" i="47"/>
  <c r="AO19" i="47" s="1"/>
  <c r="W20" i="47"/>
  <c r="AG19" i="47"/>
  <c r="AP19" i="47" s="1"/>
  <c r="AE19" i="47"/>
  <c r="AH6" i="94"/>
  <c r="AQ6" i="94" s="1"/>
  <c r="Y14" i="51"/>
  <c r="Z14" i="51" s="1"/>
  <c r="X14" i="51"/>
  <c r="AN13" i="84"/>
  <c r="AI13" i="84"/>
  <c r="AH10" i="83"/>
  <c r="AQ10" i="83" s="1"/>
  <c r="Y17" i="46"/>
  <c r="Z17" i="46"/>
  <c r="X17" i="46"/>
  <c r="AR9" i="43"/>
  <c r="AN12" i="100"/>
  <c r="AI12" i="100"/>
  <c r="AH13" i="96"/>
  <c r="AQ13" i="96" s="1"/>
  <c r="AR19" i="38"/>
  <c r="AH10" i="16"/>
  <c r="AQ10" i="16" s="1"/>
  <c r="AI11" i="11"/>
  <c r="AN11" i="11"/>
  <c r="AE12" i="58"/>
  <c r="W13" i="58"/>
  <c r="AF12" i="58"/>
  <c r="AO12" i="58" s="1"/>
  <c r="AG12" i="58"/>
  <c r="AP12" i="58" s="1"/>
  <c r="AF17" i="89"/>
  <c r="AO17" i="89" s="1"/>
  <c r="AE17" i="89"/>
  <c r="W18" i="89"/>
  <c r="AG17" i="89"/>
  <c r="AP17" i="89" s="1"/>
  <c r="AH9" i="18"/>
  <c r="AQ9" i="18" s="1"/>
  <c r="AR5" i="94"/>
  <c r="AF18" i="53"/>
  <c r="AO18" i="53" s="1"/>
  <c r="AG18" i="53"/>
  <c r="AP18" i="53" s="1"/>
  <c r="W19" i="53"/>
  <c r="AE18" i="53"/>
  <c r="Y20" i="67"/>
  <c r="Z20" i="67" s="1"/>
  <c r="X20" i="67"/>
  <c r="AN12" i="54"/>
  <c r="AI12" i="54"/>
  <c r="W10" i="103"/>
  <c r="AE9" i="103"/>
  <c r="AG9" i="103"/>
  <c r="AP9" i="103" s="1"/>
  <c r="AF9" i="103"/>
  <c r="AO9" i="103" s="1"/>
  <c r="AN11" i="95"/>
  <c r="AI11" i="95"/>
  <c r="Y18" i="32"/>
  <c r="Z18" i="32"/>
  <c r="X18" i="32"/>
  <c r="AI20" i="28"/>
  <c r="AN20" i="28"/>
  <c r="AI6" i="42"/>
  <c r="AN6" i="42"/>
  <c r="AH15" i="104"/>
  <c r="AQ15" i="104" s="1"/>
  <c r="Z9" i="18"/>
  <c r="AR9" i="83"/>
  <c r="AN5" i="90"/>
  <c r="AI5" i="90"/>
  <c r="AN19" i="67"/>
  <c r="AI19" i="67"/>
  <c r="AH7" i="10"/>
  <c r="AQ7" i="10" s="1"/>
  <c r="AN8" i="87"/>
  <c r="AI8" i="87"/>
  <c r="AR20" i="59"/>
  <c r="AI16" i="86"/>
  <c r="AR16" i="86" s="1"/>
  <c r="AN16" i="86"/>
  <c r="Y7" i="48"/>
  <c r="X7" i="48"/>
  <c r="Z7" i="48" s="1"/>
  <c r="Y10" i="55"/>
  <c r="X10" i="55"/>
  <c r="Y14" i="84"/>
  <c r="Z14" i="84" s="1"/>
  <c r="X14" i="84"/>
  <c r="AI16" i="101"/>
  <c r="AN16" i="101"/>
  <c r="AR8" i="103"/>
  <c r="AR17" i="15"/>
  <c r="AI16" i="46"/>
  <c r="AN16" i="46"/>
  <c r="AI19" i="33"/>
  <c r="AN19" i="33"/>
  <c r="AF19" i="97"/>
  <c r="AO19" i="97" s="1"/>
  <c r="AE19" i="97"/>
  <c r="AN19" i="97" s="1"/>
  <c r="AG19" i="97"/>
  <c r="W20" i="97"/>
  <c r="W14" i="96"/>
  <c r="AE13" i="96"/>
  <c r="AG13" i="96"/>
  <c r="AP13" i="96" s="1"/>
  <c r="AF13" i="96"/>
  <c r="AO13" i="96" s="1"/>
  <c r="AR8" i="18"/>
  <c r="AE10" i="16"/>
  <c r="W11" i="16"/>
  <c r="AF10" i="16"/>
  <c r="AO10" i="16" s="1"/>
  <c r="AG10" i="16"/>
  <c r="AP10" i="16" s="1"/>
  <c r="AH6" i="82"/>
  <c r="AQ6" i="82" s="1"/>
  <c r="Y17" i="105"/>
  <c r="X17" i="105"/>
  <c r="AN8" i="99"/>
  <c r="AI8" i="99"/>
  <c r="AH10" i="49"/>
  <c r="AQ10" i="49" s="1"/>
  <c r="AH13" i="20"/>
  <c r="AQ13" i="20" s="1"/>
  <c r="W21" i="75"/>
  <c r="AG20" i="75"/>
  <c r="AP20" i="75" s="1"/>
  <c r="AF20" i="75"/>
  <c r="AO20" i="75" s="1"/>
  <c r="AE20" i="75"/>
  <c r="Y13" i="100"/>
  <c r="Z13" i="100"/>
  <c r="X13" i="100"/>
  <c r="Z6" i="82"/>
  <c r="Y6" i="85"/>
  <c r="X6" i="85"/>
  <c r="AR17" i="53"/>
  <c r="AI9" i="91"/>
  <c r="AN9" i="91"/>
  <c r="Z15" i="104"/>
  <c r="Y6" i="90"/>
  <c r="X6" i="90"/>
  <c r="Z6" i="90" s="1"/>
  <c r="AF21" i="71"/>
  <c r="AO21" i="71" s="1"/>
  <c r="AE21" i="71"/>
  <c r="W22" i="71"/>
  <c r="AG21" i="71"/>
  <c r="AP21" i="71" s="1"/>
  <c r="Y13" i="54"/>
  <c r="X13" i="54"/>
  <c r="Z21" i="79"/>
  <c r="AH21" i="79"/>
  <c r="AQ21" i="79" s="1"/>
  <c r="Z7" i="10"/>
  <c r="Y7" i="35"/>
  <c r="X7" i="35"/>
  <c r="AN20" i="2"/>
  <c r="AI20" i="2"/>
  <c r="AR9" i="49"/>
  <c r="AN7" i="98"/>
  <c r="AI7" i="98"/>
  <c r="AN6" i="102"/>
  <c r="AI6" i="102"/>
  <c r="Y21" i="28"/>
  <c r="Z21" i="28" s="1"/>
  <c r="X21" i="28"/>
  <c r="Y20" i="63"/>
  <c r="X20" i="63"/>
  <c r="Z20" i="63" s="1"/>
  <c r="Y19" i="52"/>
  <c r="X19" i="52"/>
  <c r="AI9" i="55"/>
  <c r="AN9" i="55"/>
  <c r="AF13" i="20" l="1"/>
  <c r="AO13" i="20" s="1"/>
  <c r="AF10" i="49"/>
  <c r="AO10" i="49" s="1"/>
  <c r="AE13" i="20"/>
  <c r="Z19" i="52"/>
  <c r="AF19" i="52" s="1"/>
  <c r="AO19" i="52" s="1"/>
  <c r="Z13" i="54"/>
  <c r="AF13" i="54" s="1"/>
  <c r="AO13" i="54" s="1"/>
  <c r="AG14" i="51"/>
  <c r="AP14" i="51" s="1"/>
  <c r="W15" i="51"/>
  <c r="AE14" i="51"/>
  <c r="AF14" i="51"/>
  <c r="AO14" i="51" s="1"/>
  <c r="AG19" i="52"/>
  <c r="AP19" i="52" s="1"/>
  <c r="AE19" i="52"/>
  <c r="W21" i="63"/>
  <c r="AE20" i="63"/>
  <c r="AF20" i="63"/>
  <c r="AO20" i="63" s="1"/>
  <c r="AG20" i="63"/>
  <c r="AP20" i="63" s="1"/>
  <c r="AE21" i="28"/>
  <c r="AF21" i="28"/>
  <c r="AO21" i="28" s="1"/>
  <c r="W22" i="28"/>
  <c r="AG21" i="28"/>
  <c r="AP21" i="28" s="1"/>
  <c r="W14" i="54"/>
  <c r="AG13" i="54"/>
  <c r="AP13" i="54" s="1"/>
  <c r="AE13" i="54"/>
  <c r="AF7" i="10"/>
  <c r="AO7" i="10" s="1"/>
  <c r="AG7" i="10"/>
  <c r="AP7" i="10" s="1"/>
  <c r="W8" i="10"/>
  <c r="AE7" i="10"/>
  <c r="AE13" i="100"/>
  <c r="W14" i="100"/>
  <c r="AG13" i="100"/>
  <c r="AP13" i="100" s="1"/>
  <c r="AF13" i="100"/>
  <c r="AO13" i="100" s="1"/>
  <c r="AH17" i="105"/>
  <c r="AQ17" i="105" s="1"/>
  <c r="AR20" i="2"/>
  <c r="AH6" i="90"/>
  <c r="AQ6" i="90" s="1"/>
  <c r="AH13" i="100"/>
  <c r="AQ13" i="100" s="1"/>
  <c r="Y21" i="75"/>
  <c r="X21" i="75"/>
  <c r="Y11" i="16"/>
  <c r="Z11" i="16" s="1"/>
  <c r="X11" i="16"/>
  <c r="AH14" i="84"/>
  <c r="AQ14" i="84" s="1"/>
  <c r="AH7" i="48"/>
  <c r="AQ7" i="48" s="1"/>
  <c r="AH18" i="32"/>
  <c r="AQ18" i="32" s="1"/>
  <c r="AH20" i="67"/>
  <c r="AQ20" i="67" s="1"/>
  <c r="Y13" i="58"/>
  <c r="X13" i="58"/>
  <c r="W22" i="59"/>
  <c r="AF21" i="59"/>
  <c r="AO21" i="59" s="1"/>
  <c r="AE21" i="59"/>
  <c r="AG21" i="59"/>
  <c r="AP21" i="59" s="1"/>
  <c r="AH10" i="91"/>
  <c r="AQ10" i="91" s="1"/>
  <c r="AH9" i="99"/>
  <c r="AQ9" i="99" s="1"/>
  <c r="Y11" i="83"/>
  <c r="X11" i="83"/>
  <c r="AH21" i="2"/>
  <c r="AQ21" i="2" s="1"/>
  <c r="AN10" i="16"/>
  <c r="AI10" i="16"/>
  <c r="AN13" i="96"/>
  <c r="AI13" i="96"/>
  <c r="W15" i="84"/>
  <c r="AG14" i="84"/>
  <c r="AP14" i="84" s="1"/>
  <c r="AE14" i="84"/>
  <c r="AF14" i="84"/>
  <c r="AO14" i="84" s="1"/>
  <c r="AE7" i="48"/>
  <c r="AF7" i="48"/>
  <c r="AO7" i="48" s="1"/>
  <c r="W8" i="48"/>
  <c r="AG7" i="48"/>
  <c r="AP7" i="48" s="1"/>
  <c r="AR8" i="87"/>
  <c r="AE18" i="32"/>
  <c r="AG18" i="32"/>
  <c r="AP18" i="32" s="1"/>
  <c r="AF18" i="32"/>
  <c r="AO18" i="32" s="1"/>
  <c r="W19" i="32"/>
  <c r="W21" i="67"/>
  <c r="AE20" i="67"/>
  <c r="AF20" i="67"/>
  <c r="AO20" i="67" s="1"/>
  <c r="AG20" i="67"/>
  <c r="AP20" i="67" s="1"/>
  <c r="Y18" i="89"/>
  <c r="X18" i="89"/>
  <c r="Z18" i="89" s="1"/>
  <c r="AN12" i="58"/>
  <c r="AI12" i="58"/>
  <c r="W11" i="91"/>
  <c r="AF10" i="91"/>
  <c r="AO10" i="91" s="1"/>
  <c r="AE10" i="91"/>
  <c r="AG10" i="91"/>
  <c r="AP10" i="91" s="1"/>
  <c r="AN19" i="19"/>
  <c r="AI19" i="19"/>
  <c r="AN20" i="38"/>
  <c r="AI20" i="38"/>
  <c r="AR20" i="38" s="1"/>
  <c r="AH7" i="42"/>
  <c r="AQ7" i="42" s="1"/>
  <c r="AH17" i="86"/>
  <c r="AQ17" i="86" s="1"/>
  <c r="AH14" i="92"/>
  <c r="AQ14" i="92" s="1"/>
  <c r="AR16" i="105"/>
  <c r="W10" i="99"/>
  <c r="AG9" i="99"/>
  <c r="AP9" i="99" s="1"/>
  <c r="AF9" i="99"/>
  <c r="AO9" i="99" s="1"/>
  <c r="AE9" i="99"/>
  <c r="AN10" i="83"/>
  <c r="AI10" i="83"/>
  <c r="AR18" i="52"/>
  <c r="AG21" i="2"/>
  <c r="AP21" i="2" s="1"/>
  <c r="W22" i="2"/>
  <c r="AF21" i="2"/>
  <c r="AO21" i="2" s="1"/>
  <c r="AE21" i="2"/>
  <c r="AH12" i="11"/>
  <c r="AQ12" i="11" s="1"/>
  <c r="AN6" i="94"/>
  <c r="AI6" i="94"/>
  <c r="AN10" i="49"/>
  <c r="AI10" i="49"/>
  <c r="AH6" i="85"/>
  <c r="AQ6" i="85" s="1"/>
  <c r="Z17" i="105"/>
  <c r="Y14" i="96"/>
  <c r="X14" i="96"/>
  <c r="AN9" i="103"/>
  <c r="AI9" i="103"/>
  <c r="AI17" i="89"/>
  <c r="AN17" i="89"/>
  <c r="AH17" i="46"/>
  <c r="AQ17" i="46" s="1"/>
  <c r="AI19" i="47"/>
  <c r="AN19" i="47"/>
  <c r="AR6" i="48"/>
  <c r="AR17" i="32"/>
  <c r="Y20" i="19"/>
  <c r="Z20" i="19" s="1"/>
  <c r="X20" i="19"/>
  <c r="Y21" i="38"/>
  <c r="X21" i="38"/>
  <c r="Z7" i="42"/>
  <c r="Z17" i="86"/>
  <c r="Z14" i="92"/>
  <c r="Y11" i="41"/>
  <c r="X11" i="41"/>
  <c r="AH6" i="50"/>
  <c r="AQ6" i="50" s="1"/>
  <c r="AR5" i="85"/>
  <c r="AR19" i="63"/>
  <c r="Z12" i="11"/>
  <c r="AI14" i="13"/>
  <c r="AR14" i="13" s="1"/>
  <c r="AN14" i="13"/>
  <c r="AI13" i="20"/>
  <c r="AN13" i="20"/>
  <c r="AG6" i="90"/>
  <c r="AP6" i="90" s="1"/>
  <c r="AF6" i="90"/>
  <c r="AO6" i="90" s="1"/>
  <c r="AE6" i="90"/>
  <c r="W7" i="90"/>
  <c r="AR19" i="33"/>
  <c r="AH10" i="55"/>
  <c r="AQ10" i="55" s="1"/>
  <c r="AR19" i="67"/>
  <c r="AE9" i="18"/>
  <c r="AF9" i="18"/>
  <c r="AO9" i="18" s="1"/>
  <c r="W10" i="18"/>
  <c r="AG9" i="18"/>
  <c r="AP9" i="18" s="1"/>
  <c r="AR6" i="42"/>
  <c r="AR11" i="95"/>
  <c r="Y10" i="103"/>
  <c r="Z10" i="103" s="1"/>
  <c r="X10" i="103"/>
  <c r="AR11" i="11"/>
  <c r="AG17" i="46"/>
  <c r="AP17" i="46" s="1"/>
  <c r="AE17" i="46"/>
  <c r="W18" i="46"/>
  <c r="AF17" i="46"/>
  <c r="AO17" i="46" s="1"/>
  <c r="AR13" i="84"/>
  <c r="AR13" i="92"/>
  <c r="AH12" i="95"/>
  <c r="AQ12" i="95" s="1"/>
  <c r="AR5" i="50"/>
  <c r="AN21" i="24"/>
  <c r="AI21" i="24"/>
  <c r="AH17" i="101"/>
  <c r="AQ17" i="101" s="1"/>
  <c r="Y14" i="88"/>
  <c r="X14" i="88"/>
  <c r="Z14" i="88" s="1"/>
  <c r="W7" i="50"/>
  <c r="AG6" i="50"/>
  <c r="AP6" i="50" s="1"/>
  <c r="AE6" i="50"/>
  <c r="AF6" i="50"/>
  <c r="AO6" i="50" s="1"/>
  <c r="AR6" i="35"/>
  <c r="Y7" i="94"/>
  <c r="X7" i="94"/>
  <c r="Y16" i="44"/>
  <c r="Z16" i="44" s="1"/>
  <c r="X16" i="44"/>
  <c r="Y22" i="71"/>
  <c r="X22" i="71"/>
  <c r="Z6" i="85"/>
  <c r="AN20" i="75"/>
  <c r="AI20" i="75"/>
  <c r="AH7" i="35"/>
  <c r="AQ7" i="35" s="1"/>
  <c r="AN21" i="71"/>
  <c r="AI21" i="71"/>
  <c r="Y20" i="97"/>
  <c r="X20" i="97"/>
  <c r="Z10" i="55"/>
  <c r="AR12" i="54"/>
  <c r="AI18" i="53"/>
  <c r="AN18" i="53"/>
  <c r="AR12" i="100"/>
  <c r="Y20" i="47"/>
  <c r="X20" i="47"/>
  <c r="AH8" i="98"/>
  <c r="AQ8" i="98" s="1"/>
  <c r="Z12" i="95"/>
  <c r="Y22" i="24"/>
  <c r="X22" i="24"/>
  <c r="Z17" i="101"/>
  <c r="AN13" i="88"/>
  <c r="AI13" i="88"/>
  <c r="AH7" i="102"/>
  <c r="AQ7" i="102" s="1"/>
  <c r="AH13" i="45"/>
  <c r="AQ13" i="45" s="1"/>
  <c r="AH9" i="87"/>
  <c r="AQ9" i="87" s="1"/>
  <c r="AN10" i="41"/>
  <c r="AI10" i="41"/>
  <c r="AE10" i="43"/>
  <c r="AF10" i="43"/>
  <c r="AO10" i="43" s="1"/>
  <c r="W11" i="43"/>
  <c r="AG10" i="43"/>
  <c r="AP10" i="43" s="1"/>
  <c r="Y14" i="9"/>
  <c r="X14" i="9"/>
  <c r="AH20" i="33"/>
  <c r="AQ20" i="33" s="1"/>
  <c r="Y19" i="93"/>
  <c r="X19" i="93"/>
  <c r="Y11" i="49"/>
  <c r="X11" i="49"/>
  <c r="AI15" i="44"/>
  <c r="AN15" i="44"/>
  <c r="Y14" i="20"/>
  <c r="X14" i="20"/>
  <c r="AH20" i="63"/>
  <c r="AQ20" i="63" s="1"/>
  <c r="AR6" i="102"/>
  <c r="AG15" i="104"/>
  <c r="AP15" i="104" s="1"/>
  <c r="W16" i="104"/>
  <c r="AE15" i="104"/>
  <c r="AF15" i="104"/>
  <c r="AO15" i="104" s="1"/>
  <c r="AR9" i="55"/>
  <c r="AR7" i="98"/>
  <c r="AG21" i="79"/>
  <c r="AP21" i="79" s="1"/>
  <c r="AF21" i="79"/>
  <c r="AO21" i="79" s="1"/>
  <c r="AE21" i="79"/>
  <c r="W22" i="79"/>
  <c r="AH19" i="52"/>
  <c r="AQ19" i="52" s="1"/>
  <c r="AH21" i="28"/>
  <c r="AQ21" i="28" s="1"/>
  <c r="Z7" i="35"/>
  <c r="AH13" i="54"/>
  <c r="AQ13" i="54" s="1"/>
  <c r="AR9" i="91"/>
  <c r="W7" i="82"/>
  <c r="AF6" i="82"/>
  <c r="AO6" i="82" s="1"/>
  <c r="AG6" i="82"/>
  <c r="AP6" i="82" s="1"/>
  <c r="AE6" i="82"/>
  <c r="AR8" i="99"/>
  <c r="AI19" i="97"/>
  <c r="AP19" i="97"/>
  <c r="AR16" i="46"/>
  <c r="AR16" i="101"/>
  <c r="AR5" i="90"/>
  <c r="AR20" i="28"/>
  <c r="Y19" i="53"/>
  <c r="Z19" i="53" s="1"/>
  <c r="X19" i="53"/>
  <c r="AH14" i="51"/>
  <c r="AQ14" i="51" s="1"/>
  <c r="Z8" i="98"/>
  <c r="Z7" i="102"/>
  <c r="Z13" i="45"/>
  <c r="Z9" i="87"/>
  <c r="W19" i="15"/>
  <c r="AG18" i="15"/>
  <c r="AP18" i="15" s="1"/>
  <c r="AF18" i="15"/>
  <c r="AO18" i="15" s="1"/>
  <c r="AE18" i="15"/>
  <c r="AI13" i="9"/>
  <c r="AN13" i="9"/>
  <c r="AR13" i="51"/>
  <c r="Z20" i="33"/>
  <c r="AI18" i="93"/>
  <c r="AN18" i="93"/>
  <c r="Y15" i="13"/>
  <c r="X15" i="13"/>
  <c r="Z14" i="96" l="1"/>
  <c r="W20" i="52"/>
  <c r="Z15" i="13"/>
  <c r="W16" i="13" s="1"/>
  <c r="Z19" i="93"/>
  <c r="W20" i="93" s="1"/>
  <c r="Z22" i="24"/>
  <c r="W23" i="24" s="1"/>
  <c r="W17" i="44"/>
  <c r="AE16" i="44"/>
  <c r="AF16" i="44"/>
  <c r="AO16" i="44" s="1"/>
  <c r="AG16" i="44"/>
  <c r="AP16" i="44" s="1"/>
  <c r="AG15" i="13"/>
  <c r="AP15" i="13" s="1"/>
  <c r="AE15" i="13"/>
  <c r="AF15" i="13"/>
  <c r="AO15" i="13" s="1"/>
  <c r="AF14" i="96"/>
  <c r="AO14" i="96" s="1"/>
  <c r="AG14" i="96"/>
  <c r="AP14" i="96" s="1"/>
  <c r="W15" i="96"/>
  <c r="AE14" i="96"/>
  <c r="AF10" i="103"/>
  <c r="AO10" i="103" s="1"/>
  <c r="W11" i="103"/>
  <c r="AG10" i="103"/>
  <c r="AP10" i="103" s="1"/>
  <c r="AE10" i="103"/>
  <c r="AG11" i="16"/>
  <c r="AP11" i="16" s="1"/>
  <c r="W12" i="16"/>
  <c r="AE11" i="16"/>
  <c r="AF11" i="16"/>
  <c r="AO11" i="16" s="1"/>
  <c r="AG19" i="93"/>
  <c r="AP19" i="93" s="1"/>
  <c r="AF19" i="93"/>
  <c r="AO19" i="93" s="1"/>
  <c r="AE19" i="93"/>
  <c r="AG22" i="24"/>
  <c r="AP22" i="24" s="1"/>
  <c r="AE22" i="24"/>
  <c r="AE19" i="53"/>
  <c r="AF19" i="53"/>
  <c r="AO19" i="53" s="1"/>
  <c r="AG19" i="53"/>
  <c r="AP19" i="53" s="1"/>
  <c r="W20" i="53"/>
  <c r="Y7" i="82"/>
  <c r="X7" i="82"/>
  <c r="Z7" i="82" s="1"/>
  <c r="AR10" i="41"/>
  <c r="AH16" i="44"/>
  <c r="AQ16" i="44" s="1"/>
  <c r="Y7" i="50"/>
  <c r="X7" i="50"/>
  <c r="Y18" i="46"/>
  <c r="X18" i="46"/>
  <c r="AF17" i="86"/>
  <c r="AO17" i="86" s="1"/>
  <c r="AG17" i="86"/>
  <c r="AP17" i="86" s="1"/>
  <c r="AE17" i="86"/>
  <c r="W18" i="86"/>
  <c r="AG20" i="19"/>
  <c r="AP20" i="19" s="1"/>
  <c r="AF20" i="19"/>
  <c r="AO20" i="19" s="1"/>
  <c r="W21" i="19"/>
  <c r="AE20" i="19"/>
  <c r="AR19" i="47"/>
  <c r="AN9" i="99"/>
  <c r="AI9" i="99"/>
  <c r="AN20" i="67"/>
  <c r="AI20" i="67"/>
  <c r="AI18" i="32"/>
  <c r="AN18" i="32"/>
  <c r="Y15" i="84"/>
  <c r="X15" i="84"/>
  <c r="AN21" i="59"/>
  <c r="AI21" i="59"/>
  <c r="Y14" i="100"/>
  <c r="X14" i="100"/>
  <c r="AN20" i="63"/>
  <c r="AI20" i="63"/>
  <c r="AR20" i="63" s="1"/>
  <c r="AR15" i="44"/>
  <c r="AE10" i="55"/>
  <c r="W11" i="55"/>
  <c r="AG10" i="55"/>
  <c r="AP10" i="55" s="1"/>
  <c r="AF10" i="55"/>
  <c r="AO10" i="55" s="1"/>
  <c r="AR20" i="75"/>
  <c r="AH14" i="88"/>
  <c r="AQ14" i="88" s="1"/>
  <c r="AI17" i="46"/>
  <c r="AN17" i="46"/>
  <c r="AE7" i="42"/>
  <c r="AF7" i="42"/>
  <c r="AO7" i="42" s="1"/>
  <c r="AG7" i="42"/>
  <c r="AP7" i="42" s="1"/>
  <c r="W8" i="42"/>
  <c r="AR17" i="89"/>
  <c r="W18" i="105"/>
  <c r="AF17" i="105"/>
  <c r="AO17" i="105" s="1"/>
  <c r="AE17" i="105"/>
  <c r="AG17" i="105"/>
  <c r="AP17" i="105" s="1"/>
  <c r="AR10" i="49"/>
  <c r="AH18" i="89"/>
  <c r="AQ18" i="89" s="1"/>
  <c r="Y21" i="67"/>
  <c r="X21" i="67"/>
  <c r="Z21" i="67" s="1"/>
  <c r="AN7" i="48"/>
  <c r="AI7" i="48"/>
  <c r="AR13" i="96"/>
  <c r="AH11" i="83"/>
  <c r="AQ11" i="83" s="1"/>
  <c r="AN13" i="100"/>
  <c r="AI13" i="100"/>
  <c r="Y22" i="28"/>
  <c r="X22" i="28"/>
  <c r="Y21" i="63"/>
  <c r="X21" i="63"/>
  <c r="Z21" i="63" s="1"/>
  <c r="Y19" i="15"/>
  <c r="X19" i="15"/>
  <c r="AG9" i="87"/>
  <c r="AP9" i="87" s="1"/>
  <c r="AF9" i="87"/>
  <c r="AO9" i="87" s="1"/>
  <c r="AE9" i="87"/>
  <c r="W10" i="87"/>
  <c r="AF7" i="35"/>
  <c r="AO7" i="35" s="1"/>
  <c r="AG7" i="35"/>
  <c r="AP7" i="35" s="1"/>
  <c r="AE7" i="35"/>
  <c r="W8" i="35"/>
  <c r="AI15" i="104"/>
  <c r="AN15" i="104"/>
  <c r="AH11" i="49"/>
  <c r="AQ11" i="49" s="1"/>
  <c r="AR13" i="88"/>
  <c r="W13" i="95"/>
  <c r="AF12" i="95"/>
  <c r="AO12" i="95" s="1"/>
  <c r="AG12" i="95"/>
  <c r="AP12" i="95" s="1"/>
  <c r="AE12" i="95"/>
  <c r="AH20" i="97"/>
  <c r="AQ20" i="97" s="1"/>
  <c r="AG14" i="88"/>
  <c r="AP14" i="88" s="1"/>
  <c r="AF14" i="88"/>
  <c r="AO14" i="88" s="1"/>
  <c r="W15" i="88"/>
  <c r="AE14" i="88"/>
  <c r="Y10" i="18"/>
  <c r="Z10" i="18" s="1"/>
  <c r="X10" i="18"/>
  <c r="AR13" i="20"/>
  <c r="AH11" i="41"/>
  <c r="AQ11" i="41" s="1"/>
  <c r="AH21" i="38"/>
  <c r="AQ21" i="38" s="1"/>
  <c r="AR9" i="103"/>
  <c r="AI10" i="91"/>
  <c r="AN10" i="91"/>
  <c r="AF18" i="89"/>
  <c r="AO18" i="89" s="1"/>
  <c r="W19" i="89"/>
  <c r="AG18" i="89"/>
  <c r="AP18" i="89" s="1"/>
  <c r="AE18" i="89"/>
  <c r="Z11" i="83"/>
  <c r="Y22" i="59"/>
  <c r="X22" i="59"/>
  <c r="Z22" i="59" s="1"/>
  <c r="AH21" i="75"/>
  <c r="AQ21" i="75" s="1"/>
  <c r="AR13" i="9"/>
  <c r="AR18" i="93"/>
  <c r="X16" i="104"/>
  <c r="Y16" i="104"/>
  <c r="AH14" i="20"/>
  <c r="AQ14" i="20" s="1"/>
  <c r="Z11" i="49"/>
  <c r="Y11" i="43"/>
  <c r="Z11" i="43"/>
  <c r="X11" i="43"/>
  <c r="Z20" i="97"/>
  <c r="AE6" i="85"/>
  <c r="AF6" i="85"/>
  <c r="AO6" i="85" s="1"/>
  <c r="AG6" i="85"/>
  <c r="AP6" i="85" s="1"/>
  <c r="W7" i="85"/>
  <c r="AH7" i="94"/>
  <c r="AQ7" i="94" s="1"/>
  <c r="AR21" i="24"/>
  <c r="Y7" i="90"/>
  <c r="X7" i="90"/>
  <c r="Z7" i="90" s="1"/>
  <c r="Z11" i="41"/>
  <c r="Z21" i="38"/>
  <c r="AR6" i="94"/>
  <c r="AI21" i="2"/>
  <c r="AN21" i="2"/>
  <c r="AR10" i="83"/>
  <c r="Y10" i="99"/>
  <c r="X10" i="99"/>
  <c r="Y19" i="32"/>
  <c r="X19" i="32"/>
  <c r="AR10" i="16"/>
  <c r="AH13" i="58"/>
  <c r="AQ13" i="58" s="1"/>
  <c r="Z21" i="75"/>
  <c r="AN7" i="10"/>
  <c r="AI7" i="10"/>
  <c r="AN13" i="54"/>
  <c r="AI13" i="54"/>
  <c r="AN21" i="28"/>
  <c r="AI21" i="28"/>
  <c r="AR21" i="28" s="1"/>
  <c r="AI14" i="51"/>
  <c r="AN14" i="51"/>
  <c r="AE13" i="45"/>
  <c r="W14" i="45"/>
  <c r="AF13" i="45"/>
  <c r="AO13" i="45" s="1"/>
  <c r="AG13" i="45"/>
  <c r="AP13" i="45" s="1"/>
  <c r="AN6" i="82"/>
  <c r="AI6" i="82"/>
  <c r="AI18" i="15"/>
  <c r="AN18" i="15"/>
  <c r="Y22" i="79"/>
  <c r="Z22" i="79" s="1"/>
  <c r="X22" i="79"/>
  <c r="Z14" i="20"/>
  <c r="AH14" i="9"/>
  <c r="AQ14" i="9" s="1"/>
  <c r="W18" i="101"/>
  <c r="AF17" i="101"/>
  <c r="AO17" i="101" s="1"/>
  <c r="AE17" i="101"/>
  <c r="AG17" i="101"/>
  <c r="AP17" i="101" s="1"/>
  <c r="AH20" i="47"/>
  <c r="AQ20" i="47" s="1"/>
  <c r="AR18" i="53"/>
  <c r="Z22" i="71"/>
  <c r="AH22" i="71"/>
  <c r="AQ22" i="71" s="1"/>
  <c r="Z7" i="94"/>
  <c r="AI6" i="50"/>
  <c r="AN6" i="50"/>
  <c r="AN9" i="18"/>
  <c r="AI9" i="18"/>
  <c r="AN6" i="90"/>
  <c r="AI6" i="90"/>
  <c r="AH14" i="96"/>
  <c r="AQ14" i="96" s="1"/>
  <c r="AR19" i="19"/>
  <c r="Y11" i="91"/>
  <c r="X11" i="91"/>
  <c r="AI14" i="84"/>
  <c r="AN14" i="84"/>
  <c r="Z13" i="58"/>
  <c r="Y8" i="10"/>
  <c r="Z8" i="10" s="1"/>
  <c r="X8" i="10"/>
  <c r="AI19" i="52"/>
  <c r="AN19" i="52"/>
  <c r="Y15" i="51"/>
  <c r="X15" i="51"/>
  <c r="Z15" i="51" s="1"/>
  <c r="AF20" i="33"/>
  <c r="AO20" i="33" s="1"/>
  <c r="W21" i="33"/>
  <c r="AG20" i="33"/>
  <c r="AP20" i="33" s="1"/>
  <c r="AE20" i="33"/>
  <c r="AF7" i="102"/>
  <c r="AO7" i="102" s="1"/>
  <c r="AE7" i="102"/>
  <c r="AG7" i="102"/>
  <c r="AP7" i="102" s="1"/>
  <c r="W8" i="102"/>
  <c r="AH15" i="13"/>
  <c r="AQ15" i="13" s="1"/>
  <c r="AG8" i="98"/>
  <c r="AP8" i="98" s="1"/>
  <c r="AE8" i="98"/>
  <c r="W9" i="98"/>
  <c r="AF8" i="98"/>
  <c r="AO8" i="98" s="1"/>
  <c r="AH19" i="53"/>
  <c r="AQ19" i="53" s="1"/>
  <c r="AR19" i="97"/>
  <c r="AN21" i="79"/>
  <c r="AI21" i="79"/>
  <c r="AH19" i="93"/>
  <c r="AQ19" i="93" s="1"/>
  <c r="Z14" i="9"/>
  <c r="AN10" i="43"/>
  <c r="AI10" i="43"/>
  <c r="AH22" i="24"/>
  <c r="AQ22" i="24" s="1"/>
  <c r="Z20" i="47"/>
  <c r="AR21" i="71"/>
  <c r="AH10" i="103"/>
  <c r="AQ10" i="103" s="1"/>
  <c r="W13" i="11"/>
  <c r="AG12" i="11"/>
  <c r="AP12" i="11" s="1"/>
  <c r="AF12" i="11"/>
  <c r="AO12" i="11" s="1"/>
  <c r="AE12" i="11"/>
  <c r="AF14" i="92"/>
  <c r="AO14" i="92" s="1"/>
  <c r="AE14" i="92"/>
  <c r="AG14" i="92"/>
  <c r="AP14" i="92" s="1"/>
  <c r="W15" i="92"/>
  <c r="AH20" i="19"/>
  <c r="AQ20" i="19" s="1"/>
  <c r="Y22" i="2"/>
  <c r="X22" i="2"/>
  <c r="AR12" i="58"/>
  <c r="Y8" i="48"/>
  <c r="X8" i="48"/>
  <c r="Z8" i="48" s="1"/>
  <c r="AH11" i="16"/>
  <c r="AQ11" i="16" s="1"/>
  <c r="Y14" i="54"/>
  <c r="X14" i="54"/>
  <c r="Z14" i="54" s="1"/>
  <c r="Y20" i="52"/>
  <c r="X20" i="52"/>
  <c r="Z10" i="99" l="1"/>
  <c r="Z18" i="46"/>
  <c r="AF22" i="24"/>
  <c r="AO22" i="24" s="1"/>
  <c r="Z11" i="91"/>
  <c r="AF11" i="91" s="1"/>
  <c r="AO11" i="91" s="1"/>
  <c r="Z19" i="32"/>
  <c r="AE19" i="32" s="1"/>
  <c r="Z16" i="104"/>
  <c r="AG16" i="104" s="1"/>
  <c r="AP16" i="104" s="1"/>
  <c r="AG22" i="79"/>
  <c r="AP22" i="79" s="1"/>
  <c r="W23" i="79"/>
  <c r="AF22" i="79"/>
  <c r="AO22" i="79" s="1"/>
  <c r="AE22" i="79"/>
  <c r="W12" i="91"/>
  <c r="AG11" i="91"/>
  <c r="AP11" i="91" s="1"/>
  <c r="W9" i="10"/>
  <c r="AG8" i="10"/>
  <c r="AP8" i="10" s="1"/>
  <c r="AE8" i="10"/>
  <c r="AF8" i="10"/>
  <c r="AO8" i="10" s="1"/>
  <c r="W11" i="99"/>
  <c r="AG10" i="99"/>
  <c r="AP10" i="99" s="1"/>
  <c r="AF10" i="99"/>
  <c r="AO10" i="99" s="1"/>
  <c r="AE10" i="99"/>
  <c r="W8" i="90"/>
  <c r="AG7" i="90"/>
  <c r="AP7" i="90" s="1"/>
  <c r="AF7" i="90"/>
  <c r="AO7" i="90" s="1"/>
  <c r="AE7" i="90"/>
  <c r="AE18" i="46"/>
  <c r="AF18" i="46"/>
  <c r="AO18" i="46" s="1"/>
  <c r="AG18" i="46"/>
  <c r="AP18" i="46" s="1"/>
  <c r="W19" i="46"/>
  <c r="AF19" i="32"/>
  <c r="AO19" i="32" s="1"/>
  <c r="W20" i="32"/>
  <c r="AF10" i="18"/>
  <c r="AO10" i="18" s="1"/>
  <c r="AG10" i="18"/>
  <c r="AP10" i="18" s="1"/>
  <c r="W11" i="18"/>
  <c r="AE10" i="18"/>
  <c r="AE21" i="63"/>
  <c r="W22" i="63"/>
  <c r="AG21" i="63"/>
  <c r="AP21" i="63" s="1"/>
  <c r="AF21" i="63"/>
  <c r="AO21" i="63" s="1"/>
  <c r="AG14" i="54"/>
  <c r="AP14" i="54" s="1"/>
  <c r="W15" i="54"/>
  <c r="AE14" i="54"/>
  <c r="AF14" i="54"/>
  <c r="AO14" i="54" s="1"/>
  <c r="AH22" i="2"/>
  <c r="AQ22" i="2" s="1"/>
  <c r="Y15" i="92"/>
  <c r="X15" i="92"/>
  <c r="AH8" i="48"/>
  <c r="AQ8" i="48" s="1"/>
  <c r="Z22" i="2"/>
  <c r="AR10" i="43"/>
  <c r="AN7" i="102"/>
  <c r="AI7" i="102"/>
  <c r="AH15" i="51"/>
  <c r="AQ15" i="51" s="1"/>
  <c r="W23" i="71"/>
  <c r="AF22" i="71"/>
  <c r="AO22" i="71" s="1"/>
  <c r="AE22" i="71"/>
  <c r="AG22" i="71"/>
  <c r="AP22" i="71" s="1"/>
  <c r="Y18" i="101"/>
  <c r="X18" i="101"/>
  <c r="Z18" i="101" s="1"/>
  <c r="AG21" i="75"/>
  <c r="AP21" i="75" s="1"/>
  <c r="AE21" i="75"/>
  <c r="W22" i="75"/>
  <c r="AF21" i="75"/>
  <c r="AO21" i="75" s="1"/>
  <c r="AG11" i="41"/>
  <c r="AP11" i="41" s="1"/>
  <c r="AE11" i="41"/>
  <c r="AF11" i="41"/>
  <c r="AO11" i="41" s="1"/>
  <c r="W12" i="41"/>
  <c r="AH11" i="43"/>
  <c r="AQ11" i="43" s="1"/>
  <c r="AH22" i="59"/>
  <c r="AQ22" i="59" s="1"/>
  <c r="Y10" i="87"/>
  <c r="X10" i="87"/>
  <c r="AH21" i="67"/>
  <c r="AQ21" i="67" s="1"/>
  <c r="AI17" i="105"/>
  <c r="AN17" i="105"/>
  <c r="Y8" i="42"/>
  <c r="X8" i="42"/>
  <c r="AH7" i="82"/>
  <c r="AQ7" i="82" s="1"/>
  <c r="AH20" i="52"/>
  <c r="AQ20" i="52" s="1"/>
  <c r="Y13" i="11"/>
  <c r="X13" i="11"/>
  <c r="Z13" i="11" s="1"/>
  <c r="AG15" i="51"/>
  <c r="AP15" i="51" s="1"/>
  <c r="W16" i="51"/>
  <c r="AE15" i="51"/>
  <c r="AF15" i="51"/>
  <c r="AO15" i="51" s="1"/>
  <c r="Y7" i="85"/>
  <c r="Z7" i="85"/>
  <c r="X7" i="85"/>
  <c r="AI9" i="87"/>
  <c r="AN9" i="87"/>
  <c r="AR13" i="100"/>
  <c r="AR21" i="59"/>
  <c r="AR18" i="32"/>
  <c r="Y18" i="86"/>
  <c r="X18" i="86"/>
  <c r="W8" i="82"/>
  <c r="AG7" i="82"/>
  <c r="AP7" i="82" s="1"/>
  <c r="AF7" i="82"/>
  <c r="AO7" i="82" s="1"/>
  <c r="AE7" i="82"/>
  <c r="AI19" i="53"/>
  <c r="AN19" i="53"/>
  <c r="AI19" i="93"/>
  <c r="AN19" i="93"/>
  <c r="AN11" i="16"/>
  <c r="AI11" i="16"/>
  <c r="Y11" i="103"/>
  <c r="X11" i="103"/>
  <c r="Z20" i="52"/>
  <c r="AG14" i="9"/>
  <c r="AP14" i="9" s="1"/>
  <c r="AE14" i="9"/>
  <c r="W15" i="9"/>
  <c r="AF14" i="9"/>
  <c r="AO14" i="9" s="1"/>
  <c r="AR21" i="79"/>
  <c r="AN8" i="98"/>
  <c r="AI8" i="98"/>
  <c r="AI20" i="33"/>
  <c r="AR20" i="33" s="1"/>
  <c r="AN20" i="33"/>
  <c r="AG13" i="58"/>
  <c r="AP13" i="58" s="1"/>
  <c r="W14" i="58"/>
  <c r="AF13" i="58"/>
  <c r="AO13" i="58" s="1"/>
  <c r="AE13" i="58"/>
  <c r="AR6" i="50"/>
  <c r="AR18" i="15"/>
  <c r="Y14" i="45"/>
  <c r="X14" i="45"/>
  <c r="AR13" i="54"/>
  <c r="AH10" i="99"/>
  <c r="AQ10" i="99" s="1"/>
  <c r="AR21" i="2"/>
  <c r="AI14" i="88"/>
  <c r="AN14" i="88"/>
  <c r="Y13" i="95"/>
  <c r="X13" i="95"/>
  <c r="AI7" i="35"/>
  <c r="AN7" i="35"/>
  <c r="Y18" i="105"/>
  <c r="X18" i="105"/>
  <c r="AR20" i="67"/>
  <c r="AN20" i="19"/>
  <c r="AI20" i="19"/>
  <c r="AI17" i="86"/>
  <c r="AN17" i="86"/>
  <c r="AH7" i="50"/>
  <c r="AQ7" i="50" s="1"/>
  <c r="AN22" i="24"/>
  <c r="AI22" i="24"/>
  <c r="AR22" i="24" s="1"/>
  <c r="Y12" i="16"/>
  <c r="X12" i="16"/>
  <c r="Z12" i="16" s="1"/>
  <c r="AE20" i="47"/>
  <c r="AF20" i="47"/>
  <c r="AO20" i="47" s="1"/>
  <c r="AG20" i="47"/>
  <c r="AP20" i="47" s="1"/>
  <c r="W21" i="47"/>
  <c r="AR6" i="90"/>
  <c r="W8" i="94"/>
  <c r="AG7" i="94"/>
  <c r="AP7" i="94" s="1"/>
  <c r="AF7" i="94"/>
  <c r="AO7" i="94" s="1"/>
  <c r="AE7" i="94"/>
  <c r="W15" i="20"/>
  <c r="AG14" i="20"/>
  <c r="AP14" i="20" s="1"/>
  <c r="AE14" i="20"/>
  <c r="AF14" i="20"/>
  <c r="AO14" i="20" s="1"/>
  <c r="AR6" i="82"/>
  <c r="AI13" i="45"/>
  <c r="AN13" i="45"/>
  <c r="AE11" i="49"/>
  <c r="AF11" i="49"/>
  <c r="AO11" i="49" s="1"/>
  <c r="AG11" i="49"/>
  <c r="AP11" i="49" s="1"/>
  <c r="W12" i="49"/>
  <c r="W12" i="83"/>
  <c r="AF11" i="83"/>
  <c r="AO11" i="83" s="1"/>
  <c r="AE11" i="83"/>
  <c r="AG11" i="83"/>
  <c r="AP11" i="83" s="1"/>
  <c r="Y15" i="88"/>
  <c r="Z15" i="88" s="1"/>
  <c r="X15" i="88"/>
  <c r="AN7" i="42"/>
  <c r="AI7" i="42"/>
  <c r="AH15" i="84"/>
  <c r="AQ15" i="84" s="1"/>
  <c r="Y21" i="19"/>
  <c r="X21" i="19"/>
  <c r="Z7" i="50"/>
  <c r="Y16" i="13"/>
  <c r="X16" i="13"/>
  <c r="AE8" i="48"/>
  <c r="AF8" i="48"/>
  <c r="AO8" i="48" s="1"/>
  <c r="AG8" i="48"/>
  <c r="AP8" i="48" s="1"/>
  <c r="W9" i="48"/>
  <c r="AI14" i="92"/>
  <c r="AN14" i="92"/>
  <c r="Y9" i="98"/>
  <c r="X9" i="98"/>
  <c r="AH7" i="90"/>
  <c r="AQ7" i="90" s="1"/>
  <c r="AG11" i="43"/>
  <c r="AP11" i="43" s="1"/>
  <c r="W12" i="43"/>
  <c r="AE11" i="43"/>
  <c r="AF11" i="43"/>
  <c r="AO11" i="43" s="1"/>
  <c r="W23" i="59"/>
  <c r="AF22" i="59"/>
  <c r="AO22" i="59" s="1"/>
  <c r="AG22" i="59"/>
  <c r="AP22" i="59" s="1"/>
  <c r="AE22" i="59"/>
  <c r="Y19" i="89"/>
  <c r="X19" i="89"/>
  <c r="Z19" i="89" s="1"/>
  <c r="Y8" i="35"/>
  <c r="X8" i="35"/>
  <c r="AH21" i="63"/>
  <c r="AQ21" i="63" s="1"/>
  <c r="W22" i="67"/>
  <c r="AF21" i="67"/>
  <c r="AO21" i="67" s="1"/>
  <c r="AG21" i="67"/>
  <c r="AP21" i="67" s="1"/>
  <c r="AE21" i="67"/>
  <c r="AH14" i="54"/>
  <c r="AQ14" i="54" s="1"/>
  <c r="AI12" i="11"/>
  <c r="AN12" i="11"/>
  <c r="Y8" i="102"/>
  <c r="X8" i="102"/>
  <c r="Y21" i="33"/>
  <c r="X21" i="33"/>
  <c r="Z21" i="33" s="1"/>
  <c r="AR19" i="52"/>
  <c r="AR14" i="84"/>
  <c r="AI17" i="101"/>
  <c r="AN17" i="101"/>
  <c r="AH22" i="79"/>
  <c r="AQ22" i="79" s="1"/>
  <c r="AR7" i="10"/>
  <c r="AN6" i="85"/>
  <c r="AI6" i="85"/>
  <c r="AR10" i="91"/>
  <c r="AH10" i="18"/>
  <c r="AQ10" i="18" s="1"/>
  <c r="AH19" i="15"/>
  <c r="AQ19" i="15" s="1"/>
  <c r="AH22" i="28"/>
  <c r="AQ22" i="28" s="1"/>
  <c r="AR7" i="48"/>
  <c r="Y11" i="55"/>
  <c r="X11" i="55"/>
  <c r="Z11" i="55" s="1"/>
  <c r="AH14" i="100"/>
  <c r="AQ14" i="100" s="1"/>
  <c r="Z15" i="84"/>
  <c r="AR9" i="99"/>
  <c r="Y20" i="53"/>
  <c r="X20" i="53"/>
  <c r="Y23" i="24"/>
  <c r="X23" i="24"/>
  <c r="Y20" i="93"/>
  <c r="X20" i="93"/>
  <c r="AI14" i="96"/>
  <c r="AN14" i="96"/>
  <c r="AI16" i="44"/>
  <c r="AN16" i="44"/>
  <c r="AH8" i="10"/>
  <c r="AQ8" i="10" s="1"/>
  <c r="AH11" i="91"/>
  <c r="AQ11" i="91" s="1"/>
  <c r="AR9" i="18"/>
  <c r="AR14" i="51"/>
  <c r="AH19" i="32"/>
  <c r="AQ19" i="32" s="1"/>
  <c r="W22" i="38"/>
  <c r="AE21" i="38"/>
  <c r="AF21" i="38"/>
  <c r="AO21" i="38" s="1"/>
  <c r="AG21" i="38"/>
  <c r="AP21" i="38" s="1"/>
  <c r="W21" i="97"/>
  <c r="AG20" i="97"/>
  <c r="AP20" i="97" s="1"/>
  <c r="AF20" i="97"/>
  <c r="AO20" i="97" s="1"/>
  <c r="AE20" i="97"/>
  <c r="AH16" i="104"/>
  <c r="AQ16" i="104" s="1"/>
  <c r="AI18" i="89"/>
  <c r="AN18" i="89"/>
  <c r="AN12" i="95"/>
  <c r="AI12" i="95"/>
  <c r="AR15" i="104"/>
  <c r="Z19" i="15"/>
  <c r="Z22" i="28"/>
  <c r="AR17" i="46"/>
  <c r="AN10" i="55"/>
  <c r="AI10" i="55"/>
  <c r="Z14" i="100"/>
  <c r="AH18" i="46"/>
  <c r="AQ18" i="46" s="1"/>
  <c r="AN10" i="103"/>
  <c r="AI10" i="103"/>
  <c r="Y15" i="96"/>
  <c r="X15" i="96"/>
  <c r="AI15" i="13"/>
  <c r="AN15" i="13"/>
  <c r="Y17" i="44"/>
  <c r="X17" i="44"/>
  <c r="Z13" i="95" l="1"/>
  <c r="Z8" i="42"/>
  <c r="Z15" i="92"/>
  <c r="AE15" i="92" s="1"/>
  <c r="W17" i="104"/>
  <c r="AE16" i="104"/>
  <c r="AG19" i="32"/>
  <c r="AP19" i="32" s="1"/>
  <c r="AF16" i="104"/>
  <c r="AO16" i="104" s="1"/>
  <c r="AE11" i="91"/>
  <c r="Z8" i="102"/>
  <c r="AG8" i="102" s="1"/>
  <c r="AP8" i="102" s="1"/>
  <c r="Z9" i="98"/>
  <c r="AE13" i="95"/>
  <c r="AF13" i="95"/>
  <c r="AO13" i="95" s="1"/>
  <c r="W14" i="95"/>
  <c r="AG13" i="95"/>
  <c r="AP13" i="95" s="1"/>
  <c r="AE8" i="42"/>
  <c r="W9" i="42"/>
  <c r="AF8" i="42"/>
  <c r="AO8" i="42" s="1"/>
  <c r="AG8" i="42"/>
  <c r="AP8" i="42" s="1"/>
  <c r="AF15" i="92"/>
  <c r="AO15" i="92" s="1"/>
  <c r="W16" i="92"/>
  <c r="AG15" i="92"/>
  <c r="AP15" i="92" s="1"/>
  <c r="AF13" i="11"/>
  <c r="AO13" i="11" s="1"/>
  <c r="W14" i="11"/>
  <c r="AG13" i="11"/>
  <c r="AP13" i="11" s="1"/>
  <c r="AE13" i="11"/>
  <c r="AG12" i="16"/>
  <c r="AP12" i="16" s="1"/>
  <c r="AE12" i="16"/>
  <c r="W13" i="16"/>
  <c r="AF12" i="16"/>
  <c r="AO12" i="16" s="1"/>
  <c r="AE15" i="88"/>
  <c r="AN15" i="88" s="1"/>
  <c r="AG15" i="88"/>
  <c r="AP15" i="88" s="1"/>
  <c r="W16" i="88"/>
  <c r="AF15" i="88"/>
  <c r="W9" i="102"/>
  <c r="AF8" i="102"/>
  <c r="AO8" i="102" s="1"/>
  <c r="AG9" i="98"/>
  <c r="AP9" i="98" s="1"/>
  <c r="AF9" i="98"/>
  <c r="AO9" i="98" s="1"/>
  <c r="W10" i="98"/>
  <c r="AE9" i="98"/>
  <c r="Y22" i="38"/>
  <c r="X22" i="38"/>
  <c r="Z22" i="38" s="1"/>
  <c r="AH15" i="96"/>
  <c r="AQ15" i="96" s="1"/>
  <c r="AR12" i="95"/>
  <c r="Y21" i="97"/>
  <c r="X21" i="97"/>
  <c r="AH20" i="93"/>
  <c r="AQ20" i="93" s="1"/>
  <c r="AH20" i="53"/>
  <c r="AQ20" i="53" s="1"/>
  <c r="AF11" i="55"/>
  <c r="AO11" i="55" s="1"/>
  <c r="AG11" i="55"/>
  <c r="AP11" i="55" s="1"/>
  <c r="W12" i="55"/>
  <c r="AE11" i="55"/>
  <c r="AR17" i="101"/>
  <c r="AF21" i="33"/>
  <c r="AO21" i="33" s="1"/>
  <c r="W22" i="33"/>
  <c r="AG21" i="33"/>
  <c r="AP21" i="33" s="1"/>
  <c r="AE21" i="33"/>
  <c r="AR12" i="11"/>
  <c r="AN21" i="67"/>
  <c r="AI21" i="67"/>
  <c r="AR21" i="67" s="1"/>
  <c r="AH8" i="35"/>
  <c r="AQ8" i="35" s="1"/>
  <c r="AN22" i="59"/>
  <c r="AI22" i="59"/>
  <c r="AN11" i="43"/>
  <c r="AI11" i="43"/>
  <c r="AR14" i="92"/>
  <c r="AH16" i="13"/>
  <c r="AQ16" i="13" s="1"/>
  <c r="AN11" i="83"/>
  <c r="AI11" i="83"/>
  <c r="AN7" i="94"/>
  <c r="AI7" i="94"/>
  <c r="AR14" i="88"/>
  <c r="AN7" i="82"/>
  <c r="AI7" i="82"/>
  <c r="Y22" i="75"/>
  <c r="X22" i="75"/>
  <c r="Y11" i="18"/>
  <c r="Z11" i="18" s="1"/>
  <c r="X11" i="18"/>
  <c r="Y20" i="32"/>
  <c r="X20" i="32"/>
  <c r="AN10" i="99"/>
  <c r="AI10" i="99"/>
  <c r="AI8" i="10"/>
  <c r="AN8" i="10"/>
  <c r="AH17" i="44"/>
  <c r="AQ17" i="44" s="1"/>
  <c r="Z15" i="96"/>
  <c r="Z17" i="44"/>
  <c r="Z20" i="93"/>
  <c r="Z20" i="53"/>
  <c r="Z8" i="35"/>
  <c r="Y12" i="43"/>
  <c r="X12" i="43"/>
  <c r="Z16" i="13"/>
  <c r="AH15" i="88"/>
  <c r="AQ15" i="88" s="1"/>
  <c r="AN11" i="49"/>
  <c r="AI11" i="49"/>
  <c r="AR11" i="49" s="1"/>
  <c r="Y21" i="47"/>
  <c r="Z21" i="47" s="1"/>
  <c r="X21" i="47"/>
  <c r="AR7" i="35"/>
  <c r="Y14" i="58"/>
  <c r="X14" i="58"/>
  <c r="Z14" i="58" s="1"/>
  <c r="AE20" i="52"/>
  <c r="W21" i="52"/>
  <c r="AF20" i="52"/>
  <c r="AO20" i="52" s="1"/>
  <c r="AG20" i="52"/>
  <c r="AP20" i="52" s="1"/>
  <c r="AH8" i="42"/>
  <c r="AQ8" i="42" s="1"/>
  <c r="Y12" i="41"/>
  <c r="Z12" i="41" s="1"/>
  <c r="X12" i="41"/>
  <c r="AN21" i="75"/>
  <c r="AI21" i="75"/>
  <c r="AI22" i="71"/>
  <c r="AN22" i="71"/>
  <c r="AF22" i="2"/>
  <c r="AO22" i="2" s="1"/>
  <c r="AG22" i="2"/>
  <c r="AP22" i="2" s="1"/>
  <c r="W23" i="2"/>
  <c r="AE22" i="2"/>
  <c r="AN7" i="90"/>
  <c r="AI7" i="90"/>
  <c r="Y12" i="91"/>
  <c r="X12" i="91"/>
  <c r="AG14" i="100"/>
  <c r="AP14" i="100" s="1"/>
  <c r="W15" i="100"/>
  <c r="AE14" i="100"/>
  <c r="AF14" i="100"/>
  <c r="AO14" i="100" s="1"/>
  <c r="AR18" i="89"/>
  <c r="AR15" i="13"/>
  <c r="AR10" i="103"/>
  <c r="AG22" i="28"/>
  <c r="AP22" i="28" s="1"/>
  <c r="W23" i="28"/>
  <c r="AF22" i="28"/>
  <c r="AO22" i="28" s="1"/>
  <c r="AE22" i="28"/>
  <c r="AH8" i="102"/>
  <c r="AQ8" i="102" s="1"/>
  <c r="AH9" i="98"/>
  <c r="AQ9" i="98" s="1"/>
  <c r="Y9" i="48"/>
  <c r="X9" i="48"/>
  <c r="Z9" i="48" s="1"/>
  <c r="AG7" i="50"/>
  <c r="AP7" i="50" s="1"/>
  <c r="W8" i="50"/>
  <c r="AE7" i="50"/>
  <c r="AF7" i="50"/>
  <c r="AO7" i="50" s="1"/>
  <c r="Y12" i="83"/>
  <c r="X12" i="83"/>
  <c r="AI14" i="20"/>
  <c r="AN14" i="20"/>
  <c r="AH13" i="95"/>
  <c r="AQ13" i="95" s="1"/>
  <c r="AH11" i="103"/>
  <c r="AQ11" i="103" s="1"/>
  <c r="AR19" i="93"/>
  <c r="AR9" i="87"/>
  <c r="AI15" i="51"/>
  <c r="AN15" i="51"/>
  <c r="AH10" i="87"/>
  <c r="AQ10" i="87" s="1"/>
  <c r="AH15" i="92"/>
  <c r="AQ15" i="92" s="1"/>
  <c r="Y22" i="63"/>
  <c r="Z22" i="63" s="1"/>
  <c r="X22" i="63"/>
  <c r="Y19" i="46"/>
  <c r="X19" i="46"/>
  <c r="Y9" i="10"/>
  <c r="Z9" i="10" s="1"/>
  <c r="X9" i="10"/>
  <c r="AN22" i="79"/>
  <c r="AI22" i="79"/>
  <c r="W20" i="15"/>
  <c r="AG19" i="15"/>
  <c r="AP19" i="15" s="1"/>
  <c r="AF19" i="15"/>
  <c r="AO19" i="15" s="1"/>
  <c r="AE19" i="15"/>
  <c r="AI20" i="97"/>
  <c r="AN20" i="97"/>
  <c r="AI21" i="38"/>
  <c r="AN21" i="38"/>
  <c r="AR16" i="44"/>
  <c r="AH23" i="24"/>
  <c r="AQ23" i="24" s="1"/>
  <c r="AQ25" i="24" s="1"/>
  <c r="AZ3" i="24"/>
  <c r="Y22" i="67"/>
  <c r="Z22" i="67" s="1"/>
  <c r="X22" i="67"/>
  <c r="AH19" i="89"/>
  <c r="AQ19" i="89" s="1"/>
  <c r="Y23" i="59"/>
  <c r="X23" i="59"/>
  <c r="Z23" i="59" s="1"/>
  <c r="AH21" i="19"/>
  <c r="AQ21" i="19" s="1"/>
  <c r="AR13" i="45"/>
  <c r="Y8" i="94"/>
  <c r="X8" i="94"/>
  <c r="AH18" i="105"/>
  <c r="AQ18" i="105" s="1"/>
  <c r="Z11" i="103"/>
  <c r="Y8" i="82"/>
  <c r="Z8" i="82" s="1"/>
  <c r="X8" i="82"/>
  <c r="AH7" i="85"/>
  <c r="AQ7" i="85" s="1"/>
  <c r="Y16" i="51"/>
  <c r="X16" i="51"/>
  <c r="Z10" i="87"/>
  <c r="AN11" i="41"/>
  <c r="AI11" i="41"/>
  <c r="AH18" i="101"/>
  <c r="AQ18" i="101" s="1"/>
  <c r="Y23" i="71"/>
  <c r="X23" i="71"/>
  <c r="Z23" i="71" s="1"/>
  <c r="AR7" i="102"/>
  <c r="AI14" i="54"/>
  <c r="AN14" i="54"/>
  <c r="AN21" i="63"/>
  <c r="AI21" i="63"/>
  <c r="Y17" i="104"/>
  <c r="Z17" i="104"/>
  <c r="X17" i="104"/>
  <c r="Y11" i="99"/>
  <c r="Z11" i="99"/>
  <c r="X11" i="99"/>
  <c r="AR10" i="55"/>
  <c r="Z23" i="24"/>
  <c r="AF19" i="89"/>
  <c r="AO19" i="89" s="1"/>
  <c r="W20" i="89"/>
  <c r="AG19" i="89"/>
  <c r="AP19" i="89" s="1"/>
  <c r="AE19" i="89"/>
  <c r="Y12" i="49"/>
  <c r="X12" i="49"/>
  <c r="Y15" i="20"/>
  <c r="X15" i="20"/>
  <c r="AI20" i="47"/>
  <c r="AN20" i="47"/>
  <c r="AR17" i="86"/>
  <c r="Z18" i="105"/>
  <c r="AH14" i="45"/>
  <c r="AQ14" i="45" s="1"/>
  <c r="Y15" i="9"/>
  <c r="Z15" i="9"/>
  <c r="X15" i="9"/>
  <c r="AR19" i="53"/>
  <c r="AH18" i="86"/>
  <c r="AQ18" i="86" s="1"/>
  <c r="AF7" i="85"/>
  <c r="AO7" i="85" s="1"/>
  <c r="AE7" i="85"/>
  <c r="W8" i="85"/>
  <c r="AG7" i="85"/>
  <c r="AP7" i="85" s="1"/>
  <c r="AG18" i="101"/>
  <c r="AP18" i="101" s="1"/>
  <c r="AF18" i="101"/>
  <c r="AO18" i="101" s="1"/>
  <c r="W19" i="101"/>
  <c r="AE18" i="101"/>
  <c r="Y15" i="54"/>
  <c r="X15" i="54"/>
  <c r="AI16" i="104"/>
  <c r="AN16" i="104"/>
  <c r="Y8" i="90"/>
  <c r="Z8" i="90" s="1"/>
  <c r="X8" i="90"/>
  <c r="AI11" i="91"/>
  <c r="AN11" i="91"/>
  <c r="Y23" i="79"/>
  <c r="Z23" i="79"/>
  <c r="X23" i="79"/>
  <c r="AR14" i="96"/>
  <c r="AF15" i="84"/>
  <c r="AO15" i="84" s="1"/>
  <c r="AE15" i="84"/>
  <c r="W16" i="84"/>
  <c r="AG15" i="84"/>
  <c r="AP15" i="84" s="1"/>
  <c r="AH11" i="55"/>
  <c r="AQ11" i="55" s="1"/>
  <c r="AR6" i="85"/>
  <c r="AH21" i="33"/>
  <c r="AQ21" i="33" s="1"/>
  <c r="AI8" i="48"/>
  <c r="AN8" i="48"/>
  <c r="Z21" i="19"/>
  <c r="AR7" i="42"/>
  <c r="AH12" i="16"/>
  <c r="AQ12" i="16" s="1"/>
  <c r="AR20" i="19"/>
  <c r="Z14" i="45"/>
  <c r="AN13" i="58"/>
  <c r="AI13" i="58"/>
  <c r="AR8" i="98"/>
  <c r="AN14" i="9"/>
  <c r="AI14" i="9"/>
  <c r="AR14" i="9" s="1"/>
  <c r="AR11" i="16"/>
  <c r="Z18" i="86"/>
  <c r="AH13" i="11"/>
  <c r="AQ13" i="11" s="1"/>
  <c r="AR17" i="105"/>
  <c r="AI10" i="18"/>
  <c r="AN10" i="18"/>
  <c r="AN19" i="32"/>
  <c r="AI18" i="46"/>
  <c r="AN18" i="46"/>
  <c r="Z15" i="20" l="1"/>
  <c r="AE8" i="102"/>
  <c r="AI19" i="32"/>
  <c r="AE22" i="67"/>
  <c r="AG22" i="67"/>
  <c r="AP22" i="67" s="1"/>
  <c r="W23" i="67"/>
  <c r="AF22" i="67"/>
  <c r="AO22" i="67" s="1"/>
  <c r="AF8" i="90"/>
  <c r="AO8" i="90" s="1"/>
  <c r="W9" i="90"/>
  <c r="AG8" i="90"/>
  <c r="AP8" i="90" s="1"/>
  <c r="AE8" i="90"/>
  <c r="AE21" i="47"/>
  <c r="AF21" i="47"/>
  <c r="AO21" i="47" s="1"/>
  <c r="AG21" i="47"/>
  <c r="AP21" i="47" s="1"/>
  <c r="W22" i="47"/>
  <c r="AF11" i="18"/>
  <c r="AO11" i="18" s="1"/>
  <c r="AG11" i="18"/>
  <c r="AP11" i="18" s="1"/>
  <c r="AE11" i="18"/>
  <c r="W12" i="18"/>
  <c r="AG8" i="82"/>
  <c r="AP8" i="82" s="1"/>
  <c r="AE8" i="82"/>
  <c r="AF8" i="82"/>
  <c r="AO8" i="82" s="1"/>
  <c r="W9" i="82"/>
  <c r="AG9" i="10"/>
  <c r="AP9" i="10" s="1"/>
  <c r="AF9" i="10"/>
  <c r="AO9" i="10" s="1"/>
  <c r="AE9" i="10"/>
  <c r="W10" i="10"/>
  <c r="AE22" i="63"/>
  <c r="W23" i="63"/>
  <c r="AG22" i="63"/>
  <c r="AP22" i="63" s="1"/>
  <c r="AF22" i="63"/>
  <c r="AO22" i="63" s="1"/>
  <c r="AF15" i="20"/>
  <c r="AO15" i="20" s="1"/>
  <c r="AG15" i="20"/>
  <c r="AP15" i="20" s="1"/>
  <c r="AE15" i="20"/>
  <c r="W16" i="20"/>
  <c r="AH23" i="79"/>
  <c r="AQ23" i="79" s="1"/>
  <c r="AQ25" i="79" s="1"/>
  <c r="AZ3" i="79"/>
  <c r="AH15" i="9"/>
  <c r="AQ15" i="9" s="1"/>
  <c r="AR20" i="47"/>
  <c r="AF23" i="24"/>
  <c r="AO23" i="24" s="1"/>
  <c r="AO25" i="24" s="1"/>
  <c r="AE23" i="24"/>
  <c r="AG23" i="24"/>
  <c r="AP23" i="24" s="1"/>
  <c r="AP25" i="24" s="1"/>
  <c r="AH17" i="104"/>
  <c r="AQ17" i="104" s="1"/>
  <c r="AR14" i="54"/>
  <c r="AR15" i="51"/>
  <c r="AH9" i="48"/>
  <c r="AQ9" i="48" s="1"/>
  <c r="Y15" i="100"/>
  <c r="X15" i="100"/>
  <c r="AR22" i="71"/>
  <c r="AH14" i="58"/>
  <c r="AQ14" i="58" s="1"/>
  <c r="AE8" i="35"/>
  <c r="W9" i="35"/>
  <c r="AF8" i="35"/>
  <c r="AO8" i="35" s="1"/>
  <c r="AG8" i="35"/>
  <c r="AP8" i="35" s="1"/>
  <c r="AR10" i="99"/>
  <c r="AN11" i="55"/>
  <c r="AI11" i="55"/>
  <c r="AH22" i="38"/>
  <c r="AQ22" i="38" s="1"/>
  <c r="AI8" i="102"/>
  <c r="AN8" i="102"/>
  <c r="AN13" i="11"/>
  <c r="AI13" i="11"/>
  <c r="Y16" i="92"/>
  <c r="Z16" i="92"/>
  <c r="X16" i="92"/>
  <c r="AI8" i="42"/>
  <c r="AN8" i="42"/>
  <c r="Y16" i="84"/>
  <c r="X16" i="84"/>
  <c r="AR21" i="38"/>
  <c r="Y23" i="28"/>
  <c r="X23" i="28"/>
  <c r="AN22" i="2"/>
  <c r="AI22" i="2"/>
  <c r="AR21" i="75"/>
  <c r="AE14" i="58"/>
  <c r="AG14" i="58"/>
  <c r="AP14" i="58" s="1"/>
  <c r="AF14" i="58"/>
  <c r="AO14" i="58" s="1"/>
  <c r="W15" i="58"/>
  <c r="W21" i="53"/>
  <c r="AE20" i="53"/>
  <c r="AF20" i="53"/>
  <c r="AO20" i="53" s="1"/>
  <c r="AG20" i="53"/>
  <c r="AP20" i="53" s="1"/>
  <c r="Y22" i="33"/>
  <c r="Z22" i="33" s="1"/>
  <c r="X22" i="33"/>
  <c r="Y12" i="55"/>
  <c r="X12" i="55"/>
  <c r="W23" i="38"/>
  <c r="AE22" i="38"/>
  <c r="AG22" i="38"/>
  <c r="AP22" i="38" s="1"/>
  <c r="AF22" i="38"/>
  <c r="AO22" i="38" s="1"/>
  <c r="AR19" i="32"/>
  <c r="AF14" i="45"/>
  <c r="AO14" i="45" s="1"/>
  <c r="AG14" i="45"/>
  <c r="AP14" i="45" s="1"/>
  <c r="AE14" i="45"/>
  <c r="W15" i="45"/>
  <c r="AF17" i="104"/>
  <c r="AO17" i="104" s="1"/>
  <c r="AE17" i="104"/>
  <c r="AG17" i="104"/>
  <c r="AP17" i="104" s="1"/>
  <c r="W18" i="104"/>
  <c r="AG9" i="48"/>
  <c r="AP9" i="48" s="1"/>
  <c r="AE9" i="48"/>
  <c r="W10" i="48"/>
  <c r="AF9" i="48"/>
  <c r="AO9" i="48" s="1"/>
  <c r="AE11" i="103"/>
  <c r="AF11" i="103"/>
  <c r="AO11" i="103" s="1"/>
  <c r="W12" i="103"/>
  <c r="AG11" i="103"/>
  <c r="AP11" i="103" s="1"/>
  <c r="AH8" i="94"/>
  <c r="AQ8" i="94" s="1"/>
  <c r="AX22" i="24"/>
  <c r="S22" i="24" s="1"/>
  <c r="AC22" i="24" s="1"/>
  <c r="AB23" i="24" s="1"/>
  <c r="AK23" i="24" s="1"/>
  <c r="AX3" i="24"/>
  <c r="S3" i="24" s="1"/>
  <c r="AC3" i="24" s="1"/>
  <c r="AX23" i="24"/>
  <c r="S23" i="24" s="1"/>
  <c r="AC23" i="24" s="1"/>
  <c r="AJ23" i="24" s="1"/>
  <c r="AS23" i="24" s="1"/>
  <c r="AX4" i="24"/>
  <c r="S4" i="24" s="1"/>
  <c r="AC4" i="24" s="1"/>
  <c r="AB5" i="24" s="1"/>
  <c r="AX5" i="24"/>
  <c r="S5" i="24" s="1"/>
  <c r="AC5" i="24" s="1"/>
  <c r="AB6" i="24" s="1"/>
  <c r="AX6" i="24"/>
  <c r="S6" i="24" s="1"/>
  <c r="AC6" i="24" s="1"/>
  <c r="AB7" i="24" s="1"/>
  <c r="AX7" i="24"/>
  <c r="S7" i="24" s="1"/>
  <c r="AC7" i="24" s="1"/>
  <c r="AB8" i="24" s="1"/>
  <c r="AX8" i="24"/>
  <c r="S8" i="24" s="1"/>
  <c r="AC8" i="24" s="1"/>
  <c r="AB9" i="24" s="1"/>
  <c r="AX9" i="24"/>
  <c r="S9" i="24" s="1"/>
  <c r="AC9" i="24" s="1"/>
  <c r="AB10" i="24" s="1"/>
  <c r="AX10" i="24"/>
  <c r="S10" i="24" s="1"/>
  <c r="AC10" i="24" s="1"/>
  <c r="AB11" i="24" s="1"/>
  <c r="AX11" i="24"/>
  <c r="S11" i="24" s="1"/>
  <c r="AC11" i="24" s="1"/>
  <c r="AB12" i="24" s="1"/>
  <c r="AX12" i="24"/>
  <c r="S12" i="24" s="1"/>
  <c r="AC12" i="24" s="1"/>
  <c r="AB13" i="24" s="1"/>
  <c r="AX13" i="24"/>
  <c r="S13" i="24" s="1"/>
  <c r="AC13" i="24" s="1"/>
  <c r="AB14" i="24" s="1"/>
  <c r="AX14" i="24"/>
  <c r="S14" i="24" s="1"/>
  <c r="AC14" i="24" s="1"/>
  <c r="AB15" i="24" s="1"/>
  <c r="AX15" i="24"/>
  <c r="S15" i="24" s="1"/>
  <c r="AC15" i="24" s="1"/>
  <c r="AB16" i="24" s="1"/>
  <c r="AX16" i="24"/>
  <c r="S16" i="24" s="1"/>
  <c r="AC16" i="24" s="1"/>
  <c r="AB17" i="24" s="1"/>
  <c r="AX17" i="24"/>
  <c r="S17" i="24" s="1"/>
  <c r="AC17" i="24" s="1"/>
  <c r="AB18" i="24" s="1"/>
  <c r="AX18" i="24"/>
  <c r="S18" i="24" s="1"/>
  <c r="AC18" i="24" s="1"/>
  <c r="AB19" i="24" s="1"/>
  <c r="AX19" i="24"/>
  <c r="S19" i="24" s="1"/>
  <c r="AC19" i="24" s="1"/>
  <c r="AB20" i="24" s="1"/>
  <c r="AX20" i="24"/>
  <c r="S20" i="24" s="1"/>
  <c r="AC20" i="24" s="1"/>
  <c r="AB21" i="24" s="1"/>
  <c r="AX21" i="24"/>
  <c r="S21" i="24" s="1"/>
  <c r="AC21" i="24" s="1"/>
  <c r="AB22" i="24" s="1"/>
  <c r="Y20" i="15"/>
  <c r="Z20" i="15" s="1"/>
  <c r="X20" i="15"/>
  <c r="AH19" i="46"/>
  <c r="AQ19" i="46" s="1"/>
  <c r="AH12" i="91"/>
  <c r="AQ12" i="91" s="1"/>
  <c r="Y23" i="2"/>
  <c r="X23" i="2"/>
  <c r="Z23" i="2" s="1"/>
  <c r="W21" i="93"/>
  <c r="AG20" i="93"/>
  <c r="AP20" i="93" s="1"/>
  <c r="AF20" i="93"/>
  <c r="AO20" i="93" s="1"/>
  <c r="AE20" i="93"/>
  <c r="AH20" i="32"/>
  <c r="AQ20" i="32" s="1"/>
  <c r="AH22" i="75"/>
  <c r="AQ22" i="75" s="1"/>
  <c r="AR11" i="43"/>
  <c r="AH21" i="97"/>
  <c r="AQ21" i="97" s="1"/>
  <c r="AI15" i="88"/>
  <c r="AO15" i="88"/>
  <c r="Y13" i="16"/>
  <c r="X13" i="16"/>
  <c r="Z13" i="16" s="1"/>
  <c r="Y14" i="11"/>
  <c r="Z14" i="11" s="1"/>
  <c r="X14" i="11"/>
  <c r="AI15" i="92"/>
  <c r="AN15" i="92"/>
  <c r="AR8" i="48"/>
  <c r="AG23" i="79"/>
  <c r="AP23" i="79" s="1"/>
  <c r="AP25" i="79" s="1"/>
  <c r="AF23" i="79"/>
  <c r="AO23" i="79" s="1"/>
  <c r="AO25" i="79" s="1"/>
  <c r="AE23" i="79"/>
  <c r="AG18" i="105"/>
  <c r="AP18" i="105" s="1"/>
  <c r="AE18" i="105"/>
  <c r="AN18" i="105" s="1"/>
  <c r="W19" i="105"/>
  <c r="AF18" i="105"/>
  <c r="AI19" i="89"/>
  <c r="AN19" i="89"/>
  <c r="AH16" i="51"/>
  <c r="AQ16" i="51" s="1"/>
  <c r="AR10" i="18"/>
  <c r="AR16" i="104"/>
  <c r="Y19" i="101"/>
  <c r="Z19" i="101" s="1"/>
  <c r="X19" i="101"/>
  <c r="AN7" i="85"/>
  <c r="AI7" i="85"/>
  <c r="AH11" i="99"/>
  <c r="AQ11" i="99" s="1"/>
  <c r="AR21" i="63"/>
  <c r="AH23" i="71"/>
  <c r="AQ23" i="71" s="1"/>
  <c r="AQ25" i="71" s="1"/>
  <c r="AZ3" i="71"/>
  <c r="Z16" i="51"/>
  <c r="Z8" i="94"/>
  <c r="AH23" i="59"/>
  <c r="AQ23" i="59" s="1"/>
  <c r="AQ25" i="59" s="1"/>
  <c r="AZ3" i="59"/>
  <c r="AR20" i="97"/>
  <c r="AR22" i="79"/>
  <c r="Z19" i="46"/>
  <c r="AR14" i="20"/>
  <c r="AN7" i="50"/>
  <c r="AI7" i="50"/>
  <c r="Z12" i="91"/>
  <c r="AH12" i="41"/>
  <c r="AQ12" i="41" s="1"/>
  <c r="AG16" i="13"/>
  <c r="AP16" i="13" s="1"/>
  <c r="AF16" i="13"/>
  <c r="AO16" i="13" s="1"/>
  <c r="W17" i="13"/>
  <c r="AE16" i="13"/>
  <c r="AG17" i="44"/>
  <c r="AP17" i="44" s="1"/>
  <c r="AF17" i="44"/>
  <c r="AO17" i="44" s="1"/>
  <c r="AE17" i="44"/>
  <c r="W18" i="44"/>
  <c r="Z20" i="32"/>
  <c r="Z22" i="75"/>
  <c r="AR7" i="94"/>
  <c r="Z21" i="97"/>
  <c r="Y16" i="88"/>
  <c r="X16" i="88"/>
  <c r="Z16" i="88" s="1"/>
  <c r="AN12" i="16"/>
  <c r="AI12" i="16"/>
  <c r="Y14" i="95"/>
  <c r="X14" i="95"/>
  <c r="AE10" i="87"/>
  <c r="W11" i="87"/>
  <c r="AG10" i="87"/>
  <c r="AP10" i="87" s="1"/>
  <c r="AF10" i="87"/>
  <c r="AO10" i="87" s="1"/>
  <c r="Y8" i="85"/>
  <c r="Z8" i="85" s="1"/>
  <c r="X8" i="85"/>
  <c r="AR11" i="91"/>
  <c r="AH15" i="54"/>
  <c r="AQ15" i="54" s="1"/>
  <c r="AH12" i="49"/>
  <c r="AQ12" i="49" s="1"/>
  <c r="Y20" i="89"/>
  <c r="X20" i="89"/>
  <c r="AG11" i="99"/>
  <c r="AP11" i="99" s="1"/>
  <c r="AF11" i="99"/>
  <c r="AO11" i="99" s="1"/>
  <c r="AE11" i="99"/>
  <c r="W12" i="99"/>
  <c r="AG23" i="71"/>
  <c r="AP23" i="71" s="1"/>
  <c r="AP25" i="71" s="1"/>
  <c r="AF23" i="71"/>
  <c r="AO23" i="71" s="1"/>
  <c r="AO25" i="71" s="1"/>
  <c r="AE23" i="71"/>
  <c r="AG23" i="59"/>
  <c r="AP23" i="59" s="1"/>
  <c r="AP25" i="59" s="1"/>
  <c r="AF23" i="59"/>
  <c r="AO23" i="59" s="1"/>
  <c r="AO25" i="59" s="1"/>
  <c r="AE23" i="59"/>
  <c r="AH12" i="83"/>
  <c r="AQ12" i="83" s="1"/>
  <c r="Y8" i="50"/>
  <c r="X8" i="50"/>
  <c r="AF12" i="41"/>
  <c r="AO12" i="41" s="1"/>
  <c r="W13" i="41"/>
  <c r="AE12" i="41"/>
  <c r="AG12" i="41"/>
  <c r="AP12" i="41" s="1"/>
  <c r="Y21" i="52"/>
  <c r="Z21" i="52" s="1"/>
  <c r="X21" i="52"/>
  <c r="Z12" i="43"/>
  <c r="AH12" i="43"/>
  <c r="AQ12" i="43" s="1"/>
  <c r="W16" i="96"/>
  <c r="AG15" i="96"/>
  <c r="AP15" i="96" s="1"/>
  <c r="AF15" i="96"/>
  <c r="AO15" i="96" s="1"/>
  <c r="AE15" i="96"/>
  <c r="AR22" i="59"/>
  <c r="AN9" i="98"/>
  <c r="AI9" i="98"/>
  <c r="AE15" i="9"/>
  <c r="AF15" i="9"/>
  <c r="AO15" i="9" s="1"/>
  <c r="W16" i="9"/>
  <c r="AG15" i="9"/>
  <c r="AP15" i="9" s="1"/>
  <c r="AH15" i="20"/>
  <c r="AQ15" i="20" s="1"/>
  <c r="AI15" i="84"/>
  <c r="AN15" i="84"/>
  <c r="AI18" i="101"/>
  <c r="AN18" i="101"/>
  <c r="W19" i="86"/>
  <c r="AF18" i="86"/>
  <c r="AO18" i="86" s="1"/>
  <c r="AG18" i="86"/>
  <c r="AP18" i="86" s="1"/>
  <c r="AE18" i="86"/>
  <c r="AR18" i="46"/>
  <c r="AR13" i="58"/>
  <c r="W22" i="19"/>
  <c r="AE21" i="19"/>
  <c r="AG21" i="19"/>
  <c r="AP21" i="19" s="1"/>
  <c r="AF21" i="19"/>
  <c r="AO21" i="19" s="1"/>
  <c r="AH8" i="90"/>
  <c r="AQ8" i="90" s="1"/>
  <c r="Z15" i="54"/>
  <c r="Z12" i="49"/>
  <c r="AR11" i="41"/>
  <c r="AH8" i="82"/>
  <c r="AQ8" i="82" s="1"/>
  <c r="AH22" i="67"/>
  <c r="AQ22" i="67" s="1"/>
  <c r="AI19" i="15"/>
  <c r="AN19" i="15"/>
  <c r="AH9" i="10"/>
  <c r="AQ9" i="10" s="1"/>
  <c r="AH22" i="63"/>
  <c r="AQ22" i="63" s="1"/>
  <c r="Z12" i="83"/>
  <c r="AI22" i="28"/>
  <c r="AN22" i="28"/>
  <c r="AI14" i="100"/>
  <c r="AN14" i="100"/>
  <c r="AR7" i="90"/>
  <c r="AI20" i="52"/>
  <c r="AN20" i="52"/>
  <c r="AH21" i="47"/>
  <c r="AQ21" i="47" s="1"/>
  <c r="AR8" i="10"/>
  <c r="AH11" i="18"/>
  <c r="AQ11" i="18" s="1"/>
  <c r="AR7" i="82"/>
  <c r="AR11" i="83"/>
  <c r="AN21" i="33"/>
  <c r="AI21" i="33"/>
  <c r="X10" i="98"/>
  <c r="Y10" i="98"/>
  <c r="Y9" i="102"/>
  <c r="X9" i="102"/>
  <c r="Y9" i="42"/>
  <c r="Z9" i="42" s="1"/>
  <c r="X9" i="42"/>
  <c r="AI13" i="95"/>
  <c r="AN13" i="95"/>
  <c r="Z15" i="100" l="1"/>
  <c r="Z10" i="98"/>
  <c r="W15" i="11"/>
  <c r="AF14" i="11"/>
  <c r="AO14" i="11" s="1"/>
  <c r="AG14" i="11"/>
  <c r="AP14" i="11" s="1"/>
  <c r="AE14" i="11"/>
  <c r="AF21" i="52"/>
  <c r="AO21" i="52" s="1"/>
  <c r="AG21" i="52"/>
  <c r="AP21" i="52" s="1"/>
  <c r="W22" i="52"/>
  <c r="AE21" i="52"/>
  <c r="AF9" i="42"/>
  <c r="AO9" i="42" s="1"/>
  <c r="AG9" i="42"/>
  <c r="AP9" i="42" s="1"/>
  <c r="W10" i="42"/>
  <c r="AE9" i="42"/>
  <c r="AF19" i="101"/>
  <c r="AO19" i="101" s="1"/>
  <c r="AE19" i="101"/>
  <c r="W20" i="101"/>
  <c r="AG19" i="101"/>
  <c r="AP19" i="101" s="1"/>
  <c r="W14" i="16"/>
  <c r="AE13" i="16"/>
  <c r="AF13" i="16"/>
  <c r="AO13" i="16" s="1"/>
  <c r="AG13" i="16"/>
  <c r="AP13" i="16" s="1"/>
  <c r="W16" i="100"/>
  <c r="AG15" i="100"/>
  <c r="AP15" i="100" s="1"/>
  <c r="AF15" i="100"/>
  <c r="AO15" i="100" s="1"/>
  <c r="AE15" i="100"/>
  <c r="AG10" i="98"/>
  <c r="AP10" i="98" s="1"/>
  <c r="W11" i="98"/>
  <c r="AF10" i="98"/>
  <c r="AO10" i="98" s="1"/>
  <c r="AE10" i="98"/>
  <c r="AG8" i="85"/>
  <c r="AP8" i="85" s="1"/>
  <c r="AF8" i="85"/>
  <c r="AO8" i="85" s="1"/>
  <c r="W9" i="85"/>
  <c r="AE8" i="85"/>
  <c r="AG23" i="2"/>
  <c r="AP23" i="2" s="1"/>
  <c r="AP25" i="2" s="1"/>
  <c r="AF23" i="2"/>
  <c r="AO23" i="2" s="1"/>
  <c r="AO25" i="2" s="1"/>
  <c r="AE23" i="2"/>
  <c r="Y19" i="86"/>
  <c r="X19" i="86"/>
  <c r="AI23" i="71"/>
  <c r="AN23" i="71"/>
  <c r="AN25" i="71" s="1"/>
  <c r="AN10" i="87"/>
  <c r="AI10" i="87"/>
  <c r="AH16" i="88"/>
  <c r="AQ16" i="88" s="1"/>
  <c r="AG22" i="75"/>
  <c r="AP22" i="75" s="1"/>
  <c r="AF22" i="75"/>
  <c r="AO22" i="75" s="1"/>
  <c r="AE22" i="75"/>
  <c r="W23" i="75"/>
  <c r="AR7" i="50"/>
  <c r="AF16" i="51"/>
  <c r="AO16" i="51" s="1"/>
  <c r="AG16" i="51"/>
  <c r="AP16" i="51" s="1"/>
  <c r="AE16" i="51"/>
  <c r="W17" i="51"/>
  <c r="AH19" i="101"/>
  <c r="AQ19" i="101" s="1"/>
  <c r="AH20" i="15"/>
  <c r="AQ20" i="15" s="1"/>
  <c r="AJ19" i="24"/>
  <c r="AK19" i="24"/>
  <c r="AT19" i="24" s="1"/>
  <c r="AJ13" i="24"/>
  <c r="AK13" i="24"/>
  <c r="AT13" i="24" s="1"/>
  <c r="AJ7" i="24"/>
  <c r="AK7" i="24"/>
  <c r="AT7" i="24" s="1"/>
  <c r="Y18" i="104"/>
  <c r="X18" i="104"/>
  <c r="AI14" i="45"/>
  <c r="AN14" i="45"/>
  <c r="AH22" i="33"/>
  <c r="AQ22" i="33" s="1"/>
  <c r="AI20" i="53"/>
  <c r="AN20" i="53"/>
  <c r="AN8" i="35"/>
  <c r="AI8" i="35"/>
  <c r="AI15" i="20"/>
  <c r="AN15" i="20"/>
  <c r="AN22" i="63"/>
  <c r="AI22" i="63"/>
  <c r="Y12" i="18"/>
  <c r="X12" i="18"/>
  <c r="Y9" i="90"/>
  <c r="X9" i="90"/>
  <c r="AH10" i="98"/>
  <c r="AQ10" i="98" s="1"/>
  <c r="AR14" i="100"/>
  <c r="AI15" i="9"/>
  <c r="AN15" i="9"/>
  <c r="AI15" i="96"/>
  <c r="AN15" i="96"/>
  <c r="AH8" i="50"/>
  <c r="AQ8" i="50" s="1"/>
  <c r="AH14" i="95"/>
  <c r="AQ14" i="95" s="1"/>
  <c r="AE16" i="88"/>
  <c r="AF16" i="88"/>
  <c r="AO16" i="88" s="1"/>
  <c r="W17" i="88"/>
  <c r="AG16" i="88"/>
  <c r="AP16" i="88" s="1"/>
  <c r="AG20" i="32"/>
  <c r="AP20" i="32" s="1"/>
  <c r="AF20" i="32"/>
  <c r="W21" i="32"/>
  <c r="AE20" i="32"/>
  <c r="AN20" i="32" s="1"/>
  <c r="AX22" i="71"/>
  <c r="S22" i="71" s="1"/>
  <c r="AC22" i="71" s="1"/>
  <c r="AB23" i="71" s="1"/>
  <c r="AK23" i="71" s="1"/>
  <c r="AT23" i="71" s="1"/>
  <c r="AX23" i="71"/>
  <c r="S23" i="71" s="1"/>
  <c r="AC23" i="71" s="1"/>
  <c r="AJ23" i="71" s="1"/>
  <c r="AS23" i="71" s="1"/>
  <c r="AX3" i="71"/>
  <c r="S3" i="71" s="1"/>
  <c r="AC3" i="71" s="1"/>
  <c r="AX4" i="71"/>
  <c r="S4" i="71" s="1"/>
  <c r="AC4" i="71" s="1"/>
  <c r="AB5" i="71" s="1"/>
  <c r="AX5" i="71"/>
  <c r="S5" i="71" s="1"/>
  <c r="AC5" i="71" s="1"/>
  <c r="AB6" i="71" s="1"/>
  <c r="AX6" i="71"/>
  <c r="S6" i="71" s="1"/>
  <c r="AC6" i="71" s="1"/>
  <c r="AB7" i="71" s="1"/>
  <c r="AX7" i="71"/>
  <c r="S7" i="71" s="1"/>
  <c r="AC7" i="71" s="1"/>
  <c r="AB8" i="71" s="1"/>
  <c r="AX8" i="71"/>
  <c r="S8" i="71" s="1"/>
  <c r="AC8" i="71" s="1"/>
  <c r="AB9" i="71" s="1"/>
  <c r="AX9" i="71"/>
  <c r="S9" i="71" s="1"/>
  <c r="AC9" i="71" s="1"/>
  <c r="AB10" i="71" s="1"/>
  <c r="AX10" i="71"/>
  <c r="S10" i="71" s="1"/>
  <c r="AC10" i="71" s="1"/>
  <c r="AB11" i="71" s="1"/>
  <c r="AX11" i="71"/>
  <c r="S11" i="71" s="1"/>
  <c r="AC11" i="71" s="1"/>
  <c r="AB12" i="71" s="1"/>
  <c r="AX12" i="71"/>
  <c r="S12" i="71" s="1"/>
  <c r="AC12" i="71" s="1"/>
  <c r="AB13" i="71" s="1"/>
  <c r="AX13" i="71"/>
  <c r="S13" i="71" s="1"/>
  <c r="AC13" i="71" s="1"/>
  <c r="AB14" i="71" s="1"/>
  <c r="AX14" i="71"/>
  <c r="S14" i="71" s="1"/>
  <c r="AC14" i="71" s="1"/>
  <c r="AB15" i="71" s="1"/>
  <c r="AX15" i="71"/>
  <c r="S15" i="71" s="1"/>
  <c r="AC15" i="71" s="1"/>
  <c r="AB16" i="71" s="1"/>
  <c r="AX16" i="71"/>
  <c r="S16" i="71" s="1"/>
  <c r="AC16" i="71" s="1"/>
  <c r="AB17" i="71" s="1"/>
  <c r="AX17" i="71"/>
  <c r="S17" i="71" s="1"/>
  <c r="AC17" i="71" s="1"/>
  <c r="AB18" i="71" s="1"/>
  <c r="AX18" i="71"/>
  <c r="S18" i="71" s="1"/>
  <c r="AC18" i="71" s="1"/>
  <c r="AB19" i="71" s="1"/>
  <c r="AX19" i="71"/>
  <c r="S19" i="71" s="1"/>
  <c r="AC19" i="71" s="1"/>
  <c r="AB20" i="71" s="1"/>
  <c r="AX20" i="71"/>
  <c r="S20" i="71" s="1"/>
  <c r="AC20" i="71" s="1"/>
  <c r="AB21" i="71" s="1"/>
  <c r="AX21" i="71"/>
  <c r="S21" i="71" s="1"/>
  <c r="AC21" i="71" s="1"/>
  <c r="AB22" i="71" s="1"/>
  <c r="AR19" i="89"/>
  <c r="AN23" i="79"/>
  <c r="AN25" i="79" s="1"/>
  <c r="AI23" i="79"/>
  <c r="AR15" i="92"/>
  <c r="AI20" i="93"/>
  <c r="AN20" i="93"/>
  <c r="W21" i="15"/>
  <c r="AF20" i="15"/>
  <c r="AO20" i="15" s="1"/>
  <c r="AG20" i="15"/>
  <c r="AP20" i="15" s="1"/>
  <c r="AE20" i="15"/>
  <c r="AJ18" i="24"/>
  <c r="AK18" i="24"/>
  <c r="AT18" i="24" s="1"/>
  <c r="AK12" i="24"/>
  <c r="AT12" i="24" s="1"/>
  <c r="AJ12" i="24"/>
  <c r="AJ6" i="24"/>
  <c r="AK6" i="24"/>
  <c r="AT6" i="24" s="1"/>
  <c r="AN22" i="38"/>
  <c r="AI22" i="38"/>
  <c r="AF22" i="33"/>
  <c r="AO22" i="33" s="1"/>
  <c r="W23" i="33"/>
  <c r="AG22" i="33"/>
  <c r="AP22" i="33" s="1"/>
  <c r="AE22" i="33"/>
  <c r="Y21" i="53"/>
  <c r="X21" i="53"/>
  <c r="AR8" i="42"/>
  <c r="AI23" i="24"/>
  <c r="AR23" i="24" s="1"/>
  <c r="AR25" i="24" s="1"/>
  <c r="AN23" i="24"/>
  <c r="AN25" i="24" s="1"/>
  <c r="AX23" i="79"/>
  <c r="S23" i="79" s="1"/>
  <c r="AC23" i="79" s="1"/>
  <c r="AX3" i="79"/>
  <c r="S3" i="79" s="1"/>
  <c r="AC3" i="79" s="1"/>
  <c r="AX4" i="79"/>
  <c r="S4" i="79" s="1"/>
  <c r="AC4" i="79" s="1"/>
  <c r="AB5" i="79" s="1"/>
  <c r="AX5" i="79"/>
  <c r="S5" i="79" s="1"/>
  <c r="AC5" i="79" s="1"/>
  <c r="AB6" i="79" s="1"/>
  <c r="AX6" i="79"/>
  <c r="S6" i="79" s="1"/>
  <c r="AC6" i="79" s="1"/>
  <c r="AB7" i="79" s="1"/>
  <c r="AX7" i="79"/>
  <c r="S7" i="79" s="1"/>
  <c r="AC7" i="79" s="1"/>
  <c r="AB8" i="79" s="1"/>
  <c r="AX8" i="79"/>
  <c r="S8" i="79" s="1"/>
  <c r="AC8" i="79" s="1"/>
  <c r="AB9" i="79" s="1"/>
  <c r="AX9" i="79"/>
  <c r="S9" i="79" s="1"/>
  <c r="AC9" i="79" s="1"/>
  <c r="AB10" i="79" s="1"/>
  <c r="AX10" i="79"/>
  <c r="S10" i="79" s="1"/>
  <c r="AC10" i="79" s="1"/>
  <c r="AB11" i="79" s="1"/>
  <c r="AX11" i="79"/>
  <c r="S11" i="79" s="1"/>
  <c r="AC11" i="79" s="1"/>
  <c r="AB12" i="79" s="1"/>
  <c r="AX12" i="79"/>
  <c r="S12" i="79" s="1"/>
  <c r="AC12" i="79" s="1"/>
  <c r="AB13" i="79" s="1"/>
  <c r="AX13" i="79"/>
  <c r="S13" i="79" s="1"/>
  <c r="AC13" i="79" s="1"/>
  <c r="AB14" i="79" s="1"/>
  <c r="AX14" i="79"/>
  <c r="S14" i="79" s="1"/>
  <c r="AC14" i="79" s="1"/>
  <c r="AB15" i="79" s="1"/>
  <c r="AX15" i="79"/>
  <c r="S15" i="79" s="1"/>
  <c r="AC15" i="79" s="1"/>
  <c r="AB16" i="79" s="1"/>
  <c r="AX16" i="79"/>
  <c r="S16" i="79" s="1"/>
  <c r="AC16" i="79" s="1"/>
  <c r="AB17" i="79" s="1"/>
  <c r="AX17" i="79"/>
  <c r="S17" i="79" s="1"/>
  <c r="AC17" i="79" s="1"/>
  <c r="AB18" i="79" s="1"/>
  <c r="AX18" i="79"/>
  <c r="S18" i="79" s="1"/>
  <c r="AC18" i="79" s="1"/>
  <c r="AB19" i="79" s="1"/>
  <c r="AX19" i="79"/>
  <c r="S19" i="79" s="1"/>
  <c r="AC19" i="79" s="1"/>
  <c r="AB20" i="79" s="1"/>
  <c r="AX20" i="79"/>
  <c r="S20" i="79" s="1"/>
  <c r="AC20" i="79" s="1"/>
  <c r="AB21" i="79" s="1"/>
  <c r="AX21" i="79"/>
  <c r="S21" i="79" s="1"/>
  <c r="AC21" i="79" s="1"/>
  <c r="AB22" i="79" s="1"/>
  <c r="Y9" i="82"/>
  <c r="X9" i="82"/>
  <c r="AN11" i="18"/>
  <c r="AI11" i="18"/>
  <c r="AR21" i="33"/>
  <c r="AR9" i="98"/>
  <c r="Z8" i="50"/>
  <c r="AH20" i="89"/>
  <c r="AQ20" i="89" s="1"/>
  <c r="Z14" i="95"/>
  <c r="AI16" i="13"/>
  <c r="AN16" i="13"/>
  <c r="AH14" i="11"/>
  <c r="AQ14" i="11" s="1"/>
  <c r="AJ17" i="24"/>
  <c r="AK17" i="24"/>
  <c r="AT17" i="24" s="1"/>
  <c r="AK11" i="24"/>
  <c r="AT11" i="24" s="1"/>
  <c r="AJ11" i="24"/>
  <c r="AK5" i="24"/>
  <c r="AT5" i="24" s="1"/>
  <c r="AJ5" i="24"/>
  <c r="Y10" i="48"/>
  <c r="X10" i="48"/>
  <c r="AI17" i="104"/>
  <c r="AN17" i="104"/>
  <c r="Y23" i="38"/>
  <c r="X23" i="38"/>
  <c r="Y15" i="58"/>
  <c r="X15" i="58"/>
  <c r="Z15" i="58" s="1"/>
  <c r="AR22" i="2"/>
  <c r="AH16" i="92"/>
  <c r="AQ16" i="92" s="1"/>
  <c r="AR8" i="102"/>
  <c r="AX22" i="79"/>
  <c r="S22" i="79" s="1"/>
  <c r="AC22" i="79" s="1"/>
  <c r="AB23" i="79" s="1"/>
  <c r="Y10" i="10"/>
  <c r="Z10" i="10"/>
  <c r="X10" i="10"/>
  <c r="AI21" i="47"/>
  <c r="AN21" i="47"/>
  <c r="AR20" i="52"/>
  <c r="AR22" i="28"/>
  <c r="Y22" i="19"/>
  <c r="X22" i="19"/>
  <c r="AI18" i="86"/>
  <c r="AN18" i="86"/>
  <c r="AI23" i="59"/>
  <c r="AN23" i="59"/>
  <c r="AN25" i="59" s="1"/>
  <c r="Z20" i="89"/>
  <c r="AF21" i="97"/>
  <c r="AO21" i="97" s="1"/>
  <c r="W22" i="97"/>
  <c r="AG21" i="97"/>
  <c r="AP21" i="97" s="1"/>
  <c r="AE21" i="97"/>
  <c r="Y18" i="44"/>
  <c r="X18" i="44"/>
  <c r="Y17" i="13"/>
  <c r="X17" i="13"/>
  <c r="AX22" i="59"/>
  <c r="S22" i="59" s="1"/>
  <c r="AC22" i="59" s="1"/>
  <c r="AB23" i="59" s="1"/>
  <c r="AK23" i="59" s="1"/>
  <c r="AT23" i="59" s="1"/>
  <c r="AX3" i="59"/>
  <c r="S3" i="59" s="1"/>
  <c r="AC3" i="59" s="1"/>
  <c r="AX23" i="59"/>
  <c r="S23" i="59" s="1"/>
  <c r="AC23" i="59" s="1"/>
  <c r="AX4" i="59"/>
  <c r="S4" i="59" s="1"/>
  <c r="AC4" i="59" s="1"/>
  <c r="AB5" i="59" s="1"/>
  <c r="AX5" i="59"/>
  <c r="S5" i="59" s="1"/>
  <c r="AC5" i="59" s="1"/>
  <c r="AB6" i="59" s="1"/>
  <c r="AX6" i="59"/>
  <c r="S6" i="59" s="1"/>
  <c r="AC6" i="59" s="1"/>
  <c r="AB7" i="59" s="1"/>
  <c r="AX7" i="59"/>
  <c r="S7" i="59" s="1"/>
  <c r="AC7" i="59" s="1"/>
  <c r="AB8" i="59" s="1"/>
  <c r="AX8" i="59"/>
  <c r="S8" i="59" s="1"/>
  <c r="AC8" i="59" s="1"/>
  <c r="AB9" i="59" s="1"/>
  <c r="AX9" i="59"/>
  <c r="S9" i="59" s="1"/>
  <c r="AC9" i="59" s="1"/>
  <c r="AB10" i="59" s="1"/>
  <c r="AX10" i="59"/>
  <c r="S10" i="59" s="1"/>
  <c r="AC10" i="59" s="1"/>
  <c r="AB11" i="59" s="1"/>
  <c r="AX11" i="59"/>
  <c r="S11" i="59" s="1"/>
  <c r="AC11" i="59" s="1"/>
  <c r="AB12" i="59" s="1"/>
  <c r="AX12" i="59"/>
  <c r="S12" i="59" s="1"/>
  <c r="AC12" i="59" s="1"/>
  <c r="AB13" i="59" s="1"/>
  <c r="AX13" i="59"/>
  <c r="S13" i="59" s="1"/>
  <c r="AC13" i="59" s="1"/>
  <c r="AB14" i="59" s="1"/>
  <c r="AX14" i="59"/>
  <c r="S14" i="59" s="1"/>
  <c r="AC14" i="59" s="1"/>
  <c r="AB15" i="59" s="1"/>
  <c r="AX15" i="59"/>
  <c r="S15" i="59" s="1"/>
  <c r="AC15" i="59" s="1"/>
  <c r="AB16" i="59" s="1"/>
  <c r="AX16" i="59"/>
  <c r="S16" i="59" s="1"/>
  <c r="AC16" i="59" s="1"/>
  <c r="AB17" i="59" s="1"/>
  <c r="AX17" i="59"/>
  <c r="S17" i="59" s="1"/>
  <c r="AC17" i="59" s="1"/>
  <c r="AB18" i="59" s="1"/>
  <c r="AX18" i="59"/>
  <c r="S18" i="59" s="1"/>
  <c r="AC18" i="59" s="1"/>
  <c r="AB19" i="59" s="1"/>
  <c r="AX19" i="59"/>
  <c r="S19" i="59" s="1"/>
  <c r="AC19" i="59" s="1"/>
  <c r="AB20" i="59" s="1"/>
  <c r="AX20" i="59"/>
  <c r="S20" i="59" s="1"/>
  <c r="AC20" i="59" s="1"/>
  <c r="AB21" i="59" s="1"/>
  <c r="AX21" i="59"/>
  <c r="S21" i="59" s="1"/>
  <c r="AC21" i="59" s="1"/>
  <c r="AB22" i="59" s="1"/>
  <c r="AI18" i="105"/>
  <c r="AO18" i="105"/>
  <c r="AR15" i="88"/>
  <c r="AJ22" i="24"/>
  <c r="AS22" i="24" s="1"/>
  <c r="AK22" i="24"/>
  <c r="AJ16" i="24"/>
  <c r="AK16" i="24"/>
  <c r="AT16" i="24" s="1"/>
  <c r="AK10" i="24"/>
  <c r="AT10" i="24" s="1"/>
  <c r="AJ10" i="24"/>
  <c r="Y12" i="103"/>
  <c r="X12" i="103"/>
  <c r="AN9" i="48"/>
  <c r="AI9" i="48"/>
  <c r="AH12" i="55"/>
  <c r="AQ12" i="55" s="1"/>
  <c r="AH16" i="84"/>
  <c r="AQ16" i="84" s="1"/>
  <c r="AG16" i="92"/>
  <c r="AP16" i="92" s="1"/>
  <c r="AF16" i="92"/>
  <c r="AO16" i="92" s="1"/>
  <c r="AE16" i="92"/>
  <c r="W17" i="92"/>
  <c r="AN9" i="10"/>
  <c r="AI9" i="10"/>
  <c r="AN8" i="82"/>
  <c r="AI8" i="82"/>
  <c r="Y23" i="67"/>
  <c r="Z23" i="67" s="1"/>
  <c r="X23" i="67"/>
  <c r="AH9" i="102"/>
  <c r="AQ9" i="102" s="1"/>
  <c r="AN21" i="19"/>
  <c r="AI21" i="19"/>
  <c r="AR18" i="101"/>
  <c r="Z9" i="102"/>
  <c r="AR13" i="95"/>
  <c r="AG12" i="83"/>
  <c r="AP12" i="83" s="1"/>
  <c r="AF12" i="83"/>
  <c r="AO12" i="83" s="1"/>
  <c r="W13" i="83"/>
  <c r="AE12" i="83"/>
  <c r="AR19" i="15"/>
  <c r="AE12" i="49"/>
  <c r="AG12" i="49"/>
  <c r="AP12" i="49" s="1"/>
  <c r="W13" i="49"/>
  <c r="AF12" i="49"/>
  <c r="AO12" i="49" s="1"/>
  <c r="AR15" i="84"/>
  <c r="Y16" i="96"/>
  <c r="X16" i="96"/>
  <c r="Z16" i="96" s="1"/>
  <c r="AF12" i="43"/>
  <c r="AO12" i="43" s="1"/>
  <c r="W13" i="43"/>
  <c r="AE12" i="43"/>
  <c r="AG12" i="43"/>
  <c r="AP12" i="43" s="1"/>
  <c r="AN12" i="41"/>
  <c r="AI12" i="41"/>
  <c r="Y12" i="99"/>
  <c r="X12" i="99"/>
  <c r="AR12" i="16"/>
  <c r="AI17" i="44"/>
  <c r="AN17" i="44"/>
  <c r="W20" i="46"/>
  <c r="AG19" i="46"/>
  <c r="AP19" i="46" s="1"/>
  <c r="AF19" i="46"/>
  <c r="AO19" i="46" s="1"/>
  <c r="AE19" i="46"/>
  <c r="AR7" i="85"/>
  <c r="Y19" i="105"/>
  <c r="X19" i="105"/>
  <c r="Z19" i="105" s="1"/>
  <c r="Y21" i="93"/>
  <c r="X21" i="93"/>
  <c r="AJ21" i="24"/>
  <c r="AK21" i="24"/>
  <c r="AT21" i="24" s="1"/>
  <c r="AJ15" i="24"/>
  <c r="AK15" i="24"/>
  <c r="AT15" i="24" s="1"/>
  <c r="AK9" i="24"/>
  <c r="AT9" i="24" s="1"/>
  <c r="AJ9" i="24"/>
  <c r="AJ3" i="24"/>
  <c r="AB4" i="24"/>
  <c r="Z12" i="55"/>
  <c r="AH23" i="28"/>
  <c r="AQ23" i="28" s="1"/>
  <c r="AQ25" i="28" s="1"/>
  <c r="AZ3" i="28"/>
  <c r="Z16" i="84"/>
  <c r="AN8" i="90"/>
  <c r="AI8" i="90"/>
  <c r="AH9" i="42"/>
  <c r="AQ9" i="42" s="1"/>
  <c r="AG15" i="54"/>
  <c r="AP15" i="54" s="1"/>
  <c r="AE15" i="54"/>
  <c r="AF15" i="54"/>
  <c r="AO15" i="54" s="1"/>
  <c r="W16" i="54"/>
  <c r="Y16" i="9"/>
  <c r="X16" i="9"/>
  <c r="AH21" i="52"/>
  <c r="AQ21" i="52" s="1"/>
  <c r="Y13" i="41"/>
  <c r="X13" i="41"/>
  <c r="AN11" i="99"/>
  <c r="AI11" i="99"/>
  <c r="AH8" i="85"/>
  <c r="AQ8" i="85" s="1"/>
  <c r="Y11" i="87"/>
  <c r="X11" i="87"/>
  <c r="W13" i="91"/>
  <c r="AF12" i="91"/>
  <c r="AO12" i="91" s="1"/>
  <c r="AE12" i="91"/>
  <c r="AG12" i="91"/>
  <c r="AP12" i="91" s="1"/>
  <c r="AG8" i="94"/>
  <c r="AP8" i="94" s="1"/>
  <c r="W9" i="94"/>
  <c r="AF8" i="94"/>
  <c r="AO8" i="94" s="1"/>
  <c r="AE8" i="94"/>
  <c r="AH13" i="16"/>
  <c r="AQ13" i="16" s="1"/>
  <c r="AH23" i="2"/>
  <c r="AQ23" i="2" s="1"/>
  <c r="AQ25" i="2" s="1"/>
  <c r="AZ3" i="2"/>
  <c r="AJ20" i="24"/>
  <c r="AK20" i="24"/>
  <c r="AT20" i="24" s="1"/>
  <c r="AJ14" i="24"/>
  <c r="AK14" i="24"/>
  <c r="AT14" i="24" s="1"/>
  <c r="AJ8" i="24"/>
  <c r="AK8" i="24"/>
  <c r="AT8" i="24" s="1"/>
  <c r="AL23" i="24"/>
  <c r="AU23" i="24" s="1"/>
  <c r="AT23" i="24"/>
  <c r="AN11" i="103"/>
  <c r="AI11" i="103"/>
  <c r="Y15" i="45"/>
  <c r="X15" i="45"/>
  <c r="Z15" i="45" s="1"/>
  <c r="AN14" i="58"/>
  <c r="AI14" i="58"/>
  <c r="AR14" i="58" s="1"/>
  <c r="Z23" i="28"/>
  <c r="AR13" i="11"/>
  <c r="AR11" i="55"/>
  <c r="Y9" i="35"/>
  <c r="X9" i="35"/>
  <c r="AH15" i="100"/>
  <c r="AQ15" i="100" s="1"/>
  <c r="Y16" i="20"/>
  <c r="X16" i="20"/>
  <c r="Y23" i="63"/>
  <c r="X23" i="63"/>
  <c r="Y22" i="47"/>
  <c r="X22" i="47"/>
  <c r="AN22" i="67"/>
  <c r="AI22" i="67"/>
  <c r="Z9" i="90" l="1"/>
  <c r="Z17" i="13"/>
  <c r="AJ23" i="59"/>
  <c r="AS23" i="59" s="1"/>
  <c r="Z18" i="104"/>
  <c r="AG18" i="104" s="1"/>
  <c r="AP18" i="104" s="1"/>
  <c r="Z9" i="35"/>
  <c r="AF9" i="35" s="1"/>
  <c r="AO9" i="35" s="1"/>
  <c r="Z11" i="87"/>
  <c r="AF11" i="87" s="1"/>
  <c r="AO11" i="87" s="1"/>
  <c r="Z12" i="99"/>
  <c r="Z9" i="82"/>
  <c r="AG9" i="82" s="1"/>
  <c r="AP9" i="82" s="1"/>
  <c r="AG11" i="87"/>
  <c r="AP11" i="87" s="1"/>
  <c r="AF18" i="104"/>
  <c r="AO18" i="104" s="1"/>
  <c r="AE18" i="104"/>
  <c r="W19" i="104"/>
  <c r="AF9" i="82"/>
  <c r="AO9" i="82" s="1"/>
  <c r="AE9" i="82"/>
  <c r="W10" i="82"/>
  <c r="AG9" i="90"/>
  <c r="AP9" i="90" s="1"/>
  <c r="AF9" i="90"/>
  <c r="AO9" i="90" s="1"/>
  <c r="AE9" i="90"/>
  <c r="W10" i="90"/>
  <c r="AG9" i="35"/>
  <c r="AP9" i="35" s="1"/>
  <c r="AE9" i="35"/>
  <c r="W10" i="35"/>
  <c r="W16" i="45"/>
  <c r="AG15" i="45"/>
  <c r="AP15" i="45" s="1"/>
  <c r="AE15" i="45"/>
  <c r="AF15" i="45"/>
  <c r="AO15" i="45" s="1"/>
  <c r="AE17" i="13"/>
  <c r="AG17" i="13"/>
  <c r="AP17" i="13" s="1"/>
  <c r="AF17" i="13"/>
  <c r="AO17" i="13" s="1"/>
  <c r="W18" i="13"/>
  <c r="AE12" i="99"/>
  <c r="W13" i="99"/>
  <c r="AG12" i="99"/>
  <c r="AP12" i="99" s="1"/>
  <c r="AF12" i="99"/>
  <c r="AO12" i="99" s="1"/>
  <c r="AR11" i="99"/>
  <c r="AR17" i="44"/>
  <c r="AR12" i="41"/>
  <c r="AR9" i="10"/>
  <c r="AJ18" i="59"/>
  <c r="AK18" i="59"/>
  <c r="AT18" i="59" s="1"/>
  <c r="AJ12" i="59"/>
  <c r="AK12" i="59"/>
  <c r="AT12" i="59" s="1"/>
  <c r="AK6" i="59"/>
  <c r="AT6" i="59" s="1"/>
  <c r="AJ6" i="59"/>
  <c r="AI21" i="97"/>
  <c r="AN21" i="97"/>
  <c r="AR23" i="59"/>
  <c r="AR25" i="59" s="1"/>
  <c r="AL23" i="59"/>
  <c r="AU23" i="59" s="1"/>
  <c r="AH10" i="10"/>
  <c r="AQ10" i="10" s="1"/>
  <c r="AH15" i="58"/>
  <c r="AQ15" i="58" s="1"/>
  <c r="AH9" i="82"/>
  <c r="AQ9" i="82" s="1"/>
  <c r="AJ19" i="79"/>
  <c r="AS19" i="79" s="1"/>
  <c r="AK19" i="79"/>
  <c r="AJ13" i="79"/>
  <c r="AK13" i="79"/>
  <c r="AT13" i="79" s="1"/>
  <c r="AK7" i="79"/>
  <c r="AT7" i="79" s="1"/>
  <c r="AJ7" i="79"/>
  <c r="AN22" i="33"/>
  <c r="AI22" i="33"/>
  <c r="AR20" i="93"/>
  <c r="AJ17" i="71"/>
  <c r="AK17" i="71"/>
  <c r="AT17" i="71" s="1"/>
  <c r="AK11" i="71"/>
  <c r="AT11" i="71" s="1"/>
  <c r="AJ11" i="71"/>
  <c r="AJ5" i="71"/>
  <c r="AK5" i="71"/>
  <c r="AT5" i="71" s="1"/>
  <c r="Y21" i="32"/>
  <c r="X21" i="32"/>
  <c r="AR20" i="53"/>
  <c r="Y20" i="101"/>
  <c r="X20" i="101"/>
  <c r="Z20" i="101" s="1"/>
  <c r="AH22" i="47"/>
  <c r="AQ22" i="47" s="1"/>
  <c r="AR8" i="90"/>
  <c r="AE12" i="55"/>
  <c r="AF12" i="55"/>
  <c r="AO12" i="55" s="1"/>
  <c r="AG12" i="55"/>
  <c r="AP12" i="55" s="1"/>
  <c r="W13" i="55"/>
  <c r="AS15" i="24"/>
  <c r="AL15" i="24"/>
  <c r="AU15" i="24" s="1"/>
  <c r="AH19" i="105"/>
  <c r="AQ19" i="105" s="1"/>
  <c r="AI19" i="46"/>
  <c r="AN19" i="46"/>
  <c r="AH16" i="96"/>
  <c r="AQ16" i="96" s="1"/>
  <c r="Y13" i="49"/>
  <c r="X13" i="49"/>
  <c r="AI12" i="83"/>
  <c r="AN12" i="83"/>
  <c r="AG9" i="102"/>
  <c r="AP9" i="102" s="1"/>
  <c r="W10" i="102"/>
  <c r="AF9" i="102"/>
  <c r="AO9" i="102" s="1"/>
  <c r="AE9" i="102"/>
  <c r="AH23" i="67"/>
  <c r="AQ23" i="67" s="1"/>
  <c r="AQ25" i="67" s="1"/>
  <c r="AZ3" i="67"/>
  <c r="AX22" i="67" s="1"/>
  <c r="S22" i="67" s="1"/>
  <c r="AC22" i="67" s="1"/>
  <c r="AB23" i="67" s="1"/>
  <c r="AH12" i="103"/>
  <c r="AQ12" i="103" s="1"/>
  <c r="AS16" i="24"/>
  <c r="AL16" i="24"/>
  <c r="AU16" i="24" s="1"/>
  <c r="AR18" i="105"/>
  <c r="AK17" i="59"/>
  <c r="AT17" i="59" s="1"/>
  <c r="AJ17" i="59"/>
  <c r="AJ11" i="59"/>
  <c r="AK11" i="59"/>
  <c r="AT11" i="59" s="1"/>
  <c r="AJ5" i="59"/>
  <c r="AK5" i="59"/>
  <c r="AT5" i="59" s="1"/>
  <c r="AE10" i="10"/>
  <c r="AG10" i="10"/>
  <c r="AP10" i="10" s="1"/>
  <c r="AF10" i="10"/>
  <c r="AO10" i="10" s="1"/>
  <c r="W11" i="10"/>
  <c r="AE15" i="58"/>
  <c r="W16" i="58"/>
  <c r="AG15" i="58"/>
  <c r="AP15" i="58" s="1"/>
  <c r="AF15" i="58"/>
  <c r="AO15" i="58" s="1"/>
  <c r="AR17" i="104"/>
  <c r="AS11" i="24"/>
  <c r="AL11" i="24"/>
  <c r="AU11" i="24" s="1"/>
  <c r="AJ18" i="79"/>
  <c r="AK18" i="79"/>
  <c r="AT18" i="79" s="1"/>
  <c r="AK12" i="79"/>
  <c r="AT12" i="79" s="1"/>
  <c r="AJ12" i="79"/>
  <c r="AK6" i="79"/>
  <c r="AT6" i="79" s="1"/>
  <c r="AJ6" i="79"/>
  <c r="AS6" i="24"/>
  <c r="AL6" i="24"/>
  <c r="AU6" i="24" s="1"/>
  <c r="AI20" i="15"/>
  <c r="AN20" i="15"/>
  <c r="AJ22" i="71"/>
  <c r="AK22" i="71"/>
  <c r="AT22" i="71" s="1"/>
  <c r="AJ16" i="71"/>
  <c r="AK16" i="71"/>
  <c r="AT16" i="71" s="1"/>
  <c r="AK10" i="71"/>
  <c r="AT10" i="71" s="1"/>
  <c r="AJ10" i="71"/>
  <c r="AB4" i="71"/>
  <c r="AJ3" i="71"/>
  <c r="AI20" i="32"/>
  <c r="AO20" i="32"/>
  <c r="AI16" i="88"/>
  <c r="AN16" i="88"/>
  <c r="AR15" i="96"/>
  <c r="AS19" i="24"/>
  <c r="AL19" i="24"/>
  <c r="AU19" i="24" s="1"/>
  <c r="Y17" i="51"/>
  <c r="X17" i="51"/>
  <c r="Z17" i="51" s="1"/>
  <c r="Y23" i="75"/>
  <c r="Z23" i="75"/>
  <c r="X23" i="75"/>
  <c r="AR23" i="71"/>
  <c r="AR25" i="71" s="1"/>
  <c r="AL23" i="71"/>
  <c r="AU23" i="71" s="1"/>
  <c r="AI15" i="100"/>
  <c r="AN15" i="100"/>
  <c r="AI19" i="101"/>
  <c r="AN19" i="101"/>
  <c r="AH16" i="20"/>
  <c r="AQ16" i="20" s="1"/>
  <c r="AS20" i="24"/>
  <c r="AL20" i="24"/>
  <c r="AU20" i="24" s="1"/>
  <c r="Y9" i="94"/>
  <c r="X9" i="94"/>
  <c r="AX23" i="2"/>
  <c r="S23" i="2" s="1"/>
  <c r="AC23" i="2" s="1"/>
  <c r="AX3" i="2"/>
  <c r="S3" i="2" s="1"/>
  <c r="AC3" i="2" s="1"/>
  <c r="AX4" i="2"/>
  <c r="S4" i="2" s="1"/>
  <c r="AC4" i="2" s="1"/>
  <c r="AB5" i="2" s="1"/>
  <c r="AX5" i="2"/>
  <c r="S5" i="2" s="1"/>
  <c r="AC5" i="2" s="1"/>
  <c r="AB6" i="2" s="1"/>
  <c r="AX6" i="2"/>
  <c r="S6" i="2" s="1"/>
  <c r="AC6" i="2" s="1"/>
  <c r="AB7" i="2" s="1"/>
  <c r="AX7" i="2"/>
  <c r="S7" i="2" s="1"/>
  <c r="AC7" i="2" s="1"/>
  <c r="AB8" i="2" s="1"/>
  <c r="AX8" i="2"/>
  <c r="S8" i="2" s="1"/>
  <c r="AC8" i="2" s="1"/>
  <c r="AB9" i="2" s="1"/>
  <c r="AX9" i="2"/>
  <c r="S9" i="2" s="1"/>
  <c r="AC9" i="2" s="1"/>
  <c r="AB10" i="2" s="1"/>
  <c r="AX10" i="2"/>
  <c r="S10" i="2" s="1"/>
  <c r="AC10" i="2" s="1"/>
  <c r="AB11" i="2" s="1"/>
  <c r="AX11" i="2"/>
  <c r="S11" i="2" s="1"/>
  <c r="AC11" i="2" s="1"/>
  <c r="AB12" i="2" s="1"/>
  <c r="AX12" i="2"/>
  <c r="S12" i="2" s="1"/>
  <c r="AC12" i="2" s="1"/>
  <c r="AB13" i="2" s="1"/>
  <c r="AX13" i="2"/>
  <c r="S13" i="2" s="1"/>
  <c r="AC13" i="2" s="1"/>
  <c r="AB14" i="2" s="1"/>
  <c r="AX14" i="2"/>
  <c r="S14" i="2" s="1"/>
  <c r="AC14" i="2" s="1"/>
  <c r="AB15" i="2" s="1"/>
  <c r="AX15" i="2"/>
  <c r="S15" i="2" s="1"/>
  <c r="AC15" i="2" s="1"/>
  <c r="AB16" i="2" s="1"/>
  <c r="AX16" i="2"/>
  <c r="S16" i="2" s="1"/>
  <c r="AC16" i="2" s="1"/>
  <c r="AB17" i="2" s="1"/>
  <c r="AX17" i="2"/>
  <c r="S17" i="2" s="1"/>
  <c r="AC17" i="2" s="1"/>
  <c r="AB18" i="2" s="1"/>
  <c r="AX18" i="2"/>
  <c r="S18" i="2" s="1"/>
  <c r="AC18" i="2" s="1"/>
  <c r="AB19" i="2" s="1"/>
  <c r="AX19" i="2"/>
  <c r="S19" i="2" s="1"/>
  <c r="AC19" i="2" s="1"/>
  <c r="AB20" i="2" s="1"/>
  <c r="AX20" i="2"/>
  <c r="S20" i="2" s="1"/>
  <c r="AC20" i="2" s="1"/>
  <c r="AB21" i="2" s="1"/>
  <c r="AX21" i="2"/>
  <c r="S21" i="2" s="1"/>
  <c r="AC21" i="2" s="1"/>
  <c r="AB22" i="2" s="1"/>
  <c r="AK4" i="24"/>
  <c r="AT4" i="24" s="1"/>
  <c r="AJ4" i="24"/>
  <c r="AF16" i="96"/>
  <c r="AO16" i="96" s="1"/>
  <c r="AE16" i="96"/>
  <c r="W17" i="96"/>
  <c r="AG16" i="96"/>
  <c r="AP16" i="96" s="1"/>
  <c r="Y13" i="83"/>
  <c r="X13" i="83"/>
  <c r="AE23" i="67"/>
  <c r="AG23" i="67"/>
  <c r="AP23" i="67" s="1"/>
  <c r="AP25" i="67" s="1"/>
  <c r="AF23" i="67"/>
  <c r="AO23" i="67" s="1"/>
  <c r="AO25" i="67" s="1"/>
  <c r="Z12" i="103"/>
  <c r="AL22" i="24"/>
  <c r="AU22" i="24" s="1"/>
  <c r="AT22" i="24"/>
  <c r="AK22" i="59"/>
  <c r="AT22" i="59" s="1"/>
  <c r="AJ22" i="59"/>
  <c r="AJ16" i="59"/>
  <c r="AK16" i="59"/>
  <c r="AT16" i="59" s="1"/>
  <c r="AJ10" i="59"/>
  <c r="AK10" i="59"/>
  <c r="AT10" i="59" s="1"/>
  <c r="AH18" i="44"/>
  <c r="AQ18" i="44" s="1"/>
  <c r="Y22" i="97"/>
  <c r="X22" i="97"/>
  <c r="Z22" i="97" s="1"/>
  <c r="AR18" i="86"/>
  <c r="AH10" i="48"/>
  <c r="AQ10" i="48" s="1"/>
  <c r="AJ17" i="79"/>
  <c r="AS17" i="79" s="1"/>
  <c r="AK17" i="79"/>
  <c r="AJ11" i="79"/>
  <c r="AK11" i="79"/>
  <c r="AT11" i="79" s="1"/>
  <c r="AJ5" i="79"/>
  <c r="AK5" i="79"/>
  <c r="AT5" i="79" s="1"/>
  <c r="Y23" i="33"/>
  <c r="X23" i="33"/>
  <c r="AS12" i="24"/>
  <c r="AL12" i="24"/>
  <c r="AU12" i="24" s="1"/>
  <c r="AJ21" i="71"/>
  <c r="AK21" i="71"/>
  <c r="AT21" i="71" s="1"/>
  <c r="AJ15" i="71"/>
  <c r="AK15" i="71"/>
  <c r="AT15" i="71" s="1"/>
  <c r="AK9" i="71"/>
  <c r="AT9" i="71" s="1"/>
  <c r="AJ9" i="71"/>
  <c r="AH12" i="18"/>
  <c r="AQ12" i="18" s="1"/>
  <c r="AR15" i="20"/>
  <c r="AI16" i="51"/>
  <c r="AN16" i="51"/>
  <c r="AN22" i="75"/>
  <c r="AI22" i="75"/>
  <c r="AR22" i="75" s="1"/>
  <c r="AH19" i="86"/>
  <c r="AQ19" i="86" s="1"/>
  <c r="AN10" i="98"/>
  <c r="AI10" i="98"/>
  <c r="AN13" i="16"/>
  <c r="AI13" i="16"/>
  <c r="AI14" i="11"/>
  <c r="AN14" i="11"/>
  <c r="AH13" i="41"/>
  <c r="AQ13" i="41" s="1"/>
  <c r="Y16" i="54"/>
  <c r="X16" i="54"/>
  <c r="AG19" i="105"/>
  <c r="AP19" i="105" s="1"/>
  <c r="W20" i="105"/>
  <c r="AF19" i="105"/>
  <c r="AO19" i="105" s="1"/>
  <c r="AE19" i="105"/>
  <c r="AX22" i="2"/>
  <c r="S22" i="2" s="1"/>
  <c r="AC22" i="2" s="1"/>
  <c r="AB23" i="2" s="1"/>
  <c r="AS21" i="24"/>
  <c r="AL21" i="24"/>
  <c r="AU21" i="24" s="1"/>
  <c r="AJ21" i="59"/>
  <c r="AK21" i="59"/>
  <c r="AT21" i="59" s="1"/>
  <c r="AJ15" i="59"/>
  <c r="AK15" i="59"/>
  <c r="AT15" i="59" s="1"/>
  <c r="AJ9" i="59"/>
  <c r="AK9" i="59"/>
  <c r="AT9" i="59" s="1"/>
  <c r="AJ3" i="59"/>
  <c r="AB4" i="59"/>
  <c r="Z18" i="44"/>
  <c r="AH22" i="19"/>
  <c r="AQ22" i="19" s="1"/>
  <c r="AJ23" i="79"/>
  <c r="AS23" i="79" s="1"/>
  <c r="AK23" i="79"/>
  <c r="AT23" i="79" s="1"/>
  <c r="AH23" i="38"/>
  <c r="AQ23" i="38" s="1"/>
  <c r="AQ25" i="38" s="1"/>
  <c r="AZ3" i="38"/>
  <c r="AX22" i="38" s="1"/>
  <c r="S22" i="38" s="1"/>
  <c r="AC22" i="38" s="1"/>
  <c r="AB23" i="38" s="1"/>
  <c r="Z10" i="48"/>
  <c r="AJ22" i="79"/>
  <c r="AK22" i="79"/>
  <c r="AT22" i="79" s="1"/>
  <c r="AJ16" i="79"/>
  <c r="AK16" i="79"/>
  <c r="AT16" i="79" s="1"/>
  <c r="AK10" i="79"/>
  <c r="AT10" i="79" s="1"/>
  <c r="AJ10" i="79"/>
  <c r="AJ3" i="79"/>
  <c r="AB4" i="79"/>
  <c r="AH21" i="53"/>
  <c r="AQ21" i="53" s="1"/>
  <c r="AR23" i="79"/>
  <c r="AR25" i="79" s="1"/>
  <c r="AJ20" i="71"/>
  <c r="AK20" i="71"/>
  <c r="AT20" i="71" s="1"/>
  <c r="AJ14" i="71"/>
  <c r="AK14" i="71"/>
  <c r="AT14" i="71" s="1"/>
  <c r="AJ8" i="71"/>
  <c r="AK8" i="71"/>
  <c r="AT8" i="71" s="1"/>
  <c r="AR15" i="9"/>
  <c r="Z12" i="18"/>
  <c r="AR8" i="35"/>
  <c r="AS7" i="24"/>
  <c r="AL7" i="24"/>
  <c r="AU7" i="24" s="1"/>
  <c r="Z19" i="86"/>
  <c r="AN8" i="85"/>
  <c r="AI8" i="85"/>
  <c r="Y14" i="16"/>
  <c r="Z14" i="16" s="1"/>
  <c r="X14" i="16"/>
  <c r="AI21" i="52"/>
  <c r="AN21" i="52"/>
  <c r="AH15" i="45"/>
  <c r="AQ15" i="45" s="1"/>
  <c r="Y17" i="92"/>
  <c r="X17" i="92"/>
  <c r="Z17" i="92" s="1"/>
  <c r="AH23" i="63"/>
  <c r="AQ23" i="63" s="1"/>
  <c r="AQ25" i="63" s="1"/>
  <c r="AZ3" i="63"/>
  <c r="AE23" i="28"/>
  <c r="AG23" i="28"/>
  <c r="AP23" i="28" s="1"/>
  <c r="AP25" i="28" s="1"/>
  <c r="AF23" i="28"/>
  <c r="AO23" i="28" s="1"/>
  <c r="AO25" i="28" s="1"/>
  <c r="AR11" i="103"/>
  <c r="AH16" i="9"/>
  <c r="AQ16" i="9" s="1"/>
  <c r="AI15" i="54"/>
  <c r="AN15" i="54"/>
  <c r="AX3" i="28"/>
  <c r="S3" i="28" s="1"/>
  <c r="AC3" i="28" s="1"/>
  <c r="AX23" i="28"/>
  <c r="S23" i="28" s="1"/>
  <c r="AC23" i="28" s="1"/>
  <c r="AX4" i="28"/>
  <c r="S4" i="28" s="1"/>
  <c r="AC4" i="28" s="1"/>
  <c r="AB5" i="28" s="1"/>
  <c r="AX5" i="28"/>
  <c r="S5" i="28" s="1"/>
  <c r="AC5" i="28" s="1"/>
  <c r="AB6" i="28" s="1"/>
  <c r="AX6" i="28"/>
  <c r="S6" i="28" s="1"/>
  <c r="AC6" i="28" s="1"/>
  <c r="AB7" i="28" s="1"/>
  <c r="AX7" i="28"/>
  <c r="S7" i="28" s="1"/>
  <c r="AC7" i="28" s="1"/>
  <c r="AB8" i="28" s="1"/>
  <c r="AX8" i="28"/>
  <c r="S8" i="28" s="1"/>
  <c r="AC8" i="28" s="1"/>
  <c r="AB9" i="28" s="1"/>
  <c r="AX9" i="28"/>
  <c r="S9" i="28" s="1"/>
  <c r="AC9" i="28" s="1"/>
  <c r="AB10" i="28" s="1"/>
  <c r="AX10" i="28"/>
  <c r="S10" i="28" s="1"/>
  <c r="AC10" i="28" s="1"/>
  <c r="AB11" i="28" s="1"/>
  <c r="AX11" i="28"/>
  <c r="S11" i="28" s="1"/>
  <c r="AC11" i="28" s="1"/>
  <c r="AB12" i="28" s="1"/>
  <c r="AX12" i="28"/>
  <c r="S12" i="28" s="1"/>
  <c r="AC12" i="28" s="1"/>
  <c r="AB13" i="28" s="1"/>
  <c r="AX13" i="28"/>
  <c r="S13" i="28" s="1"/>
  <c r="AC13" i="28" s="1"/>
  <c r="AB14" i="28" s="1"/>
  <c r="AX14" i="28"/>
  <c r="S14" i="28" s="1"/>
  <c r="AC14" i="28" s="1"/>
  <c r="AB15" i="28" s="1"/>
  <c r="AX15" i="28"/>
  <c r="S15" i="28" s="1"/>
  <c r="AC15" i="28" s="1"/>
  <c r="AB16" i="28" s="1"/>
  <c r="AX16" i="28"/>
  <c r="S16" i="28" s="1"/>
  <c r="AC16" i="28" s="1"/>
  <c r="AB17" i="28" s="1"/>
  <c r="AX17" i="28"/>
  <c r="S17" i="28" s="1"/>
  <c r="AC17" i="28" s="1"/>
  <c r="AB18" i="28" s="1"/>
  <c r="AX18" i="28"/>
  <c r="S18" i="28" s="1"/>
  <c r="AC18" i="28" s="1"/>
  <c r="AB19" i="28" s="1"/>
  <c r="AX19" i="28"/>
  <c r="S19" i="28" s="1"/>
  <c r="AC19" i="28" s="1"/>
  <c r="AB20" i="28" s="1"/>
  <c r="AX20" i="28"/>
  <c r="S20" i="28" s="1"/>
  <c r="AC20" i="28" s="1"/>
  <c r="AB21" i="28" s="1"/>
  <c r="AX21" i="28"/>
  <c r="S21" i="28" s="1"/>
  <c r="AC21" i="28" s="1"/>
  <c r="AB22" i="28" s="1"/>
  <c r="AS9" i="24"/>
  <c r="AL9" i="24"/>
  <c r="AU9" i="24" s="1"/>
  <c r="AH21" i="93"/>
  <c r="AQ21" i="93" s="1"/>
  <c r="Y20" i="46"/>
  <c r="X20" i="46"/>
  <c r="AI12" i="43"/>
  <c r="AN12" i="43"/>
  <c r="AR21" i="19"/>
  <c r="AR8" i="82"/>
  <c r="AI16" i="92"/>
  <c r="AN16" i="92"/>
  <c r="AS10" i="24"/>
  <c r="AL10" i="24"/>
  <c r="AU10" i="24" s="1"/>
  <c r="AJ20" i="59"/>
  <c r="AK20" i="59"/>
  <c r="AT20" i="59" s="1"/>
  <c r="AK14" i="59"/>
  <c r="AT14" i="59" s="1"/>
  <c r="AJ14" i="59"/>
  <c r="AJ8" i="59"/>
  <c r="AK8" i="59"/>
  <c r="AT8" i="59" s="1"/>
  <c r="AF20" i="89"/>
  <c r="AO20" i="89" s="1"/>
  <c r="AE20" i="89"/>
  <c r="AG20" i="89"/>
  <c r="AP20" i="89" s="1"/>
  <c r="W21" i="89"/>
  <c r="Z22" i="19"/>
  <c r="Z23" i="38"/>
  <c r="AS17" i="24"/>
  <c r="AL17" i="24"/>
  <c r="AU17" i="24" s="1"/>
  <c r="AR16" i="13"/>
  <c r="AR11" i="18"/>
  <c r="AJ21" i="79"/>
  <c r="AK21" i="79"/>
  <c r="AT21" i="79" s="1"/>
  <c r="AJ15" i="79"/>
  <c r="AK15" i="79"/>
  <c r="AT15" i="79" s="1"/>
  <c r="AJ9" i="79"/>
  <c r="AK9" i="79"/>
  <c r="AT9" i="79" s="1"/>
  <c r="Z21" i="53"/>
  <c r="AR22" i="38"/>
  <c r="Y21" i="15"/>
  <c r="X21" i="15"/>
  <c r="AJ19" i="71"/>
  <c r="AK19" i="71"/>
  <c r="AT19" i="71" s="1"/>
  <c r="AK13" i="71"/>
  <c r="AT13" i="71" s="1"/>
  <c r="AJ13" i="71"/>
  <c r="AJ7" i="71"/>
  <c r="AK7" i="71"/>
  <c r="AT7" i="71" s="1"/>
  <c r="AR14" i="45"/>
  <c r="AR10" i="87"/>
  <c r="Y9" i="85"/>
  <c r="X9" i="85"/>
  <c r="Y11" i="98"/>
  <c r="X11" i="98"/>
  <c r="Z11" i="98" s="1"/>
  <c r="Y16" i="100"/>
  <c r="X16" i="100"/>
  <c r="AN9" i="42"/>
  <c r="AI9" i="42"/>
  <c r="Y22" i="52"/>
  <c r="X22" i="52"/>
  <c r="Y13" i="91"/>
  <c r="X13" i="91"/>
  <c r="Z22" i="47"/>
  <c r="Z16" i="20"/>
  <c r="AH11" i="87"/>
  <c r="AQ11" i="87" s="1"/>
  <c r="AH9" i="35"/>
  <c r="AQ9" i="35" s="1"/>
  <c r="AS8" i="24"/>
  <c r="AL8" i="24"/>
  <c r="AU8" i="24" s="1"/>
  <c r="Z13" i="41"/>
  <c r="AG16" i="84"/>
  <c r="AP16" i="84" s="1"/>
  <c r="AF16" i="84"/>
  <c r="AO16" i="84" s="1"/>
  <c r="AE16" i="84"/>
  <c r="W17" i="84"/>
  <c r="AL3" i="24"/>
  <c r="AU3" i="24" s="1"/>
  <c r="AS3" i="24"/>
  <c r="AH12" i="99"/>
  <c r="AQ12" i="99" s="1"/>
  <c r="AN12" i="49"/>
  <c r="AI12" i="49"/>
  <c r="AR22" i="67"/>
  <c r="Z23" i="63"/>
  <c r="AS14" i="24"/>
  <c r="AL14" i="24"/>
  <c r="AU14" i="24" s="1"/>
  <c r="AN8" i="94"/>
  <c r="AI8" i="94"/>
  <c r="AN12" i="91"/>
  <c r="AI12" i="91"/>
  <c r="Z16" i="9"/>
  <c r="AX22" i="28"/>
  <c r="S22" i="28" s="1"/>
  <c r="AC22" i="28" s="1"/>
  <c r="AB23" i="28" s="1"/>
  <c r="Z21" i="93"/>
  <c r="Y13" i="43"/>
  <c r="X13" i="43"/>
  <c r="AR9" i="48"/>
  <c r="AJ19" i="59"/>
  <c r="AK19" i="59"/>
  <c r="AT19" i="59" s="1"/>
  <c r="AJ13" i="59"/>
  <c r="AK13" i="59"/>
  <c r="AT13" i="59" s="1"/>
  <c r="AK7" i="59"/>
  <c r="AT7" i="59" s="1"/>
  <c r="AJ7" i="59"/>
  <c r="AH17" i="13"/>
  <c r="AQ17" i="13" s="1"/>
  <c r="AR21" i="47"/>
  <c r="AS5" i="24"/>
  <c r="AL5" i="24"/>
  <c r="AU5" i="24" s="1"/>
  <c r="AF14" i="95"/>
  <c r="AO14" i="95" s="1"/>
  <c r="AE14" i="95"/>
  <c r="AG14" i="95"/>
  <c r="AP14" i="95" s="1"/>
  <c r="W15" i="95"/>
  <c r="AE8" i="50"/>
  <c r="W9" i="50"/>
  <c r="AF8" i="50"/>
  <c r="AO8" i="50" s="1"/>
  <c r="AG8" i="50"/>
  <c r="AP8" i="50" s="1"/>
  <c r="AJ20" i="79"/>
  <c r="AS20" i="79" s="1"/>
  <c r="AK20" i="79"/>
  <c r="AJ14" i="79"/>
  <c r="AK14" i="79"/>
  <c r="AT14" i="79" s="1"/>
  <c r="AK8" i="79"/>
  <c r="AT8" i="79" s="1"/>
  <c r="AJ8" i="79"/>
  <c r="AS18" i="24"/>
  <c r="AL18" i="24"/>
  <c r="AU18" i="24" s="1"/>
  <c r="AJ18" i="71"/>
  <c r="AK18" i="71"/>
  <c r="AT18" i="71" s="1"/>
  <c r="AJ12" i="71"/>
  <c r="AK12" i="71"/>
  <c r="AT12" i="71" s="1"/>
  <c r="AJ6" i="71"/>
  <c r="AK6" i="71"/>
  <c r="AT6" i="71" s="1"/>
  <c r="Y17" i="88"/>
  <c r="X17" i="88"/>
  <c r="Z17" i="88" s="1"/>
  <c r="AH9" i="90"/>
  <c r="AQ9" i="90" s="1"/>
  <c r="AR22" i="63"/>
  <c r="AH18" i="104"/>
  <c r="AQ18" i="104" s="1"/>
  <c r="AS13" i="24"/>
  <c r="AL13" i="24"/>
  <c r="AU13" i="24" s="1"/>
  <c r="AN23" i="2"/>
  <c r="AN25" i="2" s="1"/>
  <c r="AI23" i="2"/>
  <c r="Y10" i="42"/>
  <c r="Z10" i="42" s="1"/>
  <c r="X10" i="42"/>
  <c r="Y15" i="11"/>
  <c r="X15" i="11"/>
  <c r="Z16" i="54" l="1"/>
  <c r="Z23" i="33"/>
  <c r="Z9" i="94"/>
  <c r="W10" i="94" s="1"/>
  <c r="AE11" i="87"/>
  <c r="W12" i="87"/>
  <c r="Z13" i="83"/>
  <c r="W14" i="83" s="1"/>
  <c r="Z22" i="52"/>
  <c r="Z21" i="15"/>
  <c r="AF21" i="15" s="1"/>
  <c r="AO21" i="15" s="1"/>
  <c r="Z21" i="32"/>
  <c r="W22" i="32" s="1"/>
  <c r="AE21" i="15"/>
  <c r="AG21" i="15"/>
  <c r="AP21" i="15" s="1"/>
  <c r="W22" i="15"/>
  <c r="AF10" i="42"/>
  <c r="AO10" i="42" s="1"/>
  <c r="AE10" i="42"/>
  <c r="W11" i="42"/>
  <c r="AG10" i="42"/>
  <c r="AP10" i="42" s="1"/>
  <c r="AF17" i="92"/>
  <c r="AO17" i="92" s="1"/>
  <c r="AE17" i="92"/>
  <c r="W18" i="92"/>
  <c r="AG17" i="92"/>
  <c r="AP17" i="92" s="1"/>
  <c r="W17" i="54"/>
  <c r="AG16" i="54"/>
  <c r="AP16" i="54" s="1"/>
  <c r="AF16" i="54"/>
  <c r="AO16" i="54" s="1"/>
  <c r="AE16" i="54"/>
  <c r="AE22" i="52"/>
  <c r="AF22" i="52"/>
  <c r="AO22" i="52" s="1"/>
  <c r="AG22" i="52"/>
  <c r="AP22" i="52" s="1"/>
  <c r="W23" i="52"/>
  <c r="AG21" i="32"/>
  <c r="AP21" i="32" s="1"/>
  <c r="AF21" i="32"/>
  <c r="AO21" i="32" s="1"/>
  <c r="AE21" i="32"/>
  <c r="AE9" i="94"/>
  <c r="AF9" i="94"/>
  <c r="AO9" i="94" s="1"/>
  <c r="AG9" i="94"/>
  <c r="AP9" i="94" s="1"/>
  <c r="W21" i="101"/>
  <c r="AG20" i="101"/>
  <c r="AP20" i="101" s="1"/>
  <c r="AF20" i="101"/>
  <c r="AO20" i="101" s="1"/>
  <c r="AE20" i="101"/>
  <c r="W15" i="16"/>
  <c r="AE14" i="16"/>
  <c r="AF14" i="16"/>
  <c r="AO14" i="16" s="1"/>
  <c r="AG14" i="16"/>
  <c r="AP14" i="16" s="1"/>
  <c r="AE23" i="33"/>
  <c r="AF23" i="33"/>
  <c r="AO23" i="33" s="1"/>
  <c r="AO25" i="33" s="1"/>
  <c r="AG23" i="33"/>
  <c r="AP23" i="33" s="1"/>
  <c r="AP25" i="33" s="1"/>
  <c r="AF17" i="51"/>
  <c r="AO17" i="51" s="1"/>
  <c r="AG17" i="51"/>
  <c r="AP17" i="51" s="1"/>
  <c r="AE17" i="51"/>
  <c r="W18" i="51"/>
  <c r="AH15" i="11"/>
  <c r="AQ15" i="11" s="1"/>
  <c r="AR23" i="2"/>
  <c r="AR25" i="2" s="1"/>
  <c r="Y9" i="50"/>
  <c r="X9" i="50"/>
  <c r="AH16" i="100"/>
  <c r="AQ16" i="100" s="1"/>
  <c r="AH9" i="85"/>
  <c r="AQ9" i="85" s="1"/>
  <c r="AS19" i="71"/>
  <c r="AL19" i="71"/>
  <c r="AU19" i="71" s="1"/>
  <c r="AE21" i="53"/>
  <c r="AF21" i="53"/>
  <c r="AO21" i="53" s="1"/>
  <c r="W22" i="53"/>
  <c r="AG21" i="53"/>
  <c r="AP21" i="53" s="1"/>
  <c r="AS21" i="79"/>
  <c r="AL21" i="79"/>
  <c r="AU21" i="79" s="1"/>
  <c r="AI20" i="89"/>
  <c r="AR20" i="89" s="1"/>
  <c r="AN20" i="89"/>
  <c r="AH20" i="46"/>
  <c r="AQ20" i="46" s="1"/>
  <c r="AJ20" i="28"/>
  <c r="AK20" i="28"/>
  <c r="AT20" i="28" s="1"/>
  <c r="AJ14" i="28"/>
  <c r="AK14" i="28"/>
  <c r="AT14" i="28" s="1"/>
  <c r="AJ8" i="28"/>
  <c r="AK8" i="28"/>
  <c r="AT8" i="28" s="1"/>
  <c r="AR8" i="85"/>
  <c r="AL3" i="79"/>
  <c r="AU3" i="79" s="1"/>
  <c r="AS3" i="79"/>
  <c r="AS22" i="79"/>
  <c r="AL22" i="79"/>
  <c r="AU22" i="79" s="1"/>
  <c r="Y20" i="105"/>
  <c r="X20" i="105"/>
  <c r="AR13" i="16"/>
  <c r="AR16" i="51"/>
  <c r="AG12" i="103"/>
  <c r="AP12" i="103" s="1"/>
  <c r="AE12" i="103"/>
  <c r="AF12" i="103"/>
  <c r="AO12" i="103" s="1"/>
  <c r="W13" i="103"/>
  <c r="AS4" i="24"/>
  <c r="AS25" i="24" s="1"/>
  <c r="AL4" i="24"/>
  <c r="AU4" i="24" s="1"/>
  <c r="AK18" i="2"/>
  <c r="AT18" i="2" s="1"/>
  <c r="AJ18" i="2"/>
  <c r="AK12" i="2"/>
  <c r="AT12" i="2" s="1"/>
  <c r="AJ12" i="2"/>
  <c r="AJ6" i="2"/>
  <c r="AK6" i="2"/>
  <c r="AT6" i="2" s="1"/>
  <c r="AS10" i="71"/>
  <c r="AL10" i="71"/>
  <c r="AU10" i="71" s="1"/>
  <c r="AS12" i="79"/>
  <c r="AL12" i="79"/>
  <c r="AU12" i="79" s="1"/>
  <c r="AS5" i="59"/>
  <c r="AL5" i="59"/>
  <c r="AU5" i="59" s="1"/>
  <c r="AN9" i="102"/>
  <c r="AI9" i="102"/>
  <c r="AH13" i="49"/>
  <c r="AQ13" i="49" s="1"/>
  <c r="Y13" i="55"/>
  <c r="X13" i="55"/>
  <c r="AS17" i="71"/>
  <c r="AL17" i="71"/>
  <c r="AU17" i="71" s="1"/>
  <c r="AS6" i="59"/>
  <c r="AL6" i="59"/>
  <c r="AU6" i="59" s="1"/>
  <c r="AI12" i="99"/>
  <c r="AN12" i="99"/>
  <c r="Y10" i="35"/>
  <c r="X10" i="35"/>
  <c r="AN9" i="90"/>
  <c r="AI9" i="90"/>
  <c r="AN9" i="82"/>
  <c r="AI9" i="82"/>
  <c r="AI14" i="95"/>
  <c r="AN14" i="95"/>
  <c r="AF16" i="9"/>
  <c r="AO16" i="9" s="1"/>
  <c r="AE16" i="9"/>
  <c r="AG16" i="9"/>
  <c r="AP16" i="9" s="1"/>
  <c r="W17" i="9"/>
  <c r="AS18" i="71"/>
  <c r="AL18" i="71"/>
  <c r="AU18" i="71" s="1"/>
  <c r="AS14" i="79"/>
  <c r="AL14" i="79"/>
  <c r="AU14" i="79" s="1"/>
  <c r="AH13" i="43"/>
  <c r="AQ13" i="43" s="1"/>
  <c r="AR12" i="91"/>
  <c r="AH10" i="42"/>
  <c r="AQ10" i="42" s="1"/>
  <c r="AL20" i="79"/>
  <c r="AU20" i="79" s="1"/>
  <c r="AT20" i="79"/>
  <c r="AN8" i="50"/>
  <c r="AI8" i="50"/>
  <c r="AS13" i="59"/>
  <c r="AL13" i="59"/>
  <c r="AU13" i="59" s="1"/>
  <c r="Z13" i="43"/>
  <c r="Y17" i="84"/>
  <c r="Z17" i="84" s="1"/>
  <c r="X17" i="84"/>
  <c r="AH22" i="52"/>
  <c r="AQ22" i="52" s="1"/>
  <c r="Z16" i="100"/>
  <c r="Z9" i="85"/>
  <c r="AH21" i="15"/>
  <c r="AQ21" i="15" s="1"/>
  <c r="AF23" i="38"/>
  <c r="AO23" i="38" s="1"/>
  <c r="AO25" i="38" s="1"/>
  <c r="AE23" i="38"/>
  <c r="AG23" i="38"/>
  <c r="AP23" i="38" s="1"/>
  <c r="AP25" i="38" s="1"/>
  <c r="AS20" i="59"/>
  <c r="AL20" i="59"/>
  <c r="AU20" i="59" s="1"/>
  <c r="Z20" i="46"/>
  <c r="AJ19" i="28"/>
  <c r="AK19" i="28"/>
  <c r="AT19" i="28" s="1"/>
  <c r="AK13" i="28"/>
  <c r="AT13" i="28" s="1"/>
  <c r="AJ13" i="28"/>
  <c r="AJ7" i="28"/>
  <c r="AK7" i="28"/>
  <c r="AT7" i="28" s="1"/>
  <c r="AR15" i="54"/>
  <c r="AF12" i="18"/>
  <c r="AO12" i="18" s="1"/>
  <c r="AG12" i="18"/>
  <c r="AP12" i="18" s="1"/>
  <c r="AE12" i="18"/>
  <c r="W13" i="18"/>
  <c r="AS14" i="71"/>
  <c r="AL14" i="71"/>
  <c r="AU14" i="71" s="1"/>
  <c r="AS10" i="79"/>
  <c r="AL10" i="79"/>
  <c r="AU10" i="79" s="1"/>
  <c r="AF10" i="48"/>
  <c r="AO10" i="48" s="1"/>
  <c r="W11" i="48"/>
  <c r="AG10" i="48"/>
  <c r="AP10" i="48" s="1"/>
  <c r="AE10" i="48"/>
  <c r="AS9" i="59"/>
  <c r="AL9" i="59"/>
  <c r="AU9" i="59" s="1"/>
  <c r="AS21" i="71"/>
  <c r="AL21" i="71"/>
  <c r="AU21" i="71" s="1"/>
  <c r="AS16" i="59"/>
  <c r="AL16" i="59"/>
  <c r="AU16" i="59" s="1"/>
  <c r="AT25" i="24"/>
  <c r="AJ17" i="2"/>
  <c r="AK17" i="2"/>
  <c r="AT17" i="2" s="1"/>
  <c r="AJ11" i="2"/>
  <c r="AK11" i="2"/>
  <c r="AT11" i="2" s="1"/>
  <c r="AK5" i="2"/>
  <c r="AT5" i="2" s="1"/>
  <c r="AJ5" i="2"/>
  <c r="AR16" i="88"/>
  <c r="AR20" i="15"/>
  <c r="X11" i="10"/>
  <c r="Y11" i="10"/>
  <c r="Z13" i="49"/>
  <c r="AI9" i="35"/>
  <c r="AN9" i="35"/>
  <c r="Z15" i="11"/>
  <c r="AG23" i="63"/>
  <c r="AP23" i="63" s="1"/>
  <c r="AP25" i="63" s="1"/>
  <c r="AF23" i="63"/>
  <c r="AO23" i="63" s="1"/>
  <c r="AO25" i="63" s="1"/>
  <c r="AE23" i="63"/>
  <c r="AS6" i="71"/>
  <c r="AL6" i="71"/>
  <c r="AU6" i="71" s="1"/>
  <c r="AR8" i="94"/>
  <c r="AI16" i="84"/>
  <c r="AN16" i="84"/>
  <c r="AE16" i="20"/>
  <c r="AG16" i="20"/>
  <c r="AP16" i="20" s="1"/>
  <c r="AF16" i="20"/>
  <c r="AO16" i="20" s="1"/>
  <c r="W17" i="20"/>
  <c r="AS7" i="71"/>
  <c r="AL7" i="71"/>
  <c r="AU7" i="71" s="1"/>
  <c r="AS9" i="79"/>
  <c r="AL9" i="79"/>
  <c r="AU9" i="79" s="1"/>
  <c r="AE22" i="19"/>
  <c r="AF22" i="19"/>
  <c r="AO22" i="19" s="1"/>
  <c r="AG22" i="19"/>
  <c r="AP22" i="19" s="1"/>
  <c r="W23" i="19"/>
  <c r="AJ18" i="28"/>
  <c r="AK18" i="28"/>
  <c r="AT18" i="28" s="1"/>
  <c r="AK12" i="28"/>
  <c r="AT12" i="28" s="1"/>
  <c r="AJ12" i="28"/>
  <c r="AK6" i="28"/>
  <c r="AT6" i="28" s="1"/>
  <c r="AJ6" i="28"/>
  <c r="AI23" i="28"/>
  <c r="AN23" i="28"/>
  <c r="AN25" i="28" s="1"/>
  <c r="AR21" i="52"/>
  <c r="W20" i="86"/>
  <c r="AG19" i="86"/>
  <c r="AP19" i="86" s="1"/>
  <c r="AF19" i="86"/>
  <c r="AO19" i="86" s="1"/>
  <c r="AE19" i="86"/>
  <c r="AX3" i="38"/>
  <c r="S3" i="38" s="1"/>
  <c r="AC3" i="38" s="1"/>
  <c r="AX23" i="38"/>
  <c r="S23" i="38" s="1"/>
  <c r="AC23" i="38" s="1"/>
  <c r="AX4" i="38"/>
  <c r="S4" i="38" s="1"/>
  <c r="AC4" i="38" s="1"/>
  <c r="AB5" i="38" s="1"/>
  <c r="AX5" i="38"/>
  <c r="S5" i="38" s="1"/>
  <c r="AC5" i="38" s="1"/>
  <c r="AB6" i="38" s="1"/>
  <c r="AX6" i="38"/>
  <c r="S6" i="38" s="1"/>
  <c r="AC6" i="38" s="1"/>
  <c r="AB7" i="38" s="1"/>
  <c r="AX7" i="38"/>
  <c r="S7" i="38" s="1"/>
  <c r="AC7" i="38" s="1"/>
  <c r="AB8" i="38" s="1"/>
  <c r="AX8" i="38"/>
  <c r="S8" i="38" s="1"/>
  <c r="AC8" i="38" s="1"/>
  <c r="AB9" i="38" s="1"/>
  <c r="AX9" i="38"/>
  <c r="S9" i="38" s="1"/>
  <c r="AC9" i="38" s="1"/>
  <c r="AB10" i="38" s="1"/>
  <c r="AX10" i="38"/>
  <c r="S10" i="38" s="1"/>
  <c r="AC10" i="38" s="1"/>
  <c r="AB11" i="38" s="1"/>
  <c r="AX11" i="38"/>
  <c r="S11" i="38" s="1"/>
  <c r="AC11" i="38" s="1"/>
  <c r="AB12" i="38" s="1"/>
  <c r="AX12" i="38"/>
  <c r="S12" i="38" s="1"/>
  <c r="AC12" i="38" s="1"/>
  <c r="AB13" i="38" s="1"/>
  <c r="AX13" i="38"/>
  <c r="S13" i="38" s="1"/>
  <c r="AC13" i="38" s="1"/>
  <c r="AB14" i="38" s="1"/>
  <c r="AX14" i="38"/>
  <c r="S14" i="38" s="1"/>
  <c r="AC14" i="38" s="1"/>
  <c r="AB15" i="38" s="1"/>
  <c r="AX15" i="38"/>
  <c r="S15" i="38" s="1"/>
  <c r="AC15" i="38" s="1"/>
  <c r="AB16" i="38" s="1"/>
  <c r="AX16" i="38"/>
  <c r="S16" i="38" s="1"/>
  <c r="AC16" i="38" s="1"/>
  <c r="AB17" i="38" s="1"/>
  <c r="AX17" i="38"/>
  <c r="S17" i="38" s="1"/>
  <c r="AC17" i="38" s="1"/>
  <c r="AB18" i="38" s="1"/>
  <c r="AX18" i="38"/>
  <c r="S18" i="38" s="1"/>
  <c r="AC18" i="38" s="1"/>
  <c r="AB19" i="38" s="1"/>
  <c r="AX19" i="38"/>
  <c r="S19" i="38" s="1"/>
  <c r="AC19" i="38" s="1"/>
  <c r="AB20" i="38" s="1"/>
  <c r="AX20" i="38"/>
  <c r="S20" i="38" s="1"/>
  <c r="AC20" i="38" s="1"/>
  <c r="AB21" i="38" s="1"/>
  <c r="AX21" i="38"/>
  <c r="S21" i="38" s="1"/>
  <c r="AC21" i="38" s="1"/>
  <c r="AB22" i="38" s="1"/>
  <c r="AJ23" i="2"/>
  <c r="AS23" i="2" s="1"/>
  <c r="AK23" i="2"/>
  <c r="AT23" i="2" s="1"/>
  <c r="AH16" i="54"/>
  <c r="AQ16" i="54" s="1"/>
  <c r="AR10" i="98"/>
  <c r="AS9" i="71"/>
  <c r="AL9" i="71"/>
  <c r="AU9" i="71" s="1"/>
  <c r="AS5" i="79"/>
  <c r="AL5" i="79"/>
  <c r="AU5" i="79" s="1"/>
  <c r="AH22" i="97"/>
  <c r="AQ22" i="97" s="1"/>
  <c r="AS22" i="59"/>
  <c r="AL22" i="59"/>
  <c r="AU22" i="59" s="1"/>
  <c r="AJ22" i="2"/>
  <c r="AK22" i="2"/>
  <c r="AT22" i="2" s="1"/>
  <c r="AJ16" i="2"/>
  <c r="AK16" i="2"/>
  <c r="AT16" i="2" s="1"/>
  <c r="AJ10" i="2"/>
  <c r="AK10" i="2"/>
  <c r="AT10" i="2" s="1"/>
  <c r="AJ3" i="2"/>
  <c r="AB4" i="2"/>
  <c r="AH23" i="75"/>
  <c r="AQ23" i="75" s="1"/>
  <c r="AQ25" i="75" s="1"/>
  <c r="AZ3" i="75"/>
  <c r="AX22" i="75" s="1"/>
  <c r="S22" i="75" s="1"/>
  <c r="AC22" i="75" s="1"/>
  <c r="AB23" i="75" s="1"/>
  <c r="AS11" i="59"/>
  <c r="AL11" i="59"/>
  <c r="AU11" i="59" s="1"/>
  <c r="AX3" i="67"/>
  <c r="S3" i="67" s="1"/>
  <c r="AC3" i="67" s="1"/>
  <c r="AX23" i="67"/>
  <c r="S23" i="67" s="1"/>
  <c r="AC23" i="67" s="1"/>
  <c r="AX4" i="67"/>
  <c r="S4" i="67" s="1"/>
  <c r="AC4" i="67" s="1"/>
  <c r="AB5" i="67" s="1"/>
  <c r="AX5" i="67"/>
  <c r="S5" i="67" s="1"/>
  <c r="AC5" i="67" s="1"/>
  <c r="AB6" i="67" s="1"/>
  <c r="AX6" i="67"/>
  <c r="S6" i="67" s="1"/>
  <c r="AC6" i="67" s="1"/>
  <c r="AB7" i="67" s="1"/>
  <c r="AX7" i="67"/>
  <c r="S7" i="67" s="1"/>
  <c r="AC7" i="67" s="1"/>
  <c r="AB8" i="67" s="1"/>
  <c r="AX8" i="67"/>
  <c r="S8" i="67" s="1"/>
  <c r="AC8" i="67" s="1"/>
  <c r="AB9" i="67" s="1"/>
  <c r="AX9" i="67"/>
  <c r="S9" i="67" s="1"/>
  <c r="AC9" i="67" s="1"/>
  <c r="AB10" i="67" s="1"/>
  <c r="AX10" i="67"/>
  <c r="S10" i="67" s="1"/>
  <c r="AC10" i="67" s="1"/>
  <c r="AB11" i="67" s="1"/>
  <c r="AX11" i="67"/>
  <c r="S11" i="67" s="1"/>
  <c r="AC11" i="67" s="1"/>
  <c r="AB12" i="67" s="1"/>
  <c r="AX12" i="67"/>
  <c r="S12" i="67" s="1"/>
  <c r="AC12" i="67" s="1"/>
  <c r="AB13" i="67" s="1"/>
  <c r="AX13" i="67"/>
  <c r="S13" i="67" s="1"/>
  <c r="AC13" i="67" s="1"/>
  <c r="AB14" i="67" s="1"/>
  <c r="AX14" i="67"/>
  <c r="S14" i="67" s="1"/>
  <c r="AC14" i="67" s="1"/>
  <c r="AB15" i="67" s="1"/>
  <c r="AX15" i="67"/>
  <c r="S15" i="67" s="1"/>
  <c r="AC15" i="67" s="1"/>
  <c r="AB16" i="67" s="1"/>
  <c r="AX16" i="67"/>
  <c r="S16" i="67" s="1"/>
  <c r="AC16" i="67" s="1"/>
  <c r="AB17" i="67" s="1"/>
  <c r="AX17" i="67"/>
  <c r="S17" i="67" s="1"/>
  <c r="AC17" i="67" s="1"/>
  <c r="AB18" i="67" s="1"/>
  <c r="AX18" i="67"/>
  <c r="S18" i="67" s="1"/>
  <c r="AC18" i="67" s="1"/>
  <c r="AB19" i="67" s="1"/>
  <c r="AX19" i="67"/>
  <c r="S19" i="67" s="1"/>
  <c r="AC19" i="67" s="1"/>
  <c r="AB20" i="67" s="1"/>
  <c r="AX20" i="67"/>
  <c r="S20" i="67" s="1"/>
  <c r="AC20" i="67" s="1"/>
  <c r="AB21" i="67" s="1"/>
  <c r="AX21" i="67"/>
  <c r="S21" i="67" s="1"/>
  <c r="AC21" i="67" s="1"/>
  <c r="AB22" i="67" s="1"/>
  <c r="Y10" i="102"/>
  <c r="X10" i="102"/>
  <c r="AS5" i="71"/>
  <c r="AL5" i="71"/>
  <c r="AU5" i="71" s="1"/>
  <c r="AS13" i="79"/>
  <c r="AL13" i="79"/>
  <c r="AU13" i="79" s="1"/>
  <c r="Y18" i="13"/>
  <c r="X18" i="13"/>
  <c r="AI15" i="45"/>
  <c r="AN15" i="45"/>
  <c r="AS8" i="79"/>
  <c r="AL8" i="79"/>
  <c r="AU8" i="79" s="1"/>
  <c r="Y15" i="95"/>
  <c r="Z15" i="95"/>
  <c r="X15" i="95"/>
  <c r="AS19" i="59"/>
  <c r="AL19" i="59"/>
  <c r="AU19" i="59" s="1"/>
  <c r="AE21" i="93"/>
  <c r="W22" i="93"/>
  <c r="AG21" i="93"/>
  <c r="AP21" i="93" s="1"/>
  <c r="AF21" i="93"/>
  <c r="AO21" i="93" s="1"/>
  <c r="AR12" i="49"/>
  <c r="AE22" i="47"/>
  <c r="W23" i="47"/>
  <c r="AG22" i="47"/>
  <c r="AP22" i="47" s="1"/>
  <c r="AF22" i="47"/>
  <c r="AO22" i="47" s="1"/>
  <c r="AH11" i="98"/>
  <c r="AQ11" i="98" s="1"/>
  <c r="AS13" i="71"/>
  <c r="AL13" i="71"/>
  <c r="AU13" i="71" s="1"/>
  <c r="AS8" i="59"/>
  <c r="AL8" i="59"/>
  <c r="AU8" i="59" s="1"/>
  <c r="AJ17" i="28"/>
  <c r="AK17" i="28"/>
  <c r="AT17" i="28" s="1"/>
  <c r="AK11" i="28"/>
  <c r="AT11" i="28" s="1"/>
  <c r="AJ11" i="28"/>
  <c r="AJ5" i="28"/>
  <c r="AK5" i="28"/>
  <c r="AT5" i="28" s="1"/>
  <c r="AX22" i="63"/>
  <c r="S22" i="63" s="1"/>
  <c r="AC22" i="63" s="1"/>
  <c r="AB23" i="63" s="1"/>
  <c r="AK23" i="63" s="1"/>
  <c r="AT23" i="63" s="1"/>
  <c r="AX3" i="63"/>
  <c r="S3" i="63" s="1"/>
  <c r="AC3" i="63" s="1"/>
  <c r="AX23" i="63"/>
  <c r="S23" i="63" s="1"/>
  <c r="AC23" i="63" s="1"/>
  <c r="AX4" i="63"/>
  <c r="S4" i="63" s="1"/>
  <c r="AC4" i="63" s="1"/>
  <c r="AB5" i="63" s="1"/>
  <c r="AX5" i="63"/>
  <c r="S5" i="63" s="1"/>
  <c r="AC5" i="63" s="1"/>
  <c r="AB6" i="63" s="1"/>
  <c r="AX6" i="63"/>
  <c r="S6" i="63" s="1"/>
  <c r="AC6" i="63" s="1"/>
  <c r="AB7" i="63" s="1"/>
  <c r="AX7" i="63"/>
  <c r="S7" i="63" s="1"/>
  <c r="AC7" i="63" s="1"/>
  <c r="AB8" i="63" s="1"/>
  <c r="AX8" i="63"/>
  <c r="S8" i="63" s="1"/>
  <c r="AC8" i="63" s="1"/>
  <c r="AB9" i="63" s="1"/>
  <c r="AX9" i="63"/>
  <c r="S9" i="63" s="1"/>
  <c r="AC9" i="63" s="1"/>
  <c r="AB10" i="63" s="1"/>
  <c r="AX10" i="63"/>
  <c r="S10" i="63" s="1"/>
  <c r="AC10" i="63" s="1"/>
  <c r="AB11" i="63" s="1"/>
  <c r="AX11" i="63"/>
  <c r="S11" i="63" s="1"/>
  <c r="AC11" i="63" s="1"/>
  <c r="AB12" i="63" s="1"/>
  <c r="AX12" i="63"/>
  <c r="S12" i="63" s="1"/>
  <c r="AC12" i="63" s="1"/>
  <c r="AB13" i="63" s="1"/>
  <c r="AX13" i="63"/>
  <c r="S13" i="63" s="1"/>
  <c r="AC13" i="63" s="1"/>
  <c r="AB14" i="63" s="1"/>
  <c r="AX14" i="63"/>
  <c r="S14" i="63" s="1"/>
  <c r="AC14" i="63" s="1"/>
  <c r="AB15" i="63" s="1"/>
  <c r="AX15" i="63"/>
  <c r="S15" i="63" s="1"/>
  <c r="AC15" i="63" s="1"/>
  <c r="AB16" i="63" s="1"/>
  <c r="AX16" i="63"/>
  <c r="S16" i="63" s="1"/>
  <c r="AC16" i="63" s="1"/>
  <c r="AB17" i="63" s="1"/>
  <c r="AX17" i="63"/>
  <c r="S17" i="63" s="1"/>
  <c r="AC17" i="63" s="1"/>
  <c r="AB18" i="63" s="1"/>
  <c r="AX18" i="63"/>
  <c r="S18" i="63" s="1"/>
  <c r="AC18" i="63" s="1"/>
  <c r="AB19" i="63" s="1"/>
  <c r="AX19" i="63"/>
  <c r="S19" i="63" s="1"/>
  <c r="AC19" i="63" s="1"/>
  <c r="AB20" i="63" s="1"/>
  <c r="AX20" i="63"/>
  <c r="S20" i="63" s="1"/>
  <c r="AC20" i="63" s="1"/>
  <c r="AB21" i="63" s="1"/>
  <c r="AX21" i="63"/>
  <c r="S21" i="63" s="1"/>
  <c r="AC21" i="63" s="1"/>
  <c r="AB22" i="63" s="1"/>
  <c r="AH14" i="16"/>
  <c r="AQ14" i="16" s="1"/>
  <c r="AS20" i="71"/>
  <c r="AL20" i="71"/>
  <c r="AU20" i="71" s="1"/>
  <c r="AJ23" i="38"/>
  <c r="AS23" i="38" s="1"/>
  <c r="AF18" i="44"/>
  <c r="AO18" i="44" s="1"/>
  <c r="AG18" i="44"/>
  <c r="AP18" i="44" s="1"/>
  <c r="W19" i="44"/>
  <c r="AE18" i="44"/>
  <c r="AS15" i="59"/>
  <c r="AL15" i="59"/>
  <c r="AU15" i="59" s="1"/>
  <c r="AE22" i="97"/>
  <c r="AF22" i="97"/>
  <c r="AO22" i="97" s="1"/>
  <c r="W23" i="97"/>
  <c r="AG22" i="97"/>
  <c r="AP22" i="97" s="1"/>
  <c r="AI23" i="67"/>
  <c r="AN23" i="67"/>
  <c r="AN25" i="67" s="1"/>
  <c r="Y17" i="96"/>
  <c r="X17" i="96"/>
  <c r="AJ21" i="2"/>
  <c r="AK21" i="2"/>
  <c r="AT21" i="2" s="1"/>
  <c r="AK15" i="2"/>
  <c r="AT15" i="2" s="1"/>
  <c r="AJ15" i="2"/>
  <c r="AJ9" i="2"/>
  <c r="AK9" i="2"/>
  <c r="AT9" i="2" s="1"/>
  <c r="AR19" i="101"/>
  <c r="AG23" i="75"/>
  <c r="AP23" i="75" s="1"/>
  <c r="AP25" i="75" s="1"/>
  <c r="AF23" i="75"/>
  <c r="AO23" i="75" s="1"/>
  <c r="AO25" i="75" s="1"/>
  <c r="AE23" i="75"/>
  <c r="AR20" i="32"/>
  <c r="AS16" i="71"/>
  <c r="AL16" i="71"/>
  <c r="AU16" i="71" s="1"/>
  <c r="AS18" i="79"/>
  <c r="AL18" i="79"/>
  <c r="AU18" i="79" s="1"/>
  <c r="AS17" i="59"/>
  <c r="AL17" i="59"/>
  <c r="AU17" i="59" s="1"/>
  <c r="AJ23" i="67"/>
  <c r="AS23" i="67" s="1"/>
  <c r="AK23" i="67"/>
  <c r="AT23" i="67" s="1"/>
  <c r="AR19" i="46"/>
  <c r="AN12" i="55"/>
  <c r="AI12" i="55"/>
  <c r="AS11" i="71"/>
  <c r="AL11" i="71"/>
  <c r="AU11" i="71" s="1"/>
  <c r="AR22" i="33"/>
  <c r="AL19" i="79"/>
  <c r="AU19" i="79" s="1"/>
  <c r="AT19" i="79"/>
  <c r="AS12" i="59"/>
  <c r="AL12" i="59"/>
  <c r="AU12" i="59" s="1"/>
  <c r="Y19" i="104"/>
  <c r="X19" i="104"/>
  <c r="AN11" i="87"/>
  <c r="AI11" i="87"/>
  <c r="AH17" i="88"/>
  <c r="AQ17" i="88" s="1"/>
  <c r="AS12" i="71"/>
  <c r="AL12" i="71"/>
  <c r="AU12" i="71" s="1"/>
  <c r="AS7" i="59"/>
  <c r="AL7" i="59"/>
  <c r="AU7" i="59" s="1"/>
  <c r="AJ23" i="28"/>
  <c r="AS23" i="28" s="1"/>
  <c r="AK23" i="28"/>
  <c r="AT23" i="28" s="1"/>
  <c r="AH13" i="91"/>
  <c r="AQ13" i="91" s="1"/>
  <c r="AR9" i="42"/>
  <c r="AF11" i="98"/>
  <c r="AO11" i="98" s="1"/>
  <c r="AE11" i="98"/>
  <c r="W12" i="98"/>
  <c r="AG11" i="98"/>
  <c r="AP11" i="98" s="1"/>
  <c r="AS15" i="79"/>
  <c r="AL15" i="79"/>
  <c r="AU15" i="79" s="1"/>
  <c r="Y21" i="89"/>
  <c r="X21" i="89"/>
  <c r="Z21" i="89" s="1"/>
  <c r="AS14" i="59"/>
  <c r="AL14" i="59"/>
  <c r="AU14" i="59" s="1"/>
  <c r="AJ22" i="28"/>
  <c r="AK22" i="28"/>
  <c r="AT22" i="28" s="1"/>
  <c r="AJ16" i="28"/>
  <c r="AK16" i="28"/>
  <c r="AT16" i="28" s="1"/>
  <c r="AK10" i="28"/>
  <c r="AT10" i="28" s="1"/>
  <c r="AJ10" i="28"/>
  <c r="AL23" i="79"/>
  <c r="AU23" i="79" s="1"/>
  <c r="AS16" i="79"/>
  <c r="AL16" i="79"/>
  <c r="AU16" i="79" s="1"/>
  <c r="AK4" i="59"/>
  <c r="AT4" i="59" s="1"/>
  <c r="AT25" i="59" s="1"/>
  <c r="AJ4" i="59"/>
  <c r="AI19" i="105"/>
  <c r="AN19" i="105"/>
  <c r="AH23" i="33"/>
  <c r="AQ23" i="33" s="1"/>
  <c r="AQ25" i="33" s="1"/>
  <c r="AZ3" i="33"/>
  <c r="AS11" i="79"/>
  <c r="AL11" i="79"/>
  <c r="AU11" i="79" s="1"/>
  <c r="AH13" i="83"/>
  <c r="AQ13" i="83" s="1"/>
  <c r="AI16" i="96"/>
  <c r="AN16" i="96"/>
  <c r="AJ20" i="2"/>
  <c r="AK20" i="2"/>
  <c r="AT20" i="2" s="1"/>
  <c r="AJ14" i="2"/>
  <c r="AK14" i="2"/>
  <c r="AT14" i="2" s="1"/>
  <c r="AJ8" i="2"/>
  <c r="AK8" i="2"/>
  <c r="AT8" i="2" s="1"/>
  <c r="AH9" i="94"/>
  <c r="AQ9" i="94" s="1"/>
  <c r="AL3" i="71"/>
  <c r="AU3" i="71" s="1"/>
  <c r="AS3" i="71"/>
  <c r="AS6" i="79"/>
  <c r="AL6" i="79"/>
  <c r="AU6" i="79" s="1"/>
  <c r="Y16" i="58"/>
  <c r="X16" i="58"/>
  <c r="AN10" i="10"/>
  <c r="AI10" i="10"/>
  <c r="AH21" i="32"/>
  <c r="AQ21" i="32" s="1"/>
  <c r="Y16" i="45"/>
  <c r="X16" i="45"/>
  <c r="Z16" i="45" s="1"/>
  <c r="Y10" i="82"/>
  <c r="X10" i="82"/>
  <c r="Z10" i="82" s="1"/>
  <c r="AI18" i="104"/>
  <c r="AN18" i="104"/>
  <c r="Y12" i="87"/>
  <c r="X12" i="87"/>
  <c r="AF17" i="88"/>
  <c r="AO17" i="88" s="1"/>
  <c r="W18" i="88"/>
  <c r="AG17" i="88"/>
  <c r="AP17" i="88" s="1"/>
  <c r="AE17" i="88"/>
  <c r="AU25" i="24"/>
  <c r="C11" i="24" s="1"/>
  <c r="AG13" i="41"/>
  <c r="AP13" i="41" s="1"/>
  <c r="AE13" i="41"/>
  <c r="AF13" i="41"/>
  <c r="AO13" i="41" s="1"/>
  <c r="W14" i="41"/>
  <c r="Z13" i="91"/>
  <c r="AR16" i="92"/>
  <c r="AR12" i="43"/>
  <c r="AJ21" i="28"/>
  <c r="AS21" i="28" s="1"/>
  <c r="AK21" i="28"/>
  <c r="AJ15" i="28"/>
  <c r="AK15" i="28"/>
  <c r="AT15" i="28" s="1"/>
  <c r="AK9" i="28"/>
  <c r="AT9" i="28" s="1"/>
  <c r="AJ9" i="28"/>
  <c r="AB4" i="28"/>
  <c r="AJ3" i="28"/>
  <c r="AH17" i="92"/>
  <c r="AQ17" i="92" s="1"/>
  <c r="AS8" i="71"/>
  <c r="AL8" i="71"/>
  <c r="AU8" i="71" s="1"/>
  <c r="AJ4" i="79"/>
  <c r="AK4" i="79"/>
  <c r="AT4" i="79" s="1"/>
  <c r="AL3" i="59"/>
  <c r="AU3" i="59" s="1"/>
  <c r="AS3" i="59"/>
  <c r="AS21" i="59"/>
  <c r="AL21" i="59"/>
  <c r="AU21" i="59" s="1"/>
  <c r="AR14" i="11"/>
  <c r="AS15" i="71"/>
  <c r="AL15" i="71"/>
  <c r="AU15" i="71" s="1"/>
  <c r="AL17" i="79"/>
  <c r="AU17" i="79" s="1"/>
  <c r="AT17" i="79"/>
  <c r="AS10" i="59"/>
  <c r="AL10" i="59"/>
  <c r="AU10" i="59" s="1"/>
  <c r="AJ19" i="2"/>
  <c r="AK19" i="2"/>
  <c r="AT19" i="2" s="1"/>
  <c r="AJ13" i="2"/>
  <c r="AK13" i="2"/>
  <c r="AT13" i="2" s="1"/>
  <c r="AJ7" i="2"/>
  <c r="AK7" i="2"/>
  <c r="AT7" i="2" s="1"/>
  <c r="AR15" i="100"/>
  <c r="AH17" i="51"/>
  <c r="AQ17" i="51" s="1"/>
  <c r="AK4" i="71"/>
  <c r="AT4" i="71" s="1"/>
  <c r="AT25" i="71" s="1"/>
  <c r="AJ4" i="71"/>
  <c r="AS22" i="71"/>
  <c r="AL22" i="71"/>
  <c r="AU22" i="71" s="1"/>
  <c r="AN15" i="58"/>
  <c r="AI15" i="58"/>
  <c r="AR15" i="58" s="1"/>
  <c r="AR12" i="83"/>
  <c r="AH20" i="101"/>
  <c r="AQ20" i="101" s="1"/>
  <c r="AS7" i="79"/>
  <c r="AL7" i="79"/>
  <c r="AU7" i="79" s="1"/>
  <c r="AR21" i="97"/>
  <c r="AS18" i="59"/>
  <c r="AL18" i="59"/>
  <c r="AU18" i="59" s="1"/>
  <c r="Y13" i="99"/>
  <c r="X13" i="99"/>
  <c r="Z13" i="99" s="1"/>
  <c r="AI17" i="13"/>
  <c r="AN17" i="13"/>
  <c r="Y10" i="90"/>
  <c r="X10" i="90"/>
  <c r="Z9" i="50" l="1"/>
  <c r="AG13" i="83"/>
  <c r="AP13" i="83" s="1"/>
  <c r="AE13" i="83"/>
  <c r="AF13" i="83"/>
  <c r="AO13" i="83" s="1"/>
  <c r="AK23" i="38"/>
  <c r="W18" i="84"/>
  <c r="AE17" i="84"/>
  <c r="AF17" i="84"/>
  <c r="AO17" i="84" s="1"/>
  <c r="AG17" i="84"/>
  <c r="AP17" i="84" s="1"/>
  <c r="W10" i="50"/>
  <c r="AF9" i="50"/>
  <c r="AO9" i="50" s="1"/>
  <c r="AG9" i="50"/>
  <c r="AP9" i="50" s="1"/>
  <c r="AE9" i="50"/>
  <c r="AS9" i="28"/>
  <c r="AL9" i="28"/>
  <c r="AU9" i="28" s="1"/>
  <c r="Y14" i="41"/>
  <c r="X14" i="41"/>
  <c r="AI17" i="88"/>
  <c r="AN17" i="88"/>
  <c r="AH16" i="45"/>
  <c r="AQ16" i="45" s="1"/>
  <c r="AS20" i="2"/>
  <c r="AL20" i="2"/>
  <c r="AU20" i="2" s="1"/>
  <c r="AS22" i="28"/>
  <c r="AL22" i="28"/>
  <c r="AU22" i="28" s="1"/>
  <c r="AR11" i="87"/>
  <c r="AR23" i="67"/>
  <c r="AR25" i="67" s="1"/>
  <c r="AL23" i="67"/>
  <c r="AU23" i="67" s="1"/>
  <c r="AJ20" i="63"/>
  <c r="AS20" i="63" s="1"/>
  <c r="AK20" i="63"/>
  <c r="AJ14" i="63"/>
  <c r="AK14" i="63"/>
  <c r="AT14" i="63" s="1"/>
  <c r="AK8" i="63"/>
  <c r="AT8" i="63" s="1"/>
  <c r="AJ8" i="63"/>
  <c r="AS17" i="28"/>
  <c r="AL17" i="28"/>
  <c r="AU17" i="28" s="1"/>
  <c r="AH15" i="95"/>
  <c r="AQ15" i="95" s="1"/>
  <c r="AR15" i="45"/>
  <c r="AJ21" i="67"/>
  <c r="AS21" i="67" s="1"/>
  <c r="AK21" i="67"/>
  <c r="AJ15" i="67"/>
  <c r="AK15" i="67"/>
  <c r="AT15" i="67" s="1"/>
  <c r="AJ9" i="67"/>
  <c r="AK9" i="67"/>
  <c r="AT9" i="67" s="1"/>
  <c r="AB4" i="67"/>
  <c r="AJ3" i="67"/>
  <c r="AJ4" i="2"/>
  <c r="AK4" i="2"/>
  <c r="AT4" i="2" s="1"/>
  <c r="AT25" i="2" s="1"/>
  <c r="AJ20" i="38"/>
  <c r="AS20" i="38" s="1"/>
  <c r="AK20" i="38"/>
  <c r="AJ14" i="38"/>
  <c r="AK14" i="38"/>
  <c r="AT14" i="38" s="1"/>
  <c r="AJ8" i="38"/>
  <c r="AK8" i="38"/>
  <c r="AT8" i="38" s="1"/>
  <c r="AN22" i="19"/>
  <c r="AI22" i="19"/>
  <c r="Y17" i="20"/>
  <c r="Z17" i="20"/>
  <c r="X17" i="20"/>
  <c r="AS5" i="2"/>
  <c r="AL5" i="2"/>
  <c r="AU5" i="2" s="1"/>
  <c r="AI12" i="18"/>
  <c r="AN12" i="18"/>
  <c r="AS7" i="28"/>
  <c r="AL7" i="28"/>
  <c r="AU7" i="28" s="1"/>
  <c r="Y17" i="9"/>
  <c r="X17" i="9"/>
  <c r="AR9" i="82"/>
  <c r="AS12" i="2"/>
  <c r="AL12" i="2"/>
  <c r="AU12" i="2" s="1"/>
  <c r="AI14" i="16"/>
  <c r="AN14" i="16"/>
  <c r="Y21" i="101"/>
  <c r="X21" i="101"/>
  <c r="Z21" i="101" s="1"/>
  <c r="Y23" i="52"/>
  <c r="X23" i="52"/>
  <c r="AI17" i="92"/>
  <c r="AN17" i="92"/>
  <c r="AJ7" i="63"/>
  <c r="AK7" i="63"/>
  <c r="AT7" i="63" s="1"/>
  <c r="Y23" i="47"/>
  <c r="X23" i="47"/>
  <c r="W16" i="95"/>
  <c r="AE15" i="95"/>
  <c r="AG15" i="95"/>
  <c r="AP15" i="95" s="1"/>
  <c r="AF15" i="95"/>
  <c r="AO15" i="95" s="1"/>
  <c r="AH18" i="13"/>
  <c r="AQ18" i="13" s="1"/>
  <c r="AJ20" i="67"/>
  <c r="AK20" i="67"/>
  <c r="AT20" i="67" s="1"/>
  <c r="AJ14" i="67"/>
  <c r="AS14" i="67" s="1"/>
  <c r="AK14" i="67"/>
  <c r="AK8" i="67"/>
  <c r="AT8" i="67" s="1"/>
  <c r="AJ8" i="67"/>
  <c r="AS3" i="2"/>
  <c r="AL3" i="2"/>
  <c r="AU3" i="2" s="1"/>
  <c r="AS22" i="2"/>
  <c r="AL22" i="2"/>
  <c r="AU22" i="2" s="1"/>
  <c r="AJ19" i="38"/>
  <c r="AK19" i="38"/>
  <c r="AT19" i="38" s="1"/>
  <c r="AK13" i="38"/>
  <c r="AT13" i="38" s="1"/>
  <c r="AJ13" i="38"/>
  <c r="AJ7" i="38"/>
  <c r="AK7" i="38"/>
  <c r="AT7" i="38" s="1"/>
  <c r="AI19" i="86"/>
  <c r="AN19" i="86"/>
  <c r="W16" i="11"/>
  <c r="AG15" i="11"/>
  <c r="AP15" i="11" s="1"/>
  <c r="AE15" i="11"/>
  <c r="AF15" i="11"/>
  <c r="AO15" i="11" s="1"/>
  <c r="AH11" i="10"/>
  <c r="AQ11" i="10" s="1"/>
  <c r="AS13" i="28"/>
  <c r="AL13" i="28"/>
  <c r="AU13" i="28" s="1"/>
  <c r="AH13" i="55"/>
  <c r="AQ13" i="55" s="1"/>
  <c r="Y13" i="103"/>
  <c r="X13" i="103"/>
  <c r="AS8" i="28"/>
  <c r="AL8" i="28"/>
  <c r="AU8" i="28" s="1"/>
  <c r="AI21" i="53"/>
  <c r="AN21" i="53"/>
  <c r="Y15" i="16"/>
  <c r="X15" i="16"/>
  <c r="AI21" i="32"/>
  <c r="AN21" i="32"/>
  <c r="AS10" i="28"/>
  <c r="AL10" i="28"/>
  <c r="AU10" i="28" s="1"/>
  <c r="AR12" i="55"/>
  <c r="AS21" i="2"/>
  <c r="AL21" i="2"/>
  <c r="AU21" i="2" s="1"/>
  <c r="AJ13" i="63"/>
  <c r="AK13" i="63"/>
  <c r="AT13" i="63" s="1"/>
  <c r="AT25" i="79"/>
  <c r="AI13" i="41"/>
  <c r="AN13" i="41"/>
  <c r="Y18" i="88"/>
  <c r="X18" i="88"/>
  <c r="AR18" i="104"/>
  <c r="AR10" i="10"/>
  <c r="AS8" i="2"/>
  <c r="AL8" i="2"/>
  <c r="AU8" i="2" s="1"/>
  <c r="AR16" i="96"/>
  <c r="AL4" i="59"/>
  <c r="AU4" i="59" s="1"/>
  <c r="AU25" i="59" s="1"/>
  <c r="C11" i="59" s="1"/>
  <c r="F3" i="57" s="1"/>
  <c r="AS4" i="59"/>
  <c r="AS25" i="59" s="1"/>
  <c r="AH19" i="104"/>
  <c r="AQ19" i="104" s="1"/>
  <c r="AH17" i="96"/>
  <c r="AQ17" i="96" s="1"/>
  <c r="AJ18" i="63"/>
  <c r="AK18" i="63"/>
  <c r="AT18" i="63" s="1"/>
  <c r="AJ12" i="63"/>
  <c r="AK12" i="63"/>
  <c r="AT12" i="63" s="1"/>
  <c r="AJ6" i="63"/>
  <c r="AK6" i="63"/>
  <c r="AT6" i="63" s="1"/>
  <c r="AS5" i="28"/>
  <c r="AL5" i="28"/>
  <c r="AU5" i="28" s="1"/>
  <c r="AI22" i="47"/>
  <c r="AN22" i="47"/>
  <c r="Y22" i="93"/>
  <c r="Z22" i="93"/>
  <c r="X22" i="93"/>
  <c r="Z18" i="13"/>
  <c r="AH10" i="102"/>
  <c r="AQ10" i="102" s="1"/>
  <c r="AJ19" i="67"/>
  <c r="AK19" i="67"/>
  <c r="AT19" i="67" s="1"/>
  <c r="AJ13" i="67"/>
  <c r="AK13" i="67"/>
  <c r="AT13" i="67" s="1"/>
  <c r="AJ7" i="67"/>
  <c r="AK7" i="67"/>
  <c r="AT7" i="67" s="1"/>
  <c r="AJ18" i="38"/>
  <c r="AS18" i="38" s="1"/>
  <c r="AK18" i="38"/>
  <c r="AJ12" i="38"/>
  <c r="AK12" i="38"/>
  <c r="AT12" i="38" s="1"/>
  <c r="AJ6" i="38"/>
  <c r="AK6" i="38"/>
  <c r="AT6" i="38" s="1"/>
  <c r="AR23" i="28"/>
  <c r="AR25" i="28" s="1"/>
  <c r="AL23" i="28"/>
  <c r="AU23" i="28" s="1"/>
  <c r="AS18" i="28"/>
  <c r="AL18" i="28"/>
  <c r="AU18" i="28" s="1"/>
  <c r="AI10" i="48"/>
  <c r="AN10" i="48"/>
  <c r="AG13" i="43"/>
  <c r="AP13" i="43" s="1"/>
  <c r="W14" i="43"/>
  <c r="AE13" i="43"/>
  <c r="AF13" i="43"/>
  <c r="AO13" i="43" s="1"/>
  <c r="AN16" i="9"/>
  <c r="AI16" i="9"/>
  <c r="AR16" i="9" s="1"/>
  <c r="AR9" i="90"/>
  <c r="AR12" i="99"/>
  <c r="Z13" i="55"/>
  <c r="AR9" i="102"/>
  <c r="AS18" i="2"/>
  <c r="AL18" i="2"/>
  <c r="AU18" i="2" s="1"/>
  <c r="AL23" i="2"/>
  <c r="AU23" i="2" s="1"/>
  <c r="Y18" i="51"/>
  <c r="X18" i="51"/>
  <c r="AN23" i="33"/>
  <c r="AN25" i="33" s="1"/>
  <c r="AI23" i="33"/>
  <c r="Y10" i="94"/>
  <c r="Z10" i="94" s="1"/>
  <c r="X10" i="94"/>
  <c r="Y17" i="54"/>
  <c r="X17" i="54"/>
  <c r="AS19" i="2"/>
  <c r="AL19" i="2"/>
  <c r="AU19" i="2" s="1"/>
  <c r="AE16" i="45"/>
  <c r="W17" i="45"/>
  <c r="AG16" i="45"/>
  <c r="AP16" i="45" s="1"/>
  <c r="AF16" i="45"/>
  <c r="AO16" i="45" s="1"/>
  <c r="AR19" i="105"/>
  <c r="AJ19" i="63"/>
  <c r="AK19" i="63"/>
  <c r="AT19" i="63" s="1"/>
  <c r="AR17" i="13"/>
  <c r="AH13" i="99"/>
  <c r="AQ13" i="99" s="1"/>
  <c r="AS7" i="2"/>
  <c r="AL7" i="2"/>
  <c r="AU7" i="2" s="1"/>
  <c r="AS4" i="79"/>
  <c r="AS25" i="79" s="1"/>
  <c r="AL4" i="79"/>
  <c r="AU4" i="79" s="1"/>
  <c r="AS15" i="28"/>
  <c r="AL15" i="28"/>
  <c r="AU15" i="28" s="1"/>
  <c r="AH10" i="82"/>
  <c r="AQ10" i="82" s="1"/>
  <c r="AH21" i="89"/>
  <c r="AQ21" i="89" s="1"/>
  <c r="Y12" i="98"/>
  <c r="X12" i="98"/>
  <c r="Z19" i="104"/>
  <c r="AN23" i="75"/>
  <c r="AN25" i="75" s="1"/>
  <c r="AI23" i="75"/>
  <c r="AS9" i="2"/>
  <c r="AL9" i="2"/>
  <c r="AU9" i="2" s="1"/>
  <c r="Z17" i="96"/>
  <c r="X23" i="97"/>
  <c r="Y23" i="97"/>
  <c r="AI18" i="44"/>
  <c r="AN18" i="44"/>
  <c r="AJ17" i="63"/>
  <c r="AK17" i="63"/>
  <c r="AT17" i="63" s="1"/>
  <c r="AK11" i="63"/>
  <c r="AT11" i="63" s="1"/>
  <c r="AJ11" i="63"/>
  <c r="AJ5" i="63"/>
  <c r="AK5" i="63"/>
  <c r="AT5" i="63" s="1"/>
  <c r="AS11" i="28"/>
  <c r="AL11" i="28"/>
  <c r="AU11" i="28" s="1"/>
  <c r="AI21" i="93"/>
  <c r="AN21" i="93"/>
  <c r="Z10" i="102"/>
  <c r="AJ18" i="67"/>
  <c r="AK18" i="67"/>
  <c r="AT18" i="67" s="1"/>
  <c r="AJ12" i="67"/>
  <c r="AK12" i="67"/>
  <c r="AT12" i="67" s="1"/>
  <c r="AK6" i="67"/>
  <c r="AT6" i="67" s="1"/>
  <c r="AJ6" i="67"/>
  <c r="AX3" i="75"/>
  <c r="S3" i="75" s="1"/>
  <c r="AC3" i="75" s="1"/>
  <c r="AX23" i="75"/>
  <c r="S23" i="75" s="1"/>
  <c r="AC23" i="75" s="1"/>
  <c r="AX4" i="75"/>
  <c r="S4" i="75" s="1"/>
  <c r="AC4" i="75" s="1"/>
  <c r="AB5" i="75" s="1"/>
  <c r="AX5" i="75"/>
  <c r="S5" i="75" s="1"/>
  <c r="AC5" i="75" s="1"/>
  <c r="AB6" i="75" s="1"/>
  <c r="AX6" i="75"/>
  <c r="S6" i="75" s="1"/>
  <c r="AC6" i="75" s="1"/>
  <c r="AB7" i="75" s="1"/>
  <c r="AX7" i="75"/>
  <c r="S7" i="75" s="1"/>
  <c r="AC7" i="75" s="1"/>
  <c r="AB8" i="75" s="1"/>
  <c r="AX8" i="75"/>
  <c r="S8" i="75" s="1"/>
  <c r="AC8" i="75" s="1"/>
  <c r="AB9" i="75" s="1"/>
  <c r="AX9" i="75"/>
  <c r="S9" i="75" s="1"/>
  <c r="AC9" i="75" s="1"/>
  <c r="AB10" i="75" s="1"/>
  <c r="AX10" i="75"/>
  <c r="S10" i="75" s="1"/>
  <c r="AC10" i="75" s="1"/>
  <c r="AB11" i="75" s="1"/>
  <c r="AX11" i="75"/>
  <c r="S11" i="75" s="1"/>
  <c r="AC11" i="75" s="1"/>
  <c r="AB12" i="75" s="1"/>
  <c r="AX12" i="75"/>
  <c r="S12" i="75" s="1"/>
  <c r="AC12" i="75" s="1"/>
  <c r="AB13" i="75" s="1"/>
  <c r="AX13" i="75"/>
  <c r="S13" i="75" s="1"/>
  <c r="AC13" i="75" s="1"/>
  <c r="AB14" i="75" s="1"/>
  <c r="AX14" i="75"/>
  <c r="S14" i="75" s="1"/>
  <c r="AC14" i="75" s="1"/>
  <c r="AB15" i="75" s="1"/>
  <c r="AX15" i="75"/>
  <c r="S15" i="75" s="1"/>
  <c r="AC15" i="75" s="1"/>
  <c r="AB16" i="75" s="1"/>
  <c r="AX16" i="75"/>
  <c r="S16" i="75" s="1"/>
  <c r="AC16" i="75" s="1"/>
  <c r="AB17" i="75" s="1"/>
  <c r="AX17" i="75"/>
  <c r="S17" i="75" s="1"/>
  <c r="AC17" i="75" s="1"/>
  <c r="AB18" i="75" s="1"/>
  <c r="AX18" i="75"/>
  <c r="S18" i="75" s="1"/>
  <c r="AC18" i="75" s="1"/>
  <c r="AB19" i="75" s="1"/>
  <c r="AX19" i="75"/>
  <c r="S19" i="75" s="1"/>
  <c r="AC19" i="75" s="1"/>
  <c r="AB20" i="75" s="1"/>
  <c r="AX20" i="75"/>
  <c r="S20" i="75" s="1"/>
  <c r="AC20" i="75" s="1"/>
  <c r="AB21" i="75" s="1"/>
  <c r="AX21" i="75"/>
  <c r="S21" i="75" s="1"/>
  <c r="AC21" i="75" s="1"/>
  <c r="AB22" i="75" s="1"/>
  <c r="AS10" i="2"/>
  <c r="AL10" i="2"/>
  <c r="AU10" i="2" s="1"/>
  <c r="AJ17" i="38"/>
  <c r="AK17" i="38"/>
  <c r="AT17" i="38" s="1"/>
  <c r="AJ11" i="38"/>
  <c r="AK11" i="38"/>
  <c r="AT11" i="38" s="1"/>
  <c r="AJ5" i="38"/>
  <c r="AK5" i="38"/>
  <c r="AT5" i="38" s="1"/>
  <c r="AS6" i="28"/>
  <c r="AL6" i="28"/>
  <c r="AU6" i="28" s="1"/>
  <c r="Y23" i="19"/>
  <c r="X23" i="19"/>
  <c r="Z23" i="19" s="1"/>
  <c r="AI16" i="20"/>
  <c r="AN16" i="20"/>
  <c r="AR9" i="35"/>
  <c r="AS11" i="2"/>
  <c r="AL11" i="2"/>
  <c r="AU11" i="2" s="1"/>
  <c r="AN23" i="38"/>
  <c r="AN25" i="38" s="1"/>
  <c r="AI23" i="38"/>
  <c r="AR23" i="38" s="1"/>
  <c r="AR25" i="38" s="1"/>
  <c r="AN12" i="103"/>
  <c r="AI12" i="103"/>
  <c r="AH20" i="105"/>
  <c r="AQ20" i="105" s="1"/>
  <c r="AU25" i="79"/>
  <c r="C11" i="79" s="1"/>
  <c r="F23" i="57" s="1"/>
  <c r="AS14" i="28"/>
  <c r="AL14" i="28"/>
  <c r="AU14" i="28" s="1"/>
  <c r="AI17" i="51"/>
  <c r="AN17" i="51"/>
  <c r="AI20" i="101"/>
  <c r="AN20" i="101"/>
  <c r="Y22" i="32"/>
  <c r="Z22" i="32" s="1"/>
  <c r="X22" i="32"/>
  <c r="AI22" i="52"/>
  <c r="AN22" i="52"/>
  <c r="Y22" i="15"/>
  <c r="X22" i="15"/>
  <c r="AG13" i="99"/>
  <c r="AP13" i="99" s="1"/>
  <c r="W14" i="99"/>
  <c r="AE13" i="99"/>
  <c r="AF13" i="99"/>
  <c r="AO13" i="99" s="1"/>
  <c r="AL3" i="28"/>
  <c r="AU3" i="28" s="1"/>
  <c r="AS3" i="28"/>
  <c r="AL21" i="28"/>
  <c r="AU21" i="28" s="1"/>
  <c r="AT21" i="28"/>
  <c r="W14" i="91"/>
  <c r="AG13" i="91"/>
  <c r="AP13" i="91" s="1"/>
  <c r="AF13" i="91"/>
  <c r="AO13" i="91" s="1"/>
  <c r="AE13" i="91"/>
  <c r="AH12" i="87"/>
  <c r="AQ12" i="87" s="1"/>
  <c r="AE10" i="82"/>
  <c r="AF10" i="82"/>
  <c r="AO10" i="82" s="1"/>
  <c r="AG10" i="82"/>
  <c r="AP10" i="82" s="1"/>
  <c r="W11" i="82"/>
  <c r="AH16" i="58"/>
  <c r="AQ16" i="58" s="1"/>
  <c r="AS14" i="2"/>
  <c r="AL14" i="2"/>
  <c r="AU14" i="2" s="1"/>
  <c r="AX22" i="33"/>
  <c r="S22" i="33" s="1"/>
  <c r="AC22" i="33" s="1"/>
  <c r="AB23" i="33" s="1"/>
  <c r="AK23" i="33" s="1"/>
  <c r="AT23" i="33" s="1"/>
  <c r="AX23" i="33"/>
  <c r="S23" i="33" s="1"/>
  <c r="AC23" i="33" s="1"/>
  <c r="AX3" i="33"/>
  <c r="S3" i="33" s="1"/>
  <c r="AC3" i="33" s="1"/>
  <c r="AX4" i="33"/>
  <c r="S4" i="33" s="1"/>
  <c r="AC4" i="33" s="1"/>
  <c r="AB5" i="33" s="1"/>
  <c r="AX5" i="33"/>
  <c r="S5" i="33" s="1"/>
  <c r="AC5" i="33" s="1"/>
  <c r="AB6" i="33" s="1"/>
  <c r="AX6" i="33"/>
  <c r="S6" i="33" s="1"/>
  <c r="AC6" i="33" s="1"/>
  <c r="AB7" i="33" s="1"/>
  <c r="AX7" i="33"/>
  <c r="S7" i="33" s="1"/>
  <c r="AC7" i="33" s="1"/>
  <c r="AB8" i="33" s="1"/>
  <c r="AX8" i="33"/>
  <c r="S8" i="33" s="1"/>
  <c r="AC8" i="33" s="1"/>
  <c r="AB9" i="33" s="1"/>
  <c r="AX9" i="33"/>
  <c r="S9" i="33" s="1"/>
  <c r="AC9" i="33" s="1"/>
  <c r="AB10" i="33" s="1"/>
  <c r="AX10" i="33"/>
  <c r="S10" i="33" s="1"/>
  <c r="AC10" i="33" s="1"/>
  <c r="AB11" i="33" s="1"/>
  <c r="AX11" i="33"/>
  <c r="S11" i="33" s="1"/>
  <c r="AC11" i="33" s="1"/>
  <c r="AB12" i="33" s="1"/>
  <c r="AX12" i="33"/>
  <c r="S12" i="33" s="1"/>
  <c r="AC12" i="33" s="1"/>
  <c r="AB13" i="33" s="1"/>
  <c r="AX13" i="33"/>
  <c r="S13" i="33" s="1"/>
  <c r="AC13" i="33" s="1"/>
  <c r="AB14" i="33" s="1"/>
  <c r="AX14" i="33"/>
  <c r="S14" i="33" s="1"/>
  <c r="AC14" i="33" s="1"/>
  <c r="AB15" i="33" s="1"/>
  <c r="AX15" i="33"/>
  <c r="S15" i="33" s="1"/>
  <c r="AC15" i="33" s="1"/>
  <c r="AB16" i="33" s="1"/>
  <c r="AX16" i="33"/>
  <c r="S16" i="33" s="1"/>
  <c r="AC16" i="33" s="1"/>
  <c r="AB17" i="33" s="1"/>
  <c r="AX17" i="33"/>
  <c r="S17" i="33" s="1"/>
  <c r="AC17" i="33" s="1"/>
  <c r="AB18" i="33" s="1"/>
  <c r="AX18" i="33"/>
  <c r="S18" i="33" s="1"/>
  <c r="AC18" i="33" s="1"/>
  <c r="AB19" i="33" s="1"/>
  <c r="AX19" i="33"/>
  <c r="S19" i="33" s="1"/>
  <c r="AC19" i="33" s="1"/>
  <c r="AB20" i="33" s="1"/>
  <c r="AX20" i="33"/>
  <c r="S20" i="33" s="1"/>
  <c r="AC20" i="33" s="1"/>
  <c r="AB21" i="33" s="1"/>
  <c r="AX21" i="33"/>
  <c r="S21" i="33" s="1"/>
  <c r="AC21" i="33" s="1"/>
  <c r="AB22" i="33" s="1"/>
  <c r="AS16" i="28"/>
  <c r="AL16" i="28"/>
  <c r="AU16" i="28" s="1"/>
  <c r="AF21" i="89"/>
  <c r="AO21" i="89" s="1"/>
  <c r="AG21" i="89"/>
  <c r="AP21" i="89" s="1"/>
  <c r="AE21" i="89"/>
  <c r="W22" i="89"/>
  <c r="AN11" i="98"/>
  <c r="AI11" i="98"/>
  <c r="AS15" i="2"/>
  <c r="AL15" i="2"/>
  <c r="AU15" i="2" s="1"/>
  <c r="X19" i="44"/>
  <c r="Y19" i="44"/>
  <c r="AJ22" i="63"/>
  <c r="AK22" i="63"/>
  <c r="AT22" i="63" s="1"/>
  <c r="AJ16" i="63"/>
  <c r="AK16" i="63"/>
  <c r="AT16" i="63" s="1"/>
  <c r="AJ10" i="63"/>
  <c r="AK10" i="63"/>
  <c r="AT10" i="63" s="1"/>
  <c r="AJ23" i="63"/>
  <c r="AS23" i="63" s="1"/>
  <c r="AJ17" i="67"/>
  <c r="AK17" i="67"/>
  <c r="AT17" i="67" s="1"/>
  <c r="AK11" i="67"/>
  <c r="AT11" i="67" s="1"/>
  <c r="AJ11" i="67"/>
  <c r="AJ5" i="67"/>
  <c r="AK5" i="67"/>
  <c r="AT5" i="67" s="1"/>
  <c r="AJ23" i="75"/>
  <c r="AS23" i="75" s="1"/>
  <c r="AK23" i="75"/>
  <c r="AT23" i="75" s="1"/>
  <c r="AJ22" i="38"/>
  <c r="AK22" i="38"/>
  <c r="AT22" i="38" s="1"/>
  <c r="AJ16" i="38"/>
  <c r="AK16" i="38"/>
  <c r="AT16" i="38" s="1"/>
  <c r="AJ10" i="38"/>
  <c r="AK10" i="38"/>
  <c r="AT10" i="38" s="1"/>
  <c r="Y20" i="86"/>
  <c r="Z20" i="86" s="1"/>
  <c r="X20" i="86"/>
  <c r="AN23" i="63"/>
  <c r="AN25" i="63" s="1"/>
  <c r="AI23" i="63"/>
  <c r="AF13" i="49"/>
  <c r="AO13" i="49" s="1"/>
  <c r="AG13" i="49"/>
  <c r="AP13" i="49" s="1"/>
  <c r="W14" i="49"/>
  <c r="AE13" i="49"/>
  <c r="Y11" i="48"/>
  <c r="X11" i="48"/>
  <c r="AS19" i="28"/>
  <c r="AL19" i="28"/>
  <c r="AU19" i="28" s="1"/>
  <c r="W10" i="85"/>
  <c r="AG9" i="85"/>
  <c r="AP9" i="85" s="1"/>
  <c r="AF9" i="85"/>
  <c r="AO9" i="85" s="1"/>
  <c r="AE9" i="85"/>
  <c r="AH10" i="35"/>
  <c r="AQ10" i="35" s="1"/>
  <c r="Z20" i="105"/>
  <c r="Y14" i="83"/>
  <c r="X14" i="83"/>
  <c r="Y11" i="42"/>
  <c r="X11" i="42"/>
  <c r="AL23" i="38"/>
  <c r="AU23" i="38" s="1"/>
  <c r="AT23" i="38"/>
  <c r="AH10" i="90"/>
  <c r="AQ10" i="90" s="1"/>
  <c r="Z10" i="90"/>
  <c r="AS4" i="71"/>
  <c r="AS25" i="71" s="1"/>
  <c r="AL4" i="71"/>
  <c r="AU4" i="71" s="1"/>
  <c r="AU25" i="71" s="1"/>
  <c r="C11" i="71" s="1"/>
  <c r="F15" i="57" s="1"/>
  <c r="AS13" i="2"/>
  <c r="AL13" i="2"/>
  <c r="AU13" i="2" s="1"/>
  <c r="AK4" i="28"/>
  <c r="AT4" i="28" s="1"/>
  <c r="AT25" i="28" s="1"/>
  <c r="AJ4" i="28"/>
  <c r="Z12" i="87"/>
  <c r="Z16" i="58"/>
  <c r="AI22" i="97"/>
  <c r="AN22" i="97"/>
  <c r="AJ21" i="63"/>
  <c r="AK21" i="63"/>
  <c r="AT21" i="63" s="1"/>
  <c r="AJ15" i="63"/>
  <c r="AK15" i="63"/>
  <c r="AT15" i="63" s="1"/>
  <c r="AK9" i="63"/>
  <c r="AT9" i="63" s="1"/>
  <c r="AJ9" i="63"/>
  <c r="AB4" i="63"/>
  <c r="AJ3" i="63"/>
  <c r="AJ22" i="67"/>
  <c r="AK22" i="67"/>
  <c r="AT22" i="67" s="1"/>
  <c r="AJ16" i="67"/>
  <c r="AK16" i="67"/>
  <c r="AT16" i="67" s="1"/>
  <c r="AJ10" i="67"/>
  <c r="AK10" i="67"/>
  <c r="AT10" i="67" s="1"/>
  <c r="AS16" i="2"/>
  <c r="AL16" i="2"/>
  <c r="AU16" i="2" s="1"/>
  <c r="AJ21" i="38"/>
  <c r="AK21" i="38"/>
  <c r="AT21" i="38" s="1"/>
  <c r="AJ15" i="38"/>
  <c r="AK15" i="38"/>
  <c r="AT15" i="38" s="1"/>
  <c r="AJ9" i="38"/>
  <c r="AK9" i="38"/>
  <c r="AT9" i="38" s="1"/>
  <c r="AJ3" i="38"/>
  <c r="AB4" i="38"/>
  <c r="AS12" i="28"/>
  <c r="AL12" i="28"/>
  <c r="AU12" i="28" s="1"/>
  <c r="AR16" i="84"/>
  <c r="Z11" i="10"/>
  <c r="AS17" i="2"/>
  <c r="AL17" i="2"/>
  <c r="AU17" i="2" s="1"/>
  <c r="Y13" i="18"/>
  <c r="X13" i="18"/>
  <c r="AE20" i="46"/>
  <c r="AG20" i="46"/>
  <c r="AP20" i="46" s="1"/>
  <c r="AF20" i="46"/>
  <c r="AO20" i="46" s="1"/>
  <c r="W21" i="46"/>
  <c r="AF16" i="100"/>
  <c r="AO16" i="100" s="1"/>
  <c r="W17" i="100"/>
  <c r="AG16" i="100"/>
  <c r="AP16" i="100" s="1"/>
  <c r="AE16" i="100"/>
  <c r="AH17" i="84"/>
  <c r="AQ17" i="84" s="1"/>
  <c r="AR8" i="50"/>
  <c r="AR14" i="95"/>
  <c r="Z10" i="35"/>
  <c r="AS6" i="2"/>
  <c r="AL6" i="2"/>
  <c r="AU6" i="2" s="1"/>
  <c r="AS20" i="28"/>
  <c r="AL20" i="28"/>
  <c r="AU20" i="28" s="1"/>
  <c r="Y22" i="53"/>
  <c r="Z22" i="53" s="1"/>
  <c r="X22" i="53"/>
  <c r="AH9" i="50"/>
  <c r="AQ9" i="50" s="1"/>
  <c r="AN13" i="83"/>
  <c r="AI13" i="83"/>
  <c r="AN9" i="94"/>
  <c r="AI9" i="94"/>
  <c r="AI16" i="54"/>
  <c r="AN16" i="54"/>
  <c r="Y18" i="92"/>
  <c r="X18" i="92"/>
  <c r="AI10" i="42"/>
  <c r="AN10" i="42"/>
  <c r="AI21" i="15"/>
  <c r="AN21" i="15"/>
  <c r="Z18" i="51" l="1"/>
  <c r="Z11" i="48"/>
  <c r="W12" i="48" s="1"/>
  <c r="Z11" i="42"/>
  <c r="AF11" i="42" s="1"/>
  <c r="AO11" i="42" s="1"/>
  <c r="Z14" i="83"/>
  <c r="AE22" i="53"/>
  <c r="AF22" i="53"/>
  <c r="AO22" i="53" s="1"/>
  <c r="AG22" i="53"/>
  <c r="AP22" i="53" s="1"/>
  <c r="W23" i="53"/>
  <c r="AF18" i="51"/>
  <c r="AO18" i="51" s="1"/>
  <c r="AE18" i="51"/>
  <c r="AG18" i="51"/>
  <c r="AP18" i="51" s="1"/>
  <c r="W19" i="51"/>
  <c r="AE10" i="94"/>
  <c r="W11" i="94"/>
  <c r="AG10" i="94"/>
  <c r="AP10" i="94" s="1"/>
  <c r="AF10" i="94"/>
  <c r="AO10" i="94" s="1"/>
  <c r="AE11" i="42"/>
  <c r="AG11" i="42"/>
  <c r="AP11" i="42" s="1"/>
  <c r="W12" i="42"/>
  <c r="AE14" i="83"/>
  <c r="W15" i="83"/>
  <c r="AG14" i="83"/>
  <c r="AP14" i="83" s="1"/>
  <c r="AF14" i="83"/>
  <c r="AO14" i="83" s="1"/>
  <c r="AE11" i="48"/>
  <c r="AG11" i="48"/>
  <c r="AP11" i="48" s="1"/>
  <c r="AF11" i="48"/>
  <c r="AO11" i="48" s="1"/>
  <c r="AE20" i="86"/>
  <c r="AG20" i="86"/>
  <c r="AP20" i="86" s="1"/>
  <c r="AF20" i="86"/>
  <c r="AO20" i="86" s="1"/>
  <c r="W21" i="86"/>
  <c r="AI20" i="46"/>
  <c r="AN20" i="46"/>
  <c r="AR10" i="42"/>
  <c r="AR9" i="94"/>
  <c r="W11" i="35"/>
  <c r="AE10" i="35"/>
  <c r="AF10" i="35"/>
  <c r="AO10" i="35" s="1"/>
  <c r="AG10" i="35"/>
  <c r="AP10" i="35" s="1"/>
  <c r="AJ4" i="38"/>
  <c r="AK4" i="38"/>
  <c r="AT4" i="38" s="1"/>
  <c r="AS9" i="63"/>
  <c r="AL9" i="63"/>
  <c r="AU9" i="63" s="1"/>
  <c r="AH11" i="42"/>
  <c r="AQ11" i="42" s="1"/>
  <c r="W21" i="105"/>
  <c r="AF20" i="105"/>
  <c r="AO20" i="105" s="1"/>
  <c r="AE20" i="105"/>
  <c r="AG20" i="105"/>
  <c r="AP20" i="105" s="1"/>
  <c r="AN9" i="85"/>
  <c r="AI9" i="85"/>
  <c r="AH11" i="48"/>
  <c r="AQ11" i="48" s="1"/>
  <c r="AS22" i="38"/>
  <c r="AL22" i="38"/>
  <c r="AU22" i="38" s="1"/>
  <c r="AH19" i="44"/>
  <c r="AQ19" i="44" s="1"/>
  <c r="Y22" i="89"/>
  <c r="X22" i="89"/>
  <c r="AJ22" i="33"/>
  <c r="AK22" i="33"/>
  <c r="AT22" i="33" s="1"/>
  <c r="AJ16" i="33"/>
  <c r="AS16" i="33" s="1"/>
  <c r="AK16" i="33"/>
  <c r="AJ10" i="33"/>
  <c r="AK10" i="33"/>
  <c r="AT10" i="33" s="1"/>
  <c r="AJ3" i="33"/>
  <c r="AB4" i="33"/>
  <c r="AI13" i="91"/>
  <c r="AN13" i="91"/>
  <c r="AH22" i="32"/>
  <c r="AQ22" i="32" s="1"/>
  <c r="AR17" i="51"/>
  <c r="AR16" i="20"/>
  <c r="AJ18" i="75"/>
  <c r="AS18" i="75" s="1"/>
  <c r="AK18" i="75"/>
  <c r="AJ12" i="75"/>
  <c r="AK12" i="75"/>
  <c r="AT12" i="75" s="1"/>
  <c r="AK6" i="75"/>
  <c r="AT6" i="75" s="1"/>
  <c r="AJ6" i="75"/>
  <c r="AR21" i="93"/>
  <c r="AI16" i="45"/>
  <c r="AN16" i="45"/>
  <c r="AH10" i="94"/>
  <c r="AQ10" i="94" s="1"/>
  <c r="AS19" i="67"/>
  <c r="AL19" i="67"/>
  <c r="AU19" i="67" s="1"/>
  <c r="AE18" i="13"/>
  <c r="AG18" i="13"/>
  <c r="AP18" i="13" s="1"/>
  <c r="AF18" i="13"/>
  <c r="AO18" i="13" s="1"/>
  <c r="W19" i="13"/>
  <c r="AR21" i="53"/>
  <c r="AR19" i="86"/>
  <c r="AS19" i="38"/>
  <c r="AL19" i="38"/>
  <c r="AU19" i="38" s="1"/>
  <c r="AS8" i="63"/>
  <c r="AL8" i="63"/>
  <c r="AU8" i="63" s="1"/>
  <c r="Y10" i="50"/>
  <c r="Z10" i="50" s="1"/>
  <c r="X10" i="50"/>
  <c r="Y17" i="100"/>
  <c r="X17" i="100"/>
  <c r="AS3" i="38"/>
  <c r="AL3" i="38"/>
  <c r="AU3" i="38" s="1"/>
  <c r="AS16" i="67"/>
  <c r="AL16" i="67"/>
  <c r="AU16" i="67" s="1"/>
  <c r="AR22" i="97"/>
  <c r="AS16" i="63"/>
  <c r="AL16" i="63"/>
  <c r="AU16" i="63" s="1"/>
  <c r="AI21" i="89"/>
  <c r="AN21" i="89"/>
  <c r="AJ21" i="33"/>
  <c r="AK21" i="33"/>
  <c r="AT21" i="33" s="1"/>
  <c r="AJ15" i="33"/>
  <c r="AK15" i="33"/>
  <c r="AT15" i="33" s="1"/>
  <c r="AJ9" i="33"/>
  <c r="AK9" i="33"/>
  <c r="AT9" i="33" s="1"/>
  <c r="AJ23" i="33"/>
  <c r="AS23" i="33" s="1"/>
  <c r="AH22" i="15"/>
  <c r="AQ22" i="15" s="1"/>
  <c r="AE22" i="32"/>
  <c r="AF22" i="32"/>
  <c r="AO22" i="32" s="1"/>
  <c r="AG22" i="32"/>
  <c r="AP22" i="32" s="1"/>
  <c r="W23" i="32"/>
  <c r="AH23" i="19"/>
  <c r="AQ23" i="19" s="1"/>
  <c r="AQ25" i="19" s="1"/>
  <c r="AZ3" i="19"/>
  <c r="AS5" i="38"/>
  <c r="AL5" i="38"/>
  <c r="AU5" i="38" s="1"/>
  <c r="AJ17" i="75"/>
  <c r="AK17" i="75"/>
  <c r="AT17" i="75" s="1"/>
  <c r="AJ11" i="75"/>
  <c r="AK11" i="75"/>
  <c r="AT11" i="75" s="1"/>
  <c r="AK5" i="75"/>
  <c r="AT5" i="75" s="1"/>
  <c r="AJ5" i="75"/>
  <c r="AS12" i="67"/>
  <c r="AL12" i="67"/>
  <c r="AU12" i="67" s="1"/>
  <c r="AH23" i="97"/>
  <c r="AQ23" i="97" s="1"/>
  <c r="AE19" i="104"/>
  <c r="W20" i="104"/>
  <c r="AG19" i="104"/>
  <c r="AP19" i="104" s="1"/>
  <c r="AF19" i="104"/>
  <c r="AO19" i="104" s="1"/>
  <c r="AF13" i="55"/>
  <c r="AO13" i="55" s="1"/>
  <c r="W14" i="55"/>
  <c r="AG13" i="55"/>
  <c r="AP13" i="55" s="1"/>
  <c r="AE13" i="55"/>
  <c r="AH22" i="93"/>
  <c r="AQ22" i="93" s="1"/>
  <c r="AS18" i="63"/>
  <c r="AL18" i="63"/>
  <c r="AU18" i="63" s="1"/>
  <c r="AR21" i="32"/>
  <c r="AL14" i="67"/>
  <c r="AU14" i="67" s="1"/>
  <c r="AT14" i="67"/>
  <c r="AI15" i="95"/>
  <c r="AN15" i="95"/>
  <c r="AS7" i="63"/>
  <c r="AL7" i="63"/>
  <c r="AU7" i="63" s="1"/>
  <c r="AH21" i="101"/>
  <c r="AQ21" i="101" s="1"/>
  <c r="AH17" i="20"/>
  <c r="AQ17" i="20" s="1"/>
  <c r="AS8" i="38"/>
  <c r="AL8" i="38"/>
  <c r="AU8" i="38" s="1"/>
  <c r="AL4" i="2"/>
  <c r="AU4" i="2" s="1"/>
  <c r="AU25" i="2" s="1"/>
  <c r="C11" i="2" s="1"/>
  <c r="AS4" i="2"/>
  <c r="AS25" i="2" s="1"/>
  <c r="AS15" i="67"/>
  <c r="AL15" i="67"/>
  <c r="AU15" i="67" s="1"/>
  <c r="AR23" i="63"/>
  <c r="AR25" i="63" s="1"/>
  <c r="AL23" i="63"/>
  <c r="AU23" i="63" s="1"/>
  <c r="AS10" i="38"/>
  <c r="AL10" i="38"/>
  <c r="AU10" i="38" s="1"/>
  <c r="AS17" i="67"/>
  <c r="AL17" i="67"/>
  <c r="AU17" i="67" s="1"/>
  <c r="AJ20" i="33"/>
  <c r="AS20" i="33" s="1"/>
  <c r="AK20" i="33"/>
  <c r="AJ14" i="33"/>
  <c r="AK14" i="33"/>
  <c r="AT14" i="33" s="1"/>
  <c r="AK8" i="33"/>
  <c r="AT8" i="33" s="1"/>
  <c r="AJ8" i="33"/>
  <c r="Y11" i="82"/>
  <c r="X11" i="82"/>
  <c r="Z22" i="15"/>
  <c r="AE23" i="19"/>
  <c r="AF23" i="19"/>
  <c r="AO23" i="19" s="1"/>
  <c r="AO25" i="19" s="1"/>
  <c r="AG23" i="19"/>
  <c r="AP23" i="19" s="1"/>
  <c r="AP25" i="19" s="1"/>
  <c r="AJ22" i="75"/>
  <c r="AS22" i="75" s="1"/>
  <c r="AK22" i="75"/>
  <c r="AJ16" i="75"/>
  <c r="AS16" i="75" s="1"/>
  <c r="AK16" i="75"/>
  <c r="AK10" i="75"/>
  <c r="AT10" i="75" s="1"/>
  <c r="AJ10" i="75"/>
  <c r="AS17" i="63"/>
  <c r="AL17" i="63"/>
  <c r="AU17" i="63" s="1"/>
  <c r="AF17" i="96"/>
  <c r="AO17" i="96" s="1"/>
  <c r="W18" i="96"/>
  <c r="AG17" i="96"/>
  <c r="AP17" i="96" s="1"/>
  <c r="AE17" i="96"/>
  <c r="AH12" i="98"/>
  <c r="AQ12" i="98" s="1"/>
  <c r="AR10" i="48"/>
  <c r="AS6" i="38"/>
  <c r="AL6" i="38"/>
  <c r="AU6" i="38" s="1"/>
  <c r="AS7" i="67"/>
  <c r="AL7" i="67"/>
  <c r="AU7" i="67" s="1"/>
  <c r="AE22" i="93"/>
  <c r="AF22" i="93"/>
  <c r="AO22" i="93" s="1"/>
  <c r="W23" i="93"/>
  <c r="AG22" i="93"/>
  <c r="AP22" i="93" s="1"/>
  <c r="AR13" i="41"/>
  <c r="AH15" i="16"/>
  <c r="AQ15" i="16" s="1"/>
  <c r="AI15" i="11"/>
  <c r="AN15" i="11"/>
  <c r="AS7" i="38"/>
  <c r="AL7" i="38"/>
  <c r="AU7" i="38" s="1"/>
  <c r="Y16" i="95"/>
  <c r="X16" i="95"/>
  <c r="AF21" i="101"/>
  <c r="AO21" i="101" s="1"/>
  <c r="AE21" i="101"/>
  <c r="AG21" i="101"/>
  <c r="AP21" i="101" s="1"/>
  <c r="W22" i="101"/>
  <c r="AE17" i="20"/>
  <c r="W18" i="20"/>
  <c r="AF17" i="20"/>
  <c r="AO17" i="20" s="1"/>
  <c r="AG17" i="20"/>
  <c r="AP17" i="20" s="1"/>
  <c r="AL3" i="67"/>
  <c r="AU3" i="67" s="1"/>
  <c r="AS3" i="67"/>
  <c r="AL21" i="67"/>
  <c r="AU21" i="67" s="1"/>
  <c r="AT21" i="67"/>
  <c r="AR17" i="88"/>
  <c r="AH13" i="18"/>
  <c r="AQ13" i="18" s="1"/>
  <c r="AS22" i="67"/>
  <c r="AL22" i="67"/>
  <c r="AU22" i="67" s="1"/>
  <c r="Y10" i="85"/>
  <c r="X10" i="85"/>
  <c r="AJ19" i="33"/>
  <c r="AK19" i="33"/>
  <c r="AT19" i="33" s="1"/>
  <c r="AJ7" i="33"/>
  <c r="AK7" i="33"/>
  <c r="AT7" i="33" s="1"/>
  <c r="Y14" i="91"/>
  <c r="X14" i="91"/>
  <c r="AR12" i="103"/>
  <c r="AS11" i="38"/>
  <c r="AL11" i="38"/>
  <c r="AU11" i="38" s="1"/>
  <c r="AJ21" i="75"/>
  <c r="AK21" i="75"/>
  <c r="AT21" i="75" s="1"/>
  <c r="AJ15" i="75"/>
  <c r="AK15" i="75"/>
  <c r="AT15" i="75" s="1"/>
  <c r="AJ9" i="75"/>
  <c r="AK9" i="75"/>
  <c r="AT9" i="75" s="1"/>
  <c r="AJ3" i="75"/>
  <c r="AB4" i="75"/>
  <c r="AS18" i="67"/>
  <c r="AL18" i="67"/>
  <c r="AU18" i="67" s="1"/>
  <c r="Z12" i="98"/>
  <c r="AH17" i="54"/>
  <c r="AQ17" i="54" s="1"/>
  <c r="AR23" i="33"/>
  <c r="AR25" i="33" s="1"/>
  <c r="AL23" i="33"/>
  <c r="AU23" i="33" s="1"/>
  <c r="AS6" i="63"/>
  <c r="AL6" i="63"/>
  <c r="AU6" i="63" s="1"/>
  <c r="Z15" i="16"/>
  <c r="AH13" i="103"/>
  <c r="AQ13" i="103" s="1"/>
  <c r="AS13" i="38"/>
  <c r="AL13" i="38"/>
  <c r="AU13" i="38" s="1"/>
  <c r="AH23" i="47"/>
  <c r="AQ23" i="47" s="1"/>
  <c r="AR17" i="92"/>
  <c r="AS14" i="38"/>
  <c r="AL14" i="38"/>
  <c r="AU14" i="38" s="1"/>
  <c r="AJ4" i="67"/>
  <c r="AK4" i="67"/>
  <c r="AT4" i="67" s="1"/>
  <c r="AS14" i="63"/>
  <c r="AL14" i="63"/>
  <c r="AU14" i="63" s="1"/>
  <c r="AH14" i="41"/>
  <c r="AQ14" i="41" s="1"/>
  <c r="AN9" i="50"/>
  <c r="AI9" i="50"/>
  <c r="AH18" i="92"/>
  <c r="AQ18" i="92" s="1"/>
  <c r="AF16" i="58"/>
  <c r="AO16" i="58" s="1"/>
  <c r="W17" i="58"/>
  <c r="AE16" i="58"/>
  <c r="AG16" i="58"/>
  <c r="AP16" i="58" s="1"/>
  <c r="AS9" i="38"/>
  <c r="AL9" i="38"/>
  <c r="AU9" i="38" s="1"/>
  <c r="W13" i="87"/>
  <c r="AF12" i="87"/>
  <c r="AO12" i="87" s="1"/>
  <c r="AG12" i="87"/>
  <c r="AP12" i="87" s="1"/>
  <c r="AE12" i="87"/>
  <c r="AS22" i="63"/>
  <c r="AL22" i="63"/>
  <c r="AU22" i="63" s="1"/>
  <c r="AR11" i="98"/>
  <c r="AJ13" i="33"/>
  <c r="AK13" i="33"/>
  <c r="AT13" i="33" s="1"/>
  <c r="AR21" i="15"/>
  <c r="Y21" i="46"/>
  <c r="X21" i="46"/>
  <c r="AS3" i="63"/>
  <c r="AL3" i="63"/>
  <c r="AU3" i="63" s="1"/>
  <c r="AS4" i="28"/>
  <c r="AS25" i="28" s="1"/>
  <c r="AL4" i="28"/>
  <c r="AU4" i="28" s="1"/>
  <c r="AU25" i="28" s="1"/>
  <c r="C11" i="28" s="1"/>
  <c r="AG10" i="90"/>
  <c r="AP10" i="90" s="1"/>
  <c r="AF10" i="90"/>
  <c r="AO10" i="90" s="1"/>
  <c r="AE10" i="90"/>
  <c r="W11" i="90"/>
  <c r="AN13" i="49"/>
  <c r="AI13" i="49"/>
  <c r="AH20" i="86"/>
  <c r="AQ20" i="86" s="1"/>
  <c r="AS16" i="38"/>
  <c r="AL16" i="38"/>
  <c r="AU16" i="38" s="1"/>
  <c r="AS5" i="67"/>
  <c r="AL5" i="67"/>
  <c r="AU5" i="67" s="1"/>
  <c r="Z19" i="44"/>
  <c r="AJ18" i="33"/>
  <c r="AS18" i="33" s="1"/>
  <c r="AK18" i="33"/>
  <c r="AK12" i="33"/>
  <c r="AT12" i="33" s="1"/>
  <c r="AJ12" i="33"/>
  <c r="AK6" i="33"/>
  <c r="AT6" i="33" s="1"/>
  <c r="AJ6" i="33"/>
  <c r="AI13" i="99"/>
  <c r="AN13" i="99"/>
  <c r="AR20" i="101"/>
  <c r="AJ20" i="75"/>
  <c r="AK20" i="75"/>
  <c r="AT20" i="75" s="1"/>
  <c r="AJ14" i="75"/>
  <c r="AK14" i="75"/>
  <c r="AT14" i="75" s="1"/>
  <c r="AK8" i="75"/>
  <c r="AT8" i="75" s="1"/>
  <c r="AJ8" i="75"/>
  <c r="AS6" i="67"/>
  <c r="AL6" i="67"/>
  <c r="AU6" i="67" s="1"/>
  <c r="W11" i="102"/>
  <c r="AG10" i="102"/>
  <c r="AP10" i="102" s="1"/>
  <c r="AF10" i="102"/>
  <c r="AO10" i="102" s="1"/>
  <c r="AE10" i="102"/>
  <c r="AS5" i="63"/>
  <c r="AL5" i="63"/>
  <c r="AU5" i="63" s="1"/>
  <c r="AR18" i="44"/>
  <c r="Z17" i="54"/>
  <c r="AN13" i="43"/>
  <c r="AI13" i="43"/>
  <c r="AS12" i="38"/>
  <c r="AL12" i="38"/>
  <c r="AU12" i="38" s="1"/>
  <c r="AS13" i="67"/>
  <c r="AL13" i="67"/>
  <c r="AU13" i="67" s="1"/>
  <c r="AH18" i="88"/>
  <c r="AQ18" i="88" s="1"/>
  <c r="Z13" i="103"/>
  <c r="Y16" i="11"/>
  <c r="X16" i="11"/>
  <c r="AS20" i="67"/>
  <c r="AL20" i="67"/>
  <c r="AU20" i="67" s="1"/>
  <c r="Z23" i="47"/>
  <c r="AH23" i="52"/>
  <c r="AQ23" i="52" s="1"/>
  <c r="AH17" i="9"/>
  <c r="AQ17" i="9" s="1"/>
  <c r="AR12" i="18"/>
  <c r="AR22" i="19"/>
  <c r="AL20" i="38"/>
  <c r="AU20" i="38" s="1"/>
  <c r="AT20" i="38"/>
  <c r="AL20" i="63"/>
  <c r="AU20" i="63" s="1"/>
  <c r="AT20" i="63"/>
  <c r="Z14" i="41"/>
  <c r="AI17" i="84"/>
  <c r="AN17" i="84"/>
  <c r="AE11" i="10"/>
  <c r="W12" i="10"/>
  <c r="AG11" i="10"/>
  <c r="AP11" i="10" s="1"/>
  <c r="AF11" i="10"/>
  <c r="AO11" i="10" s="1"/>
  <c r="AS21" i="38"/>
  <c r="AL21" i="38"/>
  <c r="AU21" i="38" s="1"/>
  <c r="Z18" i="92"/>
  <c r="AR13" i="83"/>
  <c r="Z13" i="18"/>
  <c r="AS15" i="63"/>
  <c r="AL15" i="63"/>
  <c r="AU15" i="63" s="1"/>
  <c r="AH14" i="83"/>
  <c r="AQ14" i="83" s="1"/>
  <c r="AR16" i="54"/>
  <c r="AH22" i="53"/>
  <c r="AQ22" i="53" s="1"/>
  <c r="AI16" i="100"/>
  <c r="AN16" i="100"/>
  <c r="AS15" i="38"/>
  <c r="AL15" i="38"/>
  <c r="AU15" i="38" s="1"/>
  <c r="AS10" i="67"/>
  <c r="AL10" i="67"/>
  <c r="AU10" i="67" s="1"/>
  <c r="AJ4" i="63"/>
  <c r="AK4" i="63"/>
  <c r="AT4" i="63" s="1"/>
  <c r="AT25" i="63" s="1"/>
  <c r="AS21" i="63"/>
  <c r="AL21" i="63"/>
  <c r="AU21" i="63" s="1"/>
  <c r="Y14" i="49"/>
  <c r="X14" i="49"/>
  <c r="AS11" i="67"/>
  <c r="AL11" i="67"/>
  <c r="AU11" i="67" s="1"/>
  <c r="AS10" i="63"/>
  <c r="AL10" i="63"/>
  <c r="AU10" i="63" s="1"/>
  <c r="AJ17" i="33"/>
  <c r="AK17" i="33"/>
  <c r="AT17" i="33" s="1"/>
  <c r="AJ11" i="33"/>
  <c r="AK11" i="33"/>
  <c r="AT11" i="33" s="1"/>
  <c r="AK5" i="33"/>
  <c r="AT5" i="33" s="1"/>
  <c r="AJ5" i="33"/>
  <c r="AN10" i="82"/>
  <c r="AI10" i="82"/>
  <c r="Y14" i="99"/>
  <c r="X14" i="99"/>
  <c r="Z14" i="99" s="1"/>
  <c r="AR22" i="52"/>
  <c r="AS17" i="38"/>
  <c r="AL17" i="38"/>
  <c r="AU17" i="38" s="1"/>
  <c r="AJ19" i="75"/>
  <c r="AK19" i="75"/>
  <c r="AT19" i="75" s="1"/>
  <c r="AK13" i="75"/>
  <c r="AT13" i="75" s="1"/>
  <c r="AJ13" i="75"/>
  <c r="AK7" i="75"/>
  <c r="AT7" i="75" s="1"/>
  <c r="AJ7" i="75"/>
  <c r="AS11" i="63"/>
  <c r="AL11" i="63"/>
  <c r="AU11" i="63" s="1"/>
  <c r="Z23" i="97"/>
  <c r="AR23" i="75"/>
  <c r="AR25" i="75" s="1"/>
  <c r="AL23" i="75"/>
  <c r="AU23" i="75" s="1"/>
  <c r="AS19" i="63"/>
  <c r="AL19" i="63"/>
  <c r="AU19" i="63" s="1"/>
  <c r="Y17" i="45"/>
  <c r="X17" i="45"/>
  <c r="Z17" i="45" s="1"/>
  <c r="AH18" i="51"/>
  <c r="AQ18" i="51" s="1"/>
  <c r="Y14" i="43"/>
  <c r="X14" i="43"/>
  <c r="AL18" i="38"/>
  <c r="AU18" i="38" s="1"/>
  <c r="AT18" i="38"/>
  <c r="AR22" i="47"/>
  <c r="AS12" i="63"/>
  <c r="AL12" i="63"/>
  <c r="AU12" i="63" s="1"/>
  <c r="Z18" i="88"/>
  <c r="AS13" i="63"/>
  <c r="AL13" i="63"/>
  <c r="AU13" i="63" s="1"/>
  <c r="AS8" i="67"/>
  <c r="AL8" i="67"/>
  <c r="AU8" i="67" s="1"/>
  <c r="Z23" i="52"/>
  <c r="AR14" i="16"/>
  <c r="Z17" i="9"/>
  <c r="AS9" i="67"/>
  <c r="AL9" i="67"/>
  <c r="AU9" i="67" s="1"/>
  <c r="Y18" i="84"/>
  <c r="X18" i="84"/>
  <c r="AT25" i="67" l="1"/>
  <c r="Z16" i="95"/>
  <c r="AG16" i="95" s="1"/>
  <c r="AP16" i="95" s="1"/>
  <c r="Z14" i="49"/>
  <c r="W15" i="49" s="1"/>
  <c r="W15" i="99"/>
  <c r="AG14" i="99"/>
  <c r="AP14" i="99" s="1"/>
  <c r="AF14" i="99"/>
  <c r="AO14" i="99" s="1"/>
  <c r="AE14" i="99"/>
  <c r="W11" i="50"/>
  <c r="AF10" i="50"/>
  <c r="AO10" i="50" s="1"/>
  <c r="AE10" i="50"/>
  <c r="AG10" i="50"/>
  <c r="AP10" i="50" s="1"/>
  <c r="AG14" i="49"/>
  <c r="AP14" i="49" s="1"/>
  <c r="AF14" i="49"/>
  <c r="AO14" i="49" s="1"/>
  <c r="AF16" i="95"/>
  <c r="AO16" i="95" s="1"/>
  <c r="W17" i="95"/>
  <c r="AE16" i="95"/>
  <c r="AG23" i="47"/>
  <c r="AP23" i="47" s="1"/>
  <c r="AF23" i="47"/>
  <c r="AO23" i="47" s="1"/>
  <c r="W24" i="47"/>
  <c r="AE23" i="47"/>
  <c r="AF13" i="103"/>
  <c r="AO13" i="103" s="1"/>
  <c r="AE13" i="103"/>
  <c r="W14" i="103"/>
  <c r="AG13" i="103"/>
  <c r="AP13" i="103" s="1"/>
  <c r="AF17" i="54"/>
  <c r="AO17" i="54" s="1"/>
  <c r="AG17" i="54"/>
  <c r="AP17" i="54" s="1"/>
  <c r="W18" i="54"/>
  <c r="AE17" i="54"/>
  <c r="AN10" i="102"/>
  <c r="AI10" i="102"/>
  <c r="AS8" i="75"/>
  <c r="AL8" i="75"/>
  <c r="AU8" i="75" s="1"/>
  <c r="AS12" i="33"/>
  <c r="AL12" i="33"/>
  <c r="AU12" i="33" s="1"/>
  <c r="AN10" i="90"/>
  <c r="AI10" i="90"/>
  <c r="AS13" i="33"/>
  <c r="AL13" i="33"/>
  <c r="AU13" i="33" s="1"/>
  <c r="AN12" i="87"/>
  <c r="AI12" i="87"/>
  <c r="AF15" i="16"/>
  <c r="AO15" i="16" s="1"/>
  <c r="AE15" i="16"/>
  <c r="AG15" i="16"/>
  <c r="AP15" i="16" s="1"/>
  <c r="W16" i="16"/>
  <c r="AS15" i="75"/>
  <c r="AL15" i="75"/>
  <c r="AU15" i="75" s="1"/>
  <c r="Y22" i="101"/>
  <c r="X22" i="101"/>
  <c r="Y18" i="96"/>
  <c r="X18" i="96"/>
  <c r="Z18" i="96" s="1"/>
  <c r="AL16" i="75"/>
  <c r="AU16" i="75" s="1"/>
  <c r="AT16" i="75"/>
  <c r="AN23" i="19"/>
  <c r="AN25" i="19" s="1"/>
  <c r="AI23" i="19"/>
  <c r="AR15" i="95"/>
  <c r="AS15" i="33"/>
  <c r="AL15" i="33"/>
  <c r="AU15" i="33" s="1"/>
  <c r="AK4" i="33"/>
  <c r="AT4" i="33" s="1"/>
  <c r="AJ4" i="33"/>
  <c r="AT25" i="38"/>
  <c r="Y11" i="35"/>
  <c r="X11" i="35"/>
  <c r="AR20" i="46"/>
  <c r="Y11" i="94"/>
  <c r="X11" i="94"/>
  <c r="AG23" i="97"/>
  <c r="AP23" i="97" s="1"/>
  <c r="AE23" i="97"/>
  <c r="W24" i="97"/>
  <c r="AF23" i="97"/>
  <c r="AO23" i="97" s="1"/>
  <c r="AR17" i="84"/>
  <c r="Z21" i="46"/>
  <c r="AH21" i="46"/>
  <c r="AQ21" i="46" s="1"/>
  <c r="AN16" i="58"/>
  <c r="AI16" i="58"/>
  <c r="AR16" i="58" s="1"/>
  <c r="AL4" i="67"/>
  <c r="AU4" i="67" s="1"/>
  <c r="AS4" i="67"/>
  <c r="AS25" i="67" s="1"/>
  <c r="AK4" i="75"/>
  <c r="AT4" i="75" s="1"/>
  <c r="AJ4" i="75"/>
  <c r="AH14" i="91"/>
  <c r="AQ14" i="91" s="1"/>
  <c r="AS19" i="33"/>
  <c r="AL19" i="33"/>
  <c r="AU19" i="33" s="1"/>
  <c r="AG22" i="15"/>
  <c r="AP22" i="15" s="1"/>
  <c r="W23" i="15"/>
  <c r="AE22" i="15"/>
  <c r="AF22" i="15"/>
  <c r="AO22" i="15" s="1"/>
  <c r="AN13" i="55"/>
  <c r="AI13" i="55"/>
  <c r="AX22" i="19"/>
  <c r="S22" i="19" s="1"/>
  <c r="AC22" i="19" s="1"/>
  <c r="AB23" i="19" s="1"/>
  <c r="AK23" i="19" s="1"/>
  <c r="AT23" i="19" s="1"/>
  <c r="AX23" i="19"/>
  <c r="S23" i="19" s="1"/>
  <c r="AC23" i="19" s="1"/>
  <c r="AJ23" i="19" s="1"/>
  <c r="AS23" i="19" s="1"/>
  <c r="AX3" i="19"/>
  <c r="S3" i="19" s="1"/>
  <c r="AC3" i="19" s="1"/>
  <c r="AX4" i="19"/>
  <c r="S4" i="19" s="1"/>
  <c r="AC4" i="19" s="1"/>
  <c r="AB5" i="19" s="1"/>
  <c r="AX5" i="19"/>
  <c r="S5" i="19" s="1"/>
  <c r="AC5" i="19" s="1"/>
  <c r="AB6" i="19" s="1"/>
  <c r="AX6" i="19"/>
  <c r="S6" i="19" s="1"/>
  <c r="AC6" i="19" s="1"/>
  <c r="AB7" i="19" s="1"/>
  <c r="AX7" i="19"/>
  <c r="S7" i="19" s="1"/>
  <c r="AC7" i="19" s="1"/>
  <c r="AB8" i="19" s="1"/>
  <c r="AX8" i="19"/>
  <c r="S8" i="19" s="1"/>
  <c r="AC8" i="19" s="1"/>
  <c r="AB9" i="19" s="1"/>
  <c r="AX9" i="19"/>
  <c r="S9" i="19" s="1"/>
  <c r="AC9" i="19" s="1"/>
  <c r="AB10" i="19" s="1"/>
  <c r="AX10" i="19"/>
  <c r="S10" i="19" s="1"/>
  <c r="AC10" i="19" s="1"/>
  <c r="AB11" i="19" s="1"/>
  <c r="AX11" i="19"/>
  <c r="S11" i="19" s="1"/>
  <c r="AC11" i="19" s="1"/>
  <c r="AB12" i="19" s="1"/>
  <c r="AX12" i="19"/>
  <c r="S12" i="19" s="1"/>
  <c r="AC12" i="19" s="1"/>
  <c r="AB13" i="19" s="1"/>
  <c r="AX13" i="19"/>
  <c r="S13" i="19" s="1"/>
  <c r="AC13" i="19" s="1"/>
  <c r="AB14" i="19" s="1"/>
  <c r="AX14" i="19"/>
  <c r="S14" i="19" s="1"/>
  <c r="AC14" i="19" s="1"/>
  <c r="AB15" i="19" s="1"/>
  <c r="AX15" i="19"/>
  <c r="S15" i="19" s="1"/>
  <c r="AC15" i="19" s="1"/>
  <c r="AB16" i="19" s="1"/>
  <c r="AX16" i="19"/>
  <c r="S16" i="19" s="1"/>
  <c r="AC16" i="19" s="1"/>
  <c r="AB17" i="19" s="1"/>
  <c r="AX17" i="19"/>
  <c r="S17" i="19" s="1"/>
  <c r="AC17" i="19" s="1"/>
  <c r="AB18" i="19" s="1"/>
  <c r="AX18" i="19"/>
  <c r="S18" i="19" s="1"/>
  <c r="AC18" i="19" s="1"/>
  <c r="AB19" i="19" s="1"/>
  <c r="AX19" i="19"/>
  <c r="S19" i="19" s="1"/>
  <c r="AC19" i="19" s="1"/>
  <c r="AB20" i="19" s="1"/>
  <c r="AX20" i="19"/>
  <c r="S20" i="19" s="1"/>
  <c r="AC20" i="19" s="1"/>
  <c r="AB21" i="19" s="1"/>
  <c r="AX21" i="19"/>
  <c r="S21" i="19" s="1"/>
  <c r="AC21" i="19" s="1"/>
  <c r="AB22" i="19" s="1"/>
  <c r="AI22" i="32"/>
  <c r="AN22" i="32"/>
  <c r="AH17" i="100"/>
  <c r="AQ17" i="100" s="1"/>
  <c r="AI18" i="13"/>
  <c r="AN18" i="13"/>
  <c r="AS6" i="75"/>
  <c r="AL6" i="75"/>
  <c r="AU6" i="75" s="1"/>
  <c r="AS3" i="33"/>
  <c r="AL3" i="33"/>
  <c r="AU3" i="33" s="1"/>
  <c r="AS22" i="33"/>
  <c r="AL22" i="33"/>
  <c r="AU22" i="33" s="1"/>
  <c r="AL4" i="38"/>
  <c r="AU4" i="38" s="1"/>
  <c r="AS4" i="38"/>
  <c r="AS25" i="38" s="1"/>
  <c r="AN10" i="94"/>
  <c r="AI10" i="94"/>
  <c r="AL18" i="33"/>
  <c r="AU18" i="33" s="1"/>
  <c r="AT18" i="33"/>
  <c r="AR13" i="49"/>
  <c r="Y17" i="58"/>
  <c r="X17" i="58"/>
  <c r="AL3" i="75"/>
  <c r="AU3" i="75" s="1"/>
  <c r="AS3" i="75"/>
  <c r="AS21" i="75"/>
  <c r="AL21" i="75"/>
  <c r="AU21" i="75" s="1"/>
  <c r="Z14" i="91"/>
  <c r="AH10" i="85"/>
  <c r="AQ10" i="85" s="1"/>
  <c r="AI21" i="101"/>
  <c r="AN21" i="101"/>
  <c r="X23" i="93"/>
  <c r="Z23" i="93" s="1"/>
  <c r="Y23" i="93"/>
  <c r="AL22" i="75"/>
  <c r="AU22" i="75" s="1"/>
  <c r="AT22" i="75"/>
  <c r="AH11" i="82"/>
  <c r="AQ11" i="82" s="1"/>
  <c r="AS14" i="33"/>
  <c r="AL14" i="33"/>
  <c r="AU14" i="33" s="1"/>
  <c r="Y20" i="104"/>
  <c r="X20" i="104"/>
  <c r="AS11" i="75"/>
  <c r="AL11" i="75"/>
  <c r="AU11" i="75" s="1"/>
  <c r="AS21" i="33"/>
  <c r="AL21" i="33"/>
  <c r="AU21" i="33" s="1"/>
  <c r="Z17" i="100"/>
  <c r="AH22" i="89"/>
  <c r="AQ22" i="89" s="1"/>
  <c r="Y21" i="86"/>
  <c r="X21" i="86"/>
  <c r="Y15" i="83"/>
  <c r="Z15" i="83" s="1"/>
  <c r="X15" i="83"/>
  <c r="AI11" i="42"/>
  <c r="AN11" i="42"/>
  <c r="X23" i="53"/>
  <c r="Y23" i="53"/>
  <c r="AS5" i="33"/>
  <c r="AL5" i="33"/>
  <c r="AU5" i="33" s="1"/>
  <c r="AE14" i="41"/>
  <c r="AF14" i="41"/>
  <c r="AO14" i="41" s="1"/>
  <c r="W15" i="41"/>
  <c r="AG14" i="41"/>
  <c r="AP14" i="41" s="1"/>
  <c r="AG23" i="52"/>
  <c r="AP23" i="52" s="1"/>
  <c r="W24" i="52"/>
  <c r="AF23" i="52"/>
  <c r="AO23" i="52" s="1"/>
  <c r="AE23" i="52"/>
  <c r="AH14" i="43"/>
  <c r="AQ14" i="43" s="1"/>
  <c r="AH16" i="11"/>
  <c r="AQ16" i="11" s="1"/>
  <c r="Y13" i="87"/>
  <c r="Z13" i="87" s="1"/>
  <c r="X13" i="87"/>
  <c r="AR9" i="50"/>
  <c r="Z10" i="85"/>
  <c r="Y18" i="20"/>
  <c r="X18" i="20"/>
  <c r="Z11" i="82"/>
  <c r="AL20" i="33"/>
  <c r="AU20" i="33" s="1"/>
  <c r="AT20" i="33"/>
  <c r="Y14" i="55"/>
  <c r="Z14" i="55" s="1"/>
  <c r="X14" i="55"/>
  <c r="AI19" i="104"/>
  <c r="AN19" i="104"/>
  <c r="AS10" i="33"/>
  <c r="AL10" i="33"/>
  <c r="AU10" i="33" s="1"/>
  <c r="Z22" i="89"/>
  <c r="AI20" i="105"/>
  <c r="AN20" i="105"/>
  <c r="AI11" i="48"/>
  <c r="AN11" i="48"/>
  <c r="AI14" i="83"/>
  <c r="AN14" i="83"/>
  <c r="Y19" i="51"/>
  <c r="X19" i="51"/>
  <c r="AF17" i="9"/>
  <c r="AO17" i="9" s="1"/>
  <c r="AG17" i="9"/>
  <c r="AP17" i="9" s="1"/>
  <c r="W18" i="9"/>
  <c r="AE17" i="9"/>
  <c r="W18" i="45"/>
  <c r="AF17" i="45"/>
  <c r="AO17" i="45" s="1"/>
  <c r="AE17" i="45"/>
  <c r="AG17" i="45"/>
  <c r="AP17" i="45" s="1"/>
  <c r="AH18" i="84"/>
  <c r="AQ18" i="84" s="1"/>
  <c r="Z18" i="84"/>
  <c r="W19" i="88"/>
  <c r="AE18" i="88"/>
  <c r="AN18" i="88" s="1"/>
  <c r="AF18" i="88"/>
  <c r="AO18" i="88" s="1"/>
  <c r="AG18" i="88"/>
  <c r="AS19" i="75"/>
  <c r="AL19" i="75"/>
  <c r="AU19" i="75" s="1"/>
  <c r="AS7" i="75"/>
  <c r="AL7" i="75"/>
  <c r="AU7" i="75" s="1"/>
  <c r="AS11" i="33"/>
  <c r="AL11" i="33"/>
  <c r="AU11" i="33" s="1"/>
  <c r="Y11" i="102"/>
  <c r="X11" i="102"/>
  <c r="AS14" i="75"/>
  <c r="AL14" i="75"/>
  <c r="AU14" i="75" s="1"/>
  <c r="AR13" i="99"/>
  <c r="Z14" i="43"/>
  <c r="AR10" i="82"/>
  <c r="AH14" i="49"/>
  <c r="AQ14" i="49" s="1"/>
  <c r="AL4" i="63"/>
  <c r="AU4" i="63" s="1"/>
  <c r="AU25" i="63" s="1"/>
  <c r="C11" i="63" s="1"/>
  <c r="F7" i="57" s="1"/>
  <c r="AS4" i="63"/>
  <c r="AS25" i="63" s="1"/>
  <c r="AR16" i="100"/>
  <c r="AG18" i="92"/>
  <c r="AP18" i="92" s="1"/>
  <c r="AE18" i="92"/>
  <c r="W19" i="92"/>
  <c r="AF18" i="92"/>
  <c r="AO18" i="92" s="1"/>
  <c r="Y12" i="10"/>
  <c r="X12" i="10"/>
  <c r="Z16" i="11"/>
  <c r="AR13" i="43"/>
  <c r="AS6" i="33"/>
  <c r="AL6" i="33"/>
  <c r="AU6" i="33" s="1"/>
  <c r="W20" i="44"/>
  <c r="AE19" i="44"/>
  <c r="AF19" i="44"/>
  <c r="AO19" i="44" s="1"/>
  <c r="AG19" i="44"/>
  <c r="AP19" i="44" s="1"/>
  <c r="AF12" i="98"/>
  <c r="AO12" i="98" s="1"/>
  <c r="AE12" i="98"/>
  <c r="W13" i="98"/>
  <c r="AG12" i="98"/>
  <c r="AP12" i="98" s="1"/>
  <c r="AS9" i="75"/>
  <c r="AL9" i="75"/>
  <c r="AU9" i="75" s="1"/>
  <c r="AI17" i="20"/>
  <c r="AN17" i="20"/>
  <c r="AH16" i="95"/>
  <c r="AQ16" i="95" s="1"/>
  <c r="AR15" i="11"/>
  <c r="AI22" i="93"/>
  <c r="AN22" i="93"/>
  <c r="AI17" i="96"/>
  <c r="AN17" i="96"/>
  <c r="AS10" i="75"/>
  <c r="AL10" i="75"/>
  <c r="AU10" i="75" s="1"/>
  <c r="AS17" i="75"/>
  <c r="AL17" i="75"/>
  <c r="AU17" i="75" s="1"/>
  <c r="Y23" i="32"/>
  <c r="Z23" i="32" s="1"/>
  <c r="X23" i="32"/>
  <c r="AS9" i="33"/>
  <c r="AL9" i="33"/>
  <c r="AU9" i="33" s="1"/>
  <c r="AR21" i="89"/>
  <c r="AH10" i="50"/>
  <c r="AQ10" i="50" s="1"/>
  <c r="Y19" i="13"/>
  <c r="Z19" i="13" s="1"/>
  <c r="X19" i="13"/>
  <c r="AR16" i="45"/>
  <c r="AS12" i="75"/>
  <c r="AL12" i="75"/>
  <c r="AU12" i="75" s="1"/>
  <c r="AL16" i="33"/>
  <c r="AU16" i="33" s="1"/>
  <c r="AT16" i="33"/>
  <c r="Y12" i="48"/>
  <c r="X12" i="48"/>
  <c r="AH14" i="99"/>
  <c r="AQ14" i="99" s="1"/>
  <c r="AE13" i="18"/>
  <c r="W14" i="18"/>
  <c r="AF13" i="18"/>
  <c r="AO13" i="18" s="1"/>
  <c r="AG13" i="18"/>
  <c r="AP13" i="18" s="1"/>
  <c r="AH17" i="45"/>
  <c r="AQ17" i="45" s="1"/>
  <c r="AS13" i="75"/>
  <c r="AL13" i="75"/>
  <c r="AU13" i="75" s="1"/>
  <c r="AS17" i="33"/>
  <c r="AL17" i="33"/>
  <c r="AU17" i="33" s="1"/>
  <c r="AI11" i="10"/>
  <c r="AN11" i="10"/>
  <c r="AS20" i="75"/>
  <c r="AL20" i="75"/>
  <c r="AU20" i="75" s="1"/>
  <c r="Y11" i="90"/>
  <c r="Z11" i="90"/>
  <c r="X11" i="90"/>
  <c r="AS7" i="33"/>
  <c r="AL7" i="33"/>
  <c r="AU7" i="33" s="1"/>
  <c r="AU25" i="67"/>
  <c r="C11" i="67" s="1"/>
  <c r="F11" i="57" s="1"/>
  <c r="AS8" i="33"/>
  <c r="AL8" i="33"/>
  <c r="AU8" i="33" s="1"/>
  <c r="AS5" i="75"/>
  <c r="AL5" i="75"/>
  <c r="AU5" i="75" s="1"/>
  <c r="AU25" i="38"/>
  <c r="C11" i="38" s="1"/>
  <c r="AL18" i="75"/>
  <c r="AU18" i="75" s="1"/>
  <c r="AT18" i="75"/>
  <c r="AR13" i="91"/>
  <c r="AR9" i="85"/>
  <c r="Y21" i="105"/>
  <c r="X21" i="105"/>
  <c r="Z21" i="105" s="1"/>
  <c r="AI10" i="35"/>
  <c r="AN10" i="35"/>
  <c r="AI20" i="86"/>
  <c r="AN20" i="86"/>
  <c r="Y12" i="42"/>
  <c r="X12" i="42"/>
  <c r="AI18" i="51"/>
  <c r="AN18" i="51"/>
  <c r="AI22" i="53"/>
  <c r="AN22" i="53"/>
  <c r="Z17" i="58" l="1"/>
  <c r="Z12" i="42"/>
  <c r="Z11" i="94"/>
  <c r="AE14" i="49"/>
  <c r="Z12" i="10"/>
  <c r="AF12" i="10" s="1"/>
  <c r="AO12" i="10" s="1"/>
  <c r="Z18" i="20"/>
  <c r="AF18" i="20" s="1"/>
  <c r="AO18" i="20" s="1"/>
  <c r="AE23" i="32"/>
  <c r="AF23" i="32"/>
  <c r="AO23" i="32" s="1"/>
  <c r="W24" i="32"/>
  <c r="AG23" i="32"/>
  <c r="AP23" i="32" s="1"/>
  <c r="AE14" i="55"/>
  <c r="AF14" i="55"/>
  <c r="AO14" i="55" s="1"/>
  <c r="W15" i="55"/>
  <c r="AG14" i="55"/>
  <c r="AP14" i="55" s="1"/>
  <c r="AE12" i="42"/>
  <c r="W13" i="42"/>
  <c r="AF12" i="42"/>
  <c r="AO12" i="42" s="1"/>
  <c r="AG12" i="42"/>
  <c r="AP12" i="42" s="1"/>
  <c r="W14" i="87"/>
  <c r="AG13" i="87"/>
  <c r="AP13" i="87" s="1"/>
  <c r="AF13" i="87"/>
  <c r="AO13" i="87" s="1"/>
  <c r="AE13" i="87"/>
  <c r="W16" i="83"/>
  <c r="AF15" i="83"/>
  <c r="AO15" i="83" s="1"/>
  <c r="AE15" i="83"/>
  <c r="AG15" i="83"/>
  <c r="AP15" i="83" s="1"/>
  <c r="AF19" i="13"/>
  <c r="AO19" i="13" s="1"/>
  <c r="AG19" i="13"/>
  <c r="AP19" i="13" s="1"/>
  <c r="AE19" i="13"/>
  <c r="W20" i="13"/>
  <c r="AG17" i="58"/>
  <c r="AP17" i="58" s="1"/>
  <c r="AF17" i="58"/>
  <c r="AO17" i="58" s="1"/>
  <c r="W18" i="58"/>
  <c r="AE17" i="58"/>
  <c r="Y14" i="18"/>
  <c r="X14" i="18"/>
  <c r="AR17" i="96"/>
  <c r="AR14" i="83"/>
  <c r="AI23" i="52"/>
  <c r="AN23" i="52"/>
  <c r="Y15" i="41"/>
  <c r="Z15" i="41" s="1"/>
  <c r="X15" i="41"/>
  <c r="AJ22" i="19"/>
  <c r="AK22" i="19"/>
  <c r="AT22" i="19" s="1"/>
  <c r="AJ16" i="19"/>
  <c r="AK16" i="19"/>
  <c r="AT16" i="19" s="1"/>
  <c r="AK10" i="19"/>
  <c r="AT10" i="19" s="1"/>
  <c r="AJ10" i="19"/>
  <c r="AJ3" i="19"/>
  <c r="AB4" i="19"/>
  <c r="AT25" i="75"/>
  <c r="AH11" i="94"/>
  <c r="AQ11" i="94" s="1"/>
  <c r="AH18" i="96"/>
  <c r="AQ18" i="96" s="1"/>
  <c r="AI23" i="47"/>
  <c r="AN23" i="47"/>
  <c r="AI16" i="95"/>
  <c r="AR16" i="95" s="1"/>
  <c r="AN16" i="95"/>
  <c r="Y15" i="49"/>
  <c r="X15" i="49"/>
  <c r="Y11" i="50"/>
  <c r="X11" i="50"/>
  <c r="AI18" i="88"/>
  <c r="AP18" i="88"/>
  <c r="AI17" i="45"/>
  <c r="AN17" i="45"/>
  <c r="AE10" i="85"/>
  <c r="W11" i="85"/>
  <c r="AG10" i="85"/>
  <c r="AP10" i="85" s="1"/>
  <c r="AF10" i="85"/>
  <c r="AO10" i="85" s="1"/>
  <c r="AH23" i="53"/>
  <c r="AQ23" i="53" s="1"/>
  <c r="AH21" i="86"/>
  <c r="AQ21" i="86" s="1"/>
  <c r="W24" i="93"/>
  <c r="AF23" i="93"/>
  <c r="AO23" i="93" s="1"/>
  <c r="AE23" i="93"/>
  <c r="AG23" i="93"/>
  <c r="AP23" i="93" s="1"/>
  <c r="AJ21" i="19"/>
  <c r="AK21" i="19"/>
  <c r="AT21" i="19" s="1"/>
  <c r="AJ15" i="19"/>
  <c r="AK15" i="19"/>
  <c r="AT15" i="19" s="1"/>
  <c r="AJ9" i="19"/>
  <c r="AK9" i="19"/>
  <c r="AT9" i="19" s="1"/>
  <c r="AI22" i="15"/>
  <c r="AN22" i="15"/>
  <c r="W12" i="94"/>
  <c r="AG11" i="94"/>
  <c r="AP11" i="94" s="1"/>
  <c r="AF11" i="94"/>
  <c r="AO11" i="94" s="1"/>
  <c r="AE11" i="94"/>
  <c r="W19" i="96"/>
  <c r="AG18" i="96"/>
  <c r="AP18" i="96" s="1"/>
  <c r="AF18" i="96"/>
  <c r="AO18" i="96" s="1"/>
  <c r="AE18" i="96"/>
  <c r="AR12" i="87"/>
  <c r="X24" i="47"/>
  <c r="Y24" i="47"/>
  <c r="Y17" i="95"/>
  <c r="X17" i="95"/>
  <c r="Z17" i="95" s="1"/>
  <c r="AR22" i="93"/>
  <c r="AH19" i="51"/>
  <c r="AQ19" i="51" s="1"/>
  <c r="AR11" i="48"/>
  <c r="Y24" i="52"/>
  <c r="X24" i="52"/>
  <c r="Z24" i="52" s="1"/>
  <c r="AI14" i="41"/>
  <c r="AN14" i="41"/>
  <c r="Z21" i="86"/>
  <c r="AH20" i="104"/>
  <c r="AQ20" i="104" s="1"/>
  <c r="AJ20" i="19"/>
  <c r="AK20" i="19"/>
  <c r="AT20" i="19" s="1"/>
  <c r="AJ14" i="19"/>
  <c r="AK14" i="19"/>
  <c r="AT14" i="19" s="1"/>
  <c r="AJ8" i="19"/>
  <c r="AK8" i="19"/>
  <c r="AT8" i="19" s="1"/>
  <c r="Y23" i="15"/>
  <c r="X23" i="15"/>
  <c r="AL4" i="33"/>
  <c r="AU4" i="33" s="1"/>
  <c r="AS4" i="33"/>
  <c r="AS25" i="33" s="1"/>
  <c r="AR23" i="19"/>
  <c r="AR25" i="19" s="1"/>
  <c r="AL23" i="19"/>
  <c r="AU23" i="19" s="1"/>
  <c r="AI17" i="54"/>
  <c r="AN17" i="54"/>
  <c r="Y14" i="103"/>
  <c r="Z14" i="103" s="1"/>
  <c r="X14" i="103"/>
  <c r="AI14" i="99"/>
  <c r="AN14" i="99"/>
  <c r="AR20" i="86"/>
  <c r="Y13" i="98"/>
  <c r="X13" i="98"/>
  <c r="AH11" i="102"/>
  <c r="AQ11" i="102" s="1"/>
  <c r="Y18" i="45"/>
  <c r="X18" i="45"/>
  <c r="Z19" i="51"/>
  <c r="W12" i="82"/>
  <c r="AG11" i="82"/>
  <c r="AP11" i="82" s="1"/>
  <c r="AF11" i="82"/>
  <c r="AO11" i="82" s="1"/>
  <c r="AE11" i="82"/>
  <c r="AR11" i="42"/>
  <c r="AG17" i="100"/>
  <c r="AP17" i="100" s="1"/>
  <c r="AE17" i="100"/>
  <c r="W18" i="100"/>
  <c r="AF17" i="100"/>
  <c r="AO17" i="100" s="1"/>
  <c r="Z20" i="104"/>
  <c r="AH23" i="93"/>
  <c r="AQ23" i="93" s="1"/>
  <c r="AJ19" i="19"/>
  <c r="AK19" i="19"/>
  <c r="AT19" i="19" s="1"/>
  <c r="AJ13" i="19"/>
  <c r="AK13" i="19"/>
  <c r="AT13" i="19" s="1"/>
  <c r="AJ7" i="19"/>
  <c r="AK7" i="19"/>
  <c r="AT7" i="19" s="1"/>
  <c r="AR13" i="55"/>
  <c r="Y24" i="97"/>
  <c r="X24" i="97"/>
  <c r="Z24" i="97" s="1"/>
  <c r="AT25" i="33"/>
  <c r="AH22" i="101"/>
  <c r="AQ22" i="101" s="1"/>
  <c r="Y16" i="16"/>
  <c r="X16" i="16"/>
  <c r="Z16" i="16" s="1"/>
  <c r="Y18" i="54"/>
  <c r="Z18" i="54"/>
  <c r="X18" i="54"/>
  <c r="AI13" i="103"/>
  <c r="AN13" i="103"/>
  <c r="AH12" i="48"/>
  <c r="AQ12" i="48" s="1"/>
  <c r="AR18" i="51"/>
  <c r="AI19" i="44"/>
  <c r="AN19" i="44"/>
  <c r="AR19" i="104"/>
  <c r="AH12" i="42"/>
  <c r="AQ12" i="42" s="1"/>
  <c r="AR10" i="35"/>
  <c r="AH19" i="13"/>
  <c r="AQ19" i="13" s="1"/>
  <c r="AH23" i="32"/>
  <c r="AQ23" i="32" s="1"/>
  <c r="AR17" i="20"/>
  <c r="AI12" i="98"/>
  <c r="AN12" i="98"/>
  <c r="Y20" i="44"/>
  <c r="X20" i="44"/>
  <c r="Z20" i="44" s="1"/>
  <c r="AH12" i="10"/>
  <c r="AQ12" i="10" s="1"/>
  <c r="AI18" i="92"/>
  <c r="AN18" i="92"/>
  <c r="W15" i="43"/>
  <c r="AE14" i="43"/>
  <c r="AF14" i="43"/>
  <c r="AO14" i="43" s="1"/>
  <c r="AG14" i="43"/>
  <c r="AP14" i="43" s="1"/>
  <c r="Z11" i="102"/>
  <c r="Y19" i="88"/>
  <c r="X19" i="88"/>
  <c r="AN17" i="9"/>
  <c r="AI17" i="9"/>
  <c r="AR20" i="105"/>
  <c r="AH14" i="55"/>
  <c r="AQ14" i="55" s="1"/>
  <c r="AH18" i="20"/>
  <c r="AQ18" i="20" s="1"/>
  <c r="AH13" i="87"/>
  <c r="AQ13" i="87" s="1"/>
  <c r="AH15" i="83"/>
  <c r="AQ15" i="83" s="1"/>
  <c r="AH17" i="58"/>
  <c r="AQ17" i="58" s="1"/>
  <c r="AR18" i="13"/>
  <c r="AJ18" i="19"/>
  <c r="AK18" i="19"/>
  <c r="AT18" i="19" s="1"/>
  <c r="AJ12" i="19"/>
  <c r="AK12" i="19"/>
  <c r="AT12" i="19" s="1"/>
  <c r="AK6" i="19"/>
  <c r="AT6" i="19" s="1"/>
  <c r="AJ6" i="19"/>
  <c r="AG21" i="46"/>
  <c r="AP21" i="46" s="1"/>
  <c r="AF21" i="46"/>
  <c r="AO21" i="46" s="1"/>
  <c r="W22" i="46"/>
  <c r="AE21" i="46"/>
  <c r="AI23" i="97"/>
  <c r="AN23" i="97"/>
  <c r="AH11" i="35"/>
  <c r="AQ11" i="35" s="1"/>
  <c r="Z22" i="101"/>
  <c r="AN10" i="50"/>
  <c r="AI10" i="50"/>
  <c r="AR10" i="50" s="1"/>
  <c r="W22" i="105"/>
  <c r="AG21" i="105"/>
  <c r="AP21" i="105" s="1"/>
  <c r="AF21" i="105"/>
  <c r="AO21" i="105" s="1"/>
  <c r="AE21" i="105"/>
  <c r="AF11" i="90"/>
  <c r="AO11" i="90" s="1"/>
  <c r="AG11" i="90"/>
  <c r="AP11" i="90" s="1"/>
  <c r="AE11" i="90"/>
  <c r="W12" i="90"/>
  <c r="AR22" i="53"/>
  <c r="AI13" i="18"/>
  <c r="AN13" i="18"/>
  <c r="Z12" i="48"/>
  <c r="AF16" i="11"/>
  <c r="AO16" i="11" s="1"/>
  <c r="AE16" i="11"/>
  <c r="W17" i="11"/>
  <c r="AG16" i="11"/>
  <c r="AP16" i="11" s="1"/>
  <c r="Y19" i="92"/>
  <c r="X19" i="92"/>
  <c r="Z19" i="92" s="1"/>
  <c r="AH21" i="105"/>
  <c r="AQ21" i="105" s="1"/>
  <c r="AH11" i="90"/>
  <c r="AQ11" i="90" s="1"/>
  <c r="AR11" i="10"/>
  <c r="W19" i="84"/>
  <c r="AE18" i="84"/>
  <c r="AG18" i="84"/>
  <c r="AP18" i="84" s="1"/>
  <c r="AF18" i="84"/>
  <c r="AO18" i="84" s="1"/>
  <c r="Y18" i="9"/>
  <c r="X18" i="9"/>
  <c r="AG22" i="89"/>
  <c r="AP22" i="89" s="1"/>
  <c r="AF22" i="89"/>
  <c r="AO22" i="89" s="1"/>
  <c r="AE22" i="89"/>
  <c r="W23" i="89"/>
  <c r="Z23" i="53"/>
  <c r="AR21" i="101"/>
  <c r="AE14" i="91"/>
  <c r="W15" i="91"/>
  <c r="AG14" i="91"/>
  <c r="AP14" i="91" s="1"/>
  <c r="AF14" i="91"/>
  <c r="AO14" i="91" s="1"/>
  <c r="AR10" i="94"/>
  <c r="AU25" i="33"/>
  <c r="C11" i="33" s="1"/>
  <c r="AR22" i="32"/>
  <c r="AJ17" i="19"/>
  <c r="AK17" i="19"/>
  <c r="AT17" i="19" s="1"/>
  <c r="AJ11" i="19"/>
  <c r="AK11" i="19"/>
  <c r="AT11" i="19" s="1"/>
  <c r="AK5" i="19"/>
  <c r="AT5" i="19" s="1"/>
  <c r="AJ5" i="19"/>
  <c r="AS4" i="75"/>
  <c r="AS25" i="75" s="1"/>
  <c r="AL4" i="75"/>
  <c r="AU4" i="75" s="1"/>
  <c r="AU25" i="75" s="1"/>
  <c r="C11" i="75" s="1"/>
  <c r="F19" i="57" s="1"/>
  <c r="Z11" i="35"/>
  <c r="AI15" i="16"/>
  <c r="AN15" i="16"/>
  <c r="AR10" i="90"/>
  <c r="AR10" i="102"/>
  <c r="AI14" i="49"/>
  <c r="AN14" i="49"/>
  <c r="Y15" i="99"/>
  <c r="X15" i="99"/>
  <c r="W19" i="20" l="1"/>
  <c r="AG12" i="10"/>
  <c r="AP12" i="10" s="1"/>
  <c r="Z13" i="98"/>
  <c r="AE13" i="98" s="1"/>
  <c r="AE18" i="20"/>
  <c r="W13" i="10"/>
  <c r="Z11" i="50"/>
  <c r="W12" i="50" s="1"/>
  <c r="AG18" i="20"/>
  <c r="AP18" i="20" s="1"/>
  <c r="AE12" i="10"/>
  <c r="Z18" i="45"/>
  <c r="W19" i="45" s="1"/>
  <c r="AG14" i="103"/>
  <c r="AP14" i="103" s="1"/>
  <c r="AF14" i="103"/>
  <c r="AO14" i="103" s="1"/>
  <c r="AE14" i="103"/>
  <c r="W15" i="103"/>
  <c r="W14" i="98"/>
  <c r="AF13" i="98"/>
  <c r="AO13" i="98" s="1"/>
  <c r="AG13" i="98"/>
  <c r="AP13" i="98" s="1"/>
  <c r="AG18" i="45"/>
  <c r="AP18" i="45" s="1"/>
  <c r="AF18" i="45"/>
  <c r="AO18" i="45" s="1"/>
  <c r="AE18" i="45"/>
  <c r="AG15" i="41"/>
  <c r="AP15" i="41" s="1"/>
  <c r="AE15" i="41"/>
  <c r="AF15" i="41"/>
  <c r="AO15" i="41" s="1"/>
  <c r="W16" i="41"/>
  <c r="AN11" i="90"/>
  <c r="AI11" i="90"/>
  <c r="AI21" i="46"/>
  <c r="AN21" i="46"/>
  <c r="AR17" i="9"/>
  <c r="AR18" i="92"/>
  <c r="AH20" i="44"/>
  <c r="AQ20" i="44" s="1"/>
  <c r="AH18" i="54"/>
  <c r="AQ18" i="54" s="1"/>
  <c r="AH24" i="97"/>
  <c r="AQ24" i="97" s="1"/>
  <c r="AS7" i="19"/>
  <c r="AL7" i="19"/>
  <c r="AU7" i="19" s="1"/>
  <c r="AE19" i="51"/>
  <c r="AG19" i="51"/>
  <c r="AP19" i="51" s="1"/>
  <c r="AF19" i="51"/>
  <c r="AO19" i="51" s="1"/>
  <c r="W20" i="51"/>
  <c r="AH24" i="52"/>
  <c r="AQ24" i="52" s="1"/>
  <c r="AH17" i="95"/>
  <c r="AQ17" i="95" s="1"/>
  <c r="AN11" i="94"/>
  <c r="AI11" i="94"/>
  <c r="AN10" i="85"/>
  <c r="AI10" i="85"/>
  <c r="AI13" i="87"/>
  <c r="AN13" i="87"/>
  <c r="AI23" i="32"/>
  <c r="AN23" i="32"/>
  <c r="W25" i="97"/>
  <c r="AF24" i="97"/>
  <c r="AO24" i="97" s="1"/>
  <c r="AG24" i="97"/>
  <c r="AP24" i="97" s="1"/>
  <c r="AE24" i="97"/>
  <c r="AH23" i="15"/>
  <c r="AQ23" i="15" s="1"/>
  <c r="AS14" i="19"/>
  <c r="AL14" i="19"/>
  <c r="AU14" i="19" s="1"/>
  <c r="AE24" i="52"/>
  <c r="AF24" i="52"/>
  <c r="AO24" i="52" s="1"/>
  <c r="W25" i="52"/>
  <c r="AG24" i="52"/>
  <c r="AP24" i="52" s="1"/>
  <c r="AF17" i="95"/>
  <c r="AO17" i="95" s="1"/>
  <c r="AE17" i="95"/>
  <c r="W18" i="95"/>
  <c r="AG17" i="95"/>
  <c r="AP17" i="95" s="1"/>
  <c r="AS9" i="19"/>
  <c r="AL9" i="19"/>
  <c r="AU9" i="19" s="1"/>
  <c r="AS16" i="19"/>
  <c r="AL16" i="19"/>
  <c r="AU16" i="19" s="1"/>
  <c r="AH14" i="18"/>
  <c r="AQ14" i="18" s="1"/>
  <c r="Y13" i="42"/>
  <c r="X13" i="42"/>
  <c r="AI14" i="55"/>
  <c r="AN14" i="55"/>
  <c r="AI18" i="84"/>
  <c r="AN18" i="84"/>
  <c r="Y19" i="84"/>
  <c r="Z19" i="84" s="1"/>
  <c r="X19" i="84"/>
  <c r="AH19" i="88"/>
  <c r="AQ19" i="88" s="1"/>
  <c r="AR19" i="44"/>
  <c r="AS13" i="19"/>
  <c r="AL13" i="19"/>
  <c r="AU13" i="19" s="1"/>
  <c r="Y18" i="100"/>
  <c r="X18" i="100"/>
  <c r="Z18" i="100" s="1"/>
  <c r="AI11" i="82"/>
  <c r="AN11" i="82"/>
  <c r="AR17" i="54"/>
  <c r="Z23" i="15"/>
  <c r="AI18" i="96"/>
  <c r="AN18" i="96"/>
  <c r="AI23" i="93"/>
  <c r="AN23" i="93"/>
  <c r="AR17" i="45"/>
  <c r="AH15" i="49"/>
  <c r="AQ15" i="49" s="1"/>
  <c r="AR23" i="47"/>
  <c r="AJ4" i="19"/>
  <c r="AK4" i="19"/>
  <c r="AT4" i="19" s="1"/>
  <c r="AT25" i="19" s="1"/>
  <c r="AR23" i="52"/>
  <c r="Z14" i="18"/>
  <c r="X19" i="20"/>
  <c r="Y19" i="20"/>
  <c r="AI15" i="83"/>
  <c r="AN15" i="83"/>
  <c r="AI12" i="42"/>
  <c r="AN12" i="42"/>
  <c r="Y17" i="11"/>
  <c r="X17" i="11"/>
  <c r="AH19" i="92"/>
  <c r="AQ19" i="92" s="1"/>
  <c r="AI16" i="11"/>
  <c r="AN16" i="11"/>
  <c r="AS18" i="19"/>
  <c r="AL18" i="19"/>
  <c r="AU18" i="19" s="1"/>
  <c r="Z19" i="88"/>
  <c r="AI14" i="43"/>
  <c r="AN14" i="43"/>
  <c r="AH16" i="16"/>
  <c r="AQ16" i="16" s="1"/>
  <c r="AI17" i="100"/>
  <c r="AN17" i="100"/>
  <c r="AH13" i="98"/>
  <c r="AQ13" i="98" s="1"/>
  <c r="AR14" i="99"/>
  <c r="AS20" i="19"/>
  <c r="AL20" i="19"/>
  <c r="AU20" i="19" s="1"/>
  <c r="AF21" i="86"/>
  <c r="AO21" i="86" s="1"/>
  <c r="W22" i="86"/>
  <c r="AG21" i="86"/>
  <c r="AP21" i="86" s="1"/>
  <c r="AE21" i="86"/>
  <c r="Z24" i="47"/>
  <c r="Y12" i="94"/>
  <c r="Z12" i="94" s="1"/>
  <c r="X12" i="94"/>
  <c r="AS15" i="19"/>
  <c r="AL15" i="19"/>
  <c r="AU15" i="19" s="1"/>
  <c r="Z15" i="49"/>
  <c r="AL3" i="19"/>
  <c r="AU3" i="19" s="1"/>
  <c r="AS3" i="19"/>
  <c r="AS22" i="19"/>
  <c r="AL22" i="19"/>
  <c r="AU22" i="19" s="1"/>
  <c r="Y20" i="13"/>
  <c r="Z20" i="13"/>
  <c r="X20" i="13"/>
  <c r="AI18" i="20"/>
  <c r="AN18" i="20"/>
  <c r="Y14" i="87"/>
  <c r="X14" i="87"/>
  <c r="Y13" i="10"/>
  <c r="Z13" i="10" s="1"/>
  <c r="X13" i="10"/>
  <c r="AH15" i="99"/>
  <c r="AQ15" i="99" s="1"/>
  <c r="AR13" i="18"/>
  <c r="Y22" i="105"/>
  <c r="X22" i="105"/>
  <c r="Z22" i="105" s="1"/>
  <c r="Y22" i="46"/>
  <c r="X22" i="46"/>
  <c r="AF20" i="44"/>
  <c r="AO20" i="44" s="1"/>
  <c r="AG20" i="44"/>
  <c r="AP20" i="44" s="1"/>
  <c r="W21" i="44"/>
  <c r="AE20" i="44"/>
  <c r="W20" i="92"/>
  <c r="AG19" i="92"/>
  <c r="AP19" i="92" s="1"/>
  <c r="AF19" i="92"/>
  <c r="AO19" i="92" s="1"/>
  <c r="AE19" i="92"/>
  <c r="AI21" i="105"/>
  <c r="AN21" i="105"/>
  <c r="W23" i="101"/>
  <c r="AE22" i="101"/>
  <c r="AG22" i="101"/>
  <c r="AP22" i="101" s="1"/>
  <c r="AF22" i="101"/>
  <c r="AO22" i="101" s="1"/>
  <c r="AR23" i="97"/>
  <c r="AS6" i="19"/>
  <c r="AL6" i="19"/>
  <c r="AU6" i="19" s="1"/>
  <c r="Y15" i="43"/>
  <c r="X15" i="43"/>
  <c r="AR12" i="98"/>
  <c r="AF16" i="16"/>
  <c r="AO16" i="16" s="1"/>
  <c r="AG16" i="16"/>
  <c r="AP16" i="16" s="1"/>
  <c r="W17" i="16"/>
  <c r="AE16" i="16"/>
  <c r="AS19" i="19"/>
  <c r="AL19" i="19"/>
  <c r="AU19" i="19" s="1"/>
  <c r="AH14" i="103"/>
  <c r="AQ14" i="103" s="1"/>
  <c r="AH24" i="47"/>
  <c r="AQ24" i="47" s="1"/>
  <c r="Y24" i="93"/>
  <c r="X24" i="93"/>
  <c r="Z24" i="93" s="1"/>
  <c r="AR18" i="88"/>
  <c r="AS10" i="19"/>
  <c r="AL10" i="19"/>
  <c r="AU10" i="19" s="1"/>
  <c r="AH15" i="41"/>
  <c r="AQ15" i="41" s="1"/>
  <c r="AN17" i="58"/>
  <c r="AI17" i="58"/>
  <c r="AR17" i="58" s="1"/>
  <c r="AI19" i="13"/>
  <c r="AN19" i="13"/>
  <c r="Y16" i="83"/>
  <c r="Z16" i="83"/>
  <c r="X16" i="83"/>
  <c r="Y24" i="32"/>
  <c r="X24" i="32"/>
  <c r="Z24" i="32" s="1"/>
  <c r="AN12" i="10"/>
  <c r="AI12" i="10"/>
  <c r="Z15" i="99"/>
  <c r="AS17" i="19"/>
  <c r="AL17" i="19"/>
  <c r="AU17" i="19" s="1"/>
  <c r="AS12" i="19"/>
  <c r="AL12" i="19"/>
  <c r="AU12" i="19" s="1"/>
  <c r="AE18" i="54"/>
  <c r="AF18" i="54"/>
  <c r="AO18" i="54" s="1"/>
  <c r="AG18" i="54"/>
  <c r="AP18" i="54" s="1"/>
  <c r="W19" i="54"/>
  <c r="AH18" i="45"/>
  <c r="AQ18" i="45" s="1"/>
  <c r="AS5" i="19"/>
  <c r="AL5" i="19"/>
  <c r="AU5" i="19" s="1"/>
  <c r="AG23" i="53"/>
  <c r="AP23" i="53" s="1"/>
  <c r="AF23" i="53"/>
  <c r="AO23" i="53" s="1"/>
  <c r="W24" i="53"/>
  <c r="AE23" i="53"/>
  <c r="Z18" i="9"/>
  <c r="AH18" i="9"/>
  <c r="AQ18" i="9" s="1"/>
  <c r="AR14" i="49"/>
  <c r="AR15" i="16"/>
  <c r="Y15" i="91"/>
  <c r="Z15" i="91"/>
  <c r="X15" i="91"/>
  <c r="Y23" i="89"/>
  <c r="X23" i="89"/>
  <c r="AF11" i="35"/>
  <c r="AO11" i="35" s="1"/>
  <c r="AG11" i="35"/>
  <c r="AP11" i="35" s="1"/>
  <c r="AE11" i="35"/>
  <c r="W12" i="35"/>
  <c r="AS11" i="19"/>
  <c r="AL11" i="19"/>
  <c r="AU11" i="19" s="1"/>
  <c r="AI14" i="91"/>
  <c r="AN14" i="91"/>
  <c r="AI22" i="89"/>
  <c r="AN22" i="89"/>
  <c r="W13" i="48"/>
  <c r="AG12" i="48"/>
  <c r="AP12" i="48" s="1"/>
  <c r="AF12" i="48"/>
  <c r="AO12" i="48" s="1"/>
  <c r="AE12" i="48"/>
  <c r="Y12" i="90"/>
  <c r="X12" i="90"/>
  <c r="AG11" i="102"/>
  <c r="AP11" i="102" s="1"/>
  <c r="AE11" i="102"/>
  <c r="AF11" i="102"/>
  <c r="AO11" i="102" s="1"/>
  <c r="W12" i="102"/>
  <c r="AR13" i="103"/>
  <c r="W21" i="104"/>
  <c r="AG20" i="104"/>
  <c r="AP20" i="104" s="1"/>
  <c r="AE20" i="104"/>
  <c r="AF20" i="104"/>
  <c r="AO20" i="104" s="1"/>
  <c r="Y12" i="82"/>
  <c r="X12" i="82"/>
  <c r="Z12" i="82" s="1"/>
  <c r="AS8" i="19"/>
  <c r="AL8" i="19"/>
  <c r="AU8" i="19" s="1"/>
  <c r="AR14" i="41"/>
  <c r="Y19" i="96"/>
  <c r="X19" i="96"/>
  <c r="Z19" i="96" s="1"/>
  <c r="AR22" i="15"/>
  <c r="AS21" i="19"/>
  <c r="AL21" i="19"/>
  <c r="AU21" i="19" s="1"/>
  <c r="Y11" i="85"/>
  <c r="X11" i="85"/>
  <c r="AH11" i="50"/>
  <c r="AQ11" i="50" s="1"/>
  <c r="Y18" i="58"/>
  <c r="X18" i="58"/>
  <c r="Y15" i="55"/>
  <c r="X15" i="55"/>
  <c r="Z15" i="55" s="1"/>
  <c r="Z12" i="90" l="1"/>
  <c r="AF11" i="50"/>
  <c r="AO11" i="50" s="1"/>
  <c r="AG11" i="50"/>
  <c r="AP11" i="50" s="1"/>
  <c r="AE11" i="50"/>
  <c r="W25" i="93"/>
  <c r="AF24" i="93"/>
  <c r="AO24" i="93" s="1"/>
  <c r="AE24" i="93"/>
  <c r="AG24" i="93"/>
  <c r="AP24" i="93" s="1"/>
  <c r="AG12" i="90"/>
  <c r="AP12" i="90" s="1"/>
  <c r="AF12" i="90"/>
  <c r="AO12" i="90" s="1"/>
  <c r="W13" i="90"/>
  <c r="AE12" i="90"/>
  <c r="AG12" i="94"/>
  <c r="AP12" i="94" s="1"/>
  <c r="AF12" i="94"/>
  <c r="AO12" i="94" s="1"/>
  <c r="AE12" i="94"/>
  <c r="W13" i="94"/>
  <c r="AE13" i="10"/>
  <c r="AG13" i="10"/>
  <c r="AP13" i="10" s="1"/>
  <c r="AF13" i="10"/>
  <c r="AO13" i="10" s="1"/>
  <c r="W14" i="10"/>
  <c r="W13" i="82"/>
  <c r="AG12" i="82"/>
  <c r="AP12" i="82" s="1"/>
  <c r="AF12" i="82"/>
  <c r="AO12" i="82" s="1"/>
  <c r="AE12" i="82"/>
  <c r="W16" i="55"/>
  <c r="AE15" i="55"/>
  <c r="AF15" i="55"/>
  <c r="AO15" i="55" s="1"/>
  <c r="AG15" i="55"/>
  <c r="AP15" i="55" s="1"/>
  <c r="AR22" i="89"/>
  <c r="Y12" i="35"/>
  <c r="X12" i="35"/>
  <c r="AI23" i="53"/>
  <c r="AN23" i="53"/>
  <c r="Y21" i="104"/>
  <c r="X21" i="104"/>
  <c r="AN11" i="102"/>
  <c r="AI11" i="102"/>
  <c r="AN12" i="48"/>
  <c r="AI12" i="48"/>
  <c r="AI11" i="35"/>
  <c r="AN11" i="35"/>
  <c r="AH15" i="91"/>
  <c r="AQ15" i="91" s="1"/>
  <c r="X24" i="53"/>
  <c r="Y24" i="53"/>
  <c r="Z24" i="53"/>
  <c r="AI19" i="92"/>
  <c r="AN19" i="92"/>
  <c r="Y21" i="44"/>
  <c r="X21" i="44"/>
  <c r="AH22" i="105"/>
  <c r="AQ22" i="105" s="1"/>
  <c r="AH20" i="13"/>
  <c r="AQ20" i="13" s="1"/>
  <c r="W20" i="88"/>
  <c r="AG19" i="88"/>
  <c r="AP19" i="88" s="1"/>
  <c r="AF19" i="88"/>
  <c r="AO19" i="88" s="1"/>
  <c r="AE19" i="88"/>
  <c r="AS4" i="19"/>
  <c r="AS25" i="19" s="1"/>
  <c r="AL4" i="19"/>
  <c r="AU4" i="19" s="1"/>
  <c r="AU25" i="19" s="1"/>
  <c r="C11" i="19" s="1"/>
  <c r="AR18" i="96"/>
  <c r="AH18" i="100"/>
  <c r="AQ18" i="100" s="1"/>
  <c r="AH19" i="84"/>
  <c r="AQ19" i="84" s="1"/>
  <c r="AR14" i="55"/>
  <c r="AR23" i="32"/>
  <c r="Y20" i="51"/>
  <c r="X20" i="51"/>
  <c r="Y16" i="41"/>
  <c r="X16" i="41"/>
  <c r="AI18" i="45"/>
  <c r="AN18" i="45"/>
  <c r="AN13" i="98"/>
  <c r="AI13" i="98"/>
  <c r="Y12" i="50"/>
  <c r="X12" i="50"/>
  <c r="Z12" i="50" s="1"/>
  <c r="AR14" i="91"/>
  <c r="W16" i="91"/>
  <c r="AG15" i="91"/>
  <c r="AP15" i="91" s="1"/>
  <c r="AF15" i="91"/>
  <c r="AO15" i="91" s="1"/>
  <c r="AE15" i="91"/>
  <c r="AG15" i="99"/>
  <c r="AP15" i="99" s="1"/>
  <c r="W16" i="99"/>
  <c r="AE15" i="99"/>
  <c r="AF15" i="99"/>
  <c r="AO15" i="99" s="1"/>
  <c r="AH16" i="83"/>
  <c r="AQ16" i="83" s="1"/>
  <c r="AI22" i="101"/>
  <c r="AN22" i="101"/>
  <c r="W23" i="105"/>
  <c r="AG22" i="105"/>
  <c r="AP22" i="105" s="1"/>
  <c r="AE22" i="105"/>
  <c r="AF22" i="105"/>
  <c r="AO22" i="105" s="1"/>
  <c r="AH14" i="87"/>
  <c r="AQ14" i="87" s="1"/>
  <c r="AF20" i="13"/>
  <c r="AO20" i="13" s="1"/>
  <c r="AE20" i="13"/>
  <c r="W21" i="13"/>
  <c r="AG20" i="13"/>
  <c r="AP20" i="13" s="1"/>
  <c r="W16" i="49"/>
  <c r="AE15" i="49"/>
  <c r="AF15" i="49"/>
  <c r="AO15" i="49" s="1"/>
  <c r="AG15" i="49"/>
  <c r="AP15" i="49" s="1"/>
  <c r="AF24" i="47"/>
  <c r="AO24" i="47" s="1"/>
  <c r="W25" i="47"/>
  <c r="AG24" i="47"/>
  <c r="AP24" i="47" s="1"/>
  <c r="AE24" i="47"/>
  <c r="AH19" i="20"/>
  <c r="AQ19" i="20" s="1"/>
  <c r="W24" i="15"/>
  <c r="AF23" i="15"/>
  <c r="AO23" i="15" s="1"/>
  <c r="AG23" i="15"/>
  <c r="AP23" i="15" s="1"/>
  <c r="AE23" i="15"/>
  <c r="AE18" i="100"/>
  <c r="AF18" i="100"/>
  <c r="AO18" i="100" s="1"/>
  <c r="AG18" i="100"/>
  <c r="AP18" i="100" s="1"/>
  <c r="W19" i="100"/>
  <c r="AG19" i="84"/>
  <c r="AP19" i="84" s="1"/>
  <c r="AE19" i="84"/>
  <c r="AF19" i="84"/>
  <c r="AO19" i="84" s="1"/>
  <c r="W20" i="84"/>
  <c r="AH13" i="42"/>
  <c r="AQ13" i="42" s="1"/>
  <c r="AI24" i="97"/>
  <c r="AN24" i="97"/>
  <c r="Y14" i="98"/>
  <c r="X14" i="98"/>
  <c r="AI18" i="54"/>
  <c r="AN18" i="54"/>
  <c r="Y23" i="101"/>
  <c r="Z23" i="101" s="1"/>
  <c r="X23" i="101"/>
  <c r="Z14" i="87"/>
  <c r="AR12" i="42"/>
  <c r="AG14" i="18"/>
  <c r="AP14" i="18" s="1"/>
  <c r="AF14" i="18"/>
  <c r="AO14" i="18" s="1"/>
  <c r="AE14" i="18"/>
  <c r="W15" i="18"/>
  <c r="Z13" i="42"/>
  <c r="Y25" i="52"/>
  <c r="X25" i="52"/>
  <c r="AR13" i="87"/>
  <c r="AR21" i="46"/>
  <c r="AI15" i="41"/>
  <c r="AR15" i="41" s="1"/>
  <c r="AN15" i="41"/>
  <c r="Y15" i="103"/>
  <c r="X15" i="103"/>
  <c r="Z15" i="103" s="1"/>
  <c r="AR12" i="10"/>
  <c r="Y13" i="48"/>
  <c r="X13" i="48"/>
  <c r="Z13" i="48" s="1"/>
  <c r="AH23" i="89"/>
  <c r="AQ23" i="89" s="1"/>
  <c r="W19" i="9"/>
  <c r="AF18" i="9"/>
  <c r="AO18" i="9" s="1"/>
  <c r="AG18" i="9"/>
  <c r="AP18" i="9" s="1"/>
  <c r="AE18" i="9"/>
  <c r="AI16" i="16"/>
  <c r="AN16" i="16"/>
  <c r="AH15" i="43"/>
  <c r="AQ15" i="43" s="1"/>
  <c r="Y20" i="92"/>
  <c r="X20" i="92"/>
  <c r="AH22" i="46"/>
  <c r="AQ22" i="46" s="1"/>
  <c r="AI21" i="86"/>
  <c r="AN21" i="86"/>
  <c r="Y18" i="95"/>
  <c r="X18" i="95"/>
  <c r="AR10" i="85"/>
  <c r="AI19" i="51"/>
  <c r="AN19" i="51"/>
  <c r="AR11" i="90"/>
  <c r="AI14" i="103"/>
  <c r="AN14" i="103"/>
  <c r="AH18" i="58"/>
  <c r="AQ18" i="58" s="1"/>
  <c r="Z18" i="58"/>
  <c r="AH12" i="90"/>
  <c r="AQ12" i="90" s="1"/>
  <c r="AG16" i="83"/>
  <c r="AP16" i="83" s="1"/>
  <c r="AE16" i="83"/>
  <c r="W17" i="83"/>
  <c r="AF16" i="83"/>
  <c r="AO16" i="83" s="1"/>
  <c r="AH11" i="85"/>
  <c r="AQ11" i="85" s="1"/>
  <c r="AH15" i="55"/>
  <c r="AQ15" i="55" s="1"/>
  <c r="Z11" i="85"/>
  <c r="AH19" i="96"/>
  <c r="AQ19" i="96" s="1"/>
  <c r="AI20" i="104"/>
  <c r="AN20" i="104"/>
  <c r="Y12" i="102"/>
  <c r="X12" i="102"/>
  <c r="Z23" i="89"/>
  <c r="AH24" i="32"/>
  <c r="AQ24" i="32" s="1"/>
  <c r="Y17" i="16"/>
  <c r="X17" i="16"/>
  <c r="Z15" i="43"/>
  <c r="AR21" i="105"/>
  <c r="Z22" i="46"/>
  <c r="AH13" i="10"/>
  <c r="AQ13" i="10" s="1"/>
  <c r="AH12" i="94"/>
  <c r="AQ12" i="94" s="1"/>
  <c r="AR17" i="100"/>
  <c r="AR16" i="11"/>
  <c r="AH17" i="11"/>
  <c r="AQ17" i="11" s="1"/>
  <c r="AR15" i="83"/>
  <c r="AR23" i="93"/>
  <c r="AR18" i="84"/>
  <c r="AI17" i="95"/>
  <c r="AN17" i="95"/>
  <c r="AI24" i="52"/>
  <c r="AN24" i="52"/>
  <c r="Y25" i="97"/>
  <c r="X25" i="97"/>
  <c r="W20" i="96"/>
  <c r="AG19" i="96"/>
  <c r="AP19" i="96" s="1"/>
  <c r="AF19" i="96"/>
  <c r="AO19" i="96" s="1"/>
  <c r="AE19" i="96"/>
  <c r="AH12" i="82"/>
  <c r="AQ12" i="82" s="1"/>
  <c r="Y19" i="54"/>
  <c r="Z19" i="54" s="1"/>
  <c r="X19" i="54"/>
  <c r="AE24" i="32"/>
  <c r="AF24" i="32"/>
  <c r="AO24" i="32" s="1"/>
  <c r="AG24" i="32"/>
  <c r="AP24" i="32" s="1"/>
  <c r="W25" i="32"/>
  <c r="AR19" i="13"/>
  <c r="AH24" i="93"/>
  <c r="AQ24" i="93" s="1"/>
  <c r="AI20" i="44"/>
  <c r="AN20" i="44"/>
  <c r="AR18" i="20"/>
  <c r="Y22" i="86"/>
  <c r="X22" i="86"/>
  <c r="AR14" i="43"/>
  <c r="Z17" i="11"/>
  <c r="Z19" i="20"/>
  <c r="AR11" i="82"/>
  <c r="AR11" i="94"/>
  <c r="Y19" i="45"/>
  <c r="Z19" i="45" s="1"/>
  <c r="X19" i="45"/>
  <c r="AN11" i="50"/>
  <c r="AI11" i="50"/>
  <c r="Z18" i="95" l="1"/>
  <c r="Z25" i="97"/>
  <c r="AG25" i="97" s="1"/>
  <c r="AP25" i="97" s="1"/>
  <c r="Z25" i="52"/>
  <c r="W26" i="52" s="1"/>
  <c r="AE19" i="45"/>
  <c r="AF19" i="45"/>
  <c r="AO19" i="45" s="1"/>
  <c r="AG19" i="45"/>
  <c r="AP19" i="45" s="1"/>
  <c r="W20" i="45"/>
  <c r="AF23" i="101"/>
  <c r="AO23" i="101" s="1"/>
  <c r="AE23" i="101"/>
  <c r="W24" i="101"/>
  <c r="AG23" i="101"/>
  <c r="AP23" i="101" s="1"/>
  <c r="AE19" i="54"/>
  <c r="AF19" i="54"/>
  <c r="AO19" i="54" s="1"/>
  <c r="AG19" i="54"/>
  <c r="AP19" i="54" s="1"/>
  <c r="W20" i="54"/>
  <c r="AF25" i="97"/>
  <c r="AO25" i="97" s="1"/>
  <c r="W26" i="97"/>
  <c r="AF13" i="48"/>
  <c r="AO13" i="48" s="1"/>
  <c r="AG13" i="48"/>
  <c r="AP13" i="48" s="1"/>
  <c r="W14" i="48"/>
  <c r="AE13" i="48"/>
  <c r="AE18" i="95"/>
  <c r="AF18" i="95"/>
  <c r="AO18" i="95" s="1"/>
  <c r="W19" i="95"/>
  <c r="AG18" i="95"/>
  <c r="AP18" i="95" s="1"/>
  <c r="AF25" i="52"/>
  <c r="AO25" i="52" s="1"/>
  <c r="AE25" i="52"/>
  <c r="AG25" i="52"/>
  <c r="AP25" i="52" s="1"/>
  <c r="W20" i="20"/>
  <c r="AG19" i="20"/>
  <c r="AP19" i="20" s="1"/>
  <c r="AE19" i="20"/>
  <c r="AF19" i="20"/>
  <c r="AO19" i="20" s="1"/>
  <c r="AF22" i="46"/>
  <c r="AO22" i="46" s="1"/>
  <c r="W23" i="46"/>
  <c r="AG22" i="46"/>
  <c r="AP22" i="46" s="1"/>
  <c r="AE22" i="46"/>
  <c r="AG23" i="89"/>
  <c r="AP23" i="89" s="1"/>
  <c r="W24" i="89"/>
  <c r="AF23" i="89"/>
  <c r="AO23" i="89" s="1"/>
  <c r="AE23" i="89"/>
  <c r="AI16" i="83"/>
  <c r="AN16" i="83"/>
  <c r="AH18" i="95"/>
  <c r="AQ18" i="95" s="1"/>
  <c r="Y15" i="18"/>
  <c r="X15" i="18"/>
  <c r="W15" i="87"/>
  <c r="AG14" i="87"/>
  <c r="AP14" i="87" s="1"/>
  <c r="AF14" i="87"/>
  <c r="AO14" i="87" s="1"/>
  <c r="AE14" i="87"/>
  <c r="AH14" i="98"/>
  <c r="AQ14" i="98" s="1"/>
  <c r="Y24" i="15"/>
  <c r="X24" i="15"/>
  <c r="Z24" i="15" s="1"/>
  <c r="Y21" i="13"/>
  <c r="X21" i="13"/>
  <c r="Y23" i="105"/>
  <c r="Z23" i="105"/>
  <c r="X23" i="105"/>
  <c r="AH20" i="51"/>
  <c r="AQ20" i="51" s="1"/>
  <c r="AE24" i="53"/>
  <c r="AG24" i="53"/>
  <c r="AP24" i="53" s="1"/>
  <c r="AF24" i="53"/>
  <c r="AO24" i="53" s="1"/>
  <c r="W25" i="53"/>
  <c r="AR11" i="102"/>
  <c r="AR23" i="53"/>
  <c r="AN12" i="82"/>
  <c r="AI12" i="82"/>
  <c r="Y25" i="32"/>
  <c r="X25" i="32"/>
  <c r="Z25" i="32" s="1"/>
  <c r="AI19" i="96"/>
  <c r="AN19" i="96"/>
  <c r="AH12" i="102"/>
  <c r="AQ12" i="102" s="1"/>
  <c r="AG18" i="58"/>
  <c r="AP18" i="58" s="1"/>
  <c r="AE18" i="58"/>
  <c r="AF18" i="58"/>
  <c r="AO18" i="58" s="1"/>
  <c r="W19" i="58"/>
  <c r="AR16" i="16"/>
  <c r="AH25" i="52"/>
  <c r="AQ25" i="52" s="1"/>
  <c r="AI14" i="18"/>
  <c r="AN14" i="18"/>
  <c r="AH23" i="101"/>
  <c r="AQ23" i="101" s="1"/>
  <c r="Z14" i="98"/>
  <c r="AI19" i="84"/>
  <c r="AN19" i="84"/>
  <c r="AI18" i="100"/>
  <c r="AN18" i="100"/>
  <c r="AI24" i="47"/>
  <c r="AN24" i="47"/>
  <c r="AI20" i="13"/>
  <c r="AN20" i="13"/>
  <c r="Z20" i="51"/>
  <c r="Y20" i="88"/>
  <c r="Z20" i="88"/>
  <c r="X20" i="88"/>
  <c r="AH21" i="44"/>
  <c r="AQ21" i="44" s="1"/>
  <c r="AH12" i="35"/>
  <c r="AQ12" i="35" s="1"/>
  <c r="Z12" i="102"/>
  <c r="AN18" i="9"/>
  <c r="AI18" i="9"/>
  <c r="AI15" i="49"/>
  <c r="AN15" i="49"/>
  <c r="AR22" i="101"/>
  <c r="AI15" i="91"/>
  <c r="AN15" i="91"/>
  <c r="AH12" i="50"/>
  <c r="AQ12" i="50" s="1"/>
  <c r="AR18" i="45"/>
  <c r="Z21" i="44"/>
  <c r="AH24" i="53"/>
  <c r="AQ24" i="53" s="1"/>
  <c r="AH21" i="104"/>
  <c r="AQ21" i="104" s="1"/>
  <c r="Z12" i="35"/>
  <c r="AN13" i="10"/>
  <c r="AI13" i="10"/>
  <c r="AR19" i="51"/>
  <c r="AI23" i="15"/>
  <c r="AN23" i="15"/>
  <c r="Y25" i="47"/>
  <c r="X25" i="47"/>
  <c r="Z25" i="47" s="1"/>
  <c r="Y16" i="49"/>
  <c r="X16" i="49"/>
  <c r="AG12" i="50"/>
  <c r="AP12" i="50" s="1"/>
  <c r="W13" i="50"/>
  <c r="AE12" i="50"/>
  <c r="AF12" i="50"/>
  <c r="AO12" i="50" s="1"/>
  <c r="AH16" i="41"/>
  <c r="AQ16" i="41" s="1"/>
  <c r="AR11" i="35"/>
  <c r="Z21" i="104"/>
  <c r="AI15" i="55"/>
  <c r="AN15" i="55"/>
  <c r="Y13" i="82"/>
  <c r="Z13" i="82" s="1"/>
  <c r="X13" i="82"/>
  <c r="AN12" i="90"/>
  <c r="AI12" i="90"/>
  <c r="AI24" i="93"/>
  <c r="AN24" i="93"/>
  <c r="AG17" i="11"/>
  <c r="AP17" i="11" s="1"/>
  <c r="AF17" i="11"/>
  <c r="AO17" i="11" s="1"/>
  <c r="AE17" i="11"/>
  <c r="W18" i="11"/>
  <c r="AH22" i="86"/>
  <c r="AQ22" i="86" s="1"/>
  <c r="AR20" i="44"/>
  <c r="AI24" i="32"/>
  <c r="AN24" i="32"/>
  <c r="AH17" i="16"/>
  <c r="AQ17" i="16" s="1"/>
  <c r="AR21" i="86"/>
  <c r="AH20" i="92"/>
  <c r="AQ20" i="92" s="1"/>
  <c r="AH15" i="103"/>
  <c r="AQ15" i="103" s="1"/>
  <c r="W14" i="42"/>
  <c r="AE13" i="42"/>
  <c r="AF13" i="42"/>
  <c r="AO13" i="42" s="1"/>
  <c r="AG13" i="42"/>
  <c r="AP13" i="42" s="1"/>
  <c r="AR24" i="97"/>
  <c r="Y19" i="100"/>
  <c r="X19" i="100"/>
  <c r="Z19" i="100" s="1"/>
  <c r="AI22" i="105"/>
  <c r="AN22" i="105"/>
  <c r="AI15" i="99"/>
  <c r="AN15" i="99"/>
  <c r="Z16" i="41"/>
  <c r="AI19" i="88"/>
  <c r="AN19" i="88"/>
  <c r="AR12" i="48"/>
  <c r="Y16" i="55"/>
  <c r="X16" i="55"/>
  <c r="Y13" i="94"/>
  <c r="X13" i="94"/>
  <c r="Y13" i="90"/>
  <c r="X13" i="90"/>
  <c r="Z13" i="90" s="1"/>
  <c r="AR11" i="50"/>
  <c r="AR24" i="52"/>
  <c r="AE15" i="43"/>
  <c r="AG15" i="43"/>
  <c r="AP15" i="43" s="1"/>
  <c r="AF15" i="43"/>
  <c r="AO15" i="43" s="1"/>
  <c r="W16" i="43"/>
  <c r="Y20" i="96"/>
  <c r="X20" i="96"/>
  <c r="AH19" i="45"/>
  <c r="AQ19" i="45" s="1"/>
  <c r="Z22" i="86"/>
  <c r="AH19" i="54"/>
  <c r="AQ19" i="54" s="1"/>
  <c r="AH25" i="97"/>
  <c r="AQ25" i="97" s="1"/>
  <c r="AR17" i="95"/>
  <c r="Z17" i="16"/>
  <c r="AR20" i="104"/>
  <c r="AE11" i="85"/>
  <c r="W12" i="85"/>
  <c r="AG11" i="85"/>
  <c r="AP11" i="85" s="1"/>
  <c r="AF11" i="85"/>
  <c r="AO11" i="85" s="1"/>
  <c r="Y17" i="83"/>
  <c r="X17" i="83"/>
  <c r="AR14" i="103"/>
  <c r="Z20" i="92"/>
  <c r="Y19" i="9"/>
  <c r="X19" i="9"/>
  <c r="AH13" i="48"/>
  <c r="AQ13" i="48" s="1"/>
  <c r="W16" i="103"/>
  <c r="AG15" i="103"/>
  <c r="AP15" i="103" s="1"/>
  <c r="AF15" i="103"/>
  <c r="AO15" i="103" s="1"/>
  <c r="AE15" i="103"/>
  <c r="AR18" i="54"/>
  <c r="Y20" i="84"/>
  <c r="X20" i="84"/>
  <c r="Y16" i="99"/>
  <c r="X16" i="99"/>
  <c r="Y16" i="91"/>
  <c r="X16" i="91"/>
  <c r="AR13" i="98"/>
  <c r="AR19" i="92"/>
  <c r="Y14" i="10"/>
  <c r="X14" i="10"/>
  <c r="AI12" i="94"/>
  <c r="AN12" i="94"/>
  <c r="Y25" i="93"/>
  <c r="X25" i="93"/>
  <c r="Z13" i="94" l="1"/>
  <c r="AE25" i="97"/>
  <c r="Z20" i="96"/>
  <c r="AG20" i="96" s="1"/>
  <c r="AP20" i="96" s="1"/>
  <c r="Z16" i="55"/>
  <c r="AE19" i="100"/>
  <c r="W20" i="100"/>
  <c r="AF19" i="100"/>
  <c r="AO19" i="100" s="1"/>
  <c r="AG19" i="100"/>
  <c r="AP19" i="100" s="1"/>
  <c r="AF25" i="47"/>
  <c r="AO25" i="47" s="1"/>
  <c r="W26" i="47"/>
  <c r="AE25" i="47"/>
  <c r="AG25" i="47"/>
  <c r="AP25" i="47" s="1"/>
  <c r="W14" i="94"/>
  <c r="AG13" i="94"/>
  <c r="AP13" i="94" s="1"/>
  <c r="AF13" i="94"/>
  <c r="AO13" i="94" s="1"/>
  <c r="AE13" i="94"/>
  <c r="AF13" i="90"/>
  <c r="AO13" i="90" s="1"/>
  <c r="AE13" i="90"/>
  <c r="W14" i="90"/>
  <c r="AG13" i="90"/>
  <c r="AP13" i="90" s="1"/>
  <c r="AG13" i="82"/>
  <c r="AP13" i="82" s="1"/>
  <c r="W14" i="82"/>
  <c r="AF13" i="82"/>
  <c r="AO13" i="82" s="1"/>
  <c r="AE13" i="82"/>
  <c r="AG25" i="32"/>
  <c r="AP25" i="32" s="1"/>
  <c r="W26" i="32"/>
  <c r="AE25" i="32"/>
  <c r="AF25" i="32"/>
  <c r="AO25" i="32" s="1"/>
  <c r="W21" i="96"/>
  <c r="AE20" i="96"/>
  <c r="AF20" i="96"/>
  <c r="AO20" i="96" s="1"/>
  <c r="AG16" i="55"/>
  <c r="AP16" i="55" s="1"/>
  <c r="W17" i="55"/>
  <c r="AF16" i="55"/>
  <c r="AO16" i="55" s="1"/>
  <c r="AE16" i="55"/>
  <c r="AH14" i="10"/>
  <c r="AQ14" i="10" s="1"/>
  <c r="Z14" i="10"/>
  <c r="AH17" i="83"/>
  <c r="AQ17" i="83" s="1"/>
  <c r="Y12" i="85"/>
  <c r="X12" i="85"/>
  <c r="AI15" i="43"/>
  <c r="AN15" i="43"/>
  <c r="AE16" i="41"/>
  <c r="AF16" i="41"/>
  <c r="AO16" i="41" s="1"/>
  <c r="AG16" i="41"/>
  <c r="AP16" i="41" s="1"/>
  <c r="W17" i="41"/>
  <c r="Y18" i="11"/>
  <c r="X18" i="11"/>
  <c r="Z18" i="11" s="1"/>
  <c r="AR12" i="90"/>
  <c r="AR15" i="55"/>
  <c r="Y13" i="50"/>
  <c r="X13" i="50"/>
  <c r="AR13" i="10"/>
  <c r="AE20" i="51"/>
  <c r="W21" i="51"/>
  <c r="AG20" i="51"/>
  <c r="AP20" i="51" s="1"/>
  <c r="AF20" i="51"/>
  <c r="AO20" i="51" s="1"/>
  <c r="AR18" i="100"/>
  <c r="Y19" i="58"/>
  <c r="X19" i="58"/>
  <c r="AI24" i="53"/>
  <c r="AN24" i="53"/>
  <c r="AH23" i="105"/>
  <c r="AQ23" i="105" s="1"/>
  <c r="AH24" i="15"/>
  <c r="AQ24" i="15" s="1"/>
  <c r="AH15" i="18"/>
  <c r="AQ15" i="18" s="1"/>
  <c r="Y23" i="46"/>
  <c r="Z23" i="46"/>
  <c r="X23" i="46"/>
  <c r="Y20" i="20"/>
  <c r="Z20" i="20"/>
  <c r="X20" i="20"/>
  <c r="AN13" i="48"/>
  <c r="AI13" i="48"/>
  <c r="X26" i="97"/>
  <c r="Y26" i="97"/>
  <c r="Z26" i="97"/>
  <c r="Y16" i="103"/>
  <c r="X16" i="103"/>
  <c r="Z19" i="9"/>
  <c r="AH19" i="9"/>
  <c r="AQ19" i="9" s="1"/>
  <c r="Z17" i="83"/>
  <c r="AN11" i="85"/>
  <c r="AI11" i="85"/>
  <c r="AN13" i="42"/>
  <c r="AI13" i="42"/>
  <c r="AI17" i="11"/>
  <c r="AN17" i="11"/>
  <c r="AF21" i="104"/>
  <c r="AO21" i="104" s="1"/>
  <c r="W22" i="104"/>
  <c r="AG21" i="104"/>
  <c r="AP21" i="104" s="1"/>
  <c r="AE21" i="104"/>
  <c r="AF21" i="44"/>
  <c r="AO21" i="44" s="1"/>
  <c r="AG21" i="44"/>
  <c r="AP21" i="44" s="1"/>
  <c r="W22" i="44"/>
  <c r="AE21" i="44"/>
  <c r="AG23" i="105"/>
  <c r="AP23" i="105" s="1"/>
  <c r="AE23" i="105"/>
  <c r="AF23" i="105"/>
  <c r="AO23" i="105" s="1"/>
  <c r="W24" i="105"/>
  <c r="AF24" i="15"/>
  <c r="AO24" i="15" s="1"/>
  <c r="W25" i="15"/>
  <c r="AG24" i="15"/>
  <c r="AP24" i="15" s="1"/>
  <c r="AE24" i="15"/>
  <c r="Z15" i="18"/>
  <c r="Y24" i="89"/>
  <c r="Z24" i="89"/>
  <c r="X24" i="89"/>
  <c r="Y14" i="48"/>
  <c r="X14" i="48"/>
  <c r="Z14" i="48" s="1"/>
  <c r="AI25" i="97"/>
  <c r="AN25" i="97"/>
  <c r="AI19" i="54"/>
  <c r="AN19" i="54"/>
  <c r="AH16" i="91"/>
  <c r="AQ16" i="91" s="1"/>
  <c r="AH16" i="99"/>
  <c r="AQ16" i="99" s="1"/>
  <c r="AR12" i="94"/>
  <c r="Z16" i="99"/>
  <c r="AH13" i="94"/>
  <c r="AQ13" i="94" s="1"/>
  <c r="AR15" i="99"/>
  <c r="Y14" i="42"/>
  <c r="X14" i="42"/>
  <c r="AH13" i="82"/>
  <c r="AQ13" i="82" s="1"/>
  <c r="AH16" i="49"/>
  <c r="AQ16" i="49" s="1"/>
  <c r="AE12" i="35"/>
  <c r="W13" i="35"/>
  <c r="AG12" i="35"/>
  <c r="AP12" i="35" s="1"/>
  <c r="AF12" i="35"/>
  <c r="AO12" i="35" s="1"/>
  <c r="AR15" i="49"/>
  <c r="AR20" i="13"/>
  <c r="AR19" i="84"/>
  <c r="AN18" i="58"/>
  <c r="AI18" i="58"/>
  <c r="AR12" i="82"/>
  <c r="AI14" i="87"/>
  <c r="AN14" i="87"/>
  <c r="Y26" i="52"/>
  <c r="X26" i="52"/>
  <c r="Y19" i="95"/>
  <c r="X19" i="95"/>
  <c r="Y20" i="45"/>
  <c r="X20" i="45"/>
  <c r="W21" i="92"/>
  <c r="AG20" i="92"/>
  <c r="AP20" i="92" s="1"/>
  <c r="AF20" i="92"/>
  <c r="AO20" i="92" s="1"/>
  <c r="AE20" i="92"/>
  <c r="Y16" i="43"/>
  <c r="X16" i="43"/>
  <c r="AR24" i="32"/>
  <c r="Z16" i="49"/>
  <c r="AR23" i="15"/>
  <c r="AR18" i="9"/>
  <c r="AH20" i="88"/>
  <c r="AQ20" i="88" s="1"/>
  <c r="W15" i="98"/>
  <c r="AF14" i="98"/>
  <c r="AO14" i="98" s="1"/>
  <c r="AE14" i="98"/>
  <c r="AG14" i="98"/>
  <c r="AP14" i="98" s="1"/>
  <c r="Y25" i="53"/>
  <c r="Z25" i="53" s="1"/>
  <c r="X25" i="53"/>
  <c r="AH21" i="13"/>
  <c r="AQ21" i="13" s="1"/>
  <c r="AR16" i="83"/>
  <c r="AG17" i="16"/>
  <c r="AP17" i="16" s="1"/>
  <c r="AF17" i="16"/>
  <c r="AO17" i="16" s="1"/>
  <c r="AE17" i="16"/>
  <c r="W18" i="16"/>
  <c r="AR22" i="105"/>
  <c r="AR15" i="91"/>
  <c r="W21" i="88"/>
  <c r="AE20" i="88"/>
  <c r="AG20" i="88"/>
  <c r="AP20" i="88" s="1"/>
  <c r="AF20" i="88"/>
  <c r="AO20" i="88" s="1"/>
  <c r="AR24" i="47"/>
  <c r="AR14" i="18"/>
  <c r="AR19" i="96"/>
  <c r="Z21" i="13"/>
  <c r="AI22" i="46"/>
  <c r="AN22" i="46"/>
  <c r="AI19" i="20"/>
  <c r="AN19" i="20"/>
  <c r="AI25" i="52"/>
  <c r="AN25" i="52"/>
  <c r="AI18" i="95"/>
  <c r="AN18" i="95"/>
  <c r="Y20" i="54"/>
  <c r="X20" i="54"/>
  <c r="Y24" i="101"/>
  <c r="X24" i="101"/>
  <c r="Z24" i="101" s="1"/>
  <c r="AH25" i="93"/>
  <c r="AQ25" i="93" s="1"/>
  <c r="AH20" i="84"/>
  <c r="AQ20" i="84" s="1"/>
  <c r="AI15" i="103"/>
  <c r="AN15" i="103"/>
  <c r="Z25" i="93"/>
  <c r="Z16" i="91"/>
  <c r="Z20" i="84"/>
  <c r="AF22" i="86"/>
  <c r="AO22" i="86" s="1"/>
  <c r="AE22" i="86"/>
  <c r="AG22" i="86"/>
  <c r="AP22" i="86" s="1"/>
  <c r="W23" i="86"/>
  <c r="AH20" i="96"/>
  <c r="AQ20" i="96" s="1"/>
  <c r="AH13" i="90"/>
  <c r="AQ13" i="90" s="1"/>
  <c r="AH16" i="55"/>
  <c r="AQ16" i="55" s="1"/>
  <c r="AR19" i="88"/>
  <c r="AH19" i="100"/>
  <c r="AQ19" i="100" s="1"/>
  <c r="AR24" i="93"/>
  <c r="AN12" i="50"/>
  <c r="AI12" i="50"/>
  <c r="AH25" i="47"/>
  <c r="AQ25" i="47" s="1"/>
  <c r="AE12" i="102"/>
  <c r="W13" i="102"/>
  <c r="AF12" i="102"/>
  <c r="AO12" i="102" s="1"/>
  <c r="AG12" i="102"/>
  <c r="AP12" i="102" s="1"/>
  <c r="AH25" i="32"/>
  <c r="AQ25" i="32" s="1"/>
  <c r="Y15" i="87"/>
  <c r="X15" i="87"/>
  <c r="AI23" i="89"/>
  <c r="AN23" i="89"/>
  <c r="AI23" i="101"/>
  <c r="AN23" i="101"/>
  <c r="AI19" i="45"/>
  <c r="AR19" i="45" s="1"/>
  <c r="AN19" i="45"/>
  <c r="Z13" i="50" l="1"/>
  <c r="Z20" i="54"/>
  <c r="AF20" i="54" s="1"/>
  <c r="AO20" i="54" s="1"/>
  <c r="Z19" i="58"/>
  <c r="AG19" i="58" s="1"/>
  <c r="AP19" i="58" s="1"/>
  <c r="W15" i="48"/>
  <c r="AE14" i="48"/>
  <c r="AF14" i="48"/>
  <c r="AO14" i="48" s="1"/>
  <c r="AG14" i="48"/>
  <c r="AP14" i="48" s="1"/>
  <c r="W14" i="50"/>
  <c r="AE13" i="50"/>
  <c r="AF13" i="50"/>
  <c r="AO13" i="50" s="1"/>
  <c r="AG13" i="50"/>
  <c r="AP13" i="50" s="1"/>
  <c r="AE20" i="54"/>
  <c r="AG20" i="54"/>
  <c r="AP20" i="54" s="1"/>
  <c r="W21" i="54"/>
  <c r="AE19" i="58"/>
  <c r="W20" i="58"/>
  <c r="AG16" i="91"/>
  <c r="AP16" i="91" s="1"/>
  <c r="AF16" i="91"/>
  <c r="AO16" i="91" s="1"/>
  <c r="AE16" i="91"/>
  <c r="W17" i="91"/>
  <c r="AH20" i="45"/>
  <c r="AQ20" i="45" s="1"/>
  <c r="Z26" i="52"/>
  <c r="AH26" i="52"/>
  <c r="AQ26" i="52" s="1"/>
  <c r="AR18" i="58"/>
  <c r="AI12" i="35"/>
  <c r="AN12" i="35"/>
  <c r="W17" i="99"/>
  <c r="AE16" i="99"/>
  <c r="AF16" i="99"/>
  <c r="AO16" i="99" s="1"/>
  <c r="AG16" i="99"/>
  <c r="AP16" i="99" s="1"/>
  <c r="Y24" i="105"/>
  <c r="X24" i="105"/>
  <c r="Y22" i="44"/>
  <c r="X22" i="44"/>
  <c r="Y22" i="104"/>
  <c r="X22" i="104"/>
  <c r="AR11" i="85"/>
  <c r="AH16" i="103"/>
  <c r="AQ16" i="103" s="1"/>
  <c r="AR13" i="48"/>
  <c r="AF23" i="46"/>
  <c r="AO23" i="46" s="1"/>
  <c r="W24" i="46"/>
  <c r="AE23" i="46"/>
  <c r="AG23" i="46"/>
  <c r="AP23" i="46" s="1"/>
  <c r="AR24" i="53"/>
  <c r="Y17" i="41"/>
  <c r="X17" i="41"/>
  <c r="AH12" i="85"/>
  <c r="AQ12" i="85" s="1"/>
  <c r="AN13" i="82"/>
  <c r="AI13" i="82"/>
  <c r="Y14" i="90"/>
  <c r="X14" i="90"/>
  <c r="AH15" i="87"/>
  <c r="AQ15" i="87" s="1"/>
  <c r="AR23" i="101"/>
  <c r="Y23" i="86"/>
  <c r="Z23" i="86" s="1"/>
  <c r="X23" i="86"/>
  <c r="AF25" i="93"/>
  <c r="AO25" i="93" s="1"/>
  <c r="W26" i="93"/>
  <c r="AG25" i="93"/>
  <c r="AP25" i="93" s="1"/>
  <c r="AE25" i="93"/>
  <c r="AR19" i="20"/>
  <c r="AI14" i="98"/>
  <c r="AN14" i="98"/>
  <c r="AE16" i="49"/>
  <c r="AG16" i="49"/>
  <c r="AP16" i="49" s="1"/>
  <c r="AF16" i="49"/>
  <c r="AO16" i="49" s="1"/>
  <c r="W17" i="49"/>
  <c r="Z20" i="45"/>
  <c r="AI24" i="15"/>
  <c r="AN24" i="15"/>
  <c r="Z16" i="103"/>
  <c r="AH19" i="58"/>
  <c r="AQ19" i="58" s="1"/>
  <c r="AH13" i="50"/>
  <c r="AQ13" i="50" s="1"/>
  <c r="Z12" i="85"/>
  <c r="AI13" i="90"/>
  <c r="AN13" i="90"/>
  <c r="Y14" i="94"/>
  <c r="X14" i="94"/>
  <c r="AR23" i="89"/>
  <c r="Z15" i="87"/>
  <c r="W21" i="84"/>
  <c r="AF20" i="84"/>
  <c r="AO20" i="84" s="1"/>
  <c r="AE20" i="84"/>
  <c r="AG20" i="84"/>
  <c r="AP20" i="84" s="1"/>
  <c r="AH24" i="101"/>
  <c r="AQ24" i="101" s="1"/>
  <c r="AI20" i="88"/>
  <c r="AN20" i="88"/>
  <c r="AH25" i="53"/>
  <c r="AQ25" i="53" s="1"/>
  <c r="AI20" i="92"/>
  <c r="AN20" i="92"/>
  <c r="AR19" i="54"/>
  <c r="AH24" i="89"/>
  <c r="AQ24" i="89" s="1"/>
  <c r="AI23" i="105"/>
  <c r="AN23" i="105"/>
  <c r="AE17" i="83"/>
  <c r="AF17" i="83"/>
  <c r="AO17" i="83" s="1"/>
  <c r="W18" i="83"/>
  <c r="AG17" i="83"/>
  <c r="AP17" i="83" s="1"/>
  <c r="AH20" i="20"/>
  <c r="AQ20" i="20" s="1"/>
  <c r="AH18" i="11"/>
  <c r="AQ18" i="11" s="1"/>
  <c r="AF14" i="10"/>
  <c r="AO14" i="10" s="1"/>
  <c r="W15" i="10"/>
  <c r="AG14" i="10"/>
  <c r="AP14" i="10" s="1"/>
  <c r="AE14" i="10"/>
  <c r="AI25" i="32"/>
  <c r="AN25" i="32"/>
  <c r="Y14" i="82"/>
  <c r="X14" i="82"/>
  <c r="Y13" i="102"/>
  <c r="X13" i="102"/>
  <c r="Z13" i="102" s="1"/>
  <c r="AI22" i="86"/>
  <c r="AN22" i="86"/>
  <c r="AR15" i="103"/>
  <c r="AF24" i="101"/>
  <c r="AO24" i="101" s="1"/>
  <c r="AG24" i="101"/>
  <c r="AP24" i="101" s="1"/>
  <c r="AE24" i="101"/>
  <c r="W25" i="101"/>
  <c r="AR18" i="95"/>
  <c r="AR22" i="46"/>
  <c r="Y21" i="88"/>
  <c r="X21" i="88"/>
  <c r="Y18" i="16"/>
  <c r="X18" i="16"/>
  <c r="W26" i="53"/>
  <c r="AF25" i="53"/>
  <c r="AO25" i="53" s="1"/>
  <c r="AG25" i="53"/>
  <c r="AP25" i="53" s="1"/>
  <c r="AE25" i="53"/>
  <c r="Y15" i="98"/>
  <c r="X15" i="98"/>
  <c r="Z15" i="98" s="1"/>
  <c r="AH19" i="95"/>
  <c r="AQ19" i="95" s="1"/>
  <c r="AR14" i="87"/>
  <c r="AH14" i="42"/>
  <c r="AQ14" i="42" s="1"/>
  <c r="AG24" i="89"/>
  <c r="AP24" i="89" s="1"/>
  <c r="W25" i="89"/>
  <c r="AF24" i="89"/>
  <c r="AO24" i="89" s="1"/>
  <c r="AE24" i="89"/>
  <c r="Y25" i="15"/>
  <c r="X25" i="15"/>
  <c r="AR17" i="11"/>
  <c r="AG26" i="97"/>
  <c r="AP26" i="97" s="1"/>
  <c r="AE26" i="97"/>
  <c r="AF26" i="97"/>
  <c r="AO26" i="97" s="1"/>
  <c r="W27" i="97"/>
  <c r="W21" i="20"/>
  <c r="AF20" i="20"/>
  <c r="AO20" i="20" s="1"/>
  <c r="AE20" i="20"/>
  <c r="AG20" i="20"/>
  <c r="AP20" i="20" s="1"/>
  <c r="Y21" i="51"/>
  <c r="X21" i="51"/>
  <c r="W19" i="11"/>
  <c r="AG18" i="11"/>
  <c r="AP18" i="11" s="1"/>
  <c r="AE18" i="11"/>
  <c r="AF18" i="11"/>
  <c r="AO18" i="11" s="1"/>
  <c r="AI16" i="41"/>
  <c r="AN16" i="41"/>
  <c r="AI16" i="55"/>
  <c r="AN16" i="55"/>
  <c r="Y26" i="32"/>
  <c r="X26" i="32"/>
  <c r="W22" i="13"/>
  <c r="AF21" i="13"/>
  <c r="AO21" i="13" s="1"/>
  <c r="AG21" i="13"/>
  <c r="AP21" i="13" s="1"/>
  <c r="AE21" i="13"/>
  <c r="AI17" i="16"/>
  <c r="AN17" i="16"/>
  <c r="AH16" i="43"/>
  <c r="AQ16" i="43" s="1"/>
  <c r="Z19" i="95"/>
  <c r="Z14" i="42"/>
  <c r="AR25" i="97"/>
  <c r="AI21" i="104"/>
  <c r="AN21" i="104"/>
  <c r="AR13" i="42"/>
  <c r="AI20" i="51"/>
  <c r="AN20" i="51"/>
  <c r="AI20" i="96"/>
  <c r="AN20" i="96"/>
  <c r="AI13" i="94"/>
  <c r="AN13" i="94"/>
  <c r="AI25" i="47"/>
  <c r="AN25" i="47"/>
  <c r="Y20" i="100"/>
  <c r="X20" i="100"/>
  <c r="Z20" i="100" s="1"/>
  <c r="AI12" i="102"/>
  <c r="AN12" i="102"/>
  <c r="AR12" i="50"/>
  <c r="AH20" i="54"/>
  <c r="AQ20" i="54" s="1"/>
  <c r="AR25" i="52"/>
  <c r="Z16" i="43"/>
  <c r="Y21" i="92"/>
  <c r="X21" i="92"/>
  <c r="Y13" i="35"/>
  <c r="Z13" i="35"/>
  <c r="X13" i="35"/>
  <c r="AH14" i="48"/>
  <c r="AQ14" i="48" s="1"/>
  <c r="W16" i="18"/>
  <c r="AE15" i="18"/>
  <c r="AG15" i="18"/>
  <c r="AP15" i="18" s="1"/>
  <c r="AF15" i="18"/>
  <c r="AO15" i="18" s="1"/>
  <c r="AI21" i="44"/>
  <c r="AN21" i="44"/>
  <c r="AE19" i="9"/>
  <c r="AG19" i="9"/>
  <c r="AP19" i="9" s="1"/>
  <c r="AF19" i="9"/>
  <c r="AO19" i="9" s="1"/>
  <c r="W20" i="9"/>
  <c r="AH26" i="97"/>
  <c r="AQ26" i="97" s="1"/>
  <c r="AH23" i="46"/>
  <c r="AQ23" i="46" s="1"/>
  <c r="AR15" i="43"/>
  <c r="Y17" i="55"/>
  <c r="X17" i="55"/>
  <c r="Y21" i="96"/>
  <c r="X21" i="96"/>
  <c r="Z21" i="96" s="1"/>
  <c r="Y26" i="47"/>
  <c r="X26" i="47"/>
  <c r="AI19" i="100"/>
  <c r="AN19" i="100"/>
  <c r="Z21" i="88" l="1"/>
  <c r="AF19" i="58"/>
  <c r="AO19" i="58" s="1"/>
  <c r="Z21" i="92"/>
  <c r="AF21" i="92" s="1"/>
  <c r="AO21" i="92" s="1"/>
  <c r="Z17" i="41"/>
  <c r="AG17" i="41" s="1"/>
  <c r="AP17" i="41" s="1"/>
  <c r="AE17" i="41"/>
  <c r="AE21" i="88"/>
  <c r="AG21" i="88"/>
  <c r="AP21" i="88" s="1"/>
  <c r="AF21" i="88"/>
  <c r="AO21" i="88" s="1"/>
  <c r="W22" i="88"/>
  <c r="AG21" i="92"/>
  <c r="AP21" i="92" s="1"/>
  <c r="W22" i="92"/>
  <c r="AE13" i="102"/>
  <c r="W14" i="102"/>
  <c r="AG13" i="102"/>
  <c r="AP13" i="102" s="1"/>
  <c r="AF13" i="102"/>
  <c r="AO13" i="102" s="1"/>
  <c r="AR13" i="82"/>
  <c r="AG26" i="52"/>
  <c r="AP26" i="52" s="1"/>
  <c r="W27" i="52"/>
  <c r="AE26" i="52"/>
  <c r="AF26" i="52"/>
  <c r="AO26" i="52" s="1"/>
  <c r="Y20" i="58"/>
  <c r="X20" i="58"/>
  <c r="Z20" i="58" s="1"/>
  <c r="Y14" i="50"/>
  <c r="X14" i="50"/>
  <c r="AG21" i="96"/>
  <c r="AP21" i="96" s="1"/>
  <c r="AE21" i="96"/>
  <c r="W22" i="96"/>
  <c r="AF21" i="96"/>
  <c r="AO21" i="96" s="1"/>
  <c r="AF23" i="86"/>
  <c r="AO23" i="86" s="1"/>
  <c r="AE23" i="86"/>
  <c r="AG23" i="86"/>
  <c r="AP23" i="86" s="1"/>
  <c r="W24" i="86"/>
  <c r="AR20" i="51"/>
  <c r="AI18" i="11"/>
  <c r="AN18" i="11"/>
  <c r="Y25" i="89"/>
  <c r="X25" i="89"/>
  <c r="AR24" i="15"/>
  <c r="AI16" i="49"/>
  <c r="AN16" i="49"/>
  <c r="AI25" i="93"/>
  <c r="AN25" i="93"/>
  <c r="AI23" i="46"/>
  <c r="AN23" i="46"/>
  <c r="AH22" i="104"/>
  <c r="AQ22" i="104" s="1"/>
  <c r="AH24" i="105"/>
  <c r="AQ24" i="105" s="1"/>
  <c r="AI16" i="99"/>
  <c r="AN16" i="99"/>
  <c r="Y17" i="91"/>
  <c r="X17" i="91"/>
  <c r="Z17" i="91" s="1"/>
  <c r="AI20" i="54"/>
  <c r="AR20" i="54" s="1"/>
  <c r="AN20" i="54"/>
  <c r="AH21" i="92"/>
  <c r="AQ21" i="92" s="1"/>
  <c r="AI21" i="13"/>
  <c r="AN21" i="13"/>
  <c r="Y21" i="84"/>
  <c r="X21" i="84"/>
  <c r="Z21" i="84" s="1"/>
  <c r="AH17" i="41"/>
  <c r="AQ17" i="41" s="1"/>
  <c r="AR25" i="47"/>
  <c r="Y27" i="97"/>
  <c r="X27" i="97"/>
  <c r="AH25" i="15"/>
  <c r="AQ25" i="15" s="1"/>
  <c r="W16" i="87"/>
  <c r="AE15" i="87"/>
  <c r="AF15" i="87"/>
  <c r="AO15" i="87" s="1"/>
  <c r="AG15" i="87"/>
  <c r="AP15" i="87" s="1"/>
  <c r="AN19" i="9"/>
  <c r="AI19" i="9"/>
  <c r="AR19" i="9" s="1"/>
  <c r="AI15" i="18"/>
  <c r="AN15" i="18"/>
  <c r="AR12" i="102"/>
  <c r="AE14" i="42"/>
  <c r="W15" i="42"/>
  <c r="AF14" i="42"/>
  <c r="AO14" i="42" s="1"/>
  <c r="AG14" i="42"/>
  <c r="AP14" i="42" s="1"/>
  <c r="AR16" i="55"/>
  <c r="Z25" i="15"/>
  <c r="AH14" i="82"/>
  <c r="AQ14" i="82" s="1"/>
  <c r="AI14" i="10"/>
  <c r="AN14" i="10"/>
  <c r="AI17" i="83"/>
  <c r="AN17" i="83"/>
  <c r="AR20" i="88"/>
  <c r="AR13" i="90"/>
  <c r="W21" i="45"/>
  <c r="AF20" i="45"/>
  <c r="AO20" i="45" s="1"/>
  <c r="AG20" i="45"/>
  <c r="AP20" i="45" s="1"/>
  <c r="AE20" i="45"/>
  <c r="Y24" i="46"/>
  <c r="X24" i="46"/>
  <c r="Z24" i="46" s="1"/>
  <c r="Z22" i="104"/>
  <c r="Z24" i="105"/>
  <c r="Y17" i="99"/>
  <c r="Z17" i="99" s="1"/>
  <c r="X17" i="99"/>
  <c r="AI16" i="91"/>
  <c r="AN16" i="91"/>
  <c r="AN19" i="58"/>
  <c r="AI19" i="58"/>
  <c r="AR19" i="100"/>
  <c r="AI25" i="53"/>
  <c r="AN25" i="53"/>
  <c r="AH21" i="88"/>
  <c r="AQ21" i="88" s="1"/>
  <c r="AR20" i="92"/>
  <c r="AH26" i="47"/>
  <c r="AQ26" i="47" s="1"/>
  <c r="AH17" i="55"/>
  <c r="AQ17" i="55" s="1"/>
  <c r="Z26" i="47"/>
  <c r="Z17" i="55"/>
  <c r="Y16" i="18"/>
  <c r="X16" i="18"/>
  <c r="AH13" i="35"/>
  <c r="AQ13" i="35" s="1"/>
  <c r="W17" i="43"/>
  <c r="AG16" i="43"/>
  <c r="AP16" i="43" s="1"/>
  <c r="AE16" i="43"/>
  <c r="AF16" i="43"/>
  <c r="AO16" i="43" s="1"/>
  <c r="AH20" i="100"/>
  <c r="AQ20" i="100" s="1"/>
  <c r="AR13" i="94"/>
  <c r="AF19" i="95"/>
  <c r="AO19" i="95" s="1"/>
  <c r="AE19" i="95"/>
  <c r="W20" i="95"/>
  <c r="AG19" i="95"/>
  <c r="AP19" i="95" s="1"/>
  <c r="Y22" i="13"/>
  <c r="X22" i="13"/>
  <c r="Z22" i="13" s="1"/>
  <c r="Y19" i="11"/>
  <c r="X19" i="11"/>
  <c r="AI20" i="20"/>
  <c r="AN20" i="20"/>
  <c r="AI26" i="97"/>
  <c r="AN26" i="97"/>
  <c r="AH15" i="98"/>
  <c r="AQ15" i="98" s="1"/>
  <c r="Y25" i="101"/>
  <c r="X25" i="101"/>
  <c r="Z25" i="101" s="1"/>
  <c r="Z14" i="82"/>
  <c r="AF12" i="85"/>
  <c r="AO12" i="85" s="1"/>
  <c r="AE12" i="85"/>
  <c r="W13" i="85"/>
  <c r="AG12" i="85"/>
  <c r="AP12" i="85" s="1"/>
  <c r="AR14" i="98"/>
  <c r="Y26" i="93"/>
  <c r="X26" i="93"/>
  <c r="AH14" i="90"/>
  <c r="AQ14" i="90" s="1"/>
  <c r="AR25" i="32"/>
  <c r="Y18" i="83"/>
  <c r="X18" i="83"/>
  <c r="AR21" i="44"/>
  <c r="AG13" i="35"/>
  <c r="AP13" i="35" s="1"/>
  <c r="AF13" i="35"/>
  <c r="AO13" i="35" s="1"/>
  <c r="W14" i="35"/>
  <c r="AE13" i="35"/>
  <c r="AG20" i="100"/>
  <c r="AP20" i="100" s="1"/>
  <c r="W21" i="100"/>
  <c r="AF20" i="100"/>
  <c r="AO20" i="100" s="1"/>
  <c r="AE20" i="100"/>
  <c r="AR17" i="16"/>
  <c r="AH26" i="32"/>
  <c r="AQ26" i="32" s="1"/>
  <c r="AR16" i="41"/>
  <c r="AH21" i="51"/>
  <c r="AQ21" i="51" s="1"/>
  <c r="AE15" i="98"/>
  <c r="AG15" i="98"/>
  <c r="AP15" i="98" s="1"/>
  <c r="W16" i="98"/>
  <c r="AF15" i="98"/>
  <c r="AO15" i="98" s="1"/>
  <c r="Y26" i="53"/>
  <c r="X26" i="53"/>
  <c r="AI24" i="101"/>
  <c r="AN24" i="101"/>
  <c r="AR22" i="86"/>
  <c r="Y15" i="10"/>
  <c r="Z15" i="10"/>
  <c r="X15" i="10"/>
  <c r="AR23" i="105"/>
  <c r="AI20" i="84"/>
  <c r="AN20" i="84"/>
  <c r="AH14" i="94"/>
  <c r="AQ14" i="94" s="1"/>
  <c r="Y17" i="49"/>
  <c r="X17" i="49"/>
  <c r="Z14" i="90"/>
  <c r="AH22" i="44"/>
  <c r="AQ22" i="44" s="1"/>
  <c r="AR12" i="35"/>
  <c r="Y21" i="54"/>
  <c r="X21" i="54"/>
  <c r="AI14" i="48"/>
  <c r="AN14" i="48"/>
  <c r="AH21" i="96"/>
  <c r="AQ21" i="96" s="1"/>
  <c r="X20" i="9"/>
  <c r="Y20" i="9"/>
  <c r="Z20" i="9"/>
  <c r="AR20" i="96"/>
  <c r="AR21" i="104"/>
  <c r="Z26" i="32"/>
  <c r="Z21" i="51"/>
  <c r="Y21" i="20"/>
  <c r="X21" i="20"/>
  <c r="AI24" i="89"/>
  <c r="AN24" i="89"/>
  <c r="Z18" i="16"/>
  <c r="AH18" i="16"/>
  <c r="AQ18" i="16" s="1"/>
  <c r="AH13" i="102"/>
  <c r="AQ13" i="102" s="1"/>
  <c r="Z14" i="94"/>
  <c r="AG16" i="103"/>
  <c r="AP16" i="103" s="1"/>
  <c r="AF16" i="103"/>
  <c r="W17" i="103"/>
  <c r="AE16" i="103"/>
  <c r="AN16" i="103" s="1"/>
  <c r="AH23" i="86"/>
  <c r="AQ23" i="86" s="1"/>
  <c r="Z22" i="44"/>
  <c r="AN13" i="50"/>
  <c r="AI13" i="50"/>
  <c r="Y15" i="48"/>
  <c r="X15" i="48"/>
  <c r="Z21" i="54" l="1"/>
  <c r="AF17" i="41"/>
  <c r="AO17" i="41" s="1"/>
  <c r="AE21" i="92"/>
  <c r="W18" i="41"/>
  <c r="AF17" i="99"/>
  <c r="AO17" i="99" s="1"/>
  <c r="W18" i="99"/>
  <c r="AG17" i="99"/>
  <c r="AP17" i="99" s="1"/>
  <c r="AE17" i="99"/>
  <c r="W22" i="84"/>
  <c r="AG21" i="84"/>
  <c r="AP21" i="84" s="1"/>
  <c r="AF21" i="84"/>
  <c r="AO21" i="84" s="1"/>
  <c r="AE21" i="84"/>
  <c r="W18" i="91"/>
  <c r="AG17" i="91"/>
  <c r="AP17" i="91" s="1"/>
  <c r="AF17" i="91"/>
  <c r="AO17" i="91" s="1"/>
  <c r="AE17" i="91"/>
  <c r="AG22" i="13"/>
  <c r="AP22" i="13" s="1"/>
  <c r="AE22" i="13"/>
  <c r="W23" i="13"/>
  <c r="AF22" i="13"/>
  <c r="AO22" i="13" s="1"/>
  <c r="AF24" i="46"/>
  <c r="AO24" i="46" s="1"/>
  <c r="AG24" i="46"/>
  <c r="AP24" i="46" s="1"/>
  <c r="W25" i="46"/>
  <c r="AE24" i="46"/>
  <c r="W22" i="54"/>
  <c r="AE21" i="54"/>
  <c r="AF21" i="54"/>
  <c r="AO21" i="54" s="1"/>
  <c r="AG21" i="54"/>
  <c r="AP21" i="54" s="1"/>
  <c r="W22" i="51"/>
  <c r="AF21" i="51"/>
  <c r="AO21" i="51" s="1"/>
  <c r="AG21" i="51"/>
  <c r="AP21" i="51" s="1"/>
  <c r="AE21" i="51"/>
  <c r="AF14" i="94"/>
  <c r="AO14" i="94" s="1"/>
  <c r="AE14" i="94"/>
  <c r="W15" i="94"/>
  <c r="AG14" i="94"/>
  <c r="AP14" i="94" s="1"/>
  <c r="W27" i="32"/>
  <c r="AG26" i="32"/>
  <c r="AP26" i="32" s="1"/>
  <c r="AE26" i="32"/>
  <c r="AF26" i="32"/>
  <c r="AO26" i="32" s="1"/>
  <c r="AI13" i="35"/>
  <c r="AN13" i="35"/>
  <c r="AH18" i="83"/>
  <c r="AQ18" i="83" s="1"/>
  <c r="AI12" i="85"/>
  <c r="AN12" i="85"/>
  <c r="Y17" i="43"/>
  <c r="X17" i="43"/>
  <c r="AH16" i="18"/>
  <c r="AQ16" i="18" s="1"/>
  <c r="AH17" i="99"/>
  <c r="AQ17" i="99" s="1"/>
  <c r="Y21" i="45"/>
  <c r="X21" i="45"/>
  <c r="AR17" i="83"/>
  <c r="AR15" i="18"/>
  <c r="AI15" i="87"/>
  <c r="AN15" i="87"/>
  <c r="Y24" i="86"/>
  <c r="X24" i="86"/>
  <c r="Y22" i="96"/>
  <c r="X22" i="96"/>
  <c r="AH20" i="58"/>
  <c r="AQ20" i="58" s="1"/>
  <c r="X27" i="52"/>
  <c r="Y27" i="52"/>
  <c r="Z27" i="52"/>
  <c r="AI21" i="92"/>
  <c r="AN21" i="92"/>
  <c r="AI21" i="88"/>
  <c r="AN21" i="88"/>
  <c r="W19" i="16"/>
  <c r="AE18" i="16"/>
  <c r="AF18" i="16"/>
  <c r="AO18" i="16" s="1"/>
  <c r="AG18" i="16"/>
  <c r="AP18" i="16" s="1"/>
  <c r="AF20" i="9"/>
  <c r="AO20" i="9" s="1"/>
  <c r="W21" i="9"/>
  <c r="AE20" i="9"/>
  <c r="AG20" i="9"/>
  <c r="AP20" i="9" s="1"/>
  <c r="AG22" i="44"/>
  <c r="AP22" i="44" s="1"/>
  <c r="W23" i="44"/>
  <c r="AE22" i="44"/>
  <c r="AF22" i="44"/>
  <c r="AO22" i="44" s="1"/>
  <c r="AR24" i="89"/>
  <c r="AH20" i="9"/>
  <c r="AQ20" i="9" s="1"/>
  <c r="W15" i="90"/>
  <c r="AG14" i="90"/>
  <c r="AP14" i="90" s="1"/>
  <c r="AF14" i="90"/>
  <c r="AO14" i="90" s="1"/>
  <c r="AE14" i="90"/>
  <c r="AH15" i="10"/>
  <c r="AQ15" i="10" s="1"/>
  <c r="AR24" i="101"/>
  <c r="Y16" i="98"/>
  <c r="X16" i="98"/>
  <c r="Z16" i="98" s="1"/>
  <c r="AI20" i="100"/>
  <c r="AN20" i="100"/>
  <c r="Y14" i="35"/>
  <c r="X14" i="35"/>
  <c r="Z18" i="83"/>
  <c r="AR20" i="20"/>
  <c r="Z16" i="18"/>
  <c r="AG25" i="15"/>
  <c r="AP25" i="15" s="1"/>
  <c r="AF25" i="15"/>
  <c r="AO25" i="15" s="1"/>
  <c r="W26" i="15"/>
  <c r="AE25" i="15"/>
  <c r="Y15" i="42"/>
  <c r="X15" i="42"/>
  <c r="Y16" i="87"/>
  <c r="X16" i="87"/>
  <c r="AH27" i="97"/>
  <c r="AQ27" i="97" s="1"/>
  <c r="AR16" i="49"/>
  <c r="AI21" i="96"/>
  <c r="AN21" i="96"/>
  <c r="W21" i="58"/>
  <c r="AG20" i="58"/>
  <c r="AP20" i="58" s="1"/>
  <c r="AF20" i="58"/>
  <c r="AO20" i="58" s="1"/>
  <c r="AE20" i="58"/>
  <c r="Y14" i="102"/>
  <c r="X14" i="102"/>
  <c r="AH21" i="20"/>
  <c r="AQ21" i="20" s="1"/>
  <c r="AR14" i="48"/>
  <c r="AH17" i="49"/>
  <c r="AQ17" i="49" s="1"/>
  <c r="W16" i="10"/>
  <c r="AG15" i="10"/>
  <c r="AP15" i="10" s="1"/>
  <c r="AF15" i="10"/>
  <c r="AO15" i="10" s="1"/>
  <c r="AE15" i="10"/>
  <c r="AH26" i="53"/>
  <c r="AQ26" i="53" s="1"/>
  <c r="AG14" i="82"/>
  <c r="AP14" i="82" s="1"/>
  <c r="AF14" i="82"/>
  <c r="AO14" i="82" s="1"/>
  <c r="W15" i="82"/>
  <c r="AE14" i="82"/>
  <c r="AH19" i="11"/>
  <c r="AQ19" i="11" s="1"/>
  <c r="AR19" i="58"/>
  <c r="AR14" i="10"/>
  <c r="AI14" i="42"/>
  <c r="AN14" i="42"/>
  <c r="Z27" i="97"/>
  <c r="AR18" i="11"/>
  <c r="AI23" i="86"/>
  <c r="AN23" i="86"/>
  <c r="AN13" i="102"/>
  <c r="AI13" i="102"/>
  <c r="X18" i="41"/>
  <c r="Y18" i="41"/>
  <c r="Z18" i="41" s="1"/>
  <c r="AR13" i="50"/>
  <c r="AH15" i="48"/>
  <c r="AQ15" i="48" s="1"/>
  <c r="Z15" i="48"/>
  <c r="Y17" i="103"/>
  <c r="X17" i="103"/>
  <c r="Z21" i="20"/>
  <c r="AH21" i="54"/>
  <c r="AQ21" i="54" s="1"/>
  <c r="Z17" i="49"/>
  <c r="Z26" i="53"/>
  <c r="AI15" i="98"/>
  <c r="AN15" i="98"/>
  <c r="Y21" i="100"/>
  <c r="Z21" i="100"/>
  <c r="X21" i="100"/>
  <c r="AH25" i="101"/>
  <c r="AQ25" i="101" s="1"/>
  <c r="Z19" i="11"/>
  <c r="AE17" i="55"/>
  <c r="W18" i="55"/>
  <c r="AG17" i="55"/>
  <c r="AP17" i="55" s="1"/>
  <c r="AF17" i="55"/>
  <c r="AO17" i="55" s="1"/>
  <c r="W25" i="105"/>
  <c r="AG24" i="105"/>
  <c r="AP24" i="105" s="1"/>
  <c r="AE24" i="105"/>
  <c r="AF24" i="105"/>
  <c r="AO24" i="105" s="1"/>
  <c r="AI20" i="45"/>
  <c r="AN20" i="45"/>
  <c r="AR21" i="13"/>
  <c r="AR16" i="99"/>
  <c r="AR23" i="46"/>
  <c r="AH14" i="50"/>
  <c r="AQ14" i="50" s="1"/>
  <c r="Y22" i="88"/>
  <c r="X22" i="88"/>
  <c r="AI16" i="103"/>
  <c r="AO16" i="103"/>
  <c r="AR20" i="84"/>
  <c r="AH26" i="93"/>
  <c r="AQ26" i="93" s="1"/>
  <c r="AF25" i="101"/>
  <c r="AO25" i="101" s="1"/>
  <c r="AG25" i="101"/>
  <c r="AP25" i="101" s="1"/>
  <c r="AE25" i="101"/>
  <c r="W26" i="101"/>
  <c r="Y20" i="95"/>
  <c r="X20" i="95"/>
  <c r="Z20" i="95" s="1"/>
  <c r="AI16" i="43"/>
  <c r="AN16" i="43"/>
  <c r="AF26" i="47"/>
  <c r="AO26" i="47" s="1"/>
  <c r="AG26" i="47"/>
  <c r="AP26" i="47" s="1"/>
  <c r="AE26" i="47"/>
  <c r="W27" i="47"/>
  <c r="AG22" i="104"/>
  <c r="AP22" i="104" s="1"/>
  <c r="W23" i="104"/>
  <c r="AE22" i="104"/>
  <c r="AF22" i="104"/>
  <c r="AO22" i="104" s="1"/>
  <c r="AH25" i="89"/>
  <c r="AQ25" i="89" s="1"/>
  <c r="Z14" i="50"/>
  <c r="Y22" i="92"/>
  <c r="X22" i="92"/>
  <c r="AI17" i="41"/>
  <c r="AN17" i="41"/>
  <c r="Z26" i="93"/>
  <c r="Y13" i="85"/>
  <c r="X13" i="85"/>
  <c r="AR26" i="97"/>
  <c r="AH22" i="13"/>
  <c r="AQ22" i="13" s="1"/>
  <c r="AI19" i="95"/>
  <c r="AN19" i="95"/>
  <c r="AR25" i="53"/>
  <c r="AR16" i="91"/>
  <c r="AH24" i="46"/>
  <c r="AQ24" i="46" s="1"/>
  <c r="AH21" i="84"/>
  <c r="AQ21" i="84" s="1"/>
  <c r="AH17" i="91"/>
  <c r="AQ17" i="91" s="1"/>
  <c r="AR25" i="93"/>
  <c r="Z25" i="89"/>
  <c r="AI26" i="52"/>
  <c r="AN26" i="52"/>
  <c r="Z22" i="92" l="1"/>
  <c r="Z13" i="85"/>
  <c r="W14" i="85" s="1"/>
  <c r="Z24" i="86"/>
  <c r="W25" i="86" s="1"/>
  <c r="AF13" i="85"/>
  <c r="AO13" i="85" s="1"/>
  <c r="AE13" i="85"/>
  <c r="AF18" i="41"/>
  <c r="AO18" i="41" s="1"/>
  <c r="AG18" i="41"/>
  <c r="AP18" i="41" s="1"/>
  <c r="AE18" i="41"/>
  <c r="W19" i="41"/>
  <c r="AE24" i="86"/>
  <c r="AG24" i="86"/>
  <c r="AP24" i="86" s="1"/>
  <c r="AF24" i="86"/>
  <c r="AO24" i="86" s="1"/>
  <c r="AF22" i="92"/>
  <c r="AO22" i="92" s="1"/>
  <c r="W23" i="92"/>
  <c r="AE22" i="92"/>
  <c r="AG22" i="92"/>
  <c r="AP22" i="92" s="1"/>
  <c r="Y26" i="101"/>
  <c r="X26" i="101"/>
  <c r="AR16" i="103"/>
  <c r="Y18" i="55"/>
  <c r="X18" i="55"/>
  <c r="AR15" i="98"/>
  <c r="AG15" i="48"/>
  <c r="AP15" i="48" s="1"/>
  <c r="AE15" i="48"/>
  <c r="W16" i="48"/>
  <c r="AF15" i="48"/>
  <c r="AO15" i="48" s="1"/>
  <c r="AI14" i="82"/>
  <c r="AN14" i="82"/>
  <c r="AH16" i="87"/>
  <c r="AQ16" i="87" s="1"/>
  <c r="Y23" i="44"/>
  <c r="X23" i="44"/>
  <c r="AR21" i="88"/>
  <c r="AI24" i="46"/>
  <c r="AN24" i="46"/>
  <c r="Y23" i="13"/>
  <c r="X23" i="13"/>
  <c r="Y22" i="84"/>
  <c r="X22" i="84"/>
  <c r="Z22" i="84" s="1"/>
  <c r="AR16" i="43"/>
  <c r="AI25" i="101"/>
  <c r="AN25" i="101"/>
  <c r="AH22" i="88"/>
  <c r="AQ22" i="88" s="1"/>
  <c r="AI24" i="105"/>
  <c r="AN24" i="105"/>
  <c r="AI17" i="55"/>
  <c r="AN17" i="55"/>
  <c r="W27" i="53"/>
  <c r="AG26" i="53"/>
  <c r="AP26" i="53" s="1"/>
  <c r="AE26" i="53"/>
  <c r="AF26" i="53"/>
  <c r="AO26" i="53" s="1"/>
  <c r="AR14" i="42"/>
  <c r="Y15" i="82"/>
  <c r="X15" i="82"/>
  <c r="Y16" i="10"/>
  <c r="X16" i="10"/>
  <c r="Z16" i="87"/>
  <c r="AI25" i="15"/>
  <c r="AN25" i="15"/>
  <c r="AR20" i="100"/>
  <c r="AI14" i="90"/>
  <c r="AN14" i="90"/>
  <c r="AR12" i="85"/>
  <c r="Y27" i="32"/>
  <c r="X27" i="32"/>
  <c r="Y25" i="46"/>
  <c r="X25" i="46"/>
  <c r="Z25" i="46" s="1"/>
  <c r="AI22" i="13"/>
  <c r="AN22" i="13"/>
  <c r="Y18" i="91"/>
  <c r="X18" i="91"/>
  <c r="AE26" i="93"/>
  <c r="AF26" i="93"/>
  <c r="AO26" i="93" s="1"/>
  <c r="W27" i="93"/>
  <c r="AG26" i="93"/>
  <c r="AP26" i="93" s="1"/>
  <c r="AE14" i="50"/>
  <c r="AG14" i="50"/>
  <c r="AP14" i="50" s="1"/>
  <c r="AF14" i="50"/>
  <c r="AO14" i="50" s="1"/>
  <c r="W15" i="50"/>
  <c r="Y27" i="47"/>
  <c r="X27" i="47"/>
  <c r="Z27" i="47" s="1"/>
  <c r="AH20" i="95"/>
  <c r="AQ20" i="95" s="1"/>
  <c r="Z22" i="88"/>
  <c r="AF19" i="11"/>
  <c r="AO19" i="11" s="1"/>
  <c r="AG19" i="11"/>
  <c r="AP19" i="11" s="1"/>
  <c r="AE19" i="11"/>
  <c r="W20" i="11"/>
  <c r="AH21" i="100"/>
  <c r="AQ21" i="100" s="1"/>
  <c r="AF17" i="49"/>
  <c r="AO17" i="49" s="1"/>
  <c r="AE17" i="49"/>
  <c r="AG17" i="49"/>
  <c r="AP17" i="49" s="1"/>
  <c r="W18" i="49"/>
  <c r="AF21" i="20"/>
  <c r="AO21" i="20" s="1"/>
  <c r="AE21" i="20"/>
  <c r="AG21" i="20"/>
  <c r="AP21" i="20" s="1"/>
  <c r="W22" i="20"/>
  <c r="AR23" i="86"/>
  <c r="AH14" i="102"/>
  <c r="AQ14" i="102" s="1"/>
  <c r="Y21" i="58"/>
  <c r="Z21" i="58"/>
  <c r="X21" i="58"/>
  <c r="Y26" i="15"/>
  <c r="X26" i="15"/>
  <c r="W19" i="83"/>
  <c r="AE18" i="83"/>
  <c r="AG18" i="83"/>
  <c r="AP18" i="83" s="1"/>
  <c r="AF18" i="83"/>
  <c r="AO18" i="83" s="1"/>
  <c r="AH16" i="98"/>
  <c r="AQ16" i="98" s="1"/>
  <c r="AR21" i="92"/>
  <c r="AH22" i="96"/>
  <c r="AQ22" i="96" s="1"/>
  <c r="AH21" i="45"/>
  <c r="AQ21" i="45" s="1"/>
  <c r="AR13" i="35"/>
  <c r="AI21" i="51"/>
  <c r="AN21" i="51"/>
  <c r="AI17" i="99"/>
  <c r="AN17" i="99"/>
  <c r="AR19" i="95"/>
  <c r="AI26" i="47"/>
  <c r="AN26" i="47"/>
  <c r="AG20" i="95"/>
  <c r="AP20" i="95" s="1"/>
  <c r="AE20" i="95"/>
  <c r="W21" i="95"/>
  <c r="AF20" i="95"/>
  <c r="AO20" i="95" s="1"/>
  <c r="Y25" i="105"/>
  <c r="X25" i="105"/>
  <c r="AG21" i="100"/>
  <c r="AP21" i="100" s="1"/>
  <c r="AE21" i="100"/>
  <c r="AN21" i="100" s="1"/>
  <c r="W22" i="100"/>
  <c r="AF21" i="100"/>
  <c r="AH17" i="103"/>
  <c r="AQ17" i="103" s="1"/>
  <c r="Z14" i="102"/>
  <c r="AH15" i="42"/>
  <c r="AQ15" i="42" s="1"/>
  <c r="AH14" i="35"/>
  <c r="AQ14" i="35" s="1"/>
  <c r="AE16" i="98"/>
  <c r="W17" i="98"/>
  <c r="AF16" i="98"/>
  <c r="AO16" i="98" s="1"/>
  <c r="AG16" i="98"/>
  <c r="AP16" i="98" s="1"/>
  <c r="AI20" i="9"/>
  <c r="AN20" i="9"/>
  <c r="AI18" i="16"/>
  <c r="AN18" i="16"/>
  <c r="AE27" i="52"/>
  <c r="AG27" i="52"/>
  <c r="AP27" i="52" s="1"/>
  <c r="W28" i="52"/>
  <c r="AF27" i="52"/>
  <c r="AO27" i="52" s="1"/>
  <c r="Z22" i="96"/>
  <c r="AR15" i="87"/>
  <c r="Z21" i="45"/>
  <c r="AH17" i="43"/>
  <c r="AQ17" i="43" s="1"/>
  <c r="AI21" i="54"/>
  <c r="AN21" i="54"/>
  <c r="AI21" i="84"/>
  <c r="AN21" i="84"/>
  <c r="AR26" i="52"/>
  <c r="AF25" i="89"/>
  <c r="AO25" i="89" s="1"/>
  <c r="AG25" i="89"/>
  <c r="AP25" i="89" s="1"/>
  <c r="AE25" i="89"/>
  <c r="W26" i="89"/>
  <c r="AR17" i="41"/>
  <c r="AI22" i="104"/>
  <c r="AN22" i="104"/>
  <c r="AR20" i="45"/>
  <c r="Z17" i="103"/>
  <c r="AH18" i="41"/>
  <c r="AQ18" i="41" s="1"/>
  <c r="AI15" i="10"/>
  <c r="AN15" i="10"/>
  <c r="AR21" i="96"/>
  <c r="Z15" i="42"/>
  <c r="Z14" i="35"/>
  <c r="Y15" i="90"/>
  <c r="X15" i="90"/>
  <c r="Y21" i="9"/>
  <c r="X21" i="9"/>
  <c r="Y19" i="16"/>
  <c r="X19" i="16"/>
  <c r="Z17" i="43"/>
  <c r="Y15" i="94"/>
  <c r="Z15" i="94"/>
  <c r="X15" i="94"/>
  <c r="Y22" i="54"/>
  <c r="Z22" i="54"/>
  <c r="X22" i="54"/>
  <c r="AI17" i="91"/>
  <c r="AN17" i="91"/>
  <c r="Y18" i="99"/>
  <c r="X18" i="99"/>
  <c r="AH13" i="85"/>
  <c r="AQ13" i="85" s="1"/>
  <c r="AH22" i="92"/>
  <c r="AQ22" i="92" s="1"/>
  <c r="Y23" i="104"/>
  <c r="X23" i="104"/>
  <c r="AR13" i="102"/>
  <c r="AE27" i="97"/>
  <c r="AG27" i="97"/>
  <c r="AP27" i="97" s="1"/>
  <c r="W28" i="97"/>
  <c r="AF27" i="97"/>
  <c r="AO27" i="97" s="1"/>
  <c r="AN20" i="58"/>
  <c r="AI20" i="58"/>
  <c r="W17" i="18"/>
  <c r="AE16" i="18"/>
  <c r="AF16" i="18"/>
  <c r="AO16" i="18" s="1"/>
  <c r="AG16" i="18"/>
  <c r="AP16" i="18" s="1"/>
  <c r="AI22" i="44"/>
  <c r="AN22" i="44"/>
  <c r="AH27" i="52"/>
  <c r="AQ27" i="52" s="1"/>
  <c r="AH24" i="86"/>
  <c r="AQ24" i="86" s="1"/>
  <c r="AI26" i="32"/>
  <c r="AR26" i="32" s="1"/>
  <c r="AN26" i="32"/>
  <c r="AI14" i="94"/>
  <c r="AN14" i="94"/>
  <c r="Y22" i="51"/>
  <c r="X22" i="51"/>
  <c r="Z21" i="9" l="1"/>
  <c r="Z25" i="105"/>
  <c r="AG13" i="85"/>
  <c r="AP13" i="85" s="1"/>
  <c r="Z26" i="15"/>
  <c r="AE26" i="15" s="1"/>
  <c r="AN26" i="15" s="1"/>
  <c r="Z27" i="32"/>
  <c r="AF27" i="32" s="1"/>
  <c r="AO27" i="32" s="1"/>
  <c r="W27" i="15"/>
  <c r="AF26" i="15"/>
  <c r="AO26" i="15" s="1"/>
  <c r="AE21" i="9"/>
  <c r="AF21" i="9"/>
  <c r="AO21" i="9" s="1"/>
  <c r="W22" i="9"/>
  <c r="AG21" i="9"/>
  <c r="AP21" i="9" s="1"/>
  <c r="W26" i="105"/>
  <c r="AF25" i="105"/>
  <c r="AO25" i="105" s="1"/>
  <c r="AE25" i="105"/>
  <c r="AN25" i="105" s="1"/>
  <c r="AG25" i="105"/>
  <c r="AH22" i="51"/>
  <c r="AQ22" i="51" s="1"/>
  <c r="AR20" i="58"/>
  <c r="AG15" i="94"/>
  <c r="AP15" i="94" s="1"/>
  <c r="W16" i="94"/>
  <c r="AF15" i="94"/>
  <c r="AO15" i="94" s="1"/>
  <c r="AE15" i="94"/>
  <c r="AE14" i="35"/>
  <c r="W15" i="35"/>
  <c r="AF14" i="35"/>
  <c r="AO14" i="35" s="1"/>
  <c r="AG14" i="35"/>
  <c r="AP14" i="35" s="1"/>
  <c r="AI27" i="52"/>
  <c r="AN27" i="52"/>
  <c r="Y21" i="95"/>
  <c r="X21" i="95"/>
  <c r="Z21" i="95" s="1"/>
  <c r="Y18" i="49"/>
  <c r="X18" i="49"/>
  <c r="Z18" i="49" s="1"/>
  <c r="Y15" i="50"/>
  <c r="X15" i="50"/>
  <c r="Z15" i="50" s="1"/>
  <c r="Y27" i="93"/>
  <c r="X27" i="93"/>
  <c r="W28" i="32"/>
  <c r="AE27" i="32"/>
  <c r="AR17" i="55"/>
  <c r="AH22" i="84"/>
  <c r="AQ22" i="84" s="1"/>
  <c r="AI22" i="92"/>
  <c r="AN22" i="92"/>
  <c r="Y25" i="86"/>
  <c r="X25" i="86"/>
  <c r="Z25" i="86" s="1"/>
  <c r="AI27" i="97"/>
  <c r="AN27" i="97"/>
  <c r="Y22" i="20"/>
  <c r="Z22" i="20"/>
  <c r="X22" i="20"/>
  <c r="AR22" i="13"/>
  <c r="AH15" i="82"/>
  <c r="AQ15" i="82" s="1"/>
  <c r="AF22" i="84"/>
  <c r="AO22" i="84" s="1"/>
  <c r="AE22" i="84"/>
  <c r="W23" i="84"/>
  <c r="AG22" i="84"/>
  <c r="AP22" i="84" s="1"/>
  <c r="AR24" i="46"/>
  <c r="AR14" i="82"/>
  <c r="Y23" i="92"/>
  <c r="X23" i="92"/>
  <c r="AI24" i="86"/>
  <c r="AR24" i="86" s="1"/>
  <c r="AN24" i="86"/>
  <c r="AR17" i="91"/>
  <c r="AF22" i="96"/>
  <c r="AO22" i="96" s="1"/>
  <c r="AE22" i="96"/>
  <c r="AG22" i="96"/>
  <c r="AP22" i="96" s="1"/>
  <c r="W23" i="96"/>
  <c r="AH22" i="54"/>
  <c r="AQ22" i="54" s="1"/>
  <c r="AE17" i="43"/>
  <c r="AG17" i="43"/>
  <c r="AP17" i="43" s="1"/>
  <c r="AF17" i="43"/>
  <c r="AO17" i="43" s="1"/>
  <c r="W18" i="43"/>
  <c r="AI25" i="89"/>
  <c r="AN25" i="89"/>
  <c r="AR21" i="84"/>
  <c r="AR18" i="16"/>
  <c r="Y17" i="98"/>
  <c r="X17" i="98"/>
  <c r="AE14" i="102"/>
  <c r="AF14" i="102"/>
  <c r="AO14" i="102" s="1"/>
  <c r="AG14" i="102"/>
  <c r="AP14" i="102" s="1"/>
  <c r="W15" i="102"/>
  <c r="AR17" i="99"/>
  <c r="AH21" i="58"/>
  <c r="AQ21" i="58" s="1"/>
  <c r="AI17" i="49"/>
  <c r="AN17" i="49"/>
  <c r="W23" i="88"/>
  <c r="AF22" i="88"/>
  <c r="AO22" i="88" s="1"/>
  <c r="AE22" i="88"/>
  <c r="AG22" i="88"/>
  <c r="AP22" i="88" s="1"/>
  <c r="AH27" i="47"/>
  <c r="AQ27" i="47" s="1"/>
  <c r="AI26" i="93"/>
  <c r="AN26" i="93"/>
  <c r="AH25" i="46"/>
  <c r="AQ25" i="46" s="1"/>
  <c r="AR25" i="15"/>
  <c r="Z15" i="82"/>
  <c r="AI26" i="53"/>
  <c r="AN26" i="53"/>
  <c r="AR24" i="105"/>
  <c r="Z26" i="101"/>
  <c r="AH26" i="101"/>
  <c r="AQ26" i="101" s="1"/>
  <c r="Y14" i="85"/>
  <c r="X14" i="85"/>
  <c r="Z14" i="85" s="1"/>
  <c r="AH25" i="105"/>
  <c r="AQ25" i="105" s="1"/>
  <c r="AI20" i="95"/>
  <c r="AN20" i="95"/>
  <c r="AH23" i="104"/>
  <c r="AQ23" i="104" s="1"/>
  <c r="AH18" i="99"/>
  <c r="AQ18" i="99" s="1"/>
  <c r="AE22" i="54"/>
  <c r="W23" i="54"/>
  <c r="AG22" i="54"/>
  <c r="AP22" i="54" s="1"/>
  <c r="AF22" i="54"/>
  <c r="AO22" i="54" s="1"/>
  <c r="AH19" i="16"/>
  <c r="AQ19" i="16" s="1"/>
  <c r="AH15" i="90"/>
  <c r="AQ15" i="90" s="1"/>
  <c r="AR22" i="104"/>
  <c r="AI16" i="98"/>
  <c r="AN16" i="98"/>
  <c r="AI21" i="100"/>
  <c r="AO21" i="100"/>
  <c r="AI18" i="83"/>
  <c r="AN18" i="83"/>
  <c r="W22" i="58"/>
  <c r="AE21" i="58"/>
  <c r="AG21" i="58"/>
  <c r="AP21" i="58" s="1"/>
  <c r="AF21" i="58"/>
  <c r="AO21" i="58" s="1"/>
  <c r="AI21" i="20"/>
  <c r="AN21" i="20"/>
  <c r="AE27" i="47"/>
  <c r="W28" i="47"/>
  <c r="AF27" i="47"/>
  <c r="AO27" i="47" s="1"/>
  <c r="AG27" i="47"/>
  <c r="AP27" i="47" s="1"/>
  <c r="AI14" i="50"/>
  <c r="AN14" i="50"/>
  <c r="AH18" i="91"/>
  <c r="AQ18" i="91" s="1"/>
  <c r="AF25" i="46"/>
  <c r="AO25" i="46" s="1"/>
  <c r="W26" i="46"/>
  <c r="AG25" i="46"/>
  <c r="AP25" i="46" s="1"/>
  <c r="AE25" i="46"/>
  <c r="AG16" i="87"/>
  <c r="AP16" i="87" s="1"/>
  <c r="AF16" i="87"/>
  <c r="AO16" i="87" s="1"/>
  <c r="AE16" i="87"/>
  <c r="W17" i="87"/>
  <c r="AR25" i="101"/>
  <c r="AH23" i="13"/>
  <c r="AQ23" i="13" s="1"/>
  <c r="AH18" i="55"/>
  <c r="AQ18" i="55" s="1"/>
  <c r="Y19" i="41"/>
  <c r="X19" i="41"/>
  <c r="AN13" i="85"/>
  <c r="AI13" i="85"/>
  <c r="AR22" i="44"/>
  <c r="AR14" i="94"/>
  <c r="Z23" i="104"/>
  <c r="Z18" i="99"/>
  <c r="Z19" i="16"/>
  <c r="AR21" i="54"/>
  <c r="AE21" i="45"/>
  <c r="AF21" i="45"/>
  <c r="AO21" i="45" s="1"/>
  <c r="AG21" i="45"/>
  <c r="AP21" i="45" s="1"/>
  <c r="W22" i="45"/>
  <c r="Y28" i="52"/>
  <c r="X28" i="52"/>
  <c r="AR20" i="9"/>
  <c r="Y22" i="100"/>
  <c r="Z22" i="100" s="1"/>
  <c r="X22" i="100"/>
  <c r="AR26" i="47"/>
  <c r="AR21" i="51"/>
  <c r="Y19" i="83"/>
  <c r="X19" i="83"/>
  <c r="Y20" i="11"/>
  <c r="Z20" i="11" s="1"/>
  <c r="X20" i="11"/>
  <c r="Z18" i="91"/>
  <c r="AR14" i="90"/>
  <c r="AH16" i="10"/>
  <c r="AQ16" i="10" s="1"/>
  <c r="Y27" i="53"/>
  <c r="X27" i="53"/>
  <c r="Z23" i="13"/>
  <c r="AH23" i="44"/>
  <c r="AQ23" i="44" s="1"/>
  <c r="Y16" i="48"/>
  <c r="X16" i="48"/>
  <c r="Z18" i="55"/>
  <c r="AI18" i="41"/>
  <c r="AN18" i="41"/>
  <c r="AH21" i="9"/>
  <c r="AQ21" i="9" s="1"/>
  <c r="Z22" i="51"/>
  <c r="W16" i="42"/>
  <c r="AE15" i="42"/>
  <c r="AF15" i="42"/>
  <c r="AO15" i="42" s="1"/>
  <c r="AG15" i="42"/>
  <c r="AP15" i="42" s="1"/>
  <c r="Y26" i="89"/>
  <c r="X26" i="89"/>
  <c r="AI16" i="18"/>
  <c r="AN16" i="18"/>
  <c r="X28" i="97"/>
  <c r="Y28" i="97"/>
  <c r="Z15" i="90"/>
  <c r="Y17" i="18"/>
  <c r="X17" i="18"/>
  <c r="Z17" i="18" s="1"/>
  <c r="AH15" i="94"/>
  <c r="AQ15" i="94" s="1"/>
  <c r="AR15" i="10"/>
  <c r="AE17" i="103"/>
  <c r="AF17" i="103"/>
  <c r="AO17" i="103" s="1"/>
  <c r="W18" i="103"/>
  <c r="AG17" i="103"/>
  <c r="AP17" i="103" s="1"/>
  <c r="AH26" i="15"/>
  <c r="AQ26" i="15" s="1"/>
  <c r="AI19" i="11"/>
  <c r="AN19" i="11"/>
  <c r="AH27" i="32"/>
  <c r="AQ27" i="32" s="1"/>
  <c r="Z16" i="10"/>
  <c r="Z23" i="44"/>
  <c r="AI15" i="48"/>
  <c r="AN15" i="48"/>
  <c r="Z26" i="89" l="1"/>
  <c r="Z23" i="92"/>
  <c r="W24" i="92" s="1"/>
  <c r="AG27" i="32"/>
  <c r="AP27" i="32" s="1"/>
  <c r="AG26" i="15"/>
  <c r="Z19" i="41"/>
  <c r="AG23" i="92"/>
  <c r="AP23" i="92" s="1"/>
  <c r="AF23" i="92"/>
  <c r="AO23" i="92" s="1"/>
  <c r="AE23" i="92"/>
  <c r="AF25" i="86"/>
  <c r="AO25" i="86" s="1"/>
  <c r="W26" i="86"/>
  <c r="AE25" i="86"/>
  <c r="AG25" i="86"/>
  <c r="AP25" i="86" s="1"/>
  <c r="W20" i="41"/>
  <c r="AF19" i="41"/>
  <c r="AO19" i="41" s="1"/>
  <c r="AE19" i="41"/>
  <c r="AG19" i="41"/>
  <c r="AP19" i="41" s="1"/>
  <c r="AF26" i="89"/>
  <c r="AO26" i="89" s="1"/>
  <c r="AE26" i="89"/>
  <c r="W27" i="89"/>
  <c r="AG26" i="89"/>
  <c r="AP26" i="89" s="1"/>
  <c r="AE22" i="100"/>
  <c r="W23" i="100"/>
  <c r="AG22" i="100"/>
  <c r="AP22" i="100" s="1"/>
  <c r="AF22" i="100"/>
  <c r="AO22" i="100" s="1"/>
  <c r="AG14" i="85"/>
  <c r="AP14" i="85" s="1"/>
  <c r="W15" i="85"/>
  <c r="AF14" i="85"/>
  <c r="AO14" i="85" s="1"/>
  <c r="AE14" i="85"/>
  <c r="AF15" i="90"/>
  <c r="AO15" i="90" s="1"/>
  <c r="AE15" i="90"/>
  <c r="W16" i="90"/>
  <c r="AG15" i="90"/>
  <c r="AP15" i="90" s="1"/>
  <c r="Y16" i="42"/>
  <c r="X16" i="42"/>
  <c r="AF18" i="55"/>
  <c r="AO18" i="55" s="1"/>
  <c r="AG18" i="55"/>
  <c r="AP18" i="55" s="1"/>
  <c r="W19" i="55"/>
  <c r="AE18" i="55"/>
  <c r="AH19" i="83"/>
  <c r="AQ19" i="83" s="1"/>
  <c r="AH28" i="52"/>
  <c r="AQ28" i="52" s="1"/>
  <c r="AF23" i="104"/>
  <c r="AO23" i="104" s="1"/>
  <c r="AE23" i="104"/>
  <c r="AG23" i="104"/>
  <c r="AP23" i="104" s="1"/>
  <c r="W24" i="104"/>
  <c r="AI27" i="47"/>
  <c r="AN27" i="47"/>
  <c r="Y22" i="58"/>
  <c r="X22" i="58"/>
  <c r="AR16" i="98"/>
  <c r="AE15" i="82"/>
  <c r="W16" i="82"/>
  <c r="AG15" i="82"/>
  <c r="AP15" i="82" s="1"/>
  <c r="AF15" i="82"/>
  <c r="AO15" i="82" s="1"/>
  <c r="AI14" i="102"/>
  <c r="AN14" i="102"/>
  <c r="AH22" i="20"/>
  <c r="AQ22" i="20" s="1"/>
  <c r="AH15" i="50"/>
  <c r="AQ15" i="50" s="1"/>
  <c r="AH21" i="95"/>
  <c r="AQ21" i="95" s="1"/>
  <c r="AN21" i="9"/>
  <c r="AI21" i="9"/>
  <c r="Z28" i="97"/>
  <c r="AG22" i="51"/>
  <c r="AP22" i="51" s="1"/>
  <c r="AF22" i="51"/>
  <c r="AO22" i="51" s="1"/>
  <c r="W23" i="51"/>
  <c r="AE22" i="51"/>
  <c r="AH16" i="48"/>
  <c r="AQ16" i="48" s="1"/>
  <c r="Z19" i="83"/>
  <c r="AH22" i="100"/>
  <c r="AQ22" i="100" s="1"/>
  <c r="Z28" i="52"/>
  <c r="AI21" i="45"/>
  <c r="AN21" i="45"/>
  <c r="AH19" i="41"/>
  <c r="AQ19" i="41" s="1"/>
  <c r="AR14" i="50"/>
  <c r="AF26" i="101"/>
  <c r="AO26" i="101" s="1"/>
  <c r="AE26" i="101"/>
  <c r="AG26" i="101"/>
  <c r="AP26" i="101" s="1"/>
  <c r="W27" i="101"/>
  <c r="Y23" i="88"/>
  <c r="X23" i="88"/>
  <c r="AH17" i="98"/>
  <c r="AQ17" i="98" s="1"/>
  <c r="AE22" i="20"/>
  <c r="AF22" i="20"/>
  <c r="AO22" i="20" s="1"/>
  <c r="W23" i="20"/>
  <c r="AG22" i="20"/>
  <c r="AP22" i="20" s="1"/>
  <c r="AG15" i="50"/>
  <c r="AP15" i="50" s="1"/>
  <c r="W16" i="50"/>
  <c r="AE15" i="50"/>
  <c r="AF15" i="50"/>
  <c r="AO15" i="50" s="1"/>
  <c r="AG21" i="95"/>
  <c r="AP21" i="95" s="1"/>
  <c r="AF21" i="95"/>
  <c r="AO21" i="95" s="1"/>
  <c r="AE21" i="95"/>
  <c r="W22" i="95"/>
  <c r="Y16" i="94"/>
  <c r="X16" i="94"/>
  <c r="Z16" i="94" s="1"/>
  <c r="Y18" i="103"/>
  <c r="X18" i="103"/>
  <c r="AR15" i="48"/>
  <c r="AI17" i="103"/>
  <c r="AN17" i="103"/>
  <c r="AH28" i="97"/>
  <c r="AQ28" i="97" s="1"/>
  <c r="Z16" i="48"/>
  <c r="AE18" i="91"/>
  <c r="AG18" i="91"/>
  <c r="AP18" i="91" s="1"/>
  <c r="W19" i="91"/>
  <c r="AF18" i="91"/>
  <c r="AO18" i="91" s="1"/>
  <c r="AR21" i="20"/>
  <c r="AR18" i="83"/>
  <c r="Z17" i="98"/>
  <c r="AI17" i="43"/>
  <c r="AN17" i="43"/>
  <c r="Y23" i="84"/>
  <c r="X23" i="84"/>
  <c r="Z23" i="84" s="1"/>
  <c r="AI27" i="32"/>
  <c r="AR27" i="32" s="1"/>
  <c r="AN27" i="32"/>
  <c r="Y15" i="35"/>
  <c r="Z15" i="35" s="1"/>
  <c r="X15" i="35"/>
  <c r="Y26" i="105"/>
  <c r="Z26" i="105"/>
  <c r="X26" i="105"/>
  <c r="AR19" i="11"/>
  <c r="AE23" i="44"/>
  <c r="AG23" i="44"/>
  <c r="AP23" i="44" s="1"/>
  <c r="W24" i="44"/>
  <c r="AF23" i="44"/>
  <c r="AO23" i="44" s="1"/>
  <c r="AF16" i="10"/>
  <c r="AO16" i="10" s="1"/>
  <c r="AG16" i="10"/>
  <c r="AP16" i="10" s="1"/>
  <c r="AE16" i="10"/>
  <c r="W17" i="10"/>
  <c r="AH17" i="18"/>
  <c r="AQ17" i="18" s="1"/>
  <c r="AG23" i="13"/>
  <c r="AP23" i="13" s="1"/>
  <c r="AF23" i="13"/>
  <c r="AO23" i="13" s="1"/>
  <c r="AE23" i="13"/>
  <c r="W24" i="13"/>
  <c r="AH20" i="11"/>
  <c r="AQ20" i="11" s="1"/>
  <c r="AI25" i="46"/>
  <c r="AN25" i="46"/>
  <c r="AR26" i="93"/>
  <c r="AR17" i="49"/>
  <c r="Y15" i="102"/>
  <c r="Z15" i="102" s="1"/>
  <c r="X15" i="102"/>
  <c r="AR25" i="89"/>
  <c r="Y23" i="96"/>
  <c r="X23" i="96"/>
  <c r="AI22" i="84"/>
  <c r="AN22" i="84"/>
  <c r="AR22" i="92"/>
  <c r="Y28" i="32"/>
  <c r="X28" i="32"/>
  <c r="Z28" i="32" s="1"/>
  <c r="AH18" i="49"/>
  <c r="AQ18" i="49" s="1"/>
  <c r="AI14" i="35"/>
  <c r="AN14" i="35"/>
  <c r="AI26" i="15"/>
  <c r="AP26" i="15"/>
  <c r="AE17" i="18"/>
  <c r="AF17" i="18"/>
  <c r="AO17" i="18" s="1"/>
  <c r="AG17" i="18"/>
  <c r="AP17" i="18" s="1"/>
  <c r="W18" i="18"/>
  <c r="AR16" i="18"/>
  <c r="AH27" i="53"/>
  <c r="AQ27" i="53" s="1"/>
  <c r="AE20" i="11"/>
  <c r="W21" i="11"/>
  <c r="AG20" i="11"/>
  <c r="AP20" i="11" s="1"/>
  <c r="AF20" i="11"/>
  <c r="AO20" i="11" s="1"/>
  <c r="Y22" i="45"/>
  <c r="X22" i="45"/>
  <c r="AE19" i="16"/>
  <c r="AF19" i="16"/>
  <c r="AO19" i="16" s="1"/>
  <c r="AG19" i="16"/>
  <c r="AP19" i="16" s="1"/>
  <c r="W20" i="16"/>
  <c r="Y17" i="87"/>
  <c r="X17" i="87"/>
  <c r="AR21" i="100"/>
  <c r="Y23" i="54"/>
  <c r="Z23" i="54" s="1"/>
  <c r="X23" i="54"/>
  <c r="AR27" i="97"/>
  <c r="Z27" i="93"/>
  <c r="AH27" i="93"/>
  <c r="AQ27" i="93" s="1"/>
  <c r="AF18" i="49"/>
  <c r="AO18" i="49" s="1"/>
  <c r="AG18" i="49"/>
  <c r="AP18" i="49" s="1"/>
  <c r="W19" i="49"/>
  <c r="AE18" i="49"/>
  <c r="AR27" i="52"/>
  <c r="Y22" i="9"/>
  <c r="Z22" i="9"/>
  <c r="X22" i="9"/>
  <c r="AH26" i="89"/>
  <c r="AQ26" i="89" s="1"/>
  <c r="AI15" i="42"/>
  <c r="AN15" i="42"/>
  <c r="AR18" i="41"/>
  <c r="Z27" i="53"/>
  <c r="W19" i="99"/>
  <c r="AG18" i="99"/>
  <c r="AP18" i="99" s="1"/>
  <c r="AF18" i="99"/>
  <c r="AO18" i="99" s="1"/>
  <c r="AE18" i="99"/>
  <c r="AR13" i="85"/>
  <c r="AI16" i="87"/>
  <c r="AN16" i="87"/>
  <c r="Y26" i="46"/>
  <c r="X26" i="46"/>
  <c r="Y28" i="47"/>
  <c r="X28" i="47"/>
  <c r="AI21" i="58"/>
  <c r="AN21" i="58"/>
  <c r="AI22" i="54"/>
  <c r="AN22" i="54"/>
  <c r="AR20" i="95"/>
  <c r="AH14" i="85"/>
  <c r="AQ14" i="85" s="1"/>
  <c r="AR26" i="53"/>
  <c r="AI22" i="88"/>
  <c r="AN22" i="88"/>
  <c r="Y18" i="43"/>
  <c r="X18" i="43"/>
  <c r="AI22" i="96"/>
  <c r="AN22" i="96"/>
  <c r="AH23" i="92"/>
  <c r="AQ23" i="92" s="1"/>
  <c r="AH25" i="86"/>
  <c r="AQ25" i="86" s="1"/>
  <c r="AI15" i="94"/>
  <c r="AN15" i="94"/>
  <c r="AI25" i="105"/>
  <c r="AP25" i="105"/>
  <c r="Y27" i="15"/>
  <c r="X27" i="15"/>
  <c r="Z27" i="15" s="1"/>
  <c r="Z26" i="46" l="1"/>
  <c r="Z18" i="103"/>
  <c r="AF18" i="103" s="1"/>
  <c r="AO18" i="103" s="1"/>
  <c r="AE26" i="46"/>
  <c r="AF26" i="46"/>
  <c r="AO26" i="46" s="1"/>
  <c r="AG26" i="46"/>
  <c r="AP26" i="46" s="1"/>
  <c r="W27" i="46"/>
  <c r="AE18" i="103"/>
  <c r="W19" i="103"/>
  <c r="AG18" i="103"/>
  <c r="AP18" i="103" s="1"/>
  <c r="AE15" i="35"/>
  <c r="AG15" i="35"/>
  <c r="AP15" i="35" s="1"/>
  <c r="AF15" i="35"/>
  <c r="AO15" i="35" s="1"/>
  <c r="W16" i="35"/>
  <c r="AG23" i="84"/>
  <c r="AP23" i="84" s="1"/>
  <c r="AF23" i="84"/>
  <c r="AO23" i="84" s="1"/>
  <c r="AE23" i="84"/>
  <c r="W24" i="84"/>
  <c r="Y19" i="49"/>
  <c r="X19" i="49"/>
  <c r="Z19" i="49" s="1"/>
  <c r="AR22" i="54"/>
  <c r="W28" i="93"/>
  <c r="AG27" i="93"/>
  <c r="AP27" i="93" s="1"/>
  <c r="AF27" i="93"/>
  <c r="AO27" i="93" s="1"/>
  <c r="AE27" i="93"/>
  <c r="Y20" i="16"/>
  <c r="X20" i="16"/>
  <c r="Y24" i="13"/>
  <c r="X24" i="13"/>
  <c r="AI23" i="44"/>
  <c r="AN23" i="44"/>
  <c r="AH15" i="35"/>
  <c r="AQ15" i="35" s="1"/>
  <c r="AH18" i="103"/>
  <c r="AQ18" i="103" s="1"/>
  <c r="Y23" i="20"/>
  <c r="X23" i="20"/>
  <c r="Y27" i="101"/>
  <c r="X27" i="101"/>
  <c r="AR21" i="45"/>
  <c r="AE28" i="97"/>
  <c r="AG28" i="97"/>
  <c r="AP28" i="97" s="1"/>
  <c r="AF28" i="97"/>
  <c r="AO28" i="97" s="1"/>
  <c r="W29" i="97"/>
  <c r="AI15" i="82"/>
  <c r="AN15" i="82"/>
  <c r="AI18" i="55"/>
  <c r="AN18" i="55"/>
  <c r="Y27" i="89"/>
  <c r="X27" i="89"/>
  <c r="AF27" i="15"/>
  <c r="AO27" i="15" s="1"/>
  <c r="AE27" i="15"/>
  <c r="W28" i="15"/>
  <c r="AG27" i="15"/>
  <c r="AP27" i="15" s="1"/>
  <c r="AH18" i="43"/>
  <c r="AQ18" i="43" s="1"/>
  <c r="AG15" i="102"/>
  <c r="AP15" i="102" s="1"/>
  <c r="AF15" i="102"/>
  <c r="AO15" i="102" s="1"/>
  <c r="W16" i="102"/>
  <c r="AE15" i="102"/>
  <c r="Y24" i="44"/>
  <c r="X24" i="44"/>
  <c r="AI18" i="99"/>
  <c r="AN18" i="99"/>
  <c r="AR26" i="15"/>
  <c r="AI23" i="13"/>
  <c r="AN23" i="13"/>
  <c r="AI18" i="91"/>
  <c r="AN18" i="91"/>
  <c r="Y22" i="95"/>
  <c r="Z22" i="95" s="1"/>
  <c r="X22" i="95"/>
  <c r="AI15" i="50"/>
  <c r="AN15" i="50"/>
  <c r="AF28" i="52"/>
  <c r="AO28" i="52" s="1"/>
  <c r="AG28" i="52"/>
  <c r="AP28" i="52" s="1"/>
  <c r="W29" i="52"/>
  <c r="AE28" i="52"/>
  <c r="AF19" i="83"/>
  <c r="AO19" i="83" s="1"/>
  <c r="W20" i="83"/>
  <c r="AG19" i="83"/>
  <c r="AP19" i="83" s="1"/>
  <c r="AE19" i="83"/>
  <c r="AR21" i="9"/>
  <c r="AR14" i="102"/>
  <c r="AR27" i="47"/>
  <c r="Y19" i="55"/>
  <c r="X19" i="55"/>
  <c r="AI14" i="85"/>
  <c r="AN14" i="85"/>
  <c r="AI26" i="89"/>
  <c r="AN26" i="89"/>
  <c r="Y20" i="41"/>
  <c r="X20" i="41"/>
  <c r="AR22" i="88"/>
  <c r="AR21" i="58"/>
  <c r="AH17" i="87"/>
  <c r="AQ17" i="87" s="1"/>
  <c r="Y18" i="18"/>
  <c r="X18" i="18"/>
  <c r="AG16" i="48"/>
  <c r="AP16" i="48" s="1"/>
  <c r="W17" i="48"/>
  <c r="AE16" i="48"/>
  <c r="AF16" i="48"/>
  <c r="AO16" i="48" s="1"/>
  <c r="AI21" i="95"/>
  <c r="AN21" i="95"/>
  <c r="Y16" i="50"/>
  <c r="X16" i="50"/>
  <c r="AI22" i="20"/>
  <c r="AN22" i="20"/>
  <c r="AH23" i="88"/>
  <c r="AQ23" i="88" s="1"/>
  <c r="AI26" i="101"/>
  <c r="AN26" i="101"/>
  <c r="AI22" i="51"/>
  <c r="AN22" i="51"/>
  <c r="Y23" i="100"/>
  <c r="Z23" i="100"/>
  <c r="X23" i="100"/>
  <c r="AI23" i="92"/>
  <c r="AN23" i="92"/>
  <c r="AH22" i="45"/>
  <c r="AQ22" i="45" s="1"/>
  <c r="Y21" i="11"/>
  <c r="X21" i="11"/>
  <c r="AG28" i="32"/>
  <c r="AP28" i="32" s="1"/>
  <c r="AE28" i="32"/>
  <c r="AF28" i="32"/>
  <c r="AO28" i="32" s="1"/>
  <c r="W29" i="32"/>
  <c r="AH23" i="96"/>
  <c r="AQ23" i="96" s="1"/>
  <c r="X17" i="10"/>
  <c r="Y17" i="10"/>
  <c r="Z17" i="10"/>
  <c r="W18" i="98"/>
  <c r="AG17" i="98"/>
  <c r="AP17" i="98" s="1"/>
  <c r="AF17" i="98"/>
  <c r="AO17" i="98" s="1"/>
  <c r="AE17" i="98"/>
  <c r="AR25" i="105"/>
  <c r="AH27" i="15"/>
  <c r="AQ27" i="15" s="1"/>
  <c r="AR15" i="94"/>
  <c r="AR22" i="96"/>
  <c r="Z28" i="47"/>
  <c r="AH28" i="47"/>
  <c r="AQ28" i="47" s="1"/>
  <c r="AR16" i="87"/>
  <c r="AR15" i="42"/>
  <c r="AH22" i="9"/>
  <c r="AQ22" i="9" s="1"/>
  <c r="AI18" i="49"/>
  <c r="AR18" i="49" s="1"/>
  <c r="AN18" i="49"/>
  <c r="AH23" i="54"/>
  <c r="AQ23" i="54" s="1"/>
  <c r="Z17" i="87"/>
  <c r="AI19" i="16"/>
  <c r="AN19" i="16"/>
  <c r="AR14" i="35"/>
  <c r="AH28" i="32"/>
  <c r="AQ28" i="32" s="1"/>
  <c r="AR22" i="84"/>
  <c r="AH15" i="102"/>
  <c r="AQ15" i="102" s="1"/>
  <c r="AH26" i="105"/>
  <c r="AQ26" i="105" s="1"/>
  <c r="AR17" i="43"/>
  <c r="AR17" i="103"/>
  <c r="AH16" i="94"/>
  <c r="AQ16" i="94" s="1"/>
  <c r="Z23" i="88"/>
  <c r="Y23" i="51"/>
  <c r="X23" i="51"/>
  <c r="AH22" i="58"/>
  <c r="AQ22" i="58" s="1"/>
  <c r="Y24" i="104"/>
  <c r="Z24" i="104"/>
  <c r="X24" i="104"/>
  <c r="Y16" i="90"/>
  <c r="X16" i="90"/>
  <c r="Y15" i="85"/>
  <c r="X15" i="85"/>
  <c r="Z15" i="85" s="1"/>
  <c r="AI22" i="100"/>
  <c r="AN22" i="100"/>
  <c r="AE23" i="54"/>
  <c r="W24" i="54"/>
  <c r="AG23" i="54"/>
  <c r="AP23" i="54" s="1"/>
  <c r="AF23" i="54"/>
  <c r="AO23" i="54" s="1"/>
  <c r="Z22" i="58"/>
  <c r="AH16" i="42"/>
  <c r="AQ16" i="42" s="1"/>
  <c r="AI15" i="90"/>
  <c r="AN15" i="90"/>
  <c r="AI25" i="86"/>
  <c r="AN25" i="86"/>
  <c r="Y24" i="92"/>
  <c r="X24" i="92"/>
  <c r="Y19" i="99"/>
  <c r="X19" i="99"/>
  <c r="AF22" i="9"/>
  <c r="AO22" i="9" s="1"/>
  <c r="AG22" i="9"/>
  <c r="AP22" i="9" s="1"/>
  <c r="W23" i="9"/>
  <c r="AE22" i="9"/>
  <c r="W27" i="105"/>
  <c r="AE26" i="105"/>
  <c r="AG26" i="105"/>
  <c r="AP26" i="105" s="1"/>
  <c r="AF26" i="105"/>
  <c r="AO26" i="105" s="1"/>
  <c r="AG16" i="94"/>
  <c r="AP16" i="94" s="1"/>
  <c r="AE16" i="94"/>
  <c r="AF16" i="94"/>
  <c r="AO16" i="94" s="1"/>
  <c r="W17" i="94"/>
  <c r="Z18" i="43"/>
  <c r="AH26" i="46"/>
  <c r="AQ26" i="46" s="1"/>
  <c r="AE27" i="53"/>
  <c r="AG27" i="53"/>
  <c r="AP27" i="53" s="1"/>
  <c r="AF27" i="53"/>
  <c r="AO27" i="53" s="1"/>
  <c r="W28" i="53"/>
  <c r="Z22" i="45"/>
  <c r="AI20" i="11"/>
  <c r="AN20" i="11"/>
  <c r="AI17" i="18"/>
  <c r="AN17" i="18"/>
  <c r="Z23" i="96"/>
  <c r="AR25" i="46"/>
  <c r="AI16" i="10"/>
  <c r="AN16" i="10"/>
  <c r="AH23" i="84"/>
  <c r="AQ23" i="84" s="1"/>
  <c r="Y19" i="91"/>
  <c r="X19" i="91"/>
  <c r="Y16" i="82"/>
  <c r="X16" i="82"/>
  <c r="AI23" i="104"/>
  <c r="AN23" i="104"/>
  <c r="Z16" i="42"/>
  <c r="AI19" i="41"/>
  <c r="AN19" i="41"/>
  <c r="Y26" i="86"/>
  <c r="X26" i="86"/>
  <c r="Z26" i="86" s="1"/>
  <c r="Z23" i="51" l="1"/>
  <c r="Z24" i="44"/>
  <c r="AF24" i="44" s="1"/>
  <c r="AO24" i="44" s="1"/>
  <c r="Z19" i="91"/>
  <c r="AE19" i="91" s="1"/>
  <c r="AG19" i="91"/>
  <c r="AP19" i="91" s="1"/>
  <c r="AF22" i="95"/>
  <c r="AO22" i="95" s="1"/>
  <c r="AE22" i="95"/>
  <c r="W23" i="95"/>
  <c r="AG22" i="95"/>
  <c r="AP22" i="95" s="1"/>
  <c r="AE24" i="44"/>
  <c r="AG24" i="44"/>
  <c r="AP24" i="44" s="1"/>
  <c r="W25" i="44"/>
  <c r="W24" i="51"/>
  <c r="AE23" i="51"/>
  <c r="AF23" i="51"/>
  <c r="AO23" i="51" s="1"/>
  <c r="AG23" i="51"/>
  <c r="AP23" i="51" s="1"/>
  <c r="AF26" i="86"/>
  <c r="AO26" i="86" s="1"/>
  <c r="AG26" i="86"/>
  <c r="AP26" i="86" s="1"/>
  <c r="W27" i="86"/>
  <c r="AE26" i="86"/>
  <c r="AI26" i="105"/>
  <c r="AN26" i="105"/>
  <c r="AH19" i="99"/>
  <c r="AQ19" i="99" s="1"/>
  <c r="AG15" i="85"/>
  <c r="AP15" i="85" s="1"/>
  <c r="W16" i="85"/>
  <c r="AE15" i="85"/>
  <c r="AF15" i="85"/>
  <c r="AO15" i="85" s="1"/>
  <c r="AE24" i="104"/>
  <c r="W25" i="104"/>
  <c r="AG24" i="104"/>
  <c r="AP24" i="104" s="1"/>
  <c r="AF24" i="104"/>
  <c r="AO24" i="104" s="1"/>
  <c r="AR23" i="92"/>
  <c r="AI19" i="83"/>
  <c r="AN19" i="83"/>
  <c r="Y29" i="52"/>
  <c r="X29" i="52"/>
  <c r="Z29" i="52" s="1"/>
  <c r="Y29" i="97"/>
  <c r="X29" i="97"/>
  <c r="AH27" i="101"/>
  <c r="AQ27" i="101" s="1"/>
  <c r="AH24" i="13"/>
  <c r="AQ24" i="13" s="1"/>
  <c r="AI23" i="84"/>
  <c r="AN23" i="84"/>
  <c r="AR17" i="18"/>
  <c r="AI16" i="94"/>
  <c r="AN16" i="94"/>
  <c r="Y27" i="105"/>
  <c r="X27" i="105"/>
  <c r="Z19" i="99"/>
  <c r="AR25" i="86"/>
  <c r="Y24" i="54"/>
  <c r="X24" i="54"/>
  <c r="W24" i="88"/>
  <c r="AG23" i="88"/>
  <c r="AP23" i="88" s="1"/>
  <c r="AF23" i="88"/>
  <c r="AO23" i="88" s="1"/>
  <c r="AE23" i="88"/>
  <c r="AR19" i="16"/>
  <c r="Y18" i="98"/>
  <c r="Z18" i="98" s="1"/>
  <c r="X18" i="98"/>
  <c r="AI28" i="32"/>
  <c r="AN28" i="32"/>
  <c r="AH23" i="100"/>
  <c r="AQ23" i="100" s="1"/>
  <c r="AR26" i="101"/>
  <c r="AR21" i="95"/>
  <c r="AH18" i="18"/>
  <c r="AQ18" i="18" s="1"/>
  <c r="AH20" i="41"/>
  <c r="AQ20" i="41" s="1"/>
  <c r="AR14" i="85"/>
  <c r="Y28" i="15"/>
  <c r="X28" i="15"/>
  <c r="Z27" i="101"/>
  <c r="Z24" i="13"/>
  <c r="AI27" i="93"/>
  <c r="AN27" i="93"/>
  <c r="AH19" i="49"/>
  <c r="AQ19" i="49" s="1"/>
  <c r="AI15" i="35"/>
  <c r="AN15" i="35"/>
  <c r="AR23" i="104"/>
  <c r="AH16" i="82"/>
  <c r="AQ16" i="82" s="1"/>
  <c r="AR16" i="10"/>
  <c r="AI22" i="9"/>
  <c r="AN22" i="9"/>
  <c r="AI23" i="54"/>
  <c r="AN23" i="54"/>
  <c r="AH16" i="90"/>
  <c r="AQ16" i="90" s="1"/>
  <c r="W18" i="87"/>
  <c r="AF17" i="87"/>
  <c r="AO17" i="87" s="1"/>
  <c r="AG17" i="87"/>
  <c r="AP17" i="87" s="1"/>
  <c r="AE17" i="87"/>
  <c r="AG17" i="10"/>
  <c r="AP17" i="10" s="1"/>
  <c r="AE17" i="10"/>
  <c r="W18" i="10"/>
  <c r="AF17" i="10"/>
  <c r="AO17" i="10" s="1"/>
  <c r="AE23" i="100"/>
  <c r="AG23" i="100"/>
  <c r="AP23" i="100" s="1"/>
  <c r="AF23" i="100"/>
  <c r="AO23" i="100" s="1"/>
  <c r="W24" i="100"/>
  <c r="AR22" i="20"/>
  <c r="Z18" i="18"/>
  <c r="Z20" i="41"/>
  <c r="AH19" i="55"/>
  <c r="AQ19" i="55" s="1"/>
  <c r="Y20" i="83"/>
  <c r="X20" i="83"/>
  <c r="AI15" i="102"/>
  <c r="AN15" i="102"/>
  <c r="AI27" i="15"/>
  <c r="AN27" i="15"/>
  <c r="AR18" i="55"/>
  <c r="AF19" i="49"/>
  <c r="AO19" i="49" s="1"/>
  <c r="AG19" i="49"/>
  <c r="AP19" i="49" s="1"/>
  <c r="W20" i="49"/>
  <c r="AE19" i="49"/>
  <c r="Y27" i="46"/>
  <c r="X27" i="46"/>
  <c r="Y28" i="53"/>
  <c r="X28" i="53"/>
  <c r="Z16" i="82"/>
  <c r="AR20" i="11"/>
  <c r="AI27" i="53"/>
  <c r="AR27" i="53" s="1"/>
  <c r="AN27" i="53"/>
  <c r="AF18" i="43"/>
  <c r="AO18" i="43" s="1"/>
  <c r="AG18" i="43"/>
  <c r="AP18" i="43" s="1"/>
  <c r="W19" i="43"/>
  <c r="AE18" i="43"/>
  <c r="Y23" i="9"/>
  <c r="X23" i="9"/>
  <c r="Z23" i="9" s="1"/>
  <c r="AH24" i="92"/>
  <c r="AQ24" i="92" s="1"/>
  <c r="AR15" i="90"/>
  <c r="AG22" i="58"/>
  <c r="AP22" i="58" s="1"/>
  <c r="AE22" i="58"/>
  <c r="AF22" i="58"/>
  <c r="AO22" i="58" s="1"/>
  <c r="W23" i="58"/>
  <c r="Z16" i="90"/>
  <c r="AF28" i="47"/>
  <c r="AO28" i="47" s="1"/>
  <c r="AE28" i="47"/>
  <c r="W29" i="47"/>
  <c r="AG28" i="47"/>
  <c r="AP28" i="47" s="1"/>
  <c r="AH21" i="11"/>
  <c r="AQ21" i="11" s="1"/>
  <c r="AH16" i="50"/>
  <c r="AQ16" i="50" s="1"/>
  <c r="Z19" i="55"/>
  <c r="AR18" i="91"/>
  <c r="AR18" i="99"/>
  <c r="Y16" i="102"/>
  <c r="X16" i="102"/>
  <c r="AI28" i="97"/>
  <c r="AN28" i="97"/>
  <c r="AH23" i="20"/>
  <c r="AQ23" i="20" s="1"/>
  <c r="AH20" i="16"/>
  <c r="AQ20" i="16" s="1"/>
  <c r="AH26" i="86"/>
  <c r="AQ26" i="86" s="1"/>
  <c r="AR19" i="41"/>
  <c r="AF22" i="45"/>
  <c r="AO22" i="45" s="1"/>
  <c r="AG22" i="45"/>
  <c r="AP22" i="45" s="1"/>
  <c r="AE22" i="45"/>
  <c r="W23" i="45"/>
  <c r="Z24" i="92"/>
  <c r="AR22" i="100"/>
  <c r="AH23" i="51"/>
  <c r="AQ23" i="51" s="1"/>
  <c r="AI17" i="98"/>
  <c r="AN17" i="98"/>
  <c r="AH17" i="10"/>
  <c r="AQ17" i="10" s="1"/>
  <c r="Z21" i="11"/>
  <c r="Z16" i="50"/>
  <c r="AI16" i="48"/>
  <c r="AN16" i="48"/>
  <c r="AR15" i="50"/>
  <c r="AH24" i="44"/>
  <c r="AQ24" i="44" s="1"/>
  <c r="AH27" i="89"/>
  <c r="AQ27" i="89" s="1"/>
  <c r="AR15" i="82"/>
  <c r="Z23" i="20"/>
  <c r="Z20" i="16"/>
  <c r="Y28" i="93"/>
  <c r="X28" i="93"/>
  <c r="Y16" i="35"/>
  <c r="X16" i="35"/>
  <c r="Z16" i="35" s="1"/>
  <c r="Y19" i="103"/>
  <c r="X19" i="103"/>
  <c r="W17" i="42"/>
  <c r="AF16" i="42"/>
  <c r="AO16" i="42" s="1"/>
  <c r="AG16" i="42"/>
  <c r="AP16" i="42" s="1"/>
  <c r="AE16" i="42"/>
  <c r="AH19" i="91"/>
  <c r="AQ19" i="91" s="1"/>
  <c r="AF23" i="96"/>
  <c r="AO23" i="96" s="1"/>
  <c r="AG23" i="96"/>
  <c r="AP23" i="96" s="1"/>
  <c r="AE23" i="96"/>
  <c r="W24" i="96"/>
  <c r="Y17" i="94"/>
  <c r="X17" i="94"/>
  <c r="AH15" i="85"/>
  <c r="AQ15" i="85" s="1"/>
  <c r="AH24" i="104"/>
  <c r="AQ24" i="104" s="1"/>
  <c r="Y29" i="32"/>
  <c r="X29" i="32"/>
  <c r="Z29" i="32" s="1"/>
  <c r="AR22" i="51"/>
  <c r="Y17" i="48"/>
  <c r="X17" i="48"/>
  <c r="AR26" i="89"/>
  <c r="AI28" i="52"/>
  <c r="AN28" i="52"/>
  <c r="AH22" i="95"/>
  <c r="AQ22" i="95" s="1"/>
  <c r="AR23" i="13"/>
  <c r="Z27" i="89"/>
  <c r="AR23" i="44"/>
  <c r="Y24" i="84"/>
  <c r="X24" i="84"/>
  <c r="AI18" i="103"/>
  <c r="AN18" i="103"/>
  <c r="AI26" i="46"/>
  <c r="AN26" i="46"/>
  <c r="AF19" i="91" l="1"/>
  <c r="AO19" i="91" s="1"/>
  <c r="W20" i="91"/>
  <c r="Z24" i="84"/>
  <c r="W25" i="84" s="1"/>
  <c r="Z27" i="46"/>
  <c r="AF27" i="46" s="1"/>
  <c r="AO27" i="46" s="1"/>
  <c r="AE29" i="52"/>
  <c r="AG29" i="52"/>
  <c r="AP29" i="52" s="1"/>
  <c r="AF29" i="52"/>
  <c r="AO29" i="52" s="1"/>
  <c r="W30" i="52"/>
  <c r="AE27" i="46"/>
  <c r="W28" i="46"/>
  <c r="W30" i="32"/>
  <c r="AE29" i="32"/>
  <c r="AF29" i="32"/>
  <c r="AO29" i="32" s="1"/>
  <c r="AG29" i="32"/>
  <c r="AP29" i="32" s="1"/>
  <c r="AE24" i="84"/>
  <c r="AG24" i="84"/>
  <c r="AP24" i="84" s="1"/>
  <c r="AF18" i="98"/>
  <c r="AO18" i="98" s="1"/>
  <c r="AG18" i="98"/>
  <c r="AP18" i="98" s="1"/>
  <c r="W19" i="98"/>
  <c r="AE18" i="98"/>
  <c r="AG16" i="35"/>
  <c r="AP16" i="35" s="1"/>
  <c r="AE16" i="35"/>
  <c r="AF16" i="35"/>
  <c r="AO16" i="35" s="1"/>
  <c r="W17" i="35"/>
  <c r="AI22" i="45"/>
  <c r="AN22" i="45"/>
  <c r="AI23" i="96"/>
  <c r="AN23" i="96"/>
  <c r="AR18" i="103"/>
  <c r="AF27" i="89"/>
  <c r="AO27" i="89" s="1"/>
  <c r="AE27" i="89"/>
  <c r="W28" i="89"/>
  <c r="AG27" i="89"/>
  <c r="AP27" i="89" s="1"/>
  <c r="AH17" i="94"/>
  <c r="AQ17" i="94" s="1"/>
  <c r="AH19" i="103"/>
  <c r="AQ19" i="103" s="1"/>
  <c r="AH28" i="93"/>
  <c r="AQ28" i="93" s="1"/>
  <c r="Y19" i="43"/>
  <c r="X19" i="43"/>
  <c r="AR15" i="102"/>
  <c r="AF24" i="13"/>
  <c r="AO24" i="13" s="1"/>
  <c r="W25" i="13"/>
  <c r="AG24" i="13"/>
  <c r="AP24" i="13" s="1"/>
  <c r="AE24" i="13"/>
  <c r="Y24" i="88"/>
  <c r="Z24" i="88" s="1"/>
  <c r="X24" i="88"/>
  <c r="AE19" i="99"/>
  <c r="AF19" i="99"/>
  <c r="AO19" i="99" s="1"/>
  <c r="AG19" i="99"/>
  <c r="AP19" i="99" s="1"/>
  <c r="W20" i="99"/>
  <c r="AI26" i="86"/>
  <c r="AN26" i="86"/>
  <c r="Y24" i="96"/>
  <c r="X24" i="96"/>
  <c r="Z24" i="96" s="1"/>
  <c r="AG23" i="20"/>
  <c r="AP23" i="20" s="1"/>
  <c r="AE23" i="20"/>
  <c r="W24" i="20"/>
  <c r="AF23" i="20"/>
  <c r="AO23" i="20" s="1"/>
  <c r="Y29" i="47"/>
  <c r="Z29" i="47" s="1"/>
  <c r="X29" i="47"/>
  <c r="AH17" i="48"/>
  <c r="AQ17" i="48" s="1"/>
  <c r="AH24" i="84"/>
  <c r="AQ24" i="84" s="1"/>
  <c r="Z17" i="48"/>
  <c r="Z17" i="94"/>
  <c r="Z19" i="103"/>
  <c r="Z28" i="93"/>
  <c r="AF24" i="92"/>
  <c r="AO24" i="92" s="1"/>
  <c r="W25" i="92"/>
  <c r="AE24" i="92"/>
  <c r="AG24" i="92"/>
  <c r="AP24" i="92" s="1"/>
  <c r="AR28" i="97"/>
  <c r="AG16" i="90"/>
  <c r="AP16" i="90" s="1"/>
  <c r="AF16" i="90"/>
  <c r="AO16" i="90" s="1"/>
  <c r="AE16" i="90"/>
  <c r="W17" i="90"/>
  <c r="AH23" i="9"/>
  <c r="AQ23" i="9" s="1"/>
  <c r="AQ25" i="9" s="1"/>
  <c r="AZ3" i="9"/>
  <c r="AX22" i="9" s="1"/>
  <c r="AF16" i="82"/>
  <c r="AO16" i="82" s="1"/>
  <c r="W17" i="82"/>
  <c r="AG16" i="82"/>
  <c r="AP16" i="82" s="1"/>
  <c r="AE16" i="82"/>
  <c r="AH20" i="83"/>
  <c r="AQ20" i="83" s="1"/>
  <c r="Y24" i="100"/>
  <c r="X24" i="100"/>
  <c r="Y18" i="10"/>
  <c r="X18" i="10"/>
  <c r="AG27" i="101"/>
  <c r="AP27" i="101" s="1"/>
  <c r="AF27" i="101"/>
  <c r="AO27" i="101" s="1"/>
  <c r="W28" i="101"/>
  <c r="AE27" i="101"/>
  <c r="AH24" i="54"/>
  <c r="AQ24" i="54" s="1"/>
  <c r="AH27" i="105"/>
  <c r="AQ27" i="105" s="1"/>
  <c r="AI15" i="85"/>
  <c r="AN15" i="85"/>
  <c r="Y27" i="86"/>
  <c r="X27" i="86"/>
  <c r="AI23" i="51"/>
  <c r="AN23" i="51"/>
  <c r="AI24" i="44"/>
  <c r="AN24" i="44"/>
  <c r="AR26" i="46"/>
  <c r="AN22" i="58"/>
  <c r="AI22" i="58"/>
  <c r="AI16" i="42"/>
  <c r="AN16" i="42"/>
  <c r="AR16" i="48"/>
  <c r="AH16" i="102"/>
  <c r="AQ16" i="102" s="1"/>
  <c r="Y23" i="58"/>
  <c r="X23" i="58"/>
  <c r="AG23" i="9"/>
  <c r="AP23" i="9" s="1"/>
  <c r="AP25" i="9" s="1"/>
  <c r="AE23" i="9"/>
  <c r="AF23" i="9"/>
  <c r="AO23" i="9" s="1"/>
  <c r="AO25" i="9" s="1"/>
  <c r="AH28" i="53"/>
  <c r="AQ28" i="53" s="1"/>
  <c r="Z20" i="83"/>
  <c r="AF20" i="41"/>
  <c r="AO20" i="41" s="1"/>
  <c r="AE20" i="41"/>
  <c r="W21" i="41"/>
  <c r="AG20" i="41"/>
  <c r="AP20" i="41" s="1"/>
  <c r="AI17" i="10"/>
  <c r="AN17" i="10"/>
  <c r="Y18" i="87"/>
  <c r="X18" i="87"/>
  <c r="Z28" i="15"/>
  <c r="AH28" i="15"/>
  <c r="AQ28" i="15" s="1"/>
  <c r="AR28" i="32"/>
  <c r="Z24" i="54"/>
  <c r="Z27" i="105"/>
  <c r="AH29" i="97"/>
  <c r="AQ29" i="97" s="1"/>
  <c r="Y16" i="85"/>
  <c r="X16" i="85"/>
  <c r="Y24" i="51"/>
  <c r="Z24" i="51"/>
  <c r="X24" i="51"/>
  <c r="AI19" i="91"/>
  <c r="AN19" i="91"/>
  <c r="AR28" i="52"/>
  <c r="AH16" i="35"/>
  <c r="AQ16" i="35" s="1"/>
  <c r="AF20" i="16"/>
  <c r="AO20" i="16" s="1"/>
  <c r="AG20" i="16"/>
  <c r="AP20" i="16" s="1"/>
  <c r="W21" i="16"/>
  <c r="AE20" i="16"/>
  <c r="W17" i="50"/>
  <c r="AE16" i="50"/>
  <c r="AF16" i="50"/>
  <c r="AO16" i="50" s="1"/>
  <c r="AG16" i="50"/>
  <c r="AP16" i="50" s="1"/>
  <c r="Y23" i="45"/>
  <c r="X23" i="45"/>
  <c r="Z23" i="45" s="1"/>
  <c r="Z16" i="102"/>
  <c r="AF19" i="55"/>
  <c r="AO19" i="55" s="1"/>
  <c r="AG19" i="55"/>
  <c r="AP19" i="55" s="1"/>
  <c r="W20" i="55"/>
  <c r="AE19" i="55"/>
  <c r="Z28" i="53"/>
  <c r="AI19" i="49"/>
  <c r="AN19" i="49"/>
  <c r="W19" i="18"/>
  <c r="AG18" i="18"/>
  <c r="AP18" i="18" s="1"/>
  <c r="AE18" i="18"/>
  <c r="AF18" i="18"/>
  <c r="AO18" i="18" s="1"/>
  <c r="AR23" i="54"/>
  <c r="AH18" i="98"/>
  <c r="AQ18" i="98" s="1"/>
  <c r="AI23" i="88"/>
  <c r="AN23" i="88"/>
  <c r="AR23" i="84"/>
  <c r="Z29" i="97"/>
  <c r="AR19" i="83"/>
  <c r="X25" i="104"/>
  <c r="Z25" i="104" s="1"/>
  <c r="Y25" i="104"/>
  <c r="Y20" i="49"/>
  <c r="X20" i="49"/>
  <c r="AR27" i="15"/>
  <c r="AI23" i="100"/>
  <c r="AN23" i="100"/>
  <c r="AR15" i="35"/>
  <c r="AI24" i="104"/>
  <c r="AN24" i="104"/>
  <c r="AR26" i="105"/>
  <c r="Y25" i="44"/>
  <c r="X25" i="44"/>
  <c r="Y23" i="95"/>
  <c r="X23" i="95"/>
  <c r="Z23" i="95" s="1"/>
  <c r="AG21" i="11"/>
  <c r="AP21" i="11" s="1"/>
  <c r="W22" i="11"/>
  <c r="AF21" i="11"/>
  <c r="AO21" i="11" s="1"/>
  <c r="AE21" i="11"/>
  <c r="AH29" i="32"/>
  <c r="AQ29" i="32" s="1"/>
  <c r="Y17" i="42"/>
  <c r="X17" i="42"/>
  <c r="AR17" i="98"/>
  <c r="AI28" i="47"/>
  <c r="AN28" i="47"/>
  <c r="AI18" i="43"/>
  <c r="AN18" i="43"/>
  <c r="AH27" i="46"/>
  <c r="AQ27" i="46" s="1"/>
  <c r="AI17" i="87"/>
  <c r="AN17" i="87"/>
  <c r="AR22" i="9"/>
  <c r="AR27" i="93"/>
  <c r="AR16" i="94"/>
  <c r="AH29" i="52"/>
  <c r="AQ29" i="52" s="1"/>
  <c r="AI22" i="95"/>
  <c r="AN22" i="95"/>
  <c r="Y20" i="91"/>
  <c r="X20" i="91"/>
  <c r="Z25" i="44" l="1"/>
  <c r="Z27" i="86"/>
  <c r="Z24" i="100"/>
  <c r="AF24" i="100" s="1"/>
  <c r="AO24" i="100" s="1"/>
  <c r="AG27" i="46"/>
  <c r="AP27" i="46" s="1"/>
  <c r="Z20" i="49"/>
  <c r="AE20" i="49" s="1"/>
  <c r="AF24" i="84"/>
  <c r="AO24" i="84" s="1"/>
  <c r="Z20" i="91"/>
  <c r="W21" i="49"/>
  <c r="AF23" i="95"/>
  <c r="AO23" i="95" s="1"/>
  <c r="AE23" i="95"/>
  <c r="AG23" i="95"/>
  <c r="AP23" i="95" s="1"/>
  <c r="W24" i="95"/>
  <c r="AE20" i="91"/>
  <c r="AF20" i="91"/>
  <c r="AO20" i="91" s="1"/>
  <c r="AG20" i="91"/>
  <c r="AP20" i="91" s="1"/>
  <c r="W21" i="91"/>
  <c r="W25" i="88"/>
  <c r="AF24" i="88"/>
  <c r="AO24" i="88" s="1"/>
  <c r="AG24" i="88"/>
  <c r="AP24" i="88" s="1"/>
  <c r="AE24" i="88"/>
  <c r="AE23" i="45"/>
  <c r="AG23" i="45"/>
  <c r="AP23" i="45" s="1"/>
  <c r="AF23" i="45"/>
  <c r="AO23" i="45" s="1"/>
  <c r="W24" i="45"/>
  <c r="AF25" i="44"/>
  <c r="AO25" i="44" s="1"/>
  <c r="AG25" i="44"/>
  <c r="AP25" i="44" s="1"/>
  <c r="AE25" i="44"/>
  <c r="W26" i="44"/>
  <c r="AE27" i="86"/>
  <c r="AF27" i="86"/>
  <c r="AO27" i="86" s="1"/>
  <c r="AG27" i="86"/>
  <c r="AP27" i="86" s="1"/>
  <c r="W28" i="86"/>
  <c r="W25" i="100"/>
  <c r="AG24" i="100"/>
  <c r="AP24" i="100" s="1"/>
  <c r="AE24" i="100"/>
  <c r="AE28" i="53"/>
  <c r="AF28" i="53"/>
  <c r="AO28" i="53" s="1"/>
  <c r="AG28" i="53"/>
  <c r="AP28" i="53" s="1"/>
  <c r="W29" i="53"/>
  <c r="AF16" i="102"/>
  <c r="AO16" i="102" s="1"/>
  <c r="AE16" i="102"/>
  <c r="AG16" i="102"/>
  <c r="AP16" i="102" s="1"/>
  <c r="W17" i="102"/>
  <c r="W25" i="51"/>
  <c r="AF24" i="51"/>
  <c r="AO24" i="51" s="1"/>
  <c r="AE24" i="51"/>
  <c r="AG24" i="51"/>
  <c r="AP24" i="51" s="1"/>
  <c r="AF28" i="15"/>
  <c r="AO28" i="15" s="1"/>
  <c r="AE28" i="15"/>
  <c r="AG28" i="15"/>
  <c r="AP28" i="15" s="1"/>
  <c r="W29" i="15"/>
  <c r="AI23" i="9"/>
  <c r="AN23" i="9"/>
  <c r="AN25" i="9" s="1"/>
  <c r="AH18" i="10"/>
  <c r="AQ18" i="10" s="1"/>
  <c r="AI16" i="82"/>
  <c r="AN16" i="82"/>
  <c r="AF24" i="96"/>
  <c r="AO24" i="96" s="1"/>
  <c r="AE24" i="96"/>
  <c r="AN24" i="96" s="1"/>
  <c r="AG24" i="96"/>
  <c r="W25" i="96"/>
  <c r="AI18" i="98"/>
  <c r="AN18" i="98"/>
  <c r="Y25" i="84"/>
  <c r="Z25" i="84" s="1"/>
  <c r="X25" i="84"/>
  <c r="AI29" i="32"/>
  <c r="AN29" i="32"/>
  <c r="AI21" i="11"/>
  <c r="AN21" i="11"/>
  <c r="AI18" i="18"/>
  <c r="AN18" i="18"/>
  <c r="AI16" i="50"/>
  <c r="AN16" i="50"/>
  <c r="AH18" i="87"/>
  <c r="AQ18" i="87" s="1"/>
  <c r="AR16" i="42"/>
  <c r="AR24" i="44"/>
  <c r="Z18" i="10"/>
  <c r="AE28" i="93"/>
  <c r="AF28" i="93"/>
  <c r="AO28" i="93" s="1"/>
  <c r="AG28" i="93"/>
  <c r="AP28" i="93" s="1"/>
  <c r="W29" i="93"/>
  <c r="AI24" i="13"/>
  <c r="AN24" i="13"/>
  <c r="AH19" i="43"/>
  <c r="AQ19" i="43" s="1"/>
  <c r="Y17" i="35"/>
  <c r="X17" i="35"/>
  <c r="Y19" i="98"/>
  <c r="Z19" i="98" s="1"/>
  <c r="X19" i="98"/>
  <c r="Y30" i="32"/>
  <c r="X30" i="32"/>
  <c r="AR23" i="100"/>
  <c r="AH25" i="44"/>
  <c r="AQ25" i="44" s="1"/>
  <c r="AR24" i="104"/>
  <c r="AH25" i="104"/>
  <c r="AQ25" i="104" s="1"/>
  <c r="AI19" i="55"/>
  <c r="AN19" i="55"/>
  <c r="Y17" i="50"/>
  <c r="X17" i="50"/>
  <c r="Z16" i="85"/>
  <c r="AH16" i="85"/>
  <c r="AQ16" i="85" s="1"/>
  <c r="Z18" i="87"/>
  <c r="Y21" i="41"/>
  <c r="X21" i="41"/>
  <c r="Z21" i="41" s="1"/>
  <c r="AH23" i="58"/>
  <c r="AQ23" i="58" s="1"/>
  <c r="AQ25" i="58" s="1"/>
  <c r="AZ3" i="58"/>
  <c r="AR22" i="58"/>
  <c r="AR15" i="85"/>
  <c r="AI27" i="101"/>
  <c r="AN27" i="101"/>
  <c r="Y17" i="82"/>
  <c r="X17" i="82"/>
  <c r="Y17" i="90"/>
  <c r="X17" i="90"/>
  <c r="W20" i="103"/>
  <c r="AG19" i="103"/>
  <c r="AP19" i="103" s="1"/>
  <c r="AF19" i="103"/>
  <c r="AO19" i="103" s="1"/>
  <c r="AE19" i="103"/>
  <c r="Y24" i="20"/>
  <c r="X24" i="20"/>
  <c r="AI19" i="99"/>
  <c r="AN19" i="99"/>
  <c r="Z19" i="43"/>
  <c r="AI24" i="84"/>
  <c r="AN24" i="84"/>
  <c r="Y30" i="52"/>
  <c r="X30" i="52"/>
  <c r="Z30" i="52" s="1"/>
  <c r="AH20" i="91"/>
  <c r="AQ20" i="91" s="1"/>
  <c r="AF25" i="104"/>
  <c r="AO25" i="104" s="1"/>
  <c r="W26" i="104"/>
  <c r="AG25" i="104"/>
  <c r="AP25" i="104" s="1"/>
  <c r="AE25" i="104"/>
  <c r="AR28" i="47"/>
  <c r="AH23" i="45"/>
  <c r="AQ23" i="45" s="1"/>
  <c r="AR22" i="95"/>
  <c r="Y22" i="11"/>
  <c r="X22" i="11"/>
  <c r="AH20" i="49"/>
  <c r="AQ20" i="49" s="1"/>
  <c r="AR23" i="88"/>
  <c r="Y19" i="18"/>
  <c r="X19" i="18"/>
  <c r="Y20" i="55"/>
  <c r="X20" i="55"/>
  <c r="AG27" i="105"/>
  <c r="AP27" i="105" s="1"/>
  <c r="AF27" i="105"/>
  <c r="AO27" i="105" s="1"/>
  <c r="AE27" i="105"/>
  <c r="W28" i="105"/>
  <c r="AI20" i="41"/>
  <c r="AN20" i="41"/>
  <c r="Z23" i="58"/>
  <c r="AR23" i="51"/>
  <c r="Y28" i="101"/>
  <c r="Z28" i="101" s="1"/>
  <c r="X28" i="101"/>
  <c r="AH24" i="100"/>
  <c r="AQ24" i="100" s="1"/>
  <c r="AI16" i="90"/>
  <c r="AN16" i="90"/>
  <c r="AE17" i="94"/>
  <c r="AG17" i="94"/>
  <c r="AP17" i="94" s="1"/>
  <c r="AF17" i="94"/>
  <c r="AO17" i="94" s="1"/>
  <c r="W18" i="94"/>
  <c r="AH29" i="47"/>
  <c r="AQ29" i="47" s="1"/>
  <c r="AI23" i="20"/>
  <c r="AN23" i="20"/>
  <c r="AR26" i="86"/>
  <c r="AH24" i="88"/>
  <c r="AQ24" i="88" s="1"/>
  <c r="Y25" i="13"/>
  <c r="X25" i="13"/>
  <c r="Y28" i="89"/>
  <c r="X28" i="89"/>
  <c r="AR23" i="96"/>
  <c r="AI16" i="35"/>
  <c r="AN16" i="35"/>
  <c r="Y28" i="46"/>
  <c r="Z28" i="46"/>
  <c r="X28" i="46"/>
  <c r="AR17" i="87"/>
  <c r="AH17" i="42"/>
  <c r="AQ17" i="42" s="1"/>
  <c r="AI20" i="16"/>
  <c r="AN20" i="16"/>
  <c r="AR19" i="91"/>
  <c r="AG24" i="54"/>
  <c r="AP24" i="54" s="1"/>
  <c r="AF24" i="54"/>
  <c r="AO24" i="54" s="1"/>
  <c r="AE24" i="54"/>
  <c r="W25" i="54"/>
  <c r="AH27" i="86"/>
  <c r="AQ27" i="86" s="1"/>
  <c r="AX23" i="9"/>
  <c r="AX3" i="9"/>
  <c r="S3" i="9" s="1"/>
  <c r="AX4" i="9"/>
  <c r="AX5" i="9"/>
  <c r="AX6" i="9"/>
  <c r="AX7" i="9"/>
  <c r="AX8" i="9"/>
  <c r="AX9" i="9"/>
  <c r="AX10" i="9"/>
  <c r="AX11" i="9"/>
  <c r="AX12" i="9"/>
  <c r="AX13" i="9"/>
  <c r="AX14" i="9"/>
  <c r="AX15" i="9"/>
  <c r="AX16" i="9"/>
  <c r="AX17" i="9"/>
  <c r="AX18" i="9"/>
  <c r="AX19" i="9"/>
  <c r="AX20" i="9"/>
  <c r="AX21" i="9"/>
  <c r="AI24" i="92"/>
  <c r="AN24" i="92"/>
  <c r="AE17" i="48"/>
  <c r="W18" i="48"/>
  <c r="AG17" i="48"/>
  <c r="AP17" i="48" s="1"/>
  <c r="AF17" i="48"/>
  <c r="AO17" i="48" s="1"/>
  <c r="AG29" i="47"/>
  <c r="AP29" i="47" s="1"/>
  <c r="AE29" i="47"/>
  <c r="AF29" i="47"/>
  <c r="AO29" i="47" s="1"/>
  <c r="W30" i="47"/>
  <c r="AI27" i="89"/>
  <c r="AN27" i="89"/>
  <c r="AR18" i="43"/>
  <c r="Z17" i="42"/>
  <c r="AH23" i="95"/>
  <c r="AQ23" i="95" s="1"/>
  <c r="AF29" i="97"/>
  <c r="AO29" i="97" s="1"/>
  <c r="AG29" i="97"/>
  <c r="AP29" i="97" s="1"/>
  <c r="W30" i="97"/>
  <c r="AE29" i="97"/>
  <c r="AR19" i="49"/>
  <c r="Y21" i="16"/>
  <c r="X21" i="16"/>
  <c r="AH24" i="51"/>
  <c r="AQ24" i="51" s="1"/>
  <c r="AR17" i="10"/>
  <c r="AF20" i="83"/>
  <c r="AO20" i="83" s="1"/>
  <c r="AE20" i="83"/>
  <c r="W21" i="83"/>
  <c r="AG20" i="83"/>
  <c r="AP20" i="83" s="1"/>
  <c r="S22" i="9"/>
  <c r="AC21" i="9"/>
  <c r="AB22" i="9" s="1"/>
  <c r="Y25" i="92"/>
  <c r="X25" i="92"/>
  <c r="AH24" i="96"/>
  <c r="AQ24" i="96" s="1"/>
  <c r="Y20" i="99"/>
  <c r="X20" i="99"/>
  <c r="AR22" i="45"/>
  <c r="AI27" i="46"/>
  <c r="AN27" i="46"/>
  <c r="AI29" i="52"/>
  <c r="AN29" i="52"/>
  <c r="AF20" i="49" l="1"/>
  <c r="AO20" i="49" s="1"/>
  <c r="AG20" i="49"/>
  <c r="AP20" i="49" s="1"/>
  <c r="Z21" i="16"/>
  <c r="AF21" i="16" s="1"/>
  <c r="AO21" i="16" s="1"/>
  <c r="Z22" i="11"/>
  <c r="W23" i="11" s="1"/>
  <c r="Z24" i="20"/>
  <c r="AG24" i="20" s="1"/>
  <c r="AP24" i="20" s="1"/>
  <c r="AF25" i="84"/>
  <c r="AO25" i="84" s="1"/>
  <c r="W26" i="84"/>
  <c r="AG25" i="84"/>
  <c r="AP25" i="84" s="1"/>
  <c r="AE25" i="84"/>
  <c r="AF28" i="101"/>
  <c r="AO28" i="101" s="1"/>
  <c r="AE28" i="101"/>
  <c r="AG28" i="101"/>
  <c r="AP28" i="101" s="1"/>
  <c r="W29" i="101"/>
  <c r="W20" i="98"/>
  <c r="AF19" i="98"/>
  <c r="AO19" i="98" s="1"/>
  <c r="AE19" i="98"/>
  <c r="AG19" i="98"/>
  <c r="AP19" i="98" s="1"/>
  <c r="AE21" i="16"/>
  <c r="W22" i="16"/>
  <c r="AG22" i="11"/>
  <c r="AP22" i="11" s="1"/>
  <c r="AE22" i="11"/>
  <c r="AF22" i="11"/>
  <c r="AO22" i="11" s="1"/>
  <c r="AF24" i="20"/>
  <c r="AO24" i="20" s="1"/>
  <c r="AE24" i="20"/>
  <c r="W25" i="20"/>
  <c r="X30" i="97"/>
  <c r="Y30" i="97"/>
  <c r="AR27" i="89"/>
  <c r="AR24" i="92"/>
  <c r="S16" i="9"/>
  <c r="AC15" i="9"/>
  <c r="AB16" i="9" s="1"/>
  <c r="AC9" i="9"/>
  <c r="AB10" i="9" s="1"/>
  <c r="S10" i="9"/>
  <c r="AC3" i="9"/>
  <c r="S4" i="9"/>
  <c r="AH28" i="46"/>
  <c r="AQ28" i="46" s="1"/>
  <c r="Y28" i="105"/>
  <c r="X28" i="105"/>
  <c r="AI25" i="104"/>
  <c r="AN25" i="104"/>
  <c r="Y20" i="103"/>
  <c r="Z20" i="103" s="1"/>
  <c r="X20" i="103"/>
  <c r="W19" i="87"/>
  <c r="AF18" i="87"/>
  <c r="AO18" i="87" s="1"/>
  <c r="AE18" i="87"/>
  <c r="AG18" i="87"/>
  <c r="AP18" i="87" s="1"/>
  <c r="AE16" i="85"/>
  <c r="W17" i="85"/>
  <c r="AG16" i="85"/>
  <c r="AP16" i="85" s="1"/>
  <c r="AF16" i="85"/>
  <c r="AO16" i="85" s="1"/>
  <c r="AR18" i="18"/>
  <c r="AI24" i="96"/>
  <c r="AP24" i="96"/>
  <c r="Y25" i="100"/>
  <c r="X25" i="100"/>
  <c r="Z25" i="100" s="1"/>
  <c r="Y24" i="45"/>
  <c r="X24" i="45"/>
  <c r="AH25" i="92"/>
  <c r="AQ25" i="92" s="1"/>
  <c r="Z25" i="92"/>
  <c r="AC20" i="9"/>
  <c r="AB21" i="9" s="1"/>
  <c r="S21" i="9"/>
  <c r="S15" i="9"/>
  <c r="AC14" i="9"/>
  <c r="AB15" i="9" s="1"/>
  <c r="AC8" i="9"/>
  <c r="AB9" i="9" s="1"/>
  <c r="S9" i="9"/>
  <c r="W29" i="46"/>
  <c r="AG28" i="46"/>
  <c r="AP28" i="46" s="1"/>
  <c r="AE28" i="46"/>
  <c r="AF28" i="46"/>
  <c r="AO28" i="46" s="1"/>
  <c r="AH28" i="89"/>
  <c r="AQ28" i="89" s="1"/>
  <c r="AI17" i="94"/>
  <c r="AN17" i="94"/>
  <c r="AI27" i="105"/>
  <c r="AN27" i="105"/>
  <c r="AH19" i="18"/>
  <c r="AQ19" i="18" s="1"/>
  <c r="AR24" i="84"/>
  <c r="AH17" i="90"/>
  <c r="AQ17" i="90" s="1"/>
  <c r="AX22" i="58"/>
  <c r="AX23" i="58"/>
  <c r="AX3" i="58"/>
  <c r="S3" i="58" s="1"/>
  <c r="AX4" i="58"/>
  <c r="AX5" i="58"/>
  <c r="AX6" i="58"/>
  <c r="AX7" i="58"/>
  <c r="AX8" i="58"/>
  <c r="AX9" i="58"/>
  <c r="AX10" i="58"/>
  <c r="AX11" i="58"/>
  <c r="AX12" i="58"/>
  <c r="AX13" i="58"/>
  <c r="AX14" i="58"/>
  <c r="AX15" i="58"/>
  <c r="AX16" i="58"/>
  <c r="AX17" i="58"/>
  <c r="AX18" i="58"/>
  <c r="AX19" i="58"/>
  <c r="AX20" i="58"/>
  <c r="AX21" i="58"/>
  <c r="AH17" i="50"/>
  <c r="AQ17" i="50" s="1"/>
  <c r="Y29" i="93"/>
  <c r="X29" i="93"/>
  <c r="Y29" i="15"/>
  <c r="X29" i="15"/>
  <c r="AI24" i="51"/>
  <c r="AN24" i="51"/>
  <c r="AI16" i="102"/>
  <c r="AN16" i="102"/>
  <c r="AI28" i="53"/>
  <c r="AN28" i="53"/>
  <c r="Y26" i="44"/>
  <c r="X26" i="44"/>
  <c r="AI20" i="91"/>
  <c r="AN20" i="91"/>
  <c r="Y21" i="83"/>
  <c r="Z21" i="83"/>
  <c r="X21" i="83"/>
  <c r="AI20" i="83"/>
  <c r="AN20" i="83"/>
  <c r="AF17" i="42"/>
  <c r="AO17" i="42" s="1"/>
  <c r="AG17" i="42"/>
  <c r="AP17" i="42" s="1"/>
  <c r="W18" i="42"/>
  <c r="AE17" i="42"/>
  <c r="Y30" i="47"/>
  <c r="X30" i="47"/>
  <c r="AC19" i="9"/>
  <c r="AB20" i="9" s="1"/>
  <c r="S20" i="9"/>
  <c r="AC13" i="9"/>
  <c r="AB14" i="9" s="1"/>
  <c r="S14" i="9"/>
  <c r="AC7" i="9"/>
  <c r="AB8" i="9" s="1"/>
  <c r="S8" i="9"/>
  <c r="S23" i="9"/>
  <c r="AC22" i="9"/>
  <c r="AB23" i="9" s="1"/>
  <c r="Z28" i="89"/>
  <c r="AG23" i="58"/>
  <c r="AP23" i="58" s="1"/>
  <c r="AP25" i="58" s="1"/>
  <c r="AF23" i="58"/>
  <c r="AO23" i="58" s="1"/>
  <c r="AO25" i="58" s="1"/>
  <c r="AE23" i="58"/>
  <c r="Z19" i="18"/>
  <c r="Y26" i="104"/>
  <c r="X26" i="104"/>
  <c r="AF19" i="43"/>
  <c r="AO19" i="43" s="1"/>
  <c r="AE19" i="43"/>
  <c r="AG19" i="43"/>
  <c r="AP19" i="43" s="1"/>
  <c r="W20" i="43"/>
  <c r="Z17" i="90"/>
  <c r="AR27" i="101"/>
  <c r="Z17" i="50"/>
  <c r="AH30" i="32"/>
  <c r="AQ30" i="32" s="1"/>
  <c r="AH17" i="35"/>
  <c r="AQ17" i="35" s="1"/>
  <c r="AR21" i="11"/>
  <c r="Y28" i="86"/>
  <c r="Z28" i="86"/>
  <c r="X28" i="86"/>
  <c r="AI25" i="44"/>
  <c r="AN25" i="44"/>
  <c r="Y25" i="88"/>
  <c r="X25" i="88"/>
  <c r="Y21" i="49"/>
  <c r="Z21" i="49" s="1"/>
  <c r="X21" i="49"/>
  <c r="AJ22" i="9"/>
  <c r="AK22" i="9"/>
  <c r="AT22" i="9" s="1"/>
  <c r="Y18" i="48"/>
  <c r="X18" i="48"/>
  <c r="AC18" i="9"/>
  <c r="AB19" i="9" s="1"/>
  <c r="S19" i="9"/>
  <c r="AC12" i="9"/>
  <c r="AB13" i="9" s="1"/>
  <c r="S13" i="9"/>
  <c r="AC6" i="9"/>
  <c r="AB7" i="9" s="1"/>
  <c r="S7" i="9"/>
  <c r="Y25" i="54"/>
  <c r="X25" i="54"/>
  <c r="AR23" i="20"/>
  <c r="AR16" i="90"/>
  <c r="AH28" i="101"/>
  <c r="AQ28" i="101" s="1"/>
  <c r="AH30" i="52"/>
  <c r="AQ30" i="52" s="1"/>
  <c r="AI19" i="103"/>
  <c r="AN19" i="103"/>
  <c r="AH21" i="41"/>
  <c r="AQ21" i="41" s="1"/>
  <c r="Z30" i="32"/>
  <c r="Z17" i="35"/>
  <c r="AR18" i="98"/>
  <c r="AI28" i="15"/>
  <c r="AN28" i="15"/>
  <c r="Y25" i="51"/>
  <c r="X25" i="51"/>
  <c r="AI24" i="100"/>
  <c r="AN24" i="100"/>
  <c r="AI23" i="45"/>
  <c r="AN23" i="45"/>
  <c r="Y24" i="95"/>
  <c r="Z24" i="95"/>
  <c r="X24" i="95"/>
  <c r="AH20" i="99"/>
  <c r="AQ20" i="99" s="1"/>
  <c r="AI29" i="47"/>
  <c r="AN29" i="47"/>
  <c r="AI17" i="48"/>
  <c r="AN17" i="48"/>
  <c r="AC17" i="9"/>
  <c r="AB18" i="9" s="1"/>
  <c r="S18" i="9"/>
  <c r="AC11" i="9"/>
  <c r="AB12" i="9" s="1"/>
  <c r="S12" i="9"/>
  <c r="S6" i="9"/>
  <c r="AC5" i="9"/>
  <c r="AB6" i="9" s="1"/>
  <c r="AI24" i="54"/>
  <c r="AN24" i="54"/>
  <c r="AR20" i="16"/>
  <c r="AR16" i="35"/>
  <c r="AH25" i="13"/>
  <c r="AQ25" i="13" s="1"/>
  <c r="Y18" i="94"/>
  <c r="X18" i="94"/>
  <c r="AR20" i="41"/>
  <c r="AH20" i="55"/>
  <c r="AQ20" i="55" s="1"/>
  <c r="AE30" i="52"/>
  <c r="AG30" i="52"/>
  <c r="AP30" i="52" s="1"/>
  <c r="W31" i="52"/>
  <c r="AF30" i="52"/>
  <c r="AO30" i="52" s="1"/>
  <c r="AR19" i="99"/>
  <c r="AH17" i="82"/>
  <c r="AQ17" i="82" s="1"/>
  <c r="AE21" i="41"/>
  <c r="AF21" i="41"/>
  <c r="AO21" i="41" s="1"/>
  <c r="AG21" i="41"/>
  <c r="AP21" i="41" s="1"/>
  <c r="W22" i="41"/>
  <c r="AI28" i="93"/>
  <c r="AN28" i="93"/>
  <c r="AR16" i="50"/>
  <c r="AR29" i="32"/>
  <c r="AR16" i="82"/>
  <c r="Y29" i="53"/>
  <c r="X29" i="53"/>
  <c r="Y21" i="91"/>
  <c r="X21" i="91"/>
  <c r="AR27" i="46"/>
  <c r="AR29" i="52"/>
  <c r="Z20" i="99"/>
  <c r="AH21" i="16"/>
  <c r="AQ21" i="16" s="1"/>
  <c r="AI29" i="97"/>
  <c r="AN29" i="97"/>
  <c r="AC16" i="9"/>
  <c r="AB17" i="9" s="1"/>
  <c r="S17" i="9"/>
  <c r="AC10" i="9"/>
  <c r="AB11" i="9" s="1"/>
  <c r="S11" i="9"/>
  <c r="AC4" i="9"/>
  <c r="AB5" i="9" s="1"/>
  <c r="S5" i="9"/>
  <c r="Z25" i="13"/>
  <c r="Z20" i="55"/>
  <c r="AH22" i="11"/>
  <c r="AQ22" i="11" s="1"/>
  <c r="AH24" i="20"/>
  <c r="AQ24" i="20" s="1"/>
  <c r="Z17" i="82"/>
  <c r="AR19" i="55"/>
  <c r="AH19" i="98"/>
  <c r="AQ19" i="98" s="1"/>
  <c r="AR24" i="13"/>
  <c r="AE18" i="10"/>
  <c r="W19" i="10"/>
  <c r="AG18" i="10"/>
  <c r="AP18" i="10" s="1"/>
  <c r="AF18" i="10"/>
  <c r="AO18" i="10" s="1"/>
  <c r="AH25" i="84"/>
  <c r="AQ25" i="84" s="1"/>
  <c r="Y25" i="96"/>
  <c r="X25" i="96"/>
  <c r="AR23" i="9"/>
  <c r="AR25" i="9" s="1"/>
  <c r="Y17" i="102"/>
  <c r="Z17" i="102" s="1"/>
  <c r="X17" i="102"/>
  <c r="AI27" i="86"/>
  <c r="AN27" i="86"/>
  <c r="AI24" i="88"/>
  <c r="AN24" i="88"/>
  <c r="AI23" i="95"/>
  <c r="AN23" i="95"/>
  <c r="AI20" i="49"/>
  <c r="AN20" i="49"/>
  <c r="Z29" i="15" l="1"/>
  <c r="Z30" i="47"/>
  <c r="AE30" i="47" s="1"/>
  <c r="AN30" i="47" s="1"/>
  <c r="AG21" i="16"/>
  <c r="AP21" i="16" s="1"/>
  <c r="Z30" i="97"/>
  <c r="AG29" i="15"/>
  <c r="AP29" i="15" s="1"/>
  <c r="AF29" i="15"/>
  <c r="AO29" i="15" s="1"/>
  <c r="AE29" i="15"/>
  <c r="W30" i="15"/>
  <c r="AF20" i="103"/>
  <c r="AO20" i="103" s="1"/>
  <c r="W21" i="103"/>
  <c r="AG20" i="103"/>
  <c r="AP20" i="103" s="1"/>
  <c r="AE20" i="103"/>
  <c r="AG30" i="47"/>
  <c r="AF30" i="47"/>
  <c r="AO30" i="47" s="1"/>
  <c r="W31" i="47"/>
  <c r="W22" i="49"/>
  <c r="AG21" i="49"/>
  <c r="AP21" i="49" s="1"/>
  <c r="AF21" i="49"/>
  <c r="AO21" i="49" s="1"/>
  <c r="AE21" i="49"/>
  <c r="AK13" i="9"/>
  <c r="AT13" i="9" s="1"/>
  <c r="AJ13" i="9"/>
  <c r="S21" i="58"/>
  <c r="AC20" i="58"/>
  <c r="AB21" i="58" s="1"/>
  <c r="AR20" i="49"/>
  <c r="AR27" i="86"/>
  <c r="Z25" i="96"/>
  <c r="AH25" i="96"/>
  <c r="AQ25" i="96" s="1"/>
  <c r="X22" i="41"/>
  <c r="Y22" i="41"/>
  <c r="AJ6" i="9"/>
  <c r="AK6" i="9"/>
  <c r="AT6" i="9" s="1"/>
  <c r="AG30" i="32"/>
  <c r="AP30" i="32" s="1"/>
  <c r="W31" i="32"/>
  <c r="AE30" i="32"/>
  <c r="AF30" i="32"/>
  <c r="AO30" i="32" s="1"/>
  <c r="AJ19" i="9"/>
  <c r="AS19" i="9" s="1"/>
  <c r="AK19" i="9"/>
  <c r="AR25" i="44"/>
  <c r="AJ8" i="9"/>
  <c r="AK8" i="9"/>
  <c r="AT8" i="9" s="1"/>
  <c r="AR28" i="53"/>
  <c r="AC18" i="58"/>
  <c r="AB19" i="58" s="1"/>
  <c r="S19" i="58"/>
  <c r="S13" i="58"/>
  <c r="AC12" i="58"/>
  <c r="AB13" i="58" s="1"/>
  <c r="AC6" i="58"/>
  <c r="AB7" i="58" s="1"/>
  <c r="S7" i="58"/>
  <c r="S22" i="58"/>
  <c r="AC21" i="58"/>
  <c r="AB22" i="58" s="1"/>
  <c r="AI28" i="46"/>
  <c r="AN28" i="46"/>
  <c r="AH25" i="100"/>
  <c r="AQ25" i="100" s="1"/>
  <c r="Y23" i="11"/>
  <c r="X23" i="11"/>
  <c r="AR24" i="88"/>
  <c r="AH21" i="91"/>
  <c r="AQ21" i="91" s="1"/>
  <c r="AR28" i="93"/>
  <c r="AH17" i="102"/>
  <c r="AQ17" i="102" s="1"/>
  <c r="AK11" i="9"/>
  <c r="AT11" i="9" s="1"/>
  <c r="AJ11" i="9"/>
  <c r="Z29" i="53"/>
  <c r="AH29" i="53"/>
  <c r="AQ29" i="53" s="1"/>
  <c r="Y31" i="52"/>
  <c r="X31" i="52"/>
  <c r="AR17" i="48"/>
  <c r="AR23" i="45"/>
  <c r="AR19" i="103"/>
  <c r="Z18" i="48"/>
  <c r="AH18" i="48"/>
  <c r="AQ18" i="48" s="1"/>
  <c r="AH28" i="86"/>
  <c r="AQ28" i="86" s="1"/>
  <c r="W18" i="90"/>
  <c r="AE17" i="90"/>
  <c r="AF17" i="90"/>
  <c r="AO17" i="90" s="1"/>
  <c r="AG17" i="90"/>
  <c r="AP17" i="90" s="1"/>
  <c r="AH26" i="104"/>
  <c r="AQ26" i="104" s="1"/>
  <c r="AR20" i="91"/>
  <c r="AC17" i="58"/>
  <c r="AB18" i="58" s="1"/>
  <c r="S18" i="58"/>
  <c r="AC11" i="58"/>
  <c r="AB12" i="58" s="1"/>
  <c r="S12" i="58"/>
  <c r="AC5" i="58"/>
  <c r="AB6" i="58" s="1"/>
  <c r="S6" i="58"/>
  <c r="AE25" i="100"/>
  <c r="W26" i="100"/>
  <c r="AF25" i="100"/>
  <c r="AO25" i="100" s="1"/>
  <c r="AG25" i="100"/>
  <c r="AP25" i="100" s="1"/>
  <c r="AB4" i="9"/>
  <c r="AJ3" i="9"/>
  <c r="Y25" i="20"/>
  <c r="X25" i="20"/>
  <c r="Y20" i="98"/>
  <c r="X20" i="98"/>
  <c r="AH25" i="51"/>
  <c r="AQ25" i="51" s="1"/>
  <c r="AE17" i="102"/>
  <c r="W18" i="102"/>
  <c r="AG17" i="102"/>
  <c r="AP17" i="102" s="1"/>
  <c r="AF17" i="102"/>
  <c r="AO17" i="102" s="1"/>
  <c r="AE20" i="55"/>
  <c r="W21" i="55"/>
  <c r="AF20" i="55"/>
  <c r="AO20" i="55" s="1"/>
  <c r="AG20" i="55"/>
  <c r="AP20" i="55" s="1"/>
  <c r="AR28" i="15"/>
  <c r="AJ7" i="9"/>
  <c r="AK7" i="9"/>
  <c r="AT7" i="9" s="1"/>
  <c r="AH25" i="88"/>
  <c r="AQ25" i="88" s="1"/>
  <c r="AF28" i="86"/>
  <c r="AO28" i="86" s="1"/>
  <c r="AE28" i="86"/>
  <c r="W29" i="86"/>
  <c r="AG28" i="86"/>
  <c r="AP28" i="86" s="1"/>
  <c r="Z26" i="104"/>
  <c r="AE28" i="89"/>
  <c r="W29" i="89"/>
  <c r="AG28" i="89"/>
  <c r="AP28" i="89" s="1"/>
  <c r="AF28" i="89"/>
  <c r="AO28" i="89" s="1"/>
  <c r="AJ14" i="9"/>
  <c r="AS14" i="9" s="1"/>
  <c r="AK14" i="9"/>
  <c r="AR20" i="83"/>
  <c r="AH26" i="44"/>
  <c r="AQ26" i="44" s="1"/>
  <c r="AR16" i="102"/>
  <c r="AH29" i="93"/>
  <c r="AQ29" i="93" s="1"/>
  <c r="AC16" i="58"/>
  <c r="AB17" i="58" s="1"/>
  <c r="S17" i="58"/>
  <c r="AC10" i="58"/>
  <c r="AB11" i="58" s="1"/>
  <c r="S11" i="58"/>
  <c r="AC4" i="58"/>
  <c r="AB5" i="58" s="1"/>
  <c r="S5" i="58"/>
  <c r="AR27" i="105"/>
  <c r="Y29" i="46"/>
  <c r="X29" i="46"/>
  <c r="AJ21" i="9"/>
  <c r="AK21" i="9"/>
  <c r="AT21" i="9" s="1"/>
  <c r="AI18" i="87"/>
  <c r="AN18" i="87"/>
  <c r="AI24" i="20"/>
  <c r="AN24" i="20"/>
  <c r="AI22" i="11"/>
  <c r="AN22" i="11"/>
  <c r="AI21" i="16"/>
  <c r="AN21" i="16"/>
  <c r="AI25" i="84"/>
  <c r="AN25" i="84"/>
  <c r="Y19" i="10"/>
  <c r="X19" i="10"/>
  <c r="AH18" i="94"/>
  <c r="AQ18" i="94" s="1"/>
  <c r="AG24" i="95"/>
  <c r="AP24" i="95" s="1"/>
  <c r="AF24" i="95"/>
  <c r="AO24" i="95" s="1"/>
  <c r="W25" i="95"/>
  <c r="AE24" i="95"/>
  <c r="AR23" i="95"/>
  <c r="AF17" i="82"/>
  <c r="AO17" i="82" s="1"/>
  <c r="W18" i="82"/>
  <c r="AE17" i="82"/>
  <c r="AG17" i="82"/>
  <c r="AP17" i="82" s="1"/>
  <c r="AG25" i="13"/>
  <c r="AP25" i="13" s="1"/>
  <c r="W26" i="13"/>
  <c r="AE25" i="13"/>
  <c r="AF25" i="13"/>
  <c r="AO25" i="13" s="1"/>
  <c r="AJ17" i="9"/>
  <c r="AK17" i="9"/>
  <c r="AT17" i="9" s="1"/>
  <c r="AI21" i="41"/>
  <c r="AN21" i="41"/>
  <c r="AI30" i="52"/>
  <c r="AN30" i="52"/>
  <c r="AK12" i="9"/>
  <c r="AT12" i="9" s="1"/>
  <c r="AJ12" i="9"/>
  <c r="AR29" i="47"/>
  <c r="AH24" i="95"/>
  <c r="AQ24" i="95" s="1"/>
  <c r="AR24" i="100"/>
  <c r="Z25" i="88"/>
  <c r="Y20" i="43"/>
  <c r="Z20" i="43" s="1"/>
  <c r="X20" i="43"/>
  <c r="AJ23" i="9"/>
  <c r="AK23" i="9"/>
  <c r="AT23" i="9" s="1"/>
  <c r="AI17" i="42"/>
  <c r="AN17" i="42"/>
  <c r="AH21" i="83"/>
  <c r="AQ21" i="83" s="1"/>
  <c r="Z26" i="44"/>
  <c r="Z29" i="93"/>
  <c r="AC15" i="58"/>
  <c r="AB16" i="58" s="1"/>
  <c r="S16" i="58"/>
  <c r="AC9" i="58"/>
  <c r="AB10" i="58" s="1"/>
  <c r="S10" i="58"/>
  <c r="S4" i="58"/>
  <c r="AC3" i="58"/>
  <c r="AE25" i="92"/>
  <c r="AN25" i="92" s="1"/>
  <c r="W26" i="92"/>
  <c r="AF25" i="92"/>
  <c r="AO25" i="92" s="1"/>
  <c r="AG25" i="92"/>
  <c r="AH24" i="45"/>
  <c r="AQ24" i="45" s="1"/>
  <c r="AR25" i="104"/>
  <c r="AJ10" i="9"/>
  <c r="AK10" i="9"/>
  <c r="AT10" i="9" s="1"/>
  <c r="Y29" i="101"/>
  <c r="Z29" i="101"/>
  <c r="X29" i="101"/>
  <c r="S9" i="58"/>
  <c r="AC8" i="58"/>
  <c r="AB9" i="58" s="1"/>
  <c r="AR17" i="94"/>
  <c r="AJ9" i="9"/>
  <c r="AK9" i="9"/>
  <c r="AT9" i="9" s="1"/>
  <c r="Z24" i="45"/>
  <c r="AR24" i="96"/>
  <c r="Y17" i="85"/>
  <c r="X17" i="85"/>
  <c r="Z17" i="85" s="1"/>
  <c r="Y19" i="87"/>
  <c r="X19" i="87"/>
  <c r="Z19" i="87" s="1"/>
  <c r="AH28" i="105"/>
  <c r="AQ28" i="105" s="1"/>
  <c r="AJ16" i="9"/>
  <c r="AS16" i="9" s="1"/>
  <c r="AK16" i="9"/>
  <c r="AE30" i="97"/>
  <c r="AG30" i="97"/>
  <c r="AP30" i="97" s="1"/>
  <c r="W31" i="97"/>
  <c r="AF30" i="97"/>
  <c r="AO30" i="97" s="1"/>
  <c r="Y26" i="84"/>
  <c r="X26" i="84"/>
  <c r="AH25" i="54"/>
  <c r="AQ25" i="54" s="1"/>
  <c r="AS22" i="9"/>
  <c r="AL22" i="9"/>
  <c r="AU22" i="9" s="1"/>
  <c r="AG17" i="50"/>
  <c r="AP17" i="50" s="1"/>
  <c r="W18" i="50"/>
  <c r="AF17" i="50"/>
  <c r="AO17" i="50" s="1"/>
  <c r="AE17" i="50"/>
  <c r="AF19" i="18"/>
  <c r="AO19" i="18" s="1"/>
  <c r="AE19" i="18"/>
  <c r="AG19" i="18"/>
  <c r="AP19" i="18" s="1"/>
  <c r="W20" i="18"/>
  <c r="AJ20" i="9"/>
  <c r="AK20" i="9"/>
  <c r="AT20" i="9" s="1"/>
  <c r="Y18" i="42"/>
  <c r="X18" i="42"/>
  <c r="AG21" i="83"/>
  <c r="AP21" i="83" s="1"/>
  <c r="W22" i="83"/>
  <c r="AF21" i="83"/>
  <c r="AO21" i="83" s="1"/>
  <c r="AE21" i="83"/>
  <c r="AR24" i="51"/>
  <c r="S15" i="58"/>
  <c r="AC14" i="58"/>
  <c r="AB15" i="58" s="1"/>
  <c r="AI18" i="10"/>
  <c r="AN18" i="10"/>
  <c r="AK5" i="9"/>
  <c r="AT5" i="9" s="1"/>
  <c r="AJ5" i="9"/>
  <c r="AR29" i="97"/>
  <c r="AF20" i="99"/>
  <c r="AO20" i="99" s="1"/>
  <c r="W21" i="99"/>
  <c r="AE20" i="99"/>
  <c r="AN20" i="99" s="1"/>
  <c r="AG20" i="99"/>
  <c r="Z21" i="91"/>
  <c r="Z18" i="94"/>
  <c r="AR24" i="54"/>
  <c r="AJ18" i="9"/>
  <c r="AK18" i="9"/>
  <c r="AT18" i="9" s="1"/>
  <c r="Z25" i="51"/>
  <c r="AG17" i="35"/>
  <c r="AP17" i="35" s="1"/>
  <c r="W18" i="35"/>
  <c r="AE17" i="35"/>
  <c r="AF17" i="35"/>
  <c r="AO17" i="35" s="1"/>
  <c r="Z25" i="54"/>
  <c r="AH21" i="49"/>
  <c r="AQ21" i="49" s="1"/>
  <c r="AI19" i="43"/>
  <c r="AN19" i="43"/>
  <c r="AI23" i="58"/>
  <c r="AN23" i="58"/>
  <c r="AN25" i="58" s="1"/>
  <c r="AH30" i="47"/>
  <c r="AQ30" i="47" s="1"/>
  <c r="AH29" i="15"/>
  <c r="AQ29" i="15" s="1"/>
  <c r="AC19" i="58"/>
  <c r="AB20" i="58" s="1"/>
  <c r="S20" i="58"/>
  <c r="AC13" i="58"/>
  <c r="AB14" i="58" s="1"/>
  <c r="S14" i="58"/>
  <c r="S8" i="58"/>
  <c r="AC7" i="58"/>
  <c r="AB8" i="58" s="1"/>
  <c r="S23" i="58"/>
  <c r="AC22" i="58"/>
  <c r="AB23" i="58" s="1"/>
  <c r="AJ15" i="9"/>
  <c r="AK15" i="9"/>
  <c r="AT15" i="9" s="1"/>
  <c r="AI16" i="85"/>
  <c r="AN16" i="85"/>
  <c r="AH20" i="103"/>
  <c r="AQ20" i="103" s="1"/>
  <c r="Z28" i="105"/>
  <c r="AH30" i="97"/>
  <c r="AQ30" i="97" s="1"/>
  <c r="Y22" i="16"/>
  <c r="X22" i="16"/>
  <c r="AI19" i="98"/>
  <c r="AN19" i="98"/>
  <c r="AI28" i="101"/>
  <c r="AN28" i="101"/>
  <c r="Z19" i="10" l="1"/>
  <c r="Z18" i="42"/>
  <c r="AE18" i="42" s="1"/>
  <c r="Z29" i="46"/>
  <c r="W30" i="46" s="1"/>
  <c r="W19" i="42"/>
  <c r="AF29" i="46"/>
  <c r="AO29" i="46" s="1"/>
  <c r="AG29" i="46"/>
  <c r="AP29" i="46" s="1"/>
  <c r="AF20" i="43"/>
  <c r="AO20" i="43" s="1"/>
  <c r="AG20" i="43"/>
  <c r="AP20" i="43" s="1"/>
  <c r="AE20" i="43"/>
  <c r="W21" i="43"/>
  <c r="AF19" i="10"/>
  <c r="AO19" i="10" s="1"/>
  <c r="AG19" i="10"/>
  <c r="AP19" i="10" s="1"/>
  <c r="AE19" i="10"/>
  <c r="W20" i="10"/>
  <c r="AS15" i="9"/>
  <c r="AL15" i="9"/>
  <c r="AU15" i="9" s="1"/>
  <c r="AJ14" i="58"/>
  <c r="AS14" i="58" s="1"/>
  <c r="AK14" i="58"/>
  <c r="AI20" i="99"/>
  <c r="AP20" i="99"/>
  <c r="AI30" i="97"/>
  <c r="AN30" i="97"/>
  <c r="W18" i="85"/>
  <c r="AE17" i="85"/>
  <c r="AF17" i="85"/>
  <c r="AO17" i="85" s="1"/>
  <c r="AG17" i="85"/>
  <c r="AP17" i="85" s="1"/>
  <c r="AF29" i="101"/>
  <c r="AO29" i="101" s="1"/>
  <c r="AE29" i="101"/>
  <c r="W30" i="101"/>
  <c r="AG29" i="101"/>
  <c r="AP29" i="101" s="1"/>
  <c r="AH22" i="16"/>
  <c r="AQ22" i="16" s="1"/>
  <c r="Z22" i="16"/>
  <c r="AJ20" i="58"/>
  <c r="AK20" i="58"/>
  <c r="AT20" i="58" s="1"/>
  <c r="AR23" i="58"/>
  <c r="AR25" i="58" s="1"/>
  <c r="Y18" i="35"/>
  <c r="X18" i="35"/>
  <c r="Y21" i="99"/>
  <c r="X21" i="99"/>
  <c r="Z21" i="99" s="1"/>
  <c r="Y18" i="50"/>
  <c r="X18" i="50"/>
  <c r="AH19" i="87"/>
  <c r="AQ19" i="87" s="1"/>
  <c r="X26" i="92"/>
  <c r="Y26" i="92"/>
  <c r="Z26" i="92" s="1"/>
  <c r="AS23" i="9"/>
  <c r="AL23" i="9"/>
  <c r="AU23" i="9" s="1"/>
  <c r="AI25" i="13"/>
  <c r="AN25" i="13"/>
  <c r="Y18" i="82"/>
  <c r="Z18" i="82" s="1"/>
  <c r="X18" i="82"/>
  <c r="Y25" i="95"/>
  <c r="X25" i="95"/>
  <c r="AR25" i="84"/>
  <c r="AR24" i="20"/>
  <c r="AL14" i="9"/>
  <c r="AU14" i="9" s="1"/>
  <c r="AT14" i="9"/>
  <c r="AI28" i="89"/>
  <c r="AN28" i="89"/>
  <c r="Y18" i="102"/>
  <c r="X18" i="102"/>
  <c r="Y26" i="100"/>
  <c r="X26" i="100"/>
  <c r="AI17" i="90"/>
  <c r="AN17" i="90"/>
  <c r="AG18" i="48"/>
  <c r="AP18" i="48" s="1"/>
  <c r="AE18" i="48"/>
  <c r="AF18" i="48"/>
  <c r="AO18" i="48" s="1"/>
  <c r="W19" i="48"/>
  <c r="AJ22" i="58"/>
  <c r="AK22" i="58"/>
  <c r="AT22" i="58" s="1"/>
  <c r="AI30" i="32"/>
  <c r="AN30" i="32"/>
  <c r="AJ21" i="58"/>
  <c r="AK21" i="58"/>
  <c r="AT21" i="58" s="1"/>
  <c r="AI30" i="47"/>
  <c r="AP30" i="47"/>
  <c r="AG28" i="105"/>
  <c r="AP28" i="105" s="1"/>
  <c r="AF28" i="105"/>
  <c r="AO28" i="105" s="1"/>
  <c r="AE28" i="105"/>
  <c r="W29" i="105"/>
  <c r="AK8" i="58"/>
  <c r="AT8" i="58" s="1"/>
  <c r="AJ8" i="58"/>
  <c r="AF18" i="94"/>
  <c r="AO18" i="94" s="1"/>
  <c r="AG18" i="94"/>
  <c r="AP18" i="94" s="1"/>
  <c r="AE18" i="94"/>
  <c r="W19" i="94"/>
  <c r="AR18" i="10"/>
  <c r="AI21" i="83"/>
  <c r="AN21" i="83"/>
  <c r="AI19" i="18"/>
  <c r="AN19" i="18"/>
  <c r="AG19" i="87"/>
  <c r="AP19" i="87" s="1"/>
  <c r="W20" i="87"/>
  <c r="AE19" i="87"/>
  <c r="AF19" i="87"/>
  <c r="AO19" i="87" s="1"/>
  <c r="AJ9" i="58"/>
  <c r="AK9" i="58"/>
  <c r="AT9" i="58" s="1"/>
  <c r="AS10" i="9"/>
  <c r="AL10" i="9"/>
  <c r="AU10" i="9" s="1"/>
  <c r="AJ16" i="58"/>
  <c r="AS16" i="58" s="1"/>
  <c r="AK16" i="58"/>
  <c r="AH20" i="43"/>
  <c r="AQ20" i="43" s="1"/>
  <c r="AR21" i="41"/>
  <c r="Y26" i="13"/>
  <c r="X26" i="13"/>
  <c r="AK11" i="58"/>
  <c r="AT11" i="58" s="1"/>
  <c r="AJ11" i="58"/>
  <c r="W27" i="104"/>
  <c r="AE26" i="104"/>
  <c r="AF26" i="104"/>
  <c r="AO26" i="104" s="1"/>
  <c r="AG26" i="104"/>
  <c r="AP26" i="104" s="1"/>
  <c r="AS7" i="9"/>
  <c r="AL7" i="9"/>
  <c r="AU7" i="9" s="1"/>
  <c r="Y21" i="55"/>
  <c r="X21" i="55"/>
  <c r="AI17" i="102"/>
  <c r="AN17" i="102"/>
  <c r="AH20" i="98"/>
  <c r="AQ20" i="98" s="1"/>
  <c r="AS3" i="9"/>
  <c r="AL3" i="9"/>
  <c r="AU3" i="9" s="1"/>
  <c r="AI25" i="100"/>
  <c r="AN25" i="100"/>
  <c r="AJ18" i="58"/>
  <c r="AK18" i="58"/>
  <c r="AT18" i="58" s="1"/>
  <c r="Y18" i="90"/>
  <c r="X18" i="90"/>
  <c r="AH31" i="52"/>
  <c r="AQ31" i="52" s="1"/>
  <c r="AJ19" i="58"/>
  <c r="AK19" i="58"/>
  <c r="AT19" i="58" s="1"/>
  <c r="Y31" i="32"/>
  <c r="X31" i="32"/>
  <c r="Z31" i="32" s="1"/>
  <c r="AH22" i="41"/>
  <c r="AQ22" i="41" s="1"/>
  <c r="AE25" i="96"/>
  <c r="W26" i="96"/>
  <c r="AG25" i="96"/>
  <c r="AP25" i="96" s="1"/>
  <c r="AF25" i="96"/>
  <c r="AO25" i="96" s="1"/>
  <c r="AR28" i="101"/>
  <c r="AR16" i="85"/>
  <c r="AR19" i="43"/>
  <c r="AE25" i="54"/>
  <c r="AF25" i="54"/>
  <c r="AO25" i="54" s="1"/>
  <c r="AG25" i="54"/>
  <c r="AP25" i="54" s="1"/>
  <c r="W26" i="54"/>
  <c r="AE25" i="51"/>
  <c r="AF25" i="51"/>
  <c r="AO25" i="51" s="1"/>
  <c r="AG25" i="51"/>
  <c r="AP25" i="51" s="1"/>
  <c r="W26" i="51"/>
  <c r="AG21" i="91"/>
  <c r="AP21" i="91" s="1"/>
  <c r="AE21" i="91"/>
  <c r="W22" i="91"/>
  <c r="AF21" i="91"/>
  <c r="AO21" i="91" s="1"/>
  <c r="AJ15" i="58"/>
  <c r="AS15" i="58" s="1"/>
  <c r="AK15" i="58"/>
  <c r="X31" i="97"/>
  <c r="Y31" i="97"/>
  <c r="AE24" i="45"/>
  <c r="AF24" i="45"/>
  <c r="AO24" i="45" s="1"/>
  <c r="AG24" i="45"/>
  <c r="AP24" i="45" s="1"/>
  <c r="W25" i="45"/>
  <c r="AJ3" i="58"/>
  <c r="AB4" i="58"/>
  <c r="AF29" i="93"/>
  <c r="AO29" i="93" s="1"/>
  <c r="W30" i="93"/>
  <c r="AG29" i="93"/>
  <c r="AP29" i="93" s="1"/>
  <c r="AE29" i="93"/>
  <c r="AS12" i="9"/>
  <c r="AL12" i="9"/>
  <c r="AU12" i="9" s="1"/>
  <c r="AH19" i="10"/>
  <c r="AQ19" i="10" s="1"/>
  <c r="AR21" i="16"/>
  <c r="AR18" i="87"/>
  <c r="AI20" i="55"/>
  <c r="AN20" i="55"/>
  <c r="Z20" i="98"/>
  <c r="AK4" i="9"/>
  <c r="AT4" i="9" s="1"/>
  <c r="AJ4" i="9"/>
  <c r="Z31" i="52"/>
  <c r="AH23" i="11"/>
  <c r="AQ23" i="11" s="1"/>
  <c r="AL19" i="9"/>
  <c r="AU19" i="9" s="1"/>
  <c r="AT19" i="9"/>
  <c r="AS13" i="9"/>
  <c r="AL13" i="9"/>
  <c r="AU13" i="9" s="1"/>
  <c r="Y22" i="49"/>
  <c r="X22" i="49"/>
  <c r="Y30" i="15"/>
  <c r="X30" i="15"/>
  <c r="Y22" i="83"/>
  <c r="X22" i="83"/>
  <c r="AS20" i="9"/>
  <c r="AL20" i="9"/>
  <c r="AU20" i="9" s="1"/>
  <c r="AH26" i="84"/>
  <c r="AQ26" i="84" s="1"/>
  <c r="AH17" i="85"/>
  <c r="AQ17" i="85" s="1"/>
  <c r="AH29" i="101"/>
  <c r="AQ29" i="101" s="1"/>
  <c r="AF26" i="44"/>
  <c r="AO26" i="44" s="1"/>
  <c r="AE26" i="44"/>
  <c r="W27" i="44"/>
  <c r="AG26" i="44"/>
  <c r="AP26" i="44" s="1"/>
  <c r="AS17" i="9"/>
  <c r="AL17" i="9"/>
  <c r="AU17" i="9" s="1"/>
  <c r="AJ17" i="58"/>
  <c r="AS17" i="58" s="1"/>
  <c r="AK17" i="58"/>
  <c r="AJ6" i="58"/>
  <c r="AK6" i="58"/>
  <c r="AT6" i="58" s="1"/>
  <c r="AE29" i="53"/>
  <c r="AG29" i="53"/>
  <c r="AP29" i="53" s="1"/>
  <c r="AF29" i="53"/>
  <c r="AO29" i="53" s="1"/>
  <c r="W30" i="53"/>
  <c r="Z23" i="11"/>
  <c r="AK7" i="58"/>
  <c r="AT7" i="58" s="1"/>
  <c r="AJ7" i="58"/>
  <c r="AI20" i="103"/>
  <c r="AN20" i="103"/>
  <c r="AI29" i="15"/>
  <c r="AN29" i="15"/>
  <c r="AR19" i="98"/>
  <c r="AI17" i="50"/>
  <c r="AN17" i="50"/>
  <c r="Z26" i="84"/>
  <c r="AI25" i="92"/>
  <c r="AP25" i="92"/>
  <c r="AR17" i="42"/>
  <c r="AG25" i="88"/>
  <c r="AP25" i="88" s="1"/>
  <c r="AF25" i="88"/>
  <c r="AO25" i="88" s="1"/>
  <c r="AE25" i="88"/>
  <c r="W26" i="88"/>
  <c r="AR22" i="11"/>
  <c r="AS21" i="9"/>
  <c r="AL21" i="9"/>
  <c r="AU21" i="9" s="1"/>
  <c r="Y29" i="86"/>
  <c r="Z29" i="86" s="1"/>
  <c r="X29" i="86"/>
  <c r="AH25" i="20"/>
  <c r="AQ25" i="20" s="1"/>
  <c r="AS11" i="9"/>
  <c r="AL11" i="9"/>
  <c r="AU11" i="9" s="1"/>
  <c r="AJ13" i="58"/>
  <c r="AK13" i="58"/>
  <c r="AT13" i="58" s="1"/>
  <c r="AS6" i="9"/>
  <c r="AL6" i="9"/>
  <c r="AU6" i="9" s="1"/>
  <c r="Y31" i="47"/>
  <c r="X31" i="47"/>
  <c r="AS18" i="9"/>
  <c r="AL18" i="9"/>
  <c r="AU18" i="9" s="1"/>
  <c r="AS5" i="9"/>
  <c r="AL5" i="9"/>
  <c r="AU5" i="9" s="1"/>
  <c r="AS9" i="9"/>
  <c r="AL9" i="9"/>
  <c r="AU9" i="9" s="1"/>
  <c r="AJ23" i="58"/>
  <c r="AS23" i="58" s="1"/>
  <c r="AK23" i="58"/>
  <c r="AT23" i="58" s="1"/>
  <c r="AI17" i="35"/>
  <c r="AN17" i="35"/>
  <c r="AH18" i="42"/>
  <c r="AQ18" i="42" s="1"/>
  <c r="Y20" i="18"/>
  <c r="X20" i="18"/>
  <c r="AL16" i="9"/>
  <c r="AU16" i="9" s="1"/>
  <c r="AT16" i="9"/>
  <c r="AJ10" i="58"/>
  <c r="AK10" i="58"/>
  <c r="AT10" i="58" s="1"/>
  <c r="AR30" i="52"/>
  <c r="AI17" i="82"/>
  <c r="AN17" i="82"/>
  <c r="AI24" i="95"/>
  <c r="AN24" i="95"/>
  <c r="AH29" i="46"/>
  <c r="AQ29" i="46" s="1"/>
  <c r="AK5" i="58"/>
  <c r="AT5" i="58" s="1"/>
  <c r="AJ5" i="58"/>
  <c r="Y29" i="89"/>
  <c r="X29" i="89"/>
  <c r="AI28" i="86"/>
  <c r="AN28" i="86"/>
  <c r="Z25" i="20"/>
  <c r="AJ12" i="58"/>
  <c r="AK12" i="58"/>
  <c r="AT12" i="58" s="1"/>
  <c r="AR28" i="46"/>
  <c r="AS8" i="9"/>
  <c r="AL8" i="9"/>
  <c r="AU8" i="9" s="1"/>
  <c r="Z22" i="41"/>
  <c r="AI21" i="49"/>
  <c r="AN21" i="49"/>
  <c r="Y21" i="103"/>
  <c r="X21" i="103"/>
  <c r="Z29" i="89" l="1"/>
  <c r="AE29" i="46"/>
  <c r="AG18" i="42"/>
  <c r="AP18" i="42" s="1"/>
  <c r="AF18" i="42"/>
  <c r="AO18" i="42" s="1"/>
  <c r="Z20" i="18"/>
  <c r="AE20" i="18" s="1"/>
  <c r="AG20" i="18"/>
  <c r="AP20" i="18" s="1"/>
  <c r="AG29" i="89"/>
  <c r="AP29" i="89" s="1"/>
  <c r="W30" i="89"/>
  <c r="AF29" i="89"/>
  <c r="AO29" i="89" s="1"/>
  <c r="AE29" i="89"/>
  <c r="AG25" i="20"/>
  <c r="AP25" i="20" s="1"/>
  <c r="AE25" i="20"/>
  <c r="AF25" i="20"/>
  <c r="AO25" i="20" s="1"/>
  <c r="W26" i="20"/>
  <c r="AS5" i="58"/>
  <c r="AL5" i="58"/>
  <c r="AU5" i="58" s="1"/>
  <c r="AH29" i="86"/>
  <c r="AQ29" i="86" s="1"/>
  <c r="AR17" i="50"/>
  <c r="AR20" i="103"/>
  <c r="AI26" i="44"/>
  <c r="AN26" i="44"/>
  <c r="AH22" i="49"/>
  <c r="AQ22" i="49" s="1"/>
  <c r="W32" i="52"/>
  <c r="AF31" i="52"/>
  <c r="AO31" i="52" s="1"/>
  <c r="AG31" i="52"/>
  <c r="AP31" i="52" s="1"/>
  <c r="AE31" i="52"/>
  <c r="AI29" i="93"/>
  <c r="AN29" i="93"/>
  <c r="Y22" i="91"/>
  <c r="X22" i="91"/>
  <c r="Z22" i="91" s="1"/>
  <c r="AI25" i="54"/>
  <c r="AN25" i="54"/>
  <c r="AF31" i="32"/>
  <c r="AO31" i="32" s="1"/>
  <c r="W32" i="32"/>
  <c r="AG31" i="32"/>
  <c r="AP31" i="32" s="1"/>
  <c r="AE31" i="32"/>
  <c r="AR17" i="102"/>
  <c r="AI18" i="94"/>
  <c r="AN18" i="94"/>
  <c r="Y29" i="105"/>
  <c r="X29" i="105"/>
  <c r="AR17" i="90"/>
  <c r="AH18" i="82"/>
  <c r="AQ18" i="82" s="1"/>
  <c r="AH21" i="99"/>
  <c r="AQ21" i="99" s="1"/>
  <c r="AL23" i="58"/>
  <c r="AU23" i="58" s="1"/>
  <c r="Y30" i="101"/>
  <c r="X30" i="101"/>
  <c r="Z30" i="101" s="1"/>
  <c r="AI17" i="85"/>
  <c r="AN17" i="85"/>
  <c r="AL14" i="58"/>
  <c r="AU14" i="58" s="1"/>
  <c r="AT14" i="58"/>
  <c r="AI19" i="10"/>
  <c r="AN19" i="10"/>
  <c r="AS7" i="58"/>
  <c r="AL7" i="58"/>
  <c r="AU7" i="58" s="1"/>
  <c r="AH22" i="83"/>
  <c r="AQ22" i="83" s="1"/>
  <c r="Z22" i="49"/>
  <c r="AL4" i="9"/>
  <c r="AU4" i="9" s="1"/>
  <c r="AS4" i="9"/>
  <c r="Y25" i="45"/>
  <c r="X25" i="45"/>
  <c r="AH31" i="97"/>
  <c r="AQ31" i="97" s="1"/>
  <c r="AI21" i="91"/>
  <c r="AN21" i="91"/>
  <c r="AI25" i="51"/>
  <c r="AN25" i="51"/>
  <c r="AS18" i="58"/>
  <c r="AL18" i="58"/>
  <c r="AU18" i="58" s="1"/>
  <c r="AH21" i="55"/>
  <c r="AQ21" i="55" s="1"/>
  <c r="AH26" i="13"/>
  <c r="AQ26" i="13" s="1"/>
  <c r="AI19" i="87"/>
  <c r="AN19" i="87"/>
  <c r="AR21" i="83"/>
  <c r="AI28" i="105"/>
  <c r="AN28" i="105"/>
  <c r="AS21" i="58"/>
  <c r="AL21" i="58"/>
  <c r="AU21" i="58" s="1"/>
  <c r="Y19" i="48"/>
  <c r="X19" i="48"/>
  <c r="AH26" i="100"/>
  <c r="AQ26" i="100" s="1"/>
  <c r="AE18" i="82"/>
  <c r="AF18" i="82"/>
  <c r="AO18" i="82" s="1"/>
  <c r="W19" i="82"/>
  <c r="AG18" i="82"/>
  <c r="AP18" i="82" s="1"/>
  <c r="W27" i="92"/>
  <c r="AE26" i="92"/>
  <c r="AN26" i="92" s="1"/>
  <c r="AF26" i="92"/>
  <c r="AO26" i="92" s="1"/>
  <c r="AG26" i="92"/>
  <c r="W22" i="99"/>
  <c r="AG21" i="99"/>
  <c r="AP21" i="99" s="1"/>
  <c r="AF21" i="99"/>
  <c r="AO21" i="99" s="1"/>
  <c r="AE21" i="99"/>
  <c r="AI29" i="101"/>
  <c r="AN29" i="101"/>
  <c r="Y18" i="85"/>
  <c r="Z18" i="85"/>
  <c r="X18" i="85"/>
  <c r="Y26" i="88"/>
  <c r="X26" i="88"/>
  <c r="Z26" i="88" s="1"/>
  <c r="AI29" i="53"/>
  <c r="AN29" i="53"/>
  <c r="Z22" i="83"/>
  <c r="AT25" i="9"/>
  <c r="Y30" i="93"/>
  <c r="Z30" i="93"/>
  <c r="X30" i="93"/>
  <c r="AL15" i="58"/>
  <c r="AU15" i="58" s="1"/>
  <c r="AT15" i="58"/>
  <c r="Z21" i="55"/>
  <c r="Z26" i="13"/>
  <c r="Y20" i="87"/>
  <c r="X20" i="87"/>
  <c r="Z26" i="100"/>
  <c r="AR28" i="89"/>
  <c r="AI18" i="42"/>
  <c r="AN18" i="42"/>
  <c r="AH21" i="103"/>
  <c r="AQ21" i="103" s="1"/>
  <c r="AR25" i="92"/>
  <c r="AG23" i="11"/>
  <c r="AP23" i="11" s="1"/>
  <c r="W24" i="11"/>
  <c r="AE23" i="11"/>
  <c r="AF23" i="11"/>
  <c r="AO23" i="11" s="1"/>
  <c r="AE20" i="98"/>
  <c r="W21" i="98"/>
  <c r="AG20" i="98"/>
  <c r="AP20" i="98" s="1"/>
  <c r="AF20" i="98"/>
  <c r="AO20" i="98" s="1"/>
  <c r="Y26" i="54"/>
  <c r="X26" i="54"/>
  <c r="AS19" i="58"/>
  <c r="AL19" i="58"/>
  <c r="AU19" i="58" s="1"/>
  <c r="AH18" i="90"/>
  <c r="AQ18" i="90" s="1"/>
  <c r="AR25" i="100"/>
  <c r="AI26" i="104"/>
  <c r="AN26" i="104"/>
  <c r="AS8" i="58"/>
  <c r="AL8" i="58"/>
  <c r="AU8" i="58" s="1"/>
  <c r="AR30" i="32"/>
  <c r="AI18" i="48"/>
  <c r="AN18" i="48"/>
  <c r="AH25" i="95"/>
  <c r="AQ25" i="95" s="1"/>
  <c r="AH26" i="92"/>
  <c r="AQ26" i="92" s="1"/>
  <c r="AH18" i="50"/>
  <c r="AQ18" i="50" s="1"/>
  <c r="AH18" i="35"/>
  <c r="AQ18" i="35" s="1"/>
  <c r="AS20" i="58"/>
  <c r="AL20" i="58"/>
  <c r="AU20" i="58" s="1"/>
  <c r="AR30" i="97"/>
  <c r="AI29" i="46"/>
  <c r="AN29" i="46"/>
  <c r="Y19" i="42"/>
  <c r="Z19" i="42"/>
  <c r="X19" i="42"/>
  <c r="AF29" i="86"/>
  <c r="AO29" i="86" s="1"/>
  <c r="AG29" i="86"/>
  <c r="AP29" i="86" s="1"/>
  <c r="AE29" i="86"/>
  <c r="W30" i="86"/>
  <c r="AR28" i="86"/>
  <c r="AR21" i="49"/>
  <c r="W27" i="84"/>
  <c r="AF26" i="84"/>
  <c r="AO26" i="84" s="1"/>
  <c r="AG26" i="84"/>
  <c r="AP26" i="84" s="1"/>
  <c r="AE26" i="84"/>
  <c r="AR29" i="15"/>
  <c r="AS6" i="58"/>
  <c r="AL6" i="58"/>
  <c r="AU6" i="58" s="1"/>
  <c r="Z30" i="15"/>
  <c r="AH30" i="15"/>
  <c r="AQ30" i="15" s="1"/>
  <c r="AJ4" i="58"/>
  <c r="AK4" i="58"/>
  <c r="AT4" i="58" s="1"/>
  <c r="AI24" i="45"/>
  <c r="AN24" i="45"/>
  <c r="Y26" i="51"/>
  <c r="Z26" i="51" s="1"/>
  <c r="X26" i="51"/>
  <c r="Y26" i="96"/>
  <c r="Z26" i="96"/>
  <c r="X26" i="96"/>
  <c r="Z18" i="90"/>
  <c r="AU25" i="9"/>
  <c r="C11" i="9" s="1"/>
  <c r="Y27" i="104"/>
  <c r="X27" i="104"/>
  <c r="AS9" i="58"/>
  <c r="AL9" i="58"/>
  <c r="AU9" i="58" s="1"/>
  <c r="AH18" i="102"/>
  <c r="AQ18" i="102" s="1"/>
  <c r="Z25" i="95"/>
  <c r="AR25" i="13"/>
  <c r="Z18" i="50"/>
  <c r="Z18" i="35"/>
  <c r="AE22" i="16"/>
  <c r="AF22" i="16"/>
  <c r="AO22" i="16" s="1"/>
  <c r="AG22" i="16"/>
  <c r="AP22" i="16" s="1"/>
  <c r="W23" i="16"/>
  <c r="Y21" i="43"/>
  <c r="X21" i="43"/>
  <c r="Z21" i="43" s="1"/>
  <c r="X30" i="46"/>
  <c r="Z30" i="46" s="1"/>
  <c r="Y30" i="46"/>
  <c r="Z21" i="103"/>
  <c r="AR24" i="95"/>
  <c r="AS10" i="58"/>
  <c r="AL10" i="58"/>
  <c r="AU10" i="58" s="1"/>
  <c r="AR17" i="35"/>
  <c r="AH29" i="89"/>
  <c r="AQ29" i="89" s="1"/>
  <c r="AI25" i="88"/>
  <c r="AN25" i="88"/>
  <c r="AR17" i="82"/>
  <c r="AS13" i="58"/>
  <c r="AL13" i="58"/>
  <c r="AU13" i="58" s="1"/>
  <c r="W23" i="41"/>
  <c r="AE22" i="41"/>
  <c r="AF22" i="41"/>
  <c r="AO22" i="41" s="1"/>
  <c r="AG22" i="41"/>
  <c r="AP22" i="41" s="1"/>
  <c r="AS12" i="58"/>
  <c r="AL12" i="58"/>
  <c r="AU12" i="58" s="1"/>
  <c r="AH20" i="18"/>
  <c r="AQ20" i="18" s="1"/>
  <c r="Z31" i="47"/>
  <c r="AH31" i="47"/>
  <c r="AQ31" i="47" s="1"/>
  <c r="Y30" i="53"/>
  <c r="X30" i="53"/>
  <c r="Z30" i="53" s="1"/>
  <c r="AL17" i="58"/>
  <c r="AU17" i="58" s="1"/>
  <c r="AT17" i="58"/>
  <c r="Y27" i="44"/>
  <c r="Z27" i="44" s="1"/>
  <c r="X27" i="44"/>
  <c r="AR20" i="55"/>
  <c r="AS3" i="58"/>
  <c r="AL3" i="58"/>
  <c r="AU3" i="58" s="1"/>
  <c r="Z31" i="97"/>
  <c r="AI25" i="96"/>
  <c r="AN25" i="96"/>
  <c r="AH31" i="32"/>
  <c r="AQ31" i="32" s="1"/>
  <c r="AS25" i="9"/>
  <c r="AS11" i="58"/>
  <c r="AL11" i="58"/>
  <c r="AU11" i="58" s="1"/>
  <c r="AL16" i="58"/>
  <c r="AU16" i="58" s="1"/>
  <c r="AT16" i="58"/>
  <c r="AR19" i="18"/>
  <c r="Y19" i="94"/>
  <c r="X19" i="94"/>
  <c r="AR30" i="47"/>
  <c r="AS22" i="58"/>
  <c r="AL22" i="58"/>
  <c r="AU22" i="58" s="1"/>
  <c r="Z18" i="102"/>
  <c r="AR20" i="99"/>
  <c r="Y20" i="10"/>
  <c r="X20" i="10"/>
  <c r="AI20" i="43"/>
  <c r="AN20" i="43"/>
  <c r="Z19" i="94" l="1"/>
  <c r="AF20" i="18"/>
  <c r="AO20" i="18" s="1"/>
  <c r="W21" i="18"/>
  <c r="AF22" i="91"/>
  <c r="AO22" i="91" s="1"/>
  <c r="AG22" i="91"/>
  <c r="AP22" i="91" s="1"/>
  <c r="AE22" i="91"/>
  <c r="W23" i="91"/>
  <c r="AG30" i="101"/>
  <c r="AP30" i="101" s="1"/>
  <c r="AF30" i="101"/>
  <c r="AO30" i="101" s="1"/>
  <c r="AE30" i="101"/>
  <c r="W31" i="101"/>
  <c r="W20" i="94"/>
  <c r="AG19" i="94"/>
  <c r="AP19" i="94" s="1"/>
  <c r="AF19" i="94"/>
  <c r="AO19" i="94" s="1"/>
  <c r="AE19" i="94"/>
  <c r="W22" i="43"/>
  <c r="AG21" i="43"/>
  <c r="AP21" i="43" s="1"/>
  <c r="AF21" i="43"/>
  <c r="AO21" i="43" s="1"/>
  <c r="AE21" i="43"/>
  <c r="AG30" i="46"/>
  <c r="AP30" i="46" s="1"/>
  <c r="AE30" i="46"/>
  <c r="AF30" i="46"/>
  <c r="AO30" i="46" s="1"/>
  <c r="W31" i="46"/>
  <c r="W31" i="53"/>
  <c r="AE30" i="53"/>
  <c r="AF30" i="53"/>
  <c r="AO30" i="53" s="1"/>
  <c r="AG30" i="53"/>
  <c r="AP30" i="53" s="1"/>
  <c r="AE27" i="44"/>
  <c r="AG27" i="44"/>
  <c r="AP27" i="44" s="1"/>
  <c r="AF27" i="44"/>
  <c r="AO27" i="44" s="1"/>
  <c r="W28" i="44"/>
  <c r="AE26" i="51"/>
  <c r="AF26" i="51"/>
  <c r="AO26" i="51" s="1"/>
  <c r="W27" i="51"/>
  <c r="AG26" i="51"/>
  <c r="AP26" i="51" s="1"/>
  <c r="W27" i="88"/>
  <c r="AF26" i="88"/>
  <c r="AO26" i="88" s="1"/>
  <c r="AG26" i="88"/>
  <c r="AP26" i="88" s="1"/>
  <c r="AE26" i="88"/>
  <c r="AE18" i="102"/>
  <c r="AF18" i="102"/>
  <c r="AO18" i="102" s="1"/>
  <c r="AG18" i="102"/>
  <c r="AP18" i="102" s="1"/>
  <c r="W19" i="102"/>
  <c r="AH20" i="10"/>
  <c r="AQ20" i="10" s="1"/>
  <c r="AR25" i="96"/>
  <c r="AH27" i="44"/>
  <c r="AQ27" i="44" s="1"/>
  <c r="AI22" i="41"/>
  <c r="AN22" i="41"/>
  <c r="AI22" i="16"/>
  <c r="AN22" i="16"/>
  <c r="AH26" i="96"/>
  <c r="AQ26" i="96" s="1"/>
  <c r="Y27" i="84"/>
  <c r="X27" i="84"/>
  <c r="Y30" i="86"/>
  <c r="X30" i="86"/>
  <c r="AI23" i="11"/>
  <c r="AN23" i="11"/>
  <c r="AF26" i="13"/>
  <c r="AO26" i="13" s="1"/>
  <c r="W27" i="13"/>
  <c r="AE26" i="13"/>
  <c r="AG26" i="13"/>
  <c r="AP26" i="13" s="1"/>
  <c r="AR29" i="101"/>
  <c r="AR19" i="10"/>
  <c r="AI25" i="20"/>
  <c r="AN25" i="20"/>
  <c r="AG31" i="97"/>
  <c r="AP31" i="97" s="1"/>
  <c r="AE31" i="97"/>
  <c r="W32" i="97"/>
  <c r="AF31" i="97"/>
  <c r="AO31" i="97" s="1"/>
  <c r="AG31" i="47"/>
  <c r="AP31" i="47" s="1"/>
  <c r="AE31" i="47"/>
  <c r="AF31" i="47"/>
  <c r="AO31" i="47" s="1"/>
  <c r="W32" i="47"/>
  <c r="Y23" i="41"/>
  <c r="Z23" i="41" s="1"/>
  <c r="X23" i="41"/>
  <c r="AR25" i="88"/>
  <c r="AG21" i="103"/>
  <c r="AP21" i="103" s="1"/>
  <c r="AE21" i="103"/>
  <c r="W22" i="103"/>
  <c r="AF21" i="103"/>
  <c r="AO21" i="103" s="1"/>
  <c r="AF18" i="35"/>
  <c r="AO18" i="35" s="1"/>
  <c r="AG18" i="35"/>
  <c r="AP18" i="35" s="1"/>
  <c r="W19" i="35"/>
  <c r="AE18" i="35"/>
  <c r="AH27" i="104"/>
  <c r="AQ27" i="104" s="1"/>
  <c r="W27" i="96"/>
  <c r="AG26" i="96"/>
  <c r="AP26" i="96" s="1"/>
  <c r="AE26" i="96"/>
  <c r="AF26" i="96"/>
  <c r="AO26" i="96" s="1"/>
  <c r="AR24" i="45"/>
  <c r="AI29" i="86"/>
  <c r="AN29" i="86"/>
  <c r="X24" i="11"/>
  <c r="Y24" i="11"/>
  <c r="Z24" i="11" s="1"/>
  <c r="AE21" i="55"/>
  <c r="AG21" i="55"/>
  <c r="AP21" i="55" s="1"/>
  <c r="AF21" i="55"/>
  <c r="AO21" i="55" s="1"/>
  <c r="W22" i="55"/>
  <c r="AI26" i="92"/>
  <c r="AP26" i="92"/>
  <c r="Y19" i="82"/>
  <c r="X19" i="82"/>
  <c r="AR19" i="87"/>
  <c r="AR18" i="94"/>
  <c r="Y32" i="32"/>
  <c r="X32" i="32"/>
  <c r="AG18" i="50"/>
  <c r="AP18" i="50" s="1"/>
  <c r="AE18" i="50"/>
  <c r="AF18" i="50"/>
  <c r="AO18" i="50" s="1"/>
  <c r="W19" i="50"/>
  <c r="Z27" i="104"/>
  <c r="AT25" i="58"/>
  <c r="AR29" i="46"/>
  <c r="AH26" i="54"/>
  <c r="AQ26" i="54" s="1"/>
  <c r="Y21" i="98"/>
  <c r="X21" i="98"/>
  <c r="W27" i="100"/>
  <c r="AF26" i="100"/>
  <c r="AO26" i="100" s="1"/>
  <c r="AG26" i="100"/>
  <c r="AP26" i="100" s="1"/>
  <c r="AE26" i="100"/>
  <c r="AF22" i="83"/>
  <c r="AO22" i="83" s="1"/>
  <c r="AG22" i="83"/>
  <c r="AP22" i="83" s="1"/>
  <c r="AE22" i="83"/>
  <c r="W23" i="83"/>
  <c r="AH18" i="85"/>
  <c r="AQ18" i="85" s="1"/>
  <c r="AI21" i="99"/>
  <c r="AN21" i="99"/>
  <c r="AR25" i="51"/>
  <c r="Y32" i="52"/>
  <c r="Z32" i="52" s="1"/>
  <c r="X32" i="52"/>
  <c r="AH19" i="94"/>
  <c r="AQ19" i="94" s="1"/>
  <c r="AR20" i="43"/>
  <c r="Y23" i="16"/>
  <c r="X23" i="16"/>
  <c r="AH26" i="51"/>
  <c r="AQ26" i="51" s="1"/>
  <c r="AL4" i="58"/>
  <c r="AU4" i="58" s="1"/>
  <c r="AS4" i="58"/>
  <c r="AS25" i="58" s="1"/>
  <c r="AE30" i="15"/>
  <c r="AG30" i="15"/>
  <c r="AP30" i="15" s="1"/>
  <c r="AF30" i="15"/>
  <c r="AO30" i="15" s="1"/>
  <c r="W31" i="15"/>
  <c r="AI26" i="84"/>
  <c r="AN26" i="84"/>
  <c r="Z26" i="54"/>
  <c r="AI20" i="98"/>
  <c r="AN20" i="98"/>
  <c r="AH20" i="87"/>
  <c r="AQ20" i="87" s="1"/>
  <c r="W19" i="85"/>
  <c r="AG18" i="85"/>
  <c r="AP18" i="85" s="1"/>
  <c r="AE18" i="85"/>
  <c r="AF18" i="85"/>
  <c r="AO18" i="85" s="1"/>
  <c r="AI18" i="82"/>
  <c r="AN18" i="82"/>
  <c r="AH19" i="48"/>
  <c r="AQ19" i="48" s="1"/>
  <c r="AR28" i="105"/>
  <c r="AE22" i="49"/>
  <c r="W23" i="49"/>
  <c r="AG22" i="49"/>
  <c r="AP22" i="49" s="1"/>
  <c r="AF22" i="49"/>
  <c r="AO22" i="49" s="1"/>
  <c r="AH29" i="105"/>
  <c r="AQ29" i="105" s="1"/>
  <c r="AR29" i="93"/>
  <c r="AR26" i="44"/>
  <c r="AI29" i="89"/>
  <c r="AR29" i="89" s="1"/>
  <c r="AN29" i="89"/>
  <c r="Y21" i="18"/>
  <c r="X21" i="18"/>
  <c r="Z21" i="18" s="1"/>
  <c r="AH30" i="46"/>
  <c r="AQ30" i="46" s="1"/>
  <c r="AH19" i="42"/>
  <c r="AQ19" i="42" s="1"/>
  <c r="AR18" i="48"/>
  <c r="AR26" i="104"/>
  <c r="Z20" i="87"/>
  <c r="AH30" i="93"/>
  <c r="AQ30" i="93" s="1"/>
  <c r="AR29" i="53"/>
  <c r="Y27" i="92"/>
  <c r="X27" i="92"/>
  <c r="Z19" i="48"/>
  <c r="AR21" i="91"/>
  <c r="AH25" i="45"/>
  <c r="AQ25" i="45" s="1"/>
  <c r="AR17" i="85"/>
  <c r="Z29" i="105"/>
  <c r="AR25" i="54"/>
  <c r="Y26" i="20"/>
  <c r="X26" i="20"/>
  <c r="AI20" i="18"/>
  <c r="AN20" i="18"/>
  <c r="AU25" i="58"/>
  <c r="C11" i="58" s="1"/>
  <c r="F2" i="57" s="1"/>
  <c r="Z20" i="10"/>
  <c r="AH30" i="53"/>
  <c r="AQ30" i="53" s="1"/>
  <c r="AH21" i="43"/>
  <c r="AQ21" i="43" s="1"/>
  <c r="AG25" i="95"/>
  <c r="AP25" i="95" s="1"/>
  <c r="AF25" i="95"/>
  <c r="AO25" i="95" s="1"/>
  <c r="AE25" i="95"/>
  <c r="W26" i="95"/>
  <c r="W19" i="90"/>
  <c r="AG18" i="90"/>
  <c r="AP18" i="90" s="1"/>
  <c r="AF18" i="90"/>
  <c r="AO18" i="90" s="1"/>
  <c r="AE18" i="90"/>
  <c r="W20" i="42"/>
  <c r="AE19" i="42"/>
  <c r="AF19" i="42"/>
  <c r="AO19" i="42" s="1"/>
  <c r="AG19" i="42"/>
  <c r="AP19" i="42" s="1"/>
  <c r="AR18" i="42"/>
  <c r="W31" i="93"/>
  <c r="AG30" i="93"/>
  <c r="AP30" i="93" s="1"/>
  <c r="AF30" i="93"/>
  <c r="AO30" i="93" s="1"/>
  <c r="AE30" i="93"/>
  <c r="AH26" i="88"/>
  <c r="AQ26" i="88" s="1"/>
  <c r="Y22" i="99"/>
  <c r="X22" i="99"/>
  <c r="Z25" i="45"/>
  <c r="AH30" i="101"/>
  <c r="AQ30" i="101" s="1"/>
  <c r="AI31" i="32"/>
  <c r="AN31" i="32"/>
  <c r="AH22" i="91"/>
  <c r="AQ22" i="91" s="1"/>
  <c r="AI31" i="52"/>
  <c r="AN31" i="52"/>
  <c r="Y30" i="89"/>
  <c r="X30" i="89"/>
  <c r="Z30" i="89" s="1"/>
  <c r="Z27" i="92" l="1"/>
  <c r="Z22" i="99"/>
  <c r="AG22" i="99" s="1"/>
  <c r="AP22" i="99" s="1"/>
  <c r="AE27" i="92"/>
  <c r="W28" i="92"/>
  <c r="AG27" i="92"/>
  <c r="AP27" i="92" s="1"/>
  <c r="AF27" i="92"/>
  <c r="AO27" i="92" s="1"/>
  <c r="AE23" i="41"/>
  <c r="AG23" i="41"/>
  <c r="AP23" i="41" s="1"/>
  <c r="AF23" i="41"/>
  <c r="AO23" i="41" s="1"/>
  <c r="W24" i="41"/>
  <c r="W23" i="99"/>
  <c r="AF22" i="99"/>
  <c r="AO22" i="99" s="1"/>
  <c r="AE22" i="99"/>
  <c r="AF30" i="89"/>
  <c r="AO30" i="89" s="1"/>
  <c r="AE30" i="89"/>
  <c r="W31" i="89"/>
  <c r="AG30" i="89"/>
  <c r="AP30" i="89" s="1"/>
  <c r="AE32" i="52"/>
  <c r="W33" i="52"/>
  <c r="AF32" i="52"/>
  <c r="AO32" i="52" s="1"/>
  <c r="AG32" i="52"/>
  <c r="AP32" i="52" s="1"/>
  <c r="Y20" i="42"/>
  <c r="X20" i="42"/>
  <c r="AR20" i="18"/>
  <c r="AE29" i="105"/>
  <c r="W30" i="105"/>
  <c r="AG29" i="105"/>
  <c r="AP29" i="105" s="1"/>
  <c r="AF29" i="105"/>
  <c r="AO29" i="105" s="1"/>
  <c r="AH21" i="18"/>
  <c r="AQ21" i="18" s="1"/>
  <c r="AI22" i="49"/>
  <c r="AN22" i="49"/>
  <c r="AI18" i="85"/>
  <c r="AN18" i="85"/>
  <c r="AR26" i="84"/>
  <c r="Y23" i="83"/>
  <c r="X23" i="83"/>
  <c r="AR26" i="92"/>
  <c r="AI18" i="35"/>
  <c r="AN18" i="35"/>
  <c r="Y22" i="103"/>
  <c r="X22" i="103"/>
  <c r="AR23" i="11"/>
  <c r="AI26" i="51"/>
  <c r="AN26" i="51"/>
  <c r="Y31" i="46"/>
  <c r="X31" i="46"/>
  <c r="Y26" i="95"/>
  <c r="Z26" i="95" s="1"/>
  <c r="X26" i="95"/>
  <c r="AH26" i="20"/>
  <c r="AQ26" i="20" s="1"/>
  <c r="AG21" i="18"/>
  <c r="AP21" i="18" s="1"/>
  <c r="AE21" i="18"/>
  <c r="W22" i="18"/>
  <c r="AF21" i="18"/>
  <c r="AO21" i="18" s="1"/>
  <c r="AH23" i="16"/>
  <c r="AQ23" i="16" s="1"/>
  <c r="AI22" i="83"/>
  <c r="AN22" i="83"/>
  <c r="AF27" i="104"/>
  <c r="AO27" i="104" s="1"/>
  <c r="W28" i="104"/>
  <c r="AE27" i="104"/>
  <c r="AG27" i="104"/>
  <c r="AP27" i="104" s="1"/>
  <c r="AH32" i="32"/>
  <c r="AQ32" i="32" s="1"/>
  <c r="W25" i="11"/>
  <c r="AF24" i="11"/>
  <c r="AO24" i="11" s="1"/>
  <c r="AG24" i="11"/>
  <c r="AP24" i="11" s="1"/>
  <c r="AE24" i="11"/>
  <c r="Y19" i="35"/>
  <c r="Z19" i="35"/>
  <c r="X19" i="35"/>
  <c r="AI21" i="103"/>
  <c r="AN21" i="103"/>
  <c r="AR25" i="20"/>
  <c r="AH30" i="86"/>
  <c r="AQ30" i="86" s="1"/>
  <c r="AR22" i="16"/>
  <c r="Y27" i="88"/>
  <c r="Z27" i="88" s="1"/>
  <c r="X27" i="88"/>
  <c r="Y20" i="94"/>
  <c r="X20" i="94"/>
  <c r="AI30" i="93"/>
  <c r="AN30" i="93"/>
  <c r="AI18" i="90"/>
  <c r="AN18" i="90"/>
  <c r="AI25" i="95"/>
  <c r="AN25" i="95"/>
  <c r="Z26" i="20"/>
  <c r="Y19" i="85"/>
  <c r="X19" i="85"/>
  <c r="Z19" i="85" s="1"/>
  <c r="Y31" i="15"/>
  <c r="X31" i="15"/>
  <c r="Z23" i="16"/>
  <c r="Y27" i="100"/>
  <c r="X27" i="100"/>
  <c r="Z27" i="100" s="1"/>
  <c r="Z32" i="32"/>
  <c r="AH19" i="82"/>
  <c r="AQ19" i="82" s="1"/>
  <c r="Y22" i="55"/>
  <c r="X22" i="55"/>
  <c r="AH24" i="11"/>
  <c r="AQ24" i="11" s="1"/>
  <c r="AI26" i="13"/>
  <c r="AN26" i="13"/>
  <c r="Z30" i="86"/>
  <c r="AI18" i="102"/>
  <c r="AN18" i="102"/>
  <c r="Y28" i="44"/>
  <c r="X28" i="44"/>
  <c r="AI30" i="46"/>
  <c r="AN30" i="46"/>
  <c r="Y22" i="43"/>
  <c r="Z22" i="43"/>
  <c r="X22" i="43"/>
  <c r="Y23" i="91"/>
  <c r="X23" i="91"/>
  <c r="Z23" i="91" s="1"/>
  <c r="W21" i="10"/>
  <c r="AG20" i="10"/>
  <c r="AP20" i="10" s="1"/>
  <c r="AE20" i="10"/>
  <c r="AF20" i="10"/>
  <c r="AO20" i="10" s="1"/>
  <c r="AG20" i="87"/>
  <c r="AP20" i="87" s="1"/>
  <c r="AF20" i="87"/>
  <c r="AO20" i="87" s="1"/>
  <c r="AE20" i="87"/>
  <c r="W21" i="87"/>
  <c r="AR18" i="82"/>
  <c r="AR20" i="98"/>
  <c r="Z21" i="98"/>
  <c r="AH21" i="98"/>
  <c r="AQ21" i="98" s="1"/>
  <c r="Y19" i="50"/>
  <c r="X19" i="50"/>
  <c r="Z19" i="50" s="1"/>
  <c r="Z19" i="82"/>
  <c r="AI26" i="96"/>
  <c r="AN26" i="96"/>
  <c r="X32" i="47"/>
  <c r="Z32" i="47" s="1"/>
  <c r="Y32" i="47"/>
  <c r="Y32" i="97"/>
  <c r="X32" i="97"/>
  <c r="Y27" i="13"/>
  <c r="Z27" i="13"/>
  <c r="X27" i="13"/>
  <c r="AR22" i="41"/>
  <c r="AI30" i="53"/>
  <c r="AN30" i="53"/>
  <c r="Y31" i="101"/>
  <c r="X31" i="101"/>
  <c r="Z31" i="101" s="1"/>
  <c r="AI22" i="91"/>
  <c r="AN22" i="91"/>
  <c r="AE25" i="45"/>
  <c r="AF25" i="45"/>
  <c r="AO25" i="45" s="1"/>
  <c r="AG25" i="45"/>
  <c r="AP25" i="45" s="1"/>
  <c r="W26" i="45"/>
  <c r="W20" i="48"/>
  <c r="AF19" i="48"/>
  <c r="AO19" i="48" s="1"/>
  <c r="AG19" i="48"/>
  <c r="AP19" i="48" s="1"/>
  <c r="AE19" i="48"/>
  <c r="AE26" i="54"/>
  <c r="W27" i="54"/>
  <c r="AF26" i="54"/>
  <c r="AO26" i="54" s="1"/>
  <c r="AG26" i="54"/>
  <c r="AP26" i="54" s="1"/>
  <c r="AR29" i="86"/>
  <c r="AI31" i="97"/>
  <c r="AN31" i="97"/>
  <c r="AH27" i="84"/>
  <c r="AQ27" i="84" s="1"/>
  <c r="AI26" i="88"/>
  <c r="AN26" i="88"/>
  <c r="Y27" i="51"/>
  <c r="X27" i="51"/>
  <c r="Z27" i="51" s="1"/>
  <c r="Y31" i="53"/>
  <c r="X31" i="53"/>
  <c r="AI19" i="94"/>
  <c r="AN19" i="94"/>
  <c r="AI30" i="101"/>
  <c r="AN30" i="101"/>
  <c r="AR31" i="52"/>
  <c r="AR31" i="32"/>
  <c r="AH30" i="89"/>
  <c r="AQ30" i="89" s="1"/>
  <c r="AH22" i="99"/>
  <c r="AQ22" i="99" s="1"/>
  <c r="Y31" i="93"/>
  <c r="X31" i="93"/>
  <c r="Z31" i="93" s="1"/>
  <c r="AI19" i="42"/>
  <c r="AN19" i="42"/>
  <c r="Y19" i="90"/>
  <c r="X19" i="90"/>
  <c r="AH27" i="92"/>
  <c r="AQ27" i="92" s="1"/>
  <c r="Y23" i="49"/>
  <c r="X23" i="49"/>
  <c r="AI30" i="15"/>
  <c r="AN30" i="15"/>
  <c r="AH32" i="52"/>
  <c r="AQ32" i="52" s="1"/>
  <c r="AR21" i="99"/>
  <c r="AI26" i="100"/>
  <c r="AN26" i="100"/>
  <c r="AI18" i="50"/>
  <c r="AN18" i="50"/>
  <c r="AI21" i="55"/>
  <c r="AN21" i="55"/>
  <c r="Y27" i="96"/>
  <c r="X27" i="96"/>
  <c r="AH23" i="41"/>
  <c r="AQ23" i="41" s="1"/>
  <c r="AI31" i="47"/>
  <c r="AN31" i="47"/>
  <c r="Z27" i="84"/>
  <c r="Y19" i="102"/>
  <c r="X19" i="102"/>
  <c r="AI27" i="44"/>
  <c r="AN27" i="44"/>
  <c r="AI21" i="43"/>
  <c r="AN21" i="43"/>
  <c r="Z19" i="102" l="1"/>
  <c r="Z19" i="90"/>
  <c r="Z28" i="44"/>
  <c r="AG28" i="44" s="1"/>
  <c r="AP28" i="44" s="1"/>
  <c r="Z23" i="83"/>
  <c r="AF23" i="83" s="1"/>
  <c r="AO23" i="83" s="1"/>
  <c r="AF27" i="100"/>
  <c r="AO27" i="100" s="1"/>
  <c r="AE27" i="100"/>
  <c r="W28" i="100"/>
  <c r="AG27" i="100"/>
  <c r="AP27" i="100" s="1"/>
  <c r="AE19" i="90"/>
  <c r="AG19" i="90"/>
  <c r="AP19" i="90" s="1"/>
  <c r="AF19" i="90"/>
  <c r="AO19" i="90" s="1"/>
  <c r="W20" i="90"/>
  <c r="AG23" i="83"/>
  <c r="AP23" i="83" s="1"/>
  <c r="AE23" i="83"/>
  <c r="W24" i="83"/>
  <c r="AE26" i="95"/>
  <c r="AN26" i="95" s="1"/>
  <c r="AF26" i="95"/>
  <c r="AO26" i="95" s="1"/>
  <c r="AG26" i="95"/>
  <c r="W27" i="95"/>
  <c r="W20" i="102"/>
  <c r="AF19" i="102"/>
  <c r="AO19" i="102" s="1"/>
  <c r="AG19" i="102"/>
  <c r="AP19" i="102" s="1"/>
  <c r="AE19" i="102"/>
  <c r="AE32" i="47"/>
  <c r="W33" i="47"/>
  <c r="AF32" i="47"/>
  <c r="AO32" i="47" s="1"/>
  <c r="AG32" i="47"/>
  <c r="AP32" i="47" s="1"/>
  <c r="W29" i="44"/>
  <c r="AF28" i="44"/>
  <c r="AO28" i="44" s="1"/>
  <c r="AE28" i="44"/>
  <c r="AF31" i="101"/>
  <c r="AO31" i="101" s="1"/>
  <c r="W32" i="101"/>
  <c r="AG31" i="101"/>
  <c r="AP31" i="101" s="1"/>
  <c r="AE31" i="101"/>
  <c r="AF23" i="91"/>
  <c r="AO23" i="91" s="1"/>
  <c r="AE23" i="91"/>
  <c r="AG23" i="91"/>
  <c r="AP23" i="91" s="1"/>
  <c r="W24" i="91"/>
  <c r="W20" i="85"/>
  <c r="AG19" i="85"/>
  <c r="AP19" i="85" s="1"/>
  <c r="AF19" i="85"/>
  <c r="AO19" i="85" s="1"/>
  <c r="AE19" i="85"/>
  <c r="AE27" i="88"/>
  <c r="W28" i="88"/>
  <c r="AG27" i="88"/>
  <c r="AP27" i="88" s="1"/>
  <c r="AF27" i="88"/>
  <c r="AO27" i="88" s="1"/>
  <c r="AR19" i="94"/>
  <c r="AI19" i="48"/>
  <c r="AN19" i="48"/>
  <c r="AH27" i="13"/>
  <c r="AQ27" i="13" s="1"/>
  <c r="AH19" i="50"/>
  <c r="AQ19" i="50" s="1"/>
  <c r="AR30" i="46"/>
  <c r="AF30" i="86"/>
  <c r="AO30" i="86" s="1"/>
  <c r="W31" i="86"/>
  <c r="AE30" i="86"/>
  <c r="AG30" i="86"/>
  <c r="AP30" i="86" s="1"/>
  <c r="AR18" i="90"/>
  <c r="AH27" i="88"/>
  <c r="AQ27" i="88" s="1"/>
  <c r="AI24" i="11"/>
  <c r="AN24" i="11"/>
  <c r="Y28" i="104"/>
  <c r="X28" i="104"/>
  <c r="AI21" i="18"/>
  <c r="AN21" i="18"/>
  <c r="Y31" i="89"/>
  <c r="X31" i="89"/>
  <c r="AI23" i="41"/>
  <c r="AN23" i="41"/>
  <c r="AR27" i="44"/>
  <c r="AR18" i="50"/>
  <c r="AR21" i="55"/>
  <c r="AH31" i="53"/>
  <c r="AQ31" i="53" s="1"/>
  <c r="W28" i="13"/>
  <c r="AF27" i="13"/>
  <c r="AO27" i="13" s="1"/>
  <c r="AE27" i="13"/>
  <c r="AG27" i="13"/>
  <c r="AP27" i="13" s="1"/>
  <c r="AE19" i="50"/>
  <c r="AG19" i="50"/>
  <c r="AP19" i="50" s="1"/>
  <c r="W20" i="50"/>
  <c r="AF19" i="50"/>
  <c r="AO19" i="50" s="1"/>
  <c r="AH28" i="44"/>
  <c r="AQ28" i="44" s="1"/>
  <c r="AR21" i="103"/>
  <c r="AH26" i="95"/>
  <c r="AQ26" i="95" s="1"/>
  <c r="AR26" i="51"/>
  <c r="AR22" i="49"/>
  <c r="AI30" i="89"/>
  <c r="AN30" i="89"/>
  <c r="Y23" i="99"/>
  <c r="X23" i="99"/>
  <c r="AH27" i="96"/>
  <c r="AQ27" i="96" s="1"/>
  <c r="AH19" i="102"/>
  <c r="AQ19" i="102" s="1"/>
  <c r="AR26" i="100"/>
  <c r="AR21" i="43"/>
  <c r="W28" i="84"/>
  <c r="AF27" i="84"/>
  <c r="AO27" i="84" s="1"/>
  <c r="AG27" i="84"/>
  <c r="AP27" i="84" s="1"/>
  <c r="AE27" i="84"/>
  <c r="AR30" i="15"/>
  <c r="Z31" i="53"/>
  <c r="AR26" i="88"/>
  <c r="AI25" i="45"/>
  <c r="AN25" i="45"/>
  <c r="AH32" i="47"/>
  <c r="AQ32" i="47" s="1"/>
  <c r="W22" i="98"/>
  <c r="AF21" i="98"/>
  <c r="AO21" i="98" s="1"/>
  <c r="AE21" i="98"/>
  <c r="AG21" i="98"/>
  <c r="AP21" i="98" s="1"/>
  <c r="Y21" i="87"/>
  <c r="X21" i="87"/>
  <c r="AI20" i="10"/>
  <c r="AN20" i="10"/>
  <c r="AH22" i="43"/>
  <c r="AQ22" i="43" s="1"/>
  <c r="AR26" i="13"/>
  <c r="AH22" i="55"/>
  <c r="AQ22" i="55" s="1"/>
  <c r="AE23" i="16"/>
  <c r="AG23" i="16"/>
  <c r="AP23" i="16" s="1"/>
  <c r="W24" i="16"/>
  <c r="AF23" i="16"/>
  <c r="AO23" i="16" s="1"/>
  <c r="AE26" i="20"/>
  <c r="AF26" i="20"/>
  <c r="AO26" i="20" s="1"/>
  <c r="AG26" i="20"/>
  <c r="AP26" i="20" s="1"/>
  <c r="W27" i="20"/>
  <c r="AR30" i="93"/>
  <c r="AH19" i="35"/>
  <c r="AQ19" i="35" s="1"/>
  <c r="AR18" i="35"/>
  <c r="AH20" i="42"/>
  <c r="AQ20" i="42" s="1"/>
  <c r="Y33" i="52"/>
  <c r="X33" i="52"/>
  <c r="Z33" i="52" s="1"/>
  <c r="AR31" i="47"/>
  <c r="AH23" i="49"/>
  <c r="AQ23" i="49" s="1"/>
  <c r="AR19" i="42"/>
  <c r="AR31" i="97"/>
  <c r="Y27" i="54"/>
  <c r="X27" i="54"/>
  <c r="Y20" i="48"/>
  <c r="Z20" i="48"/>
  <c r="X20" i="48"/>
  <c r="AR30" i="53"/>
  <c r="AH32" i="97"/>
  <c r="AQ32" i="97" s="1"/>
  <c r="AI20" i="87"/>
  <c r="AN20" i="87"/>
  <c r="AF22" i="43"/>
  <c r="AO22" i="43" s="1"/>
  <c r="AE22" i="43"/>
  <c r="AG22" i="43"/>
  <c r="AP22" i="43" s="1"/>
  <c r="W23" i="43"/>
  <c r="Z22" i="55"/>
  <c r="Z31" i="15"/>
  <c r="AH31" i="15"/>
  <c r="AQ31" i="15" s="1"/>
  <c r="AH20" i="94"/>
  <c r="AQ20" i="94" s="1"/>
  <c r="AE19" i="35"/>
  <c r="AF19" i="35"/>
  <c r="AO19" i="35" s="1"/>
  <c r="W20" i="35"/>
  <c r="AG19" i="35"/>
  <c r="AP19" i="35" s="1"/>
  <c r="Y25" i="11"/>
  <c r="Z25" i="11" s="1"/>
  <c r="X25" i="11"/>
  <c r="AR22" i="83"/>
  <c r="Z20" i="42"/>
  <c r="AI32" i="52"/>
  <c r="AN32" i="52"/>
  <c r="Y24" i="41"/>
  <c r="X24" i="41"/>
  <c r="Z24" i="41" s="1"/>
  <c r="Z27" i="96"/>
  <c r="Z23" i="49"/>
  <c r="AH31" i="93"/>
  <c r="AQ31" i="93" s="1"/>
  <c r="AR30" i="101"/>
  <c r="AH27" i="51"/>
  <c r="AQ27" i="51" s="1"/>
  <c r="AI26" i="54"/>
  <c r="AN26" i="54"/>
  <c r="AR22" i="91"/>
  <c r="Z32" i="97"/>
  <c r="AR26" i="96"/>
  <c r="Y21" i="10"/>
  <c r="X21" i="10"/>
  <c r="Z21" i="10" s="1"/>
  <c r="W33" i="32"/>
  <c r="AF32" i="32"/>
  <c r="AO32" i="32" s="1"/>
  <c r="AG32" i="32"/>
  <c r="AP32" i="32" s="1"/>
  <c r="AE32" i="32"/>
  <c r="AR25" i="95"/>
  <c r="Z20" i="94"/>
  <c r="Z31" i="46"/>
  <c r="AH31" i="46"/>
  <c r="AQ31" i="46" s="1"/>
  <c r="AH22" i="103"/>
  <c r="AQ22" i="103" s="1"/>
  <c r="Y30" i="105"/>
  <c r="X30" i="105"/>
  <c r="AI22" i="99"/>
  <c r="AN22" i="99"/>
  <c r="Y28" i="92"/>
  <c r="X28" i="92"/>
  <c r="AH19" i="90"/>
  <c r="AQ19" i="90" s="1"/>
  <c r="W32" i="93"/>
  <c r="AG31" i="93"/>
  <c r="AP31" i="93" s="1"/>
  <c r="AF31" i="93"/>
  <c r="AO31" i="93" s="1"/>
  <c r="AE31" i="93"/>
  <c r="AE27" i="51"/>
  <c r="W28" i="51"/>
  <c r="AG27" i="51"/>
  <c r="AP27" i="51" s="1"/>
  <c r="AF27" i="51"/>
  <c r="AO27" i="51" s="1"/>
  <c r="Y26" i="45"/>
  <c r="X26" i="45"/>
  <c r="AH31" i="101"/>
  <c r="AQ31" i="101" s="1"/>
  <c r="AF19" i="82"/>
  <c r="AO19" i="82" s="1"/>
  <c r="AE19" i="82"/>
  <c r="W20" i="82"/>
  <c r="AG19" i="82"/>
  <c r="AP19" i="82" s="1"/>
  <c r="AH23" i="91"/>
  <c r="AQ23" i="91" s="1"/>
  <c r="AR18" i="102"/>
  <c r="AH27" i="100"/>
  <c r="AQ27" i="100" s="1"/>
  <c r="AH19" i="85"/>
  <c r="AQ19" i="85" s="1"/>
  <c r="AI27" i="104"/>
  <c r="AN27" i="104"/>
  <c r="Y22" i="18"/>
  <c r="X22" i="18"/>
  <c r="Z22" i="18" s="1"/>
  <c r="Z22" i="103"/>
  <c r="AH23" i="83"/>
  <c r="AQ23" i="83" s="1"/>
  <c r="AR18" i="85"/>
  <c r="AI29" i="105"/>
  <c r="AN29" i="105"/>
  <c r="AI27" i="92"/>
  <c r="AN27" i="92"/>
  <c r="Z28" i="92" l="1"/>
  <c r="Z26" i="45"/>
  <c r="AE26" i="45" s="1"/>
  <c r="Z30" i="105"/>
  <c r="AF30" i="105" s="1"/>
  <c r="AO30" i="105" s="1"/>
  <c r="AG26" i="45"/>
  <c r="AP26" i="45" s="1"/>
  <c r="W27" i="45"/>
  <c r="AF26" i="45"/>
  <c r="AO26" i="45" s="1"/>
  <c r="AF33" i="52"/>
  <c r="AO33" i="52" s="1"/>
  <c r="AG33" i="52"/>
  <c r="AP33" i="52" s="1"/>
  <c r="AE33" i="52"/>
  <c r="W34" i="52"/>
  <c r="AF25" i="11"/>
  <c r="AO25" i="11" s="1"/>
  <c r="AG25" i="11"/>
  <c r="AP25" i="11" s="1"/>
  <c r="AE25" i="11"/>
  <c r="W26" i="11"/>
  <c r="W31" i="105"/>
  <c r="AE30" i="105"/>
  <c r="AF22" i="18"/>
  <c r="AO22" i="18" s="1"/>
  <c r="AE22" i="18"/>
  <c r="W23" i="18"/>
  <c r="AG22" i="18"/>
  <c r="AP22" i="18" s="1"/>
  <c r="AF28" i="92"/>
  <c r="AO28" i="92" s="1"/>
  <c r="AE28" i="92"/>
  <c r="AG28" i="92"/>
  <c r="AP28" i="92" s="1"/>
  <c r="W29" i="92"/>
  <c r="AG22" i="103"/>
  <c r="AP22" i="103" s="1"/>
  <c r="AE22" i="103"/>
  <c r="AF22" i="103"/>
  <c r="AO22" i="103" s="1"/>
  <c r="W23" i="103"/>
  <c r="AI31" i="93"/>
  <c r="AN31" i="93"/>
  <c r="AH21" i="10"/>
  <c r="AQ21" i="10" s="1"/>
  <c r="AH24" i="41"/>
  <c r="AQ24" i="41" s="1"/>
  <c r="AH20" i="48"/>
  <c r="AQ20" i="48" s="1"/>
  <c r="AR25" i="45"/>
  <c r="Y20" i="50"/>
  <c r="X20" i="50"/>
  <c r="AR24" i="11"/>
  <c r="AI23" i="91"/>
  <c r="AN23" i="91"/>
  <c r="AI19" i="102"/>
  <c r="AN19" i="102"/>
  <c r="AI26" i="95"/>
  <c r="AP26" i="95"/>
  <c r="AI19" i="90"/>
  <c r="AN19" i="90"/>
  <c r="AF24" i="41"/>
  <c r="AO24" i="41" s="1"/>
  <c r="AE24" i="41"/>
  <c r="W25" i="41"/>
  <c r="AG24" i="41"/>
  <c r="AP24" i="41" s="1"/>
  <c r="Y20" i="35"/>
  <c r="X20" i="35"/>
  <c r="AE20" i="48"/>
  <c r="AG20" i="48"/>
  <c r="AP20" i="48" s="1"/>
  <c r="W21" i="48"/>
  <c r="AF20" i="48"/>
  <c r="AO20" i="48" s="1"/>
  <c r="AH23" i="99"/>
  <c r="AQ23" i="99" s="1"/>
  <c r="Y28" i="13"/>
  <c r="X28" i="13"/>
  <c r="AR21" i="18"/>
  <c r="W22" i="10"/>
  <c r="AG21" i="10"/>
  <c r="AP21" i="10" s="1"/>
  <c r="AF21" i="10"/>
  <c r="AO21" i="10" s="1"/>
  <c r="AE21" i="10"/>
  <c r="AI22" i="43"/>
  <c r="AN22" i="43"/>
  <c r="AI23" i="16"/>
  <c r="AN23" i="16"/>
  <c r="AI27" i="84"/>
  <c r="AN27" i="84"/>
  <c r="AR27" i="92"/>
  <c r="AI19" i="82"/>
  <c r="AN19" i="82"/>
  <c r="AH30" i="105"/>
  <c r="AQ30" i="105" s="1"/>
  <c r="AI32" i="32"/>
  <c r="AN32" i="32"/>
  <c r="AH25" i="11"/>
  <c r="AQ25" i="11" s="1"/>
  <c r="AE31" i="15"/>
  <c r="AF31" i="15"/>
  <c r="AO31" i="15" s="1"/>
  <c r="W32" i="15"/>
  <c r="AG31" i="15"/>
  <c r="AP31" i="15" s="1"/>
  <c r="AI26" i="20"/>
  <c r="AN26" i="20"/>
  <c r="Z23" i="99"/>
  <c r="AI19" i="50"/>
  <c r="AN19" i="50"/>
  <c r="AR23" i="41"/>
  <c r="AH28" i="104"/>
  <c r="AQ28" i="104" s="1"/>
  <c r="AR19" i="48"/>
  <c r="Y28" i="88"/>
  <c r="Z28" i="88" s="1"/>
  <c r="X28" i="88"/>
  <c r="Y20" i="85"/>
  <c r="X20" i="85"/>
  <c r="AI28" i="44"/>
  <c r="AN28" i="44"/>
  <c r="AR22" i="99"/>
  <c r="AH26" i="45"/>
  <c r="AQ26" i="45" s="1"/>
  <c r="Y28" i="51"/>
  <c r="X28" i="51"/>
  <c r="Y32" i="93"/>
  <c r="Z32" i="93" s="1"/>
  <c r="X32" i="93"/>
  <c r="AH28" i="92"/>
  <c r="AQ28" i="92" s="1"/>
  <c r="AE31" i="46"/>
  <c r="W32" i="46"/>
  <c r="AG31" i="46"/>
  <c r="AP31" i="46" s="1"/>
  <c r="AF31" i="46"/>
  <c r="AO31" i="46" s="1"/>
  <c r="AR26" i="54"/>
  <c r="AI19" i="35"/>
  <c r="AN19" i="35"/>
  <c r="AG22" i="55"/>
  <c r="AP22" i="55" s="1"/>
  <c r="AF22" i="55"/>
  <c r="AO22" i="55" s="1"/>
  <c r="W23" i="55"/>
  <c r="AE22" i="55"/>
  <c r="AH27" i="54"/>
  <c r="AQ27" i="54" s="1"/>
  <c r="AR20" i="10"/>
  <c r="AI21" i="98"/>
  <c r="AN21" i="98"/>
  <c r="W32" i="53"/>
  <c r="AG31" i="53"/>
  <c r="AP31" i="53" s="1"/>
  <c r="AE31" i="53"/>
  <c r="AF31" i="53"/>
  <c r="AO31" i="53" s="1"/>
  <c r="AH31" i="89"/>
  <c r="AQ31" i="89" s="1"/>
  <c r="Z28" i="104"/>
  <c r="AI27" i="88"/>
  <c r="AN27" i="88"/>
  <c r="AI31" i="101"/>
  <c r="AN31" i="101"/>
  <c r="X33" i="47"/>
  <c r="Y33" i="47"/>
  <c r="Z33" i="47"/>
  <c r="Y20" i="102"/>
  <c r="X20" i="102"/>
  <c r="Y20" i="90"/>
  <c r="X20" i="90"/>
  <c r="Y28" i="100"/>
  <c r="X28" i="100"/>
  <c r="AH22" i="18"/>
  <c r="AQ22" i="18" s="1"/>
  <c r="Y20" i="82"/>
  <c r="X20" i="82"/>
  <c r="AR29" i="105"/>
  <c r="AI27" i="51"/>
  <c r="AN27" i="51"/>
  <c r="AF20" i="94"/>
  <c r="AO20" i="94" s="1"/>
  <c r="W21" i="94"/>
  <c r="AG20" i="94"/>
  <c r="AP20" i="94" s="1"/>
  <c r="AE20" i="94"/>
  <c r="AG23" i="49"/>
  <c r="AP23" i="49" s="1"/>
  <c r="W24" i="49"/>
  <c r="AE23" i="49"/>
  <c r="AF23" i="49"/>
  <c r="AO23" i="49" s="1"/>
  <c r="AR32" i="52"/>
  <c r="AR20" i="87"/>
  <c r="Z27" i="54"/>
  <c r="AH21" i="87"/>
  <c r="AQ21" i="87" s="1"/>
  <c r="Y28" i="84"/>
  <c r="X28" i="84"/>
  <c r="Z28" i="84" s="1"/>
  <c r="Z31" i="89"/>
  <c r="AI30" i="86"/>
  <c r="AN30" i="86"/>
  <c r="Y24" i="91"/>
  <c r="X24" i="91"/>
  <c r="AI32" i="47"/>
  <c r="AN32" i="47"/>
  <c r="Y24" i="83"/>
  <c r="X24" i="83"/>
  <c r="AI27" i="100"/>
  <c r="AN27" i="100"/>
  <c r="AR27" i="104"/>
  <c r="Y33" i="32"/>
  <c r="X33" i="32"/>
  <c r="AG32" i="97"/>
  <c r="AP32" i="97" s="1"/>
  <c r="AF32" i="97"/>
  <c r="AO32" i="97" s="1"/>
  <c r="AE32" i="97"/>
  <c r="W33" i="97"/>
  <c r="AG27" i="96"/>
  <c r="AP27" i="96" s="1"/>
  <c r="W28" i="96"/>
  <c r="AF27" i="96"/>
  <c r="AO27" i="96" s="1"/>
  <c r="AE27" i="96"/>
  <c r="AE20" i="42"/>
  <c r="AG20" i="42"/>
  <c r="AP20" i="42" s="1"/>
  <c r="W21" i="42"/>
  <c r="AF20" i="42"/>
  <c r="AO20" i="42" s="1"/>
  <c r="Y23" i="43"/>
  <c r="X23" i="43"/>
  <c r="Z23" i="43" s="1"/>
  <c r="AH33" i="52"/>
  <c r="AQ33" i="52" s="1"/>
  <c r="Y27" i="20"/>
  <c r="Z27" i="20"/>
  <c r="X27" i="20"/>
  <c r="Y24" i="16"/>
  <c r="X24" i="16"/>
  <c r="Z21" i="87"/>
  <c r="Y22" i="98"/>
  <c r="X22" i="98"/>
  <c r="AR30" i="89"/>
  <c r="AI27" i="13"/>
  <c r="AN27" i="13"/>
  <c r="Y31" i="86"/>
  <c r="X31" i="86"/>
  <c r="Z31" i="86" s="1"/>
  <c r="AI19" i="85"/>
  <c r="AN19" i="85"/>
  <c r="Y32" i="101"/>
  <c r="X32" i="101"/>
  <c r="Y29" i="44"/>
  <c r="X29" i="44"/>
  <c r="Z29" i="44" s="1"/>
  <c r="Y27" i="95"/>
  <c r="Z27" i="95" s="1"/>
  <c r="X27" i="95"/>
  <c r="AI23" i="83"/>
  <c r="AN23" i="83"/>
  <c r="Z28" i="100" l="1"/>
  <c r="AG30" i="105"/>
  <c r="AP30" i="105" s="1"/>
  <c r="Z22" i="98"/>
  <c r="AG22" i="98" s="1"/>
  <c r="AP22" i="98" s="1"/>
  <c r="Z20" i="102"/>
  <c r="AG31" i="86"/>
  <c r="AP31" i="86" s="1"/>
  <c r="W32" i="86"/>
  <c r="AF31" i="86"/>
  <c r="AO31" i="86" s="1"/>
  <c r="AE31" i="86"/>
  <c r="AF27" i="95"/>
  <c r="AO27" i="95" s="1"/>
  <c r="W28" i="95"/>
  <c r="AG27" i="95"/>
  <c r="AP27" i="95" s="1"/>
  <c r="AE27" i="95"/>
  <c r="AE28" i="88"/>
  <c r="AG28" i="88"/>
  <c r="AP28" i="88" s="1"/>
  <c r="AF28" i="88"/>
  <c r="AO28" i="88" s="1"/>
  <c r="W29" i="88"/>
  <c r="W23" i="98"/>
  <c r="AF22" i="98"/>
  <c r="AO22" i="98" s="1"/>
  <c r="AG20" i="102"/>
  <c r="AP20" i="102" s="1"/>
  <c r="W21" i="102"/>
  <c r="AF20" i="102"/>
  <c r="AO20" i="102" s="1"/>
  <c r="AE20" i="102"/>
  <c r="AF23" i="43"/>
  <c r="AO23" i="43" s="1"/>
  <c r="AE23" i="43"/>
  <c r="W24" i="43"/>
  <c r="AG23" i="43"/>
  <c r="AP23" i="43" s="1"/>
  <c r="W29" i="100"/>
  <c r="AG28" i="100"/>
  <c r="AP28" i="100" s="1"/>
  <c r="AE28" i="100"/>
  <c r="AF28" i="100"/>
  <c r="AO28" i="100" s="1"/>
  <c r="W30" i="44"/>
  <c r="AF29" i="44"/>
  <c r="AO29" i="44" s="1"/>
  <c r="AE29" i="44"/>
  <c r="AG29" i="44"/>
  <c r="AP29" i="44" s="1"/>
  <c r="AG28" i="84"/>
  <c r="AP28" i="84" s="1"/>
  <c r="AE28" i="84"/>
  <c r="W29" i="84"/>
  <c r="AF28" i="84"/>
  <c r="AO28" i="84" s="1"/>
  <c r="AG32" i="93"/>
  <c r="AP32" i="93" s="1"/>
  <c r="AF32" i="93"/>
  <c r="AO32" i="93" s="1"/>
  <c r="AE32" i="93"/>
  <c r="W33" i="93"/>
  <c r="Y28" i="96"/>
  <c r="X28" i="96"/>
  <c r="AH24" i="91"/>
  <c r="AQ24" i="91" s="1"/>
  <c r="AR27" i="51"/>
  <c r="AR31" i="101"/>
  <c r="AI22" i="55"/>
  <c r="AN22" i="55"/>
  <c r="AI31" i="46"/>
  <c r="AN31" i="46"/>
  <c r="AH32" i="93"/>
  <c r="AQ32" i="93" s="1"/>
  <c r="AH28" i="88"/>
  <c r="AQ28" i="88" s="1"/>
  <c r="Y22" i="10"/>
  <c r="X22" i="10"/>
  <c r="Z22" i="10" s="1"/>
  <c r="AR19" i="90"/>
  <c r="AR23" i="91"/>
  <c r="AR31" i="93"/>
  <c r="AI30" i="105"/>
  <c r="AN30" i="105"/>
  <c r="AI20" i="94"/>
  <c r="AN20" i="94"/>
  <c r="Y32" i="53"/>
  <c r="X32" i="53"/>
  <c r="Y23" i="55"/>
  <c r="X23" i="55"/>
  <c r="AR19" i="50"/>
  <c r="Y32" i="15"/>
  <c r="X32" i="15"/>
  <c r="Z32" i="15" s="1"/>
  <c r="AR22" i="43"/>
  <c r="Y21" i="48"/>
  <c r="X21" i="48"/>
  <c r="Y29" i="92"/>
  <c r="Z29" i="92" s="1"/>
  <c r="X29" i="92"/>
  <c r="Y23" i="18"/>
  <c r="X23" i="18"/>
  <c r="AG27" i="20"/>
  <c r="AP27" i="20" s="1"/>
  <c r="W28" i="20"/>
  <c r="AF27" i="20"/>
  <c r="AO27" i="20" s="1"/>
  <c r="AE27" i="20"/>
  <c r="AR27" i="100"/>
  <c r="Z24" i="91"/>
  <c r="AH20" i="90"/>
  <c r="AQ20" i="90" s="1"/>
  <c r="AF33" i="47"/>
  <c r="AO33" i="47" s="1"/>
  <c r="AE33" i="47"/>
  <c r="W34" i="47"/>
  <c r="AG33" i="47"/>
  <c r="AP33" i="47" s="1"/>
  <c r="AR27" i="88"/>
  <c r="AR28" i="44"/>
  <c r="W24" i="99"/>
  <c r="AE23" i="99"/>
  <c r="AF23" i="99"/>
  <c r="AO23" i="99" s="1"/>
  <c r="AG23" i="99"/>
  <c r="AP23" i="99" s="1"/>
  <c r="Y25" i="41"/>
  <c r="X25" i="41"/>
  <c r="Z25" i="41" s="1"/>
  <c r="AR26" i="95"/>
  <c r="Y23" i="103"/>
  <c r="X23" i="103"/>
  <c r="AI22" i="18"/>
  <c r="AN22" i="18"/>
  <c r="Y31" i="105"/>
  <c r="X31" i="105"/>
  <c r="AI26" i="45"/>
  <c r="AN26" i="45"/>
  <c r="AE21" i="87"/>
  <c r="W22" i="87"/>
  <c r="AG21" i="87"/>
  <c r="AP21" i="87" s="1"/>
  <c r="AF21" i="87"/>
  <c r="AO21" i="87" s="1"/>
  <c r="AH23" i="43"/>
  <c r="AQ23" i="43" s="1"/>
  <c r="AH24" i="83"/>
  <c r="AQ24" i="83" s="1"/>
  <c r="AR19" i="85"/>
  <c r="AH24" i="16"/>
  <c r="AQ24" i="16" s="1"/>
  <c r="AI20" i="42"/>
  <c r="AN20" i="42"/>
  <c r="Z24" i="83"/>
  <c r="Z20" i="90"/>
  <c r="AF28" i="104"/>
  <c r="AO28" i="104" s="1"/>
  <c r="AE28" i="104"/>
  <c r="AG28" i="104"/>
  <c r="AP28" i="104" s="1"/>
  <c r="W29" i="104"/>
  <c r="AR21" i="98"/>
  <c r="AH28" i="51"/>
  <c r="AQ28" i="51" s="1"/>
  <c r="AH20" i="85"/>
  <c r="AQ20" i="85" s="1"/>
  <c r="AI31" i="15"/>
  <c r="AN31" i="15"/>
  <c r="AR27" i="84"/>
  <c r="AI21" i="10"/>
  <c r="AR21" i="10" s="1"/>
  <c r="AN21" i="10"/>
  <c r="AH28" i="13"/>
  <c r="AQ28" i="13" s="1"/>
  <c r="AI20" i="48"/>
  <c r="AN20" i="48"/>
  <c r="AI24" i="41"/>
  <c r="AN24" i="41"/>
  <c r="AH20" i="50"/>
  <c r="AQ20" i="50" s="1"/>
  <c r="AI28" i="92"/>
  <c r="AN28" i="92"/>
  <c r="Y34" i="52"/>
  <c r="X34" i="52"/>
  <c r="Z34" i="52" s="1"/>
  <c r="Y21" i="42"/>
  <c r="X21" i="42"/>
  <c r="AH29" i="44"/>
  <c r="AQ29" i="44" s="1"/>
  <c r="AH33" i="32"/>
  <c r="AQ33" i="32" s="1"/>
  <c r="AI23" i="49"/>
  <c r="AN23" i="49"/>
  <c r="AH20" i="82"/>
  <c r="AQ20" i="82" s="1"/>
  <c r="AH27" i="95"/>
  <c r="AQ27" i="95" s="1"/>
  <c r="AH32" i="101"/>
  <c r="AQ32" i="101" s="1"/>
  <c r="AH22" i="98"/>
  <c r="AQ22" i="98" s="1"/>
  <c r="AI27" i="96"/>
  <c r="AN27" i="96"/>
  <c r="AI32" i="97"/>
  <c r="AN32" i="97"/>
  <c r="AR30" i="86"/>
  <c r="Y24" i="49"/>
  <c r="Z24" i="49" s="1"/>
  <c r="X24" i="49"/>
  <c r="Z20" i="82"/>
  <c r="AH33" i="47"/>
  <c r="AQ33" i="47" s="1"/>
  <c r="Z28" i="51"/>
  <c r="Z20" i="85"/>
  <c r="AR26" i="20"/>
  <c r="AR32" i="32"/>
  <c r="Z28" i="13"/>
  <c r="Z20" i="35"/>
  <c r="AH20" i="35"/>
  <c r="AQ20" i="35" s="1"/>
  <c r="AR19" i="102"/>
  <c r="Z20" i="50"/>
  <c r="AI22" i="103"/>
  <c r="AR22" i="103" s="1"/>
  <c r="AN22" i="103"/>
  <c r="Y26" i="11"/>
  <c r="X26" i="11"/>
  <c r="AI33" i="52"/>
  <c r="AN33" i="52"/>
  <c r="Y27" i="45"/>
  <c r="X27" i="45"/>
  <c r="AH28" i="84"/>
  <c r="AQ28" i="84" s="1"/>
  <c r="AR27" i="13"/>
  <c r="Z33" i="32"/>
  <c r="AE27" i="54"/>
  <c r="AF27" i="54"/>
  <c r="AO27" i="54" s="1"/>
  <c r="AG27" i="54"/>
  <c r="AP27" i="54" s="1"/>
  <c r="W28" i="54"/>
  <c r="AR23" i="83"/>
  <c r="AH31" i="86"/>
  <c r="AQ31" i="86" s="1"/>
  <c r="Z24" i="16"/>
  <c r="Y33" i="97"/>
  <c r="X33" i="97"/>
  <c r="Y21" i="94"/>
  <c r="X21" i="94"/>
  <c r="Z21" i="94" s="1"/>
  <c r="Z32" i="101"/>
  <c r="AH27" i="20"/>
  <c r="AQ27" i="20" s="1"/>
  <c r="AR32" i="47"/>
  <c r="AE31" i="89"/>
  <c r="AN31" i="89" s="1"/>
  <c r="AF31" i="89"/>
  <c r="AO31" i="89" s="1"/>
  <c r="W32" i="89"/>
  <c r="AG31" i="89"/>
  <c r="AH28" i="100"/>
  <c r="AQ28" i="100" s="1"/>
  <c r="AH20" i="102"/>
  <c r="AQ20" i="102" s="1"/>
  <c r="AI31" i="53"/>
  <c r="AN31" i="53"/>
  <c r="AR19" i="35"/>
  <c r="Y32" i="46"/>
  <c r="Z32" i="46"/>
  <c r="X32" i="46"/>
  <c r="AR19" i="82"/>
  <c r="AR23" i="16"/>
  <c r="AI25" i="11"/>
  <c r="AN25" i="11"/>
  <c r="Z31" i="105" l="1"/>
  <c r="AE22" i="98"/>
  <c r="Z23" i="55"/>
  <c r="AE23" i="55" s="1"/>
  <c r="W32" i="105"/>
  <c r="AF31" i="105"/>
  <c r="AO31" i="105" s="1"/>
  <c r="AG31" i="105"/>
  <c r="AP31" i="105" s="1"/>
  <c r="AE31" i="105"/>
  <c r="AG29" i="92"/>
  <c r="AP29" i="92" s="1"/>
  <c r="AF29" i="92"/>
  <c r="AO29" i="92" s="1"/>
  <c r="AE29" i="92"/>
  <c r="W30" i="92"/>
  <c r="AE22" i="10"/>
  <c r="AF22" i="10"/>
  <c r="AO22" i="10" s="1"/>
  <c r="W23" i="10"/>
  <c r="AG22" i="10"/>
  <c r="AP22" i="10" s="1"/>
  <c r="AE24" i="49"/>
  <c r="AF24" i="49"/>
  <c r="AO24" i="49" s="1"/>
  <c r="AG24" i="49"/>
  <c r="AP24" i="49" s="1"/>
  <c r="W25" i="49"/>
  <c r="AF23" i="55"/>
  <c r="AO23" i="55" s="1"/>
  <c r="AG23" i="55"/>
  <c r="AP23" i="55" s="1"/>
  <c r="W24" i="55"/>
  <c r="AH32" i="46"/>
  <c r="AQ32" i="46" s="1"/>
  <c r="AR31" i="53"/>
  <c r="AI31" i="89"/>
  <c r="AP31" i="89"/>
  <c r="AH21" i="94"/>
  <c r="AQ21" i="94" s="1"/>
  <c r="W25" i="16"/>
  <c r="AE24" i="16"/>
  <c r="AF24" i="16"/>
  <c r="AO24" i="16" s="1"/>
  <c r="AG24" i="16"/>
  <c r="AP24" i="16" s="1"/>
  <c r="AI27" i="54"/>
  <c r="AN27" i="54"/>
  <c r="AR24" i="41"/>
  <c r="AI33" i="47"/>
  <c r="AN33" i="47"/>
  <c r="AH29" i="92"/>
  <c r="AQ29" i="92" s="1"/>
  <c r="AI32" i="93"/>
  <c r="AN32" i="93"/>
  <c r="AI28" i="84"/>
  <c r="AN28" i="84"/>
  <c r="Y30" i="44"/>
  <c r="X30" i="44"/>
  <c r="AI20" i="102"/>
  <c r="AN20" i="102"/>
  <c r="W22" i="94"/>
  <c r="AG21" i="94"/>
  <c r="AP21" i="94" s="1"/>
  <c r="AE21" i="94"/>
  <c r="AF21" i="94"/>
  <c r="AO21" i="94" s="1"/>
  <c r="AE33" i="32"/>
  <c r="AG33" i="32"/>
  <c r="AP33" i="32" s="1"/>
  <c r="W34" i="32"/>
  <c r="AF33" i="32"/>
  <c r="AO33" i="32" s="1"/>
  <c r="AR33" i="52"/>
  <c r="AE20" i="50"/>
  <c r="W21" i="50"/>
  <c r="AG20" i="50"/>
  <c r="AP20" i="50" s="1"/>
  <c r="AF20" i="50"/>
  <c r="AO20" i="50" s="1"/>
  <c r="AR27" i="96"/>
  <c r="AH34" i="52"/>
  <c r="AQ34" i="52" s="1"/>
  <c r="AR31" i="15"/>
  <c r="W21" i="90"/>
  <c r="AG20" i="90"/>
  <c r="AP20" i="90" s="1"/>
  <c r="AF20" i="90"/>
  <c r="AO20" i="90" s="1"/>
  <c r="AE20" i="90"/>
  <c r="Y22" i="87"/>
  <c r="X22" i="87"/>
  <c r="W25" i="91"/>
  <c r="AG24" i="91"/>
  <c r="AP24" i="91" s="1"/>
  <c r="AF24" i="91"/>
  <c r="AO24" i="91" s="1"/>
  <c r="AE24" i="91"/>
  <c r="Y28" i="20"/>
  <c r="X28" i="20"/>
  <c r="Z28" i="20" s="1"/>
  <c r="AH23" i="55"/>
  <c r="AQ23" i="55" s="1"/>
  <c r="AR31" i="46"/>
  <c r="AH28" i="96"/>
  <c r="AQ28" i="96" s="1"/>
  <c r="AI28" i="88"/>
  <c r="AN28" i="88"/>
  <c r="AR25" i="11"/>
  <c r="AH26" i="11"/>
  <c r="AQ26" i="11" s="1"/>
  <c r="AF34" i="52"/>
  <c r="AO34" i="52" s="1"/>
  <c r="AG34" i="52"/>
  <c r="AP34" i="52" s="1"/>
  <c r="W35" i="52"/>
  <c r="AE34" i="52"/>
  <c r="AR20" i="48"/>
  <c r="W25" i="83"/>
  <c r="AF24" i="83"/>
  <c r="AO24" i="83" s="1"/>
  <c r="AE24" i="83"/>
  <c r="AG24" i="83"/>
  <c r="AP24" i="83" s="1"/>
  <c r="AI21" i="87"/>
  <c r="AN21" i="87"/>
  <c r="AH32" i="15"/>
  <c r="AQ32" i="15" s="1"/>
  <c r="AR20" i="94"/>
  <c r="Z28" i="96"/>
  <c r="X24" i="43"/>
  <c r="Y24" i="43"/>
  <c r="Z24" i="43" s="1"/>
  <c r="Y21" i="102"/>
  <c r="X21" i="102"/>
  <c r="Y23" i="98"/>
  <c r="Z23" i="98"/>
  <c r="X23" i="98"/>
  <c r="AI31" i="86"/>
  <c r="AN31" i="86"/>
  <c r="AG32" i="46"/>
  <c r="AP32" i="46" s="1"/>
  <c r="W33" i="46"/>
  <c r="AE32" i="46"/>
  <c r="AF32" i="46"/>
  <c r="AO32" i="46" s="1"/>
  <c r="X32" i="89"/>
  <c r="Y32" i="89"/>
  <c r="Z32" i="89" s="1"/>
  <c r="Y28" i="54"/>
  <c r="X28" i="54"/>
  <c r="AH27" i="45"/>
  <c r="AQ27" i="45" s="1"/>
  <c r="Z26" i="11"/>
  <c r="AF20" i="35"/>
  <c r="AO20" i="35" s="1"/>
  <c r="W21" i="35"/>
  <c r="AG20" i="35"/>
  <c r="AP20" i="35" s="1"/>
  <c r="AE20" i="35"/>
  <c r="AG20" i="85"/>
  <c r="AP20" i="85" s="1"/>
  <c r="W21" i="85"/>
  <c r="AF20" i="85"/>
  <c r="AO20" i="85" s="1"/>
  <c r="AE20" i="85"/>
  <c r="Y29" i="104"/>
  <c r="X29" i="104"/>
  <c r="Z29" i="104" s="1"/>
  <c r="AR22" i="18"/>
  <c r="AH25" i="41"/>
  <c r="AQ25" i="41" s="1"/>
  <c r="AI23" i="99"/>
  <c r="AN23" i="99"/>
  <c r="AH23" i="18"/>
  <c r="AQ23" i="18" s="1"/>
  <c r="AH21" i="48"/>
  <c r="AQ21" i="48" s="1"/>
  <c r="AF32" i="15"/>
  <c r="AO32" i="15" s="1"/>
  <c r="W33" i="15"/>
  <c r="AE32" i="15"/>
  <c r="AG32" i="15"/>
  <c r="AP32" i="15" s="1"/>
  <c r="AR22" i="55"/>
  <c r="AI28" i="100"/>
  <c r="AN28" i="100"/>
  <c r="AI23" i="43"/>
  <c r="AN23" i="43"/>
  <c r="AI27" i="95"/>
  <c r="AN27" i="95"/>
  <c r="AH33" i="97"/>
  <c r="AQ33" i="97" s="1"/>
  <c r="Z27" i="45"/>
  <c r="AG28" i="13"/>
  <c r="AP28" i="13" s="1"/>
  <c r="AE28" i="13"/>
  <c r="W29" i="13"/>
  <c r="AF28" i="13"/>
  <c r="AO28" i="13" s="1"/>
  <c r="AG28" i="51"/>
  <c r="AP28" i="51" s="1"/>
  <c r="AE28" i="51"/>
  <c r="AF28" i="51"/>
  <c r="AO28" i="51" s="1"/>
  <c r="W29" i="51"/>
  <c r="W21" i="82"/>
  <c r="AE20" i="82"/>
  <c r="AG20" i="82"/>
  <c r="AP20" i="82" s="1"/>
  <c r="AF20" i="82"/>
  <c r="AO20" i="82" s="1"/>
  <c r="AH21" i="42"/>
  <c r="AQ21" i="42" s="1"/>
  <c r="AR20" i="42"/>
  <c r="AR26" i="45"/>
  <c r="AH23" i="103"/>
  <c r="AQ23" i="103" s="1"/>
  <c r="AF25" i="41"/>
  <c r="AO25" i="41" s="1"/>
  <c r="W26" i="41"/>
  <c r="AE25" i="41"/>
  <c r="AN25" i="41" s="1"/>
  <c r="AG25" i="41"/>
  <c r="Y24" i="99"/>
  <c r="X24" i="99"/>
  <c r="Z24" i="99" s="1"/>
  <c r="Z23" i="18"/>
  <c r="Z21" i="48"/>
  <c r="AH32" i="53"/>
  <c r="AQ32" i="53" s="1"/>
  <c r="AR30" i="105"/>
  <c r="AI29" i="44"/>
  <c r="AN29" i="44"/>
  <c r="Y29" i="88"/>
  <c r="X29" i="88"/>
  <c r="Z29" i="88" s="1"/>
  <c r="Y32" i="86"/>
  <c r="X32" i="86"/>
  <c r="Z32" i="86" s="1"/>
  <c r="Z33" i="97"/>
  <c r="AF32" i="101"/>
  <c r="AO32" i="101" s="1"/>
  <c r="AE32" i="101"/>
  <c r="AG32" i="101"/>
  <c r="AP32" i="101" s="1"/>
  <c r="W33" i="101"/>
  <c r="AH24" i="49"/>
  <c r="AQ24" i="49" s="1"/>
  <c r="AR32" i="97"/>
  <c r="AR23" i="49"/>
  <c r="Z21" i="42"/>
  <c r="AR28" i="92"/>
  <c r="AI28" i="104"/>
  <c r="AN28" i="104"/>
  <c r="AH31" i="105"/>
  <c r="AQ31" i="105" s="1"/>
  <c r="Z23" i="103"/>
  <c r="X34" i="47"/>
  <c r="Y34" i="47"/>
  <c r="Z34" i="47" s="1"/>
  <c r="AI27" i="20"/>
  <c r="AN27" i="20"/>
  <c r="Z32" i="53"/>
  <c r="AH22" i="10"/>
  <c r="AQ22" i="10" s="1"/>
  <c r="Y33" i="93"/>
  <c r="X33" i="93"/>
  <c r="X29" i="84"/>
  <c r="Y29" i="84"/>
  <c r="Y29" i="100"/>
  <c r="X29" i="100"/>
  <c r="Z29" i="100" s="1"/>
  <c r="AI22" i="98"/>
  <c r="AN22" i="98"/>
  <c r="Y28" i="95"/>
  <c r="X28" i="95"/>
  <c r="AE32" i="89" l="1"/>
  <c r="AG32" i="89"/>
  <c r="AP32" i="89" s="1"/>
  <c r="W33" i="89"/>
  <c r="AF32" i="89"/>
  <c r="AO32" i="89" s="1"/>
  <c r="AE24" i="43"/>
  <c r="AG24" i="43"/>
  <c r="AP24" i="43" s="1"/>
  <c r="AF24" i="43"/>
  <c r="AO24" i="43" s="1"/>
  <c r="W25" i="43"/>
  <c r="AF29" i="100"/>
  <c r="AO29" i="100" s="1"/>
  <c r="AG29" i="100"/>
  <c r="AP29" i="100" s="1"/>
  <c r="W30" i="100"/>
  <c r="AE29" i="100"/>
  <c r="AG24" i="99"/>
  <c r="AP24" i="99" s="1"/>
  <c r="AF24" i="99"/>
  <c r="AO24" i="99" s="1"/>
  <c r="W25" i="99"/>
  <c r="AE24" i="99"/>
  <c r="AR22" i="98"/>
  <c r="AH29" i="84"/>
  <c r="AQ29" i="84" s="1"/>
  <c r="AG34" i="47"/>
  <c r="AP34" i="47" s="1"/>
  <c r="AE34" i="47"/>
  <c r="W35" i="47"/>
  <c r="AF34" i="47"/>
  <c r="AO34" i="47" s="1"/>
  <c r="AH33" i="93"/>
  <c r="AQ33" i="93" s="1"/>
  <c r="AR27" i="20"/>
  <c r="AH32" i="86"/>
  <c r="AQ32" i="86" s="1"/>
  <c r="AI20" i="82"/>
  <c r="AN20" i="82"/>
  <c r="AF27" i="45"/>
  <c r="AO27" i="45" s="1"/>
  <c r="W28" i="45"/>
  <c r="AG27" i="45"/>
  <c r="AP27" i="45" s="1"/>
  <c r="AE27" i="45"/>
  <c r="AR23" i="99"/>
  <c r="AI20" i="85"/>
  <c r="AN20" i="85"/>
  <c r="Y33" i="46"/>
  <c r="Z33" i="46"/>
  <c r="X33" i="46"/>
  <c r="AH24" i="43"/>
  <c r="AQ24" i="43" s="1"/>
  <c r="AI24" i="91"/>
  <c r="AN24" i="91"/>
  <c r="X21" i="50"/>
  <c r="Z21" i="50" s="1"/>
  <c r="Y21" i="50"/>
  <c r="Y34" i="32"/>
  <c r="X34" i="32"/>
  <c r="Y24" i="55"/>
  <c r="X24" i="55"/>
  <c r="Y33" i="101"/>
  <c r="X33" i="101"/>
  <c r="AF32" i="86"/>
  <c r="AO32" i="86" s="1"/>
  <c r="AE32" i="86"/>
  <c r="AG32" i="86"/>
  <c r="AP32" i="86" s="1"/>
  <c r="W33" i="86"/>
  <c r="AR29" i="44"/>
  <c r="Y21" i="82"/>
  <c r="X21" i="82"/>
  <c r="AR27" i="95"/>
  <c r="Y21" i="35"/>
  <c r="X21" i="35"/>
  <c r="AH21" i="102"/>
  <c r="AQ21" i="102" s="1"/>
  <c r="W29" i="96"/>
  <c r="AG28" i="96"/>
  <c r="AP28" i="96" s="1"/>
  <c r="AE28" i="96"/>
  <c r="AF28" i="96"/>
  <c r="AO28" i="96" s="1"/>
  <c r="AI24" i="83"/>
  <c r="AN24" i="83"/>
  <c r="AI34" i="52"/>
  <c r="AN34" i="52"/>
  <c r="AR28" i="88"/>
  <c r="AI20" i="50"/>
  <c r="AN20" i="50"/>
  <c r="Y22" i="94"/>
  <c r="X22" i="94"/>
  <c r="AI24" i="16"/>
  <c r="AN24" i="16"/>
  <c r="AI22" i="10"/>
  <c r="AN22" i="10"/>
  <c r="AH29" i="104"/>
  <c r="AQ29" i="104" s="1"/>
  <c r="Y21" i="85"/>
  <c r="X21" i="85"/>
  <c r="AH32" i="89"/>
  <c r="AQ32" i="89" s="1"/>
  <c r="Z21" i="102"/>
  <c r="Y35" i="52"/>
  <c r="X35" i="52"/>
  <c r="AH28" i="20"/>
  <c r="AQ28" i="20" s="1"/>
  <c r="AI20" i="90"/>
  <c r="AN20" i="90"/>
  <c r="AI33" i="32"/>
  <c r="AN33" i="32"/>
  <c r="AR28" i="84"/>
  <c r="Y25" i="16"/>
  <c r="X25" i="16"/>
  <c r="AI24" i="49"/>
  <c r="AN24" i="49"/>
  <c r="AI31" i="105"/>
  <c r="AN31" i="105"/>
  <c r="AI32" i="101"/>
  <c r="AN32" i="101"/>
  <c r="AH29" i="88"/>
  <c r="AQ29" i="88" s="1"/>
  <c r="AE21" i="48"/>
  <c r="W22" i="48"/>
  <c r="AF21" i="48"/>
  <c r="AO21" i="48" s="1"/>
  <c r="AG21" i="48"/>
  <c r="AP21" i="48" s="1"/>
  <c r="AI25" i="41"/>
  <c r="AP25" i="41"/>
  <c r="Y29" i="51"/>
  <c r="X29" i="51"/>
  <c r="Z29" i="51" s="1"/>
  <c r="Y29" i="13"/>
  <c r="Z29" i="13" s="1"/>
  <c r="X29" i="13"/>
  <c r="AR23" i="43"/>
  <c r="AE29" i="104"/>
  <c r="AF29" i="104"/>
  <c r="AO29" i="104" s="1"/>
  <c r="W30" i="104"/>
  <c r="AG29" i="104"/>
  <c r="AP29" i="104" s="1"/>
  <c r="AG26" i="11"/>
  <c r="AP26" i="11" s="1"/>
  <c r="AE26" i="11"/>
  <c r="W27" i="11"/>
  <c r="AF26" i="11"/>
  <c r="AO26" i="11" s="1"/>
  <c r="AH28" i="54"/>
  <c r="AQ28" i="54" s="1"/>
  <c r="AR31" i="86"/>
  <c r="Y25" i="83"/>
  <c r="X25" i="83"/>
  <c r="W29" i="20"/>
  <c r="AG28" i="20"/>
  <c r="AP28" i="20" s="1"/>
  <c r="AE28" i="20"/>
  <c r="AF28" i="20"/>
  <c r="AO28" i="20" s="1"/>
  <c r="Y25" i="91"/>
  <c r="X25" i="91"/>
  <c r="AR20" i="102"/>
  <c r="AR27" i="54"/>
  <c r="AR31" i="89"/>
  <c r="AI23" i="55"/>
  <c r="AR23" i="55" s="1"/>
  <c r="AN23" i="55"/>
  <c r="Y30" i="92"/>
  <c r="Z30" i="92" s="1"/>
  <c r="X30" i="92"/>
  <c r="Z33" i="93"/>
  <c r="Z28" i="95"/>
  <c r="AH28" i="95"/>
  <c r="AQ28" i="95" s="1"/>
  <c r="AG32" i="53"/>
  <c r="AP32" i="53" s="1"/>
  <c r="AE32" i="53"/>
  <c r="W33" i="53"/>
  <c r="AF32" i="53"/>
  <c r="AO32" i="53" s="1"/>
  <c r="AF29" i="88"/>
  <c r="AO29" i="88" s="1"/>
  <c r="W30" i="88"/>
  <c r="AE29" i="88"/>
  <c r="AG29" i="88"/>
  <c r="AP29" i="88" s="1"/>
  <c r="AI28" i="13"/>
  <c r="AN28" i="13"/>
  <c r="AI32" i="15"/>
  <c r="AN32" i="15"/>
  <c r="Z28" i="54"/>
  <c r="AH23" i="98"/>
  <c r="AQ23" i="98" s="1"/>
  <c r="AR21" i="87"/>
  <c r="AH22" i="87"/>
  <c r="AQ22" i="87" s="1"/>
  <c r="AH30" i="44"/>
  <c r="AQ30" i="44" s="1"/>
  <c r="AR32" i="93"/>
  <c r="AI29" i="92"/>
  <c r="AN29" i="92"/>
  <c r="AH29" i="100"/>
  <c r="AQ29" i="100" s="1"/>
  <c r="AF21" i="42"/>
  <c r="AO21" i="42" s="1"/>
  <c r="AG21" i="42"/>
  <c r="AP21" i="42" s="1"/>
  <c r="AE21" i="42"/>
  <c r="W22" i="42"/>
  <c r="AH34" i="47"/>
  <c r="AQ34" i="47" s="1"/>
  <c r="AE23" i="103"/>
  <c r="W24" i="103"/>
  <c r="AG23" i="103"/>
  <c r="AP23" i="103" s="1"/>
  <c r="AF23" i="103"/>
  <c r="AO23" i="103" s="1"/>
  <c r="AG23" i="18"/>
  <c r="AP23" i="18" s="1"/>
  <c r="AE23" i="18"/>
  <c r="W24" i="18"/>
  <c r="AF23" i="18"/>
  <c r="AO23" i="18" s="1"/>
  <c r="Z29" i="84"/>
  <c r="AR28" i="104"/>
  <c r="W34" i="97"/>
  <c r="AG33" i="97"/>
  <c r="AP33" i="97" s="1"/>
  <c r="AE33" i="97"/>
  <c r="AF33" i="97"/>
  <c r="AO33" i="97" s="1"/>
  <c r="AH24" i="99"/>
  <c r="AQ24" i="99" s="1"/>
  <c r="Y26" i="41"/>
  <c r="X26" i="41"/>
  <c r="AI28" i="51"/>
  <c r="AN28" i="51"/>
  <c r="AR28" i="100"/>
  <c r="Y33" i="15"/>
  <c r="X33" i="15"/>
  <c r="AI20" i="35"/>
  <c r="AN20" i="35"/>
  <c r="AI32" i="46"/>
  <c r="AN32" i="46"/>
  <c r="AE23" i="98"/>
  <c r="W24" i="98"/>
  <c r="AG23" i="98"/>
  <c r="AP23" i="98" s="1"/>
  <c r="AF23" i="98"/>
  <c r="AO23" i="98" s="1"/>
  <c r="Z22" i="87"/>
  <c r="Y21" i="90"/>
  <c r="X21" i="90"/>
  <c r="AI21" i="94"/>
  <c r="AN21" i="94"/>
  <c r="Z30" i="44"/>
  <c r="AR33" i="47"/>
  <c r="Y25" i="49"/>
  <c r="X25" i="49"/>
  <c r="Y23" i="10"/>
  <c r="Z23" i="10" s="1"/>
  <c r="X23" i="10"/>
  <c r="Y32" i="105"/>
  <c r="X32" i="105"/>
  <c r="Z32" i="105" s="1"/>
  <c r="Z35" i="52" l="1"/>
  <c r="Z33" i="15"/>
  <c r="W34" i="15" s="1"/>
  <c r="W24" i="10"/>
  <c r="AE23" i="10"/>
  <c r="AF23" i="10"/>
  <c r="AO23" i="10" s="1"/>
  <c r="AG23" i="10"/>
  <c r="AP23" i="10" s="1"/>
  <c r="AF29" i="13"/>
  <c r="AO29" i="13" s="1"/>
  <c r="AE29" i="13"/>
  <c r="W30" i="13"/>
  <c r="AG29" i="13"/>
  <c r="AP29" i="13" s="1"/>
  <c r="AE35" i="52"/>
  <c r="AF35" i="52"/>
  <c r="AO35" i="52" s="1"/>
  <c r="AG35" i="52"/>
  <c r="AP35" i="52" s="1"/>
  <c r="W36" i="52"/>
  <c r="AG29" i="51"/>
  <c r="AP29" i="51" s="1"/>
  <c r="AF29" i="51"/>
  <c r="AO29" i="51" s="1"/>
  <c r="W30" i="51"/>
  <c r="AE29" i="51"/>
  <c r="AE30" i="92"/>
  <c r="W31" i="92"/>
  <c r="AG30" i="92"/>
  <c r="AP30" i="92" s="1"/>
  <c r="AF30" i="92"/>
  <c r="AO30" i="92" s="1"/>
  <c r="AE33" i="15"/>
  <c r="AG33" i="15"/>
  <c r="AP33" i="15" s="1"/>
  <c r="AF33" i="15"/>
  <c r="AO33" i="15" s="1"/>
  <c r="AE32" i="105"/>
  <c r="AF32" i="105"/>
  <c r="AO32" i="105" s="1"/>
  <c r="W33" i="105"/>
  <c r="AG32" i="105"/>
  <c r="AP32" i="105" s="1"/>
  <c r="AH25" i="49"/>
  <c r="AQ25" i="49" s="1"/>
  <c r="AI21" i="42"/>
  <c r="AN21" i="42"/>
  <c r="AI29" i="88"/>
  <c r="AN29" i="88"/>
  <c r="AI32" i="53"/>
  <c r="AN32" i="53"/>
  <c r="AR24" i="16"/>
  <c r="AH21" i="50"/>
  <c r="AQ21" i="50" s="1"/>
  <c r="AR20" i="85"/>
  <c r="Y28" i="45"/>
  <c r="X28" i="45"/>
  <c r="Y35" i="47"/>
  <c r="X35" i="47"/>
  <c r="Z35" i="47" s="1"/>
  <c r="Y25" i="99"/>
  <c r="X25" i="99"/>
  <c r="AI24" i="43"/>
  <c r="AN24" i="43"/>
  <c r="AR21" i="94"/>
  <c r="AI33" i="97"/>
  <c r="AN33" i="97"/>
  <c r="AR32" i="15"/>
  <c r="Y30" i="88"/>
  <c r="X30" i="88"/>
  <c r="AE28" i="95"/>
  <c r="AF28" i="95"/>
  <c r="AO28" i="95" s="1"/>
  <c r="AG28" i="95"/>
  <c r="AP28" i="95" s="1"/>
  <c r="W29" i="95"/>
  <c r="AI28" i="20"/>
  <c r="AN28" i="20"/>
  <c r="Y22" i="48"/>
  <c r="X22" i="48"/>
  <c r="AR24" i="49"/>
  <c r="W22" i="102"/>
  <c r="AG21" i="102"/>
  <c r="AP21" i="102" s="1"/>
  <c r="AF21" i="102"/>
  <c r="AO21" i="102" s="1"/>
  <c r="AE21" i="102"/>
  <c r="AH21" i="85"/>
  <c r="AQ21" i="85" s="1"/>
  <c r="AH22" i="94"/>
  <c r="AQ22" i="94" s="1"/>
  <c r="AH33" i="101"/>
  <c r="AQ33" i="101" s="1"/>
  <c r="AH34" i="32"/>
  <c r="AQ34" i="32" s="1"/>
  <c r="AI34" i="47"/>
  <c r="AN34" i="47"/>
  <c r="AH21" i="90"/>
  <c r="AQ21" i="90" s="1"/>
  <c r="AR20" i="35"/>
  <c r="AE33" i="93"/>
  <c r="AG33" i="93"/>
  <c r="AP33" i="93" s="1"/>
  <c r="W34" i="93"/>
  <c r="AF33" i="93"/>
  <c r="AO33" i="93" s="1"/>
  <c r="AH25" i="91"/>
  <c r="AQ25" i="91" s="1"/>
  <c r="AH29" i="13"/>
  <c r="AQ29" i="13" s="1"/>
  <c r="AI21" i="48"/>
  <c r="AN21" i="48"/>
  <c r="AH25" i="16"/>
  <c r="AQ25" i="16" s="1"/>
  <c r="AR33" i="32"/>
  <c r="Z21" i="85"/>
  <c r="Z22" i="94"/>
  <c r="AI28" i="96"/>
  <c r="AN28" i="96"/>
  <c r="Z33" i="101"/>
  <c r="Z34" i="32"/>
  <c r="AR24" i="91"/>
  <c r="AH33" i="46"/>
  <c r="AQ33" i="46" s="1"/>
  <c r="AG29" i="84"/>
  <c r="AP29" i="84" s="1"/>
  <c r="W30" i="84"/>
  <c r="AF29" i="84"/>
  <c r="AO29" i="84" s="1"/>
  <c r="AE29" i="84"/>
  <c r="Z25" i="49"/>
  <c r="AH23" i="10"/>
  <c r="AQ23" i="10" s="1"/>
  <c r="Z21" i="90"/>
  <c r="Y24" i="98"/>
  <c r="X24" i="98"/>
  <c r="AH33" i="15"/>
  <c r="AQ33" i="15" s="1"/>
  <c r="AR28" i="51"/>
  <c r="Y34" i="97"/>
  <c r="Z34" i="97" s="1"/>
  <c r="X34" i="97"/>
  <c r="Y24" i="18"/>
  <c r="Z24" i="18" s="1"/>
  <c r="X24" i="18"/>
  <c r="Y24" i="103"/>
  <c r="Z24" i="103" s="1"/>
  <c r="X24" i="103"/>
  <c r="AR29" i="92"/>
  <c r="AR28" i="13"/>
  <c r="AH30" i="92"/>
  <c r="AQ30" i="92" s="1"/>
  <c r="Z25" i="91"/>
  <c r="Y29" i="20"/>
  <c r="X29" i="20"/>
  <c r="Y30" i="104"/>
  <c r="X30" i="104"/>
  <c r="Z30" i="104" s="1"/>
  <c r="AR25" i="41"/>
  <c r="AR32" i="101"/>
  <c r="Z25" i="16"/>
  <c r="AR34" i="52"/>
  <c r="AH21" i="82"/>
  <c r="AQ21" i="82" s="1"/>
  <c r="Y33" i="86"/>
  <c r="X33" i="86"/>
  <c r="AF33" i="46"/>
  <c r="AO33" i="46" s="1"/>
  <c r="AG33" i="46"/>
  <c r="AP33" i="46" s="1"/>
  <c r="AE33" i="46"/>
  <c r="W34" i="46"/>
  <c r="AR20" i="82"/>
  <c r="Y25" i="43"/>
  <c r="X25" i="43"/>
  <c r="X33" i="89"/>
  <c r="Y33" i="89"/>
  <c r="W23" i="87"/>
  <c r="AG22" i="87"/>
  <c r="AE22" i="87"/>
  <c r="AN22" i="87" s="1"/>
  <c r="AF22" i="87"/>
  <c r="AO22" i="87" s="1"/>
  <c r="AH32" i="105"/>
  <c r="AQ32" i="105" s="1"/>
  <c r="AR32" i="46"/>
  <c r="AI23" i="98"/>
  <c r="AN23" i="98"/>
  <c r="Z26" i="41"/>
  <c r="AH26" i="41"/>
  <c r="AQ26" i="41" s="1"/>
  <c r="AI23" i="18"/>
  <c r="AN23" i="18"/>
  <c r="AI23" i="103"/>
  <c r="AN23" i="103"/>
  <c r="AH25" i="83"/>
  <c r="AQ25" i="83" s="1"/>
  <c r="Y27" i="11"/>
  <c r="X27" i="11"/>
  <c r="Z27" i="11" s="1"/>
  <c r="AR20" i="90"/>
  <c r="AH35" i="52"/>
  <c r="AQ35" i="52" s="1"/>
  <c r="AR22" i="10"/>
  <c r="Y29" i="96"/>
  <c r="X29" i="96"/>
  <c r="Z29" i="96" s="1"/>
  <c r="AH21" i="35"/>
  <c r="AQ21" i="35" s="1"/>
  <c r="Z21" i="82"/>
  <c r="AH24" i="55"/>
  <c r="AQ24" i="55" s="1"/>
  <c r="AF21" i="50"/>
  <c r="AO21" i="50" s="1"/>
  <c r="AG21" i="50"/>
  <c r="AP21" i="50" s="1"/>
  <c r="AE21" i="50"/>
  <c r="W22" i="50"/>
  <c r="AI27" i="45"/>
  <c r="AN27" i="45"/>
  <c r="AI29" i="100"/>
  <c r="AN29" i="100"/>
  <c r="W31" i="44"/>
  <c r="AF30" i="44"/>
  <c r="AO30" i="44" s="1"/>
  <c r="AE30" i="44"/>
  <c r="AG30" i="44"/>
  <c r="AP30" i="44" s="1"/>
  <c r="Y22" i="42"/>
  <c r="X22" i="42"/>
  <c r="Z22" i="42" s="1"/>
  <c r="AE28" i="54"/>
  <c r="AG28" i="54"/>
  <c r="AP28" i="54" s="1"/>
  <c r="AF28" i="54"/>
  <c r="AO28" i="54" s="1"/>
  <c r="W29" i="54"/>
  <c r="X33" i="53"/>
  <c r="Y33" i="53"/>
  <c r="Z25" i="83"/>
  <c r="AI26" i="11"/>
  <c r="AN26" i="11"/>
  <c r="AI29" i="104"/>
  <c r="AR29" i="104" s="1"/>
  <c r="AN29" i="104"/>
  <c r="AH29" i="51"/>
  <c r="AQ29" i="51" s="1"/>
  <c r="AR31" i="105"/>
  <c r="AR20" i="50"/>
  <c r="AR24" i="83"/>
  <c r="Z21" i="35"/>
  <c r="AI32" i="86"/>
  <c r="AN32" i="86"/>
  <c r="Z24" i="55"/>
  <c r="AI24" i="99"/>
  <c r="AN24" i="99"/>
  <c r="Y30" i="100"/>
  <c r="X30" i="100"/>
  <c r="AI32" i="89"/>
  <c r="AN32" i="89"/>
  <c r="Z33" i="89" l="1"/>
  <c r="Z30" i="100"/>
  <c r="AF30" i="100" s="1"/>
  <c r="AO30" i="100" s="1"/>
  <c r="Z22" i="48"/>
  <c r="W31" i="100"/>
  <c r="AE29" i="96"/>
  <c r="AG29" i="96"/>
  <c r="AP29" i="96" s="1"/>
  <c r="AF29" i="96"/>
  <c r="AO29" i="96" s="1"/>
  <c r="W30" i="96"/>
  <c r="AF35" i="47"/>
  <c r="AO35" i="47" s="1"/>
  <c r="AE35" i="47"/>
  <c r="AG35" i="47"/>
  <c r="AP35" i="47" s="1"/>
  <c r="W36" i="47"/>
  <c r="AG24" i="18"/>
  <c r="AP24" i="18" s="1"/>
  <c r="AE24" i="18"/>
  <c r="W25" i="18"/>
  <c r="AF24" i="18"/>
  <c r="AO24" i="18" s="1"/>
  <c r="AG22" i="48"/>
  <c r="AP22" i="48" s="1"/>
  <c r="W23" i="48"/>
  <c r="AE22" i="48"/>
  <c r="AF22" i="48"/>
  <c r="AO22" i="48" s="1"/>
  <c r="AE30" i="104"/>
  <c r="AF30" i="104"/>
  <c r="AO30" i="104" s="1"/>
  <c r="W31" i="104"/>
  <c r="AG30" i="104"/>
  <c r="AP30" i="104" s="1"/>
  <c r="AE33" i="89"/>
  <c r="AG33" i="89"/>
  <c r="AP33" i="89" s="1"/>
  <c r="W34" i="89"/>
  <c r="AF33" i="89"/>
  <c r="AO33" i="89" s="1"/>
  <c r="AG27" i="11"/>
  <c r="AP27" i="11" s="1"/>
  <c r="AF27" i="11"/>
  <c r="AO27" i="11" s="1"/>
  <c r="W28" i="11"/>
  <c r="AE27" i="11"/>
  <c r="AH25" i="43"/>
  <c r="AQ25" i="43" s="1"/>
  <c r="W22" i="90"/>
  <c r="AF21" i="90"/>
  <c r="AO21" i="90" s="1"/>
  <c r="AE21" i="90"/>
  <c r="AG21" i="90"/>
  <c r="AP21" i="90" s="1"/>
  <c r="AE25" i="49"/>
  <c r="W26" i="49"/>
  <c r="AF25" i="49"/>
  <c r="AO25" i="49" s="1"/>
  <c r="AG25" i="49"/>
  <c r="AP25" i="49" s="1"/>
  <c r="AF21" i="85"/>
  <c r="AO21" i="85" s="1"/>
  <c r="AE21" i="85"/>
  <c r="W22" i="85"/>
  <c r="AG21" i="85"/>
  <c r="AP21" i="85" s="1"/>
  <c r="W22" i="35"/>
  <c r="AF21" i="35"/>
  <c r="AO21" i="35" s="1"/>
  <c r="AG21" i="35"/>
  <c r="AP21" i="35" s="1"/>
  <c r="AE21" i="35"/>
  <c r="AI28" i="54"/>
  <c r="AN28" i="54"/>
  <c r="AI30" i="44"/>
  <c r="AN30" i="44"/>
  <c r="AR27" i="45"/>
  <c r="AR23" i="98"/>
  <c r="Y23" i="87"/>
  <c r="X23" i="87"/>
  <c r="AE25" i="16"/>
  <c r="AF25" i="16"/>
  <c r="AO25" i="16" s="1"/>
  <c r="AG25" i="16"/>
  <c r="AP25" i="16" s="1"/>
  <c r="W26" i="16"/>
  <c r="AH24" i="18"/>
  <c r="AQ24" i="18" s="1"/>
  <c r="AI29" i="84"/>
  <c r="AN29" i="84"/>
  <c r="AG33" i="101"/>
  <c r="AP33" i="101" s="1"/>
  <c r="AF33" i="101"/>
  <c r="AO33" i="101" s="1"/>
  <c r="AE33" i="101"/>
  <c r="W34" i="101"/>
  <c r="Y30" i="51"/>
  <c r="X30" i="51"/>
  <c r="Z30" i="51" s="1"/>
  <c r="AH33" i="53"/>
  <c r="AQ33" i="53" s="1"/>
  <c r="AH22" i="42"/>
  <c r="AQ22" i="42" s="1"/>
  <c r="AH24" i="98"/>
  <c r="AQ24" i="98" s="1"/>
  <c r="AR21" i="48"/>
  <c r="AR34" i="47"/>
  <c r="AR24" i="43"/>
  <c r="AR21" i="42"/>
  <c r="AI35" i="52"/>
  <c r="AN35" i="52"/>
  <c r="Y31" i="44"/>
  <c r="X31" i="44"/>
  <c r="Z31" i="44" s="1"/>
  <c r="AR23" i="103"/>
  <c r="AH33" i="86"/>
  <c r="AQ33" i="86" s="1"/>
  <c r="AH29" i="20"/>
  <c r="AQ29" i="20" s="1"/>
  <c r="Z24" i="98"/>
  <c r="Y30" i="84"/>
  <c r="X30" i="84"/>
  <c r="AR28" i="96"/>
  <c r="Y34" i="93"/>
  <c r="X34" i="93"/>
  <c r="Y22" i="102"/>
  <c r="X22" i="102"/>
  <c r="Z22" i="102" s="1"/>
  <c r="AI28" i="95"/>
  <c r="AN28" i="95"/>
  <c r="AH25" i="99"/>
  <c r="AQ25" i="99" s="1"/>
  <c r="AH28" i="45"/>
  <c r="AQ28" i="45" s="1"/>
  <c r="Y34" i="15"/>
  <c r="X34" i="15"/>
  <c r="Z34" i="15" s="1"/>
  <c r="Y31" i="92"/>
  <c r="Z31" i="92"/>
  <c r="X31" i="92"/>
  <c r="AG22" i="42"/>
  <c r="AP22" i="42" s="1"/>
  <c r="W23" i="42"/>
  <c r="AE22" i="42"/>
  <c r="AF22" i="42"/>
  <c r="AO22" i="42" s="1"/>
  <c r="Y22" i="50"/>
  <c r="X22" i="50"/>
  <c r="Z22" i="50" s="1"/>
  <c r="AR26" i="11"/>
  <c r="Y29" i="54"/>
  <c r="X29" i="54"/>
  <c r="AI21" i="50"/>
  <c r="AN21" i="50"/>
  <c r="AH33" i="89"/>
  <c r="AQ33" i="89" s="1"/>
  <c r="Z33" i="86"/>
  <c r="Z29" i="20"/>
  <c r="AH24" i="103"/>
  <c r="AQ24" i="103" s="1"/>
  <c r="AH34" i="97"/>
  <c r="AQ34" i="97" s="1"/>
  <c r="AF22" i="94"/>
  <c r="AO22" i="94" s="1"/>
  <c r="AG22" i="94"/>
  <c r="AP22" i="94" s="1"/>
  <c r="AE22" i="94"/>
  <c r="W23" i="94"/>
  <c r="AR28" i="20"/>
  <c r="AH30" i="88"/>
  <c r="AQ30" i="88" s="1"/>
  <c r="AR33" i="97"/>
  <c r="Z25" i="99"/>
  <c r="Z28" i="45"/>
  <c r="AR32" i="53"/>
  <c r="Y33" i="105"/>
  <c r="X33" i="105"/>
  <c r="AI30" i="92"/>
  <c r="AN30" i="92"/>
  <c r="AI33" i="93"/>
  <c r="AN33" i="93"/>
  <c r="Z30" i="88"/>
  <c r="AI33" i="15"/>
  <c r="AN33" i="15"/>
  <c r="Y36" i="52"/>
  <c r="X36" i="52"/>
  <c r="Y30" i="13"/>
  <c r="X30" i="13"/>
  <c r="Z30" i="13" s="1"/>
  <c r="AI23" i="10"/>
  <c r="AN23" i="10"/>
  <c r="AR24" i="99"/>
  <c r="AR32" i="89"/>
  <c r="AF24" i="55"/>
  <c r="AO24" i="55" s="1"/>
  <c r="W25" i="55"/>
  <c r="AG24" i="55"/>
  <c r="AP24" i="55" s="1"/>
  <c r="AE24" i="55"/>
  <c r="AH30" i="100"/>
  <c r="AQ30" i="100" s="1"/>
  <c r="AF25" i="83"/>
  <c r="AO25" i="83" s="1"/>
  <c r="AE25" i="83"/>
  <c r="W26" i="83"/>
  <c r="AG25" i="83"/>
  <c r="AP25" i="83" s="1"/>
  <c r="AR29" i="100"/>
  <c r="AR23" i="18"/>
  <c r="W27" i="41"/>
  <c r="AF26" i="41"/>
  <c r="AO26" i="41" s="1"/>
  <c r="AG26" i="41"/>
  <c r="AP26" i="41" s="1"/>
  <c r="AE26" i="41"/>
  <c r="Y34" i="46"/>
  <c r="X34" i="46"/>
  <c r="W25" i="103"/>
  <c r="AF24" i="103"/>
  <c r="AO24" i="103" s="1"/>
  <c r="AG24" i="103"/>
  <c r="AP24" i="103" s="1"/>
  <c r="AE24" i="103"/>
  <c r="AE34" i="97"/>
  <c r="W35" i="97"/>
  <c r="AF34" i="97"/>
  <c r="AO34" i="97" s="1"/>
  <c r="AG34" i="97"/>
  <c r="AP34" i="97" s="1"/>
  <c r="AR32" i="86"/>
  <c r="Z33" i="53"/>
  <c r="AE21" i="82"/>
  <c r="AG21" i="82"/>
  <c r="AP21" i="82" s="1"/>
  <c r="AF21" i="82"/>
  <c r="AO21" i="82" s="1"/>
  <c r="W22" i="82"/>
  <c r="AH29" i="96"/>
  <c r="AQ29" i="96" s="1"/>
  <c r="AH27" i="11"/>
  <c r="AQ27" i="11" s="1"/>
  <c r="AI22" i="87"/>
  <c r="AP22" i="87"/>
  <c r="Z25" i="43"/>
  <c r="AI33" i="46"/>
  <c r="AN33" i="46"/>
  <c r="AH30" i="104"/>
  <c r="AQ30" i="104" s="1"/>
  <c r="AE25" i="91"/>
  <c r="AG25" i="91"/>
  <c r="AP25" i="91" s="1"/>
  <c r="W26" i="91"/>
  <c r="AF25" i="91"/>
  <c r="AO25" i="91" s="1"/>
  <c r="W35" i="32"/>
  <c r="AG34" i="32"/>
  <c r="AP34" i="32" s="1"/>
  <c r="AE34" i="32"/>
  <c r="AF34" i="32"/>
  <c r="AO34" i="32" s="1"/>
  <c r="AI21" i="102"/>
  <c r="AN21" i="102"/>
  <c r="AH22" i="48"/>
  <c r="AQ22" i="48" s="1"/>
  <c r="Y29" i="95"/>
  <c r="X29" i="95"/>
  <c r="Z29" i="95" s="1"/>
  <c r="AH35" i="47"/>
  <c r="AQ35" i="47" s="1"/>
  <c r="AR29" i="88"/>
  <c r="AI32" i="105"/>
  <c r="AR32" i="105" s="1"/>
  <c r="AN32" i="105"/>
  <c r="AI29" i="51"/>
  <c r="AN29" i="51"/>
  <c r="AI29" i="13"/>
  <c r="AN29" i="13"/>
  <c r="Y24" i="10"/>
  <c r="X24" i="10"/>
  <c r="Z34" i="93" l="1"/>
  <c r="Z23" i="87"/>
  <c r="AG30" i="100"/>
  <c r="AP30" i="100" s="1"/>
  <c r="AE30" i="100"/>
  <c r="Z34" i="46"/>
  <c r="AG34" i="46" s="1"/>
  <c r="AP34" i="46" s="1"/>
  <c r="Z36" i="52"/>
  <c r="W37" i="52" s="1"/>
  <c r="AG34" i="15"/>
  <c r="AP34" i="15" s="1"/>
  <c r="AE34" i="15"/>
  <c r="W35" i="15"/>
  <c r="AF34" i="15"/>
  <c r="AO34" i="15" s="1"/>
  <c r="AF36" i="52"/>
  <c r="AO36" i="52" s="1"/>
  <c r="W24" i="87"/>
  <c r="AG23" i="87"/>
  <c r="AP23" i="87" s="1"/>
  <c r="AF23" i="87"/>
  <c r="AO23" i="87" s="1"/>
  <c r="AE23" i="87"/>
  <c r="W35" i="46"/>
  <c r="AE34" i="46"/>
  <c r="AF34" i="46"/>
  <c r="AO34" i="46" s="1"/>
  <c r="AF29" i="95"/>
  <c r="AO29" i="95" s="1"/>
  <c r="AG29" i="95"/>
  <c r="AP29" i="95" s="1"/>
  <c r="AE29" i="95"/>
  <c r="W30" i="95"/>
  <c r="AF34" i="93"/>
  <c r="AO34" i="93" s="1"/>
  <c r="AG34" i="93"/>
  <c r="AP34" i="93" s="1"/>
  <c r="AE34" i="93"/>
  <c r="W35" i="93"/>
  <c r="Y35" i="32"/>
  <c r="X35" i="32"/>
  <c r="AR33" i="46"/>
  <c r="AR21" i="102"/>
  <c r="Y26" i="91"/>
  <c r="Z26" i="91"/>
  <c r="X26" i="91"/>
  <c r="AR22" i="87"/>
  <c r="Y22" i="82"/>
  <c r="X22" i="82"/>
  <c r="Y27" i="41"/>
  <c r="X27" i="41"/>
  <c r="Y25" i="55"/>
  <c r="X25" i="55"/>
  <c r="AR33" i="93"/>
  <c r="AR21" i="50"/>
  <c r="AH22" i="50"/>
  <c r="AQ22" i="50" s="1"/>
  <c r="Y23" i="42"/>
  <c r="X23" i="42"/>
  <c r="AR35" i="52"/>
  <c r="AH30" i="51"/>
  <c r="AQ30" i="51" s="1"/>
  <c r="AR28" i="54"/>
  <c r="AI21" i="90"/>
  <c r="AN21" i="90"/>
  <c r="Y25" i="18"/>
  <c r="X25" i="18"/>
  <c r="AI35" i="47"/>
  <c r="AN35" i="47"/>
  <c r="AI29" i="96"/>
  <c r="AN29" i="96"/>
  <c r="AI24" i="103"/>
  <c r="AN24" i="103"/>
  <c r="Y26" i="83"/>
  <c r="Z26" i="83" s="1"/>
  <c r="X26" i="83"/>
  <c r="AR23" i="10"/>
  <c r="AH29" i="54"/>
  <c r="AQ29" i="54" s="1"/>
  <c r="AE22" i="50"/>
  <c r="AF22" i="50"/>
  <c r="AO22" i="50" s="1"/>
  <c r="AG22" i="50"/>
  <c r="AP22" i="50" s="1"/>
  <c r="W23" i="50"/>
  <c r="AR28" i="95"/>
  <c r="W25" i="98"/>
  <c r="AF24" i="98"/>
  <c r="AO24" i="98" s="1"/>
  <c r="AG24" i="98"/>
  <c r="AP24" i="98" s="1"/>
  <c r="AE24" i="98"/>
  <c r="W31" i="51"/>
  <c r="AE30" i="51"/>
  <c r="AF30" i="51"/>
  <c r="AO30" i="51" s="1"/>
  <c r="AG30" i="51"/>
  <c r="AP30" i="51" s="1"/>
  <c r="AI25" i="16"/>
  <c r="AN25" i="16"/>
  <c r="AI22" i="48"/>
  <c r="AN22" i="48"/>
  <c r="AI24" i="18"/>
  <c r="AN24" i="18"/>
  <c r="AI34" i="32"/>
  <c r="AN34" i="32"/>
  <c r="AI25" i="91"/>
  <c r="AN25" i="91"/>
  <c r="AI25" i="83"/>
  <c r="AN25" i="83"/>
  <c r="AH30" i="13"/>
  <c r="AQ30" i="13" s="1"/>
  <c r="AR30" i="92"/>
  <c r="AF28" i="45"/>
  <c r="AO28" i="45" s="1"/>
  <c r="W29" i="45"/>
  <c r="AG28" i="45"/>
  <c r="AP28" i="45" s="1"/>
  <c r="AE28" i="45"/>
  <c r="Y23" i="94"/>
  <c r="X23" i="94"/>
  <c r="Z29" i="54"/>
  <c r="AH31" i="92"/>
  <c r="AQ31" i="92" s="1"/>
  <c r="AH22" i="102"/>
  <c r="AQ22" i="102" s="1"/>
  <c r="AH31" i="44"/>
  <c r="AQ31" i="44" s="1"/>
  <c r="AH23" i="87"/>
  <c r="AQ23" i="87" s="1"/>
  <c r="AI21" i="35"/>
  <c r="AN21" i="35"/>
  <c r="Y22" i="85"/>
  <c r="X22" i="85"/>
  <c r="Y26" i="49"/>
  <c r="X26" i="49"/>
  <c r="Y22" i="90"/>
  <c r="X22" i="90"/>
  <c r="X31" i="104"/>
  <c r="Z31" i="104" s="1"/>
  <c r="Y31" i="104"/>
  <c r="Y23" i="48"/>
  <c r="X23" i="48"/>
  <c r="AR29" i="51"/>
  <c r="AI21" i="82"/>
  <c r="AN21" i="82"/>
  <c r="AI26" i="41"/>
  <c r="AN26" i="41"/>
  <c r="AE30" i="13"/>
  <c r="W31" i="13"/>
  <c r="AF30" i="13"/>
  <c r="AO30" i="13" s="1"/>
  <c r="AG30" i="13"/>
  <c r="AP30" i="13" s="1"/>
  <c r="AR33" i="15"/>
  <c r="AH33" i="105"/>
  <c r="AQ33" i="105" s="1"/>
  <c r="AF25" i="99"/>
  <c r="AO25" i="99" s="1"/>
  <c r="AE25" i="99"/>
  <c r="W26" i="99"/>
  <c r="AG25" i="99"/>
  <c r="AP25" i="99" s="1"/>
  <c r="AI22" i="94"/>
  <c r="AN22" i="94"/>
  <c r="AF31" i="92"/>
  <c r="AO31" i="92" s="1"/>
  <c r="AE31" i="92"/>
  <c r="AG31" i="92"/>
  <c r="AP31" i="92" s="1"/>
  <c r="W32" i="92"/>
  <c r="AF22" i="102"/>
  <c r="AO22" i="102" s="1"/>
  <c r="W23" i="102"/>
  <c r="AE22" i="102"/>
  <c r="AG22" i="102"/>
  <c r="AP22" i="102" s="1"/>
  <c r="AG31" i="44"/>
  <c r="AP31" i="44" s="1"/>
  <c r="W32" i="44"/>
  <c r="AE31" i="44"/>
  <c r="AF31" i="44"/>
  <c r="AO31" i="44" s="1"/>
  <c r="AR29" i="84"/>
  <c r="AI21" i="85"/>
  <c r="AN21" i="85"/>
  <c r="AI25" i="49"/>
  <c r="AN25" i="49"/>
  <c r="AI27" i="11"/>
  <c r="AN27" i="11"/>
  <c r="Y34" i="89"/>
  <c r="X34" i="89"/>
  <c r="Y30" i="96"/>
  <c r="X30" i="96"/>
  <c r="Z30" i="96" s="1"/>
  <c r="Y31" i="100"/>
  <c r="X31" i="100"/>
  <c r="AH29" i="95"/>
  <c r="AQ29" i="95" s="1"/>
  <c r="AH24" i="10"/>
  <c r="AQ24" i="10" s="1"/>
  <c r="W26" i="43"/>
  <c r="AG25" i="43"/>
  <c r="AP25" i="43" s="1"/>
  <c r="AE25" i="43"/>
  <c r="AF25" i="43"/>
  <c r="AO25" i="43" s="1"/>
  <c r="AF33" i="53"/>
  <c r="AO33" i="53" s="1"/>
  <c r="AG33" i="53"/>
  <c r="AP33" i="53" s="1"/>
  <c r="W34" i="53"/>
  <c r="AE33" i="53"/>
  <c r="Y35" i="97"/>
  <c r="X35" i="97"/>
  <c r="Y25" i="103"/>
  <c r="X25" i="103"/>
  <c r="AI24" i="55"/>
  <c r="AN24" i="55"/>
  <c r="AE30" i="88"/>
  <c r="W31" i="88"/>
  <c r="AF30" i="88"/>
  <c r="AO30" i="88" s="1"/>
  <c r="AG30" i="88"/>
  <c r="AP30" i="88" s="1"/>
  <c r="Z33" i="105"/>
  <c r="AG29" i="20"/>
  <c r="AP29" i="20" s="1"/>
  <c r="AE29" i="20"/>
  <c r="W30" i="20"/>
  <c r="AF29" i="20"/>
  <c r="AO29" i="20" s="1"/>
  <c r="AH30" i="84"/>
  <c r="AQ30" i="84" s="1"/>
  <c r="Y34" i="101"/>
  <c r="X34" i="101"/>
  <c r="Y26" i="16"/>
  <c r="X26" i="16"/>
  <c r="Z26" i="16" s="1"/>
  <c r="AR30" i="44"/>
  <c r="Y28" i="11"/>
  <c r="X28" i="11"/>
  <c r="AI30" i="104"/>
  <c r="AN30" i="104"/>
  <c r="Y36" i="47"/>
  <c r="X36" i="47"/>
  <c r="AR29" i="13"/>
  <c r="Z24" i="10"/>
  <c r="AI34" i="97"/>
  <c r="AN34" i="97"/>
  <c r="AH34" i="46"/>
  <c r="AQ34" i="46" s="1"/>
  <c r="AH36" i="52"/>
  <c r="AQ36" i="52" s="1"/>
  <c r="AF33" i="86"/>
  <c r="AO33" i="86" s="1"/>
  <c r="AE33" i="86"/>
  <c r="W34" i="86"/>
  <c r="AG33" i="86"/>
  <c r="AP33" i="86" s="1"/>
  <c r="AI22" i="42"/>
  <c r="AN22" i="42"/>
  <c r="AH34" i="15"/>
  <c r="AQ34" i="15" s="1"/>
  <c r="AH34" i="93"/>
  <c r="AQ34" i="93" s="1"/>
  <c r="Z30" i="84"/>
  <c r="AI33" i="101"/>
  <c r="AN33" i="101"/>
  <c r="Y22" i="35"/>
  <c r="X22" i="35"/>
  <c r="AI33" i="89"/>
  <c r="AN33" i="89"/>
  <c r="AI30" i="100"/>
  <c r="AN30" i="100"/>
  <c r="AE36" i="52" l="1"/>
  <c r="AG36" i="52"/>
  <c r="AP36" i="52" s="1"/>
  <c r="Z25" i="18"/>
  <c r="AG25" i="18" s="1"/>
  <c r="AP25" i="18" s="1"/>
  <c r="AE26" i="16"/>
  <c r="AG26" i="16"/>
  <c r="AP26" i="16" s="1"/>
  <c r="W27" i="16"/>
  <c r="AF26" i="16"/>
  <c r="AO26" i="16" s="1"/>
  <c r="AE26" i="83"/>
  <c r="W27" i="83"/>
  <c r="AG26" i="83"/>
  <c r="AP26" i="83" s="1"/>
  <c r="AF26" i="83"/>
  <c r="AO26" i="83" s="1"/>
  <c r="AF25" i="18"/>
  <c r="AO25" i="18" s="1"/>
  <c r="AE25" i="18"/>
  <c r="W26" i="18"/>
  <c r="AR33" i="89"/>
  <c r="AR22" i="42"/>
  <c r="AE24" i="10"/>
  <c r="AN24" i="10" s="1"/>
  <c r="AF24" i="10"/>
  <c r="AO24" i="10" s="1"/>
  <c r="AG24" i="10"/>
  <c r="W25" i="10"/>
  <c r="AR24" i="55"/>
  <c r="AH30" i="96"/>
  <c r="AQ30" i="96" s="1"/>
  <c r="AR22" i="94"/>
  <c r="AH23" i="48"/>
  <c r="AQ23" i="48" s="1"/>
  <c r="AH22" i="90"/>
  <c r="AQ22" i="90" s="1"/>
  <c r="Z22" i="85"/>
  <c r="AH22" i="85"/>
  <c r="AQ22" i="85" s="1"/>
  <c r="AG29" i="54"/>
  <c r="AP29" i="54" s="1"/>
  <c r="AF29" i="54"/>
  <c r="AO29" i="54" s="1"/>
  <c r="W30" i="54"/>
  <c r="AE29" i="54"/>
  <c r="AR35" i="47"/>
  <c r="AH27" i="41"/>
  <c r="AQ27" i="41" s="1"/>
  <c r="Y30" i="95"/>
  <c r="X30" i="95"/>
  <c r="AI34" i="46"/>
  <c r="AN34" i="46"/>
  <c r="AI36" i="52"/>
  <c r="AN36" i="52"/>
  <c r="AH25" i="103"/>
  <c r="AQ25" i="103" s="1"/>
  <c r="AG30" i="96"/>
  <c r="AP30" i="96" s="1"/>
  <c r="AE30" i="96"/>
  <c r="AF30" i="96"/>
  <c r="AO30" i="96" s="1"/>
  <c r="W31" i="96"/>
  <c r="AR27" i="11"/>
  <c r="Y32" i="92"/>
  <c r="X32" i="92"/>
  <c r="AR26" i="41"/>
  <c r="Z23" i="48"/>
  <c r="Z22" i="90"/>
  <c r="AH23" i="94"/>
  <c r="AQ23" i="94" s="1"/>
  <c r="Y29" i="45"/>
  <c r="X29" i="45"/>
  <c r="AR25" i="91"/>
  <c r="AR22" i="48"/>
  <c r="AI30" i="51"/>
  <c r="AN30" i="51"/>
  <c r="Y25" i="98"/>
  <c r="X25" i="98"/>
  <c r="AH25" i="18"/>
  <c r="AQ25" i="18" s="1"/>
  <c r="Z27" i="41"/>
  <c r="Y35" i="93"/>
  <c r="X35" i="93"/>
  <c r="AI29" i="95"/>
  <c r="AN29" i="95"/>
  <c r="Y35" i="46"/>
  <c r="X35" i="46"/>
  <c r="Y24" i="87"/>
  <c r="Z24" i="87"/>
  <c r="X24" i="87"/>
  <c r="AH28" i="11"/>
  <c r="AQ28" i="11" s="1"/>
  <c r="Y30" i="20"/>
  <c r="X30" i="20"/>
  <c r="Z25" i="103"/>
  <c r="AI33" i="53"/>
  <c r="AN33" i="53"/>
  <c r="AI25" i="43"/>
  <c r="AN25" i="43"/>
  <c r="Z23" i="94"/>
  <c r="Y31" i="51"/>
  <c r="X31" i="51"/>
  <c r="AI22" i="50"/>
  <c r="AN22" i="50"/>
  <c r="AR24" i="103"/>
  <c r="AH26" i="91"/>
  <c r="AQ26" i="91" s="1"/>
  <c r="AI34" i="93"/>
  <c r="AN34" i="93"/>
  <c r="AH22" i="35"/>
  <c r="AQ22" i="35" s="1"/>
  <c r="AR30" i="104"/>
  <c r="Y34" i="86"/>
  <c r="X34" i="86"/>
  <c r="Z28" i="11"/>
  <c r="AI29" i="20"/>
  <c r="AN29" i="20"/>
  <c r="Y31" i="88"/>
  <c r="X31" i="88"/>
  <c r="Y34" i="53"/>
  <c r="X34" i="53"/>
  <c r="AH31" i="100"/>
  <c r="AQ31" i="100" s="1"/>
  <c r="AH34" i="89"/>
  <c r="AQ34" i="89" s="1"/>
  <c r="AR25" i="49"/>
  <c r="AI22" i="102"/>
  <c r="AN22" i="102"/>
  <c r="AI31" i="92"/>
  <c r="AN31" i="92"/>
  <c r="Y26" i="99"/>
  <c r="Z26" i="99"/>
  <c r="X26" i="99"/>
  <c r="AR21" i="82"/>
  <c r="AE31" i="104"/>
  <c r="W32" i="104"/>
  <c r="AF31" i="104"/>
  <c r="AO31" i="104" s="1"/>
  <c r="AG31" i="104"/>
  <c r="AP31" i="104" s="1"/>
  <c r="AH26" i="49"/>
  <c r="AQ26" i="49" s="1"/>
  <c r="AR21" i="35"/>
  <c r="AR34" i="32"/>
  <c r="AR25" i="16"/>
  <c r="AH23" i="42"/>
  <c r="AQ23" i="42" s="1"/>
  <c r="AH25" i="55"/>
  <c r="AQ25" i="55" s="1"/>
  <c r="AH22" i="82"/>
  <c r="AQ22" i="82" s="1"/>
  <c r="AE26" i="91"/>
  <c r="AG26" i="91"/>
  <c r="AP26" i="91" s="1"/>
  <c r="AF26" i="91"/>
  <c r="AO26" i="91" s="1"/>
  <c r="W27" i="91"/>
  <c r="AH35" i="32"/>
  <c r="AQ35" i="32" s="1"/>
  <c r="Y35" i="15"/>
  <c r="X35" i="15"/>
  <c r="AI33" i="86"/>
  <c r="AN33" i="86"/>
  <c r="AI30" i="88"/>
  <c r="AN30" i="88"/>
  <c r="AH35" i="97"/>
  <c r="AQ35" i="97" s="1"/>
  <c r="Y26" i="43"/>
  <c r="X26" i="43"/>
  <c r="Z31" i="100"/>
  <c r="Z34" i="89"/>
  <c r="AI31" i="44"/>
  <c r="AN31" i="44"/>
  <c r="Y23" i="102"/>
  <c r="X23" i="102"/>
  <c r="AI25" i="99"/>
  <c r="AN25" i="99"/>
  <c r="Y31" i="13"/>
  <c r="X31" i="13"/>
  <c r="Z26" i="49"/>
  <c r="AI24" i="98"/>
  <c r="AN24" i="98"/>
  <c r="AH26" i="83"/>
  <c r="AQ26" i="83" s="1"/>
  <c r="AR29" i="96"/>
  <c r="Z23" i="42"/>
  <c r="Z25" i="55"/>
  <c r="Z22" i="82"/>
  <c r="Z35" i="32"/>
  <c r="AI23" i="87"/>
  <c r="AN23" i="87"/>
  <c r="Y37" i="52"/>
  <c r="X37" i="52"/>
  <c r="AI34" i="15"/>
  <c r="AN34" i="15"/>
  <c r="W31" i="84"/>
  <c r="AG30" i="84"/>
  <c r="AP30" i="84" s="1"/>
  <c r="AF30" i="84"/>
  <c r="AO30" i="84" s="1"/>
  <c r="AE30" i="84"/>
  <c r="AH26" i="16"/>
  <c r="AQ26" i="16" s="1"/>
  <c r="Z22" i="35"/>
  <c r="AH36" i="47"/>
  <c r="AQ36" i="47" s="1"/>
  <c r="AR30" i="100"/>
  <c r="Z36" i="47"/>
  <c r="AH34" i="101"/>
  <c r="AQ34" i="101" s="1"/>
  <c r="AR33" i="101"/>
  <c r="AR34" i="97"/>
  <c r="Z34" i="101"/>
  <c r="W34" i="105"/>
  <c r="AG33" i="105"/>
  <c r="AP33" i="105" s="1"/>
  <c r="AF33" i="105"/>
  <c r="AO33" i="105" s="1"/>
  <c r="AE33" i="105"/>
  <c r="Z35" i="97"/>
  <c r="AR21" i="85"/>
  <c r="Y32" i="44"/>
  <c r="X32" i="44"/>
  <c r="AI30" i="13"/>
  <c r="AN30" i="13"/>
  <c r="AH31" i="104"/>
  <c r="AQ31" i="104" s="1"/>
  <c r="AI28" i="45"/>
  <c r="AN28" i="45"/>
  <c r="AR25" i="83"/>
  <c r="AR24" i="18"/>
  <c r="Y23" i="50"/>
  <c r="X23" i="50"/>
  <c r="AR21" i="90"/>
  <c r="Z25" i="98" l="1"/>
  <c r="AF25" i="98" s="1"/>
  <c r="AO25" i="98" s="1"/>
  <c r="W26" i="98"/>
  <c r="AE25" i="98"/>
  <c r="AN25" i="98" s="1"/>
  <c r="AG25" i="98"/>
  <c r="AE22" i="82"/>
  <c r="AG22" i="82"/>
  <c r="AP22" i="82" s="1"/>
  <c r="AF22" i="82"/>
  <c r="AO22" i="82" s="1"/>
  <c r="W23" i="82"/>
  <c r="AG26" i="49"/>
  <c r="AP26" i="49" s="1"/>
  <c r="AE26" i="49"/>
  <c r="W27" i="49"/>
  <c r="AF26" i="49"/>
  <c r="AO26" i="49" s="1"/>
  <c r="AH23" i="102"/>
  <c r="AQ23" i="102" s="1"/>
  <c r="AF31" i="100"/>
  <c r="AO31" i="100" s="1"/>
  <c r="AG31" i="100"/>
  <c r="AP31" i="100" s="1"/>
  <c r="AE31" i="100"/>
  <c r="W32" i="100"/>
  <c r="AR33" i="86"/>
  <c r="W27" i="99"/>
  <c r="AF26" i="99"/>
  <c r="AO26" i="99" s="1"/>
  <c r="AE26" i="99"/>
  <c r="AG26" i="99"/>
  <c r="AP26" i="99" s="1"/>
  <c r="AH34" i="53"/>
  <c r="AQ34" i="53" s="1"/>
  <c r="AH31" i="51"/>
  <c r="AQ31" i="51" s="1"/>
  <c r="AG24" i="87"/>
  <c r="AP24" i="87" s="1"/>
  <c r="AF24" i="87"/>
  <c r="AO24" i="87" s="1"/>
  <c r="AE24" i="87"/>
  <c r="W25" i="87"/>
  <c r="AR29" i="95"/>
  <c r="AI26" i="83"/>
  <c r="AN26" i="83"/>
  <c r="AG25" i="55"/>
  <c r="AP25" i="55" s="1"/>
  <c r="AE25" i="55"/>
  <c r="AF25" i="55"/>
  <c r="AO25" i="55" s="1"/>
  <c r="W26" i="55"/>
  <c r="AH31" i="13"/>
  <c r="AQ31" i="13" s="1"/>
  <c r="Z23" i="102"/>
  <c r="AH26" i="43"/>
  <c r="AQ26" i="43" s="1"/>
  <c r="AH35" i="15"/>
  <c r="AQ35" i="15" s="1"/>
  <c r="AI26" i="91"/>
  <c r="AN26" i="91"/>
  <c r="X32" i="104"/>
  <c r="Y32" i="104"/>
  <c r="Z32" i="104"/>
  <c r="Z34" i="53"/>
  <c r="AR29" i="20"/>
  <c r="Z31" i="51"/>
  <c r="AR33" i="53"/>
  <c r="AH35" i="93"/>
  <c r="AQ35" i="93" s="1"/>
  <c r="AH29" i="45"/>
  <c r="AQ29" i="45" s="1"/>
  <c r="AH32" i="92"/>
  <c r="AQ32" i="92" s="1"/>
  <c r="Y31" i="96"/>
  <c r="X31" i="96"/>
  <c r="AR34" i="46"/>
  <c r="AI29" i="54"/>
  <c r="AN29" i="54"/>
  <c r="Y25" i="10"/>
  <c r="X25" i="10"/>
  <c r="Z25" i="10" s="1"/>
  <c r="AI30" i="84"/>
  <c r="AN30" i="84"/>
  <c r="AH23" i="50"/>
  <c r="AQ23" i="50" s="1"/>
  <c r="W24" i="42"/>
  <c r="AE23" i="42"/>
  <c r="AF23" i="42"/>
  <c r="AO23" i="42" s="1"/>
  <c r="AG23" i="42"/>
  <c r="AP23" i="42" s="1"/>
  <c r="AI31" i="104"/>
  <c r="AN31" i="104"/>
  <c r="W29" i="11"/>
  <c r="AG28" i="11"/>
  <c r="AP28" i="11" s="1"/>
  <c r="AF28" i="11"/>
  <c r="AO28" i="11" s="1"/>
  <c r="AE28" i="11"/>
  <c r="AR34" i="93"/>
  <c r="AE25" i="103"/>
  <c r="W26" i="103"/>
  <c r="AF25" i="103"/>
  <c r="AO25" i="103" s="1"/>
  <c r="AG25" i="103"/>
  <c r="AP25" i="103" s="1"/>
  <c r="AH35" i="46"/>
  <c r="AQ35" i="46" s="1"/>
  <c r="Z35" i="93"/>
  <c r="AR30" i="51"/>
  <c r="Z29" i="45"/>
  <c r="Z32" i="92"/>
  <c r="AH30" i="95"/>
  <c r="AQ30" i="95" s="1"/>
  <c r="Y30" i="54"/>
  <c r="X30" i="54"/>
  <c r="AI24" i="10"/>
  <c r="AP24" i="10"/>
  <c r="AH37" i="52"/>
  <c r="AQ37" i="52" s="1"/>
  <c r="Z31" i="13"/>
  <c r="Z26" i="43"/>
  <c r="Z35" i="15"/>
  <c r="AR31" i="92"/>
  <c r="AH31" i="88"/>
  <c r="AQ31" i="88" s="1"/>
  <c r="AH34" i="86"/>
  <c r="AQ34" i="86" s="1"/>
  <c r="AF23" i="94"/>
  <c r="AO23" i="94" s="1"/>
  <c r="AE23" i="94"/>
  <c r="AG23" i="94"/>
  <c r="AP23" i="94" s="1"/>
  <c r="W24" i="94"/>
  <c r="AH30" i="20"/>
  <c r="AQ30" i="20" s="1"/>
  <c r="Z35" i="46"/>
  <c r="AE22" i="90"/>
  <c r="AG22" i="90"/>
  <c r="AP22" i="90" s="1"/>
  <c r="AF22" i="90"/>
  <c r="AO22" i="90" s="1"/>
  <c r="W23" i="90"/>
  <c r="AI30" i="96"/>
  <c r="AN30" i="96"/>
  <c r="Z30" i="95"/>
  <c r="Y27" i="16"/>
  <c r="X27" i="16"/>
  <c r="AH32" i="44"/>
  <c r="AQ32" i="44" s="1"/>
  <c r="Z32" i="44"/>
  <c r="AI33" i="105"/>
  <c r="AN33" i="105"/>
  <c r="Z37" i="52"/>
  <c r="Z23" i="50"/>
  <c r="AG36" i="47"/>
  <c r="AP36" i="47" s="1"/>
  <c r="AE36" i="47"/>
  <c r="W37" i="47"/>
  <c r="AF36" i="47"/>
  <c r="AO36" i="47" s="1"/>
  <c r="Y31" i="84"/>
  <c r="X31" i="84"/>
  <c r="AR28" i="45"/>
  <c r="Y34" i="105"/>
  <c r="Z34" i="105" s="1"/>
  <c r="X34" i="105"/>
  <c r="AR23" i="87"/>
  <c r="AR31" i="44"/>
  <c r="AR30" i="88"/>
  <c r="Y27" i="91"/>
  <c r="Z27" i="91"/>
  <c r="X27" i="91"/>
  <c r="Z31" i="88"/>
  <c r="Z34" i="86"/>
  <c r="Z30" i="20"/>
  <c r="W28" i="41"/>
  <c r="AF27" i="41"/>
  <c r="AO27" i="41" s="1"/>
  <c r="AG27" i="41"/>
  <c r="AP27" i="41" s="1"/>
  <c r="AE27" i="41"/>
  <c r="AH25" i="98"/>
  <c r="AQ25" i="98" s="1"/>
  <c r="AF23" i="48"/>
  <c r="AO23" i="48" s="1"/>
  <c r="AG23" i="48"/>
  <c r="AP23" i="48" s="1"/>
  <c r="AE23" i="48"/>
  <c r="W24" i="48"/>
  <c r="W23" i="85"/>
  <c r="AG22" i="85"/>
  <c r="AP22" i="85" s="1"/>
  <c r="AF22" i="85"/>
  <c r="AO22" i="85" s="1"/>
  <c r="AE22" i="85"/>
  <c r="Y26" i="18"/>
  <c r="X26" i="18"/>
  <c r="AR30" i="13"/>
  <c r="AF35" i="97"/>
  <c r="AO35" i="97" s="1"/>
  <c r="AE35" i="97"/>
  <c r="W36" i="97"/>
  <c r="AG35" i="97"/>
  <c r="AP35" i="97" s="1"/>
  <c r="AF34" i="101"/>
  <c r="AO34" i="101" s="1"/>
  <c r="AE34" i="101"/>
  <c r="W35" i="101"/>
  <c r="AG34" i="101"/>
  <c r="AP34" i="101" s="1"/>
  <c r="AF22" i="35"/>
  <c r="AO22" i="35" s="1"/>
  <c r="AE22" i="35"/>
  <c r="AN22" i="35" s="1"/>
  <c r="W23" i="35"/>
  <c r="AG22" i="35"/>
  <c r="AR34" i="15"/>
  <c r="AE35" i="32"/>
  <c r="W36" i="32"/>
  <c r="AG35" i="32"/>
  <c r="AP35" i="32" s="1"/>
  <c r="AF35" i="32"/>
  <c r="AO35" i="32" s="1"/>
  <c r="AR24" i="98"/>
  <c r="AR25" i="99"/>
  <c r="AE34" i="89"/>
  <c r="AG34" i="89"/>
  <c r="AP34" i="89" s="1"/>
  <c r="W35" i="89"/>
  <c r="AF34" i="89"/>
  <c r="AO34" i="89" s="1"/>
  <c r="AH26" i="99"/>
  <c r="AQ26" i="99" s="1"/>
  <c r="AR22" i="102"/>
  <c r="AR22" i="50"/>
  <c r="AR25" i="43"/>
  <c r="AH24" i="87"/>
  <c r="AQ24" i="87" s="1"/>
  <c r="AR36" i="52"/>
  <c r="AI25" i="18"/>
  <c r="AN25" i="18"/>
  <c r="Y27" i="83"/>
  <c r="X27" i="83"/>
  <c r="AI26" i="16"/>
  <c r="AN26" i="16"/>
  <c r="Z26" i="18" l="1"/>
  <c r="Z30" i="54"/>
  <c r="W31" i="54" s="1"/>
  <c r="AF30" i="54"/>
  <c r="AO30" i="54" s="1"/>
  <c r="AG30" i="54"/>
  <c r="AP30" i="54" s="1"/>
  <c r="AE30" i="54"/>
  <c r="AG26" i="18"/>
  <c r="AP26" i="18" s="1"/>
  <c r="AE26" i="18"/>
  <c r="W27" i="18"/>
  <c r="AF26" i="18"/>
  <c r="AO26" i="18" s="1"/>
  <c r="W35" i="105"/>
  <c r="AF34" i="105"/>
  <c r="AO34" i="105" s="1"/>
  <c r="AE34" i="105"/>
  <c r="AG34" i="105"/>
  <c r="AP34" i="105" s="1"/>
  <c r="AR25" i="18"/>
  <c r="AI22" i="35"/>
  <c r="AP22" i="35"/>
  <c r="Y35" i="101"/>
  <c r="X35" i="101"/>
  <c r="AI35" i="97"/>
  <c r="AN35" i="97"/>
  <c r="AH27" i="91"/>
  <c r="AQ27" i="91" s="1"/>
  <c r="AI22" i="90"/>
  <c r="AN22" i="90"/>
  <c r="AE35" i="15"/>
  <c r="AG35" i="15"/>
  <c r="AP35" i="15" s="1"/>
  <c r="W36" i="15"/>
  <c r="AF35" i="15"/>
  <c r="AO35" i="15" s="1"/>
  <c r="AF32" i="92"/>
  <c r="AO32" i="92" s="1"/>
  <c r="AE32" i="92"/>
  <c r="W33" i="92"/>
  <c r="AG32" i="92"/>
  <c r="AP32" i="92" s="1"/>
  <c r="AI28" i="11"/>
  <c r="AN28" i="11"/>
  <c r="AH25" i="10"/>
  <c r="AQ25" i="10" s="1"/>
  <c r="AE34" i="53"/>
  <c r="AF34" i="53"/>
  <c r="AO34" i="53" s="1"/>
  <c r="AG34" i="53"/>
  <c r="AP34" i="53" s="1"/>
  <c r="W35" i="53"/>
  <c r="AI26" i="99"/>
  <c r="AN26" i="99"/>
  <c r="Y32" i="100"/>
  <c r="X32" i="100"/>
  <c r="AI26" i="49"/>
  <c r="AN26" i="49"/>
  <c r="AI22" i="82"/>
  <c r="AN22" i="82"/>
  <c r="X23" i="35"/>
  <c r="Z23" i="35" s="1"/>
  <c r="Y23" i="35"/>
  <c r="Y24" i="48"/>
  <c r="X24" i="48"/>
  <c r="AF27" i="91"/>
  <c r="AO27" i="91" s="1"/>
  <c r="AG27" i="91"/>
  <c r="AP27" i="91" s="1"/>
  <c r="AE27" i="91"/>
  <c r="W28" i="91"/>
  <c r="Y37" i="47"/>
  <c r="X37" i="47"/>
  <c r="AR33" i="105"/>
  <c r="AR30" i="96"/>
  <c r="AE35" i="46"/>
  <c r="W36" i="46"/>
  <c r="AF35" i="46"/>
  <c r="AO35" i="46" s="1"/>
  <c r="AG35" i="46"/>
  <c r="AP35" i="46" s="1"/>
  <c r="AG26" i="43"/>
  <c r="AP26" i="43" s="1"/>
  <c r="W27" i="43"/>
  <c r="AF26" i="43"/>
  <c r="AO26" i="43" s="1"/>
  <c r="AE26" i="43"/>
  <c r="AF29" i="45"/>
  <c r="AO29" i="45" s="1"/>
  <c r="AG29" i="45"/>
  <c r="AP29" i="45" s="1"/>
  <c r="AE29" i="45"/>
  <c r="W30" i="45"/>
  <c r="Y26" i="103"/>
  <c r="X26" i="103"/>
  <c r="AE25" i="10"/>
  <c r="W26" i="10"/>
  <c r="AF25" i="10"/>
  <c r="AO25" i="10" s="1"/>
  <c r="AG25" i="10"/>
  <c r="AP25" i="10" s="1"/>
  <c r="AH31" i="96"/>
  <c r="AQ31" i="96" s="1"/>
  <c r="AF32" i="104"/>
  <c r="AO32" i="104" s="1"/>
  <c r="AE32" i="104"/>
  <c r="AG32" i="104"/>
  <c r="AP32" i="104" s="1"/>
  <c r="W33" i="104"/>
  <c r="AI25" i="55"/>
  <c r="AN25" i="55"/>
  <c r="AI31" i="100"/>
  <c r="AN31" i="100"/>
  <c r="Y36" i="32"/>
  <c r="X36" i="32"/>
  <c r="AI34" i="101"/>
  <c r="AN34" i="101"/>
  <c r="AR26" i="16"/>
  <c r="AI22" i="85"/>
  <c r="AN22" i="85"/>
  <c r="AI23" i="48"/>
  <c r="AN23" i="48"/>
  <c r="Y28" i="41"/>
  <c r="X28" i="41"/>
  <c r="AH31" i="84"/>
  <c r="AQ31" i="84" s="1"/>
  <c r="AI36" i="47"/>
  <c r="AN36" i="47"/>
  <c r="AE32" i="44"/>
  <c r="AF32" i="44"/>
  <c r="AO32" i="44" s="1"/>
  <c r="AG32" i="44"/>
  <c r="AP32" i="44" s="1"/>
  <c r="W33" i="44"/>
  <c r="AH27" i="16"/>
  <c r="AQ27" i="16" s="1"/>
  <c r="Y24" i="94"/>
  <c r="X24" i="94"/>
  <c r="AF31" i="13"/>
  <c r="AO31" i="13" s="1"/>
  <c r="AE31" i="13"/>
  <c r="W32" i="13"/>
  <c r="AG31" i="13"/>
  <c r="AP31" i="13" s="1"/>
  <c r="AI25" i="103"/>
  <c r="AN25" i="103"/>
  <c r="Z31" i="96"/>
  <c r="Y25" i="87"/>
  <c r="X25" i="87"/>
  <c r="Y27" i="99"/>
  <c r="X27" i="99"/>
  <c r="AI25" i="98"/>
  <c r="AP25" i="98"/>
  <c r="AI35" i="32"/>
  <c r="AN35" i="32"/>
  <c r="Z27" i="83"/>
  <c r="AH27" i="83"/>
  <c r="AQ27" i="83" s="1"/>
  <c r="Y35" i="89"/>
  <c r="X35" i="89"/>
  <c r="AF30" i="20"/>
  <c r="AO30" i="20" s="1"/>
  <c r="AE30" i="20"/>
  <c r="W31" i="20"/>
  <c r="AG30" i="20"/>
  <c r="AP30" i="20" s="1"/>
  <c r="AH34" i="105"/>
  <c r="AQ34" i="105" s="1"/>
  <c r="Z31" i="84"/>
  <c r="Z27" i="16"/>
  <c r="Y23" i="90"/>
  <c r="X23" i="90"/>
  <c r="AR24" i="10"/>
  <c r="Y29" i="11"/>
  <c r="X29" i="11"/>
  <c r="Z29" i="11" s="1"/>
  <c r="AI23" i="42"/>
  <c r="AN23" i="42"/>
  <c r="AE31" i="51"/>
  <c r="AG31" i="51"/>
  <c r="AP31" i="51" s="1"/>
  <c r="W32" i="51"/>
  <c r="AF31" i="51"/>
  <c r="AO31" i="51" s="1"/>
  <c r="AH32" i="104"/>
  <c r="AQ32" i="104" s="1"/>
  <c r="AI24" i="87"/>
  <c r="AN24" i="87"/>
  <c r="Y23" i="82"/>
  <c r="X23" i="82"/>
  <c r="AH26" i="18"/>
  <c r="AQ26" i="18" s="1"/>
  <c r="AF34" i="86"/>
  <c r="AO34" i="86" s="1"/>
  <c r="AE34" i="86"/>
  <c r="AG34" i="86"/>
  <c r="AP34" i="86" s="1"/>
  <c r="W35" i="86"/>
  <c r="AE23" i="50"/>
  <c r="W24" i="50"/>
  <c r="AG23" i="50"/>
  <c r="AP23" i="50" s="1"/>
  <c r="AF23" i="50"/>
  <c r="AO23" i="50" s="1"/>
  <c r="AI23" i="94"/>
  <c r="AN23" i="94"/>
  <c r="AH30" i="54"/>
  <c r="AQ30" i="54" s="1"/>
  <c r="W36" i="93"/>
  <c r="AG35" i="93"/>
  <c r="AP35" i="93" s="1"/>
  <c r="AF35" i="93"/>
  <c r="AO35" i="93" s="1"/>
  <c r="AE35" i="93"/>
  <c r="Y24" i="42"/>
  <c r="X24" i="42"/>
  <c r="AR29" i="54"/>
  <c r="W24" i="102"/>
  <c r="AG23" i="102"/>
  <c r="AP23" i="102" s="1"/>
  <c r="AF23" i="102"/>
  <c r="AO23" i="102" s="1"/>
  <c r="AE23" i="102"/>
  <c r="AR26" i="83"/>
  <c r="Y26" i="98"/>
  <c r="X26" i="98"/>
  <c r="AI34" i="89"/>
  <c r="AN34" i="89"/>
  <c r="Y36" i="97"/>
  <c r="X36" i="97"/>
  <c r="Y23" i="85"/>
  <c r="X23" i="85"/>
  <c r="Z23" i="85" s="1"/>
  <c r="AI27" i="41"/>
  <c r="AN27" i="41"/>
  <c r="AE31" i="88"/>
  <c r="W32" i="88"/>
  <c r="AG31" i="88"/>
  <c r="AP31" i="88" s="1"/>
  <c r="AF31" i="88"/>
  <c r="AO31" i="88" s="1"/>
  <c r="W38" i="52"/>
  <c r="AE37" i="52"/>
  <c r="AF37" i="52"/>
  <c r="AO37" i="52" s="1"/>
  <c r="AG37" i="52"/>
  <c r="AP37" i="52" s="1"/>
  <c r="W31" i="95"/>
  <c r="AG30" i="95"/>
  <c r="AP30" i="95" s="1"/>
  <c r="AF30" i="95"/>
  <c r="AO30" i="95" s="1"/>
  <c r="AE30" i="95"/>
  <c r="AR31" i="104"/>
  <c r="AR30" i="84"/>
  <c r="AR26" i="91"/>
  <c r="Y26" i="55"/>
  <c r="X26" i="55"/>
  <c r="Y27" i="49"/>
  <c r="X27" i="49"/>
  <c r="Z24" i="94" l="1"/>
  <c r="Z23" i="90"/>
  <c r="Z36" i="97"/>
  <c r="Z26" i="103"/>
  <c r="AE26" i="103" s="1"/>
  <c r="W37" i="97"/>
  <c r="AG36" i="97"/>
  <c r="AP36" i="97" s="1"/>
  <c r="AF36" i="97"/>
  <c r="AO36" i="97" s="1"/>
  <c r="AE36" i="97"/>
  <c r="W25" i="94"/>
  <c r="AF24" i="94"/>
  <c r="AO24" i="94" s="1"/>
  <c r="AE24" i="94"/>
  <c r="AG24" i="94"/>
  <c r="AP24" i="94" s="1"/>
  <c r="AG23" i="90"/>
  <c r="AP23" i="90" s="1"/>
  <c r="AF23" i="90"/>
  <c r="AO23" i="90" s="1"/>
  <c r="AE23" i="90"/>
  <c r="W24" i="90"/>
  <c r="AH23" i="85"/>
  <c r="AQ23" i="85" s="1"/>
  <c r="AI35" i="93"/>
  <c r="AN35" i="93"/>
  <c r="AR24" i="87"/>
  <c r="AR23" i="42"/>
  <c r="AH23" i="90"/>
  <c r="AQ23" i="90" s="1"/>
  <c r="Y31" i="20"/>
  <c r="X31" i="20"/>
  <c r="AR25" i="103"/>
  <c r="AH24" i="94"/>
  <c r="AQ24" i="94" s="1"/>
  <c r="AI32" i="44"/>
  <c r="AN32" i="44"/>
  <c r="AR23" i="48"/>
  <c r="AR34" i="101"/>
  <c r="X28" i="91"/>
  <c r="Z28" i="91" s="1"/>
  <c r="Y28" i="91"/>
  <c r="AR26" i="99"/>
  <c r="AR28" i="11"/>
  <c r="AR22" i="90"/>
  <c r="AR22" i="35"/>
  <c r="AR34" i="89"/>
  <c r="AI34" i="86"/>
  <c r="AN34" i="86"/>
  <c r="AH29" i="11"/>
  <c r="AQ29" i="11" s="1"/>
  <c r="AI30" i="20"/>
  <c r="AN30" i="20"/>
  <c r="AR35" i="32"/>
  <c r="AH25" i="87"/>
  <c r="AQ25" i="87" s="1"/>
  <c r="AH36" i="32"/>
  <c r="AQ36" i="32" s="1"/>
  <c r="AR25" i="55"/>
  <c r="AI27" i="91"/>
  <c r="AR27" i="91" s="1"/>
  <c r="AN27" i="91"/>
  <c r="W24" i="35"/>
  <c r="AF23" i="35"/>
  <c r="AO23" i="35" s="1"/>
  <c r="AG23" i="35"/>
  <c r="AP23" i="35" s="1"/>
  <c r="AE23" i="35"/>
  <c r="AR26" i="49"/>
  <c r="AR35" i="97"/>
  <c r="Y35" i="105"/>
  <c r="Z35" i="105"/>
  <c r="X35" i="105"/>
  <c r="AH27" i="49"/>
  <c r="AQ27" i="49" s="1"/>
  <c r="Y32" i="51"/>
  <c r="X32" i="51"/>
  <c r="AF29" i="11"/>
  <c r="AO29" i="11" s="1"/>
  <c r="AE29" i="11"/>
  <c r="AG29" i="11"/>
  <c r="AP29" i="11" s="1"/>
  <c r="W30" i="11"/>
  <c r="Z25" i="87"/>
  <c r="AR36" i="47"/>
  <c r="AH28" i="41"/>
  <c r="AQ28" i="41" s="1"/>
  <c r="AR22" i="85"/>
  <c r="Z36" i="32"/>
  <c r="AI26" i="43"/>
  <c r="AN26" i="43"/>
  <c r="AH32" i="100"/>
  <c r="AQ32" i="100" s="1"/>
  <c r="Y35" i="53"/>
  <c r="Z35" i="53"/>
  <c r="X35" i="53"/>
  <c r="Y36" i="15"/>
  <c r="X36" i="15"/>
  <c r="AH35" i="101"/>
  <c r="AQ35" i="101" s="1"/>
  <c r="AI30" i="54"/>
  <c r="AN30" i="54"/>
  <c r="AF23" i="85"/>
  <c r="AO23" i="85" s="1"/>
  <c r="AE23" i="85"/>
  <c r="W24" i="85"/>
  <c r="AG23" i="85"/>
  <c r="AP23" i="85" s="1"/>
  <c r="AG27" i="16"/>
  <c r="AP27" i="16" s="1"/>
  <c r="AE27" i="16"/>
  <c r="W28" i="16"/>
  <c r="AF27" i="16"/>
  <c r="AO27" i="16" s="1"/>
  <c r="AH35" i="89"/>
  <c r="AQ35" i="89" s="1"/>
  <c r="AR25" i="98"/>
  <c r="Y32" i="13"/>
  <c r="X32" i="13"/>
  <c r="Y33" i="44"/>
  <c r="X33" i="44"/>
  <c r="Z33" i="44" s="1"/>
  <c r="Z28" i="41"/>
  <c r="Y33" i="104"/>
  <c r="Z33" i="104" s="1"/>
  <c r="X33" i="104"/>
  <c r="Y26" i="10"/>
  <c r="X26" i="10"/>
  <c r="Y30" i="45"/>
  <c r="X30" i="45"/>
  <c r="Z30" i="45" s="1"/>
  <c r="Y36" i="46"/>
  <c r="Z36" i="46" s="1"/>
  <c r="X36" i="46"/>
  <c r="Z37" i="47"/>
  <c r="AH37" i="47"/>
  <c r="AQ37" i="47" s="1"/>
  <c r="AH23" i="35"/>
  <c r="AQ23" i="35" s="1"/>
  <c r="Z32" i="100"/>
  <c r="Y33" i="92"/>
  <c r="X33" i="92"/>
  <c r="Z35" i="101"/>
  <c r="Z27" i="49"/>
  <c r="AI23" i="102"/>
  <c r="AN23" i="102"/>
  <c r="AH26" i="55"/>
  <c r="AQ26" i="55" s="1"/>
  <c r="Y38" i="52"/>
  <c r="X38" i="52"/>
  <c r="AR23" i="94"/>
  <c r="AI31" i="51"/>
  <c r="AN31" i="51"/>
  <c r="W32" i="84"/>
  <c r="AG31" i="84"/>
  <c r="AP31" i="84" s="1"/>
  <c r="AF31" i="84"/>
  <c r="AO31" i="84" s="1"/>
  <c r="AE31" i="84"/>
  <c r="Z35" i="89"/>
  <c r="AH27" i="99"/>
  <c r="AQ27" i="99" s="1"/>
  <c r="AG31" i="96"/>
  <c r="AP31" i="96" s="1"/>
  <c r="W32" i="96"/>
  <c r="AF31" i="96"/>
  <c r="AO31" i="96" s="1"/>
  <c r="AE31" i="96"/>
  <c r="AI31" i="13"/>
  <c r="AN31" i="13"/>
  <c r="AI25" i="10"/>
  <c r="AN25" i="10"/>
  <c r="AI29" i="45"/>
  <c r="AN29" i="45"/>
  <c r="Y27" i="43"/>
  <c r="X27" i="43"/>
  <c r="AI35" i="46"/>
  <c r="AN35" i="46"/>
  <c r="AH24" i="48"/>
  <c r="AQ24" i="48" s="1"/>
  <c r="AI32" i="92"/>
  <c r="AN32" i="92"/>
  <c r="AI35" i="15"/>
  <c r="AN35" i="15"/>
  <c r="Y27" i="18"/>
  <c r="X27" i="18"/>
  <c r="Z27" i="18" s="1"/>
  <c r="AI30" i="95"/>
  <c r="AN30" i="95"/>
  <c r="Y32" i="88"/>
  <c r="X32" i="88"/>
  <c r="AH26" i="98"/>
  <c r="AQ26" i="98" s="1"/>
  <c r="AH24" i="42"/>
  <c r="AQ24" i="42" s="1"/>
  <c r="Y24" i="50"/>
  <c r="Z24" i="50" s="1"/>
  <c r="X24" i="50"/>
  <c r="AH23" i="82"/>
  <c r="AQ23" i="82" s="1"/>
  <c r="AI37" i="52"/>
  <c r="AN37" i="52"/>
  <c r="AI31" i="88"/>
  <c r="AN31" i="88"/>
  <c r="AH36" i="97"/>
  <c r="AQ36" i="97" s="1"/>
  <c r="Z26" i="98"/>
  <c r="Z24" i="42"/>
  <c r="Y36" i="93"/>
  <c r="X36" i="93"/>
  <c r="AI23" i="50"/>
  <c r="AN23" i="50"/>
  <c r="Z23" i="82"/>
  <c r="Z26" i="55"/>
  <c r="Y31" i="95"/>
  <c r="X31" i="95"/>
  <c r="Z31" i="95" s="1"/>
  <c r="AR27" i="41"/>
  <c r="Y24" i="102"/>
  <c r="X24" i="102"/>
  <c r="Y35" i="86"/>
  <c r="X35" i="86"/>
  <c r="Z35" i="86" s="1"/>
  <c r="AG27" i="83"/>
  <c r="AP27" i="83" s="1"/>
  <c r="AF27" i="83"/>
  <c r="AO27" i="83" s="1"/>
  <c r="AE27" i="83"/>
  <c r="W28" i="83"/>
  <c r="Z27" i="99"/>
  <c r="AR31" i="100"/>
  <c r="AI32" i="104"/>
  <c r="AN32" i="104"/>
  <c r="AH26" i="103"/>
  <c r="AQ26" i="103" s="1"/>
  <c r="Z24" i="48"/>
  <c r="AR22" i="82"/>
  <c r="AI34" i="53"/>
  <c r="AN34" i="53"/>
  <c r="AI34" i="105"/>
  <c r="AN34" i="105"/>
  <c r="AI26" i="18"/>
  <c r="AN26" i="18"/>
  <c r="Y31" i="54"/>
  <c r="X31" i="54"/>
  <c r="W27" i="103" l="1"/>
  <c r="AF26" i="103"/>
  <c r="AO26" i="103" s="1"/>
  <c r="Z26" i="10"/>
  <c r="W27" i="10" s="1"/>
  <c r="Z36" i="15"/>
  <c r="AF36" i="15" s="1"/>
  <c r="AO36" i="15" s="1"/>
  <c r="AG26" i="103"/>
  <c r="AP26" i="103" s="1"/>
  <c r="Z36" i="93"/>
  <c r="W37" i="93" s="1"/>
  <c r="AF26" i="10"/>
  <c r="AO26" i="10" s="1"/>
  <c r="AE26" i="10"/>
  <c r="W37" i="15"/>
  <c r="AE36" i="15"/>
  <c r="AG36" i="93"/>
  <c r="AP36" i="93" s="1"/>
  <c r="W37" i="46"/>
  <c r="AF36" i="46"/>
  <c r="AO36" i="46" s="1"/>
  <c r="AE36" i="46"/>
  <c r="AG36" i="46"/>
  <c r="AP36" i="46" s="1"/>
  <c r="W29" i="91"/>
  <c r="AG28" i="91"/>
  <c r="AP28" i="91" s="1"/>
  <c r="AE28" i="91"/>
  <c r="AF28" i="91"/>
  <c r="AO28" i="91" s="1"/>
  <c r="AR26" i="18"/>
  <c r="AR32" i="104"/>
  <c r="AI27" i="83"/>
  <c r="AN27" i="83"/>
  <c r="AH24" i="102"/>
  <c r="AQ24" i="102" s="1"/>
  <c r="W32" i="95"/>
  <c r="AG31" i="95"/>
  <c r="AP31" i="95" s="1"/>
  <c r="AF31" i="95"/>
  <c r="AO31" i="95" s="1"/>
  <c r="AE31" i="95"/>
  <c r="AH36" i="93"/>
  <c r="AQ36" i="93" s="1"/>
  <c r="AR30" i="95"/>
  <c r="AI31" i="84"/>
  <c r="AN31" i="84"/>
  <c r="AE27" i="49"/>
  <c r="W28" i="49"/>
  <c r="AF27" i="49"/>
  <c r="AO27" i="49" s="1"/>
  <c r="AG27" i="49"/>
  <c r="AP27" i="49" s="1"/>
  <c r="AH33" i="44"/>
  <c r="AQ33" i="44" s="1"/>
  <c r="AF36" i="32"/>
  <c r="AO36" i="32" s="1"/>
  <c r="AG36" i="32"/>
  <c r="AP36" i="32" s="1"/>
  <c r="AE36" i="32"/>
  <c r="W37" i="32"/>
  <c r="Y30" i="11"/>
  <c r="X30" i="11"/>
  <c r="Z30" i="11" s="1"/>
  <c r="AH35" i="105"/>
  <c r="AQ35" i="105" s="1"/>
  <c r="AR34" i="86"/>
  <c r="AI23" i="90"/>
  <c r="AN23" i="90"/>
  <c r="Y37" i="97"/>
  <c r="X37" i="97"/>
  <c r="Z37" i="97" s="1"/>
  <c r="AH31" i="54"/>
  <c r="AQ31" i="54" s="1"/>
  <c r="AR34" i="105"/>
  <c r="Z31" i="54"/>
  <c r="Z24" i="102"/>
  <c r="AR37" i="52"/>
  <c r="AH24" i="50"/>
  <c r="AQ24" i="50" s="1"/>
  <c r="AH27" i="18"/>
  <c r="AQ27" i="18" s="1"/>
  <c r="AR32" i="92"/>
  <c r="AR29" i="45"/>
  <c r="AI31" i="96"/>
  <c r="AN31" i="96"/>
  <c r="W36" i="101"/>
  <c r="AF35" i="101"/>
  <c r="AO35" i="101" s="1"/>
  <c r="AE35" i="101"/>
  <c r="AG35" i="101"/>
  <c r="AP35" i="101" s="1"/>
  <c r="AF33" i="44"/>
  <c r="AO33" i="44" s="1"/>
  <c r="W34" i="44"/>
  <c r="AG33" i="44"/>
  <c r="AP33" i="44" s="1"/>
  <c r="AE33" i="44"/>
  <c r="Y24" i="85"/>
  <c r="X24" i="85"/>
  <c r="Z24" i="85" s="1"/>
  <c r="W36" i="105"/>
  <c r="AE35" i="105"/>
  <c r="AF35" i="105"/>
  <c r="AO35" i="105" s="1"/>
  <c r="AG35" i="105"/>
  <c r="AP35" i="105" s="1"/>
  <c r="AH28" i="91"/>
  <c r="AQ28" i="91" s="1"/>
  <c r="AR32" i="44"/>
  <c r="Y25" i="94"/>
  <c r="X25" i="94"/>
  <c r="AR34" i="53"/>
  <c r="AH32" i="88"/>
  <c r="AQ32" i="88" s="1"/>
  <c r="W28" i="18"/>
  <c r="AF27" i="18"/>
  <c r="AO27" i="18" s="1"/>
  <c r="AE27" i="18"/>
  <c r="AG27" i="18"/>
  <c r="AP27" i="18" s="1"/>
  <c r="AR35" i="46"/>
  <c r="AH38" i="52"/>
  <c r="AQ38" i="52" s="1"/>
  <c r="AH33" i="92"/>
  <c r="AQ33" i="92" s="1"/>
  <c r="AH30" i="45"/>
  <c r="AQ30" i="45" s="1"/>
  <c r="AH33" i="104"/>
  <c r="AQ33" i="104" s="1"/>
  <c r="Y28" i="16"/>
  <c r="X28" i="16"/>
  <c r="Z28" i="16" s="1"/>
  <c r="AI23" i="85"/>
  <c r="AN23" i="85"/>
  <c r="AH35" i="53"/>
  <c r="AQ35" i="53" s="1"/>
  <c r="AI29" i="11"/>
  <c r="AN29" i="11"/>
  <c r="AI23" i="35"/>
  <c r="AN23" i="35"/>
  <c r="W27" i="55"/>
  <c r="AE26" i="55"/>
  <c r="AG26" i="55"/>
  <c r="AP26" i="55" s="1"/>
  <c r="AF26" i="55"/>
  <c r="AO26" i="55" s="1"/>
  <c r="AF24" i="50"/>
  <c r="AO24" i="50" s="1"/>
  <c r="AG24" i="50"/>
  <c r="AP24" i="50" s="1"/>
  <c r="W25" i="50"/>
  <c r="AE24" i="50"/>
  <c r="AF27" i="99"/>
  <c r="AO27" i="99" s="1"/>
  <c r="AE27" i="99"/>
  <c r="W28" i="99"/>
  <c r="AG27" i="99"/>
  <c r="AP27" i="99" s="1"/>
  <c r="AH35" i="86"/>
  <c r="AQ35" i="86" s="1"/>
  <c r="W24" i="82"/>
  <c r="AG23" i="82"/>
  <c r="AP23" i="82" s="1"/>
  <c r="AE23" i="82"/>
  <c r="AF23" i="82"/>
  <c r="AO23" i="82" s="1"/>
  <c r="AG24" i="42"/>
  <c r="AP24" i="42" s="1"/>
  <c r="AE24" i="42"/>
  <c r="AF24" i="42"/>
  <c r="AO24" i="42" s="1"/>
  <c r="W25" i="42"/>
  <c r="Z32" i="88"/>
  <c r="AH27" i="43"/>
  <c r="AQ27" i="43" s="1"/>
  <c r="AR25" i="10"/>
  <c r="Y32" i="96"/>
  <c r="X32" i="96"/>
  <c r="Y32" i="84"/>
  <c r="Z32" i="84" s="1"/>
  <c r="X32" i="84"/>
  <c r="Z38" i="52"/>
  <c r="Z33" i="92"/>
  <c r="AE30" i="45"/>
  <c r="AF30" i="45"/>
  <c r="AO30" i="45" s="1"/>
  <c r="W31" i="45"/>
  <c r="AG30" i="45"/>
  <c r="AP30" i="45" s="1"/>
  <c r="W34" i="104"/>
  <c r="AG33" i="104"/>
  <c r="AP33" i="104" s="1"/>
  <c r="AE33" i="104"/>
  <c r="AF33" i="104"/>
  <c r="AO33" i="104" s="1"/>
  <c r="Z32" i="13"/>
  <c r="AH32" i="13"/>
  <c r="AQ32" i="13" s="1"/>
  <c r="AI27" i="16"/>
  <c r="AN27" i="16"/>
  <c r="AF35" i="53"/>
  <c r="AO35" i="53" s="1"/>
  <c r="AG35" i="53"/>
  <c r="AP35" i="53" s="1"/>
  <c r="AE35" i="53"/>
  <c r="W36" i="53"/>
  <c r="AH31" i="20"/>
  <c r="AQ31" i="20" s="1"/>
  <c r="AI36" i="97"/>
  <c r="AN36" i="97"/>
  <c r="AI26" i="103"/>
  <c r="AN26" i="103"/>
  <c r="Z27" i="43"/>
  <c r="AF35" i="89"/>
  <c r="AO35" i="89" s="1"/>
  <c r="W36" i="89"/>
  <c r="AE35" i="89"/>
  <c r="AN35" i="89" s="1"/>
  <c r="AG35" i="89"/>
  <c r="AF37" i="47"/>
  <c r="AO37" i="47" s="1"/>
  <c r="AG37" i="47"/>
  <c r="AP37" i="47" s="1"/>
  <c r="W38" i="47"/>
  <c r="AE37" i="47"/>
  <c r="W26" i="87"/>
  <c r="AE25" i="87"/>
  <c r="AF25" i="87"/>
  <c r="AO25" i="87" s="1"/>
  <c r="AG25" i="87"/>
  <c r="AP25" i="87" s="1"/>
  <c r="AH32" i="51"/>
  <c r="AQ32" i="51" s="1"/>
  <c r="Z31" i="20"/>
  <c r="AR35" i="93"/>
  <c r="Y27" i="103"/>
  <c r="Z27" i="103"/>
  <c r="X27" i="103"/>
  <c r="AF35" i="86"/>
  <c r="AO35" i="86" s="1"/>
  <c r="W36" i="86"/>
  <c r="AG35" i="86"/>
  <c r="AP35" i="86" s="1"/>
  <c r="AE35" i="86"/>
  <c r="AG26" i="98"/>
  <c r="AP26" i="98" s="1"/>
  <c r="W27" i="98"/>
  <c r="AE26" i="98"/>
  <c r="AF26" i="98"/>
  <c r="AO26" i="98" s="1"/>
  <c r="AG24" i="48"/>
  <c r="AP24" i="48" s="1"/>
  <c r="AE24" i="48"/>
  <c r="W25" i="48"/>
  <c r="AF24" i="48"/>
  <c r="AO24" i="48" s="1"/>
  <c r="Y28" i="83"/>
  <c r="Z28" i="83" s="1"/>
  <c r="X28" i="83"/>
  <c r="AH31" i="95"/>
  <c r="AQ31" i="95" s="1"/>
  <c r="AR23" i="50"/>
  <c r="AR31" i="88"/>
  <c r="AR35" i="15"/>
  <c r="AR31" i="13"/>
  <c r="AR31" i="51"/>
  <c r="AR23" i="102"/>
  <c r="W33" i="100"/>
  <c r="AG32" i="100"/>
  <c r="AP32" i="100" s="1"/>
  <c r="AF32" i="100"/>
  <c r="AO32" i="100" s="1"/>
  <c r="AE32" i="100"/>
  <c r="AH36" i="46"/>
  <c r="AQ36" i="46" s="1"/>
  <c r="AH26" i="10"/>
  <c r="AQ26" i="10" s="1"/>
  <c r="AE28" i="41"/>
  <c r="AG28" i="41"/>
  <c r="AP28" i="41" s="1"/>
  <c r="AF28" i="41"/>
  <c r="AO28" i="41" s="1"/>
  <c r="W29" i="41"/>
  <c r="AR30" i="54"/>
  <c r="AH36" i="15"/>
  <c r="AQ36" i="15" s="1"/>
  <c r="AR26" i="43"/>
  <c r="Z32" i="51"/>
  <c r="Y24" i="35"/>
  <c r="X24" i="35"/>
  <c r="AR30" i="20"/>
  <c r="Y24" i="90"/>
  <c r="X24" i="90"/>
  <c r="Z24" i="90" s="1"/>
  <c r="AI24" i="94"/>
  <c r="AN24" i="94"/>
  <c r="AE36" i="93" l="1"/>
  <c r="AG36" i="15"/>
  <c r="AP36" i="15" s="1"/>
  <c r="AF36" i="93"/>
  <c r="AO36" i="93" s="1"/>
  <c r="AG26" i="10"/>
  <c r="AP26" i="10" s="1"/>
  <c r="AE28" i="83"/>
  <c r="AG28" i="83"/>
  <c r="AP28" i="83" s="1"/>
  <c r="W29" i="83"/>
  <c r="AF28" i="83"/>
  <c r="AO28" i="83" s="1"/>
  <c r="W33" i="84"/>
  <c r="AG32" i="84"/>
  <c r="AP32" i="84" s="1"/>
  <c r="AF32" i="84"/>
  <c r="AO32" i="84" s="1"/>
  <c r="AE32" i="84"/>
  <c r="W25" i="90"/>
  <c r="AE24" i="90"/>
  <c r="AF24" i="90"/>
  <c r="AO24" i="90" s="1"/>
  <c r="AG24" i="90"/>
  <c r="AP24" i="90" s="1"/>
  <c r="X29" i="41"/>
  <c r="Y29" i="41"/>
  <c r="Y33" i="100"/>
  <c r="X33" i="100"/>
  <c r="AH28" i="83"/>
  <c r="AQ28" i="83" s="1"/>
  <c r="AI24" i="48"/>
  <c r="AN24" i="48"/>
  <c r="AH27" i="103"/>
  <c r="AQ27" i="103" s="1"/>
  <c r="Y38" i="47"/>
  <c r="X38" i="47"/>
  <c r="Z38" i="47" s="1"/>
  <c r="Y36" i="89"/>
  <c r="X36" i="89"/>
  <c r="AR36" i="97"/>
  <c r="AR27" i="16"/>
  <c r="AG32" i="13"/>
  <c r="AP32" i="13" s="1"/>
  <c r="W33" i="13"/>
  <c r="AF32" i="13"/>
  <c r="AO32" i="13" s="1"/>
  <c r="AE32" i="13"/>
  <c r="AG38" i="52"/>
  <c r="AP38" i="52" s="1"/>
  <c r="W39" i="52"/>
  <c r="AE38" i="52"/>
  <c r="AF38" i="52"/>
  <c r="AO38" i="52" s="1"/>
  <c r="AI24" i="42"/>
  <c r="AR24" i="42" s="1"/>
  <c r="AN24" i="42"/>
  <c r="Y24" i="82"/>
  <c r="X24" i="82"/>
  <c r="Z24" i="82" s="1"/>
  <c r="AI24" i="50"/>
  <c r="AN24" i="50"/>
  <c r="AR29" i="11"/>
  <c r="AH24" i="85"/>
  <c r="AQ24" i="85" s="1"/>
  <c r="Y34" i="44"/>
  <c r="X34" i="44"/>
  <c r="Y36" i="101"/>
  <c r="X36" i="101"/>
  <c r="AR27" i="83"/>
  <c r="AI36" i="46"/>
  <c r="AN36" i="46"/>
  <c r="W28" i="103"/>
  <c r="AF27" i="103"/>
  <c r="AO27" i="103" s="1"/>
  <c r="AG27" i="103"/>
  <c r="AP27" i="103" s="1"/>
  <c r="AE27" i="103"/>
  <c r="Y36" i="53"/>
  <c r="Z36" i="53" s="1"/>
  <c r="X36" i="53"/>
  <c r="AH32" i="84"/>
  <c r="AQ32" i="84" s="1"/>
  <c r="Y25" i="50"/>
  <c r="X25" i="50"/>
  <c r="AI26" i="55"/>
  <c r="AN26" i="55"/>
  <c r="AR23" i="85"/>
  <c r="Y28" i="18"/>
  <c r="X28" i="18"/>
  <c r="W25" i="85"/>
  <c r="AE24" i="85"/>
  <c r="AF24" i="85"/>
  <c r="AO24" i="85" s="1"/>
  <c r="AG24" i="85"/>
  <c r="AP24" i="85" s="1"/>
  <c r="W25" i="102"/>
  <c r="AG24" i="102"/>
  <c r="AP24" i="102" s="1"/>
  <c r="AF24" i="102"/>
  <c r="AO24" i="102" s="1"/>
  <c r="AE24" i="102"/>
  <c r="AI28" i="91"/>
  <c r="AN28" i="91"/>
  <c r="Y37" i="93"/>
  <c r="Z37" i="93"/>
  <c r="X37" i="93"/>
  <c r="AI35" i="86"/>
  <c r="AN35" i="86"/>
  <c r="AI25" i="87"/>
  <c r="AN25" i="87"/>
  <c r="AG27" i="43"/>
  <c r="AP27" i="43" s="1"/>
  <c r="AF27" i="43"/>
  <c r="AO27" i="43" s="1"/>
  <c r="W28" i="43"/>
  <c r="AE27" i="43"/>
  <c r="AI35" i="53"/>
  <c r="AN35" i="53"/>
  <c r="Y31" i="45"/>
  <c r="X31" i="45"/>
  <c r="AF32" i="88"/>
  <c r="AO32" i="88" s="1"/>
  <c r="AE32" i="88"/>
  <c r="W33" i="88"/>
  <c r="AG32" i="88"/>
  <c r="AP32" i="88" s="1"/>
  <c r="Y28" i="99"/>
  <c r="X28" i="99"/>
  <c r="Z28" i="99" s="1"/>
  <c r="Y27" i="55"/>
  <c r="X27" i="55"/>
  <c r="AH28" i="16"/>
  <c r="AQ28" i="16" s="1"/>
  <c r="AR31" i="96"/>
  <c r="AE31" i="54"/>
  <c r="AF31" i="54"/>
  <c r="AO31" i="54" s="1"/>
  <c r="AG31" i="54"/>
  <c r="AP31" i="54" s="1"/>
  <c r="W32" i="54"/>
  <c r="AR23" i="90"/>
  <c r="Y37" i="32"/>
  <c r="X37" i="32"/>
  <c r="Z37" i="32" s="1"/>
  <c r="Y28" i="49"/>
  <c r="X28" i="49"/>
  <c r="AI31" i="95"/>
  <c r="AN31" i="95"/>
  <c r="Y37" i="46"/>
  <c r="X37" i="46"/>
  <c r="AI26" i="10"/>
  <c r="AN26" i="10"/>
  <c r="AI33" i="104"/>
  <c r="AN33" i="104"/>
  <c r="AI27" i="99"/>
  <c r="AN27" i="99"/>
  <c r="AF28" i="16"/>
  <c r="AO28" i="16" s="1"/>
  <c r="AG28" i="16"/>
  <c r="AP28" i="16" s="1"/>
  <c r="AE28" i="16"/>
  <c r="W29" i="16"/>
  <c r="AH25" i="94"/>
  <c r="AQ25" i="94" s="1"/>
  <c r="AI36" i="32"/>
  <c r="AN36" i="32"/>
  <c r="AI27" i="49"/>
  <c r="AN27" i="49"/>
  <c r="Y29" i="91"/>
  <c r="X29" i="91"/>
  <c r="AI36" i="15"/>
  <c r="AN36" i="15"/>
  <c r="Y26" i="87"/>
  <c r="X26" i="87"/>
  <c r="Z26" i="87" s="1"/>
  <c r="AR24" i="94"/>
  <c r="AH24" i="35"/>
  <c r="AQ24" i="35" s="1"/>
  <c r="AI26" i="98"/>
  <c r="AN26" i="98"/>
  <c r="Y36" i="86"/>
  <c r="Z36" i="86"/>
  <c r="X36" i="86"/>
  <c r="AI35" i="89"/>
  <c r="AP35" i="89"/>
  <c r="AR26" i="103"/>
  <c r="AI30" i="45"/>
  <c r="AN30" i="45"/>
  <c r="AH32" i="96"/>
  <c r="AQ32" i="96" s="1"/>
  <c r="Y25" i="42"/>
  <c r="X25" i="42"/>
  <c r="AI23" i="82"/>
  <c r="AN23" i="82"/>
  <c r="AR23" i="35"/>
  <c r="Z25" i="94"/>
  <c r="AI35" i="105"/>
  <c r="AN35" i="105"/>
  <c r="AI33" i="44"/>
  <c r="AN33" i="44"/>
  <c r="AI35" i="101"/>
  <c r="AN35" i="101"/>
  <c r="AH37" i="97"/>
  <c r="AQ37" i="97" s="1"/>
  <c r="AH30" i="11"/>
  <c r="AQ30" i="11" s="1"/>
  <c r="AE32" i="51"/>
  <c r="AF32" i="51"/>
  <c r="AO32" i="51" s="1"/>
  <c r="AG32" i="51"/>
  <c r="AP32" i="51" s="1"/>
  <c r="W33" i="51"/>
  <c r="AI28" i="41"/>
  <c r="AN28" i="41"/>
  <c r="AI32" i="100"/>
  <c r="AN32" i="100"/>
  <c r="AH24" i="90"/>
  <c r="AQ24" i="90" s="1"/>
  <c r="Z24" i="35"/>
  <c r="Y25" i="48"/>
  <c r="X25" i="48"/>
  <c r="Z25" i="48" s="1"/>
  <c r="Y27" i="98"/>
  <c r="X27" i="98"/>
  <c r="AE31" i="20"/>
  <c r="AF31" i="20"/>
  <c r="AO31" i="20" s="1"/>
  <c r="W32" i="20"/>
  <c r="AG31" i="20"/>
  <c r="AP31" i="20" s="1"/>
  <c r="AI37" i="47"/>
  <c r="AN37" i="47"/>
  <c r="Y34" i="104"/>
  <c r="X34" i="104"/>
  <c r="Z34" i="104" s="1"/>
  <c r="AG33" i="92"/>
  <c r="AP33" i="92" s="1"/>
  <c r="AF33" i="92"/>
  <c r="AO33" i="92" s="1"/>
  <c r="AE33" i="92"/>
  <c r="W34" i="92"/>
  <c r="Z32" i="96"/>
  <c r="AI27" i="18"/>
  <c r="AN27" i="18"/>
  <c r="Y36" i="105"/>
  <c r="X36" i="105"/>
  <c r="AE37" i="97"/>
  <c r="AF37" i="97"/>
  <c r="AO37" i="97" s="1"/>
  <c r="W38" i="97"/>
  <c r="AG37" i="97"/>
  <c r="AP37" i="97" s="1"/>
  <c r="AF30" i="11"/>
  <c r="AO30" i="11" s="1"/>
  <c r="AG30" i="11"/>
  <c r="AP30" i="11" s="1"/>
  <c r="W31" i="11"/>
  <c r="AE30" i="11"/>
  <c r="AR31" i="84"/>
  <c r="Y32" i="95"/>
  <c r="X32" i="95"/>
  <c r="AI36" i="93"/>
  <c r="AN36" i="93"/>
  <c r="Y37" i="15"/>
  <c r="X37" i="15"/>
  <c r="Y27" i="10"/>
  <c r="X27" i="10"/>
  <c r="Z29" i="41" l="1"/>
  <c r="Z36" i="101"/>
  <c r="AF36" i="101" s="1"/>
  <c r="AO36" i="101" s="1"/>
  <c r="Z27" i="10"/>
  <c r="W28" i="10" s="1"/>
  <c r="Z32" i="95"/>
  <c r="W33" i="95" s="1"/>
  <c r="W37" i="101"/>
  <c r="AG36" i="101"/>
  <c r="AP36" i="101" s="1"/>
  <c r="AF32" i="95"/>
  <c r="AO32" i="95" s="1"/>
  <c r="AE32" i="95"/>
  <c r="AG32" i="95"/>
  <c r="AP32" i="95" s="1"/>
  <c r="AE36" i="53"/>
  <c r="AF36" i="53"/>
  <c r="AO36" i="53" s="1"/>
  <c r="W37" i="53"/>
  <c r="AG36" i="53"/>
  <c r="AP36" i="53" s="1"/>
  <c r="AF27" i="10"/>
  <c r="AO27" i="10" s="1"/>
  <c r="AG27" i="10"/>
  <c r="AP27" i="10" s="1"/>
  <c r="AE27" i="10"/>
  <c r="AE25" i="48"/>
  <c r="W26" i="48"/>
  <c r="AG25" i="48"/>
  <c r="AP25" i="48" s="1"/>
  <c r="AF25" i="48"/>
  <c r="AO25" i="48" s="1"/>
  <c r="AF29" i="41"/>
  <c r="AO29" i="41" s="1"/>
  <c r="AE29" i="41"/>
  <c r="W30" i="41"/>
  <c r="AG29" i="41"/>
  <c r="AP29" i="41" s="1"/>
  <c r="AR30" i="45"/>
  <c r="AF36" i="86"/>
  <c r="AO36" i="86" s="1"/>
  <c r="W37" i="86"/>
  <c r="AG36" i="86"/>
  <c r="AP36" i="86" s="1"/>
  <c r="AE36" i="86"/>
  <c r="AE26" i="87"/>
  <c r="W27" i="87"/>
  <c r="AF26" i="87"/>
  <c r="AO26" i="87" s="1"/>
  <c r="AG26" i="87"/>
  <c r="AP26" i="87" s="1"/>
  <c r="AI28" i="16"/>
  <c r="AN28" i="16"/>
  <c r="AR33" i="104"/>
  <c r="AE37" i="32"/>
  <c r="AG37" i="32"/>
  <c r="AP37" i="32" s="1"/>
  <c r="AF37" i="32"/>
  <c r="AO37" i="32" s="1"/>
  <c r="W38" i="32"/>
  <c r="Y33" i="88"/>
  <c r="X33" i="88"/>
  <c r="W38" i="93"/>
  <c r="AG37" i="93"/>
  <c r="AP37" i="93" s="1"/>
  <c r="AF37" i="93"/>
  <c r="AO37" i="93" s="1"/>
  <c r="AE37" i="93"/>
  <c r="AI24" i="85"/>
  <c r="AN24" i="85"/>
  <c r="Y28" i="103"/>
  <c r="Z28" i="103"/>
  <c r="X28" i="103"/>
  <c r="AH38" i="47"/>
  <c r="AQ38" i="47" s="1"/>
  <c r="AI24" i="90"/>
  <c r="AN24" i="90"/>
  <c r="Y33" i="84"/>
  <c r="X33" i="84"/>
  <c r="Y34" i="92"/>
  <c r="X34" i="92"/>
  <c r="AR33" i="44"/>
  <c r="AR31" i="95"/>
  <c r="AH28" i="99"/>
  <c r="AQ28" i="99" s="1"/>
  <c r="AI32" i="88"/>
  <c r="AN32" i="88"/>
  <c r="AR35" i="53"/>
  <c r="Y25" i="85"/>
  <c r="X25" i="85"/>
  <c r="AR24" i="50"/>
  <c r="AI32" i="13"/>
  <c r="AN32" i="13"/>
  <c r="W39" i="47"/>
  <c r="AE38" i="47"/>
  <c r="AF38" i="47"/>
  <c r="AO38" i="47" s="1"/>
  <c r="AG38" i="47"/>
  <c r="AP38" i="47" s="1"/>
  <c r="Y25" i="90"/>
  <c r="X25" i="90"/>
  <c r="AH36" i="105"/>
  <c r="AQ36" i="105" s="1"/>
  <c r="AR23" i="82"/>
  <c r="AR27" i="49"/>
  <c r="AR26" i="10"/>
  <c r="AH28" i="49"/>
  <c r="AQ28" i="49" s="1"/>
  <c r="AI31" i="54"/>
  <c r="AN31" i="54"/>
  <c r="AF28" i="99"/>
  <c r="AO28" i="99" s="1"/>
  <c r="AE28" i="99"/>
  <c r="W29" i="99"/>
  <c r="AG28" i="99"/>
  <c r="AP28" i="99" s="1"/>
  <c r="AR25" i="87"/>
  <c r="Y25" i="102"/>
  <c r="Z25" i="102"/>
  <c r="X25" i="102"/>
  <c r="AH28" i="18"/>
  <c r="AQ28" i="18" s="1"/>
  <c r="AR26" i="55"/>
  <c r="AR36" i="46"/>
  <c r="AH34" i="44"/>
  <c r="AQ34" i="44" s="1"/>
  <c r="AH24" i="82"/>
  <c r="AQ24" i="82" s="1"/>
  <c r="AH29" i="41"/>
  <c r="AQ29" i="41" s="1"/>
  <c r="AG34" i="104"/>
  <c r="AP34" i="104" s="1"/>
  <c r="W35" i="104"/>
  <c r="AF34" i="104"/>
  <c r="AO34" i="104" s="1"/>
  <c r="AE34" i="104"/>
  <c r="Y32" i="20"/>
  <c r="Z32" i="20" s="1"/>
  <c r="X32" i="20"/>
  <c r="AR28" i="41"/>
  <c r="AR36" i="93"/>
  <c r="AR37" i="47"/>
  <c r="AH27" i="98"/>
  <c r="AQ27" i="98" s="1"/>
  <c r="AG24" i="35"/>
  <c r="AP24" i="35" s="1"/>
  <c r="AF24" i="35"/>
  <c r="AO24" i="35" s="1"/>
  <c r="W25" i="35"/>
  <c r="AE24" i="35"/>
  <c r="AR35" i="105"/>
  <c r="AH25" i="42"/>
  <c r="AQ25" i="42" s="1"/>
  <c r="AR26" i="98"/>
  <c r="AR36" i="15"/>
  <c r="AH37" i="46"/>
  <c r="AQ37" i="46" s="1"/>
  <c r="Z28" i="49"/>
  <c r="AH31" i="45"/>
  <c r="AQ31" i="45" s="1"/>
  <c r="AI27" i="43"/>
  <c r="AN27" i="43"/>
  <c r="AR28" i="91"/>
  <c r="Z28" i="18"/>
  <c r="AH25" i="50"/>
  <c r="AQ25" i="50" s="1"/>
  <c r="AI27" i="103"/>
  <c r="AN27" i="103"/>
  <c r="Z34" i="44"/>
  <c r="AE24" i="82"/>
  <c r="AG24" i="82"/>
  <c r="AP24" i="82" s="1"/>
  <c r="AF24" i="82"/>
  <c r="AO24" i="82" s="1"/>
  <c r="W25" i="82"/>
  <c r="AI38" i="52"/>
  <c r="AN38" i="52"/>
  <c r="Y33" i="13"/>
  <c r="Z33" i="13" s="1"/>
  <c r="X33" i="13"/>
  <c r="AH36" i="89"/>
  <c r="AQ36" i="89" s="1"/>
  <c r="AR24" i="48"/>
  <c r="AH33" i="100"/>
  <c r="AQ33" i="100" s="1"/>
  <c r="AI32" i="84"/>
  <c r="AN32" i="84"/>
  <c r="Y29" i="83"/>
  <c r="X29" i="83"/>
  <c r="AI30" i="11"/>
  <c r="AN30" i="11"/>
  <c r="Y31" i="11"/>
  <c r="Z31" i="11" s="1"/>
  <c r="X31" i="11"/>
  <c r="AR27" i="18"/>
  <c r="Z27" i="98"/>
  <c r="AR32" i="100"/>
  <c r="AF25" i="94"/>
  <c r="AO25" i="94" s="1"/>
  <c r="W26" i="94"/>
  <c r="AE25" i="94"/>
  <c r="AG25" i="94"/>
  <c r="AP25" i="94" s="1"/>
  <c r="Z25" i="42"/>
  <c r="AR35" i="89"/>
  <c r="AH29" i="91"/>
  <c r="AQ29" i="91" s="1"/>
  <c r="AR36" i="32"/>
  <c r="AR27" i="99"/>
  <c r="Z37" i="46"/>
  <c r="AH27" i="55"/>
  <c r="AQ27" i="55" s="1"/>
  <c r="Z31" i="45"/>
  <c r="Y28" i="43"/>
  <c r="X28" i="43"/>
  <c r="AR35" i="86"/>
  <c r="Z25" i="50"/>
  <c r="Y39" i="52"/>
  <c r="Z39" i="52" s="1"/>
  <c r="X39" i="52"/>
  <c r="Z36" i="89"/>
  <c r="Z33" i="100"/>
  <c r="AH25" i="48"/>
  <c r="AQ25" i="48" s="1"/>
  <c r="AH27" i="10"/>
  <c r="AQ27" i="10" s="1"/>
  <c r="Z36" i="105"/>
  <c r="AI33" i="92"/>
  <c r="AN33" i="92"/>
  <c r="AI31" i="20"/>
  <c r="AN31" i="20"/>
  <c r="Y33" i="51"/>
  <c r="X33" i="51"/>
  <c r="AH32" i="95"/>
  <c r="AQ32" i="95" s="1"/>
  <c r="Y38" i="97"/>
  <c r="X38" i="97"/>
  <c r="AH37" i="15"/>
  <c r="AQ37" i="15" s="1"/>
  <c r="Z37" i="15"/>
  <c r="AI37" i="97"/>
  <c r="AR37" i="97" s="1"/>
  <c r="AN37" i="97"/>
  <c r="AF32" i="96"/>
  <c r="AO32" i="96" s="1"/>
  <c r="AE32" i="96"/>
  <c r="AG32" i="96"/>
  <c r="AP32" i="96" s="1"/>
  <c r="W33" i="96"/>
  <c r="AH34" i="104"/>
  <c r="AQ34" i="104" s="1"/>
  <c r="AI32" i="51"/>
  <c r="AN32" i="51"/>
  <c r="AR35" i="101"/>
  <c r="AH36" i="86"/>
  <c r="AQ36" i="86" s="1"/>
  <c r="AH26" i="87"/>
  <c r="AQ26" i="87" s="1"/>
  <c r="Z29" i="91"/>
  <c r="X29" i="16"/>
  <c r="Y29" i="16"/>
  <c r="Z29" i="16"/>
  <c r="AH37" i="32"/>
  <c r="AQ37" i="32" s="1"/>
  <c r="Y32" i="54"/>
  <c r="X32" i="54"/>
  <c r="Z27" i="55"/>
  <c r="AH37" i="93"/>
  <c r="AQ37" i="93" s="1"/>
  <c r="AI24" i="102"/>
  <c r="AN24" i="102"/>
  <c r="AH36" i="53"/>
  <c r="AQ36" i="53" s="1"/>
  <c r="AH36" i="101"/>
  <c r="AQ36" i="101" s="1"/>
  <c r="AI28" i="83"/>
  <c r="AN28" i="83"/>
  <c r="Z29" i="83" l="1"/>
  <c r="Z33" i="84"/>
  <c r="W34" i="84" s="1"/>
  <c r="AE36" i="101"/>
  <c r="Z28" i="43"/>
  <c r="AE28" i="43" s="1"/>
  <c r="W33" i="20"/>
  <c r="AE32" i="20"/>
  <c r="AG32" i="20"/>
  <c r="AP32" i="20" s="1"/>
  <c r="AF32" i="20"/>
  <c r="AO32" i="20" s="1"/>
  <c r="AE33" i="13"/>
  <c r="W34" i="13"/>
  <c r="AG33" i="13"/>
  <c r="AP33" i="13" s="1"/>
  <c r="AF33" i="13"/>
  <c r="AO33" i="13" s="1"/>
  <c r="AG31" i="11"/>
  <c r="AP31" i="11" s="1"/>
  <c r="W32" i="11"/>
  <c r="AE31" i="11"/>
  <c r="AF31" i="11"/>
  <c r="AO31" i="11" s="1"/>
  <c r="W29" i="43"/>
  <c r="AG28" i="43"/>
  <c r="AP28" i="43" s="1"/>
  <c r="AF39" i="52"/>
  <c r="AO39" i="52" s="1"/>
  <c r="W40" i="52"/>
  <c r="AG39" i="52"/>
  <c r="AP39" i="52" s="1"/>
  <c r="AE39" i="52"/>
  <c r="AE29" i="83"/>
  <c r="AF29" i="83"/>
  <c r="AO29" i="83" s="1"/>
  <c r="W30" i="83"/>
  <c r="AG29" i="83"/>
  <c r="AP29" i="83" s="1"/>
  <c r="AG33" i="84"/>
  <c r="AP33" i="84" s="1"/>
  <c r="AF33" i="84"/>
  <c r="AO33" i="84" s="1"/>
  <c r="AE33" i="84"/>
  <c r="AI32" i="96"/>
  <c r="AN32" i="96"/>
  <c r="AH33" i="51"/>
  <c r="AQ33" i="51" s="1"/>
  <c r="AR33" i="92"/>
  <c r="AE33" i="100"/>
  <c r="AG33" i="100"/>
  <c r="AP33" i="100" s="1"/>
  <c r="AF33" i="100"/>
  <c r="AO33" i="100" s="1"/>
  <c r="W34" i="100"/>
  <c r="AR38" i="52"/>
  <c r="AE34" i="44"/>
  <c r="AF34" i="44"/>
  <c r="AO34" i="44" s="1"/>
  <c r="W35" i="44"/>
  <c r="AG34" i="44"/>
  <c r="AP34" i="44" s="1"/>
  <c r="AR27" i="43"/>
  <c r="AF28" i="49"/>
  <c r="AO28" i="49" s="1"/>
  <c r="AG28" i="49"/>
  <c r="AP28" i="49" s="1"/>
  <c r="W29" i="49"/>
  <c r="AE28" i="49"/>
  <c r="AI24" i="35"/>
  <c r="AN24" i="35"/>
  <c r="AF25" i="102"/>
  <c r="AO25" i="102" s="1"/>
  <c r="W26" i="102"/>
  <c r="AE25" i="102"/>
  <c r="AG25" i="102"/>
  <c r="AP25" i="102" s="1"/>
  <c r="Y29" i="99"/>
  <c r="Z29" i="99" s="1"/>
  <c r="X29" i="99"/>
  <c r="AR32" i="13"/>
  <c r="AR24" i="85"/>
  <c r="AH33" i="88"/>
  <c r="AQ33" i="88" s="1"/>
  <c r="AI36" i="86"/>
  <c r="AN36" i="86"/>
  <c r="Y28" i="10"/>
  <c r="X28" i="10"/>
  <c r="AG29" i="16"/>
  <c r="AP29" i="16" s="1"/>
  <c r="AF29" i="16"/>
  <c r="AO29" i="16" s="1"/>
  <c r="W30" i="16"/>
  <c r="AE29" i="16"/>
  <c r="Z33" i="51"/>
  <c r="W37" i="105"/>
  <c r="AG36" i="105"/>
  <c r="AP36" i="105" s="1"/>
  <c r="AE36" i="105"/>
  <c r="AF36" i="105"/>
  <c r="AO36" i="105" s="1"/>
  <c r="AF36" i="89"/>
  <c r="AO36" i="89" s="1"/>
  <c r="W37" i="89"/>
  <c r="AE36" i="89"/>
  <c r="AG36" i="89"/>
  <c r="AP36" i="89" s="1"/>
  <c r="W28" i="98"/>
  <c r="AF27" i="98"/>
  <c r="AO27" i="98" s="1"/>
  <c r="AE27" i="98"/>
  <c r="AG27" i="98"/>
  <c r="AP27" i="98" s="1"/>
  <c r="AR32" i="84"/>
  <c r="Y25" i="35"/>
  <c r="Z25" i="35" s="1"/>
  <c r="X25" i="35"/>
  <c r="AI34" i="104"/>
  <c r="AN34" i="104"/>
  <c r="AI28" i="99"/>
  <c r="AR28" i="99" s="1"/>
  <c r="AN28" i="99"/>
  <c r="AH34" i="92"/>
  <c r="AQ34" i="92" s="1"/>
  <c r="Z33" i="88"/>
  <c r="AI37" i="32"/>
  <c r="AN37" i="32"/>
  <c r="AI36" i="53"/>
  <c r="AN36" i="53"/>
  <c r="AR24" i="102"/>
  <c r="AF27" i="55"/>
  <c r="AO27" i="55" s="1"/>
  <c r="W28" i="55"/>
  <c r="AG27" i="55"/>
  <c r="AP27" i="55" s="1"/>
  <c r="AE27" i="55"/>
  <c r="W30" i="91"/>
  <c r="AE29" i="91"/>
  <c r="AG29" i="91"/>
  <c r="AP29" i="91" s="1"/>
  <c r="AF29" i="91"/>
  <c r="AO29" i="91" s="1"/>
  <c r="AH32" i="54"/>
  <c r="AQ32" i="54" s="1"/>
  <c r="AH39" i="52"/>
  <c r="AQ39" i="52" s="1"/>
  <c r="AH28" i="43"/>
  <c r="AQ28" i="43" s="1"/>
  <c r="AI25" i="94"/>
  <c r="AN25" i="94"/>
  <c r="AR30" i="11"/>
  <c r="AH33" i="13"/>
  <c r="AQ33" i="13" s="1"/>
  <c r="Y25" i="82"/>
  <c r="X25" i="82"/>
  <c r="AR27" i="103"/>
  <c r="AE28" i="18"/>
  <c r="AF28" i="18"/>
  <c r="AO28" i="18" s="1"/>
  <c r="AG28" i="18"/>
  <c r="AP28" i="18" s="1"/>
  <c r="W29" i="18"/>
  <c r="Z34" i="92"/>
  <c r="AR24" i="90"/>
  <c r="AH28" i="103"/>
  <c r="AQ28" i="103" s="1"/>
  <c r="AI37" i="93"/>
  <c r="AN37" i="93"/>
  <c r="X37" i="86"/>
  <c r="Y37" i="86"/>
  <c r="Y30" i="41"/>
  <c r="X30" i="41"/>
  <c r="Y26" i="48"/>
  <c r="Z26" i="48"/>
  <c r="X26" i="48"/>
  <c r="AH29" i="16"/>
  <c r="AQ29" i="16" s="1"/>
  <c r="AR28" i="83"/>
  <c r="Z32" i="54"/>
  <c r="AR32" i="51"/>
  <c r="Y26" i="94"/>
  <c r="Z26" i="94" s="1"/>
  <c r="X26" i="94"/>
  <c r="AH29" i="83"/>
  <c r="AQ29" i="83" s="1"/>
  <c r="AH32" i="20"/>
  <c r="AQ32" i="20" s="1"/>
  <c r="Y35" i="104"/>
  <c r="X35" i="104"/>
  <c r="Z35" i="104" s="1"/>
  <c r="AH25" i="90"/>
  <c r="AQ25" i="90" s="1"/>
  <c r="AI38" i="47"/>
  <c r="AN38" i="47"/>
  <c r="AH25" i="85"/>
  <c r="AQ25" i="85" s="1"/>
  <c r="AR32" i="88"/>
  <c r="AE28" i="103"/>
  <c r="W29" i="103"/>
  <c r="AG28" i="103"/>
  <c r="AP28" i="103" s="1"/>
  <c r="AF28" i="103"/>
  <c r="AO28" i="103" s="1"/>
  <c r="Y27" i="87"/>
  <c r="X27" i="87"/>
  <c r="Z27" i="87" s="1"/>
  <c r="AI29" i="41"/>
  <c r="AN29" i="41"/>
  <c r="AI25" i="48"/>
  <c r="AN25" i="48"/>
  <c r="Y33" i="96"/>
  <c r="X33" i="96"/>
  <c r="AE37" i="15"/>
  <c r="W38" i="15"/>
  <c r="AF37" i="15"/>
  <c r="AO37" i="15" s="1"/>
  <c r="AG37" i="15"/>
  <c r="AP37" i="15" s="1"/>
  <c r="AH38" i="97"/>
  <c r="AQ38" i="97" s="1"/>
  <c r="AR31" i="20"/>
  <c r="AH31" i="11"/>
  <c r="AQ31" i="11" s="1"/>
  <c r="AR31" i="54"/>
  <c r="Z25" i="90"/>
  <c r="Y39" i="47"/>
  <c r="X39" i="47"/>
  <c r="Z39" i="47" s="1"/>
  <c r="Z25" i="85"/>
  <c r="AH33" i="84"/>
  <c r="AQ33" i="84" s="1"/>
  <c r="Y38" i="32"/>
  <c r="X38" i="32"/>
  <c r="AI26" i="87"/>
  <c r="AN26" i="87"/>
  <c r="Y33" i="95"/>
  <c r="Z33" i="95" s="1"/>
  <c r="X33" i="95"/>
  <c r="Y37" i="101"/>
  <c r="X37" i="101"/>
  <c r="Z38" i="97"/>
  <c r="AF25" i="50"/>
  <c r="AO25" i="50" s="1"/>
  <c r="AE25" i="50"/>
  <c r="AG25" i="50"/>
  <c r="AP25" i="50" s="1"/>
  <c r="W26" i="50"/>
  <c r="AF31" i="45"/>
  <c r="AO31" i="45" s="1"/>
  <c r="W32" i="45"/>
  <c r="AG31" i="45"/>
  <c r="AP31" i="45" s="1"/>
  <c r="AE31" i="45"/>
  <c r="AF37" i="46"/>
  <c r="AO37" i="46" s="1"/>
  <c r="AG37" i="46"/>
  <c r="AP37" i="46" s="1"/>
  <c r="W38" i="46"/>
  <c r="AE37" i="46"/>
  <c r="AE25" i="42"/>
  <c r="W26" i="42"/>
  <c r="AF25" i="42"/>
  <c r="AO25" i="42" s="1"/>
  <c r="AG25" i="42"/>
  <c r="AP25" i="42" s="1"/>
  <c r="AI24" i="82"/>
  <c r="AN24" i="82"/>
  <c r="AH25" i="102"/>
  <c r="AQ25" i="102" s="1"/>
  <c r="Y38" i="93"/>
  <c r="X38" i="93"/>
  <c r="AR28" i="16"/>
  <c r="AI27" i="10"/>
  <c r="AN27" i="10"/>
  <c r="Y37" i="53"/>
  <c r="X37" i="53"/>
  <c r="AI32" i="95"/>
  <c r="AN32" i="95"/>
  <c r="AI36" i="101"/>
  <c r="AR36" i="101" s="1"/>
  <c r="AN36" i="101"/>
  <c r="AF28" i="43" l="1"/>
  <c r="AO28" i="43" s="1"/>
  <c r="Z37" i="101"/>
  <c r="AF37" i="101" s="1"/>
  <c r="AO37" i="101" s="1"/>
  <c r="Z33" i="96"/>
  <c r="AE33" i="96" s="1"/>
  <c r="AE29" i="99"/>
  <c r="AG29" i="99"/>
  <c r="AP29" i="99" s="1"/>
  <c r="AF29" i="99"/>
  <c r="AO29" i="99" s="1"/>
  <c r="W30" i="99"/>
  <c r="AE26" i="94"/>
  <c r="AF26" i="94"/>
  <c r="AO26" i="94" s="1"/>
  <c r="W27" i="94"/>
  <c r="AG26" i="94"/>
  <c r="AP26" i="94" s="1"/>
  <c r="W38" i="101"/>
  <c r="AG37" i="101"/>
  <c r="AP37" i="101" s="1"/>
  <c r="AE37" i="101"/>
  <c r="W26" i="35"/>
  <c r="AE25" i="35"/>
  <c r="AF25" i="35"/>
  <c r="AO25" i="35" s="1"/>
  <c r="AG25" i="35"/>
  <c r="AP25" i="35" s="1"/>
  <c r="AE35" i="104"/>
  <c r="AF35" i="104"/>
  <c r="AO35" i="104" s="1"/>
  <c r="AG35" i="104"/>
  <c r="AP35" i="104" s="1"/>
  <c r="W36" i="104"/>
  <c r="AF33" i="96"/>
  <c r="AO33" i="96" s="1"/>
  <c r="AG33" i="96"/>
  <c r="AP33" i="96" s="1"/>
  <c r="AR27" i="10"/>
  <c r="AI37" i="46"/>
  <c r="AN37" i="46"/>
  <c r="AI25" i="50"/>
  <c r="AN25" i="50"/>
  <c r="AH33" i="95"/>
  <c r="AQ33" i="95" s="1"/>
  <c r="Z38" i="32"/>
  <c r="AF25" i="85"/>
  <c r="AO25" i="85" s="1"/>
  <c r="AE25" i="85"/>
  <c r="AG25" i="85"/>
  <c r="AP25" i="85" s="1"/>
  <c r="W26" i="85"/>
  <c r="AH33" i="96"/>
  <c r="AQ33" i="96" s="1"/>
  <c r="AR29" i="41"/>
  <c r="AH26" i="94"/>
  <c r="AQ26" i="94" s="1"/>
  <c r="W35" i="92"/>
  <c r="AE34" i="92"/>
  <c r="AF34" i="92"/>
  <c r="AO34" i="92" s="1"/>
  <c r="AG34" i="92"/>
  <c r="AP34" i="92" s="1"/>
  <c r="AR36" i="53"/>
  <c r="AR34" i="104"/>
  <c r="AI36" i="105"/>
  <c r="AN36" i="105"/>
  <c r="Y30" i="16"/>
  <c r="X30" i="16"/>
  <c r="Y35" i="44"/>
  <c r="X35" i="44"/>
  <c r="Y34" i="100"/>
  <c r="Z34" i="100" s="1"/>
  <c r="X34" i="100"/>
  <c r="AR32" i="96"/>
  <c r="AI39" i="52"/>
  <c r="AN39" i="52"/>
  <c r="AI28" i="43"/>
  <c r="AN28" i="43"/>
  <c r="Y32" i="11"/>
  <c r="X32" i="11"/>
  <c r="AI33" i="13"/>
  <c r="AN33" i="13"/>
  <c r="Y32" i="45"/>
  <c r="X32" i="45"/>
  <c r="AH39" i="47"/>
  <c r="AQ39" i="47" s="1"/>
  <c r="AH27" i="87"/>
  <c r="AQ27" i="87" s="1"/>
  <c r="Y29" i="103"/>
  <c r="X29" i="103"/>
  <c r="AH26" i="48"/>
  <c r="AQ26" i="48" s="1"/>
  <c r="Z37" i="86"/>
  <c r="AR25" i="94"/>
  <c r="Y28" i="55"/>
  <c r="X28" i="55"/>
  <c r="AH25" i="35"/>
  <c r="AQ25" i="35" s="1"/>
  <c r="AI36" i="89"/>
  <c r="AN36" i="89"/>
  <c r="AR36" i="86"/>
  <c r="Y29" i="43"/>
  <c r="X29" i="43"/>
  <c r="AE27" i="87"/>
  <c r="AG27" i="87"/>
  <c r="AP27" i="87" s="1"/>
  <c r="W28" i="87"/>
  <c r="AF27" i="87"/>
  <c r="AO27" i="87" s="1"/>
  <c r="AI28" i="103"/>
  <c r="AN28" i="103"/>
  <c r="AE26" i="48"/>
  <c r="AG26" i="48"/>
  <c r="AP26" i="48" s="1"/>
  <c r="AF26" i="48"/>
  <c r="AO26" i="48" s="1"/>
  <c r="W27" i="48"/>
  <c r="AH37" i="86"/>
  <c r="AQ37" i="86" s="1"/>
  <c r="Y29" i="18"/>
  <c r="X29" i="18"/>
  <c r="AH25" i="82"/>
  <c r="AQ25" i="82" s="1"/>
  <c r="AI29" i="91"/>
  <c r="AN29" i="91"/>
  <c r="AR37" i="32"/>
  <c r="AI27" i="98"/>
  <c r="AN27" i="98"/>
  <c r="Y37" i="89"/>
  <c r="X37" i="89"/>
  <c r="Y37" i="105"/>
  <c r="X37" i="105"/>
  <c r="Z37" i="105" s="1"/>
  <c r="AR24" i="35"/>
  <c r="AI34" i="44"/>
  <c r="AN34" i="44"/>
  <c r="AI33" i="84"/>
  <c r="AN33" i="84"/>
  <c r="Y30" i="83"/>
  <c r="X30" i="83"/>
  <c r="Y40" i="52"/>
  <c r="X40" i="52"/>
  <c r="AF33" i="95"/>
  <c r="AO33" i="95" s="1"/>
  <c r="AE33" i="95"/>
  <c r="W34" i="95"/>
  <c r="AG33" i="95"/>
  <c r="AP33" i="95" s="1"/>
  <c r="AH38" i="93"/>
  <c r="AQ38" i="93" s="1"/>
  <c r="Z37" i="53"/>
  <c r="Z25" i="82"/>
  <c r="Y30" i="91"/>
  <c r="X30" i="91"/>
  <c r="W34" i="88"/>
  <c r="AG33" i="88"/>
  <c r="AP33" i="88" s="1"/>
  <c r="AE33" i="88"/>
  <c r="AF33" i="88"/>
  <c r="AO33" i="88" s="1"/>
  <c r="AE33" i="51"/>
  <c r="AF33" i="51"/>
  <c r="AO33" i="51" s="1"/>
  <c r="AG33" i="51"/>
  <c r="AP33" i="51" s="1"/>
  <c r="W34" i="51"/>
  <c r="AH28" i="10"/>
  <c r="AQ28" i="10" s="1"/>
  <c r="AI33" i="100"/>
  <c r="AN33" i="100"/>
  <c r="Y34" i="84"/>
  <c r="X34" i="84"/>
  <c r="AR32" i="95"/>
  <c r="Y38" i="46"/>
  <c r="X38" i="46"/>
  <c r="Z38" i="46" s="1"/>
  <c r="AH37" i="53"/>
  <c r="AQ37" i="53" s="1"/>
  <c r="AE38" i="97"/>
  <c r="AF38" i="97"/>
  <c r="AO38" i="97" s="1"/>
  <c r="W39" i="97"/>
  <c r="AG38" i="97"/>
  <c r="AP38" i="97" s="1"/>
  <c r="W40" i="47"/>
  <c r="AF39" i="47"/>
  <c r="AO39" i="47" s="1"/>
  <c r="AG39" i="47"/>
  <c r="AP39" i="47" s="1"/>
  <c r="AE39" i="47"/>
  <c r="Z38" i="93"/>
  <c r="Y26" i="42"/>
  <c r="X26" i="42"/>
  <c r="Z26" i="42" s="1"/>
  <c r="AI25" i="42"/>
  <c r="AN25" i="42"/>
  <c r="Y26" i="50"/>
  <c r="Z26" i="50"/>
  <c r="X26" i="50"/>
  <c r="AR26" i="87"/>
  <c r="W26" i="90"/>
  <c r="AG25" i="90"/>
  <c r="AP25" i="90" s="1"/>
  <c r="AF25" i="90"/>
  <c r="AO25" i="90" s="1"/>
  <c r="AE25" i="90"/>
  <c r="Y38" i="15"/>
  <c r="X38" i="15"/>
  <c r="Z38" i="15" s="1"/>
  <c r="AR25" i="48"/>
  <c r="AH30" i="41"/>
  <c r="AQ30" i="41" s="1"/>
  <c r="AR37" i="93"/>
  <c r="Y28" i="98"/>
  <c r="X28" i="98"/>
  <c r="Z28" i="98" s="1"/>
  <c r="Z28" i="10"/>
  <c r="AI25" i="102"/>
  <c r="AN25" i="102"/>
  <c r="AI28" i="49"/>
  <c r="AN28" i="49"/>
  <c r="AI29" i="83"/>
  <c r="AN29" i="83"/>
  <c r="AI32" i="20"/>
  <c r="AN32" i="20"/>
  <c r="AH37" i="101"/>
  <c r="AQ37" i="101" s="1"/>
  <c r="AR24" i="82"/>
  <c r="AI31" i="45"/>
  <c r="AN31" i="45"/>
  <c r="AH38" i="32"/>
  <c r="AQ38" i="32" s="1"/>
  <c r="AI37" i="15"/>
  <c r="AN37" i="15"/>
  <c r="AR38" i="47"/>
  <c r="AH35" i="104"/>
  <c r="AQ35" i="104" s="1"/>
  <c r="AF32" i="54"/>
  <c r="AO32" i="54" s="1"/>
  <c r="AE32" i="54"/>
  <c r="AG32" i="54"/>
  <c r="AP32" i="54" s="1"/>
  <c r="W33" i="54"/>
  <c r="Z30" i="41"/>
  <c r="AI28" i="18"/>
  <c r="AN28" i="18"/>
  <c r="AI27" i="55"/>
  <c r="AN27" i="55"/>
  <c r="AI29" i="16"/>
  <c r="AN29" i="16"/>
  <c r="AH29" i="99"/>
  <c r="AQ29" i="99" s="1"/>
  <c r="Y26" i="102"/>
  <c r="X26" i="102"/>
  <c r="Y29" i="49"/>
  <c r="X29" i="49"/>
  <c r="AI31" i="11"/>
  <c r="AN31" i="11"/>
  <c r="Y34" i="13"/>
  <c r="X34" i="13"/>
  <c r="Z34" i="13" s="1"/>
  <c r="Y33" i="20"/>
  <c r="X33" i="20"/>
  <c r="Z34" i="84" l="1"/>
  <c r="Z30" i="16"/>
  <c r="W31" i="16" s="1"/>
  <c r="W34" i="96"/>
  <c r="AE30" i="16"/>
  <c r="AG30" i="16"/>
  <c r="AP30" i="16" s="1"/>
  <c r="AG26" i="42"/>
  <c r="AP26" i="42" s="1"/>
  <c r="AE26" i="42"/>
  <c r="AF26" i="42"/>
  <c r="AO26" i="42" s="1"/>
  <c r="W27" i="42"/>
  <c r="AG34" i="13"/>
  <c r="AP34" i="13" s="1"/>
  <c r="AF34" i="13"/>
  <c r="AO34" i="13" s="1"/>
  <c r="AE34" i="13"/>
  <c r="W35" i="13"/>
  <c r="W35" i="100"/>
  <c r="AE34" i="100"/>
  <c r="AG34" i="100"/>
  <c r="AP34" i="100" s="1"/>
  <c r="AF34" i="100"/>
  <c r="AO34" i="100" s="1"/>
  <c r="AE34" i="84"/>
  <c r="W35" i="84"/>
  <c r="AG34" i="84"/>
  <c r="AP34" i="84" s="1"/>
  <c r="AF34" i="84"/>
  <c r="AO34" i="84" s="1"/>
  <c r="AH29" i="49"/>
  <c r="AQ29" i="49" s="1"/>
  <c r="AH26" i="102"/>
  <c r="AQ26" i="102" s="1"/>
  <c r="AH33" i="20"/>
  <c r="AQ33" i="20" s="1"/>
  <c r="Z26" i="102"/>
  <c r="Z33" i="20"/>
  <c r="AR31" i="11"/>
  <c r="AE30" i="41"/>
  <c r="AF30" i="41"/>
  <c r="AO30" i="41" s="1"/>
  <c r="AG30" i="41"/>
  <c r="AP30" i="41" s="1"/>
  <c r="W31" i="41"/>
  <c r="AR32" i="20"/>
  <c r="AR25" i="102"/>
  <c r="AI25" i="90"/>
  <c r="AN25" i="90"/>
  <c r="AH26" i="50"/>
  <c r="AQ26" i="50" s="1"/>
  <c r="AI38" i="97"/>
  <c r="AN38" i="97"/>
  <c r="AH38" i="46"/>
  <c r="AQ38" i="46" s="1"/>
  <c r="Y34" i="88"/>
  <c r="X34" i="88"/>
  <c r="AR34" i="44"/>
  <c r="Z37" i="89"/>
  <c r="AH37" i="89"/>
  <c r="AQ37" i="89" s="1"/>
  <c r="Y28" i="87"/>
  <c r="X28" i="87"/>
  <c r="AR28" i="43"/>
  <c r="Y35" i="92"/>
  <c r="X35" i="92"/>
  <c r="W39" i="32"/>
  <c r="AF38" i="32"/>
  <c r="AO38" i="32" s="1"/>
  <c r="AE38" i="32"/>
  <c r="AG38" i="32"/>
  <c r="AP38" i="32" s="1"/>
  <c r="Y36" i="104"/>
  <c r="X36" i="104"/>
  <c r="AI26" i="94"/>
  <c r="AN26" i="94"/>
  <c r="AE28" i="10"/>
  <c r="W29" i="10"/>
  <c r="AG28" i="10"/>
  <c r="AP28" i="10" s="1"/>
  <c r="AF28" i="10"/>
  <c r="AO28" i="10" s="1"/>
  <c r="AE26" i="50"/>
  <c r="W27" i="50"/>
  <c r="AF26" i="50"/>
  <c r="AO26" i="50" s="1"/>
  <c r="AG26" i="50"/>
  <c r="AP26" i="50" s="1"/>
  <c r="Y40" i="47"/>
  <c r="Z40" i="47" s="1"/>
  <c r="X40" i="47"/>
  <c r="AG38" i="46"/>
  <c r="AP38" i="46" s="1"/>
  <c r="AE38" i="46"/>
  <c r="W39" i="46"/>
  <c r="AF38" i="46"/>
  <c r="AO38" i="46" s="1"/>
  <c r="AI33" i="51"/>
  <c r="AN33" i="51"/>
  <c r="AH30" i="91"/>
  <c r="AQ30" i="91" s="1"/>
  <c r="Y34" i="95"/>
  <c r="X34" i="95"/>
  <c r="Z30" i="83"/>
  <c r="AH30" i="83"/>
  <c r="AQ30" i="83" s="1"/>
  <c r="AR29" i="91"/>
  <c r="AH29" i="18"/>
  <c r="AQ29" i="18" s="1"/>
  <c r="AI26" i="48"/>
  <c r="AN26" i="48"/>
  <c r="AR33" i="13"/>
  <c r="AR25" i="50"/>
  <c r="AI25" i="35"/>
  <c r="AN25" i="35"/>
  <c r="Y38" i="101"/>
  <c r="X38" i="101"/>
  <c r="AR37" i="15"/>
  <c r="AR29" i="83"/>
  <c r="AH28" i="98"/>
  <c r="AQ28" i="98" s="1"/>
  <c r="AH38" i="15"/>
  <c r="AQ38" i="15" s="1"/>
  <c r="AE38" i="93"/>
  <c r="AG38" i="93"/>
  <c r="AP38" i="93" s="1"/>
  <c r="AF38" i="93"/>
  <c r="AO38" i="93" s="1"/>
  <c r="W39" i="93"/>
  <c r="Z30" i="91"/>
  <c r="AI33" i="95"/>
  <c r="AR33" i="95" s="1"/>
  <c r="AN33" i="95"/>
  <c r="Z29" i="18"/>
  <c r="AI27" i="87"/>
  <c r="AN27" i="87"/>
  <c r="AF37" i="86"/>
  <c r="AO37" i="86" s="1"/>
  <c r="W38" i="86"/>
  <c r="AE37" i="86"/>
  <c r="AG37" i="86"/>
  <c r="AP37" i="86" s="1"/>
  <c r="AH29" i="103"/>
  <c r="AQ29" i="103" s="1"/>
  <c r="AH32" i="11"/>
  <c r="AQ32" i="11" s="1"/>
  <c r="AR39" i="52"/>
  <c r="AH35" i="44"/>
  <c r="AQ35" i="44" s="1"/>
  <c r="X26" i="85"/>
  <c r="Y26" i="85"/>
  <c r="Y34" i="96"/>
  <c r="X34" i="96"/>
  <c r="Z34" i="96" s="1"/>
  <c r="Y26" i="35"/>
  <c r="X26" i="35"/>
  <c r="Z26" i="35" s="1"/>
  <c r="Y30" i="99"/>
  <c r="X30" i="99"/>
  <c r="Z30" i="99" s="1"/>
  <c r="AR29" i="16"/>
  <c r="AR31" i="45"/>
  <c r="AF28" i="98"/>
  <c r="AO28" i="98" s="1"/>
  <c r="AE28" i="98"/>
  <c r="W29" i="98"/>
  <c r="AG28" i="98"/>
  <c r="AP28" i="98" s="1"/>
  <c r="W39" i="15"/>
  <c r="AF38" i="15"/>
  <c r="AO38" i="15" s="1"/>
  <c r="AG38" i="15"/>
  <c r="AP38" i="15" s="1"/>
  <c r="AE38" i="15"/>
  <c r="Y26" i="90"/>
  <c r="X26" i="90"/>
  <c r="AR33" i="100"/>
  <c r="AH37" i="105"/>
  <c r="AQ37" i="105" s="1"/>
  <c r="AR27" i="98"/>
  <c r="AR28" i="103"/>
  <c r="AH29" i="43"/>
  <c r="AQ29" i="43" s="1"/>
  <c r="AR36" i="89"/>
  <c r="AH28" i="55"/>
  <c r="AQ28" i="55" s="1"/>
  <c r="Z29" i="103"/>
  <c r="AH32" i="45"/>
  <c r="AQ32" i="45" s="1"/>
  <c r="Z32" i="11"/>
  <c r="Z35" i="44"/>
  <c r="AR36" i="105"/>
  <c r="AR37" i="46"/>
  <c r="AI33" i="96"/>
  <c r="AN33" i="96"/>
  <c r="AI35" i="104"/>
  <c r="AN35" i="104"/>
  <c r="Y33" i="54"/>
  <c r="X33" i="54"/>
  <c r="AR27" i="55"/>
  <c r="AR28" i="49"/>
  <c r="AR25" i="42"/>
  <c r="AI39" i="47"/>
  <c r="AN39" i="47"/>
  <c r="Y39" i="97"/>
  <c r="X39" i="97"/>
  <c r="Y34" i="51"/>
  <c r="X34" i="51"/>
  <c r="AI33" i="88"/>
  <c r="AN33" i="88"/>
  <c r="AE25" i="82"/>
  <c r="W26" i="82"/>
  <c r="AF25" i="82"/>
  <c r="AO25" i="82" s="1"/>
  <c r="AG25" i="82"/>
  <c r="AP25" i="82" s="1"/>
  <c r="AH40" i="52"/>
  <c r="AQ40" i="52" s="1"/>
  <c r="AR33" i="84"/>
  <c r="W38" i="105"/>
  <c r="AE37" i="105"/>
  <c r="AG37" i="105"/>
  <c r="AP37" i="105" s="1"/>
  <c r="AF37" i="105"/>
  <c r="AO37" i="105" s="1"/>
  <c r="Y27" i="48"/>
  <c r="X27" i="48"/>
  <c r="Z29" i="43"/>
  <c r="Z28" i="55"/>
  <c r="Z32" i="45"/>
  <c r="AI25" i="85"/>
  <c r="AN25" i="85"/>
  <c r="AI37" i="101"/>
  <c r="AN37" i="101"/>
  <c r="Y27" i="94"/>
  <c r="Z27" i="94"/>
  <c r="X27" i="94"/>
  <c r="AH34" i="13"/>
  <c r="AQ34" i="13" s="1"/>
  <c r="Z29" i="49"/>
  <c r="AI32" i="54"/>
  <c r="AN32" i="54"/>
  <c r="AR28" i="18"/>
  <c r="AH26" i="42"/>
  <c r="AQ26" i="42" s="1"/>
  <c r="AH34" i="84"/>
  <c r="AQ34" i="84" s="1"/>
  <c r="AF37" i="53"/>
  <c r="AO37" i="53" s="1"/>
  <c r="AG37" i="53"/>
  <c r="AP37" i="53" s="1"/>
  <c r="W38" i="53"/>
  <c r="AE37" i="53"/>
  <c r="Z40" i="52"/>
  <c r="AH34" i="100"/>
  <c r="AQ34" i="100" s="1"/>
  <c r="AH30" i="16"/>
  <c r="AQ30" i="16" s="1"/>
  <c r="AI34" i="92"/>
  <c r="AN34" i="92"/>
  <c r="AI29" i="99"/>
  <c r="AR29" i="99" s="1"/>
  <c r="AN29" i="99"/>
  <c r="Z26" i="85" l="1"/>
  <c r="Z39" i="97"/>
  <c r="AE39" i="97" s="1"/>
  <c r="AF30" i="16"/>
  <c r="AO30" i="16" s="1"/>
  <c r="Z35" i="92"/>
  <c r="W36" i="92" s="1"/>
  <c r="AG40" i="47"/>
  <c r="AP40" i="47" s="1"/>
  <c r="AF40" i="47"/>
  <c r="AO40" i="47" s="1"/>
  <c r="AE40" i="47"/>
  <c r="W41" i="47"/>
  <c r="AG35" i="92"/>
  <c r="AP35" i="92" s="1"/>
  <c r="AF35" i="92"/>
  <c r="AO35" i="92" s="1"/>
  <c r="AF26" i="85"/>
  <c r="AO26" i="85" s="1"/>
  <c r="AE26" i="85"/>
  <c r="W27" i="85"/>
  <c r="AG26" i="85"/>
  <c r="AP26" i="85" s="1"/>
  <c r="AG39" i="97"/>
  <c r="AP39" i="97" s="1"/>
  <c r="AF39" i="97"/>
  <c r="AO39" i="97" s="1"/>
  <c r="W40" i="97"/>
  <c r="AE29" i="43"/>
  <c r="W30" i="43"/>
  <c r="AG29" i="43"/>
  <c r="AP29" i="43" s="1"/>
  <c r="AF29" i="43"/>
  <c r="AO29" i="43" s="1"/>
  <c r="AI37" i="105"/>
  <c r="AN37" i="105"/>
  <c r="AR34" i="92"/>
  <c r="AR32" i="54"/>
  <c r="AH26" i="35"/>
  <c r="AQ26" i="35" s="1"/>
  <c r="W31" i="91"/>
  <c r="AG30" i="91"/>
  <c r="AP30" i="91" s="1"/>
  <c r="AF30" i="91"/>
  <c r="AO30" i="91" s="1"/>
  <c r="AE30" i="91"/>
  <c r="AR25" i="35"/>
  <c r="AR26" i="48"/>
  <c r="AI26" i="50"/>
  <c r="AN26" i="50"/>
  <c r="AR25" i="90"/>
  <c r="Y31" i="41"/>
  <c r="Z31" i="41"/>
  <c r="X31" i="41"/>
  <c r="AG33" i="20"/>
  <c r="AP33" i="20" s="1"/>
  <c r="AF33" i="20"/>
  <c r="AO33" i="20" s="1"/>
  <c r="AE33" i="20"/>
  <c r="W34" i="20"/>
  <c r="AI37" i="53"/>
  <c r="AN37" i="53"/>
  <c r="AE29" i="49"/>
  <c r="W30" i="49"/>
  <c r="AG29" i="49"/>
  <c r="AP29" i="49" s="1"/>
  <c r="AF29" i="49"/>
  <c r="AO29" i="49" s="1"/>
  <c r="AH27" i="94"/>
  <c r="AQ27" i="94" s="1"/>
  <c r="AR25" i="85"/>
  <c r="AR33" i="88"/>
  <c r="AF26" i="35"/>
  <c r="AO26" i="35" s="1"/>
  <c r="AG26" i="35"/>
  <c r="AP26" i="35" s="1"/>
  <c r="AE26" i="35"/>
  <c r="W27" i="35"/>
  <c r="AG30" i="83"/>
  <c r="AP30" i="83" s="1"/>
  <c r="AE30" i="83"/>
  <c r="AN30" i="83" s="1"/>
  <c r="W31" i="83"/>
  <c r="AF30" i="83"/>
  <c r="AR26" i="94"/>
  <c r="AI38" i="32"/>
  <c r="AN38" i="32"/>
  <c r="AE26" i="102"/>
  <c r="W27" i="102"/>
  <c r="AG26" i="102"/>
  <c r="AP26" i="102" s="1"/>
  <c r="AF26" i="102"/>
  <c r="AO26" i="102" s="1"/>
  <c r="AI34" i="100"/>
  <c r="AN34" i="100"/>
  <c r="Y38" i="53"/>
  <c r="Z38" i="53" s="1"/>
  <c r="X38" i="53"/>
  <c r="AF27" i="94"/>
  <c r="AO27" i="94" s="1"/>
  <c r="W28" i="94"/>
  <c r="AG27" i="94"/>
  <c r="AP27" i="94" s="1"/>
  <c r="AE27" i="94"/>
  <c r="AF32" i="45"/>
  <c r="AO32" i="45" s="1"/>
  <c r="W33" i="45"/>
  <c r="AG32" i="45"/>
  <c r="AP32" i="45" s="1"/>
  <c r="AE32" i="45"/>
  <c r="AH34" i="51"/>
  <c r="AQ34" i="51" s="1"/>
  <c r="AR35" i="104"/>
  <c r="AI38" i="15"/>
  <c r="AN38" i="15"/>
  <c r="Y29" i="98"/>
  <c r="X29" i="98"/>
  <c r="AH26" i="85"/>
  <c r="AQ26" i="85" s="1"/>
  <c r="AR27" i="87"/>
  <c r="Y39" i="93"/>
  <c r="X39" i="93"/>
  <c r="AH38" i="101"/>
  <c r="AQ38" i="101" s="1"/>
  <c r="AH34" i="95"/>
  <c r="AQ34" i="95" s="1"/>
  <c r="Y39" i="46"/>
  <c r="X39" i="46"/>
  <c r="AH36" i="104"/>
  <c r="AQ36" i="104" s="1"/>
  <c r="AH34" i="88"/>
  <c r="AQ34" i="88" s="1"/>
  <c r="Y35" i="84"/>
  <c r="X35" i="84"/>
  <c r="Y35" i="100"/>
  <c r="X35" i="100"/>
  <c r="Y31" i="16"/>
  <c r="X31" i="16"/>
  <c r="AG28" i="55"/>
  <c r="AP28" i="55" s="1"/>
  <c r="AE28" i="55"/>
  <c r="AF28" i="55"/>
  <c r="AO28" i="55" s="1"/>
  <c r="W29" i="55"/>
  <c r="Z34" i="51"/>
  <c r="AR39" i="47"/>
  <c r="AE35" i="44"/>
  <c r="AF35" i="44"/>
  <c r="AO35" i="44" s="1"/>
  <c r="W36" i="44"/>
  <c r="AG35" i="44"/>
  <c r="AP35" i="44" s="1"/>
  <c r="AI28" i="98"/>
  <c r="AN28" i="98"/>
  <c r="AH30" i="99"/>
  <c r="AQ30" i="99" s="1"/>
  <c r="AH34" i="96"/>
  <c r="AQ34" i="96" s="1"/>
  <c r="AF29" i="18"/>
  <c r="AO29" i="18" s="1"/>
  <c r="AG29" i="18"/>
  <c r="AP29" i="18" s="1"/>
  <c r="W30" i="18"/>
  <c r="AE29" i="18"/>
  <c r="Z38" i="101"/>
  <c r="Z34" i="95"/>
  <c r="AI38" i="46"/>
  <c r="AN38" i="46"/>
  <c r="Z36" i="104"/>
  <c r="Y39" i="32"/>
  <c r="X39" i="32"/>
  <c r="AH28" i="87"/>
  <c r="AQ28" i="87" s="1"/>
  <c r="Z34" i="88"/>
  <c r="AI30" i="41"/>
  <c r="AN30" i="41"/>
  <c r="AI34" i="84"/>
  <c r="AN34" i="84"/>
  <c r="Y27" i="42"/>
  <c r="X27" i="42"/>
  <c r="AI37" i="86"/>
  <c r="AN37" i="86"/>
  <c r="Y29" i="10"/>
  <c r="X29" i="10"/>
  <c r="Z29" i="10" s="1"/>
  <c r="AH35" i="92"/>
  <c r="AQ35" i="92" s="1"/>
  <c r="Z28" i="87"/>
  <c r="Y35" i="13"/>
  <c r="X35" i="13"/>
  <c r="AI30" i="16"/>
  <c r="AN30" i="16"/>
  <c r="Y26" i="82"/>
  <c r="X26" i="82"/>
  <c r="AH33" i="54"/>
  <c r="AQ33" i="54" s="1"/>
  <c r="AR33" i="96"/>
  <c r="AF32" i="11"/>
  <c r="AO32" i="11" s="1"/>
  <c r="W33" i="11"/>
  <c r="AG32" i="11"/>
  <c r="AP32" i="11" s="1"/>
  <c r="AE32" i="11"/>
  <c r="AF29" i="103"/>
  <c r="AO29" i="103" s="1"/>
  <c r="AE29" i="103"/>
  <c r="W30" i="103"/>
  <c r="AG29" i="103"/>
  <c r="AP29" i="103" s="1"/>
  <c r="AH26" i="90"/>
  <c r="AQ26" i="90" s="1"/>
  <c r="AF30" i="99"/>
  <c r="AO30" i="99" s="1"/>
  <c r="AE30" i="99"/>
  <c r="W31" i="99"/>
  <c r="AG30" i="99"/>
  <c r="AP30" i="99" s="1"/>
  <c r="W35" i="96"/>
  <c r="AE34" i="96"/>
  <c r="AG34" i="96"/>
  <c r="AP34" i="96" s="1"/>
  <c r="AF34" i="96"/>
  <c r="AO34" i="96" s="1"/>
  <c r="AE40" i="52"/>
  <c r="AG40" i="52"/>
  <c r="AP40" i="52" s="1"/>
  <c r="W41" i="52"/>
  <c r="AF40" i="52"/>
  <c r="AO40" i="52" s="1"/>
  <c r="AR37" i="101"/>
  <c r="Z27" i="48"/>
  <c r="AH27" i="48"/>
  <c r="AQ27" i="48" s="1"/>
  <c r="Y38" i="105"/>
  <c r="X38" i="105"/>
  <c r="AI25" i="82"/>
  <c r="AN25" i="82"/>
  <c r="AH39" i="97"/>
  <c r="AQ39" i="97" s="1"/>
  <c r="Z33" i="54"/>
  <c r="Z26" i="90"/>
  <c r="Y39" i="15"/>
  <c r="X39" i="15"/>
  <c r="Z39" i="15" s="1"/>
  <c r="Y38" i="86"/>
  <c r="X38" i="86"/>
  <c r="AI38" i="93"/>
  <c r="AN38" i="93"/>
  <c r="AR33" i="51"/>
  <c r="AH40" i="47"/>
  <c r="AQ40" i="47" s="1"/>
  <c r="Y27" i="50"/>
  <c r="X27" i="50"/>
  <c r="Z27" i="50" s="1"/>
  <c r="AI28" i="10"/>
  <c r="AN28" i="10"/>
  <c r="AE37" i="89"/>
  <c r="W38" i="89"/>
  <c r="AF37" i="89"/>
  <c r="AO37" i="89" s="1"/>
  <c r="AG37" i="89"/>
  <c r="AP37" i="89" s="1"/>
  <c r="AR38" i="97"/>
  <c r="AI34" i="13"/>
  <c r="AN34" i="13"/>
  <c r="AI26" i="42"/>
  <c r="AN26" i="42"/>
  <c r="AE35" i="92" l="1"/>
  <c r="Z27" i="42"/>
  <c r="Z39" i="32"/>
  <c r="AE39" i="32" s="1"/>
  <c r="AE39" i="15"/>
  <c r="AF39" i="15"/>
  <c r="AO39" i="15" s="1"/>
  <c r="AG39" i="15"/>
  <c r="AP39" i="15" s="1"/>
  <c r="W40" i="15"/>
  <c r="AG38" i="53"/>
  <c r="AP38" i="53" s="1"/>
  <c r="AE38" i="53"/>
  <c r="AF38" i="53"/>
  <c r="AO38" i="53" s="1"/>
  <c r="W39" i="53"/>
  <c r="W28" i="42"/>
  <c r="AG27" i="42"/>
  <c r="AP27" i="42" s="1"/>
  <c r="AF27" i="42"/>
  <c r="AO27" i="42" s="1"/>
  <c r="AE27" i="42"/>
  <c r="AG39" i="32"/>
  <c r="AP39" i="32" s="1"/>
  <c r="W40" i="32"/>
  <c r="AF39" i="32"/>
  <c r="AO39" i="32" s="1"/>
  <c r="AG27" i="50"/>
  <c r="AP27" i="50" s="1"/>
  <c r="AE27" i="50"/>
  <c r="AF27" i="50"/>
  <c r="AO27" i="50" s="1"/>
  <c r="W28" i="50"/>
  <c r="Y30" i="103"/>
  <c r="X30" i="103"/>
  <c r="Z30" i="103" s="1"/>
  <c r="X33" i="11"/>
  <c r="Y33" i="11"/>
  <c r="W30" i="10"/>
  <c r="AE29" i="10"/>
  <c r="AG29" i="10"/>
  <c r="AP29" i="10" s="1"/>
  <c r="AF29" i="10"/>
  <c r="AO29" i="10" s="1"/>
  <c r="AF38" i="101"/>
  <c r="AO38" i="101" s="1"/>
  <c r="W39" i="101"/>
  <c r="AE38" i="101"/>
  <c r="AG38" i="101"/>
  <c r="AP38" i="101" s="1"/>
  <c r="AI29" i="49"/>
  <c r="AN29" i="49"/>
  <c r="AI39" i="97"/>
  <c r="AN39" i="97"/>
  <c r="AI26" i="85"/>
  <c r="AN26" i="85"/>
  <c r="Y36" i="92"/>
  <c r="X36" i="92"/>
  <c r="AH38" i="86"/>
  <c r="AQ38" i="86" s="1"/>
  <c r="AI40" i="52"/>
  <c r="AN40" i="52"/>
  <c r="AE33" i="54"/>
  <c r="AF33" i="54"/>
  <c r="AO33" i="54" s="1"/>
  <c r="W34" i="54"/>
  <c r="AG33" i="54"/>
  <c r="AP33" i="54" s="1"/>
  <c r="AI29" i="103"/>
  <c r="AN29" i="103"/>
  <c r="AR30" i="16"/>
  <c r="W35" i="51"/>
  <c r="AE34" i="51"/>
  <c r="AG34" i="51"/>
  <c r="AP34" i="51" s="1"/>
  <c r="AF34" i="51"/>
  <c r="AO34" i="51" s="1"/>
  <c r="AH31" i="16"/>
  <c r="AQ31" i="16" s="1"/>
  <c r="AH35" i="84"/>
  <c r="AQ35" i="84" s="1"/>
  <c r="AH29" i="98"/>
  <c r="AQ29" i="98" s="1"/>
  <c r="AI27" i="94"/>
  <c r="AN27" i="94"/>
  <c r="Y27" i="102"/>
  <c r="X27" i="102"/>
  <c r="Z27" i="102" s="1"/>
  <c r="Y27" i="35"/>
  <c r="X27" i="35"/>
  <c r="Y31" i="99"/>
  <c r="Z31" i="99" s="1"/>
  <c r="X31" i="99"/>
  <c r="AH35" i="13"/>
  <c r="AQ35" i="13" s="1"/>
  <c r="AR34" i="84"/>
  <c r="W37" i="104"/>
  <c r="AF36" i="104"/>
  <c r="AO36" i="104" s="1"/>
  <c r="AG36" i="104"/>
  <c r="AP36" i="104" s="1"/>
  <c r="AE36" i="104"/>
  <c r="AI29" i="18"/>
  <c r="AN29" i="18"/>
  <c r="Y36" i="44"/>
  <c r="X36" i="44"/>
  <c r="Z31" i="16"/>
  <c r="Z35" i="84"/>
  <c r="AH39" i="46"/>
  <c r="AQ39" i="46" s="1"/>
  <c r="Z29" i="98"/>
  <c r="AI32" i="45"/>
  <c r="AN32" i="45"/>
  <c r="AI26" i="102"/>
  <c r="AN26" i="102"/>
  <c r="AI30" i="83"/>
  <c r="AO30" i="83"/>
  <c r="AI26" i="35"/>
  <c r="AN26" i="35"/>
  <c r="AR37" i="53"/>
  <c r="AH31" i="41"/>
  <c r="AQ31" i="41" s="1"/>
  <c r="AR26" i="50"/>
  <c r="AI30" i="91"/>
  <c r="AN30" i="91"/>
  <c r="Y30" i="43"/>
  <c r="Z30" i="43" s="1"/>
  <c r="X30" i="43"/>
  <c r="Y41" i="47"/>
  <c r="Z41" i="47" s="1"/>
  <c r="X41" i="47"/>
  <c r="AR26" i="42"/>
  <c r="AH27" i="50"/>
  <c r="AQ27" i="50" s="1"/>
  <c r="W27" i="90"/>
  <c r="AE26" i="90"/>
  <c r="AN26" i="90" s="1"/>
  <c r="AG26" i="90"/>
  <c r="AF26" i="90"/>
  <c r="AO26" i="90" s="1"/>
  <c r="AR34" i="13"/>
  <c r="X38" i="89"/>
  <c r="Y38" i="89"/>
  <c r="AR25" i="82"/>
  <c r="AI37" i="89"/>
  <c r="AN37" i="89"/>
  <c r="AH38" i="105"/>
  <c r="AQ38" i="105" s="1"/>
  <c r="AI30" i="99"/>
  <c r="AN30" i="99"/>
  <c r="AH26" i="82"/>
  <c r="AQ26" i="82" s="1"/>
  <c r="Z35" i="13"/>
  <c r="AR37" i="86"/>
  <c r="X30" i="18"/>
  <c r="Y30" i="18"/>
  <c r="Y29" i="55"/>
  <c r="X29" i="55"/>
  <c r="Z39" i="46"/>
  <c r="AH39" i="93"/>
  <c r="AQ39" i="93" s="1"/>
  <c r="Y28" i="94"/>
  <c r="X28" i="94"/>
  <c r="AR34" i="100"/>
  <c r="Y31" i="83"/>
  <c r="Z31" i="83"/>
  <c r="X31" i="83"/>
  <c r="AE31" i="41"/>
  <c r="W32" i="41"/>
  <c r="AF31" i="41"/>
  <c r="AO31" i="41" s="1"/>
  <c r="AG31" i="41"/>
  <c r="AP31" i="41" s="1"/>
  <c r="AI29" i="43"/>
  <c r="AN29" i="43"/>
  <c r="AI40" i="47"/>
  <c r="AN40" i="47"/>
  <c r="Z38" i="86"/>
  <c r="Z38" i="105"/>
  <c r="Y41" i="52"/>
  <c r="Z41" i="52" s="1"/>
  <c r="X41" i="52"/>
  <c r="AI34" i="96"/>
  <c r="AN34" i="96"/>
  <c r="AI32" i="11"/>
  <c r="AN32" i="11"/>
  <c r="Z26" i="82"/>
  <c r="AH27" i="42"/>
  <c r="AQ27" i="42" s="1"/>
  <c r="AR30" i="41"/>
  <c r="AR38" i="46"/>
  <c r="AI35" i="44"/>
  <c r="AN35" i="44"/>
  <c r="AH35" i="100"/>
  <c r="AQ35" i="100" s="1"/>
  <c r="Z39" i="93"/>
  <c r="Y33" i="45"/>
  <c r="X33" i="45"/>
  <c r="AR38" i="32"/>
  <c r="Y34" i="20"/>
  <c r="Z34" i="20" s="1"/>
  <c r="X34" i="20"/>
  <c r="AR37" i="105"/>
  <c r="AI35" i="92"/>
  <c r="AN35" i="92"/>
  <c r="AH39" i="15"/>
  <c r="AQ39" i="15" s="1"/>
  <c r="AR28" i="10"/>
  <c r="AR38" i="93"/>
  <c r="AF27" i="48"/>
  <c r="AO27" i="48" s="1"/>
  <c r="AE27" i="48"/>
  <c r="W28" i="48"/>
  <c r="AG27" i="48"/>
  <c r="AP27" i="48" s="1"/>
  <c r="Y35" i="96"/>
  <c r="X35" i="96"/>
  <c r="W29" i="87"/>
  <c r="AG28" i="87"/>
  <c r="AP28" i="87" s="1"/>
  <c r="AF28" i="87"/>
  <c r="AO28" i="87" s="1"/>
  <c r="AE28" i="87"/>
  <c r="AH29" i="10"/>
  <c r="AQ29" i="10" s="1"/>
  <c r="AF34" i="88"/>
  <c r="AO34" i="88" s="1"/>
  <c r="W35" i="88"/>
  <c r="AG34" i="88"/>
  <c r="AP34" i="88" s="1"/>
  <c r="AE34" i="88"/>
  <c r="AH39" i="32"/>
  <c r="AQ39" i="32" s="1"/>
  <c r="AG34" i="95"/>
  <c r="AP34" i="95" s="1"/>
  <c r="W35" i="95"/>
  <c r="AE34" i="95"/>
  <c r="AF34" i="95"/>
  <c r="AO34" i="95" s="1"/>
  <c r="AR28" i="98"/>
  <c r="AI28" i="55"/>
  <c r="AN28" i="55"/>
  <c r="Z35" i="100"/>
  <c r="AR38" i="15"/>
  <c r="AH38" i="53"/>
  <c r="AQ38" i="53" s="1"/>
  <c r="X30" i="49"/>
  <c r="Y30" i="49"/>
  <c r="AI33" i="20"/>
  <c r="AN33" i="20"/>
  <c r="Y31" i="91"/>
  <c r="X31" i="91"/>
  <c r="X40" i="97"/>
  <c r="Y40" i="97"/>
  <c r="Y27" i="85"/>
  <c r="Z27" i="85" s="1"/>
  <c r="X27" i="85"/>
  <c r="Z40" i="97" l="1"/>
  <c r="Z33" i="45"/>
  <c r="Z30" i="18"/>
  <c r="AF30" i="18" s="1"/>
  <c r="AO30" i="18" s="1"/>
  <c r="Z36" i="92"/>
  <c r="AF36" i="92" s="1"/>
  <c r="AO36" i="92" s="1"/>
  <c r="AG36" i="92"/>
  <c r="AP36" i="92" s="1"/>
  <c r="W31" i="18"/>
  <c r="AE30" i="18"/>
  <c r="AG30" i="18"/>
  <c r="AP30" i="18" s="1"/>
  <c r="AE34" i="20"/>
  <c r="W35" i="20"/>
  <c r="AF34" i="20"/>
  <c r="AO34" i="20" s="1"/>
  <c r="AG34" i="20"/>
  <c r="AP34" i="20" s="1"/>
  <c r="AG41" i="47"/>
  <c r="AP41" i="47" s="1"/>
  <c r="AF41" i="47"/>
  <c r="AO41" i="47" s="1"/>
  <c r="AE41" i="47"/>
  <c r="W42" i="47"/>
  <c r="AE33" i="45"/>
  <c r="AF33" i="45"/>
  <c r="AO33" i="45" s="1"/>
  <c r="AG33" i="45"/>
  <c r="AP33" i="45" s="1"/>
  <c r="W34" i="45"/>
  <c r="AH31" i="91"/>
  <c r="AQ31" i="91" s="1"/>
  <c r="AH34" i="20"/>
  <c r="AQ34" i="20" s="1"/>
  <c r="AH41" i="52"/>
  <c r="AQ41" i="52" s="1"/>
  <c r="AR40" i="47"/>
  <c r="Y32" i="41"/>
  <c r="X32" i="41"/>
  <c r="AE35" i="13"/>
  <c r="AF35" i="13"/>
  <c r="AO35" i="13" s="1"/>
  <c r="W36" i="13"/>
  <c r="AG35" i="13"/>
  <c r="AP35" i="13" s="1"/>
  <c r="AI26" i="90"/>
  <c r="AP26" i="90"/>
  <c r="AR30" i="83"/>
  <c r="W32" i="16"/>
  <c r="AF31" i="16"/>
  <c r="AO31" i="16" s="1"/>
  <c r="AG31" i="16"/>
  <c r="AP31" i="16" s="1"/>
  <c r="AE31" i="16"/>
  <c r="AH31" i="99"/>
  <c r="AQ31" i="99" s="1"/>
  <c r="AH27" i="102"/>
  <c r="AQ27" i="102" s="1"/>
  <c r="Y35" i="51"/>
  <c r="X35" i="51"/>
  <c r="Z33" i="11"/>
  <c r="Y28" i="50"/>
  <c r="Z28" i="50"/>
  <c r="X28" i="50"/>
  <c r="Y35" i="88"/>
  <c r="X35" i="88"/>
  <c r="Z35" i="88" s="1"/>
  <c r="AH27" i="85"/>
  <c r="AQ27" i="85" s="1"/>
  <c r="Z31" i="91"/>
  <c r="AH30" i="49"/>
  <c r="AQ30" i="49" s="1"/>
  <c r="AI34" i="88"/>
  <c r="AN34" i="88"/>
  <c r="W27" i="82"/>
  <c r="AG26" i="82"/>
  <c r="AP26" i="82" s="1"/>
  <c r="AE26" i="82"/>
  <c r="AF26" i="82"/>
  <c r="AO26" i="82" s="1"/>
  <c r="W42" i="52"/>
  <c r="AF41" i="52"/>
  <c r="AO41" i="52" s="1"/>
  <c r="AE41" i="52"/>
  <c r="AG41" i="52"/>
  <c r="AP41" i="52" s="1"/>
  <c r="AI31" i="41"/>
  <c r="AN31" i="41"/>
  <c r="AH28" i="94"/>
  <c r="AQ28" i="94" s="1"/>
  <c r="AR30" i="99"/>
  <c r="AH38" i="89"/>
  <c r="AQ38" i="89" s="1"/>
  <c r="AH30" i="43"/>
  <c r="AQ30" i="43" s="1"/>
  <c r="AH36" i="44"/>
  <c r="AQ36" i="44" s="1"/>
  <c r="AI36" i="104"/>
  <c r="AN36" i="104"/>
  <c r="AE31" i="99"/>
  <c r="W32" i="99"/>
  <c r="AF31" i="99"/>
  <c r="AO31" i="99" s="1"/>
  <c r="AG31" i="99"/>
  <c r="AP31" i="99" s="1"/>
  <c r="W28" i="102"/>
  <c r="AG27" i="102"/>
  <c r="AP27" i="102" s="1"/>
  <c r="AE27" i="102"/>
  <c r="AF27" i="102"/>
  <c r="AO27" i="102" s="1"/>
  <c r="Y34" i="54"/>
  <c r="X34" i="54"/>
  <c r="AR29" i="49"/>
  <c r="AH33" i="11"/>
  <c r="AQ33" i="11" s="1"/>
  <c r="Y40" i="32"/>
  <c r="X40" i="32"/>
  <c r="Y28" i="42"/>
  <c r="X28" i="42"/>
  <c r="AG27" i="85"/>
  <c r="AP27" i="85" s="1"/>
  <c r="W28" i="85"/>
  <c r="AF27" i="85"/>
  <c r="AO27" i="85" s="1"/>
  <c r="AE27" i="85"/>
  <c r="Y29" i="87"/>
  <c r="X29" i="87"/>
  <c r="Z29" i="87" s="1"/>
  <c r="Y28" i="48"/>
  <c r="X28" i="48"/>
  <c r="AF39" i="93"/>
  <c r="AO39" i="93" s="1"/>
  <c r="AG39" i="93"/>
  <c r="AP39" i="93" s="1"/>
  <c r="AE39" i="93"/>
  <c r="W40" i="93"/>
  <c r="AR29" i="43"/>
  <c r="AH31" i="83"/>
  <c r="AQ31" i="83" s="1"/>
  <c r="Z28" i="94"/>
  <c r="AR37" i="89"/>
  <c r="Y27" i="90"/>
  <c r="X27" i="90"/>
  <c r="W31" i="43"/>
  <c r="AG30" i="43"/>
  <c r="AF30" i="43"/>
  <c r="AO30" i="43" s="1"/>
  <c r="AE30" i="43"/>
  <c r="AN30" i="43" s="1"/>
  <c r="AR26" i="102"/>
  <c r="Z36" i="44"/>
  <c r="AH30" i="103"/>
  <c r="AQ30" i="103" s="1"/>
  <c r="AI27" i="50"/>
  <c r="AN27" i="50"/>
  <c r="Y40" i="15"/>
  <c r="X40" i="15"/>
  <c r="AH35" i="96"/>
  <c r="AQ35" i="96" s="1"/>
  <c r="AI27" i="48"/>
  <c r="AN27" i="48"/>
  <c r="AR35" i="92"/>
  <c r="AR35" i="44"/>
  <c r="AR32" i="11"/>
  <c r="AG38" i="105"/>
  <c r="AP38" i="105" s="1"/>
  <c r="W39" i="105"/>
  <c r="AE38" i="105"/>
  <c r="AF38" i="105"/>
  <c r="AO38" i="105" s="1"/>
  <c r="W32" i="83"/>
  <c r="AE31" i="83"/>
  <c r="AF31" i="83"/>
  <c r="AO31" i="83" s="1"/>
  <c r="AG31" i="83"/>
  <c r="AP31" i="83" s="1"/>
  <c r="W40" i="46"/>
  <c r="AE39" i="46"/>
  <c r="AG39" i="46"/>
  <c r="AP39" i="46" s="1"/>
  <c r="AF39" i="46"/>
  <c r="AO39" i="46" s="1"/>
  <c r="AH30" i="18"/>
  <c r="AQ30" i="18" s="1"/>
  <c r="AH27" i="35"/>
  <c r="AQ27" i="35" s="1"/>
  <c r="AI33" i="54"/>
  <c r="AN33" i="54"/>
  <c r="AR26" i="85"/>
  <c r="W31" i="103"/>
  <c r="AF30" i="103"/>
  <c r="AO30" i="103" s="1"/>
  <c r="AE30" i="103"/>
  <c r="AG30" i="103"/>
  <c r="AP30" i="103" s="1"/>
  <c r="Y39" i="53"/>
  <c r="X39" i="53"/>
  <c r="AI34" i="95"/>
  <c r="AN34" i="95"/>
  <c r="Z35" i="96"/>
  <c r="AE38" i="86"/>
  <c r="AN38" i="86" s="1"/>
  <c r="AF38" i="86"/>
  <c r="AO38" i="86" s="1"/>
  <c r="W39" i="86"/>
  <c r="AG38" i="86"/>
  <c r="AH29" i="55"/>
  <c r="AQ29" i="55" s="1"/>
  <c r="AH41" i="47"/>
  <c r="AQ41" i="47" s="1"/>
  <c r="AR26" i="35"/>
  <c r="AR32" i="45"/>
  <c r="Y37" i="104"/>
  <c r="Z37" i="104" s="1"/>
  <c r="X37" i="104"/>
  <c r="Z27" i="35"/>
  <c r="AR27" i="94"/>
  <c r="AR29" i="103"/>
  <c r="AI38" i="101"/>
  <c r="AN38" i="101"/>
  <c r="AI29" i="10"/>
  <c r="AN29" i="10"/>
  <c r="AI27" i="42"/>
  <c r="AN27" i="42"/>
  <c r="W36" i="100"/>
  <c r="AG35" i="100"/>
  <c r="AP35" i="100" s="1"/>
  <c r="AF35" i="100"/>
  <c r="AO35" i="100" s="1"/>
  <c r="AE35" i="100"/>
  <c r="W41" i="97"/>
  <c r="AF40" i="97"/>
  <c r="AO40" i="97" s="1"/>
  <c r="AG40" i="97"/>
  <c r="AP40" i="97" s="1"/>
  <c r="AE40" i="97"/>
  <c r="AR33" i="20"/>
  <c r="AH40" i="97"/>
  <c r="AQ40" i="97" s="1"/>
  <c r="Z30" i="49"/>
  <c r="AR28" i="55"/>
  <c r="Y35" i="95"/>
  <c r="X35" i="95"/>
  <c r="AI28" i="87"/>
  <c r="AN28" i="87"/>
  <c r="AH33" i="45"/>
  <c r="AQ33" i="45" s="1"/>
  <c r="AR34" i="96"/>
  <c r="Z29" i="55"/>
  <c r="Z38" i="89"/>
  <c r="AR30" i="91"/>
  <c r="AG29" i="98"/>
  <c r="AP29" i="98" s="1"/>
  <c r="AF29" i="98"/>
  <c r="AO29" i="98" s="1"/>
  <c r="AE29" i="98"/>
  <c r="W30" i="98"/>
  <c r="AF35" i="84"/>
  <c r="AO35" i="84" s="1"/>
  <c r="AE35" i="84"/>
  <c r="W36" i="84"/>
  <c r="AG35" i="84"/>
  <c r="AP35" i="84" s="1"/>
  <c r="AR29" i="18"/>
  <c r="AI34" i="51"/>
  <c r="AN34" i="51"/>
  <c r="AR40" i="52"/>
  <c r="AH36" i="92"/>
  <c r="AQ36" i="92" s="1"/>
  <c r="AR39" i="97"/>
  <c r="Y39" i="101"/>
  <c r="X39" i="101"/>
  <c r="Y30" i="10"/>
  <c r="X30" i="10"/>
  <c r="AI39" i="32"/>
  <c r="AN39" i="32"/>
  <c r="AI38" i="53"/>
  <c r="AN38" i="53"/>
  <c r="AI39" i="15"/>
  <c r="AN39" i="15"/>
  <c r="W37" i="92" l="1"/>
  <c r="Z35" i="95"/>
  <c r="AG35" i="95" s="1"/>
  <c r="AP35" i="95" s="1"/>
  <c r="Z39" i="101"/>
  <c r="Z40" i="32"/>
  <c r="W41" i="32" s="1"/>
  <c r="Z35" i="51"/>
  <c r="AE35" i="51" s="1"/>
  <c r="AE36" i="92"/>
  <c r="AI36" i="92" s="1"/>
  <c r="AE35" i="95"/>
  <c r="AN35" i="95" s="1"/>
  <c r="AF35" i="95"/>
  <c r="W36" i="95"/>
  <c r="AF37" i="104"/>
  <c r="AO37" i="104" s="1"/>
  <c r="AG37" i="104"/>
  <c r="AP37" i="104" s="1"/>
  <c r="AE37" i="104"/>
  <c r="W38" i="104"/>
  <c r="AG35" i="88"/>
  <c r="AP35" i="88" s="1"/>
  <c r="AF35" i="88"/>
  <c r="AO35" i="88" s="1"/>
  <c r="AE35" i="88"/>
  <c r="W36" i="88"/>
  <c r="AF35" i="51"/>
  <c r="AO35" i="51" s="1"/>
  <c r="AG35" i="51"/>
  <c r="AP35" i="51" s="1"/>
  <c r="AE40" i="32"/>
  <c r="AF40" i="32"/>
  <c r="AO40" i="32" s="1"/>
  <c r="AG40" i="32"/>
  <c r="AP40" i="32" s="1"/>
  <c r="AF39" i="101"/>
  <c r="AO39" i="101" s="1"/>
  <c r="AE39" i="101"/>
  <c r="W40" i="101"/>
  <c r="AG39" i="101"/>
  <c r="AP39" i="101" s="1"/>
  <c r="AH30" i="10"/>
  <c r="AQ30" i="10" s="1"/>
  <c r="Y30" i="98"/>
  <c r="X30" i="98"/>
  <c r="AI29" i="98"/>
  <c r="AN29" i="98"/>
  <c r="AR34" i="51"/>
  <c r="AI35" i="84"/>
  <c r="AN35" i="84"/>
  <c r="Y36" i="100"/>
  <c r="X36" i="100"/>
  <c r="AR38" i="101"/>
  <c r="AH37" i="104"/>
  <c r="AQ37" i="104" s="1"/>
  <c r="AI38" i="86"/>
  <c r="AP38" i="86"/>
  <c r="AR34" i="95"/>
  <c r="AI30" i="103"/>
  <c r="AN30" i="103"/>
  <c r="AR33" i="54"/>
  <c r="Y39" i="105"/>
  <c r="X39" i="105"/>
  <c r="AI39" i="93"/>
  <c r="AN39" i="93"/>
  <c r="AH29" i="87"/>
  <c r="AQ29" i="87" s="1"/>
  <c r="Y28" i="85"/>
  <c r="X28" i="85"/>
  <c r="AH35" i="51"/>
  <c r="AQ35" i="51" s="1"/>
  <c r="Y36" i="13"/>
  <c r="X36" i="13"/>
  <c r="Y34" i="45"/>
  <c r="X34" i="45"/>
  <c r="AI41" i="47"/>
  <c r="AN41" i="47"/>
  <c r="Y35" i="20"/>
  <c r="Z35" i="20" s="1"/>
  <c r="X35" i="20"/>
  <c r="Y31" i="18"/>
  <c r="X31" i="18"/>
  <c r="AR39" i="32"/>
  <c r="AR28" i="87"/>
  <c r="AF30" i="49"/>
  <c r="AO30" i="49" s="1"/>
  <c r="AE30" i="49"/>
  <c r="AG30" i="49"/>
  <c r="AP30" i="49" s="1"/>
  <c r="W31" i="49"/>
  <c r="Y41" i="97"/>
  <c r="X41" i="97"/>
  <c r="Y39" i="86"/>
  <c r="Z39" i="86" s="1"/>
  <c r="X39" i="86"/>
  <c r="AH39" i="53"/>
  <c r="AQ39" i="53" s="1"/>
  <c r="AI31" i="83"/>
  <c r="AN31" i="83"/>
  <c r="AR27" i="50"/>
  <c r="AE36" i="44"/>
  <c r="AF36" i="44"/>
  <c r="AO36" i="44" s="1"/>
  <c r="AG36" i="44"/>
  <c r="AP36" i="44" s="1"/>
  <c r="W37" i="44"/>
  <c r="AI30" i="43"/>
  <c r="AP30" i="43"/>
  <c r="W30" i="87"/>
  <c r="AG29" i="87"/>
  <c r="AP29" i="87" s="1"/>
  <c r="AF29" i="87"/>
  <c r="AO29" i="87" s="1"/>
  <c r="AE29" i="87"/>
  <c r="AI26" i="82"/>
  <c r="AN26" i="82"/>
  <c r="AI34" i="20"/>
  <c r="AN34" i="20"/>
  <c r="AR27" i="42"/>
  <c r="Z39" i="53"/>
  <c r="Y31" i="103"/>
  <c r="X31" i="103"/>
  <c r="AI39" i="46"/>
  <c r="AN39" i="46"/>
  <c r="Y32" i="83"/>
  <c r="X32" i="83"/>
  <c r="Y31" i="43"/>
  <c r="X31" i="43"/>
  <c r="AF28" i="94"/>
  <c r="AO28" i="94" s="1"/>
  <c r="W29" i="94"/>
  <c r="AE28" i="94"/>
  <c r="AN28" i="94" s="1"/>
  <c r="AG28" i="94"/>
  <c r="AH28" i="42"/>
  <c r="AQ28" i="42" s="1"/>
  <c r="AI27" i="102"/>
  <c r="AN27" i="102"/>
  <c r="Y32" i="99"/>
  <c r="Z32" i="99" s="1"/>
  <c r="X32" i="99"/>
  <c r="AI41" i="52"/>
  <c r="AN41" i="52"/>
  <c r="AH28" i="50"/>
  <c r="AQ28" i="50" s="1"/>
  <c r="AI31" i="16"/>
  <c r="AN31" i="16"/>
  <c r="AI35" i="13"/>
  <c r="AN35" i="13"/>
  <c r="Y40" i="46"/>
  <c r="X40" i="46"/>
  <c r="AR27" i="48"/>
  <c r="AH40" i="15"/>
  <c r="AQ40" i="15" s="1"/>
  <c r="AH27" i="90"/>
  <c r="AQ27" i="90" s="1"/>
  <c r="AH28" i="48"/>
  <c r="AQ28" i="48" s="1"/>
  <c r="Z28" i="42"/>
  <c r="AH34" i="54"/>
  <c r="AQ34" i="54" s="1"/>
  <c r="AI31" i="99"/>
  <c r="AN31" i="99"/>
  <c r="Y27" i="82"/>
  <c r="X27" i="82"/>
  <c r="AG28" i="50"/>
  <c r="AP28" i="50" s="1"/>
  <c r="W29" i="50"/>
  <c r="AE28" i="50"/>
  <c r="AF28" i="50"/>
  <c r="AO28" i="50" s="1"/>
  <c r="AR26" i="90"/>
  <c r="AH32" i="41"/>
  <c r="AQ32" i="41" s="1"/>
  <c r="AI33" i="45"/>
  <c r="AN33" i="45"/>
  <c r="AH35" i="95"/>
  <c r="AQ35" i="95" s="1"/>
  <c r="AR39" i="15"/>
  <c r="Z30" i="10"/>
  <c r="AG38" i="89"/>
  <c r="AP38" i="89" s="1"/>
  <c r="AE38" i="89"/>
  <c r="AF38" i="89"/>
  <c r="AO38" i="89" s="1"/>
  <c r="W39" i="89"/>
  <c r="AI35" i="100"/>
  <c r="AN35" i="100"/>
  <c r="AI40" i="97"/>
  <c r="AN40" i="97"/>
  <c r="AR29" i="10"/>
  <c r="W36" i="96"/>
  <c r="AF35" i="96"/>
  <c r="AO35" i="96" s="1"/>
  <c r="AG35" i="96"/>
  <c r="AP35" i="96" s="1"/>
  <c r="AE35" i="96"/>
  <c r="Z40" i="15"/>
  <c r="Z27" i="90"/>
  <c r="Z28" i="48"/>
  <c r="AI27" i="85"/>
  <c r="AN27" i="85"/>
  <c r="Z34" i="54"/>
  <c r="Y28" i="102"/>
  <c r="X28" i="102"/>
  <c r="Y42" i="52"/>
  <c r="Z42" i="52"/>
  <c r="X42" i="52"/>
  <c r="Z32" i="41"/>
  <c r="AG29" i="55"/>
  <c r="AP29" i="55" s="1"/>
  <c r="AF29" i="55"/>
  <c r="AO29" i="55" s="1"/>
  <c r="W30" i="55"/>
  <c r="AE29" i="55"/>
  <c r="AR38" i="53"/>
  <c r="AH39" i="101"/>
  <c r="AQ39" i="101" s="1"/>
  <c r="Y36" i="84"/>
  <c r="X36" i="84"/>
  <c r="AG27" i="35"/>
  <c r="AP27" i="35" s="1"/>
  <c r="AF27" i="35"/>
  <c r="AO27" i="35" s="1"/>
  <c r="W28" i="35"/>
  <c r="AE27" i="35"/>
  <c r="AI38" i="105"/>
  <c r="AN38" i="105"/>
  <c r="Y40" i="93"/>
  <c r="X40" i="93"/>
  <c r="AH40" i="32"/>
  <c r="AQ40" i="32" s="1"/>
  <c r="AR36" i="104"/>
  <c r="AR31" i="41"/>
  <c r="AR34" i="88"/>
  <c r="W32" i="91"/>
  <c r="AG31" i="91"/>
  <c r="AP31" i="91" s="1"/>
  <c r="AF31" i="91"/>
  <c r="AO31" i="91" s="1"/>
  <c r="AE31" i="91"/>
  <c r="AH35" i="88"/>
  <c r="AQ35" i="88" s="1"/>
  <c r="AF33" i="11"/>
  <c r="AO33" i="11" s="1"/>
  <c r="AE33" i="11"/>
  <c r="AG33" i="11"/>
  <c r="AP33" i="11" s="1"/>
  <c r="W34" i="11"/>
  <c r="Y32" i="16"/>
  <c r="Z32" i="16"/>
  <c r="X32" i="16"/>
  <c r="Y42" i="47"/>
  <c r="X42" i="47"/>
  <c r="AI30" i="18"/>
  <c r="AN30" i="18"/>
  <c r="Y37" i="92"/>
  <c r="X37" i="92"/>
  <c r="Z40" i="93" l="1"/>
  <c r="Z32" i="83"/>
  <c r="AG32" i="83" s="1"/>
  <c r="AP32" i="83" s="1"/>
  <c r="AN36" i="92"/>
  <c r="W36" i="51"/>
  <c r="W33" i="83"/>
  <c r="AF32" i="83"/>
  <c r="AO32" i="83" s="1"/>
  <c r="AG32" i="99"/>
  <c r="AP32" i="99" s="1"/>
  <c r="AE32" i="99"/>
  <c r="AF32" i="99"/>
  <c r="AO32" i="99" s="1"/>
  <c r="W33" i="99"/>
  <c r="AE39" i="86"/>
  <c r="AG39" i="86"/>
  <c r="AP39" i="86" s="1"/>
  <c r="W40" i="86"/>
  <c r="AF39" i="86"/>
  <c r="AO39" i="86" s="1"/>
  <c r="W41" i="93"/>
  <c r="AF40" i="93"/>
  <c r="AO40" i="93" s="1"/>
  <c r="AG40" i="93"/>
  <c r="AP40" i="93" s="1"/>
  <c r="AE40" i="93"/>
  <c r="W36" i="20"/>
  <c r="AE35" i="20"/>
  <c r="AG35" i="20"/>
  <c r="AP35" i="20" s="1"/>
  <c r="AF35" i="20"/>
  <c r="AO35" i="20" s="1"/>
  <c r="AH42" i="47"/>
  <c r="AQ42" i="47" s="1"/>
  <c r="AH37" i="92"/>
  <c r="AQ37" i="92" s="1"/>
  <c r="Z42" i="47"/>
  <c r="X34" i="11"/>
  <c r="Y34" i="11"/>
  <c r="Z34" i="11"/>
  <c r="AH32" i="16"/>
  <c r="AQ32" i="16" s="1"/>
  <c r="AI33" i="11"/>
  <c r="AN33" i="11"/>
  <c r="Y28" i="35"/>
  <c r="Z28" i="35" s="1"/>
  <c r="X28" i="35"/>
  <c r="W33" i="41"/>
  <c r="AE32" i="41"/>
  <c r="AG32" i="41"/>
  <c r="AP32" i="41" s="1"/>
  <c r="AF32" i="41"/>
  <c r="AO32" i="41" s="1"/>
  <c r="AE40" i="15"/>
  <c r="W41" i="15"/>
  <c r="AF40" i="15"/>
  <c r="AO40" i="15" s="1"/>
  <c r="AG40" i="15"/>
  <c r="AP40" i="15" s="1"/>
  <c r="AI28" i="50"/>
  <c r="AN28" i="50"/>
  <c r="Y29" i="94"/>
  <c r="X29" i="94"/>
  <c r="Y30" i="87"/>
  <c r="Z30" i="87" s="1"/>
  <c r="X30" i="87"/>
  <c r="Y31" i="49"/>
  <c r="X31" i="49"/>
  <c r="AR39" i="93"/>
  <c r="AH42" i="52"/>
  <c r="AQ42" i="52" s="1"/>
  <c r="AF34" i="54"/>
  <c r="AO34" i="54" s="1"/>
  <c r="AG34" i="54"/>
  <c r="AP34" i="54" s="1"/>
  <c r="W35" i="54"/>
  <c r="AE34" i="54"/>
  <c r="Y39" i="89"/>
  <c r="Z39" i="89" s="1"/>
  <c r="X39" i="89"/>
  <c r="Y29" i="50"/>
  <c r="X29" i="50"/>
  <c r="AR31" i="99"/>
  <c r="AG28" i="42"/>
  <c r="AP28" i="42" s="1"/>
  <c r="AE28" i="42"/>
  <c r="AF28" i="42"/>
  <c r="AO28" i="42" s="1"/>
  <c r="W29" i="42"/>
  <c r="AH40" i="46"/>
  <c r="AQ40" i="46" s="1"/>
  <c r="AR35" i="13"/>
  <c r="W40" i="53"/>
  <c r="AG39" i="53"/>
  <c r="AP39" i="53" s="1"/>
  <c r="AF39" i="53"/>
  <c r="AO39" i="53" s="1"/>
  <c r="AE39" i="53"/>
  <c r="AR26" i="82"/>
  <c r="AI36" i="44"/>
  <c r="AN36" i="44"/>
  <c r="AH36" i="13"/>
  <c r="AQ36" i="13" s="1"/>
  <c r="AH39" i="105"/>
  <c r="AQ39" i="105" s="1"/>
  <c r="AR30" i="103"/>
  <c r="AH36" i="100"/>
  <c r="AQ36" i="100" s="1"/>
  <c r="Y41" i="32"/>
  <c r="X41" i="32"/>
  <c r="Y36" i="51"/>
  <c r="X36" i="51"/>
  <c r="AI29" i="55"/>
  <c r="AN29" i="55"/>
  <c r="W43" i="52"/>
  <c r="AF42" i="52"/>
  <c r="AO42" i="52" s="1"/>
  <c r="AE42" i="52"/>
  <c r="AG42" i="52"/>
  <c r="AP42" i="52" s="1"/>
  <c r="AI35" i="96"/>
  <c r="AN35" i="96"/>
  <c r="AR33" i="45"/>
  <c r="Z40" i="46"/>
  <c r="AH31" i="43"/>
  <c r="AQ31" i="43" s="1"/>
  <c r="AR30" i="43"/>
  <c r="AH41" i="97"/>
  <c r="AQ41" i="97" s="1"/>
  <c r="AI30" i="49"/>
  <c r="AN30" i="49"/>
  <c r="AH31" i="18"/>
  <c r="AQ31" i="18" s="1"/>
  <c r="Z36" i="13"/>
  <c r="Z39" i="105"/>
  <c r="Z36" i="100"/>
  <c r="Y40" i="101"/>
  <c r="X40" i="101"/>
  <c r="AI35" i="51"/>
  <c r="AN35" i="51"/>
  <c r="X36" i="95"/>
  <c r="Y36" i="95"/>
  <c r="AI31" i="91"/>
  <c r="AN31" i="91"/>
  <c r="AH27" i="82"/>
  <c r="AQ27" i="82" s="1"/>
  <c r="AR31" i="16"/>
  <c r="AR27" i="102"/>
  <c r="Z31" i="43"/>
  <c r="AR39" i="46"/>
  <c r="AI29" i="87"/>
  <c r="AN29" i="87"/>
  <c r="Z41" i="97"/>
  <c r="Z31" i="18"/>
  <c r="AR41" i="47"/>
  <c r="AH28" i="85"/>
  <c r="AQ28" i="85" s="1"/>
  <c r="AR29" i="98"/>
  <c r="AI39" i="101"/>
  <c r="AN39" i="101"/>
  <c r="AI40" i="32"/>
  <c r="AN40" i="32"/>
  <c r="Y38" i="104"/>
  <c r="X38" i="104"/>
  <c r="Z38" i="104" s="1"/>
  <c r="AI35" i="95"/>
  <c r="AO35" i="95"/>
  <c r="AR30" i="18"/>
  <c r="AR27" i="85"/>
  <c r="AR40" i="97"/>
  <c r="AH28" i="102"/>
  <c r="AQ28" i="102" s="1"/>
  <c r="AG28" i="48"/>
  <c r="AP28" i="48" s="1"/>
  <c r="AE28" i="48"/>
  <c r="W29" i="48"/>
  <c r="AF28" i="48"/>
  <c r="AO28" i="48" s="1"/>
  <c r="Z27" i="82"/>
  <c r="AR41" i="52"/>
  <c r="AI28" i="94"/>
  <c r="AP28" i="94"/>
  <c r="AH31" i="103"/>
  <c r="AQ31" i="103" s="1"/>
  <c r="Y37" i="44"/>
  <c r="X37" i="44"/>
  <c r="AH34" i="45"/>
  <c r="AQ34" i="45" s="1"/>
  <c r="Z28" i="85"/>
  <c r="AH30" i="98"/>
  <c r="AQ30" i="98" s="1"/>
  <c r="Y36" i="88"/>
  <c r="X36" i="88"/>
  <c r="AI37" i="104"/>
  <c r="AN37" i="104"/>
  <c r="AE32" i="16"/>
  <c r="W33" i="16"/>
  <c r="AG32" i="16"/>
  <c r="AP32" i="16" s="1"/>
  <c r="AF32" i="16"/>
  <c r="AO32" i="16" s="1"/>
  <c r="AR38" i="105"/>
  <c r="AH36" i="84"/>
  <c r="AQ36" i="84" s="1"/>
  <c r="Y30" i="55"/>
  <c r="Z30" i="55" s="1"/>
  <c r="X30" i="55"/>
  <c r="AI38" i="89"/>
  <c r="AN38" i="89"/>
  <c r="Z36" i="84"/>
  <c r="Z37" i="92"/>
  <c r="Y32" i="91"/>
  <c r="X32" i="91"/>
  <c r="AH40" i="93"/>
  <c r="AQ40" i="93" s="1"/>
  <c r="AI27" i="35"/>
  <c r="AN27" i="35"/>
  <c r="Z28" i="102"/>
  <c r="AF27" i="90"/>
  <c r="AO27" i="90" s="1"/>
  <c r="AG27" i="90"/>
  <c r="AP27" i="90" s="1"/>
  <c r="AE27" i="90"/>
  <c r="W28" i="90"/>
  <c r="Y36" i="96"/>
  <c r="X36" i="96"/>
  <c r="AR35" i="100"/>
  <c r="AE30" i="10"/>
  <c r="AG30" i="10"/>
  <c r="AP30" i="10" s="1"/>
  <c r="W31" i="10"/>
  <c r="AF30" i="10"/>
  <c r="AO30" i="10" s="1"/>
  <c r="AR36" i="92"/>
  <c r="AH32" i="99"/>
  <c r="AQ32" i="99" s="1"/>
  <c r="AH32" i="83"/>
  <c r="AQ32" i="83" s="1"/>
  <c r="Z31" i="103"/>
  <c r="AR34" i="20"/>
  <c r="AR31" i="83"/>
  <c r="AH39" i="86"/>
  <c r="AQ39" i="86" s="1"/>
  <c r="AH35" i="20"/>
  <c r="AQ35" i="20" s="1"/>
  <c r="Z34" i="45"/>
  <c r="AR38" i="86"/>
  <c r="AR35" i="84"/>
  <c r="Z30" i="98"/>
  <c r="AI35" i="88"/>
  <c r="AN35" i="88"/>
  <c r="AE32" i="83" l="1"/>
  <c r="Z36" i="96"/>
  <c r="AF36" i="96" s="1"/>
  <c r="AO36" i="96" s="1"/>
  <c r="Z37" i="44"/>
  <c r="AE37" i="44" s="1"/>
  <c r="AE30" i="55"/>
  <c r="W31" i="55"/>
  <c r="AF30" i="55"/>
  <c r="AO30" i="55" s="1"/>
  <c r="AG30" i="55"/>
  <c r="AP30" i="55" s="1"/>
  <c r="AE39" i="89"/>
  <c r="AN39" i="89" s="1"/>
  <c r="AG39" i="89"/>
  <c r="W40" i="89"/>
  <c r="AF39" i="89"/>
  <c r="AO39" i="89" s="1"/>
  <c r="AF28" i="35"/>
  <c r="AO28" i="35" s="1"/>
  <c r="AG28" i="35"/>
  <c r="AP28" i="35" s="1"/>
  <c r="W29" i="35"/>
  <c r="AE28" i="35"/>
  <c r="AE36" i="96"/>
  <c r="W37" i="96"/>
  <c r="AG36" i="96"/>
  <c r="AP36" i="96" s="1"/>
  <c r="W31" i="87"/>
  <c r="AG30" i="87"/>
  <c r="AP30" i="87" s="1"/>
  <c r="AE30" i="87"/>
  <c r="AF30" i="87"/>
  <c r="AO30" i="87" s="1"/>
  <c r="W38" i="44"/>
  <c r="AF37" i="44"/>
  <c r="AO37" i="44" s="1"/>
  <c r="AG37" i="44"/>
  <c r="AP37" i="44" s="1"/>
  <c r="Y31" i="10"/>
  <c r="X31" i="10"/>
  <c r="AE37" i="92"/>
  <c r="AG37" i="92"/>
  <c r="AP37" i="92" s="1"/>
  <c r="W38" i="92"/>
  <c r="AF37" i="92"/>
  <c r="AO37" i="92" s="1"/>
  <c r="AI32" i="16"/>
  <c r="AN32" i="16"/>
  <c r="AH38" i="104"/>
  <c r="AQ38" i="104" s="1"/>
  <c r="AR39" i="101"/>
  <c r="AH36" i="95"/>
  <c r="AQ36" i="95" s="1"/>
  <c r="AE36" i="100"/>
  <c r="AG36" i="100"/>
  <c r="AP36" i="100" s="1"/>
  <c r="W37" i="100"/>
  <c r="AF36" i="100"/>
  <c r="AO36" i="100" s="1"/>
  <c r="AR28" i="50"/>
  <c r="AG42" i="47"/>
  <c r="AP42" i="47" s="1"/>
  <c r="AE42" i="47"/>
  <c r="W43" i="47"/>
  <c r="AF42" i="47"/>
  <c r="AO42" i="47" s="1"/>
  <c r="AR35" i="88"/>
  <c r="W35" i="45"/>
  <c r="AF34" i="45"/>
  <c r="AO34" i="45" s="1"/>
  <c r="AE34" i="45"/>
  <c r="AG34" i="45"/>
  <c r="AP34" i="45" s="1"/>
  <c r="AE30" i="98"/>
  <c r="AF30" i="98"/>
  <c r="AO30" i="98" s="1"/>
  <c r="AG30" i="98"/>
  <c r="AP30" i="98" s="1"/>
  <c r="W31" i="98"/>
  <c r="W29" i="102"/>
  <c r="AG28" i="102"/>
  <c r="AP28" i="102" s="1"/>
  <c r="AF28" i="102"/>
  <c r="AO28" i="102" s="1"/>
  <c r="AE28" i="102"/>
  <c r="W37" i="84"/>
  <c r="AG36" i="84"/>
  <c r="AP36" i="84" s="1"/>
  <c r="AF36" i="84"/>
  <c r="AO36" i="84" s="1"/>
  <c r="AE36" i="84"/>
  <c r="W39" i="104"/>
  <c r="AG38" i="104"/>
  <c r="AP38" i="104" s="1"/>
  <c r="AE38" i="104"/>
  <c r="AF38" i="104"/>
  <c r="AO38" i="104" s="1"/>
  <c r="AR29" i="87"/>
  <c r="W40" i="105"/>
  <c r="AG39" i="105"/>
  <c r="AP39" i="105" s="1"/>
  <c r="AF39" i="105"/>
  <c r="AO39" i="105" s="1"/>
  <c r="AE39" i="105"/>
  <c r="Y43" i="52"/>
  <c r="Z43" i="52" s="1"/>
  <c r="X43" i="52"/>
  <c r="AH41" i="32"/>
  <c r="AQ41" i="32" s="1"/>
  <c r="AI39" i="86"/>
  <c r="AN39" i="86"/>
  <c r="AI30" i="10"/>
  <c r="AN30" i="10"/>
  <c r="AR37" i="104"/>
  <c r="AR28" i="94"/>
  <c r="Y29" i="48"/>
  <c r="X29" i="48"/>
  <c r="AR35" i="51"/>
  <c r="AF36" i="13"/>
  <c r="AO36" i="13" s="1"/>
  <c r="W37" i="13"/>
  <c r="AG36" i="13"/>
  <c r="AP36" i="13" s="1"/>
  <c r="AE36" i="13"/>
  <c r="AR35" i="96"/>
  <c r="Z41" i="32"/>
  <c r="AI39" i="53"/>
  <c r="AN39" i="53"/>
  <c r="Y29" i="42"/>
  <c r="Z29" i="42" s="1"/>
  <c r="X29" i="42"/>
  <c r="AH29" i="50"/>
  <c r="AQ29" i="50" s="1"/>
  <c r="AH31" i="49"/>
  <c r="AQ31" i="49" s="1"/>
  <c r="AH29" i="94"/>
  <c r="AQ29" i="94" s="1"/>
  <c r="AI35" i="20"/>
  <c r="AN35" i="20"/>
  <c r="Y41" i="93"/>
  <c r="X41" i="93"/>
  <c r="AG31" i="103"/>
  <c r="AP31" i="103" s="1"/>
  <c r="AF31" i="103"/>
  <c r="AO31" i="103" s="1"/>
  <c r="AE31" i="103"/>
  <c r="W32" i="103"/>
  <c r="Y28" i="90"/>
  <c r="X28" i="90"/>
  <c r="AR27" i="35"/>
  <c r="AH32" i="91"/>
  <c r="AQ32" i="91" s="1"/>
  <c r="AR38" i="89"/>
  <c r="AH36" i="88"/>
  <c r="AQ36" i="88" s="1"/>
  <c r="AI28" i="48"/>
  <c r="AN28" i="48"/>
  <c r="AR31" i="91"/>
  <c r="AH40" i="101"/>
  <c r="AQ40" i="101" s="1"/>
  <c r="AR30" i="49"/>
  <c r="AR29" i="55"/>
  <c r="Z29" i="50"/>
  <c r="AI34" i="54"/>
  <c r="AN34" i="54"/>
  <c r="Z31" i="49"/>
  <c r="Z29" i="94"/>
  <c r="AI32" i="41"/>
  <c r="AN32" i="41"/>
  <c r="AR33" i="11"/>
  <c r="AG34" i="11"/>
  <c r="AP34" i="11" s="1"/>
  <c r="AF34" i="11"/>
  <c r="AO34" i="11" s="1"/>
  <c r="W35" i="11"/>
  <c r="AE34" i="11"/>
  <c r="Y36" i="20"/>
  <c r="X36" i="20"/>
  <c r="Y33" i="99"/>
  <c r="Z33" i="99"/>
  <c r="X33" i="99"/>
  <c r="AI27" i="90"/>
  <c r="AN27" i="90"/>
  <c r="Z32" i="91"/>
  <c r="AH30" i="55"/>
  <c r="AQ30" i="55" s="1"/>
  <c r="Z36" i="88"/>
  <c r="AR40" i="32"/>
  <c r="AF31" i="18"/>
  <c r="AO31" i="18" s="1"/>
  <c r="W32" i="18"/>
  <c r="AG31" i="18"/>
  <c r="AP31" i="18" s="1"/>
  <c r="AE31" i="18"/>
  <c r="AE31" i="43"/>
  <c r="AG31" i="43"/>
  <c r="AP31" i="43" s="1"/>
  <c r="W32" i="43"/>
  <c r="AF31" i="43"/>
  <c r="AO31" i="43" s="1"/>
  <c r="Z36" i="95"/>
  <c r="Z40" i="101"/>
  <c r="AG40" i="46"/>
  <c r="AP40" i="46" s="1"/>
  <c r="W41" i="46"/>
  <c r="AE40" i="46"/>
  <c r="AF40" i="46"/>
  <c r="AO40" i="46" s="1"/>
  <c r="AH36" i="51"/>
  <c r="AQ36" i="51" s="1"/>
  <c r="AR36" i="44"/>
  <c r="AI28" i="42"/>
  <c r="AN28" i="42"/>
  <c r="Y35" i="54"/>
  <c r="X35" i="54"/>
  <c r="X41" i="15"/>
  <c r="Y41" i="15"/>
  <c r="Y33" i="41"/>
  <c r="X33" i="41"/>
  <c r="Z33" i="41" s="1"/>
  <c r="Y33" i="83"/>
  <c r="X33" i="83"/>
  <c r="AH36" i="96"/>
  <c r="AQ36" i="96" s="1"/>
  <c r="Y33" i="16"/>
  <c r="X33" i="16"/>
  <c r="W29" i="85"/>
  <c r="AG28" i="85"/>
  <c r="AP28" i="85" s="1"/>
  <c r="AF28" i="85"/>
  <c r="AO28" i="85" s="1"/>
  <c r="AE28" i="85"/>
  <c r="AH37" i="44"/>
  <c r="AQ37" i="44" s="1"/>
  <c r="W28" i="82"/>
  <c r="AG27" i="82"/>
  <c r="AP27" i="82" s="1"/>
  <c r="AF27" i="82"/>
  <c r="AO27" i="82" s="1"/>
  <c r="AE27" i="82"/>
  <c r="AR35" i="95"/>
  <c r="AG41" i="97"/>
  <c r="AP41" i="97" s="1"/>
  <c r="AE41" i="97"/>
  <c r="W42" i="97"/>
  <c r="AF41" i="97"/>
  <c r="AO41" i="97" s="1"/>
  <c r="AI42" i="52"/>
  <c r="AN42" i="52"/>
  <c r="Z36" i="51"/>
  <c r="Y40" i="53"/>
  <c r="X40" i="53"/>
  <c r="AH39" i="89"/>
  <c r="AQ39" i="89" s="1"/>
  <c r="AH30" i="87"/>
  <c r="AQ30" i="87" s="1"/>
  <c r="AI40" i="15"/>
  <c r="AN40" i="15"/>
  <c r="AH28" i="35"/>
  <c r="AQ28" i="35" s="1"/>
  <c r="AH34" i="11"/>
  <c r="AQ34" i="11" s="1"/>
  <c r="AI40" i="93"/>
  <c r="AN40" i="93"/>
  <c r="Y40" i="86"/>
  <c r="X40" i="86"/>
  <c r="AI32" i="99"/>
  <c r="AN32" i="99"/>
  <c r="AI32" i="83"/>
  <c r="AN32" i="83"/>
  <c r="Z35" i="54" l="1"/>
  <c r="Z36" i="20"/>
  <c r="Z28" i="90"/>
  <c r="Z40" i="53"/>
  <c r="W41" i="53" s="1"/>
  <c r="Z33" i="16"/>
  <c r="AG43" i="52"/>
  <c r="AP43" i="52" s="1"/>
  <c r="AF43" i="52"/>
  <c r="AE43" i="52"/>
  <c r="AN43" i="52" s="1"/>
  <c r="W44" i="52"/>
  <c r="AE35" i="54"/>
  <c r="AF35" i="54"/>
  <c r="AO35" i="54" s="1"/>
  <c r="W36" i="54"/>
  <c r="AG35" i="54"/>
  <c r="AP35" i="54" s="1"/>
  <c r="AG28" i="90"/>
  <c r="AP28" i="90" s="1"/>
  <c r="AE28" i="90"/>
  <c r="W29" i="90"/>
  <c r="AF28" i="90"/>
  <c r="AO28" i="90" s="1"/>
  <c r="AE33" i="41"/>
  <c r="AF33" i="41"/>
  <c r="AO33" i="41" s="1"/>
  <c r="W34" i="41"/>
  <c r="AG33" i="41"/>
  <c r="AP33" i="41" s="1"/>
  <c r="AE40" i="53"/>
  <c r="AF40" i="53"/>
  <c r="AO40" i="53" s="1"/>
  <c r="AG40" i="53"/>
  <c r="AP40" i="53" s="1"/>
  <c r="AE33" i="16"/>
  <c r="AF33" i="16"/>
  <c r="AO33" i="16" s="1"/>
  <c r="W34" i="16"/>
  <c r="AG33" i="16"/>
  <c r="AP33" i="16" s="1"/>
  <c r="AF36" i="20"/>
  <c r="AO36" i="20" s="1"/>
  <c r="AE36" i="20"/>
  <c r="W37" i="20"/>
  <c r="AG36" i="20"/>
  <c r="AP36" i="20" s="1"/>
  <c r="AG29" i="42"/>
  <c r="AP29" i="42" s="1"/>
  <c r="W30" i="42"/>
  <c r="AE29" i="42"/>
  <c r="AF29" i="42"/>
  <c r="AO29" i="42" s="1"/>
  <c r="AI27" i="82"/>
  <c r="AN27" i="82"/>
  <c r="AH40" i="86"/>
  <c r="AQ40" i="86" s="1"/>
  <c r="Z40" i="86"/>
  <c r="AH33" i="16"/>
  <c r="AQ33" i="16" s="1"/>
  <c r="AI31" i="18"/>
  <c r="AN31" i="18"/>
  <c r="AG36" i="88"/>
  <c r="AP36" i="88" s="1"/>
  <c r="AF36" i="88"/>
  <c r="AO36" i="88" s="1"/>
  <c r="AE36" i="88"/>
  <c r="W37" i="88"/>
  <c r="AG32" i="91"/>
  <c r="AP32" i="91" s="1"/>
  <c r="W33" i="91"/>
  <c r="AE32" i="91"/>
  <c r="AN32" i="91" s="1"/>
  <c r="AF32" i="91"/>
  <c r="AH36" i="20"/>
  <c r="AQ36" i="20" s="1"/>
  <c r="W30" i="94"/>
  <c r="AG29" i="94"/>
  <c r="AP29" i="94" s="1"/>
  <c r="AF29" i="94"/>
  <c r="AO29" i="94" s="1"/>
  <c r="AE29" i="94"/>
  <c r="Y32" i="103"/>
  <c r="Z32" i="103"/>
  <c r="X32" i="103"/>
  <c r="AH29" i="42"/>
  <c r="AQ29" i="42" s="1"/>
  <c r="AI30" i="98"/>
  <c r="AN30" i="98"/>
  <c r="Y38" i="92"/>
  <c r="Z38" i="92"/>
  <c r="X38" i="92"/>
  <c r="AH41" i="15"/>
  <c r="AQ41" i="15" s="1"/>
  <c r="AF40" i="101"/>
  <c r="AO40" i="101" s="1"/>
  <c r="AE40" i="101"/>
  <c r="AN40" i="101" s="1"/>
  <c r="W41" i="101"/>
  <c r="AG40" i="101"/>
  <c r="AI31" i="43"/>
  <c r="AN31" i="43"/>
  <c r="AE33" i="99"/>
  <c r="AG33" i="99"/>
  <c r="AP33" i="99" s="1"/>
  <c r="W34" i="99"/>
  <c r="AF33" i="99"/>
  <c r="AO33" i="99" s="1"/>
  <c r="W30" i="50"/>
  <c r="AE29" i="50"/>
  <c r="AG29" i="50"/>
  <c r="AP29" i="50" s="1"/>
  <c r="AF29" i="50"/>
  <c r="AO29" i="50" s="1"/>
  <c r="AH41" i="93"/>
  <c r="AQ41" i="93" s="1"/>
  <c r="AR42" i="52"/>
  <c r="Y28" i="82"/>
  <c r="X28" i="82"/>
  <c r="Z28" i="82" s="1"/>
  <c r="AI40" i="46"/>
  <c r="AN40" i="46"/>
  <c r="AG31" i="49"/>
  <c r="AP31" i="49" s="1"/>
  <c r="AE31" i="49"/>
  <c r="W32" i="49"/>
  <c r="AF31" i="49"/>
  <c r="AO31" i="49" s="1"/>
  <c r="AI31" i="103"/>
  <c r="AN31" i="103"/>
  <c r="AR39" i="86"/>
  <c r="AH43" i="52"/>
  <c r="AQ43" i="52" s="1"/>
  <c r="AI38" i="104"/>
  <c r="AN38" i="104"/>
  <c r="Y29" i="102"/>
  <c r="Z29" i="102"/>
  <c r="X29" i="102"/>
  <c r="AI36" i="100"/>
  <c r="AN36" i="100"/>
  <c r="AI30" i="87"/>
  <c r="AN30" i="87"/>
  <c r="Y37" i="96"/>
  <c r="Z37" i="96" s="1"/>
  <c r="X37" i="96"/>
  <c r="AR32" i="83"/>
  <c r="AH40" i="53"/>
  <c r="AQ40" i="53" s="1"/>
  <c r="AI28" i="85"/>
  <c r="AN28" i="85"/>
  <c r="AH33" i="83"/>
  <c r="AQ33" i="83" s="1"/>
  <c r="Z41" i="15"/>
  <c r="Y41" i="46"/>
  <c r="X41" i="46"/>
  <c r="Y32" i="43"/>
  <c r="X32" i="43"/>
  <c r="Y32" i="18"/>
  <c r="X32" i="18"/>
  <c r="AR27" i="90"/>
  <c r="AH28" i="90"/>
  <c r="AQ28" i="90" s="1"/>
  <c r="AR35" i="20"/>
  <c r="Y40" i="105"/>
  <c r="Z40" i="105"/>
  <c r="X40" i="105"/>
  <c r="Y37" i="84"/>
  <c r="Z37" i="84" s="1"/>
  <c r="X37" i="84"/>
  <c r="AI37" i="92"/>
  <c r="AN37" i="92"/>
  <c r="AI36" i="96"/>
  <c r="AN36" i="96"/>
  <c r="AR32" i="99"/>
  <c r="AR40" i="93"/>
  <c r="AR40" i="15"/>
  <c r="Z33" i="83"/>
  <c r="AR28" i="42"/>
  <c r="AH33" i="99"/>
  <c r="AQ33" i="99" s="1"/>
  <c r="AR34" i="54"/>
  <c r="AI36" i="13"/>
  <c r="AN36" i="13"/>
  <c r="AH29" i="48"/>
  <c r="AQ29" i="48" s="1"/>
  <c r="Y39" i="104"/>
  <c r="X39" i="104"/>
  <c r="Y31" i="98"/>
  <c r="X31" i="98"/>
  <c r="AI34" i="45"/>
  <c r="AN34" i="45"/>
  <c r="AR32" i="16"/>
  <c r="AH31" i="10"/>
  <c r="AQ31" i="10" s="1"/>
  <c r="AI37" i="44"/>
  <c r="AN37" i="44"/>
  <c r="Y31" i="87"/>
  <c r="X31" i="87"/>
  <c r="AR39" i="53"/>
  <c r="Z29" i="48"/>
  <c r="AI28" i="102"/>
  <c r="AN28" i="102"/>
  <c r="Y43" i="47"/>
  <c r="X43" i="47"/>
  <c r="Z31" i="10"/>
  <c r="Y38" i="44"/>
  <c r="X38" i="44"/>
  <c r="AI28" i="35"/>
  <c r="AN28" i="35"/>
  <c r="X40" i="89"/>
  <c r="Y40" i="89"/>
  <c r="Z40" i="89" s="1"/>
  <c r="Y31" i="55"/>
  <c r="X31" i="55"/>
  <c r="Y42" i="97"/>
  <c r="X42" i="97"/>
  <c r="Z42" i="97" s="1"/>
  <c r="AI34" i="11"/>
  <c r="AN34" i="11"/>
  <c r="W37" i="51"/>
  <c r="AG36" i="51"/>
  <c r="AP36" i="51" s="1"/>
  <c r="AE36" i="51"/>
  <c r="AF36" i="51"/>
  <c r="AO36" i="51" s="1"/>
  <c r="AI41" i="97"/>
  <c r="AN41" i="97"/>
  <c r="Y29" i="85"/>
  <c r="X29" i="85"/>
  <c r="AH33" i="41"/>
  <c r="AQ33" i="41" s="1"/>
  <c r="AH35" i="54"/>
  <c r="AQ35" i="54" s="1"/>
  <c r="AF36" i="95"/>
  <c r="AO36" i="95" s="1"/>
  <c r="AE36" i="95"/>
  <c r="W37" i="95"/>
  <c r="AG36" i="95"/>
  <c r="AP36" i="95" s="1"/>
  <c r="Y35" i="11"/>
  <c r="X35" i="11"/>
  <c r="AR32" i="41"/>
  <c r="AR28" i="48"/>
  <c r="Z41" i="93"/>
  <c r="AE41" i="32"/>
  <c r="AF41" i="32"/>
  <c r="AO41" i="32" s="1"/>
  <c r="AG41" i="32"/>
  <c r="AP41" i="32" s="1"/>
  <c r="W42" i="32"/>
  <c r="Y37" i="13"/>
  <c r="X37" i="13"/>
  <c r="Z37" i="13" s="1"/>
  <c r="AR30" i="10"/>
  <c r="AI39" i="105"/>
  <c r="AN39" i="105"/>
  <c r="AI36" i="84"/>
  <c r="AN36" i="84"/>
  <c r="Y35" i="45"/>
  <c r="Z35" i="45" s="1"/>
  <c r="X35" i="45"/>
  <c r="AI42" i="47"/>
  <c r="AN42" i="47"/>
  <c r="Y37" i="100"/>
  <c r="Z37" i="100"/>
  <c r="X37" i="100"/>
  <c r="Y29" i="35"/>
  <c r="X29" i="35"/>
  <c r="AI39" i="89"/>
  <c r="AP39" i="89"/>
  <c r="AI30" i="55"/>
  <c r="AN30" i="55"/>
  <c r="Z39" i="104" l="1"/>
  <c r="Z43" i="47"/>
  <c r="Z32" i="43"/>
  <c r="AG32" i="43" s="1"/>
  <c r="AP32" i="43" s="1"/>
  <c r="AF39" i="104"/>
  <c r="AO39" i="104" s="1"/>
  <c r="AG39" i="104"/>
  <c r="W40" i="104"/>
  <c r="AE39" i="104"/>
  <c r="AN39" i="104" s="1"/>
  <c r="AG37" i="96"/>
  <c r="AP37" i="96" s="1"/>
  <c r="AF37" i="96"/>
  <c r="AO37" i="96" s="1"/>
  <c r="AE37" i="96"/>
  <c r="W38" i="96"/>
  <c r="W43" i="97"/>
  <c r="AG42" i="97"/>
  <c r="AP42" i="97" s="1"/>
  <c r="AF42" i="97"/>
  <c r="AO42" i="97" s="1"/>
  <c r="AE42" i="97"/>
  <c r="AE32" i="43"/>
  <c r="AF32" i="43"/>
  <c r="AO32" i="43" s="1"/>
  <c r="W33" i="43"/>
  <c r="W44" i="47"/>
  <c r="AG43" i="47"/>
  <c r="AP43" i="47" s="1"/>
  <c r="AE43" i="47"/>
  <c r="AF43" i="47"/>
  <c r="AO43" i="47" s="1"/>
  <c r="AG35" i="45"/>
  <c r="AP35" i="45" s="1"/>
  <c r="AF35" i="45"/>
  <c r="AO35" i="45" s="1"/>
  <c r="AE35" i="45"/>
  <c r="W36" i="45"/>
  <c r="AG37" i="13"/>
  <c r="AP37" i="13" s="1"/>
  <c r="W38" i="13"/>
  <c r="AE37" i="13"/>
  <c r="AF37" i="13"/>
  <c r="AO37" i="13" s="1"/>
  <c r="AE37" i="84"/>
  <c r="W38" i="84"/>
  <c r="AG37" i="84"/>
  <c r="AP37" i="84" s="1"/>
  <c r="AF37" i="84"/>
  <c r="AO37" i="84" s="1"/>
  <c r="AR39" i="89"/>
  <c r="AH29" i="35"/>
  <c r="AQ29" i="35" s="1"/>
  <c r="AH35" i="11"/>
  <c r="AQ35" i="11" s="1"/>
  <c r="AI36" i="95"/>
  <c r="AN36" i="95"/>
  <c r="AI36" i="51"/>
  <c r="AN36" i="51"/>
  <c r="AE31" i="10"/>
  <c r="AG31" i="10"/>
  <c r="AP31" i="10" s="1"/>
  <c r="W32" i="10"/>
  <c r="AF31" i="10"/>
  <c r="AO31" i="10" s="1"/>
  <c r="AR30" i="55"/>
  <c r="AH37" i="100"/>
  <c r="AQ37" i="100" s="1"/>
  <c r="Y42" i="32"/>
  <c r="X42" i="32"/>
  <c r="Z42" i="32" s="1"/>
  <c r="Y37" i="51"/>
  <c r="X37" i="51"/>
  <c r="Z31" i="55"/>
  <c r="AH31" i="55"/>
  <c r="AQ31" i="55" s="1"/>
  <c r="AR28" i="35"/>
  <c r="AF33" i="83"/>
  <c r="AO33" i="83" s="1"/>
  <c r="AE33" i="83"/>
  <c r="W34" i="83"/>
  <c r="AG33" i="83"/>
  <c r="AP33" i="83" s="1"/>
  <c r="AR28" i="85"/>
  <c r="AR30" i="87"/>
  <c r="AH28" i="82"/>
  <c r="AQ28" i="82" s="1"/>
  <c r="X41" i="101"/>
  <c r="Y41" i="101"/>
  <c r="Z41" i="101"/>
  <c r="AR30" i="98"/>
  <c r="AH32" i="103"/>
  <c r="AQ32" i="103" s="1"/>
  <c r="AR31" i="18"/>
  <c r="AE40" i="86"/>
  <c r="AG40" i="86"/>
  <c r="AP40" i="86" s="1"/>
  <c r="W41" i="86"/>
  <c r="AF40" i="86"/>
  <c r="AO40" i="86" s="1"/>
  <c r="Y41" i="53"/>
  <c r="X41" i="53"/>
  <c r="Y34" i="41"/>
  <c r="X34" i="41"/>
  <c r="AI28" i="90"/>
  <c r="AN28" i="90"/>
  <c r="AI35" i="54"/>
  <c r="AN35" i="54"/>
  <c r="AR41" i="97"/>
  <c r="AH38" i="44"/>
  <c r="AQ38" i="44" s="1"/>
  <c r="AH31" i="87"/>
  <c r="AQ31" i="87" s="1"/>
  <c r="AR38" i="104"/>
  <c r="Y32" i="49"/>
  <c r="X32" i="49"/>
  <c r="AE28" i="82"/>
  <c r="AF28" i="82"/>
  <c r="AO28" i="82" s="1"/>
  <c r="W29" i="82"/>
  <c r="AG28" i="82"/>
  <c r="AP28" i="82" s="1"/>
  <c r="AI29" i="50"/>
  <c r="AN29" i="50"/>
  <c r="AI33" i="99"/>
  <c r="AN33" i="99"/>
  <c r="W33" i="103"/>
  <c r="AE32" i="103"/>
  <c r="AG32" i="103"/>
  <c r="AP32" i="103" s="1"/>
  <c r="AF32" i="103"/>
  <c r="AO32" i="103" s="1"/>
  <c r="Y30" i="94"/>
  <c r="X30" i="94"/>
  <c r="Z30" i="94" s="1"/>
  <c r="Y37" i="88"/>
  <c r="X37" i="88"/>
  <c r="Z37" i="88" s="1"/>
  <c r="AR27" i="82"/>
  <c r="Y37" i="95"/>
  <c r="X37" i="95"/>
  <c r="Z38" i="44"/>
  <c r="AR36" i="13"/>
  <c r="AR36" i="96"/>
  <c r="AH40" i="105"/>
  <c r="AQ40" i="105" s="1"/>
  <c r="AH32" i="18"/>
  <c r="AQ32" i="18" s="1"/>
  <c r="AH41" i="46"/>
  <c r="AQ41" i="46" s="1"/>
  <c r="AH37" i="96"/>
  <c r="AQ37" i="96" s="1"/>
  <c r="AR36" i="100"/>
  <c r="AI31" i="49"/>
  <c r="AN31" i="49"/>
  <c r="Y30" i="50"/>
  <c r="X30" i="50"/>
  <c r="AH38" i="92"/>
  <c r="AQ38" i="92" s="1"/>
  <c r="AI32" i="91"/>
  <c r="AO32" i="91"/>
  <c r="AI36" i="88"/>
  <c r="AN36" i="88"/>
  <c r="Y34" i="16"/>
  <c r="Z34" i="16" s="1"/>
  <c r="X34" i="16"/>
  <c r="AI33" i="41"/>
  <c r="AN33" i="41"/>
  <c r="Y44" i="52"/>
  <c r="X44" i="52"/>
  <c r="Z44" i="52" s="1"/>
  <c r="AG37" i="100"/>
  <c r="AP37" i="100" s="1"/>
  <c r="AF37" i="100"/>
  <c r="AO37" i="100" s="1"/>
  <c r="W38" i="100"/>
  <c r="AE37" i="100"/>
  <c r="AF40" i="105"/>
  <c r="AO40" i="105" s="1"/>
  <c r="AE40" i="105"/>
  <c r="W41" i="105"/>
  <c r="AG40" i="105"/>
  <c r="AP40" i="105" s="1"/>
  <c r="Z32" i="18"/>
  <c r="Z41" i="46"/>
  <c r="AH29" i="102"/>
  <c r="AQ29" i="102" s="1"/>
  <c r="AR31" i="43"/>
  <c r="W39" i="92"/>
  <c r="AE38" i="92"/>
  <c r="AG38" i="92"/>
  <c r="AP38" i="92" s="1"/>
  <c r="AF38" i="92"/>
  <c r="AO38" i="92" s="1"/>
  <c r="Y37" i="20"/>
  <c r="X37" i="20"/>
  <c r="AI40" i="53"/>
  <c r="AR40" i="53" s="1"/>
  <c r="AN40" i="53"/>
  <c r="W41" i="89"/>
  <c r="AE40" i="89"/>
  <c r="AF40" i="89"/>
  <c r="AO40" i="89" s="1"/>
  <c r="AG40" i="89"/>
  <c r="AP40" i="89" s="1"/>
  <c r="Z31" i="87"/>
  <c r="AR34" i="45"/>
  <c r="AR36" i="84"/>
  <c r="AI41" i="32"/>
  <c r="AN41" i="32"/>
  <c r="AH29" i="85"/>
  <c r="AQ29" i="85" s="1"/>
  <c r="AH42" i="97"/>
  <c r="AQ42" i="97" s="1"/>
  <c r="AR28" i="102"/>
  <c r="Z31" i="98"/>
  <c r="AH31" i="98"/>
  <c r="AQ31" i="98" s="1"/>
  <c r="AR42" i="47"/>
  <c r="Z35" i="11"/>
  <c r="Z29" i="85"/>
  <c r="AH40" i="89"/>
  <c r="AQ40" i="89" s="1"/>
  <c r="AF29" i="48"/>
  <c r="AO29" i="48" s="1"/>
  <c r="AG29" i="48"/>
  <c r="AP29" i="48" s="1"/>
  <c r="W30" i="48"/>
  <c r="AE29" i="48"/>
  <c r="W30" i="102"/>
  <c r="AG29" i="102"/>
  <c r="AP29" i="102" s="1"/>
  <c r="AF29" i="102"/>
  <c r="AO29" i="102" s="1"/>
  <c r="AE29" i="102"/>
  <c r="AR31" i="103"/>
  <c r="AI29" i="94"/>
  <c r="AN29" i="94"/>
  <c r="Y33" i="91"/>
  <c r="Z33" i="91" s="1"/>
  <c r="X33" i="91"/>
  <c r="AI29" i="42"/>
  <c r="AN29" i="42"/>
  <c r="AI36" i="20"/>
  <c r="AN36" i="20"/>
  <c r="AI33" i="16"/>
  <c r="AN33" i="16"/>
  <c r="Y36" i="54"/>
  <c r="X36" i="54"/>
  <c r="Z36" i="54" s="1"/>
  <c r="AI43" i="52"/>
  <c r="AO43" i="52"/>
  <c r="AH37" i="13"/>
  <c r="AQ37" i="13" s="1"/>
  <c r="AR34" i="11"/>
  <c r="Z29" i="35"/>
  <c r="W42" i="93"/>
  <c r="AG41" i="93"/>
  <c r="AP41" i="93" s="1"/>
  <c r="AF41" i="93"/>
  <c r="AO41" i="93" s="1"/>
  <c r="AE41" i="93"/>
  <c r="AR37" i="92"/>
  <c r="AH35" i="45"/>
  <c r="AQ35" i="45" s="1"/>
  <c r="AR39" i="105"/>
  <c r="AH43" i="47"/>
  <c r="AQ43" i="47" s="1"/>
  <c r="AR37" i="44"/>
  <c r="AH39" i="104"/>
  <c r="AQ39" i="104" s="1"/>
  <c r="AH37" i="84"/>
  <c r="AQ37" i="84" s="1"/>
  <c r="AH32" i="43"/>
  <c r="AQ32" i="43" s="1"/>
  <c r="AF41" i="15"/>
  <c r="AO41" i="15" s="1"/>
  <c r="AE41" i="15"/>
  <c r="AG41" i="15"/>
  <c r="AP41" i="15" s="1"/>
  <c r="W42" i="15"/>
  <c r="AR40" i="46"/>
  <c r="Y34" i="99"/>
  <c r="X34" i="99"/>
  <c r="AI40" i="101"/>
  <c r="AP40" i="101"/>
  <c r="Y30" i="42"/>
  <c r="X30" i="42"/>
  <c r="Z30" i="42" s="1"/>
  <c r="Y29" i="90"/>
  <c r="X29" i="90"/>
  <c r="Z29" i="90" s="1"/>
  <c r="Z37" i="20" l="1"/>
  <c r="Z30" i="50"/>
  <c r="W31" i="42"/>
  <c r="AF30" i="42"/>
  <c r="AO30" i="42" s="1"/>
  <c r="AG30" i="42"/>
  <c r="AP30" i="42" s="1"/>
  <c r="AE30" i="42"/>
  <c r="AG33" i="91"/>
  <c r="AP33" i="91" s="1"/>
  <c r="AE33" i="91"/>
  <c r="W34" i="91"/>
  <c r="AF33" i="91"/>
  <c r="AO33" i="91" s="1"/>
  <c r="AG37" i="20"/>
  <c r="AP37" i="20" s="1"/>
  <c r="AE37" i="20"/>
  <c r="W38" i="20"/>
  <c r="AF37" i="20"/>
  <c r="AO37" i="20" s="1"/>
  <c r="AF34" i="16"/>
  <c r="AO34" i="16" s="1"/>
  <c r="AG34" i="16"/>
  <c r="AP34" i="16" s="1"/>
  <c r="AE34" i="16"/>
  <c r="W35" i="16"/>
  <c r="AE30" i="94"/>
  <c r="W31" i="94"/>
  <c r="AF30" i="94"/>
  <c r="AO30" i="94" s="1"/>
  <c r="AG30" i="94"/>
  <c r="AP30" i="94" s="1"/>
  <c r="AG30" i="50"/>
  <c r="AP30" i="50" s="1"/>
  <c r="AE30" i="50"/>
  <c r="AF30" i="50"/>
  <c r="AO30" i="50" s="1"/>
  <c r="W31" i="50"/>
  <c r="AH29" i="90"/>
  <c r="AQ29" i="90" s="1"/>
  <c r="AE29" i="35"/>
  <c r="AG29" i="35"/>
  <c r="AP29" i="35" s="1"/>
  <c r="W30" i="35"/>
  <c r="AF29" i="35"/>
  <c r="AO29" i="35" s="1"/>
  <c r="AR29" i="42"/>
  <c r="Y30" i="102"/>
  <c r="X30" i="102"/>
  <c r="AG35" i="11"/>
  <c r="AP35" i="11" s="1"/>
  <c r="W36" i="11"/>
  <c r="AF35" i="11"/>
  <c r="AO35" i="11" s="1"/>
  <c r="AE35" i="11"/>
  <c r="Y39" i="92"/>
  <c r="X39" i="92"/>
  <c r="Z39" i="92" s="1"/>
  <c r="Y41" i="105"/>
  <c r="X41" i="105"/>
  <c r="AR33" i="41"/>
  <c r="Y33" i="103"/>
  <c r="Z33" i="103" s="1"/>
  <c r="X33" i="103"/>
  <c r="AR28" i="90"/>
  <c r="AI33" i="83"/>
  <c r="AN33" i="83"/>
  <c r="AI37" i="84"/>
  <c r="AN37" i="84"/>
  <c r="Y33" i="43"/>
  <c r="X33" i="43"/>
  <c r="AH33" i="91"/>
  <c r="AQ33" i="91" s="1"/>
  <c r="AI40" i="89"/>
  <c r="AN40" i="89"/>
  <c r="AI40" i="105"/>
  <c r="AN40" i="105"/>
  <c r="AH34" i="16"/>
  <c r="AQ34" i="16" s="1"/>
  <c r="AR32" i="91"/>
  <c r="AH30" i="50"/>
  <c r="AQ30" i="50" s="1"/>
  <c r="Y29" i="82"/>
  <c r="X29" i="82"/>
  <c r="AH34" i="41"/>
  <c r="AQ34" i="41" s="1"/>
  <c r="AH42" i="32"/>
  <c r="AQ42" i="32" s="1"/>
  <c r="Y32" i="10"/>
  <c r="X32" i="10"/>
  <c r="AR36" i="95"/>
  <c r="Y36" i="45"/>
  <c r="X36" i="45"/>
  <c r="AI43" i="47"/>
  <c r="AN43" i="47"/>
  <c r="Y43" i="97"/>
  <c r="X43" i="97"/>
  <c r="AR40" i="101"/>
  <c r="AI41" i="93"/>
  <c r="AR41" i="93" s="1"/>
  <c r="AN41" i="93"/>
  <c r="AR33" i="16"/>
  <c r="AI29" i="48"/>
  <c r="AN29" i="48"/>
  <c r="W32" i="98"/>
  <c r="AG31" i="98"/>
  <c r="AP31" i="98" s="1"/>
  <c r="AF31" i="98"/>
  <c r="AO31" i="98" s="1"/>
  <c r="AE31" i="98"/>
  <c r="Y41" i="89"/>
  <c r="X41" i="89"/>
  <c r="Z41" i="89" s="1"/>
  <c r="AG41" i="46"/>
  <c r="AP41" i="46" s="1"/>
  <c r="AE41" i="46"/>
  <c r="AF41" i="46"/>
  <c r="AO41" i="46" s="1"/>
  <c r="W42" i="46"/>
  <c r="AH44" i="52"/>
  <c r="AQ44" i="52" s="1"/>
  <c r="W39" i="44"/>
  <c r="AE38" i="44"/>
  <c r="AG38" i="44"/>
  <c r="AP38" i="44" s="1"/>
  <c r="AF38" i="44"/>
  <c r="AO38" i="44" s="1"/>
  <c r="AH37" i="88"/>
  <c r="AQ37" i="88" s="1"/>
  <c r="AR33" i="99"/>
  <c r="Z34" i="41"/>
  <c r="AE42" i="32"/>
  <c r="AF42" i="32"/>
  <c r="AO42" i="32" s="1"/>
  <c r="W43" i="32"/>
  <c r="AG42" i="32"/>
  <c r="AP42" i="32" s="1"/>
  <c r="AI35" i="45"/>
  <c r="AN35" i="45"/>
  <c r="AI32" i="43"/>
  <c r="AN32" i="43"/>
  <c r="AR43" i="52"/>
  <c r="AI29" i="102"/>
  <c r="AN29" i="102"/>
  <c r="Y30" i="48"/>
  <c r="X30" i="48"/>
  <c r="AG31" i="87"/>
  <c r="AP31" i="87" s="1"/>
  <c r="AE31" i="87"/>
  <c r="AF31" i="87"/>
  <c r="AO31" i="87" s="1"/>
  <c r="W32" i="87"/>
  <c r="AG32" i="18"/>
  <c r="AP32" i="18" s="1"/>
  <c r="W33" i="18"/>
  <c r="AF32" i="18"/>
  <c r="AO32" i="18" s="1"/>
  <c r="AE32" i="18"/>
  <c r="AE44" i="52"/>
  <c r="AF44" i="52"/>
  <c r="AO44" i="52" s="1"/>
  <c r="AG44" i="52"/>
  <c r="AP44" i="52" s="1"/>
  <c r="W45" i="52"/>
  <c r="AH37" i="95"/>
  <c r="AQ37" i="95" s="1"/>
  <c r="AF37" i="88"/>
  <c r="AO37" i="88" s="1"/>
  <c r="W38" i="88"/>
  <c r="AG37" i="88"/>
  <c r="AP37" i="88" s="1"/>
  <c r="AE37" i="88"/>
  <c r="AI28" i="82"/>
  <c r="AN28" i="82"/>
  <c r="Y41" i="86"/>
  <c r="X41" i="86"/>
  <c r="AG41" i="101"/>
  <c r="AP41" i="101" s="1"/>
  <c r="AF41" i="101"/>
  <c r="AO41" i="101" s="1"/>
  <c r="AE41" i="101"/>
  <c r="W42" i="101"/>
  <c r="AE31" i="55"/>
  <c r="W32" i="55"/>
  <c r="AF31" i="55"/>
  <c r="AO31" i="55" s="1"/>
  <c r="AG31" i="55"/>
  <c r="AP31" i="55" s="1"/>
  <c r="AI31" i="10"/>
  <c r="AN31" i="10"/>
  <c r="AI37" i="13"/>
  <c r="AN37" i="13"/>
  <c r="Y44" i="47"/>
  <c r="X44" i="47"/>
  <c r="Y38" i="96"/>
  <c r="X38" i="96"/>
  <c r="Z38" i="96" s="1"/>
  <c r="Y40" i="104"/>
  <c r="X40" i="104"/>
  <c r="AH34" i="99"/>
  <c r="AQ34" i="99" s="1"/>
  <c r="Y42" i="15"/>
  <c r="X42" i="15"/>
  <c r="AI41" i="15"/>
  <c r="AR41" i="15" s="1"/>
  <c r="AN41" i="15"/>
  <c r="AH36" i="54"/>
  <c r="AQ36" i="54" s="1"/>
  <c r="AR36" i="20"/>
  <c r="AR41" i="32"/>
  <c r="AI37" i="100"/>
  <c r="AN37" i="100"/>
  <c r="Z37" i="95"/>
  <c r="AR29" i="50"/>
  <c r="AH32" i="49"/>
  <c r="AQ32" i="49" s="1"/>
  <c r="AR35" i="54"/>
  <c r="AH41" i="53"/>
  <c r="AQ41" i="53" s="1"/>
  <c r="AH37" i="51"/>
  <c r="AQ37" i="51" s="1"/>
  <c r="X38" i="13"/>
  <c r="Y38" i="13"/>
  <c r="Z38" i="13"/>
  <c r="AI42" i="97"/>
  <c r="AN42" i="97"/>
  <c r="AI37" i="96"/>
  <c r="AN37" i="96"/>
  <c r="AI39" i="104"/>
  <c r="AP39" i="104"/>
  <c r="AG29" i="90"/>
  <c r="AP29" i="90" s="1"/>
  <c r="AE29" i="90"/>
  <c r="W30" i="90"/>
  <c r="AF29" i="90"/>
  <c r="AO29" i="90" s="1"/>
  <c r="AH30" i="42"/>
  <c r="AQ30" i="42" s="1"/>
  <c r="Z34" i="99"/>
  <c r="Y42" i="93"/>
  <c r="X42" i="93"/>
  <c r="Z42" i="93" s="1"/>
  <c r="AE36" i="54"/>
  <c r="W37" i="54"/>
  <c r="AF36" i="54"/>
  <c r="AO36" i="54" s="1"/>
  <c r="AG36" i="54"/>
  <c r="AP36" i="54" s="1"/>
  <c r="AR29" i="94"/>
  <c r="AE29" i="85"/>
  <c r="AN29" i="85" s="1"/>
  <c r="AF29" i="85"/>
  <c r="AO29" i="85" s="1"/>
  <c r="AG29" i="85"/>
  <c r="W30" i="85"/>
  <c r="AH37" i="20"/>
  <c r="AQ37" i="20" s="1"/>
  <c r="AI38" i="92"/>
  <c r="AN38" i="92"/>
  <c r="Y38" i="100"/>
  <c r="X38" i="100"/>
  <c r="AR36" i="88"/>
  <c r="AR31" i="49"/>
  <c r="AH30" i="94"/>
  <c r="AQ30" i="94" s="1"/>
  <c r="AI32" i="103"/>
  <c r="AN32" i="103"/>
  <c r="Z32" i="49"/>
  <c r="Z41" i="53"/>
  <c r="AI40" i="86"/>
  <c r="AN40" i="86"/>
  <c r="AH41" i="101"/>
  <c r="AQ41" i="101" s="1"/>
  <c r="Y34" i="83"/>
  <c r="X34" i="83"/>
  <c r="Z34" i="83" s="1"/>
  <c r="Z37" i="51"/>
  <c r="AR36" i="51"/>
  <c r="Y38" i="84"/>
  <c r="X38" i="84"/>
  <c r="Z38" i="84" s="1"/>
  <c r="W35" i="83" l="1"/>
  <c r="AE34" i="83"/>
  <c r="AF34" i="83"/>
  <c r="AO34" i="83" s="1"/>
  <c r="AG34" i="83"/>
  <c r="AP34" i="83" s="1"/>
  <c r="W39" i="84"/>
  <c r="AG38" i="84"/>
  <c r="AP38" i="84" s="1"/>
  <c r="AE38" i="84"/>
  <c r="AF38" i="84"/>
  <c r="AO38" i="84" s="1"/>
  <c r="W34" i="103"/>
  <c r="AG33" i="103"/>
  <c r="AP33" i="103" s="1"/>
  <c r="AF33" i="103"/>
  <c r="AO33" i="103" s="1"/>
  <c r="AE33" i="103"/>
  <c r="AR40" i="86"/>
  <c r="AR38" i="92"/>
  <c r="AH42" i="93"/>
  <c r="AQ42" i="93" s="1"/>
  <c r="AI29" i="90"/>
  <c r="AN29" i="90"/>
  <c r="AF37" i="95"/>
  <c r="AO37" i="95" s="1"/>
  <c r="AE37" i="95"/>
  <c r="W38" i="95"/>
  <c r="AG37" i="95"/>
  <c r="AP37" i="95" s="1"/>
  <c r="AI41" i="101"/>
  <c r="AN41" i="101"/>
  <c r="AI32" i="18"/>
  <c r="AN32" i="18"/>
  <c r="AI42" i="32"/>
  <c r="AN42" i="32"/>
  <c r="AI38" i="44"/>
  <c r="AN38" i="44"/>
  <c r="AH41" i="89"/>
  <c r="AQ41" i="89" s="1"/>
  <c r="AR40" i="105"/>
  <c r="AR37" i="84"/>
  <c r="AI29" i="35"/>
  <c r="AN29" i="35"/>
  <c r="AI34" i="16"/>
  <c r="AN34" i="16"/>
  <c r="AI37" i="20"/>
  <c r="AN37" i="20"/>
  <c r="AR42" i="97"/>
  <c r="AH38" i="96"/>
  <c r="AQ38" i="96" s="1"/>
  <c r="AR28" i="82"/>
  <c r="Y45" i="52"/>
  <c r="X45" i="52"/>
  <c r="Z45" i="52" s="1"/>
  <c r="AI31" i="87"/>
  <c r="AN31" i="87"/>
  <c r="AR29" i="102"/>
  <c r="AR35" i="45"/>
  <c r="AE34" i="41"/>
  <c r="AF34" i="41"/>
  <c r="AO34" i="41" s="1"/>
  <c r="W35" i="41"/>
  <c r="AG34" i="41"/>
  <c r="AP34" i="41" s="1"/>
  <c r="Y39" i="44"/>
  <c r="X39" i="44"/>
  <c r="AF41" i="89"/>
  <c r="AO41" i="89" s="1"/>
  <c r="AE41" i="89"/>
  <c r="AG41" i="89"/>
  <c r="AP41" i="89" s="1"/>
  <c r="W42" i="89"/>
  <c r="X32" i="98"/>
  <c r="Z32" i="98" s="1"/>
  <c r="Y32" i="98"/>
  <c r="AH32" i="10"/>
  <c r="AQ32" i="10" s="1"/>
  <c r="AH39" i="92"/>
  <c r="AQ39" i="92" s="1"/>
  <c r="Y36" i="11"/>
  <c r="X36" i="11"/>
  <c r="Y31" i="50"/>
  <c r="Z31" i="50" s="1"/>
  <c r="X31" i="50"/>
  <c r="AE41" i="53"/>
  <c r="AF41" i="53"/>
  <c r="AO41" i="53" s="1"/>
  <c r="AG41" i="53"/>
  <c r="AP41" i="53" s="1"/>
  <c r="W42" i="53"/>
  <c r="Y30" i="85"/>
  <c r="X30" i="85"/>
  <c r="Z30" i="85" s="1"/>
  <c r="AG42" i="93"/>
  <c r="AP42" i="93" s="1"/>
  <c r="AF42" i="93"/>
  <c r="AO42" i="93" s="1"/>
  <c r="AE42" i="93"/>
  <c r="W43" i="93"/>
  <c r="W38" i="51"/>
  <c r="AG37" i="51"/>
  <c r="AP37" i="51" s="1"/>
  <c r="AF37" i="51"/>
  <c r="AO37" i="51" s="1"/>
  <c r="AE37" i="51"/>
  <c r="AF32" i="49"/>
  <c r="AO32" i="49" s="1"/>
  <c r="AE32" i="49"/>
  <c r="AG32" i="49"/>
  <c r="AP32" i="49" s="1"/>
  <c r="W33" i="49"/>
  <c r="AH38" i="100"/>
  <c r="AQ38" i="100" s="1"/>
  <c r="AI29" i="85"/>
  <c r="AP29" i="85"/>
  <c r="AR37" i="100"/>
  <c r="AH42" i="15"/>
  <c r="AQ42" i="15" s="1"/>
  <c r="W39" i="96"/>
  <c r="AG38" i="96"/>
  <c r="AP38" i="96" s="1"/>
  <c r="AE38" i="96"/>
  <c r="AF38" i="96"/>
  <c r="AO38" i="96" s="1"/>
  <c r="AR37" i="13"/>
  <c r="Y32" i="55"/>
  <c r="X32" i="55"/>
  <c r="Y33" i="18"/>
  <c r="X33" i="18"/>
  <c r="Y42" i="46"/>
  <c r="Z42" i="46"/>
  <c r="X42" i="46"/>
  <c r="AR43" i="47"/>
  <c r="Z32" i="10"/>
  <c r="AH29" i="82"/>
  <c r="AQ29" i="82" s="1"/>
  <c r="AR40" i="89"/>
  <c r="AH33" i="43"/>
  <c r="AQ33" i="43" s="1"/>
  <c r="AR33" i="83"/>
  <c r="AG39" i="92"/>
  <c r="AP39" i="92" s="1"/>
  <c r="W40" i="92"/>
  <c r="AE39" i="92"/>
  <c r="AF39" i="92"/>
  <c r="AO39" i="92" s="1"/>
  <c r="Y31" i="94"/>
  <c r="X31" i="94"/>
  <c r="Z31" i="94" s="1"/>
  <c r="AI30" i="42"/>
  <c r="AN30" i="42"/>
  <c r="AE34" i="99"/>
  <c r="W35" i="99"/>
  <c r="AF34" i="99"/>
  <c r="AO34" i="99" s="1"/>
  <c r="AG34" i="99"/>
  <c r="AP34" i="99" s="1"/>
  <c r="AR39" i="104"/>
  <c r="Z42" i="15"/>
  <c r="AI31" i="55"/>
  <c r="AN31" i="55"/>
  <c r="AH41" i="86"/>
  <c r="AQ41" i="86" s="1"/>
  <c r="AI37" i="88"/>
  <c r="AN37" i="88"/>
  <c r="AH30" i="48"/>
  <c r="AQ30" i="48" s="1"/>
  <c r="AR29" i="48"/>
  <c r="Z36" i="45"/>
  <c r="AH36" i="45"/>
  <c r="AQ36" i="45" s="1"/>
  <c r="Z29" i="82"/>
  <c r="Z33" i="43"/>
  <c r="AH30" i="102"/>
  <c r="AQ30" i="102" s="1"/>
  <c r="AI30" i="50"/>
  <c r="AN30" i="50"/>
  <c r="AI30" i="94"/>
  <c r="AN30" i="94"/>
  <c r="Z38" i="100"/>
  <c r="AR32" i="103"/>
  <c r="Y37" i="54"/>
  <c r="Z37" i="54"/>
  <c r="X37" i="54"/>
  <c r="AH38" i="13"/>
  <c r="AQ38" i="13" s="1"/>
  <c r="AH40" i="104"/>
  <c r="AQ40" i="104" s="1"/>
  <c r="AH44" i="47"/>
  <c r="AQ44" i="47" s="1"/>
  <c r="AR31" i="10"/>
  <c r="Z41" i="86"/>
  <c r="AI44" i="52"/>
  <c r="AN44" i="52"/>
  <c r="Z30" i="48"/>
  <c r="Y43" i="32"/>
  <c r="X43" i="32"/>
  <c r="Z43" i="32" s="1"/>
  <c r="AI41" i="46"/>
  <c r="AN41" i="46"/>
  <c r="AI31" i="98"/>
  <c r="AN31" i="98"/>
  <c r="AH43" i="97"/>
  <c r="AQ43" i="97" s="1"/>
  <c r="AH41" i="105"/>
  <c r="AQ41" i="105" s="1"/>
  <c r="Z30" i="102"/>
  <c r="Y30" i="35"/>
  <c r="X30" i="35"/>
  <c r="Z30" i="35" s="1"/>
  <c r="Y34" i="91"/>
  <c r="X34" i="91"/>
  <c r="W39" i="13"/>
  <c r="AF38" i="13"/>
  <c r="AO38" i="13" s="1"/>
  <c r="AG38" i="13"/>
  <c r="AP38" i="13" s="1"/>
  <c r="AE38" i="13"/>
  <c r="AH38" i="84"/>
  <c r="AQ38" i="84" s="1"/>
  <c r="AH34" i="83"/>
  <c r="AQ34" i="83" s="1"/>
  <c r="AI36" i="54"/>
  <c r="AN36" i="54"/>
  <c r="X30" i="90"/>
  <c r="Z30" i="90" s="1"/>
  <c r="Y30" i="90"/>
  <c r="AR37" i="96"/>
  <c r="Z40" i="104"/>
  <c r="Z44" i="47"/>
  <c r="Y42" i="101"/>
  <c r="Z42" i="101"/>
  <c r="X42" i="101"/>
  <c r="Y38" i="88"/>
  <c r="X38" i="88"/>
  <c r="Y32" i="87"/>
  <c r="X32" i="87"/>
  <c r="Z32" i="87" s="1"/>
  <c r="AR32" i="43"/>
  <c r="Z43" i="97"/>
  <c r="AH33" i="103"/>
  <c r="AQ33" i="103" s="1"/>
  <c r="Z41" i="105"/>
  <c r="AI35" i="11"/>
  <c r="AN35" i="11"/>
  <c r="Y35" i="16"/>
  <c r="X35" i="16"/>
  <c r="Y38" i="20"/>
  <c r="X38" i="20"/>
  <c r="Z38" i="20" s="1"/>
  <c r="AI33" i="91"/>
  <c r="AN33" i="91"/>
  <c r="Y31" i="42"/>
  <c r="X31" i="42"/>
  <c r="Z39" i="44" l="1"/>
  <c r="AG31" i="50"/>
  <c r="AP31" i="50" s="1"/>
  <c r="AF31" i="50"/>
  <c r="AO31" i="50" s="1"/>
  <c r="AE31" i="50"/>
  <c r="W32" i="50"/>
  <c r="AE39" i="44"/>
  <c r="AF39" i="44"/>
  <c r="AO39" i="44" s="1"/>
  <c r="AG39" i="44"/>
  <c r="AP39" i="44" s="1"/>
  <c r="W40" i="44"/>
  <c r="AE38" i="20"/>
  <c r="W39" i="20"/>
  <c r="AF38" i="20"/>
  <c r="AO38" i="20" s="1"/>
  <c r="AG38" i="20"/>
  <c r="AP38" i="20" s="1"/>
  <c r="AH31" i="42"/>
  <c r="AQ31" i="42" s="1"/>
  <c r="Y39" i="13"/>
  <c r="X39" i="13"/>
  <c r="AR31" i="55"/>
  <c r="AE31" i="94"/>
  <c r="W32" i="94"/>
  <c r="AF31" i="94"/>
  <c r="AO31" i="94" s="1"/>
  <c r="AG31" i="94"/>
  <c r="AP31" i="94" s="1"/>
  <c r="AH42" i="46"/>
  <c r="AQ42" i="46" s="1"/>
  <c r="Z32" i="55"/>
  <c r="AH32" i="55"/>
  <c r="AQ32" i="55" s="1"/>
  <c r="AI38" i="96"/>
  <c r="AN38" i="96"/>
  <c r="X33" i="49"/>
  <c r="Z33" i="49" s="1"/>
  <c r="Y33" i="49"/>
  <c r="Y42" i="53"/>
  <c r="Z42" i="53" s="1"/>
  <c r="X42" i="53"/>
  <c r="Y42" i="89"/>
  <c r="X42" i="89"/>
  <c r="AH45" i="52"/>
  <c r="AQ45" i="52" s="1"/>
  <c r="AR42" i="32"/>
  <c r="Y39" i="84"/>
  <c r="X39" i="84"/>
  <c r="Z31" i="42"/>
  <c r="AF41" i="105"/>
  <c r="AO41" i="105" s="1"/>
  <c r="W42" i="105"/>
  <c r="AE41" i="105"/>
  <c r="AG41" i="105"/>
  <c r="AP41" i="105" s="1"/>
  <c r="AG43" i="97"/>
  <c r="AP43" i="97" s="1"/>
  <c r="AE43" i="97"/>
  <c r="AF43" i="97"/>
  <c r="AO43" i="97" s="1"/>
  <c r="W44" i="97"/>
  <c r="AH38" i="88"/>
  <c r="AQ38" i="88" s="1"/>
  <c r="AG44" i="47"/>
  <c r="AP44" i="47" s="1"/>
  <c r="AE44" i="47"/>
  <c r="AF44" i="47"/>
  <c r="AO44" i="47" s="1"/>
  <c r="W45" i="47"/>
  <c r="AH30" i="90"/>
  <c r="AQ30" i="90" s="1"/>
  <c r="AH34" i="91"/>
  <c r="AQ34" i="91" s="1"/>
  <c r="W31" i="102"/>
  <c r="AG30" i="102"/>
  <c r="AP30" i="102" s="1"/>
  <c r="AF30" i="102"/>
  <c r="AO30" i="102" s="1"/>
  <c r="AE30" i="102"/>
  <c r="AR31" i="98"/>
  <c r="AG30" i="48"/>
  <c r="AP30" i="48" s="1"/>
  <c r="AF30" i="48"/>
  <c r="AO30" i="48" s="1"/>
  <c r="AE30" i="48"/>
  <c r="W31" i="48"/>
  <c r="AR30" i="50"/>
  <c r="W34" i="43"/>
  <c r="AF33" i="43"/>
  <c r="AO33" i="43" s="1"/>
  <c r="AG33" i="43"/>
  <c r="AP33" i="43" s="1"/>
  <c r="AE33" i="43"/>
  <c r="W43" i="15"/>
  <c r="AE42" i="15"/>
  <c r="AG42" i="15"/>
  <c r="AP42" i="15" s="1"/>
  <c r="AF42" i="15"/>
  <c r="AO42" i="15" s="1"/>
  <c r="Y35" i="99"/>
  <c r="Z35" i="99" s="1"/>
  <c r="X35" i="99"/>
  <c r="W43" i="46"/>
  <c r="AE42" i="46"/>
  <c r="AG42" i="46"/>
  <c r="AP42" i="46" s="1"/>
  <c r="AF42" i="46"/>
  <c r="AO42" i="46" s="1"/>
  <c r="AH36" i="11"/>
  <c r="AQ36" i="11" s="1"/>
  <c r="AG45" i="52"/>
  <c r="AP45" i="52" s="1"/>
  <c r="W46" i="52"/>
  <c r="AE45" i="52"/>
  <c r="AF45" i="52"/>
  <c r="AO45" i="52" s="1"/>
  <c r="AR37" i="20"/>
  <c r="Y38" i="95"/>
  <c r="X38" i="95"/>
  <c r="Y34" i="103"/>
  <c r="Z34" i="103" s="1"/>
  <c r="X34" i="103"/>
  <c r="AG42" i="101"/>
  <c r="AP42" i="101" s="1"/>
  <c r="AF42" i="101"/>
  <c r="AO42" i="101" s="1"/>
  <c r="W43" i="101"/>
  <c r="AE42" i="101"/>
  <c r="Z38" i="88"/>
  <c r="AF40" i="104"/>
  <c r="AO40" i="104" s="1"/>
  <c r="AG40" i="104"/>
  <c r="AP40" i="104" s="1"/>
  <c r="AE40" i="104"/>
  <c r="W41" i="104"/>
  <c r="Z34" i="91"/>
  <c r="AE29" i="82"/>
  <c r="AF29" i="82"/>
  <c r="AO29" i="82" s="1"/>
  <c r="W30" i="82"/>
  <c r="AG29" i="82"/>
  <c r="AP29" i="82" s="1"/>
  <c r="AF36" i="45"/>
  <c r="AO36" i="45" s="1"/>
  <c r="W37" i="45"/>
  <c r="AE36" i="45"/>
  <c r="AG36" i="45"/>
  <c r="AP36" i="45" s="1"/>
  <c r="AI34" i="99"/>
  <c r="AN34" i="99"/>
  <c r="Y39" i="96"/>
  <c r="X39" i="96"/>
  <c r="AI32" i="49"/>
  <c r="AN32" i="49"/>
  <c r="Y38" i="51"/>
  <c r="Z38" i="51" s="1"/>
  <c r="X38" i="51"/>
  <c r="AH30" i="85"/>
  <c r="AQ30" i="85" s="1"/>
  <c r="Z36" i="11"/>
  <c r="AE32" i="98"/>
  <c r="AG32" i="98"/>
  <c r="AP32" i="98" s="1"/>
  <c r="AF32" i="98"/>
  <c r="AO32" i="98" s="1"/>
  <c r="W33" i="98"/>
  <c r="AI41" i="89"/>
  <c r="AN41" i="89"/>
  <c r="AR32" i="18"/>
  <c r="AI37" i="95"/>
  <c r="AN37" i="95"/>
  <c r="W33" i="87"/>
  <c r="AG32" i="87"/>
  <c r="AP32" i="87" s="1"/>
  <c r="AF32" i="87"/>
  <c r="AO32" i="87" s="1"/>
  <c r="AE32" i="87"/>
  <c r="AR35" i="11"/>
  <c r="AR36" i="54"/>
  <c r="AI38" i="13"/>
  <c r="AN38" i="13"/>
  <c r="AR41" i="46"/>
  <c r="AR44" i="52"/>
  <c r="AG38" i="100"/>
  <c r="AP38" i="100" s="1"/>
  <c r="AF38" i="100"/>
  <c r="AO38" i="100" s="1"/>
  <c r="W39" i="100"/>
  <c r="AE38" i="100"/>
  <c r="AG32" i="10"/>
  <c r="AP32" i="10" s="1"/>
  <c r="AF32" i="10"/>
  <c r="AO32" i="10" s="1"/>
  <c r="AE32" i="10"/>
  <c r="W33" i="10"/>
  <c r="AH33" i="18"/>
  <c r="AQ33" i="18" s="1"/>
  <c r="W31" i="85"/>
  <c r="AG30" i="85"/>
  <c r="AP30" i="85" s="1"/>
  <c r="AE30" i="85"/>
  <c r="AF30" i="85"/>
  <c r="AO30" i="85" s="1"/>
  <c r="AI41" i="53"/>
  <c r="AN41" i="53"/>
  <c r="Y35" i="41"/>
  <c r="X35" i="41"/>
  <c r="Z35" i="41" s="1"/>
  <c r="AR34" i="16"/>
  <c r="AH35" i="16"/>
  <c r="AQ35" i="16" s="1"/>
  <c r="Z35" i="16"/>
  <c r="AR33" i="91"/>
  <c r="AH32" i="87"/>
  <c r="AQ32" i="87" s="1"/>
  <c r="AH42" i="101"/>
  <c r="AQ42" i="101" s="1"/>
  <c r="AH30" i="35"/>
  <c r="AQ30" i="35" s="1"/>
  <c r="AH43" i="32"/>
  <c r="AQ43" i="32" s="1"/>
  <c r="AF41" i="86"/>
  <c r="AO41" i="86" s="1"/>
  <c r="AE41" i="86"/>
  <c r="AG41" i="86"/>
  <c r="AP41" i="86" s="1"/>
  <c r="W42" i="86"/>
  <c r="AH37" i="54"/>
  <c r="AQ37" i="54" s="1"/>
  <c r="AR30" i="42"/>
  <c r="AI39" i="92"/>
  <c r="AN39" i="92"/>
  <c r="Z33" i="18"/>
  <c r="Y43" i="93"/>
  <c r="X43" i="93"/>
  <c r="AH31" i="50"/>
  <c r="AQ31" i="50" s="1"/>
  <c r="AH32" i="98"/>
  <c r="AQ32" i="98" s="1"/>
  <c r="AH39" i="44"/>
  <c r="AQ39" i="44" s="1"/>
  <c r="AR38" i="44"/>
  <c r="AR41" i="101"/>
  <c r="AI33" i="103"/>
  <c r="AN33" i="103"/>
  <c r="AI38" i="84"/>
  <c r="AN38" i="84"/>
  <c r="AI34" i="83"/>
  <c r="AR34" i="83" s="1"/>
  <c r="AN34" i="83"/>
  <c r="AH38" i="20"/>
  <c r="AQ38" i="20" s="1"/>
  <c r="AE30" i="90"/>
  <c r="AG30" i="90"/>
  <c r="AP30" i="90" s="1"/>
  <c r="W31" i="90"/>
  <c r="AF30" i="90"/>
  <c r="AO30" i="90" s="1"/>
  <c r="AF30" i="35"/>
  <c r="AO30" i="35" s="1"/>
  <c r="AE30" i="35"/>
  <c r="W31" i="35"/>
  <c r="AG30" i="35"/>
  <c r="AP30" i="35" s="1"/>
  <c r="W44" i="32"/>
  <c r="AE43" i="32"/>
  <c r="AG43" i="32"/>
  <c r="AP43" i="32" s="1"/>
  <c r="AF43" i="32"/>
  <c r="AO43" i="32" s="1"/>
  <c r="AG37" i="54"/>
  <c r="AP37" i="54" s="1"/>
  <c r="W38" i="54"/>
  <c r="AE37" i="54"/>
  <c r="AF37" i="54"/>
  <c r="AO37" i="54" s="1"/>
  <c r="AR30" i="94"/>
  <c r="AR37" i="88"/>
  <c r="AH31" i="94"/>
  <c r="AQ31" i="94" s="1"/>
  <c r="Y40" i="92"/>
  <c r="Z40" i="92"/>
  <c r="X40" i="92"/>
  <c r="AR29" i="85"/>
  <c r="AI37" i="51"/>
  <c r="AN37" i="51"/>
  <c r="AI42" i="93"/>
  <c r="AN42" i="93"/>
  <c r="AI34" i="41"/>
  <c r="AR34" i="41" s="1"/>
  <c r="AN34" i="41"/>
  <c r="AR31" i="87"/>
  <c r="AR29" i="35"/>
  <c r="AR29" i="90"/>
  <c r="Y35" i="83"/>
  <c r="X35" i="83"/>
  <c r="Z35" i="83" l="1"/>
  <c r="AG35" i="83"/>
  <c r="AP35" i="83" s="1"/>
  <c r="AE35" i="83"/>
  <c r="W36" i="83"/>
  <c r="AF35" i="83"/>
  <c r="AO35" i="83" s="1"/>
  <c r="AE42" i="53"/>
  <c r="AF42" i="53"/>
  <c r="AO42" i="53" s="1"/>
  <c r="AG42" i="53"/>
  <c r="AP42" i="53" s="1"/>
  <c r="W43" i="53"/>
  <c r="W36" i="99"/>
  <c r="AG35" i="99"/>
  <c r="AP35" i="99" s="1"/>
  <c r="AF35" i="99"/>
  <c r="AO35" i="99" s="1"/>
  <c r="AE35" i="99"/>
  <c r="AE38" i="51"/>
  <c r="W39" i="51"/>
  <c r="AG38" i="51"/>
  <c r="AP38" i="51" s="1"/>
  <c r="AF38" i="51"/>
  <c r="AO38" i="51" s="1"/>
  <c r="W35" i="103"/>
  <c r="AE34" i="103"/>
  <c r="AG34" i="103"/>
  <c r="AP34" i="103" s="1"/>
  <c r="AF34" i="103"/>
  <c r="AO34" i="103" s="1"/>
  <c r="AI37" i="54"/>
  <c r="AN37" i="54"/>
  <c r="AH40" i="92"/>
  <c r="AQ40" i="92" s="1"/>
  <c r="Y31" i="35"/>
  <c r="X31" i="35"/>
  <c r="AR33" i="103"/>
  <c r="AI41" i="86"/>
  <c r="AN41" i="86"/>
  <c r="W36" i="16"/>
  <c r="AF35" i="16"/>
  <c r="AO35" i="16" s="1"/>
  <c r="AE35" i="16"/>
  <c r="AG35" i="16"/>
  <c r="AP35" i="16" s="1"/>
  <c r="AR41" i="53"/>
  <c r="Y33" i="10"/>
  <c r="X33" i="10"/>
  <c r="Y39" i="100"/>
  <c r="X39" i="100"/>
  <c r="Y37" i="45"/>
  <c r="X37" i="45"/>
  <c r="AI29" i="82"/>
  <c r="AN29" i="82"/>
  <c r="Y46" i="52"/>
  <c r="X46" i="52"/>
  <c r="AH35" i="99"/>
  <c r="AQ35" i="99" s="1"/>
  <c r="AI42" i="15"/>
  <c r="AN42" i="15"/>
  <c r="Y34" i="43"/>
  <c r="X34" i="43"/>
  <c r="Z34" i="43" s="1"/>
  <c r="X44" i="97"/>
  <c r="Y44" i="97"/>
  <c r="AI41" i="105"/>
  <c r="AN41" i="105"/>
  <c r="AR38" i="96"/>
  <c r="AE32" i="55"/>
  <c r="AF32" i="55"/>
  <c r="AO32" i="55" s="1"/>
  <c r="AG32" i="55"/>
  <c r="AP32" i="55" s="1"/>
  <c r="W33" i="55"/>
  <c r="Y39" i="20"/>
  <c r="X39" i="20"/>
  <c r="Z39" i="20" s="1"/>
  <c r="AI39" i="44"/>
  <c r="AN39" i="44"/>
  <c r="AF40" i="92"/>
  <c r="AO40" i="92" s="1"/>
  <c r="AG40" i="92"/>
  <c r="AP40" i="92" s="1"/>
  <c r="AE40" i="92"/>
  <c r="W41" i="92"/>
  <c r="AR39" i="92"/>
  <c r="AI32" i="10"/>
  <c r="AN32" i="10"/>
  <c r="AR37" i="95"/>
  <c r="Y33" i="98"/>
  <c r="X33" i="98"/>
  <c r="AF34" i="91"/>
  <c r="AO34" i="91" s="1"/>
  <c r="W35" i="91"/>
  <c r="AE34" i="91"/>
  <c r="AG34" i="91"/>
  <c r="AP34" i="91" s="1"/>
  <c r="W39" i="88"/>
  <c r="AF38" i="88"/>
  <c r="AO38" i="88" s="1"/>
  <c r="AG38" i="88"/>
  <c r="AP38" i="88" s="1"/>
  <c r="AE38" i="88"/>
  <c r="AH34" i="103"/>
  <c r="AQ34" i="103" s="1"/>
  <c r="Y43" i="15"/>
  <c r="X43" i="15"/>
  <c r="Y42" i="105"/>
  <c r="X42" i="105"/>
  <c r="AH39" i="13"/>
  <c r="AQ39" i="13" s="1"/>
  <c r="AI38" i="20"/>
  <c r="AN38" i="20"/>
  <c r="AR42" i="93"/>
  <c r="AI30" i="35"/>
  <c r="AN30" i="35"/>
  <c r="AI43" i="32"/>
  <c r="AN43" i="32"/>
  <c r="AH43" i="93"/>
  <c r="AQ43" i="93" s="1"/>
  <c r="AH35" i="41"/>
  <c r="AQ35" i="41" s="1"/>
  <c r="AR38" i="13"/>
  <c r="AI32" i="87"/>
  <c r="AN32" i="87"/>
  <c r="AR34" i="99"/>
  <c r="Y31" i="102"/>
  <c r="X31" i="102"/>
  <c r="Y45" i="47"/>
  <c r="X45" i="47"/>
  <c r="AI43" i="97"/>
  <c r="AN43" i="97"/>
  <c r="AH42" i="89"/>
  <c r="AQ42" i="89" s="1"/>
  <c r="W34" i="49"/>
  <c r="AF33" i="49"/>
  <c r="AO33" i="49" s="1"/>
  <c r="AG33" i="49"/>
  <c r="AP33" i="49" s="1"/>
  <c r="AE33" i="49"/>
  <c r="Z39" i="13"/>
  <c r="Y32" i="50"/>
  <c r="X32" i="50"/>
  <c r="Z32" i="50" s="1"/>
  <c r="AI30" i="90"/>
  <c r="AN30" i="90"/>
  <c r="AR37" i="51"/>
  <c r="Z43" i="93"/>
  <c r="W36" i="41"/>
  <c r="AE35" i="41"/>
  <c r="AF35" i="41"/>
  <c r="AO35" i="41" s="1"/>
  <c r="AG35" i="41"/>
  <c r="AP35" i="41" s="1"/>
  <c r="AI30" i="85"/>
  <c r="AN30" i="85"/>
  <c r="AR32" i="49"/>
  <c r="Y41" i="104"/>
  <c r="X41" i="104"/>
  <c r="AI42" i="101"/>
  <c r="AN42" i="101"/>
  <c r="AI33" i="43"/>
  <c r="AN33" i="43"/>
  <c r="AE31" i="42"/>
  <c r="AF31" i="42"/>
  <c r="AO31" i="42" s="1"/>
  <c r="W32" i="42"/>
  <c r="AG31" i="42"/>
  <c r="AP31" i="42" s="1"/>
  <c r="Z42" i="89"/>
  <c r="X32" i="94"/>
  <c r="Y32" i="94"/>
  <c r="Z32" i="94" s="1"/>
  <c r="Y40" i="44"/>
  <c r="X40" i="44"/>
  <c r="Z40" i="44" s="1"/>
  <c r="AI31" i="50"/>
  <c r="AN31" i="50"/>
  <c r="AH35" i="83"/>
  <c r="AQ35" i="83" s="1"/>
  <c r="AR38" i="84"/>
  <c r="Y42" i="86"/>
  <c r="X42" i="86"/>
  <c r="Z42" i="86" s="1"/>
  <c r="AI32" i="98"/>
  <c r="AN32" i="98"/>
  <c r="AH39" i="96"/>
  <c r="AQ39" i="96" s="1"/>
  <c r="Y30" i="82"/>
  <c r="X30" i="82"/>
  <c r="AI40" i="104"/>
  <c r="AN40" i="104"/>
  <c r="Y43" i="101"/>
  <c r="Z43" i="101"/>
  <c r="X43" i="101"/>
  <c r="AH38" i="95"/>
  <c r="AQ38" i="95" s="1"/>
  <c r="AI42" i="46"/>
  <c r="AN42" i="46"/>
  <c r="X31" i="48"/>
  <c r="Y31" i="48"/>
  <c r="AI44" i="47"/>
  <c r="AN44" i="47"/>
  <c r="AH39" i="84"/>
  <c r="AQ39" i="84" s="1"/>
  <c r="AH33" i="49"/>
  <c r="AQ33" i="49" s="1"/>
  <c r="AI31" i="94"/>
  <c r="AN31" i="94"/>
  <c r="Y38" i="54"/>
  <c r="X38" i="54"/>
  <c r="Y44" i="32"/>
  <c r="X44" i="32"/>
  <c r="Y31" i="90"/>
  <c r="X31" i="90"/>
  <c r="Z31" i="90" s="1"/>
  <c r="AG33" i="18"/>
  <c r="AP33" i="18" s="1"/>
  <c r="W34" i="18"/>
  <c r="AF33" i="18"/>
  <c r="AO33" i="18" s="1"/>
  <c r="AE33" i="18"/>
  <c r="Y31" i="85"/>
  <c r="X31" i="85"/>
  <c r="AI38" i="100"/>
  <c r="AN38" i="100"/>
  <c r="Y33" i="87"/>
  <c r="X33" i="87"/>
  <c r="Z33" i="87" s="1"/>
  <c r="AR41" i="89"/>
  <c r="W37" i="11"/>
  <c r="AE36" i="11"/>
  <c r="AF36" i="11"/>
  <c r="AO36" i="11" s="1"/>
  <c r="AG36" i="11"/>
  <c r="AP36" i="11" s="1"/>
  <c r="AH38" i="51"/>
  <c r="AQ38" i="51" s="1"/>
  <c r="Z39" i="96"/>
  <c r="AI36" i="45"/>
  <c r="AN36" i="45"/>
  <c r="Z38" i="95"/>
  <c r="AI45" i="52"/>
  <c r="AN45" i="52"/>
  <c r="Y43" i="46"/>
  <c r="X43" i="46"/>
  <c r="Z43" i="46" s="1"/>
  <c r="AI30" i="48"/>
  <c r="AN30" i="48"/>
  <c r="AI30" i="102"/>
  <c r="AN30" i="102"/>
  <c r="Z39" i="84"/>
  <c r="AH42" i="53"/>
  <c r="AQ42" i="53" s="1"/>
  <c r="Z33" i="10" l="1"/>
  <c r="Z44" i="97"/>
  <c r="AG44" i="97" s="1"/>
  <c r="AP44" i="97" s="1"/>
  <c r="Z42" i="105"/>
  <c r="AF42" i="105" s="1"/>
  <c r="AO42" i="105" s="1"/>
  <c r="Z31" i="85"/>
  <c r="AF31" i="85" s="1"/>
  <c r="AO31" i="85" s="1"/>
  <c r="W32" i="85"/>
  <c r="AG31" i="85"/>
  <c r="AP31" i="85" s="1"/>
  <c r="AE31" i="85"/>
  <c r="AE33" i="10"/>
  <c r="AG33" i="10"/>
  <c r="AP33" i="10" s="1"/>
  <c r="W34" i="10"/>
  <c r="AF33" i="10"/>
  <c r="AO33" i="10" s="1"/>
  <c r="AG31" i="90"/>
  <c r="AP31" i="90" s="1"/>
  <c r="W32" i="90"/>
  <c r="AE31" i="90"/>
  <c r="AF31" i="90"/>
  <c r="AO31" i="90" s="1"/>
  <c r="AE44" i="97"/>
  <c r="W45" i="97"/>
  <c r="AF44" i="97"/>
  <c r="AO44" i="97" s="1"/>
  <c r="W33" i="94"/>
  <c r="AG32" i="94"/>
  <c r="AP32" i="94" s="1"/>
  <c r="AF32" i="94"/>
  <c r="AO32" i="94" s="1"/>
  <c r="AE32" i="94"/>
  <c r="W43" i="105"/>
  <c r="AG42" i="105"/>
  <c r="AP42" i="105" s="1"/>
  <c r="AE42" i="105"/>
  <c r="W40" i="84"/>
  <c r="AG39" i="84"/>
  <c r="AP39" i="84" s="1"/>
  <c r="AF39" i="84"/>
  <c r="AO39" i="84" s="1"/>
  <c r="AE39" i="84"/>
  <c r="AR30" i="102"/>
  <c r="AH33" i="87"/>
  <c r="AQ33" i="87" s="1"/>
  <c r="Z31" i="48"/>
  <c r="AH42" i="86"/>
  <c r="AQ42" i="86" s="1"/>
  <c r="AH40" i="44"/>
  <c r="AQ40" i="44" s="1"/>
  <c r="AF42" i="89"/>
  <c r="AO42" i="89" s="1"/>
  <c r="AE42" i="89"/>
  <c r="AG42" i="89"/>
  <c r="AP42" i="89" s="1"/>
  <c r="W43" i="89"/>
  <c r="W40" i="13"/>
  <c r="AG39" i="13"/>
  <c r="AP39" i="13" s="1"/>
  <c r="AF39" i="13"/>
  <c r="AO39" i="13" s="1"/>
  <c r="AE39" i="13"/>
  <c r="AR43" i="97"/>
  <c r="AR43" i="32"/>
  <c r="AR38" i="20"/>
  <c r="AH42" i="105"/>
  <c r="AQ42" i="105" s="1"/>
  <c r="AI38" i="88"/>
  <c r="AN38" i="88"/>
  <c r="AI34" i="91"/>
  <c r="AN34" i="91"/>
  <c r="Y41" i="92"/>
  <c r="X41" i="92"/>
  <c r="AH39" i="20"/>
  <c r="AQ39" i="20" s="1"/>
  <c r="Z37" i="45"/>
  <c r="AH37" i="45"/>
  <c r="AQ37" i="45" s="1"/>
  <c r="AI35" i="16"/>
  <c r="AN35" i="16"/>
  <c r="AI42" i="53"/>
  <c r="AN42" i="53"/>
  <c r="W34" i="87"/>
  <c r="AG33" i="87"/>
  <c r="AP33" i="87" s="1"/>
  <c r="AF33" i="87"/>
  <c r="AO33" i="87" s="1"/>
  <c r="AE33" i="87"/>
  <c r="AH31" i="48"/>
  <c r="AQ31" i="48" s="1"/>
  <c r="AR40" i="104"/>
  <c r="AF42" i="86"/>
  <c r="AO42" i="86" s="1"/>
  <c r="AG42" i="86"/>
  <c r="AP42" i="86" s="1"/>
  <c r="W43" i="86"/>
  <c r="AE42" i="86"/>
  <c r="AF40" i="44"/>
  <c r="AO40" i="44" s="1"/>
  <c r="W41" i="44"/>
  <c r="AG40" i="44"/>
  <c r="AP40" i="44" s="1"/>
  <c r="AE40" i="44"/>
  <c r="AR33" i="43"/>
  <c r="AH45" i="47"/>
  <c r="AQ45" i="47" s="1"/>
  <c r="X35" i="91"/>
  <c r="Y35" i="91"/>
  <c r="AI40" i="92"/>
  <c r="AN40" i="92"/>
  <c r="W40" i="20"/>
  <c r="AG39" i="20"/>
  <c r="AP39" i="20" s="1"/>
  <c r="AF39" i="20"/>
  <c r="AO39" i="20" s="1"/>
  <c r="AE39" i="20"/>
  <c r="AI32" i="55"/>
  <c r="AN32" i="55"/>
  <c r="AR42" i="15"/>
  <c r="AH46" i="52"/>
  <c r="AQ46" i="52" s="1"/>
  <c r="AH31" i="35"/>
  <c r="AQ31" i="35" s="1"/>
  <c r="Y39" i="51"/>
  <c r="X39" i="51"/>
  <c r="Z39" i="51" s="1"/>
  <c r="Y36" i="99"/>
  <c r="X36" i="99"/>
  <c r="AH30" i="82"/>
  <c r="AQ30" i="82" s="1"/>
  <c r="AI35" i="41"/>
  <c r="AN35" i="41"/>
  <c r="AR30" i="90"/>
  <c r="AI33" i="49"/>
  <c r="AN33" i="49"/>
  <c r="Z45" i="47"/>
  <c r="AR30" i="35"/>
  <c r="AR32" i="10"/>
  <c r="AH44" i="97"/>
  <c r="AQ44" i="97" s="1"/>
  <c r="Z46" i="52"/>
  <c r="AH39" i="100"/>
  <c r="AQ39" i="100" s="1"/>
  <c r="Y36" i="16"/>
  <c r="X36" i="16"/>
  <c r="Z31" i="35"/>
  <c r="AI34" i="103"/>
  <c r="AN34" i="103"/>
  <c r="AI38" i="51"/>
  <c r="AN38" i="51"/>
  <c r="AR45" i="52"/>
  <c r="AH38" i="54"/>
  <c r="AQ38" i="54" s="1"/>
  <c r="AR30" i="48"/>
  <c r="AE38" i="95"/>
  <c r="AG38" i="95"/>
  <c r="AP38" i="95" s="1"/>
  <c r="AF38" i="95"/>
  <c r="AO38" i="95" s="1"/>
  <c r="W39" i="95"/>
  <c r="AI36" i="11"/>
  <c r="AR36" i="11" s="1"/>
  <c r="AN36" i="11"/>
  <c r="Z38" i="54"/>
  <c r="AH43" i="46"/>
  <c r="AQ43" i="46" s="1"/>
  <c r="Y37" i="11"/>
  <c r="X37" i="11"/>
  <c r="AI33" i="18"/>
  <c r="AN33" i="18"/>
  <c r="AR42" i="46"/>
  <c r="AH43" i="101"/>
  <c r="AQ43" i="101" s="1"/>
  <c r="Z30" i="82"/>
  <c r="Y32" i="42"/>
  <c r="X32" i="42"/>
  <c r="Z32" i="42" s="1"/>
  <c r="AR42" i="101"/>
  <c r="Y36" i="41"/>
  <c r="X36" i="41"/>
  <c r="AH32" i="50"/>
  <c r="AQ32" i="50" s="1"/>
  <c r="AH43" i="15"/>
  <c r="AQ43" i="15" s="1"/>
  <c r="Y39" i="88"/>
  <c r="X39" i="88"/>
  <c r="Z33" i="98"/>
  <c r="AH33" i="98"/>
  <c r="AQ33" i="98" s="1"/>
  <c r="AH34" i="43"/>
  <c r="AQ34" i="43" s="1"/>
  <c r="Z39" i="100"/>
  <c r="Y35" i="103"/>
  <c r="Z35" i="103"/>
  <c r="X35" i="103"/>
  <c r="Y43" i="53"/>
  <c r="X43" i="53"/>
  <c r="Z43" i="53" s="1"/>
  <c r="Y36" i="83"/>
  <c r="X36" i="83"/>
  <c r="Z36" i="83" s="1"/>
  <c r="AH31" i="102"/>
  <c r="AQ31" i="102" s="1"/>
  <c r="AR32" i="87"/>
  <c r="Z43" i="15"/>
  <c r="Y33" i="55"/>
  <c r="X33" i="55"/>
  <c r="W35" i="43"/>
  <c r="AG34" i="43"/>
  <c r="AP34" i="43" s="1"/>
  <c r="AE34" i="43"/>
  <c r="AF34" i="43"/>
  <c r="AO34" i="43" s="1"/>
  <c r="AR41" i="86"/>
  <c r="AR37" i="54"/>
  <c r="AI35" i="99"/>
  <c r="AN35" i="99"/>
  <c r="AI35" i="83"/>
  <c r="AN35" i="83"/>
  <c r="AH31" i="90"/>
  <c r="AQ31" i="90" s="1"/>
  <c r="W44" i="46"/>
  <c r="AG43" i="46"/>
  <c r="AP43" i="46" s="1"/>
  <c r="AE43" i="46"/>
  <c r="AF43" i="46"/>
  <c r="AO43" i="46" s="1"/>
  <c r="AR36" i="45"/>
  <c r="AR38" i="100"/>
  <c r="AH44" i="32"/>
  <c r="AQ44" i="32" s="1"/>
  <c r="AF43" i="101"/>
  <c r="AO43" i="101" s="1"/>
  <c r="AE43" i="101"/>
  <c r="AG43" i="101"/>
  <c r="AP43" i="101" s="1"/>
  <c r="W44" i="101"/>
  <c r="AH41" i="104"/>
  <c r="AQ41" i="104" s="1"/>
  <c r="AR30" i="85"/>
  <c r="W44" i="93"/>
  <c r="AE43" i="93"/>
  <c r="AF43" i="93"/>
  <c r="AO43" i="93" s="1"/>
  <c r="AG43" i="93"/>
  <c r="AP43" i="93" s="1"/>
  <c r="AG32" i="50"/>
  <c r="AP32" i="50" s="1"/>
  <c r="AE32" i="50"/>
  <c r="AF32" i="50"/>
  <c r="AO32" i="50" s="1"/>
  <c r="W33" i="50"/>
  <c r="AF39" i="96"/>
  <c r="AO39" i="96" s="1"/>
  <c r="W40" i="96"/>
  <c r="AE39" i="96"/>
  <c r="AG39" i="96"/>
  <c r="AP39" i="96" s="1"/>
  <c r="AH31" i="85"/>
  <c r="AQ31" i="85" s="1"/>
  <c r="Y34" i="18"/>
  <c r="X34" i="18"/>
  <c r="Z44" i="32"/>
  <c r="AR31" i="94"/>
  <c r="AR44" i="47"/>
  <c r="AR32" i="98"/>
  <c r="AR31" i="50"/>
  <c r="AH32" i="94"/>
  <c r="AQ32" i="94" s="1"/>
  <c r="AI31" i="42"/>
  <c r="AN31" i="42"/>
  <c r="Z41" i="104"/>
  <c r="Y34" i="49"/>
  <c r="X34" i="49"/>
  <c r="Z31" i="102"/>
  <c r="AR39" i="44"/>
  <c r="AR41" i="105"/>
  <c r="AR29" i="82"/>
  <c r="AH33" i="10"/>
  <c r="AQ33" i="10" s="1"/>
  <c r="Z39" i="88" l="1"/>
  <c r="W40" i="88"/>
  <c r="AG39" i="88"/>
  <c r="AP39" i="88" s="1"/>
  <c r="AF39" i="88"/>
  <c r="AO39" i="88" s="1"/>
  <c r="AE39" i="88"/>
  <c r="AE32" i="42"/>
  <c r="W33" i="42"/>
  <c r="AF32" i="42"/>
  <c r="AO32" i="42" s="1"/>
  <c r="AG32" i="42"/>
  <c r="AP32" i="42" s="1"/>
  <c r="AG43" i="53"/>
  <c r="AP43" i="53" s="1"/>
  <c r="W44" i="53"/>
  <c r="AE43" i="53"/>
  <c r="AF43" i="53"/>
  <c r="AO43" i="53" s="1"/>
  <c r="AE39" i="51"/>
  <c r="AG39" i="51"/>
  <c r="AP39" i="51" s="1"/>
  <c r="W40" i="51"/>
  <c r="AF39" i="51"/>
  <c r="AO39" i="51" s="1"/>
  <c r="AR35" i="99"/>
  <c r="AH34" i="18"/>
  <c r="AQ34" i="18" s="1"/>
  <c r="AR35" i="83"/>
  <c r="AH33" i="55"/>
  <c r="AQ33" i="55" s="1"/>
  <c r="AF36" i="83"/>
  <c r="AO36" i="83" s="1"/>
  <c r="AE36" i="83"/>
  <c r="AG36" i="83"/>
  <c r="AP36" i="83" s="1"/>
  <c r="W37" i="83"/>
  <c r="W36" i="103"/>
  <c r="AF35" i="103"/>
  <c r="AO35" i="103" s="1"/>
  <c r="AG35" i="103"/>
  <c r="AP35" i="103" s="1"/>
  <c r="AE35" i="103"/>
  <c r="Y33" i="50"/>
  <c r="Z33" i="50" s="1"/>
  <c r="X33" i="50"/>
  <c r="Z33" i="55"/>
  <c r="W34" i="98"/>
  <c r="AF33" i="98"/>
  <c r="AO33" i="98" s="1"/>
  <c r="AG33" i="98"/>
  <c r="AP33" i="98" s="1"/>
  <c r="AE33" i="98"/>
  <c r="AR34" i="103"/>
  <c r="AH35" i="91"/>
  <c r="AQ35" i="91" s="1"/>
  <c r="AI32" i="94"/>
  <c r="AN32" i="94"/>
  <c r="Y32" i="90"/>
  <c r="X32" i="90"/>
  <c r="AI33" i="10"/>
  <c r="AN33" i="10"/>
  <c r="AI43" i="93"/>
  <c r="AN43" i="93"/>
  <c r="AE31" i="35"/>
  <c r="AF31" i="35"/>
  <c r="AO31" i="35" s="1"/>
  <c r="AG31" i="35"/>
  <c r="AP31" i="35" s="1"/>
  <c r="W32" i="35"/>
  <c r="AR42" i="53"/>
  <c r="AR34" i="91"/>
  <c r="Y40" i="13"/>
  <c r="X40" i="13"/>
  <c r="AI42" i="105"/>
  <c r="AN42" i="105"/>
  <c r="Y45" i="97"/>
  <c r="X45" i="97"/>
  <c r="AH34" i="49"/>
  <c r="AQ34" i="49" s="1"/>
  <c r="AI32" i="50"/>
  <c r="AN32" i="50"/>
  <c r="AI34" i="43"/>
  <c r="AN34" i="43"/>
  <c r="W44" i="15"/>
  <c r="AG43" i="15"/>
  <c r="AP43" i="15" s="1"/>
  <c r="AF43" i="15"/>
  <c r="AO43" i="15" s="1"/>
  <c r="AE43" i="15"/>
  <c r="AH36" i="41"/>
  <c r="AQ36" i="41" s="1"/>
  <c r="AH37" i="11"/>
  <c r="AQ37" i="11" s="1"/>
  <c r="Y39" i="95"/>
  <c r="X39" i="95"/>
  <c r="AH36" i="16"/>
  <c r="AQ36" i="16" s="1"/>
  <c r="AG45" i="47"/>
  <c r="AP45" i="47" s="1"/>
  <c r="W46" i="47"/>
  <c r="AE45" i="47"/>
  <c r="AF45" i="47"/>
  <c r="AO45" i="47" s="1"/>
  <c r="AR35" i="41"/>
  <c r="AH36" i="99"/>
  <c r="AQ36" i="99" s="1"/>
  <c r="Y40" i="20"/>
  <c r="X40" i="20"/>
  <c r="Z40" i="20" s="1"/>
  <c r="AI42" i="86"/>
  <c r="AN42" i="86"/>
  <c r="AI33" i="87"/>
  <c r="AN33" i="87"/>
  <c r="AI39" i="84"/>
  <c r="AN39" i="84"/>
  <c r="AI44" i="97"/>
  <c r="AN44" i="97"/>
  <c r="AI31" i="85"/>
  <c r="AN31" i="85"/>
  <c r="AH43" i="53"/>
  <c r="AQ43" i="53" s="1"/>
  <c r="AE39" i="100"/>
  <c r="W40" i="100"/>
  <c r="AF39" i="100"/>
  <c r="AO39" i="100" s="1"/>
  <c r="AG39" i="100"/>
  <c r="AP39" i="100" s="1"/>
  <c r="AH39" i="88"/>
  <c r="AQ39" i="88" s="1"/>
  <c r="AH32" i="42"/>
  <c r="AQ32" i="42" s="1"/>
  <c r="AR33" i="18"/>
  <c r="AI39" i="96"/>
  <c r="AN39" i="96"/>
  <c r="Y44" i="93"/>
  <c r="X44" i="93"/>
  <c r="AI43" i="46"/>
  <c r="AN43" i="46"/>
  <c r="Z34" i="49"/>
  <c r="AG44" i="32"/>
  <c r="AP44" i="32" s="1"/>
  <c r="AF44" i="32"/>
  <c r="AO44" i="32" s="1"/>
  <c r="AE44" i="32"/>
  <c r="W45" i="32"/>
  <c r="Y40" i="96"/>
  <c r="X40" i="96"/>
  <c r="Z40" i="96" s="1"/>
  <c r="Z36" i="41"/>
  <c r="Z37" i="11"/>
  <c r="Z36" i="16"/>
  <c r="Z36" i="99"/>
  <c r="AR32" i="55"/>
  <c r="AI40" i="44"/>
  <c r="AN40" i="44"/>
  <c r="Y43" i="86"/>
  <c r="X43" i="86"/>
  <c r="AR35" i="16"/>
  <c r="AG37" i="45"/>
  <c r="AP37" i="45" s="1"/>
  <c r="AE37" i="45"/>
  <c r="AF37" i="45"/>
  <c r="AO37" i="45" s="1"/>
  <c r="W38" i="45"/>
  <c r="AH41" i="92"/>
  <c r="AQ41" i="92" s="1"/>
  <c r="AR38" i="88"/>
  <c r="Y43" i="89"/>
  <c r="Z43" i="89" s="1"/>
  <c r="X43" i="89"/>
  <c r="Y43" i="105"/>
  <c r="X43" i="105"/>
  <c r="Y33" i="94"/>
  <c r="Z33" i="94" s="1"/>
  <c r="X33" i="94"/>
  <c r="AG31" i="102"/>
  <c r="AP31" i="102" s="1"/>
  <c r="AF31" i="102"/>
  <c r="AO31" i="102" s="1"/>
  <c r="AE31" i="102"/>
  <c r="W32" i="102"/>
  <c r="AR31" i="42"/>
  <c r="AI43" i="101"/>
  <c r="AN43" i="101"/>
  <c r="Y44" i="46"/>
  <c r="X44" i="46"/>
  <c r="Z44" i="46" s="1"/>
  <c r="Y35" i="43"/>
  <c r="X35" i="43"/>
  <c r="AH36" i="83"/>
  <c r="AQ36" i="83" s="1"/>
  <c r="AH35" i="103"/>
  <c r="AQ35" i="103" s="1"/>
  <c r="AE30" i="82"/>
  <c r="AN30" i="82" s="1"/>
  <c r="AG30" i="82"/>
  <c r="AP30" i="82" s="1"/>
  <c r="W31" i="82"/>
  <c r="AF30" i="82"/>
  <c r="AF38" i="54"/>
  <c r="AO38" i="54" s="1"/>
  <c r="AG38" i="54"/>
  <c r="AP38" i="54" s="1"/>
  <c r="W39" i="54"/>
  <c r="AE38" i="54"/>
  <c r="AR38" i="51"/>
  <c r="AE46" i="52"/>
  <c r="AF46" i="52"/>
  <c r="AO46" i="52" s="1"/>
  <c r="W47" i="52"/>
  <c r="AG46" i="52"/>
  <c r="AP46" i="52" s="1"/>
  <c r="AR33" i="49"/>
  <c r="AR40" i="92"/>
  <c r="Z41" i="92"/>
  <c r="AI39" i="13"/>
  <c r="AN39" i="13"/>
  <c r="Y34" i="10"/>
  <c r="X34" i="10"/>
  <c r="AF41" i="104"/>
  <c r="AO41" i="104" s="1"/>
  <c r="AE41" i="104"/>
  <c r="W42" i="104"/>
  <c r="AG41" i="104"/>
  <c r="AP41" i="104" s="1"/>
  <c r="Z34" i="18"/>
  <c r="Y44" i="101"/>
  <c r="Z44" i="101"/>
  <c r="X44" i="101"/>
  <c r="AI38" i="95"/>
  <c r="AN38" i="95"/>
  <c r="AH39" i="51"/>
  <c r="AQ39" i="51" s="1"/>
  <c r="AI39" i="20"/>
  <c r="AN39" i="20"/>
  <c r="Z35" i="91"/>
  <c r="Y41" i="44"/>
  <c r="X41" i="44"/>
  <c r="Y34" i="87"/>
  <c r="X34" i="87"/>
  <c r="AI42" i="89"/>
  <c r="AN42" i="89"/>
  <c r="AF31" i="48"/>
  <c r="AO31" i="48" s="1"/>
  <c r="AG31" i="48"/>
  <c r="AP31" i="48" s="1"/>
  <c r="W32" i="48"/>
  <c r="AE31" i="48"/>
  <c r="Y40" i="84"/>
  <c r="X40" i="84"/>
  <c r="Z40" i="84" s="1"/>
  <c r="AI31" i="90"/>
  <c r="AN31" i="90"/>
  <c r="Y32" i="85"/>
  <c r="X32" i="85"/>
  <c r="Z43" i="86" l="1"/>
  <c r="W34" i="50"/>
  <c r="AE33" i="50"/>
  <c r="AF33" i="50"/>
  <c r="AO33" i="50" s="1"/>
  <c r="AG33" i="50"/>
  <c r="AP33" i="50" s="1"/>
  <c r="AF33" i="94"/>
  <c r="AO33" i="94" s="1"/>
  <c r="AE33" i="94"/>
  <c r="W34" i="94"/>
  <c r="AG33" i="94"/>
  <c r="AP33" i="94" s="1"/>
  <c r="AF40" i="96"/>
  <c r="AO40" i="96" s="1"/>
  <c r="W41" i="96"/>
  <c r="AE40" i="96"/>
  <c r="AG40" i="96"/>
  <c r="AP40" i="96" s="1"/>
  <c r="AE43" i="86"/>
  <c r="W44" i="86"/>
  <c r="AG43" i="86"/>
  <c r="AP43" i="86" s="1"/>
  <c r="AF43" i="86"/>
  <c r="AO43" i="86" s="1"/>
  <c r="W44" i="89"/>
  <c r="AF43" i="89"/>
  <c r="AO43" i="89" s="1"/>
  <c r="AE43" i="89"/>
  <c r="AG43" i="89"/>
  <c r="AP43" i="89" s="1"/>
  <c r="AE40" i="20"/>
  <c r="AF40" i="20"/>
  <c r="AO40" i="20" s="1"/>
  <c r="AG40" i="20"/>
  <c r="AP40" i="20" s="1"/>
  <c r="W41" i="20"/>
  <c r="AH32" i="85"/>
  <c r="AQ32" i="85" s="1"/>
  <c r="AH41" i="44"/>
  <c r="AQ41" i="44" s="1"/>
  <c r="Z32" i="85"/>
  <c r="Z41" i="44"/>
  <c r="AH44" i="101"/>
  <c r="AQ44" i="101" s="1"/>
  <c r="Y42" i="104"/>
  <c r="X42" i="104"/>
  <c r="Y38" i="45"/>
  <c r="Z38" i="45"/>
  <c r="X38" i="45"/>
  <c r="AH43" i="86"/>
  <c r="AQ43" i="86" s="1"/>
  <c r="Y40" i="100"/>
  <c r="X40" i="100"/>
  <c r="AR39" i="84"/>
  <c r="Y46" i="47"/>
  <c r="Z46" i="47" s="1"/>
  <c r="X46" i="47"/>
  <c r="Y44" i="15"/>
  <c r="X44" i="15"/>
  <c r="AR33" i="10"/>
  <c r="AG33" i="55"/>
  <c r="AP33" i="55" s="1"/>
  <c r="W34" i="55"/>
  <c r="AE33" i="55"/>
  <c r="AF33" i="55"/>
  <c r="AO33" i="55" s="1"/>
  <c r="AI36" i="83"/>
  <c r="AN36" i="83"/>
  <c r="Y40" i="51"/>
  <c r="X40" i="51"/>
  <c r="Y44" i="53"/>
  <c r="X44" i="53"/>
  <c r="AI32" i="42"/>
  <c r="AN32" i="42"/>
  <c r="AR39" i="13"/>
  <c r="AH44" i="46"/>
  <c r="AQ44" i="46" s="1"/>
  <c r="AH33" i="94"/>
  <c r="AQ33" i="94" s="1"/>
  <c r="AH43" i="89"/>
  <c r="AQ43" i="89" s="1"/>
  <c r="AF36" i="99"/>
  <c r="AO36" i="99" s="1"/>
  <c r="AE36" i="99"/>
  <c r="AG36" i="99"/>
  <c r="AP36" i="99" s="1"/>
  <c r="W37" i="99"/>
  <c r="W35" i="49"/>
  <c r="AG34" i="49"/>
  <c r="AP34" i="49" s="1"/>
  <c r="AF34" i="49"/>
  <c r="AO34" i="49" s="1"/>
  <c r="AE34" i="49"/>
  <c r="AI39" i="100"/>
  <c r="AN39" i="100"/>
  <c r="AH39" i="95"/>
  <c r="AQ39" i="95" s="1"/>
  <c r="AH32" i="90"/>
  <c r="AQ32" i="90" s="1"/>
  <c r="AH33" i="50"/>
  <c r="AQ33" i="50" s="1"/>
  <c r="AG44" i="46"/>
  <c r="AP44" i="46" s="1"/>
  <c r="AE44" i="46"/>
  <c r="W45" i="46"/>
  <c r="AF44" i="46"/>
  <c r="AO44" i="46" s="1"/>
  <c r="AI37" i="45"/>
  <c r="AN37" i="45"/>
  <c r="AF36" i="16"/>
  <c r="AO36" i="16" s="1"/>
  <c r="AE36" i="16"/>
  <c r="W37" i="16"/>
  <c r="AG36" i="16"/>
  <c r="AP36" i="16" s="1"/>
  <c r="AR39" i="96"/>
  <c r="AR31" i="85"/>
  <c r="AR33" i="87"/>
  <c r="Z39" i="95"/>
  <c r="AR34" i="43"/>
  <c r="AR42" i="105"/>
  <c r="AI31" i="35"/>
  <c r="AN31" i="35"/>
  <c r="Z32" i="90"/>
  <c r="AI33" i="98"/>
  <c r="AN33" i="98"/>
  <c r="Y36" i="103"/>
  <c r="Z36" i="103"/>
  <c r="X36" i="103"/>
  <c r="AI39" i="51"/>
  <c r="AN39" i="51"/>
  <c r="AI39" i="88"/>
  <c r="AN39" i="88"/>
  <c r="AR42" i="89"/>
  <c r="AI41" i="104"/>
  <c r="AN41" i="104"/>
  <c r="AH34" i="87"/>
  <c r="AQ34" i="87" s="1"/>
  <c r="AF34" i="18"/>
  <c r="AO34" i="18" s="1"/>
  <c r="AG34" i="18"/>
  <c r="AP34" i="18" s="1"/>
  <c r="AE34" i="18"/>
  <c r="W35" i="18"/>
  <c r="Y47" i="52"/>
  <c r="X47" i="52"/>
  <c r="X31" i="82"/>
  <c r="Y31" i="82"/>
  <c r="Z31" i="82"/>
  <c r="Y32" i="102"/>
  <c r="Z32" i="102" s="1"/>
  <c r="X32" i="102"/>
  <c r="AG37" i="11"/>
  <c r="AP37" i="11" s="1"/>
  <c r="AF37" i="11"/>
  <c r="AO37" i="11" s="1"/>
  <c r="W38" i="11"/>
  <c r="AE37" i="11"/>
  <c r="Y45" i="32"/>
  <c r="X45" i="32"/>
  <c r="AR43" i="46"/>
  <c r="AI43" i="15"/>
  <c r="AN43" i="15"/>
  <c r="AH40" i="13"/>
  <c r="AQ40" i="13" s="1"/>
  <c r="AG41" i="92"/>
  <c r="AP41" i="92" s="1"/>
  <c r="W42" i="92"/>
  <c r="AF41" i="92"/>
  <c r="AO41" i="92" s="1"/>
  <c r="AE41" i="92"/>
  <c r="AI30" i="82"/>
  <c r="AO30" i="82"/>
  <c r="AR31" i="90"/>
  <c r="Y32" i="48"/>
  <c r="X32" i="48"/>
  <c r="Z32" i="48" s="1"/>
  <c r="Z34" i="87"/>
  <c r="AH34" i="10"/>
  <c r="AQ34" i="10" s="1"/>
  <c r="AI38" i="54"/>
  <c r="AN38" i="54"/>
  <c r="AH40" i="84"/>
  <c r="AQ40" i="84" s="1"/>
  <c r="AR39" i="20"/>
  <c r="Z34" i="10"/>
  <c r="Y39" i="54"/>
  <c r="Z39" i="54" s="1"/>
  <c r="X39" i="54"/>
  <c r="AH35" i="43"/>
  <c r="AQ35" i="43" s="1"/>
  <c r="AI31" i="102"/>
  <c r="AN31" i="102"/>
  <c r="AH43" i="105"/>
  <c r="AQ43" i="105" s="1"/>
  <c r="AR40" i="44"/>
  <c r="AE36" i="41"/>
  <c r="AG36" i="41"/>
  <c r="AP36" i="41" s="1"/>
  <c r="AF36" i="41"/>
  <c r="AO36" i="41" s="1"/>
  <c r="W37" i="41"/>
  <c r="AI44" i="32"/>
  <c r="AN44" i="32"/>
  <c r="AH44" i="93"/>
  <c r="AQ44" i="93" s="1"/>
  <c r="AR44" i="97"/>
  <c r="AR42" i="86"/>
  <c r="AR32" i="50"/>
  <c r="AH45" i="97"/>
  <c r="AQ45" i="97" s="1"/>
  <c r="Z40" i="13"/>
  <c r="AR43" i="93"/>
  <c r="Y37" i="83"/>
  <c r="X37" i="83"/>
  <c r="AF44" i="101"/>
  <c r="AO44" i="101" s="1"/>
  <c r="W45" i="101"/>
  <c r="AE44" i="101"/>
  <c r="AG44" i="101"/>
  <c r="AP44" i="101" s="1"/>
  <c r="AI31" i="48"/>
  <c r="AN31" i="48"/>
  <c r="AG35" i="91"/>
  <c r="AP35" i="91" s="1"/>
  <c r="AE35" i="91"/>
  <c r="AF35" i="91"/>
  <c r="AO35" i="91" s="1"/>
  <c r="W36" i="91"/>
  <c r="W41" i="84"/>
  <c r="AG40" i="84"/>
  <c r="AP40" i="84" s="1"/>
  <c r="AF40" i="84"/>
  <c r="AO40" i="84" s="1"/>
  <c r="AE40" i="84"/>
  <c r="AR38" i="95"/>
  <c r="AI46" i="52"/>
  <c r="AN46" i="52"/>
  <c r="Z35" i="43"/>
  <c r="AR43" i="101"/>
  <c r="Z43" i="105"/>
  <c r="AH40" i="96"/>
  <c r="AQ40" i="96" s="1"/>
  <c r="Z44" i="93"/>
  <c r="AH40" i="20"/>
  <c r="AQ40" i="20" s="1"/>
  <c r="AI45" i="47"/>
  <c r="AR45" i="47" s="1"/>
  <c r="AN45" i="47"/>
  <c r="Z45" i="97"/>
  <c r="Y32" i="35"/>
  <c r="X32" i="35"/>
  <c r="AR32" i="94"/>
  <c r="X34" i="98"/>
  <c r="Y34" i="98"/>
  <c r="Z34" i="98" s="1"/>
  <c r="AI35" i="103"/>
  <c r="AR35" i="103" s="1"/>
  <c r="AN35" i="103"/>
  <c r="AI43" i="53"/>
  <c r="AN43" i="53"/>
  <c r="X33" i="42"/>
  <c r="Y33" i="42"/>
  <c r="Y40" i="88"/>
  <c r="X40" i="88"/>
  <c r="Z44" i="53" l="1"/>
  <c r="Z40" i="100"/>
  <c r="W41" i="100" s="1"/>
  <c r="W33" i="102"/>
  <c r="AG32" i="102"/>
  <c r="AP32" i="102" s="1"/>
  <c r="AF32" i="102"/>
  <c r="AO32" i="102" s="1"/>
  <c r="AE32" i="102"/>
  <c r="AE40" i="100"/>
  <c r="AF40" i="100"/>
  <c r="AO40" i="100" s="1"/>
  <c r="AG40" i="100"/>
  <c r="AP40" i="100" s="1"/>
  <c r="AG46" i="47"/>
  <c r="AP46" i="47" s="1"/>
  <c r="AF46" i="47"/>
  <c r="AO46" i="47" s="1"/>
  <c r="W47" i="47"/>
  <c r="AE46" i="47"/>
  <c r="W40" i="54"/>
  <c r="AE39" i="54"/>
  <c r="AF39" i="54"/>
  <c r="AO39" i="54" s="1"/>
  <c r="AG39" i="54"/>
  <c r="AP39" i="54" s="1"/>
  <c r="AE44" i="53"/>
  <c r="AF44" i="53"/>
  <c r="AO44" i="53" s="1"/>
  <c r="AG44" i="53"/>
  <c r="AP44" i="53" s="1"/>
  <c r="W45" i="53"/>
  <c r="AE35" i="43"/>
  <c r="AG35" i="43"/>
  <c r="AP35" i="43" s="1"/>
  <c r="W36" i="43"/>
  <c r="AF35" i="43"/>
  <c r="AO35" i="43" s="1"/>
  <c r="AI40" i="84"/>
  <c r="AN40" i="84"/>
  <c r="AH32" i="48"/>
  <c r="AQ32" i="48" s="1"/>
  <c r="AR30" i="82"/>
  <c r="AR43" i="15"/>
  <c r="AR41" i="104"/>
  <c r="AR39" i="51"/>
  <c r="AG32" i="90"/>
  <c r="AP32" i="90" s="1"/>
  <c r="AF32" i="90"/>
  <c r="AO32" i="90" s="1"/>
  <c r="AE32" i="90"/>
  <c r="W33" i="90"/>
  <c r="AI44" i="46"/>
  <c r="AN44" i="46"/>
  <c r="AR39" i="100"/>
  <c r="AH44" i="53"/>
  <c r="AQ44" i="53" s="1"/>
  <c r="AH46" i="47"/>
  <c r="AQ46" i="47" s="1"/>
  <c r="AE41" i="44"/>
  <c r="AG41" i="44"/>
  <c r="AP41" i="44" s="1"/>
  <c r="AF41" i="44"/>
  <c r="AO41" i="44" s="1"/>
  <c r="W42" i="44"/>
  <c r="Y41" i="96"/>
  <c r="Z41" i="96"/>
  <c r="X41" i="96"/>
  <c r="AH33" i="42"/>
  <c r="AQ33" i="42" s="1"/>
  <c r="AE32" i="48"/>
  <c r="W33" i="48"/>
  <c r="AG32" i="48"/>
  <c r="AP32" i="48" s="1"/>
  <c r="AF32" i="48"/>
  <c r="AO32" i="48" s="1"/>
  <c r="AI37" i="11"/>
  <c r="AN37" i="11"/>
  <c r="AH36" i="103"/>
  <c r="AQ36" i="103" s="1"/>
  <c r="AF39" i="95"/>
  <c r="AO39" i="95" s="1"/>
  <c r="AG39" i="95"/>
  <c r="AP39" i="95" s="1"/>
  <c r="AE39" i="95"/>
  <c r="W40" i="95"/>
  <c r="Y37" i="99"/>
  <c r="Z37" i="99" s="1"/>
  <c r="X37" i="99"/>
  <c r="AR36" i="83"/>
  <c r="AH38" i="45"/>
  <c r="AQ38" i="45" s="1"/>
  <c r="AE32" i="85"/>
  <c r="W33" i="85"/>
  <c r="AG32" i="85"/>
  <c r="AP32" i="85" s="1"/>
  <c r="AF32" i="85"/>
  <c r="AO32" i="85" s="1"/>
  <c r="Y41" i="20"/>
  <c r="X41" i="20"/>
  <c r="AI43" i="89"/>
  <c r="AN43" i="89"/>
  <c r="Y44" i="86"/>
  <c r="X44" i="86"/>
  <c r="AE34" i="10"/>
  <c r="AF34" i="10"/>
  <c r="AO34" i="10" s="1"/>
  <c r="W35" i="10"/>
  <c r="AG34" i="10"/>
  <c r="AP34" i="10" s="1"/>
  <c r="AI41" i="92"/>
  <c r="AN41" i="92"/>
  <c r="X38" i="11"/>
  <c r="Y38" i="11"/>
  <c r="AF31" i="82"/>
  <c r="AO31" i="82" s="1"/>
  <c r="AE31" i="82"/>
  <c r="W32" i="82"/>
  <c r="AG31" i="82"/>
  <c r="AP31" i="82" s="1"/>
  <c r="X35" i="18"/>
  <c r="Y35" i="18"/>
  <c r="Z35" i="18" s="1"/>
  <c r="AF36" i="103"/>
  <c r="AO36" i="103" s="1"/>
  <c r="W37" i="103"/>
  <c r="AG36" i="103"/>
  <c r="AP36" i="103" s="1"/>
  <c r="AE36" i="103"/>
  <c r="AR31" i="35"/>
  <c r="AR37" i="45"/>
  <c r="AI34" i="49"/>
  <c r="AN34" i="49"/>
  <c r="AE38" i="45"/>
  <c r="AG38" i="45"/>
  <c r="AP38" i="45" s="1"/>
  <c r="W39" i="45"/>
  <c r="AF38" i="45"/>
  <c r="AO38" i="45" s="1"/>
  <c r="AI43" i="86"/>
  <c r="AN43" i="86"/>
  <c r="AI35" i="91"/>
  <c r="AN35" i="91"/>
  <c r="AH40" i="88"/>
  <c r="AQ40" i="88" s="1"/>
  <c r="AH45" i="32"/>
  <c r="AQ45" i="32" s="1"/>
  <c r="AI34" i="18"/>
  <c r="AN34" i="18"/>
  <c r="AI36" i="99"/>
  <c r="AN36" i="99"/>
  <c r="AH40" i="51"/>
  <c r="AQ40" i="51" s="1"/>
  <c r="AH44" i="15"/>
  <c r="AQ44" i="15" s="1"/>
  <c r="Y44" i="89"/>
  <c r="X44" i="89"/>
  <c r="W35" i="98"/>
  <c r="AG34" i="98"/>
  <c r="AP34" i="98" s="1"/>
  <c r="AE34" i="98"/>
  <c r="AF34" i="98"/>
  <c r="AO34" i="98" s="1"/>
  <c r="AH34" i="98"/>
  <c r="AQ34" i="98" s="1"/>
  <c r="AR46" i="52"/>
  <c r="Z40" i="88"/>
  <c r="AF43" i="105"/>
  <c r="AO43" i="105" s="1"/>
  <c r="AE43" i="105"/>
  <c r="AG43" i="105"/>
  <c r="AP43" i="105" s="1"/>
  <c r="W44" i="105"/>
  <c r="Y41" i="84"/>
  <c r="X41" i="84"/>
  <c r="W41" i="13"/>
  <c r="AG40" i="13"/>
  <c r="AP40" i="13" s="1"/>
  <c r="AE40" i="13"/>
  <c r="AF40" i="13"/>
  <c r="AO40" i="13" s="1"/>
  <c r="AR44" i="32"/>
  <c r="AH32" i="35"/>
  <c r="AQ32" i="35" s="1"/>
  <c r="AR31" i="48"/>
  <c r="AH37" i="83"/>
  <c r="AQ37" i="83" s="1"/>
  <c r="Y42" i="92"/>
  <c r="X42" i="92"/>
  <c r="Z45" i="32"/>
  <c r="AH31" i="82"/>
  <c r="AQ31" i="82" s="1"/>
  <c r="AR39" i="88"/>
  <c r="Y37" i="16"/>
  <c r="X37" i="16"/>
  <c r="Z37" i="16" s="1"/>
  <c r="Z40" i="51"/>
  <c r="AI33" i="55"/>
  <c r="AN33" i="55"/>
  <c r="Z44" i="15"/>
  <c r="AH42" i="104"/>
  <c r="AQ42" i="104" s="1"/>
  <c r="AI40" i="20"/>
  <c r="AN40" i="20"/>
  <c r="Y34" i="94"/>
  <c r="X34" i="94"/>
  <c r="Z34" i="94" s="1"/>
  <c r="AI33" i="50"/>
  <c r="AN33" i="50"/>
  <c r="AG45" i="97"/>
  <c r="AP45" i="97" s="1"/>
  <c r="W46" i="97"/>
  <c r="AF45" i="97"/>
  <c r="AE45" i="97"/>
  <c r="AN45" i="97" s="1"/>
  <c r="AI44" i="101"/>
  <c r="AN44" i="101"/>
  <c r="Y45" i="101"/>
  <c r="X45" i="101"/>
  <c r="AI36" i="41"/>
  <c r="AN36" i="41"/>
  <c r="AR43" i="53"/>
  <c r="AE44" i="93"/>
  <c r="AG44" i="93"/>
  <c r="AP44" i="93" s="1"/>
  <c r="AF44" i="93"/>
  <c r="AO44" i="93" s="1"/>
  <c r="W45" i="93"/>
  <c r="Z33" i="42"/>
  <c r="Z32" i="35"/>
  <c r="Y36" i="91"/>
  <c r="X36" i="91"/>
  <c r="Z37" i="83"/>
  <c r="Y37" i="41"/>
  <c r="X37" i="41"/>
  <c r="AR31" i="102"/>
  <c r="AH39" i="54"/>
  <c r="AQ39" i="54" s="1"/>
  <c r="AR38" i="54"/>
  <c r="AF34" i="87"/>
  <c r="AO34" i="87" s="1"/>
  <c r="W35" i="87"/>
  <c r="AG34" i="87"/>
  <c r="AP34" i="87" s="1"/>
  <c r="AE34" i="87"/>
  <c r="AH32" i="102"/>
  <c r="AQ32" i="102" s="1"/>
  <c r="Z47" i="52"/>
  <c r="AH47" i="52"/>
  <c r="AQ47" i="52" s="1"/>
  <c r="AR33" i="98"/>
  <c r="AI36" i="16"/>
  <c r="AN36" i="16"/>
  <c r="Y45" i="46"/>
  <c r="Z45" i="46"/>
  <c r="X45" i="46"/>
  <c r="Y35" i="49"/>
  <c r="X35" i="49"/>
  <c r="AR32" i="42"/>
  <c r="Y34" i="55"/>
  <c r="X34" i="55"/>
  <c r="AH40" i="100"/>
  <c r="AQ40" i="100" s="1"/>
  <c r="Z42" i="104"/>
  <c r="AI40" i="96"/>
  <c r="AN40" i="96"/>
  <c r="AI33" i="94"/>
  <c r="AN33" i="94"/>
  <c r="Y34" i="50"/>
  <c r="X34" i="50"/>
  <c r="Z36" i="91" l="1"/>
  <c r="Z45" i="101"/>
  <c r="W46" i="101" s="1"/>
  <c r="Z44" i="89"/>
  <c r="W38" i="99"/>
  <c r="AG37" i="99"/>
  <c r="AP37" i="99" s="1"/>
  <c r="AF37" i="99"/>
  <c r="AO37" i="99" s="1"/>
  <c r="AE37" i="99"/>
  <c r="AF44" i="89"/>
  <c r="AO44" i="89" s="1"/>
  <c r="AE44" i="89"/>
  <c r="AG44" i="89"/>
  <c r="AP44" i="89" s="1"/>
  <c r="W45" i="89"/>
  <c r="AF37" i="16"/>
  <c r="AO37" i="16" s="1"/>
  <c r="W38" i="16"/>
  <c r="AE37" i="16"/>
  <c r="AG37" i="16"/>
  <c r="AP37" i="16" s="1"/>
  <c r="AF45" i="101"/>
  <c r="AO45" i="101" s="1"/>
  <c r="AG45" i="101"/>
  <c r="AP45" i="101" s="1"/>
  <c r="AE45" i="101"/>
  <c r="AE36" i="91"/>
  <c r="W37" i="91"/>
  <c r="AG36" i="91"/>
  <c r="AP36" i="91" s="1"/>
  <c r="AF36" i="91"/>
  <c r="AO36" i="91" s="1"/>
  <c r="AR40" i="96"/>
  <c r="AI44" i="93"/>
  <c r="AN44" i="93"/>
  <c r="W35" i="94"/>
  <c r="AE34" i="94"/>
  <c r="AG34" i="94"/>
  <c r="AP34" i="94" s="1"/>
  <c r="AF34" i="94"/>
  <c r="AO34" i="94" s="1"/>
  <c r="W41" i="51"/>
  <c r="AE40" i="51"/>
  <c r="AF40" i="51"/>
  <c r="AO40" i="51" s="1"/>
  <c r="AG40" i="51"/>
  <c r="AP40" i="51" s="1"/>
  <c r="AF42" i="104"/>
  <c r="AO42" i="104" s="1"/>
  <c r="W43" i="104"/>
  <c r="AG42" i="104"/>
  <c r="AP42" i="104" s="1"/>
  <c r="AE42" i="104"/>
  <c r="AH34" i="55"/>
  <c r="AQ34" i="55" s="1"/>
  <c r="AR36" i="16"/>
  <c r="Z34" i="55"/>
  <c r="AF37" i="83"/>
  <c r="AO37" i="83" s="1"/>
  <c r="AG37" i="83"/>
  <c r="AP37" i="83" s="1"/>
  <c r="AE37" i="83"/>
  <c r="W38" i="83"/>
  <c r="Y44" i="105"/>
  <c r="X44" i="105"/>
  <c r="AR34" i="49"/>
  <c r="AI36" i="103"/>
  <c r="AN36" i="103"/>
  <c r="Y35" i="10"/>
  <c r="X35" i="10"/>
  <c r="AI32" i="48"/>
  <c r="AN32" i="48"/>
  <c r="AH41" i="96"/>
  <c r="AQ41" i="96" s="1"/>
  <c r="AI32" i="90"/>
  <c r="AN32" i="90"/>
  <c r="Y45" i="53"/>
  <c r="X45" i="53"/>
  <c r="Z45" i="53" s="1"/>
  <c r="Y41" i="100"/>
  <c r="X41" i="100"/>
  <c r="AH45" i="46"/>
  <c r="AQ45" i="46" s="1"/>
  <c r="W48" i="52"/>
  <c r="AE47" i="52"/>
  <c r="AG47" i="52"/>
  <c r="AP47" i="52" s="1"/>
  <c r="AF47" i="52"/>
  <c r="AO47" i="52" s="1"/>
  <c r="AH36" i="91"/>
  <c r="AQ36" i="91" s="1"/>
  <c r="X45" i="93"/>
  <c r="Y45" i="93"/>
  <c r="Z45" i="93"/>
  <c r="AR44" i="101"/>
  <c r="AR40" i="20"/>
  <c r="W45" i="15"/>
  <c r="AE44" i="15"/>
  <c r="AG44" i="15"/>
  <c r="AP44" i="15" s="1"/>
  <c r="AF44" i="15"/>
  <c r="AO44" i="15" s="1"/>
  <c r="Y41" i="13"/>
  <c r="X41" i="13"/>
  <c r="AR36" i="99"/>
  <c r="AH38" i="11"/>
  <c r="AQ38" i="11" s="1"/>
  <c r="AR43" i="89"/>
  <c r="AR37" i="11"/>
  <c r="AE41" i="96"/>
  <c r="W42" i="96"/>
  <c r="AG41" i="96"/>
  <c r="AP41" i="96" s="1"/>
  <c r="AF41" i="96"/>
  <c r="AO41" i="96" s="1"/>
  <c r="AI41" i="44"/>
  <c r="AN41" i="44"/>
  <c r="AI39" i="54"/>
  <c r="AN39" i="54"/>
  <c r="AE45" i="46"/>
  <c r="W46" i="46"/>
  <c r="AG45" i="46"/>
  <c r="AP45" i="46" s="1"/>
  <c r="AF45" i="46"/>
  <c r="AO45" i="46" s="1"/>
  <c r="AI34" i="87"/>
  <c r="AN34" i="87"/>
  <c r="AR36" i="41"/>
  <c r="AR33" i="50"/>
  <c r="AH41" i="84"/>
  <c r="AQ41" i="84" s="1"/>
  <c r="AI43" i="105"/>
  <c r="AN43" i="105"/>
  <c r="AI34" i="98"/>
  <c r="AN34" i="98"/>
  <c r="Y39" i="45"/>
  <c r="X39" i="45"/>
  <c r="Z39" i="45" s="1"/>
  <c r="Y37" i="103"/>
  <c r="Z37" i="103"/>
  <c r="X37" i="103"/>
  <c r="Y32" i="82"/>
  <c r="X32" i="82"/>
  <c r="Z32" i="82" s="1"/>
  <c r="AI34" i="10"/>
  <c r="AN34" i="10"/>
  <c r="AH41" i="20"/>
  <c r="AQ41" i="20" s="1"/>
  <c r="Y33" i="85"/>
  <c r="X33" i="85"/>
  <c r="Y36" i="43"/>
  <c r="Z36" i="43" s="1"/>
  <c r="X36" i="43"/>
  <c r="Y40" i="54"/>
  <c r="X40" i="54"/>
  <c r="AI32" i="102"/>
  <c r="AN32" i="102"/>
  <c r="AH37" i="41"/>
  <c r="AQ37" i="41" s="1"/>
  <c r="AH45" i="101"/>
  <c r="AQ45" i="101" s="1"/>
  <c r="AH34" i="94"/>
  <c r="AQ34" i="94" s="1"/>
  <c r="AR33" i="55"/>
  <c r="AE45" i="32"/>
  <c r="AF45" i="32"/>
  <c r="AO45" i="32" s="1"/>
  <c r="W46" i="32"/>
  <c r="AG45" i="32"/>
  <c r="AP45" i="32" s="1"/>
  <c r="Z41" i="84"/>
  <c r="AR34" i="18"/>
  <c r="AR35" i="91"/>
  <c r="AI31" i="82"/>
  <c r="AN31" i="82"/>
  <c r="AR41" i="92"/>
  <c r="AH44" i="86"/>
  <c r="AQ44" i="86" s="1"/>
  <c r="Z41" i="20"/>
  <c r="AI32" i="85"/>
  <c r="AN32" i="85"/>
  <c r="Y40" i="95"/>
  <c r="X40" i="95"/>
  <c r="AR44" i="46"/>
  <c r="AI44" i="53"/>
  <c r="AN44" i="53"/>
  <c r="AR33" i="94"/>
  <c r="AH34" i="50"/>
  <c r="AQ34" i="50" s="1"/>
  <c r="AH35" i="49"/>
  <c r="AQ35" i="49" s="1"/>
  <c r="Y35" i="87"/>
  <c r="Z35" i="87" s="1"/>
  <c r="X35" i="87"/>
  <c r="Z37" i="41"/>
  <c r="AI45" i="97"/>
  <c r="AO45" i="97"/>
  <c r="AH42" i="92"/>
  <c r="AQ42" i="92" s="1"/>
  <c r="AE40" i="88"/>
  <c r="AG40" i="88"/>
  <c r="AP40" i="88" s="1"/>
  <c r="AF40" i="88"/>
  <c r="AO40" i="88" s="1"/>
  <c r="W41" i="88"/>
  <c r="Y35" i="98"/>
  <c r="X35" i="98"/>
  <c r="Z35" i="98" s="1"/>
  <c r="AI38" i="45"/>
  <c r="AN38" i="45"/>
  <c r="AF35" i="18"/>
  <c r="AO35" i="18" s="1"/>
  <c r="AG35" i="18"/>
  <c r="AP35" i="18" s="1"/>
  <c r="AE35" i="18"/>
  <c r="W36" i="18"/>
  <c r="Z44" i="86"/>
  <c r="AI39" i="95"/>
  <c r="AN39" i="95"/>
  <c r="Y42" i="44"/>
  <c r="X42" i="44"/>
  <c r="AI35" i="43"/>
  <c r="AN35" i="43"/>
  <c r="AI46" i="47"/>
  <c r="AN46" i="47"/>
  <c r="W33" i="35"/>
  <c r="AE32" i="35"/>
  <c r="AF32" i="35"/>
  <c r="AO32" i="35" s="1"/>
  <c r="AG32" i="35"/>
  <c r="AP32" i="35" s="1"/>
  <c r="Z34" i="50"/>
  <c r="Z35" i="49"/>
  <c r="AE33" i="42"/>
  <c r="AF33" i="42"/>
  <c r="AO33" i="42" s="1"/>
  <c r="AG33" i="42"/>
  <c r="AP33" i="42" s="1"/>
  <c r="W34" i="42"/>
  <c r="Y46" i="97"/>
  <c r="X46" i="97"/>
  <c r="Z46" i="97" s="1"/>
  <c r="AH37" i="16"/>
  <c r="AQ37" i="16" s="1"/>
  <c r="Z42" i="92"/>
  <c r="AI40" i="13"/>
  <c r="AN40" i="13"/>
  <c r="AH44" i="89"/>
  <c r="AQ44" i="89" s="1"/>
  <c r="AR43" i="86"/>
  <c r="AH35" i="18"/>
  <c r="AQ35" i="18" s="1"/>
  <c r="Z38" i="11"/>
  <c r="AH37" i="99"/>
  <c r="AQ37" i="99" s="1"/>
  <c r="Y33" i="48"/>
  <c r="X33" i="48"/>
  <c r="Y33" i="90"/>
  <c r="X33" i="90"/>
  <c r="Z33" i="90" s="1"/>
  <c r="AR40" i="84"/>
  <c r="Y47" i="47"/>
  <c r="X47" i="47"/>
  <c r="AI40" i="100"/>
  <c r="AN40" i="100"/>
  <c r="Y33" i="102"/>
  <c r="Z33" i="102"/>
  <c r="X33" i="102"/>
  <c r="Z44" i="105" l="1"/>
  <c r="Z35" i="10"/>
  <c r="W36" i="10"/>
  <c r="AE35" i="10"/>
  <c r="AF35" i="10"/>
  <c r="AO35" i="10" s="1"/>
  <c r="AG35" i="10"/>
  <c r="AP35" i="10" s="1"/>
  <c r="AF33" i="90"/>
  <c r="AO33" i="90" s="1"/>
  <c r="AE33" i="90"/>
  <c r="W34" i="90"/>
  <c r="AG33" i="90"/>
  <c r="AP33" i="90" s="1"/>
  <c r="AE45" i="53"/>
  <c r="AF45" i="53"/>
  <c r="AO45" i="53" s="1"/>
  <c r="AG45" i="53"/>
  <c r="AP45" i="53" s="1"/>
  <c r="W46" i="53"/>
  <c r="AG35" i="87"/>
  <c r="AP35" i="87" s="1"/>
  <c r="AF35" i="87"/>
  <c r="AO35" i="87" s="1"/>
  <c r="W36" i="87"/>
  <c r="AE35" i="87"/>
  <c r="W37" i="43"/>
  <c r="AE36" i="43"/>
  <c r="AF36" i="43"/>
  <c r="AO36" i="43" s="1"/>
  <c r="AG36" i="43"/>
  <c r="AP36" i="43" s="1"/>
  <c r="AF44" i="105"/>
  <c r="AO44" i="105" s="1"/>
  <c r="AE44" i="105"/>
  <c r="W45" i="105"/>
  <c r="AG44" i="105"/>
  <c r="AP44" i="105" s="1"/>
  <c r="AG38" i="11"/>
  <c r="AP38" i="11" s="1"/>
  <c r="AF38" i="11"/>
  <c r="AO38" i="11" s="1"/>
  <c r="W39" i="11"/>
  <c r="AE38" i="11"/>
  <c r="AH47" i="47"/>
  <c r="AQ47" i="47" s="1"/>
  <c r="AH33" i="102"/>
  <c r="AQ33" i="102" s="1"/>
  <c r="Z47" i="47"/>
  <c r="AF42" i="92"/>
  <c r="AO42" i="92" s="1"/>
  <c r="AE42" i="92"/>
  <c r="AG42" i="92"/>
  <c r="AP42" i="92" s="1"/>
  <c r="W43" i="92"/>
  <c r="AH46" i="97"/>
  <c r="AQ46" i="97" s="1"/>
  <c r="AR35" i="43"/>
  <c r="AG44" i="86"/>
  <c r="AP44" i="86" s="1"/>
  <c r="AE44" i="86"/>
  <c r="AF44" i="86"/>
  <c r="AO44" i="86" s="1"/>
  <c r="W45" i="86"/>
  <c r="Y41" i="88"/>
  <c r="X41" i="88"/>
  <c r="AH35" i="87"/>
  <c r="AQ35" i="87" s="1"/>
  <c r="AE41" i="20"/>
  <c r="W42" i="20"/>
  <c r="AF41" i="20"/>
  <c r="AO41" i="20" s="1"/>
  <c r="AG41" i="20"/>
  <c r="AP41" i="20" s="1"/>
  <c r="AH36" i="43"/>
  <c r="AQ36" i="43" s="1"/>
  <c r="AR34" i="10"/>
  <c r="AR34" i="87"/>
  <c r="AH44" i="105"/>
  <c r="AQ44" i="105" s="1"/>
  <c r="AI40" i="51"/>
  <c r="AN40" i="51"/>
  <c r="Y35" i="94"/>
  <c r="Z35" i="94"/>
  <c r="X35" i="94"/>
  <c r="AI45" i="101"/>
  <c r="AN45" i="101"/>
  <c r="Y38" i="16"/>
  <c r="X38" i="16"/>
  <c r="AH33" i="48"/>
  <c r="AQ33" i="48" s="1"/>
  <c r="AG46" i="97"/>
  <c r="AP46" i="97" s="1"/>
  <c r="W47" i="97"/>
  <c r="AE46" i="97"/>
  <c r="AF46" i="97"/>
  <c r="AO46" i="97" s="1"/>
  <c r="AI33" i="42"/>
  <c r="AR33" i="42" s="1"/>
  <c r="AN33" i="42"/>
  <c r="AI32" i="35"/>
  <c r="AN32" i="35"/>
  <c r="AH42" i="44"/>
  <c r="AQ42" i="44" s="1"/>
  <c r="AR38" i="45"/>
  <c r="AH40" i="95"/>
  <c r="AQ40" i="95" s="1"/>
  <c r="AI45" i="32"/>
  <c r="AN45" i="32"/>
  <c r="AH32" i="82"/>
  <c r="AQ32" i="82" s="1"/>
  <c r="AH39" i="45"/>
  <c r="AQ39" i="45" s="1"/>
  <c r="AR43" i="105"/>
  <c r="AR39" i="54"/>
  <c r="Y42" i="96"/>
  <c r="X42" i="96"/>
  <c r="Z42" i="96" s="1"/>
  <c r="AI47" i="52"/>
  <c r="AN47" i="52"/>
  <c r="Y43" i="104"/>
  <c r="X43" i="104"/>
  <c r="Y41" i="51"/>
  <c r="X41" i="51"/>
  <c r="AF33" i="102"/>
  <c r="AO33" i="102" s="1"/>
  <c r="W34" i="102"/>
  <c r="AE33" i="102"/>
  <c r="AG33" i="102"/>
  <c r="AP33" i="102" s="1"/>
  <c r="Z33" i="48"/>
  <c r="W36" i="49"/>
  <c r="AG35" i="49"/>
  <c r="AP35" i="49" s="1"/>
  <c r="AF35" i="49"/>
  <c r="AO35" i="49" s="1"/>
  <c r="AE35" i="49"/>
  <c r="Y33" i="35"/>
  <c r="X33" i="35"/>
  <c r="Z33" i="35" s="1"/>
  <c r="Z42" i="44"/>
  <c r="Y36" i="18"/>
  <c r="X36" i="18"/>
  <c r="AH35" i="98"/>
  <c r="AQ35" i="98" s="1"/>
  <c r="Z40" i="95"/>
  <c r="W42" i="84"/>
  <c r="AF41" i="84"/>
  <c r="AO41" i="84" s="1"/>
  <c r="AG41" i="84"/>
  <c r="AP41" i="84" s="1"/>
  <c r="AE41" i="84"/>
  <c r="AR32" i="102"/>
  <c r="AF32" i="82"/>
  <c r="AO32" i="82" s="1"/>
  <c r="W33" i="82"/>
  <c r="AE32" i="82"/>
  <c r="AG32" i="82"/>
  <c r="AP32" i="82" s="1"/>
  <c r="AE39" i="45"/>
  <c r="AF39" i="45"/>
  <c r="AO39" i="45" s="1"/>
  <c r="W40" i="45"/>
  <c r="AG39" i="45"/>
  <c r="AP39" i="45" s="1"/>
  <c r="AI41" i="96"/>
  <c r="AN41" i="96"/>
  <c r="AH41" i="13"/>
  <c r="AQ41" i="13" s="1"/>
  <c r="AI44" i="15"/>
  <c r="AN44" i="15"/>
  <c r="AG45" i="93"/>
  <c r="AP45" i="93" s="1"/>
  <c r="W46" i="93"/>
  <c r="AF45" i="93"/>
  <c r="AO45" i="93" s="1"/>
  <c r="AE45" i="93"/>
  <c r="Y48" i="52"/>
  <c r="X48" i="52"/>
  <c r="Z48" i="52" s="1"/>
  <c r="AH41" i="100"/>
  <c r="AQ41" i="100" s="1"/>
  <c r="AE34" i="55"/>
  <c r="AF34" i="55"/>
  <c r="AO34" i="55" s="1"/>
  <c r="AG34" i="55"/>
  <c r="AP34" i="55" s="1"/>
  <c r="W35" i="55"/>
  <c r="AR44" i="93"/>
  <c r="Y37" i="91"/>
  <c r="X37" i="91"/>
  <c r="AI37" i="99"/>
  <c r="AN37" i="99"/>
  <c r="AE34" i="50"/>
  <c r="AF34" i="50"/>
  <c r="AO34" i="50" s="1"/>
  <c r="AG34" i="50"/>
  <c r="AP34" i="50" s="1"/>
  <c r="W35" i="50"/>
  <c r="AI35" i="18"/>
  <c r="AN35" i="18"/>
  <c r="AE35" i="98"/>
  <c r="AG35" i="98"/>
  <c r="AP35" i="98" s="1"/>
  <c r="W36" i="98"/>
  <c r="AF35" i="98"/>
  <c r="AO35" i="98" s="1"/>
  <c r="AI40" i="88"/>
  <c r="AN40" i="88"/>
  <c r="AR31" i="82"/>
  <c r="AH40" i="54"/>
  <c r="AQ40" i="54" s="1"/>
  <c r="AH33" i="85"/>
  <c r="AQ33" i="85" s="1"/>
  <c r="AR41" i="44"/>
  <c r="Z41" i="13"/>
  <c r="Y45" i="15"/>
  <c r="X45" i="15"/>
  <c r="Z45" i="15" s="1"/>
  <c r="Z41" i="100"/>
  <c r="AR32" i="90"/>
  <c r="AR36" i="103"/>
  <c r="AI36" i="91"/>
  <c r="AN36" i="91"/>
  <c r="Y45" i="89"/>
  <c r="X45" i="89"/>
  <c r="Y34" i="42"/>
  <c r="X34" i="42"/>
  <c r="Z34" i="42" s="1"/>
  <c r="AR46" i="47"/>
  <c r="AR45" i="97"/>
  <c r="AR44" i="53"/>
  <c r="Z40" i="54"/>
  <c r="Z33" i="85"/>
  <c r="AH37" i="103"/>
  <c r="AQ37" i="103" s="1"/>
  <c r="Y46" i="46"/>
  <c r="X46" i="46"/>
  <c r="Z46" i="46" s="1"/>
  <c r="AH45" i="93"/>
  <c r="AQ45" i="93" s="1"/>
  <c r="AR32" i="48"/>
  <c r="Y38" i="83"/>
  <c r="X38" i="83"/>
  <c r="AR40" i="100"/>
  <c r="AH33" i="90"/>
  <c r="AQ33" i="90" s="1"/>
  <c r="AR40" i="13"/>
  <c r="AR39" i="95"/>
  <c r="AG37" i="41"/>
  <c r="AP37" i="41" s="1"/>
  <c r="AE37" i="41"/>
  <c r="W38" i="41"/>
  <c r="AF37" i="41"/>
  <c r="AO37" i="41" s="1"/>
  <c r="AR32" i="85"/>
  <c r="X46" i="32"/>
  <c r="Y46" i="32"/>
  <c r="AE37" i="103"/>
  <c r="W38" i="103"/>
  <c r="AG37" i="103"/>
  <c r="AP37" i="103" s="1"/>
  <c r="AF37" i="103"/>
  <c r="AO37" i="103" s="1"/>
  <c r="AR34" i="98"/>
  <c r="AI45" i="46"/>
  <c r="AN45" i="46"/>
  <c r="AH45" i="53"/>
  <c r="AQ45" i="53" s="1"/>
  <c r="AH35" i="10"/>
  <c r="AQ35" i="10" s="1"/>
  <c r="AI37" i="83"/>
  <c r="AR37" i="83" s="1"/>
  <c r="AN37" i="83"/>
  <c r="AI42" i="104"/>
  <c r="AN42" i="104"/>
  <c r="AI34" i="94"/>
  <c r="AN34" i="94"/>
  <c r="Y46" i="101"/>
  <c r="X46" i="101"/>
  <c r="AI37" i="16"/>
  <c r="AN37" i="16"/>
  <c r="AI44" i="89"/>
  <c r="AN44" i="89"/>
  <c r="Y38" i="99"/>
  <c r="X38" i="99"/>
  <c r="Z38" i="99" s="1"/>
  <c r="Z46" i="32" l="1"/>
  <c r="Z37" i="91"/>
  <c r="W38" i="91" s="1"/>
  <c r="W47" i="32"/>
  <c r="AE46" i="32"/>
  <c r="AF46" i="32"/>
  <c r="AO46" i="32" s="1"/>
  <c r="AG46" i="32"/>
  <c r="AP46" i="32" s="1"/>
  <c r="AG37" i="91"/>
  <c r="AP37" i="91" s="1"/>
  <c r="AF37" i="91"/>
  <c r="AO37" i="91" s="1"/>
  <c r="AE37" i="91"/>
  <c r="AG45" i="15"/>
  <c r="AP45" i="15" s="1"/>
  <c r="AE45" i="15"/>
  <c r="AN45" i="15" s="1"/>
  <c r="W46" i="15"/>
  <c r="AF45" i="15"/>
  <c r="AR34" i="94"/>
  <c r="AH38" i="99"/>
  <c r="AQ38" i="99" s="1"/>
  <c r="AR37" i="16"/>
  <c r="Y38" i="41"/>
  <c r="X38" i="41"/>
  <c r="AH46" i="46"/>
  <c r="AQ46" i="46" s="1"/>
  <c r="AR40" i="88"/>
  <c r="AI34" i="50"/>
  <c r="AN34" i="50"/>
  <c r="AI34" i="55"/>
  <c r="AN34" i="55"/>
  <c r="AH48" i="52"/>
  <c r="AQ48" i="52" s="1"/>
  <c r="Y46" i="93"/>
  <c r="Z46" i="93"/>
  <c r="X46" i="93"/>
  <c r="AI32" i="82"/>
  <c r="AN32" i="82"/>
  <c r="AI41" i="84"/>
  <c r="AN41" i="84"/>
  <c r="AI35" i="49"/>
  <c r="AN35" i="49"/>
  <c r="AH42" i="96"/>
  <c r="AQ42" i="96" s="1"/>
  <c r="AR45" i="32"/>
  <c r="AR40" i="51"/>
  <c r="Y42" i="20"/>
  <c r="Z42" i="20"/>
  <c r="X42" i="20"/>
  <c r="AI44" i="86"/>
  <c r="AN44" i="86"/>
  <c r="AI42" i="92"/>
  <c r="AN42" i="92"/>
  <c r="Y36" i="87"/>
  <c r="X36" i="87"/>
  <c r="AI37" i="103"/>
  <c r="AN37" i="103"/>
  <c r="AH46" i="101"/>
  <c r="AQ46" i="101" s="1"/>
  <c r="AI37" i="41"/>
  <c r="AR37" i="41" s="1"/>
  <c r="AN37" i="41"/>
  <c r="AF46" i="46"/>
  <c r="AO46" i="46" s="1"/>
  <c r="AE46" i="46"/>
  <c r="AN46" i="46" s="1"/>
  <c r="AG46" i="46"/>
  <c r="W47" i="46"/>
  <c r="AH45" i="89"/>
  <c r="AQ45" i="89" s="1"/>
  <c r="AR35" i="18"/>
  <c r="AE48" i="52"/>
  <c r="W49" i="52"/>
  <c r="AG48" i="52"/>
  <c r="AP48" i="52" s="1"/>
  <c r="AF48" i="52"/>
  <c r="AO48" i="52" s="1"/>
  <c r="Y40" i="45"/>
  <c r="Z40" i="45"/>
  <c r="X40" i="45"/>
  <c r="Y33" i="82"/>
  <c r="Z33" i="82" s="1"/>
  <c r="X33" i="82"/>
  <c r="AE42" i="44"/>
  <c r="AF42" i="44"/>
  <c r="AO42" i="44" s="1"/>
  <c r="AG42" i="44"/>
  <c r="AP42" i="44" s="1"/>
  <c r="W43" i="44"/>
  <c r="AI33" i="102"/>
  <c r="AN33" i="102"/>
  <c r="AH43" i="104"/>
  <c r="AQ43" i="104" s="1"/>
  <c r="AF42" i="96"/>
  <c r="AO42" i="96" s="1"/>
  <c r="AE42" i="96"/>
  <c r="W43" i="96"/>
  <c r="AG42" i="96"/>
  <c r="AP42" i="96" s="1"/>
  <c r="AI46" i="97"/>
  <c r="AN46" i="97"/>
  <c r="AR45" i="101"/>
  <c r="AI41" i="20"/>
  <c r="AN41" i="20"/>
  <c r="Z41" i="88"/>
  <c r="AH41" i="88"/>
  <c r="AQ41" i="88" s="1"/>
  <c r="AI45" i="53"/>
  <c r="AN45" i="53"/>
  <c r="AG38" i="99"/>
  <c r="AP38" i="99" s="1"/>
  <c r="AF38" i="99"/>
  <c r="AO38" i="99" s="1"/>
  <c r="AE38" i="99"/>
  <c r="W39" i="99"/>
  <c r="AR42" i="104"/>
  <c r="Z46" i="101"/>
  <c r="AH38" i="83"/>
  <c r="AQ38" i="83" s="1"/>
  <c r="AG33" i="85"/>
  <c r="AP33" i="85" s="1"/>
  <c r="AF33" i="85"/>
  <c r="AO33" i="85" s="1"/>
  <c r="AE33" i="85"/>
  <c r="W34" i="85"/>
  <c r="Z45" i="89"/>
  <c r="AF41" i="13"/>
  <c r="AO41" i="13" s="1"/>
  <c r="AG41" i="13"/>
  <c r="AP41" i="13" s="1"/>
  <c r="AE41" i="13"/>
  <c r="W42" i="13"/>
  <c r="AR37" i="99"/>
  <c r="AH33" i="35"/>
  <c r="AQ33" i="35" s="1"/>
  <c r="Y34" i="102"/>
  <c r="X34" i="102"/>
  <c r="Z34" i="102" s="1"/>
  <c r="Z43" i="104"/>
  <c r="AR32" i="35"/>
  <c r="Y47" i="97"/>
  <c r="X47" i="97"/>
  <c r="Z47" i="97" s="1"/>
  <c r="AH35" i="94"/>
  <c r="AQ35" i="94" s="1"/>
  <c r="AE47" i="47"/>
  <c r="AG47" i="47"/>
  <c r="AP47" i="47" s="1"/>
  <c r="W48" i="47"/>
  <c r="AF47" i="47"/>
  <c r="AO47" i="47" s="1"/>
  <c r="AI38" i="11"/>
  <c r="AR38" i="11" s="1"/>
  <c r="AN38" i="11"/>
  <c r="Y45" i="105"/>
  <c r="X45" i="105"/>
  <c r="Z45" i="105" s="1"/>
  <c r="AI36" i="43"/>
  <c r="AN36" i="43"/>
  <c r="AH46" i="32"/>
  <c r="AQ46" i="32" s="1"/>
  <c r="AR45" i="46"/>
  <c r="Y38" i="103"/>
  <c r="X38" i="103"/>
  <c r="Z38" i="103" s="1"/>
  <c r="Z38" i="83"/>
  <c r="AG40" i="54"/>
  <c r="AP40" i="54" s="1"/>
  <c r="AE40" i="54"/>
  <c r="W41" i="54"/>
  <c r="AF40" i="54"/>
  <c r="AO40" i="54" s="1"/>
  <c r="Y36" i="98"/>
  <c r="X36" i="98"/>
  <c r="Z36" i="98" s="1"/>
  <c r="Y35" i="50"/>
  <c r="X35" i="50"/>
  <c r="Z35" i="50" s="1"/>
  <c r="AH37" i="91"/>
  <c r="AQ37" i="91" s="1"/>
  <c r="Y35" i="55"/>
  <c r="X35" i="55"/>
  <c r="AR44" i="15"/>
  <c r="AI39" i="45"/>
  <c r="AN39" i="45"/>
  <c r="Y42" i="84"/>
  <c r="X42" i="84"/>
  <c r="Z42" i="84" s="1"/>
  <c r="W34" i="35"/>
  <c r="AG33" i="35"/>
  <c r="AP33" i="35" s="1"/>
  <c r="AF33" i="35"/>
  <c r="AO33" i="35" s="1"/>
  <c r="AE33" i="35"/>
  <c r="Y36" i="49"/>
  <c r="X36" i="49"/>
  <c r="AH38" i="16"/>
  <c r="AQ38" i="16" s="1"/>
  <c r="W36" i="94"/>
  <c r="AE35" i="94"/>
  <c r="AF35" i="94"/>
  <c r="AO35" i="94" s="1"/>
  <c r="AG35" i="94"/>
  <c r="AP35" i="94" s="1"/>
  <c r="Y39" i="11"/>
  <c r="X39" i="11"/>
  <c r="Z39" i="11" s="1"/>
  <c r="AI44" i="105"/>
  <c r="AN44" i="105"/>
  <c r="Y37" i="43"/>
  <c r="X37" i="43"/>
  <c r="AH34" i="42"/>
  <c r="AQ34" i="42" s="1"/>
  <c r="AE41" i="100"/>
  <c r="W42" i="100"/>
  <c r="AG41" i="100"/>
  <c r="AP41" i="100" s="1"/>
  <c r="AF41" i="100"/>
  <c r="AO41" i="100" s="1"/>
  <c r="AI45" i="93"/>
  <c r="AN45" i="93"/>
  <c r="AR41" i="96"/>
  <c r="AF40" i="95"/>
  <c r="AO40" i="95" s="1"/>
  <c r="AG40" i="95"/>
  <c r="AP40" i="95" s="1"/>
  <c r="AE40" i="95"/>
  <c r="W41" i="95"/>
  <c r="AH36" i="18"/>
  <c r="AQ36" i="18" s="1"/>
  <c r="AG33" i="48"/>
  <c r="AP33" i="48" s="1"/>
  <c r="W34" i="48"/>
  <c r="AE33" i="48"/>
  <c r="AF33" i="48"/>
  <c r="AO33" i="48" s="1"/>
  <c r="AH41" i="51"/>
  <c r="AQ41" i="51" s="1"/>
  <c r="Z38" i="16"/>
  <c r="Y45" i="86"/>
  <c r="X45" i="86"/>
  <c r="Z45" i="86" s="1"/>
  <c r="Y43" i="92"/>
  <c r="X43" i="92"/>
  <c r="Y46" i="53"/>
  <c r="X46" i="53"/>
  <c r="Z46" i="53" s="1"/>
  <c r="Y34" i="90"/>
  <c r="X34" i="90"/>
  <c r="AI35" i="10"/>
  <c r="AN35" i="10"/>
  <c r="AR44" i="89"/>
  <c r="W35" i="42"/>
  <c r="AG34" i="42"/>
  <c r="AP34" i="42" s="1"/>
  <c r="AE34" i="42"/>
  <c r="AF34" i="42"/>
  <c r="AO34" i="42" s="1"/>
  <c r="AR36" i="91"/>
  <c r="AH45" i="15"/>
  <c r="AQ45" i="15" s="1"/>
  <c r="AI35" i="98"/>
  <c r="AN35" i="98"/>
  <c r="Z36" i="18"/>
  <c r="Z41" i="51"/>
  <c r="AR47" i="52"/>
  <c r="AI35" i="87"/>
  <c r="AN35" i="87"/>
  <c r="AI33" i="90"/>
  <c r="AN33" i="90"/>
  <c r="Y36" i="10"/>
  <c r="X36" i="10"/>
  <c r="Z36" i="10" s="1"/>
  <c r="Z34" i="90" l="1"/>
  <c r="Z43" i="92"/>
  <c r="AF43" i="92" s="1"/>
  <c r="AO43" i="92" s="1"/>
  <c r="AE43" i="92"/>
  <c r="AG43" i="92"/>
  <c r="AP43" i="92" s="1"/>
  <c r="W44" i="92"/>
  <c r="AE33" i="82"/>
  <c r="W34" i="82"/>
  <c r="AG33" i="82"/>
  <c r="AP33" i="82" s="1"/>
  <c r="AF33" i="82"/>
  <c r="AO33" i="82" s="1"/>
  <c r="AF34" i="90"/>
  <c r="AO34" i="90" s="1"/>
  <c r="AE34" i="90"/>
  <c r="W35" i="90"/>
  <c r="AG34" i="90"/>
  <c r="AP34" i="90" s="1"/>
  <c r="AH36" i="10"/>
  <c r="AQ36" i="10" s="1"/>
  <c r="AR35" i="87"/>
  <c r="AR35" i="98"/>
  <c r="Y35" i="42"/>
  <c r="X35" i="42"/>
  <c r="AH42" i="84"/>
  <c r="AQ42" i="84" s="1"/>
  <c r="AH36" i="98"/>
  <c r="AQ36" i="98" s="1"/>
  <c r="AI40" i="54"/>
  <c r="AN40" i="54"/>
  <c r="AI47" i="47"/>
  <c r="AN47" i="47"/>
  <c r="AH47" i="97"/>
  <c r="AQ47" i="97" s="1"/>
  <c r="AH34" i="102"/>
  <c r="AQ34" i="102" s="1"/>
  <c r="AI41" i="13"/>
  <c r="AN41" i="13"/>
  <c r="AI33" i="85"/>
  <c r="AN33" i="85"/>
  <c r="Y39" i="99"/>
  <c r="X39" i="99"/>
  <c r="Z39" i="99" s="1"/>
  <c r="Y47" i="46"/>
  <c r="X47" i="46"/>
  <c r="AR37" i="103"/>
  <c r="Y38" i="91"/>
  <c r="X38" i="91"/>
  <c r="Z38" i="91" s="1"/>
  <c r="AG42" i="84"/>
  <c r="AP42" i="84" s="1"/>
  <c r="AF42" i="84"/>
  <c r="AO42" i="84" s="1"/>
  <c r="AE42" i="84"/>
  <c r="W43" i="84"/>
  <c r="AH35" i="55"/>
  <c r="AQ35" i="55" s="1"/>
  <c r="AF36" i="98"/>
  <c r="AO36" i="98" s="1"/>
  <c r="AE36" i="98"/>
  <c r="AG36" i="98"/>
  <c r="AP36" i="98" s="1"/>
  <c r="W37" i="98"/>
  <c r="W48" i="97"/>
  <c r="AE47" i="97"/>
  <c r="AF47" i="97"/>
  <c r="AO47" i="97" s="1"/>
  <c r="AG47" i="97"/>
  <c r="AP47" i="97" s="1"/>
  <c r="W35" i="102"/>
  <c r="AF34" i="102"/>
  <c r="AO34" i="102" s="1"/>
  <c r="AG34" i="102"/>
  <c r="AP34" i="102" s="1"/>
  <c r="AE34" i="102"/>
  <c r="AI38" i="99"/>
  <c r="AN38" i="99"/>
  <c r="AR41" i="20"/>
  <c r="Y43" i="44"/>
  <c r="X43" i="44"/>
  <c r="Z43" i="44" s="1"/>
  <c r="AI46" i="46"/>
  <c r="AR46" i="46" s="1"/>
  <c r="AP46" i="46"/>
  <c r="AH36" i="87"/>
  <c r="AQ36" i="87" s="1"/>
  <c r="AR44" i="86"/>
  <c r="AR32" i="82"/>
  <c r="AR34" i="50"/>
  <c r="AH46" i="53"/>
  <c r="AQ46" i="53" s="1"/>
  <c r="AH45" i="86"/>
  <c r="AQ45" i="86" s="1"/>
  <c r="Y34" i="48"/>
  <c r="X34" i="48"/>
  <c r="Z34" i="48" s="1"/>
  <c r="AR44" i="105"/>
  <c r="AI33" i="35"/>
  <c r="AN33" i="35"/>
  <c r="Z35" i="55"/>
  <c r="AF38" i="83"/>
  <c r="AO38" i="83" s="1"/>
  <c r="W39" i="83"/>
  <c r="AG38" i="83"/>
  <c r="AP38" i="83" s="1"/>
  <c r="AE38" i="83"/>
  <c r="AR36" i="43"/>
  <c r="AE46" i="101"/>
  <c r="W47" i="101"/>
  <c r="AG46" i="101"/>
  <c r="AP46" i="101" s="1"/>
  <c r="AF46" i="101"/>
  <c r="AO46" i="101" s="1"/>
  <c r="Y43" i="96"/>
  <c r="X43" i="96"/>
  <c r="AH40" i="45"/>
  <c r="AQ40" i="45" s="1"/>
  <c r="Y49" i="52"/>
  <c r="X49" i="52"/>
  <c r="Z36" i="87"/>
  <c r="AH42" i="20"/>
  <c r="AQ42" i="20" s="1"/>
  <c r="AH46" i="93"/>
  <c r="AQ46" i="93" s="1"/>
  <c r="AF46" i="53"/>
  <c r="AO46" i="53" s="1"/>
  <c r="W47" i="53"/>
  <c r="AG46" i="53"/>
  <c r="AP46" i="53" s="1"/>
  <c r="AE46" i="53"/>
  <c r="AE45" i="86"/>
  <c r="AF45" i="86"/>
  <c r="AO45" i="86" s="1"/>
  <c r="W46" i="86"/>
  <c r="AG45" i="86"/>
  <c r="AP45" i="86" s="1"/>
  <c r="Y42" i="100"/>
  <c r="Z42" i="100" s="1"/>
  <c r="X42" i="100"/>
  <c r="AH39" i="11"/>
  <c r="AQ39" i="11" s="1"/>
  <c r="AI35" i="94"/>
  <c r="AN35" i="94"/>
  <c r="AH35" i="50"/>
  <c r="AQ35" i="50" s="1"/>
  <c r="AH38" i="103"/>
  <c r="AQ38" i="103" s="1"/>
  <c r="AH45" i="105"/>
  <c r="AQ45" i="105" s="1"/>
  <c r="AG45" i="89"/>
  <c r="AP45" i="89" s="1"/>
  <c r="AF45" i="89"/>
  <c r="AO45" i="89" s="1"/>
  <c r="W46" i="89"/>
  <c r="AE45" i="89"/>
  <c r="AI42" i="96"/>
  <c r="AN42" i="96"/>
  <c r="W41" i="45"/>
  <c r="AE40" i="45"/>
  <c r="AF40" i="45"/>
  <c r="AO40" i="45" s="1"/>
  <c r="AG40" i="45"/>
  <c r="AP40" i="45" s="1"/>
  <c r="AI48" i="52"/>
  <c r="AN48" i="52"/>
  <c r="AG42" i="20"/>
  <c r="AP42" i="20" s="1"/>
  <c r="AF42" i="20"/>
  <c r="AO42" i="20" s="1"/>
  <c r="AE42" i="20"/>
  <c r="W43" i="20"/>
  <c r="AR35" i="49"/>
  <c r="W47" i="93"/>
  <c r="AG46" i="93"/>
  <c r="AP46" i="93" s="1"/>
  <c r="AF46" i="93"/>
  <c r="AO46" i="93" s="1"/>
  <c r="AE46" i="93"/>
  <c r="AH38" i="41"/>
  <c r="AQ38" i="41" s="1"/>
  <c r="AI37" i="91"/>
  <c r="AN37" i="91"/>
  <c r="AE36" i="10"/>
  <c r="W37" i="10"/>
  <c r="AG36" i="10"/>
  <c r="AP36" i="10" s="1"/>
  <c r="AF36" i="10"/>
  <c r="AO36" i="10" s="1"/>
  <c r="AE41" i="51"/>
  <c r="AF41" i="51"/>
  <c r="AO41" i="51" s="1"/>
  <c r="AG41" i="51"/>
  <c r="AP41" i="51" s="1"/>
  <c r="W42" i="51"/>
  <c r="AE36" i="18"/>
  <c r="W37" i="18"/>
  <c r="AG36" i="18"/>
  <c r="AP36" i="18" s="1"/>
  <c r="AF36" i="18"/>
  <c r="AO36" i="18" s="1"/>
  <c r="W40" i="11"/>
  <c r="AF39" i="11"/>
  <c r="AO39" i="11" s="1"/>
  <c r="AG39" i="11"/>
  <c r="AP39" i="11" s="1"/>
  <c r="AE39" i="11"/>
  <c r="AF38" i="103"/>
  <c r="AO38" i="103" s="1"/>
  <c r="W39" i="103"/>
  <c r="AG38" i="103"/>
  <c r="AP38" i="103" s="1"/>
  <c r="AE38" i="103"/>
  <c r="AG45" i="105"/>
  <c r="AP45" i="105" s="1"/>
  <c r="AE45" i="105"/>
  <c r="W46" i="105"/>
  <c r="AF45" i="105"/>
  <c r="AO45" i="105" s="1"/>
  <c r="Y48" i="47"/>
  <c r="X48" i="47"/>
  <c r="AI42" i="44"/>
  <c r="AN42" i="44"/>
  <c r="Z38" i="41"/>
  <c r="AI45" i="15"/>
  <c r="AO45" i="15"/>
  <c r="AI46" i="32"/>
  <c r="AN46" i="32"/>
  <c r="AI33" i="48"/>
  <c r="AN33" i="48"/>
  <c r="AR33" i="90"/>
  <c r="AI34" i="42"/>
  <c r="AN34" i="42"/>
  <c r="AR35" i="10"/>
  <c r="Y41" i="95"/>
  <c r="X41" i="95"/>
  <c r="AI41" i="100"/>
  <c r="AN41" i="100"/>
  <c r="AH37" i="43"/>
  <c r="AQ37" i="43" s="1"/>
  <c r="Y36" i="94"/>
  <c r="X36" i="94"/>
  <c r="AH36" i="49"/>
  <c r="AQ36" i="49" s="1"/>
  <c r="AR39" i="45"/>
  <c r="AG35" i="50"/>
  <c r="AP35" i="50" s="1"/>
  <c r="AF35" i="50"/>
  <c r="AO35" i="50" s="1"/>
  <c r="AE35" i="50"/>
  <c r="W36" i="50"/>
  <c r="AH34" i="90"/>
  <c r="AQ34" i="90" s="1"/>
  <c r="AH43" i="92"/>
  <c r="AQ43" i="92" s="1"/>
  <c r="AG38" i="16"/>
  <c r="AP38" i="16" s="1"/>
  <c r="AE38" i="16"/>
  <c r="W39" i="16"/>
  <c r="AF38" i="16"/>
  <c r="AO38" i="16" s="1"/>
  <c r="AI40" i="95"/>
  <c r="AN40" i="95"/>
  <c r="AR45" i="93"/>
  <c r="Z37" i="43"/>
  <c r="Z36" i="49"/>
  <c r="Y34" i="35"/>
  <c r="X34" i="35"/>
  <c r="Y41" i="54"/>
  <c r="X41" i="54"/>
  <c r="Z41" i="54" s="1"/>
  <c r="W44" i="104"/>
  <c r="AF43" i="104"/>
  <c r="AO43" i="104" s="1"/>
  <c r="AG43" i="104"/>
  <c r="AP43" i="104" s="1"/>
  <c r="AE43" i="104"/>
  <c r="Y42" i="13"/>
  <c r="X42" i="13"/>
  <c r="Y34" i="85"/>
  <c r="X34" i="85"/>
  <c r="AR45" i="53"/>
  <c r="AF41" i="88"/>
  <c r="AO41" i="88" s="1"/>
  <c r="AG41" i="88"/>
  <c r="AP41" i="88" s="1"/>
  <c r="W42" i="88"/>
  <c r="AE41" i="88"/>
  <c r="AR46" i="97"/>
  <c r="AR33" i="102"/>
  <c r="AH33" i="82"/>
  <c r="AQ33" i="82" s="1"/>
  <c r="AR42" i="92"/>
  <c r="AR41" i="84"/>
  <c r="AR34" i="55"/>
  <c r="Y46" i="15"/>
  <c r="X46" i="15"/>
  <c r="Y47" i="32"/>
  <c r="X47" i="32"/>
  <c r="Z47" i="46" l="1"/>
  <c r="Z42" i="13"/>
  <c r="Z46" i="15"/>
  <c r="AF46" i="15" s="1"/>
  <c r="AO46" i="15" s="1"/>
  <c r="AG46" i="15"/>
  <c r="AP46" i="15" s="1"/>
  <c r="AE42" i="100"/>
  <c r="W43" i="100"/>
  <c r="AG42" i="100"/>
  <c r="AP42" i="100" s="1"/>
  <c r="AF42" i="100"/>
  <c r="AO42" i="100" s="1"/>
  <c r="AF47" i="46"/>
  <c r="AO47" i="46" s="1"/>
  <c r="AG47" i="46"/>
  <c r="AP47" i="46" s="1"/>
  <c r="W48" i="46"/>
  <c r="AE47" i="46"/>
  <c r="AF41" i="54"/>
  <c r="AO41" i="54" s="1"/>
  <c r="W42" i="54"/>
  <c r="AE41" i="54"/>
  <c r="AG41" i="54"/>
  <c r="AP41" i="54" s="1"/>
  <c r="W43" i="13"/>
  <c r="AF42" i="13"/>
  <c r="AO42" i="13" s="1"/>
  <c r="AE42" i="13"/>
  <c r="AG42" i="13"/>
  <c r="AP42" i="13" s="1"/>
  <c r="AE36" i="49"/>
  <c r="AF36" i="49"/>
  <c r="AO36" i="49" s="1"/>
  <c r="W37" i="49"/>
  <c r="AG36" i="49"/>
  <c r="AP36" i="49" s="1"/>
  <c r="AH34" i="85"/>
  <c r="AQ34" i="85" s="1"/>
  <c r="AH41" i="95"/>
  <c r="AQ41" i="95" s="1"/>
  <c r="AR34" i="42"/>
  <c r="AR46" i="32"/>
  <c r="AH48" i="47"/>
  <c r="AQ48" i="47" s="1"/>
  <c r="AI45" i="105"/>
  <c r="AN45" i="105"/>
  <c r="Y42" i="51"/>
  <c r="X42" i="51"/>
  <c r="Y43" i="20"/>
  <c r="X43" i="20"/>
  <c r="AR42" i="96"/>
  <c r="AH43" i="96"/>
  <c r="AQ43" i="96" s="1"/>
  <c r="Y47" i="101"/>
  <c r="X47" i="101"/>
  <c r="Z47" i="101" s="1"/>
  <c r="AI34" i="102"/>
  <c r="AN34" i="102"/>
  <c r="AI36" i="98"/>
  <c r="AN36" i="98"/>
  <c r="AH38" i="91"/>
  <c r="AQ38" i="91" s="1"/>
  <c r="AR33" i="85"/>
  <c r="AI34" i="90"/>
  <c r="AN34" i="90"/>
  <c r="AI33" i="82"/>
  <c r="AN33" i="82"/>
  <c r="Y42" i="88"/>
  <c r="X42" i="88"/>
  <c r="Z42" i="88" s="1"/>
  <c r="Z41" i="95"/>
  <c r="Z48" i="47"/>
  <c r="Y37" i="10"/>
  <c r="Z37" i="10" s="1"/>
  <c r="X37" i="10"/>
  <c r="AI42" i="20"/>
  <c r="AN42" i="20"/>
  <c r="AI46" i="53"/>
  <c r="AN46" i="53"/>
  <c r="Z43" i="96"/>
  <c r="AI46" i="101"/>
  <c r="AN46" i="101"/>
  <c r="Y39" i="83"/>
  <c r="X39" i="83"/>
  <c r="AI47" i="97"/>
  <c r="AN47" i="97"/>
  <c r="AG38" i="91"/>
  <c r="AP38" i="91" s="1"/>
  <c r="AE38" i="91"/>
  <c r="W39" i="91"/>
  <c r="AF38" i="91"/>
  <c r="AO38" i="91" s="1"/>
  <c r="AH46" i="15"/>
  <c r="AQ46" i="15" s="1"/>
  <c r="AH41" i="54"/>
  <c r="AQ41" i="54" s="1"/>
  <c r="AH47" i="32"/>
  <c r="AQ47" i="32" s="1"/>
  <c r="AH34" i="35"/>
  <c r="AQ34" i="35" s="1"/>
  <c r="AI38" i="16"/>
  <c r="AN38" i="16"/>
  <c r="AH36" i="94"/>
  <c r="AQ36" i="94" s="1"/>
  <c r="AR45" i="15"/>
  <c r="AI39" i="11"/>
  <c r="AN39" i="11"/>
  <c r="AI36" i="10"/>
  <c r="AN36" i="10"/>
  <c r="Y47" i="93"/>
  <c r="X47" i="93"/>
  <c r="AI45" i="89"/>
  <c r="AN45" i="89"/>
  <c r="AH34" i="48"/>
  <c r="AQ34" i="48" s="1"/>
  <c r="Y48" i="97"/>
  <c r="X48" i="97"/>
  <c r="Y43" i="84"/>
  <c r="Z43" i="84" s="1"/>
  <c r="X43" i="84"/>
  <c r="AH39" i="99"/>
  <c r="AQ39" i="99" s="1"/>
  <c r="AR41" i="13"/>
  <c r="AR47" i="47"/>
  <c r="Y44" i="92"/>
  <c r="X44" i="92"/>
  <c r="AI41" i="88"/>
  <c r="AN41" i="88"/>
  <c r="AF37" i="43"/>
  <c r="AO37" i="43" s="1"/>
  <c r="W38" i="43"/>
  <c r="AE37" i="43"/>
  <c r="AG37" i="43"/>
  <c r="AP37" i="43" s="1"/>
  <c r="Z34" i="85"/>
  <c r="AI43" i="104"/>
  <c r="AN43" i="104"/>
  <c r="Y39" i="16"/>
  <c r="X39" i="16"/>
  <c r="Z39" i="16" s="1"/>
  <c r="Z47" i="32"/>
  <c r="AH42" i="13"/>
  <c r="AQ42" i="13" s="1"/>
  <c r="Z34" i="35"/>
  <c r="Y36" i="50"/>
  <c r="X36" i="50"/>
  <c r="Z36" i="50" s="1"/>
  <c r="Z36" i="94"/>
  <c r="AG38" i="41"/>
  <c r="AP38" i="41" s="1"/>
  <c r="AF38" i="41"/>
  <c r="AO38" i="41" s="1"/>
  <c r="W39" i="41"/>
  <c r="AE38" i="41"/>
  <c r="AI38" i="103"/>
  <c r="AN38" i="103"/>
  <c r="Y37" i="18"/>
  <c r="X37" i="18"/>
  <c r="AI41" i="51"/>
  <c r="AN41" i="51"/>
  <c r="AI40" i="45"/>
  <c r="AN40" i="45"/>
  <c r="Y46" i="89"/>
  <c r="X46" i="89"/>
  <c r="Y46" i="86"/>
  <c r="X46" i="86"/>
  <c r="Z46" i="86" s="1"/>
  <c r="Y47" i="53"/>
  <c r="X47" i="53"/>
  <c r="AG36" i="87"/>
  <c r="AP36" i="87" s="1"/>
  <c r="AF36" i="87"/>
  <c r="AO36" i="87" s="1"/>
  <c r="AE36" i="87"/>
  <c r="W37" i="87"/>
  <c r="AG35" i="55"/>
  <c r="AP35" i="55" s="1"/>
  <c r="AE35" i="55"/>
  <c r="W36" i="55"/>
  <c r="AF35" i="55"/>
  <c r="AO35" i="55" s="1"/>
  <c r="AG34" i="48"/>
  <c r="AP34" i="48" s="1"/>
  <c r="AF34" i="48"/>
  <c r="AO34" i="48" s="1"/>
  <c r="AE34" i="48"/>
  <c r="W35" i="48"/>
  <c r="Y35" i="102"/>
  <c r="Z35" i="102"/>
  <c r="X35" i="102"/>
  <c r="AI42" i="84"/>
  <c r="AN42" i="84"/>
  <c r="AG39" i="99"/>
  <c r="AP39" i="99" s="1"/>
  <c r="AF39" i="99"/>
  <c r="AO39" i="99" s="1"/>
  <c r="AE39" i="99"/>
  <c r="W40" i="99"/>
  <c r="AH35" i="42"/>
  <c r="AQ35" i="42" s="1"/>
  <c r="Y44" i="104"/>
  <c r="X44" i="104"/>
  <c r="AR40" i="95"/>
  <c r="AI35" i="50"/>
  <c r="AN35" i="50"/>
  <c r="AR33" i="48"/>
  <c r="AI36" i="18"/>
  <c r="AN36" i="18"/>
  <c r="AR37" i="91"/>
  <c r="Y41" i="45"/>
  <c r="X41" i="45"/>
  <c r="AR35" i="94"/>
  <c r="AH42" i="100"/>
  <c r="AQ42" i="100" s="1"/>
  <c r="AH49" i="52"/>
  <c r="AQ49" i="52" s="1"/>
  <c r="AH43" i="44"/>
  <c r="AQ43" i="44" s="1"/>
  <c r="AR38" i="99"/>
  <c r="Y37" i="98"/>
  <c r="X37" i="98"/>
  <c r="Z37" i="98" s="1"/>
  <c r="AR40" i="54"/>
  <c r="Z35" i="42"/>
  <c r="AI43" i="92"/>
  <c r="AN43" i="92"/>
  <c r="AR41" i="100"/>
  <c r="AR42" i="44"/>
  <c r="X46" i="105"/>
  <c r="Y46" i="105"/>
  <c r="Y39" i="103"/>
  <c r="X39" i="103"/>
  <c r="Y40" i="11"/>
  <c r="X40" i="11"/>
  <c r="Z40" i="11" s="1"/>
  <c r="AI46" i="93"/>
  <c r="AN46" i="93"/>
  <c r="AR48" i="52"/>
  <c r="AI45" i="86"/>
  <c r="AN45" i="86"/>
  <c r="Z49" i="52"/>
  <c r="AI38" i="83"/>
  <c r="AN38" i="83"/>
  <c r="AR33" i="35"/>
  <c r="AE43" i="44"/>
  <c r="AF43" i="44"/>
  <c r="AO43" i="44" s="1"/>
  <c r="AG43" i="44"/>
  <c r="AP43" i="44" s="1"/>
  <c r="W44" i="44"/>
  <c r="AH47" i="46"/>
  <c r="AQ47" i="46" s="1"/>
  <c r="Y35" i="90"/>
  <c r="X35" i="90"/>
  <c r="Y34" i="82"/>
  <c r="X34" i="82"/>
  <c r="Z42" i="51" l="1"/>
  <c r="AE46" i="15"/>
  <c r="W47" i="15"/>
  <c r="Z44" i="92"/>
  <c r="W44" i="84"/>
  <c r="AE43" i="84"/>
  <c r="AF43" i="84"/>
  <c r="AO43" i="84" s="1"/>
  <c r="AG43" i="84"/>
  <c r="AP43" i="84" s="1"/>
  <c r="AG37" i="10"/>
  <c r="AP37" i="10" s="1"/>
  <c r="AF37" i="10"/>
  <c r="AO37" i="10" s="1"/>
  <c r="W38" i="10"/>
  <c r="AE37" i="10"/>
  <c r="AG47" i="101"/>
  <c r="AP47" i="101" s="1"/>
  <c r="AF47" i="101"/>
  <c r="AO47" i="101" s="1"/>
  <c r="AE47" i="101"/>
  <c r="W48" i="101"/>
  <c r="AF37" i="98"/>
  <c r="AO37" i="98" s="1"/>
  <c r="W38" i="98"/>
  <c r="AE37" i="98"/>
  <c r="AG37" i="98"/>
  <c r="AP37" i="98" s="1"/>
  <c r="AF44" i="92"/>
  <c r="AO44" i="92" s="1"/>
  <c r="W45" i="92"/>
  <c r="AG44" i="92"/>
  <c r="AP44" i="92" s="1"/>
  <c r="AE44" i="92"/>
  <c r="AG42" i="51"/>
  <c r="AP42" i="51" s="1"/>
  <c r="W43" i="51"/>
  <c r="AF42" i="51"/>
  <c r="AO42" i="51" s="1"/>
  <c r="AE42" i="51"/>
  <c r="AF40" i="11"/>
  <c r="AO40" i="11" s="1"/>
  <c r="AE40" i="11"/>
  <c r="W41" i="11"/>
  <c r="AG40" i="11"/>
  <c r="AP40" i="11" s="1"/>
  <c r="AE39" i="16"/>
  <c r="AN39" i="16" s="1"/>
  <c r="AG39" i="16"/>
  <c r="AP39" i="16" s="1"/>
  <c r="W40" i="16"/>
  <c r="AF39" i="16"/>
  <c r="W43" i="88"/>
  <c r="AG42" i="88"/>
  <c r="AP42" i="88" s="1"/>
  <c r="AF42" i="88"/>
  <c r="AO42" i="88" s="1"/>
  <c r="AE42" i="88"/>
  <c r="Y44" i="44"/>
  <c r="X44" i="44"/>
  <c r="AH39" i="103"/>
  <c r="AQ39" i="103" s="1"/>
  <c r="W50" i="52"/>
  <c r="AF49" i="52"/>
  <c r="AO49" i="52" s="1"/>
  <c r="AG49" i="52"/>
  <c r="AE49" i="52"/>
  <c r="AN49" i="52" s="1"/>
  <c r="AH35" i="90"/>
  <c r="AQ35" i="90" s="1"/>
  <c r="Z35" i="90"/>
  <c r="AR45" i="86"/>
  <c r="AR42" i="84"/>
  <c r="AI34" i="48"/>
  <c r="AN34" i="48"/>
  <c r="AI35" i="55"/>
  <c r="AN35" i="55"/>
  <c r="AR38" i="103"/>
  <c r="W37" i="94"/>
  <c r="AE36" i="94"/>
  <c r="AG36" i="94"/>
  <c r="AP36" i="94" s="1"/>
  <c r="AF36" i="94"/>
  <c r="AO36" i="94" s="1"/>
  <c r="AH44" i="92"/>
  <c r="AQ44" i="92" s="1"/>
  <c r="AH43" i="84"/>
  <c r="AQ43" i="84" s="1"/>
  <c r="AR45" i="89"/>
  <c r="AR46" i="101"/>
  <c r="AH37" i="10"/>
  <c r="AQ37" i="10" s="1"/>
  <c r="AH42" i="51"/>
  <c r="AQ42" i="51" s="1"/>
  <c r="AI41" i="54"/>
  <c r="AN41" i="54"/>
  <c r="AI42" i="100"/>
  <c r="AN42" i="100"/>
  <c r="AR43" i="92"/>
  <c r="AR35" i="50"/>
  <c r="Y40" i="99"/>
  <c r="Z40" i="99"/>
  <c r="X40" i="99"/>
  <c r="AH35" i="102"/>
  <c r="AQ35" i="102" s="1"/>
  <c r="AH47" i="53"/>
  <c r="AQ47" i="53" s="1"/>
  <c r="AH46" i="89"/>
  <c r="AQ46" i="89" s="1"/>
  <c r="AR41" i="51"/>
  <c r="AH36" i="50"/>
  <c r="AQ36" i="50" s="1"/>
  <c r="AI37" i="43"/>
  <c r="AN37" i="43"/>
  <c r="AH47" i="93"/>
  <c r="AQ47" i="93" s="1"/>
  <c r="AR39" i="11"/>
  <c r="AR47" i="97"/>
  <c r="W44" i="96"/>
  <c r="AG43" i="96"/>
  <c r="AP43" i="96" s="1"/>
  <c r="AF43" i="96"/>
  <c r="AO43" i="96" s="1"/>
  <c r="AE43" i="96"/>
  <c r="AI42" i="13"/>
  <c r="AN42" i="13"/>
  <c r="Y42" i="54"/>
  <c r="X42" i="54"/>
  <c r="AH34" i="82"/>
  <c r="AQ34" i="82" s="1"/>
  <c r="AI39" i="99"/>
  <c r="AN39" i="99"/>
  <c r="AF35" i="102"/>
  <c r="AO35" i="102" s="1"/>
  <c r="AE35" i="102"/>
  <c r="W36" i="102"/>
  <c r="AG35" i="102"/>
  <c r="AP35" i="102" s="1"/>
  <c r="Z47" i="53"/>
  <c r="Z46" i="89"/>
  <c r="AH37" i="18"/>
  <c r="AQ37" i="18" s="1"/>
  <c r="AI38" i="41"/>
  <c r="AN38" i="41"/>
  <c r="AE36" i="50"/>
  <c r="AF36" i="50"/>
  <c r="AO36" i="50" s="1"/>
  <c r="AG36" i="50"/>
  <c r="AP36" i="50" s="1"/>
  <c r="W37" i="50"/>
  <c r="Y38" i="43"/>
  <c r="X38" i="43"/>
  <c r="Z38" i="43" s="1"/>
  <c r="Z47" i="93"/>
  <c r="AH39" i="83"/>
  <c r="AQ39" i="83" s="1"/>
  <c r="AR36" i="98"/>
  <c r="Y37" i="49"/>
  <c r="X37" i="49"/>
  <c r="AH46" i="105"/>
  <c r="AQ46" i="105" s="1"/>
  <c r="Z39" i="103"/>
  <c r="AH41" i="45"/>
  <c r="AQ41" i="45" s="1"/>
  <c r="AR36" i="18"/>
  <c r="Y37" i="87"/>
  <c r="X37" i="87"/>
  <c r="Z37" i="18"/>
  <c r="Y39" i="41"/>
  <c r="X39" i="41"/>
  <c r="Z39" i="41" s="1"/>
  <c r="AR43" i="104"/>
  <c r="AH48" i="97"/>
  <c r="AQ48" i="97" s="1"/>
  <c r="Y39" i="91"/>
  <c r="X39" i="91"/>
  <c r="Z39" i="83"/>
  <c r="AR46" i="53"/>
  <c r="W49" i="47"/>
  <c r="AE48" i="47"/>
  <c r="AF48" i="47"/>
  <c r="AO48" i="47" s="1"/>
  <c r="AG48" i="47"/>
  <c r="AP48" i="47" s="1"/>
  <c r="AR33" i="82"/>
  <c r="AH43" i="20"/>
  <c r="AQ43" i="20" s="1"/>
  <c r="Y43" i="13"/>
  <c r="X43" i="13"/>
  <c r="AR38" i="83"/>
  <c r="AR46" i="93"/>
  <c r="Z41" i="45"/>
  <c r="AH44" i="104"/>
  <c r="AQ44" i="104" s="1"/>
  <c r="AI36" i="87"/>
  <c r="AN36" i="87"/>
  <c r="AH46" i="86"/>
  <c r="AQ46" i="86" s="1"/>
  <c r="AE34" i="35"/>
  <c r="AF34" i="35"/>
  <c r="AO34" i="35" s="1"/>
  <c r="W35" i="35"/>
  <c r="AG34" i="35"/>
  <c r="AP34" i="35" s="1"/>
  <c r="W48" i="32"/>
  <c r="AE47" i="32"/>
  <c r="AN47" i="32" s="1"/>
  <c r="AF47" i="32"/>
  <c r="AG47" i="32"/>
  <c r="AP47" i="32" s="1"/>
  <c r="AF34" i="85"/>
  <c r="AO34" i="85" s="1"/>
  <c r="W35" i="85"/>
  <c r="AE34" i="85"/>
  <c r="AG34" i="85"/>
  <c r="AP34" i="85" s="1"/>
  <c r="Z48" i="97"/>
  <c r="AR38" i="16"/>
  <c r="AI38" i="91"/>
  <c r="AN38" i="91"/>
  <c r="AE41" i="95"/>
  <c r="AG41" i="95"/>
  <c r="AP41" i="95" s="1"/>
  <c r="W42" i="95"/>
  <c r="AF41" i="95"/>
  <c r="AO41" i="95" s="1"/>
  <c r="AR34" i="102"/>
  <c r="Z43" i="20"/>
  <c r="AR45" i="105"/>
  <c r="AI36" i="49"/>
  <c r="AN36" i="49"/>
  <c r="AI47" i="46"/>
  <c r="AN47" i="46"/>
  <c r="AI46" i="15"/>
  <c r="AN46" i="15"/>
  <c r="AE35" i="42"/>
  <c r="AF35" i="42"/>
  <c r="AO35" i="42" s="1"/>
  <c r="AG35" i="42"/>
  <c r="AP35" i="42" s="1"/>
  <c r="W36" i="42"/>
  <c r="Z34" i="82"/>
  <c r="AI43" i="44"/>
  <c r="AN43" i="44"/>
  <c r="AH40" i="11"/>
  <c r="AQ40" i="11" s="1"/>
  <c r="Z46" i="105"/>
  <c r="AH37" i="98"/>
  <c r="AQ37" i="98" s="1"/>
  <c r="Z44" i="104"/>
  <c r="Y35" i="48"/>
  <c r="X35" i="48"/>
  <c r="Y36" i="55"/>
  <c r="X36" i="55"/>
  <c r="Z36" i="55" s="1"/>
  <c r="AF46" i="86"/>
  <c r="AO46" i="86" s="1"/>
  <c r="AG46" i="86"/>
  <c r="W47" i="86"/>
  <c r="AE46" i="86"/>
  <c r="AN46" i="86" s="1"/>
  <c r="AR40" i="45"/>
  <c r="AH39" i="16"/>
  <c r="AQ39" i="16" s="1"/>
  <c r="AR41" i="88"/>
  <c r="AR36" i="10"/>
  <c r="AR42" i="20"/>
  <c r="AH42" i="88"/>
  <c r="AQ42" i="88" s="1"/>
  <c r="AR34" i="90"/>
  <c r="AH47" i="101"/>
  <c r="AQ47" i="101" s="1"/>
  <c r="Y48" i="46"/>
  <c r="X48" i="46"/>
  <c r="Y43" i="100"/>
  <c r="X43" i="100"/>
  <c r="Z43" i="100" s="1"/>
  <c r="Y47" i="15"/>
  <c r="X47" i="15"/>
  <c r="Z44" i="44" l="1"/>
  <c r="Z39" i="91"/>
  <c r="Z42" i="54"/>
  <c r="Z47" i="15"/>
  <c r="W48" i="15" s="1"/>
  <c r="W40" i="91"/>
  <c r="AF39" i="91"/>
  <c r="AO39" i="91" s="1"/>
  <c r="AG39" i="91"/>
  <c r="AP39" i="91" s="1"/>
  <c r="AE39" i="91"/>
  <c r="AE42" i="54"/>
  <c r="AF42" i="54"/>
  <c r="AO42" i="54" s="1"/>
  <c r="AG42" i="54"/>
  <c r="AP42" i="54" s="1"/>
  <c r="W43" i="54"/>
  <c r="AF47" i="15"/>
  <c r="AO47" i="15" s="1"/>
  <c r="AE39" i="41"/>
  <c r="AF39" i="41"/>
  <c r="AO39" i="41" s="1"/>
  <c r="W40" i="41"/>
  <c r="AG39" i="41"/>
  <c r="AP39" i="41" s="1"/>
  <c r="AE44" i="44"/>
  <c r="W45" i="44"/>
  <c r="AF44" i="44"/>
  <c r="AO44" i="44" s="1"/>
  <c r="AG44" i="44"/>
  <c r="AP44" i="44" s="1"/>
  <c r="AH35" i="48"/>
  <c r="AQ35" i="48" s="1"/>
  <c r="AH43" i="100"/>
  <c r="AQ43" i="100" s="1"/>
  <c r="AH36" i="55"/>
  <c r="AQ36" i="55" s="1"/>
  <c r="AF44" i="104"/>
  <c r="AO44" i="104" s="1"/>
  <c r="AG44" i="104"/>
  <c r="AP44" i="104" s="1"/>
  <c r="AE44" i="104"/>
  <c r="W45" i="104"/>
  <c r="AG46" i="105"/>
  <c r="AP46" i="105" s="1"/>
  <c r="AF46" i="105"/>
  <c r="AO46" i="105" s="1"/>
  <c r="AE46" i="105"/>
  <c r="W47" i="105"/>
  <c r="AI47" i="32"/>
  <c r="AO47" i="32"/>
  <c r="W40" i="83"/>
  <c r="AF39" i="83"/>
  <c r="AO39" i="83" s="1"/>
  <c r="AE39" i="83"/>
  <c r="AG39" i="83"/>
  <c r="AP39" i="83" s="1"/>
  <c r="AH38" i="43"/>
  <c r="AQ38" i="43" s="1"/>
  <c r="AH40" i="99"/>
  <c r="AQ40" i="99" s="1"/>
  <c r="Y50" i="52"/>
  <c r="X50" i="52"/>
  <c r="Z50" i="52" s="1"/>
  <c r="AH44" i="44"/>
  <c r="AQ44" i="44" s="1"/>
  <c r="AI44" i="92"/>
  <c r="AN44" i="92"/>
  <c r="AI37" i="98"/>
  <c r="AN37" i="98"/>
  <c r="AR43" i="44"/>
  <c r="AI35" i="42"/>
  <c r="AN35" i="42"/>
  <c r="AR36" i="49"/>
  <c r="AR38" i="91"/>
  <c r="AI34" i="85"/>
  <c r="AN34" i="85"/>
  <c r="AI34" i="35"/>
  <c r="AN34" i="35"/>
  <c r="AH43" i="13"/>
  <c r="AQ43" i="13" s="1"/>
  <c r="AH39" i="91"/>
  <c r="AQ39" i="91" s="1"/>
  <c r="AE39" i="103"/>
  <c r="AG39" i="103"/>
  <c r="AP39" i="103" s="1"/>
  <c r="W40" i="103"/>
  <c r="AF39" i="103"/>
  <c r="AO39" i="103" s="1"/>
  <c r="AH37" i="49"/>
  <c r="AQ37" i="49" s="1"/>
  <c r="AF38" i="43"/>
  <c r="AO38" i="43" s="1"/>
  <c r="W39" i="43"/>
  <c r="AE38" i="43"/>
  <c r="AG38" i="43"/>
  <c r="AP38" i="43" s="1"/>
  <c r="AI36" i="50"/>
  <c r="AN36" i="50"/>
  <c r="Y36" i="102"/>
  <c r="X36" i="102"/>
  <c r="AR37" i="43"/>
  <c r="W41" i="99"/>
  <c r="AG40" i="99"/>
  <c r="AP40" i="99" s="1"/>
  <c r="AF40" i="99"/>
  <c r="AO40" i="99" s="1"/>
  <c r="AE40" i="99"/>
  <c r="AR35" i="55"/>
  <c r="Y43" i="88"/>
  <c r="Z43" i="88" s="1"/>
  <c r="X43" i="88"/>
  <c r="AI42" i="51"/>
  <c r="AN42" i="51"/>
  <c r="Y38" i="98"/>
  <c r="X38" i="98"/>
  <c r="AF34" i="82"/>
  <c r="AO34" i="82" s="1"/>
  <c r="W35" i="82"/>
  <c r="AE34" i="82"/>
  <c r="AG34" i="82"/>
  <c r="AP34" i="82" s="1"/>
  <c r="Y35" i="85"/>
  <c r="X35" i="85"/>
  <c r="Y48" i="32"/>
  <c r="X48" i="32"/>
  <c r="AR36" i="87"/>
  <c r="AE41" i="45"/>
  <c r="W42" i="45"/>
  <c r="AF41" i="45"/>
  <c r="AO41" i="45" s="1"/>
  <c r="AG41" i="45"/>
  <c r="AP41" i="45" s="1"/>
  <c r="Z43" i="13"/>
  <c r="AI48" i="47"/>
  <c r="AN48" i="47"/>
  <c r="W38" i="18"/>
  <c r="AF37" i="18"/>
  <c r="AO37" i="18" s="1"/>
  <c r="AG37" i="18"/>
  <c r="AP37" i="18" s="1"/>
  <c r="AE37" i="18"/>
  <c r="Z37" i="49"/>
  <c r="AI35" i="102"/>
  <c r="AN35" i="102"/>
  <c r="Y44" i="96"/>
  <c r="X44" i="96"/>
  <c r="AR42" i="100"/>
  <c r="AI36" i="94"/>
  <c r="AN36" i="94"/>
  <c r="AG35" i="90"/>
  <c r="AP35" i="90" s="1"/>
  <c r="AF35" i="90"/>
  <c r="AO35" i="90" s="1"/>
  <c r="AE35" i="90"/>
  <c r="W36" i="90"/>
  <c r="Y45" i="92"/>
  <c r="X45" i="92"/>
  <c r="W37" i="55"/>
  <c r="AF36" i="55"/>
  <c r="AO36" i="55" s="1"/>
  <c r="AE36" i="55"/>
  <c r="AG36" i="55"/>
  <c r="AP36" i="55" s="1"/>
  <c r="AH48" i="46"/>
  <c r="AQ48" i="46" s="1"/>
  <c r="AR46" i="15"/>
  <c r="Y42" i="95"/>
  <c r="X42" i="95"/>
  <c r="Y49" i="47"/>
  <c r="X49" i="47"/>
  <c r="AH37" i="87"/>
  <c r="AQ37" i="87" s="1"/>
  <c r="AR38" i="41"/>
  <c r="AF46" i="89"/>
  <c r="AO46" i="89" s="1"/>
  <c r="W47" i="89"/>
  <c r="AE46" i="89"/>
  <c r="AG46" i="89"/>
  <c r="AP46" i="89" s="1"/>
  <c r="AR42" i="13"/>
  <c r="Y37" i="94"/>
  <c r="X37" i="94"/>
  <c r="AR34" i="48"/>
  <c r="AI39" i="16"/>
  <c r="AO39" i="16"/>
  <c r="Y41" i="11"/>
  <c r="X41" i="11"/>
  <c r="Y43" i="51"/>
  <c r="X43" i="51"/>
  <c r="AI37" i="10"/>
  <c r="AR37" i="10" s="1"/>
  <c r="AN37" i="10"/>
  <c r="Y47" i="86"/>
  <c r="X47" i="86"/>
  <c r="Z48" i="46"/>
  <c r="Y36" i="42"/>
  <c r="X36" i="42"/>
  <c r="AE43" i="20"/>
  <c r="AF43" i="20"/>
  <c r="AO43" i="20" s="1"/>
  <c r="AG43" i="20"/>
  <c r="AP43" i="20" s="1"/>
  <c r="W44" i="20"/>
  <c r="W49" i="97"/>
  <c r="AE48" i="97"/>
  <c r="AF48" i="97"/>
  <c r="AO48" i="97" s="1"/>
  <c r="AG48" i="97"/>
  <c r="AP48" i="97" s="1"/>
  <c r="Z37" i="87"/>
  <c r="Y37" i="50"/>
  <c r="X37" i="50"/>
  <c r="AF47" i="53"/>
  <c r="AO47" i="53" s="1"/>
  <c r="AG47" i="53"/>
  <c r="AP47" i="53" s="1"/>
  <c r="W48" i="53"/>
  <c r="AE47" i="53"/>
  <c r="AR41" i="54"/>
  <c r="AI49" i="52"/>
  <c r="AP49" i="52"/>
  <c r="AI42" i="88"/>
  <c r="AN42" i="88"/>
  <c r="Y40" i="16"/>
  <c r="X40" i="16"/>
  <c r="Z40" i="16" s="1"/>
  <c r="AI40" i="11"/>
  <c r="AN40" i="11"/>
  <c r="Y48" i="101"/>
  <c r="X48" i="101"/>
  <c r="Y38" i="10"/>
  <c r="X38" i="10"/>
  <c r="AI43" i="84"/>
  <c r="AN43" i="84"/>
  <c r="AG43" i="100"/>
  <c r="AP43" i="100" s="1"/>
  <c r="AE43" i="100"/>
  <c r="AF43" i="100"/>
  <c r="AO43" i="100" s="1"/>
  <c r="W44" i="100"/>
  <c r="AH47" i="15"/>
  <c r="AQ47" i="15" s="1"/>
  <c r="AI46" i="86"/>
  <c r="AP46" i="86"/>
  <c r="Z35" i="48"/>
  <c r="AR47" i="46"/>
  <c r="AI41" i="95"/>
  <c r="AN41" i="95"/>
  <c r="Y35" i="35"/>
  <c r="Z35" i="35"/>
  <c r="X35" i="35"/>
  <c r="AH39" i="41"/>
  <c r="AQ39" i="41" s="1"/>
  <c r="W48" i="93"/>
  <c r="AG47" i="93"/>
  <c r="AP47" i="93" s="1"/>
  <c r="AF47" i="93"/>
  <c r="AO47" i="93" s="1"/>
  <c r="AE47" i="93"/>
  <c r="AR39" i="99"/>
  <c r="AH42" i="54"/>
  <c r="AQ42" i="54" s="1"/>
  <c r="AI43" i="96"/>
  <c r="AN43" i="96"/>
  <c r="AI47" i="101"/>
  <c r="AN47" i="101"/>
  <c r="Y44" i="84"/>
  <c r="X44" i="84"/>
  <c r="Z44" i="84" s="1"/>
  <c r="AE47" i="15" l="1"/>
  <c r="Z38" i="98"/>
  <c r="Z36" i="102"/>
  <c r="AF36" i="102" s="1"/>
  <c r="AO36" i="102" s="1"/>
  <c r="AG47" i="15"/>
  <c r="AP47" i="15" s="1"/>
  <c r="Z37" i="94"/>
  <c r="AE37" i="94" s="1"/>
  <c r="W44" i="88"/>
  <c r="AF43" i="88"/>
  <c r="AO43" i="88" s="1"/>
  <c r="AG43" i="88"/>
  <c r="AP43" i="88" s="1"/>
  <c r="AE43" i="88"/>
  <c r="AG36" i="102"/>
  <c r="AP36" i="102" s="1"/>
  <c r="AE36" i="102"/>
  <c r="W37" i="102"/>
  <c r="AE38" i="98"/>
  <c r="AN38" i="98" s="1"/>
  <c r="AG38" i="98"/>
  <c r="AF38" i="98"/>
  <c r="AO38" i="98" s="1"/>
  <c r="W39" i="98"/>
  <c r="AE35" i="35"/>
  <c r="AN35" i="35" s="1"/>
  <c r="AF35" i="35"/>
  <c r="AO35" i="35" s="1"/>
  <c r="AG35" i="35"/>
  <c r="W36" i="35"/>
  <c r="AG35" i="48"/>
  <c r="AP35" i="48" s="1"/>
  <c r="AE35" i="48"/>
  <c r="W36" i="48"/>
  <c r="AF35" i="48"/>
  <c r="AO35" i="48" s="1"/>
  <c r="AH38" i="10"/>
  <c r="AQ38" i="10" s="1"/>
  <c r="AH44" i="84"/>
  <c r="AQ44" i="84" s="1"/>
  <c r="AR43" i="96"/>
  <c r="Y48" i="93"/>
  <c r="X48" i="93"/>
  <c r="AH35" i="35"/>
  <c r="AQ35" i="35" s="1"/>
  <c r="AI43" i="100"/>
  <c r="AN43" i="100"/>
  <c r="AH40" i="16"/>
  <c r="AQ40" i="16" s="1"/>
  <c r="AR49" i="52"/>
  <c r="Y44" i="20"/>
  <c r="X44" i="20"/>
  <c r="AI46" i="89"/>
  <c r="AN46" i="89"/>
  <c r="AH38" i="98"/>
  <c r="AQ38" i="98" s="1"/>
  <c r="AI38" i="43"/>
  <c r="AN38" i="43"/>
  <c r="AI39" i="103"/>
  <c r="AN39" i="103"/>
  <c r="AR34" i="35"/>
  <c r="AR37" i="98"/>
  <c r="AI46" i="105"/>
  <c r="AN46" i="105"/>
  <c r="Y40" i="41"/>
  <c r="Z40" i="41"/>
  <c r="X40" i="41"/>
  <c r="AI42" i="54"/>
  <c r="AN42" i="54"/>
  <c r="AH48" i="101"/>
  <c r="AQ48" i="101" s="1"/>
  <c r="AG40" i="16"/>
  <c r="AP40" i="16" s="1"/>
  <c r="W41" i="16"/>
  <c r="AF40" i="16"/>
  <c r="AO40" i="16" s="1"/>
  <c r="AE40" i="16"/>
  <c r="AF48" i="46"/>
  <c r="AO48" i="46" s="1"/>
  <c r="AG48" i="46"/>
  <c r="AP48" i="46" s="1"/>
  <c r="AE48" i="46"/>
  <c r="W49" i="46"/>
  <c r="AH43" i="51"/>
  <c r="AQ43" i="51" s="1"/>
  <c r="Y47" i="89"/>
  <c r="X47" i="89"/>
  <c r="AH42" i="95"/>
  <c r="AQ42" i="95" s="1"/>
  <c r="AI36" i="55"/>
  <c r="AN36" i="55"/>
  <c r="AR36" i="94"/>
  <c r="AH48" i="32"/>
  <c r="AQ48" i="32" s="1"/>
  <c r="Y39" i="43"/>
  <c r="X39" i="43"/>
  <c r="Z39" i="43" s="1"/>
  <c r="Y40" i="83"/>
  <c r="Z40" i="83" s="1"/>
  <c r="X40" i="83"/>
  <c r="Y48" i="15"/>
  <c r="X48" i="15"/>
  <c r="Z48" i="15" s="1"/>
  <c r="Z48" i="101"/>
  <c r="AH37" i="50"/>
  <c r="AQ37" i="50" s="1"/>
  <c r="AH47" i="86"/>
  <c r="AQ47" i="86" s="1"/>
  <c r="Z43" i="51"/>
  <c r="AR39" i="16"/>
  <c r="Z42" i="95"/>
  <c r="Y36" i="90"/>
  <c r="Z36" i="90"/>
  <c r="X36" i="90"/>
  <c r="AR35" i="102"/>
  <c r="Y38" i="18"/>
  <c r="X38" i="18"/>
  <c r="Z48" i="32"/>
  <c r="Y41" i="99"/>
  <c r="X41" i="99"/>
  <c r="AR34" i="85"/>
  <c r="AR35" i="42"/>
  <c r="AR44" i="92"/>
  <c r="AH50" i="52"/>
  <c r="AQ50" i="52" s="1"/>
  <c r="Y45" i="44"/>
  <c r="X45" i="44"/>
  <c r="AI39" i="41"/>
  <c r="AN39" i="41"/>
  <c r="AI39" i="91"/>
  <c r="AN39" i="91"/>
  <c r="AR46" i="86"/>
  <c r="AR43" i="84"/>
  <c r="Z37" i="50"/>
  <c r="AI48" i="97"/>
  <c r="AN48" i="97"/>
  <c r="AI43" i="20"/>
  <c r="AN43" i="20"/>
  <c r="Z47" i="86"/>
  <c r="Y37" i="55"/>
  <c r="X37" i="55"/>
  <c r="AI35" i="90"/>
  <c r="AN35" i="90"/>
  <c r="AG37" i="49"/>
  <c r="AP37" i="49" s="1"/>
  <c r="W38" i="49"/>
  <c r="AE37" i="49"/>
  <c r="AF37" i="49"/>
  <c r="AO37" i="49" s="1"/>
  <c r="Y42" i="45"/>
  <c r="X42" i="45"/>
  <c r="AI34" i="82"/>
  <c r="AN34" i="82"/>
  <c r="AR36" i="50"/>
  <c r="AE50" i="52"/>
  <c r="AF50" i="52"/>
  <c r="AO50" i="52" s="1"/>
  <c r="AG50" i="52"/>
  <c r="AP50" i="52" s="1"/>
  <c r="W51" i="52"/>
  <c r="AR47" i="32"/>
  <c r="AI44" i="44"/>
  <c r="AN44" i="44"/>
  <c r="Y43" i="54"/>
  <c r="X43" i="54"/>
  <c r="Z43" i="54" s="1"/>
  <c r="AR47" i="101"/>
  <c r="AI47" i="53"/>
  <c r="AN47" i="53"/>
  <c r="Y49" i="97"/>
  <c r="X49" i="97"/>
  <c r="AH41" i="11"/>
  <c r="AQ41" i="11" s="1"/>
  <c r="AH49" i="47"/>
  <c r="AQ49" i="47" s="1"/>
  <c r="AH45" i="92"/>
  <c r="AQ45" i="92" s="1"/>
  <c r="AH44" i="96"/>
  <c r="AQ44" i="96" s="1"/>
  <c r="AR48" i="47"/>
  <c r="AI41" i="45"/>
  <c r="AN41" i="45"/>
  <c r="AH35" i="85"/>
  <c r="AQ35" i="85" s="1"/>
  <c r="Y35" i="82"/>
  <c r="X35" i="82"/>
  <c r="AR42" i="51"/>
  <c r="Y40" i="103"/>
  <c r="X40" i="103"/>
  <c r="Y45" i="104"/>
  <c r="X45" i="104"/>
  <c r="AF44" i="84"/>
  <c r="AO44" i="84" s="1"/>
  <c r="AG44" i="84"/>
  <c r="AP44" i="84" s="1"/>
  <c r="AE44" i="84"/>
  <c r="W45" i="84"/>
  <c r="AI47" i="93"/>
  <c r="AN47" i="93"/>
  <c r="AR41" i="95"/>
  <c r="Y44" i="100"/>
  <c r="X44" i="100"/>
  <c r="AR42" i="88"/>
  <c r="AH36" i="42"/>
  <c r="AQ36" i="42" s="1"/>
  <c r="Z38" i="10"/>
  <c r="AR40" i="11"/>
  <c r="Y48" i="53"/>
  <c r="X48" i="53"/>
  <c r="AF37" i="87"/>
  <c r="AO37" i="87" s="1"/>
  <c r="W38" i="87"/>
  <c r="AE37" i="87"/>
  <c r="AG37" i="87"/>
  <c r="AP37" i="87" s="1"/>
  <c r="Z36" i="42"/>
  <c r="Z41" i="11"/>
  <c r="AH37" i="94"/>
  <c r="AQ37" i="94" s="1"/>
  <c r="Z49" i="47"/>
  <c r="Z45" i="92"/>
  <c r="Z44" i="96"/>
  <c r="AI37" i="18"/>
  <c r="AN37" i="18"/>
  <c r="W44" i="13"/>
  <c r="AG43" i="13"/>
  <c r="AP43" i="13" s="1"/>
  <c r="AF43" i="13"/>
  <c r="AO43" i="13" s="1"/>
  <c r="AE43" i="13"/>
  <c r="Z35" i="85"/>
  <c r="AH43" i="88"/>
  <c r="AQ43" i="88" s="1"/>
  <c r="AI40" i="99"/>
  <c r="AN40" i="99"/>
  <c r="AH36" i="102"/>
  <c r="AQ36" i="102" s="1"/>
  <c r="AI39" i="83"/>
  <c r="AN39" i="83"/>
  <c r="Y47" i="105"/>
  <c r="X47" i="105"/>
  <c r="AI44" i="104"/>
  <c r="AN44" i="104"/>
  <c r="AI47" i="15"/>
  <c r="AN47" i="15"/>
  <c r="Y40" i="91"/>
  <c r="X40" i="91"/>
  <c r="Z40" i="91" s="1"/>
  <c r="Z49" i="97" l="1"/>
  <c r="AF49" i="97" s="1"/>
  <c r="AO49" i="97" s="1"/>
  <c r="Z42" i="45"/>
  <c r="AF37" i="94"/>
  <c r="AO37" i="94" s="1"/>
  <c r="W38" i="94"/>
  <c r="AG37" i="94"/>
  <c r="AP37" i="94" s="1"/>
  <c r="Z40" i="103"/>
  <c r="W41" i="103" s="1"/>
  <c r="Z41" i="99"/>
  <c r="AG49" i="97"/>
  <c r="AP49" i="97" s="1"/>
  <c r="AE49" i="97"/>
  <c r="W50" i="97"/>
  <c r="AF41" i="99"/>
  <c r="AO41" i="99" s="1"/>
  <c r="AE41" i="99"/>
  <c r="AG41" i="99"/>
  <c r="AP41" i="99" s="1"/>
  <c r="W42" i="99"/>
  <c r="W43" i="45"/>
  <c r="AE42" i="45"/>
  <c r="AF42" i="45"/>
  <c r="AO42" i="45" s="1"/>
  <c r="AG42" i="45"/>
  <c r="AP42" i="45" s="1"/>
  <c r="AF40" i="91"/>
  <c r="AO40" i="91" s="1"/>
  <c r="W41" i="91"/>
  <c r="AG40" i="91"/>
  <c r="AP40" i="91" s="1"/>
  <c r="AE40" i="91"/>
  <c r="AG40" i="83"/>
  <c r="AP40" i="83" s="1"/>
  <c r="AE40" i="83"/>
  <c r="AF40" i="83"/>
  <c r="AO40" i="83" s="1"/>
  <c r="W41" i="83"/>
  <c r="AH48" i="53"/>
  <c r="AQ48" i="53" s="1"/>
  <c r="AR44" i="104"/>
  <c r="AR40" i="99"/>
  <c r="AH47" i="105"/>
  <c r="AQ47" i="105" s="1"/>
  <c r="Z47" i="105"/>
  <c r="AI43" i="13"/>
  <c r="AN43" i="13"/>
  <c r="AE44" i="96"/>
  <c r="W45" i="96"/>
  <c r="AG44" i="96"/>
  <c r="AP44" i="96" s="1"/>
  <c r="AF44" i="96"/>
  <c r="AO44" i="96" s="1"/>
  <c r="AI37" i="87"/>
  <c r="AN37" i="87"/>
  <c r="Y45" i="84"/>
  <c r="X45" i="84"/>
  <c r="Z35" i="82"/>
  <c r="AH35" i="82"/>
  <c r="AQ35" i="82" s="1"/>
  <c r="AR44" i="44"/>
  <c r="AH42" i="45"/>
  <c r="AQ42" i="45" s="1"/>
  <c r="Y38" i="49"/>
  <c r="Z38" i="49" s="1"/>
  <c r="X38" i="49"/>
  <c r="AE37" i="50"/>
  <c r="AG37" i="50"/>
  <c r="AP37" i="50" s="1"/>
  <c r="AF37" i="50"/>
  <c r="AO37" i="50" s="1"/>
  <c r="W38" i="50"/>
  <c r="AR39" i="91"/>
  <c r="AR46" i="105"/>
  <c r="AR39" i="103"/>
  <c r="Y36" i="35"/>
  <c r="X36" i="35"/>
  <c r="Y38" i="94"/>
  <c r="Z38" i="94"/>
  <c r="X38" i="94"/>
  <c r="AR39" i="83"/>
  <c r="Y44" i="13"/>
  <c r="X44" i="13"/>
  <c r="AE45" i="92"/>
  <c r="AN45" i="92" s="1"/>
  <c r="W46" i="92"/>
  <c r="AG45" i="92"/>
  <c r="AF45" i="92"/>
  <c r="AO45" i="92" s="1"/>
  <c r="Y38" i="87"/>
  <c r="Z38" i="87" s="1"/>
  <c r="X38" i="87"/>
  <c r="AI44" i="84"/>
  <c r="AN44" i="84"/>
  <c r="AH40" i="103"/>
  <c r="AQ40" i="103" s="1"/>
  <c r="AH49" i="97"/>
  <c r="AQ49" i="97" s="1"/>
  <c r="AI50" i="52"/>
  <c r="AN50" i="52"/>
  <c r="W48" i="86"/>
  <c r="AF47" i="86"/>
  <c r="AO47" i="86" s="1"/>
  <c r="AG47" i="86"/>
  <c r="AP47" i="86" s="1"/>
  <c r="AE47" i="86"/>
  <c r="AF48" i="101"/>
  <c r="AO48" i="101" s="1"/>
  <c r="AE48" i="101"/>
  <c r="W49" i="101"/>
  <c r="AG48" i="101"/>
  <c r="AP48" i="101" s="1"/>
  <c r="AR36" i="55"/>
  <c r="AH47" i="89"/>
  <c r="AQ47" i="89" s="1"/>
  <c r="AR42" i="54"/>
  <c r="AI35" i="35"/>
  <c r="AP35" i="35"/>
  <c r="AI38" i="98"/>
  <c r="AP38" i="98"/>
  <c r="AI37" i="94"/>
  <c r="AN37" i="94"/>
  <c r="AR47" i="15"/>
  <c r="W50" i="47"/>
  <c r="AG49" i="47"/>
  <c r="AP49" i="47" s="1"/>
  <c r="AE49" i="47"/>
  <c r="AF49" i="47"/>
  <c r="AO49" i="47" s="1"/>
  <c r="AF41" i="11"/>
  <c r="AO41" i="11" s="1"/>
  <c r="AE41" i="11"/>
  <c r="AG41" i="11"/>
  <c r="AP41" i="11" s="1"/>
  <c r="W42" i="11"/>
  <c r="AE38" i="10"/>
  <c r="AG38" i="10"/>
  <c r="AP38" i="10" s="1"/>
  <c r="AF38" i="10"/>
  <c r="AO38" i="10" s="1"/>
  <c r="W39" i="10"/>
  <c r="AR41" i="45"/>
  <c r="AH43" i="54"/>
  <c r="AQ43" i="54" s="1"/>
  <c r="AR39" i="41"/>
  <c r="AG48" i="32"/>
  <c r="AP48" i="32" s="1"/>
  <c r="W49" i="32"/>
  <c r="AF48" i="32"/>
  <c r="AO48" i="32" s="1"/>
  <c r="AE48" i="32"/>
  <c r="AH36" i="90"/>
  <c r="AQ36" i="90" s="1"/>
  <c r="AF43" i="51"/>
  <c r="AO43" i="51" s="1"/>
  <c r="AG43" i="51"/>
  <c r="AP43" i="51" s="1"/>
  <c r="W44" i="51"/>
  <c r="AE43" i="51"/>
  <c r="AH48" i="15"/>
  <c r="AQ48" i="15" s="1"/>
  <c r="AH39" i="43"/>
  <c r="AQ39" i="43" s="1"/>
  <c r="Z47" i="89"/>
  <c r="AH40" i="41"/>
  <c r="AQ40" i="41" s="1"/>
  <c r="AR38" i="43"/>
  <c r="Y36" i="48"/>
  <c r="X36" i="48"/>
  <c r="Z36" i="48" s="1"/>
  <c r="AI43" i="88"/>
  <c r="AN43" i="88"/>
  <c r="AE36" i="42"/>
  <c r="AF36" i="42"/>
  <c r="AO36" i="42" s="1"/>
  <c r="W37" i="42"/>
  <c r="AG36" i="42"/>
  <c r="AP36" i="42" s="1"/>
  <c r="AE43" i="54"/>
  <c r="W44" i="54"/>
  <c r="AG43" i="54"/>
  <c r="AP43" i="54" s="1"/>
  <c r="AF43" i="54"/>
  <c r="AO43" i="54" s="1"/>
  <c r="AR35" i="90"/>
  <c r="AR43" i="20"/>
  <c r="AH45" i="44"/>
  <c r="AQ45" i="44" s="1"/>
  <c r="AH38" i="18"/>
  <c r="AQ38" i="18" s="1"/>
  <c r="AG36" i="90"/>
  <c r="AP36" i="90" s="1"/>
  <c r="AF36" i="90"/>
  <c r="AO36" i="90" s="1"/>
  <c r="AE36" i="90"/>
  <c r="W37" i="90"/>
  <c r="AE48" i="15"/>
  <c r="AG48" i="15"/>
  <c r="AP48" i="15" s="1"/>
  <c r="AF48" i="15"/>
  <c r="AO48" i="15" s="1"/>
  <c r="W49" i="15"/>
  <c r="AE39" i="43"/>
  <c r="W40" i="43"/>
  <c r="AG39" i="43"/>
  <c r="AP39" i="43" s="1"/>
  <c r="AF39" i="43"/>
  <c r="AO39" i="43" s="1"/>
  <c r="AI40" i="16"/>
  <c r="AN40" i="16"/>
  <c r="W41" i="41"/>
  <c r="AF40" i="41"/>
  <c r="AO40" i="41" s="1"/>
  <c r="AG40" i="41"/>
  <c r="AP40" i="41" s="1"/>
  <c r="AE40" i="41"/>
  <c r="AR46" i="89"/>
  <c r="AR43" i="100"/>
  <c r="AH48" i="93"/>
  <c r="AQ48" i="93" s="1"/>
  <c r="AI35" i="48"/>
  <c r="AN35" i="48"/>
  <c r="AH40" i="91"/>
  <c r="AQ40" i="91" s="1"/>
  <c r="Z48" i="53"/>
  <c r="AH44" i="100"/>
  <c r="AQ44" i="100" s="1"/>
  <c r="AR47" i="93"/>
  <c r="AH45" i="104"/>
  <c r="AQ45" i="104" s="1"/>
  <c r="Y51" i="52"/>
  <c r="X51" i="52"/>
  <c r="AH37" i="55"/>
  <c r="AQ37" i="55" s="1"/>
  <c r="Z45" i="44"/>
  <c r="Z38" i="18"/>
  <c r="Y49" i="46"/>
  <c r="X49" i="46"/>
  <c r="Z49" i="46" s="1"/>
  <c r="AH44" i="20"/>
  <c r="AQ44" i="20" s="1"/>
  <c r="Z48" i="93"/>
  <c r="X37" i="102"/>
  <c r="Y37" i="102"/>
  <c r="W36" i="85"/>
  <c r="AE35" i="85"/>
  <c r="AG35" i="85"/>
  <c r="AP35" i="85" s="1"/>
  <c r="AF35" i="85"/>
  <c r="AO35" i="85" s="1"/>
  <c r="AR37" i="18"/>
  <c r="Z44" i="100"/>
  <c r="Z45" i="104"/>
  <c r="AR47" i="53"/>
  <c r="AR34" i="82"/>
  <c r="AI37" i="49"/>
  <c r="AN37" i="49"/>
  <c r="Z37" i="55"/>
  <c r="AR48" i="97"/>
  <c r="AH41" i="99"/>
  <c r="AQ41" i="99" s="1"/>
  <c r="AE42" i="95"/>
  <c r="AG42" i="95"/>
  <c r="AP42" i="95" s="1"/>
  <c r="AF42" i="95"/>
  <c r="AO42" i="95" s="1"/>
  <c r="W43" i="95"/>
  <c r="AH40" i="83"/>
  <c r="AQ40" i="83" s="1"/>
  <c r="AI48" i="46"/>
  <c r="AN48" i="46"/>
  <c r="Y41" i="16"/>
  <c r="X41" i="16"/>
  <c r="Z41" i="16" s="1"/>
  <c r="Z44" i="20"/>
  <c r="Y39" i="98"/>
  <c r="X39" i="98"/>
  <c r="AI36" i="102"/>
  <c r="AN36" i="102"/>
  <c r="Y44" i="88"/>
  <c r="X44" i="88"/>
  <c r="Z44" i="88" s="1"/>
  <c r="Z39" i="98" l="1"/>
  <c r="Z51" i="52"/>
  <c r="AF40" i="103"/>
  <c r="AO40" i="103" s="1"/>
  <c r="AE40" i="103"/>
  <c r="AG40" i="103"/>
  <c r="AP40" i="103" s="1"/>
  <c r="AG38" i="87"/>
  <c r="AP38" i="87" s="1"/>
  <c r="W39" i="87"/>
  <c r="AE38" i="87"/>
  <c r="AF38" i="87"/>
  <c r="AO38" i="87" s="1"/>
  <c r="AG39" i="98"/>
  <c r="AP39" i="98" s="1"/>
  <c r="AF39" i="98"/>
  <c r="AO39" i="98" s="1"/>
  <c r="W40" i="98"/>
  <c r="AE39" i="98"/>
  <c r="AG38" i="49"/>
  <c r="AP38" i="49" s="1"/>
  <c r="W39" i="49"/>
  <c r="AE38" i="49"/>
  <c r="AF38" i="49"/>
  <c r="AO38" i="49" s="1"/>
  <c r="AF51" i="52"/>
  <c r="AO51" i="52" s="1"/>
  <c r="W52" i="52"/>
  <c r="AG51" i="52"/>
  <c r="AP51" i="52" s="1"/>
  <c r="AE51" i="52"/>
  <c r="AE37" i="55"/>
  <c r="W38" i="55"/>
  <c r="AF37" i="55"/>
  <c r="AO37" i="55" s="1"/>
  <c r="AG37" i="55"/>
  <c r="AP37" i="55" s="1"/>
  <c r="W49" i="93"/>
  <c r="AF48" i="93"/>
  <c r="AO48" i="93" s="1"/>
  <c r="AE48" i="93"/>
  <c r="AG48" i="93"/>
  <c r="AP48" i="93" s="1"/>
  <c r="AH49" i="46"/>
  <c r="AQ49" i="46" s="1"/>
  <c r="AR40" i="16"/>
  <c r="X37" i="90"/>
  <c r="Y37" i="90"/>
  <c r="Z37" i="90" s="1"/>
  <c r="AH36" i="48"/>
  <c r="AQ36" i="48" s="1"/>
  <c r="AH38" i="94"/>
  <c r="AQ38" i="94" s="1"/>
  <c r="AI44" i="96"/>
  <c r="AN44" i="96"/>
  <c r="AI40" i="91"/>
  <c r="AR40" i="91" s="1"/>
  <c r="AN40" i="91"/>
  <c r="AI41" i="99"/>
  <c r="AN41" i="99"/>
  <c r="AI40" i="103"/>
  <c r="AN40" i="103"/>
  <c r="AG45" i="104"/>
  <c r="AP45" i="104" s="1"/>
  <c r="AE45" i="104"/>
  <c r="W46" i="104"/>
  <c r="AF45" i="104"/>
  <c r="AO45" i="104" s="1"/>
  <c r="AF49" i="46"/>
  <c r="AO49" i="46" s="1"/>
  <c r="AE49" i="46"/>
  <c r="W50" i="46"/>
  <c r="AG49" i="46"/>
  <c r="AP49" i="46" s="1"/>
  <c r="AI36" i="90"/>
  <c r="AN36" i="90"/>
  <c r="AI38" i="10"/>
  <c r="AN38" i="10"/>
  <c r="AH44" i="13"/>
  <c r="AQ44" i="13" s="1"/>
  <c r="AR37" i="87"/>
  <c r="Y41" i="83"/>
  <c r="X41" i="83"/>
  <c r="Z41" i="83" s="1"/>
  <c r="AI42" i="45"/>
  <c r="AN42" i="45"/>
  <c r="AR35" i="35"/>
  <c r="AF38" i="94"/>
  <c r="AO38" i="94" s="1"/>
  <c r="AE38" i="94"/>
  <c r="W39" i="94"/>
  <c r="AG38" i="94"/>
  <c r="AP38" i="94" s="1"/>
  <c r="AH41" i="16"/>
  <c r="AQ41" i="16" s="1"/>
  <c r="AR37" i="49"/>
  <c r="W45" i="100"/>
  <c r="AF44" i="100"/>
  <c r="AO44" i="100" s="1"/>
  <c r="AE44" i="100"/>
  <c r="AG44" i="100"/>
  <c r="AP44" i="100" s="1"/>
  <c r="AI35" i="85"/>
  <c r="AN35" i="85"/>
  <c r="AR35" i="48"/>
  <c r="AI48" i="32"/>
  <c r="AN48" i="32"/>
  <c r="AI48" i="101"/>
  <c r="AN48" i="101"/>
  <c r="Y48" i="86"/>
  <c r="Z48" i="86" s="1"/>
  <c r="X48" i="86"/>
  <c r="Z44" i="13"/>
  <c r="AE35" i="82"/>
  <c r="W36" i="82"/>
  <c r="AG35" i="82"/>
  <c r="AP35" i="82" s="1"/>
  <c r="AF35" i="82"/>
  <c r="AO35" i="82" s="1"/>
  <c r="AR43" i="13"/>
  <c r="Y41" i="91"/>
  <c r="X41" i="91"/>
  <c r="Y43" i="45"/>
  <c r="X43" i="45"/>
  <c r="Y50" i="97"/>
  <c r="X50" i="97"/>
  <c r="AE44" i="20"/>
  <c r="W45" i="20"/>
  <c r="AF44" i="20"/>
  <c r="AO44" i="20" s="1"/>
  <c r="AG44" i="20"/>
  <c r="AP44" i="20" s="1"/>
  <c r="AF48" i="53"/>
  <c r="AO48" i="53" s="1"/>
  <c r="AE48" i="53"/>
  <c r="AG48" i="53"/>
  <c r="AP48" i="53" s="1"/>
  <c r="W49" i="53"/>
  <c r="Y49" i="15"/>
  <c r="X49" i="15"/>
  <c r="AR36" i="102"/>
  <c r="W42" i="16"/>
  <c r="AF41" i="16"/>
  <c r="AO41" i="16" s="1"/>
  <c r="AG41" i="16"/>
  <c r="AP41" i="16" s="1"/>
  <c r="AE41" i="16"/>
  <c r="Y36" i="85"/>
  <c r="Z36" i="85"/>
  <c r="X36" i="85"/>
  <c r="AF38" i="18"/>
  <c r="AO38" i="18" s="1"/>
  <c r="AE38" i="18"/>
  <c r="AG38" i="18"/>
  <c r="AP38" i="18" s="1"/>
  <c r="W39" i="18"/>
  <c r="Y44" i="54"/>
  <c r="Z44" i="54" s="1"/>
  <c r="X44" i="54"/>
  <c r="AI36" i="42"/>
  <c r="AR36" i="42" s="1"/>
  <c r="AN36" i="42"/>
  <c r="Y42" i="11"/>
  <c r="X42" i="11"/>
  <c r="AI49" i="47"/>
  <c r="AN49" i="47"/>
  <c r="AR37" i="94"/>
  <c r="AH36" i="35"/>
  <c r="AQ36" i="35" s="1"/>
  <c r="AH45" i="84"/>
  <c r="AQ45" i="84" s="1"/>
  <c r="AE47" i="105"/>
  <c r="AF47" i="105"/>
  <c r="AO47" i="105" s="1"/>
  <c r="W48" i="105"/>
  <c r="AG47" i="105"/>
  <c r="AP47" i="105" s="1"/>
  <c r="AI40" i="83"/>
  <c r="AN40" i="83"/>
  <c r="AI49" i="97"/>
  <c r="AN49" i="97"/>
  <c r="Y37" i="42"/>
  <c r="X37" i="42"/>
  <c r="Z37" i="42" s="1"/>
  <c r="W37" i="48"/>
  <c r="AE36" i="48"/>
  <c r="AF36" i="48"/>
  <c r="AO36" i="48" s="1"/>
  <c r="AG36" i="48"/>
  <c r="AP36" i="48" s="1"/>
  <c r="Y49" i="101"/>
  <c r="X49" i="101"/>
  <c r="Y38" i="50"/>
  <c r="X38" i="50"/>
  <c r="AH39" i="98"/>
  <c r="AQ39" i="98" s="1"/>
  <c r="AI42" i="95"/>
  <c r="AN42" i="95"/>
  <c r="Z37" i="102"/>
  <c r="AF45" i="44"/>
  <c r="AO45" i="44" s="1"/>
  <c r="AE45" i="44"/>
  <c r="W46" i="44"/>
  <c r="AG45" i="44"/>
  <c r="AP45" i="44" s="1"/>
  <c r="AH51" i="52"/>
  <c r="AQ51" i="52" s="1"/>
  <c r="Y41" i="41"/>
  <c r="Z41" i="41" s="1"/>
  <c r="X41" i="41"/>
  <c r="Y40" i="43"/>
  <c r="X40" i="43"/>
  <c r="AI48" i="15"/>
  <c r="AN48" i="15"/>
  <c r="AI43" i="54"/>
  <c r="AN43" i="54"/>
  <c r="W48" i="89"/>
  <c r="AE47" i="89"/>
  <c r="AG47" i="89"/>
  <c r="AP47" i="89" s="1"/>
  <c r="AF47" i="89"/>
  <c r="AO47" i="89" s="1"/>
  <c r="AI43" i="51"/>
  <c r="AN43" i="51"/>
  <c r="Y49" i="32"/>
  <c r="X49" i="32"/>
  <c r="Y39" i="10"/>
  <c r="X39" i="10"/>
  <c r="AR50" i="52"/>
  <c r="AR44" i="84"/>
  <c r="AI45" i="92"/>
  <c r="AP45" i="92"/>
  <c r="Z36" i="35"/>
  <c r="AI37" i="50"/>
  <c r="AN37" i="50"/>
  <c r="Z45" i="84"/>
  <c r="Y42" i="99"/>
  <c r="X42" i="99"/>
  <c r="W45" i="88"/>
  <c r="AG44" i="88"/>
  <c r="AP44" i="88" s="1"/>
  <c r="AF44" i="88"/>
  <c r="AO44" i="88" s="1"/>
  <c r="AE44" i="88"/>
  <c r="AR48" i="46"/>
  <c r="Y43" i="95"/>
  <c r="X43" i="95"/>
  <c r="AI40" i="41"/>
  <c r="AR40" i="41" s="1"/>
  <c r="AN40" i="41"/>
  <c r="AH44" i="88"/>
  <c r="AQ44" i="88" s="1"/>
  <c r="AH37" i="102"/>
  <c r="AQ37" i="102" s="1"/>
  <c r="AI39" i="43"/>
  <c r="AN39" i="43"/>
  <c r="AR43" i="88"/>
  <c r="Y44" i="51"/>
  <c r="X44" i="51"/>
  <c r="AI41" i="11"/>
  <c r="AN41" i="11"/>
  <c r="Y50" i="47"/>
  <c r="X50" i="47"/>
  <c r="AR38" i="98"/>
  <c r="AI47" i="86"/>
  <c r="AN47" i="86"/>
  <c r="AH38" i="87"/>
  <c r="AQ38" i="87" s="1"/>
  <c r="Y46" i="92"/>
  <c r="X46" i="92"/>
  <c r="Z46" i="92" s="1"/>
  <c r="AH38" i="49"/>
  <c r="AQ38" i="49" s="1"/>
  <c r="Y45" i="96"/>
  <c r="X45" i="96"/>
  <c r="Y41" i="103"/>
  <c r="Z41" i="103" s="1"/>
  <c r="X41" i="103"/>
  <c r="Z49" i="101" l="1"/>
  <c r="Z49" i="32"/>
  <c r="AG49" i="32" s="1"/>
  <c r="AP49" i="32" s="1"/>
  <c r="Z44" i="51"/>
  <c r="W45" i="51" s="1"/>
  <c r="Z49" i="15"/>
  <c r="AE49" i="15" s="1"/>
  <c r="W47" i="92"/>
  <c r="AF46" i="92"/>
  <c r="AO46" i="92" s="1"/>
  <c r="AE46" i="92"/>
  <c r="AG46" i="92"/>
  <c r="AP46" i="92" s="1"/>
  <c r="AE49" i="101"/>
  <c r="AG49" i="101"/>
  <c r="AP49" i="101" s="1"/>
  <c r="AF49" i="101"/>
  <c r="AO49" i="101" s="1"/>
  <c r="W50" i="101"/>
  <c r="W49" i="86"/>
  <c r="AG48" i="86"/>
  <c r="AP48" i="86" s="1"/>
  <c r="AF48" i="86"/>
  <c r="AO48" i="86" s="1"/>
  <c r="AE48" i="86"/>
  <c r="AF37" i="90"/>
  <c r="AO37" i="90" s="1"/>
  <c r="AE37" i="90"/>
  <c r="W38" i="90"/>
  <c r="AG37" i="90"/>
  <c r="AP37" i="90" s="1"/>
  <c r="AE41" i="103"/>
  <c r="AF41" i="103"/>
  <c r="AO41" i="103" s="1"/>
  <c r="AG41" i="103"/>
  <c r="AP41" i="103" s="1"/>
  <c r="W42" i="103"/>
  <c r="W50" i="32"/>
  <c r="AE49" i="32"/>
  <c r="AF49" i="32"/>
  <c r="AO49" i="32" s="1"/>
  <c r="AG49" i="15"/>
  <c r="AP49" i="15" s="1"/>
  <c r="AF49" i="15"/>
  <c r="AO49" i="15" s="1"/>
  <c r="W50" i="15"/>
  <c r="AG44" i="54"/>
  <c r="AP44" i="54" s="1"/>
  <c r="W45" i="54"/>
  <c r="AE44" i="54"/>
  <c r="AF44" i="54"/>
  <c r="AO44" i="54" s="1"/>
  <c r="AF44" i="51"/>
  <c r="AO44" i="51" s="1"/>
  <c r="W42" i="41"/>
  <c r="AF41" i="41"/>
  <c r="AO41" i="41" s="1"/>
  <c r="AE41" i="41"/>
  <c r="AG41" i="41"/>
  <c r="AP41" i="41" s="1"/>
  <c r="AR47" i="86"/>
  <c r="Y45" i="88"/>
  <c r="Z45" i="88" s="1"/>
  <c r="X45" i="88"/>
  <c r="AR37" i="50"/>
  <c r="AR48" i="15"/>
  <c r="AH37" i="42"/>
  <c r="AQ37" i="42" s="1"/>
  <c r="AR40" i="83"/>
  <c r="AH44" i="54"/>
  <c r="AQ44" i="54" s="1"/>
  <c r="AI38" i="18"/>
  <c r="AN38" i="18"/>
  <c r="AI41" i="16"/>
  <c r="AN41" i="16"/>
  <c r="AH49" i="15"/>
  <c r="AQ49" i="15" s="1"/>
  <c r="AI48" i="53"/>
  <c r="AN48" i="53"/>
  <c r="AI44" i="20"/>
  <c r="AN44" i="20"/>
  <c r="AH48" i="86"/>
  <c r="AQ48" i="86" s="1"/>
  <c r="AR48" i="32"/>
  <c r="Y50" i="46"/>
  <c r="X50" i="46"/>
  <c r="AI45" i="104"/>
  <c r="AN45" i="104"/>
  <c r="Y39" i="49"/>
  <c r="Z39" i="49"/>
  <c r="X39" i="49"/>
  <c r="AR41" i="11"/>
  <c r="AH42" i="99"/>
  <c r="AQ42" i="99" s="1"/>
  <c r="W37" i="35"/>
  <c r="AG36" i="35"/>
  <c r="AP36" i="35" s="1"/>
  <c r="AF36" i="35"/>
  <c r="AE36" i="35"/>
  <c r="AN36" i="35" s="1"/>
  <c r="AI47" i="89"/>
  <c r="AN47" i="89"/>
  <c r="AH40" i="43"/>
  <c r="AQ40" i="43" s="1"/>
  <c r="AR42" i="95"/>
  <c r="AH38" i="50"/>
  <c r="AQ38" i="50" s="1"/>
  <c r="AE37" i="42"/>
  <c r="AF37" i="42"/>
  <c r="AO37" i="42" s="1"/>
  <c r="W38" i="42"/>
  <c r="AG37" i="42"/>
  <c r="AP37" i="42" s="1"/>
  <c r="AR49" i="47"/>
  <c r="AH50" i="97"/>
  <c r="AQ50" i="97" s="1"/>
  <c r="AH41" i="91"/>
  <c r="AQ41" i="91" s="1"/>
  <c r="AI44" i="100"/>
  <c r="AN44" i="100"/>
  <c r="Y39" i="94"/>
  <c r="X39" i="94"/>
  <c r="AR42" i="45"/>
  <c r="AR38" i="10"/>
  <c r="AI49" i="46"/>
  <c r="AN49" i="46"/>
  <c r="Y52" i="52"/>
  <c r="X52" i="52"/>
  <c r="AR39" i="43"/>
  <c r="Z42" i="99"/>
  <c r="AH39" i="10"/>
  <c r="AQ39" i="10" s="1"/>
  <c r="Y48" i="89"/>
  <c r="Z48" i="89" s="1"/>
  <c r="X48" i="89"/>
  <c r="Z40" i="43"/>
  <c r="Y46" i="44"/>
  <c r="Z46" i="44" s="1"/>
  <c r="X46" i="44"/>
  <c r="Z38" i="50"/>
  <c r="Z42" i="11"/>
  <c r="AH42" i="11"/>
  <c r="AQ42" i="11" s="1"/>
  <c r="AH36" i="85"/>
  <c r="AQ36" i="85" s="1"/>
  <c r="Z50" i="97"/>
  <c r="Z41" i="91"/>
  <c r="AI38" i="94"/>
  <c r="AN38" i="94"/>
  <c r="AH41" i="83"/>
  <c r="AQ41" i="83" s="1"/>
  <c r="AI48" i="93"/>
  <c r="AN48" i="93"/>
  <c r="Y38" i="55"/>
  <c r="X38" i="55"/>
  <c r="AH45" i="96"/>
  <c r="AQ45" i="96" s="1"/>
  <c r="AH43" i="95"/>
  <c r="AQ43" i="95" s="1"/>
  <c r="AR45" i="92"/>
  <c r="Z39" i="10"/>
  <c r="AR43" i="51"/>
  <c r="AI45" i="44"/>
  <c r="AN45" i="44"/>
  <c r="Y48" i="105"/>
  <c r="X48" i="105"/>
  <c r="Z48" i="105" s="1"/>
  <c r="AG36" i="85"/>
  <c r="AP36" i="85" s="1"/>
  <c r="W37" i="85"/>
  <c r="AE36" i="85"/>
  <c r="AF36" i="85"/>
  <c r="AO36" i="85" s="1"/>
  <c r="Y42" i="16"/>
  <c r="Z42" i="16"/>
  <c r="X42" i="16"/>
  <c r="Y36" i="82"/>
  <c r="X36" i="82"/>
  <c r="Y45" i="100"/>
  <c r="X45" i="100"/>
  <c r="Z45" i="100" s="1"/>
  <c r="AF41" i="83"/>
  <c r="AO41" i="83" s="1"/>
  <c r="W42" i="83"/>
  <c r="AG41" i="83"/>
  <c r="AP41" i="83" s="1"/>
  <c r="AE41" i="83"/>
  <c r="AR36" i="90"/>
  <c r="AR40" i="103"/>
  <c r="AR44" i="96"/>
  <c r="AI37" i="55"/>
  <c r="AN37" i="55"/>
  <c r="AI39" i="98"/>
  <c r="AN39" i="98"/>
  <c r="AI38" i="87"/>
  <c r="AN38" i="87"/>
  <c r="Z45" i="96"/>
  <c r="AH50" i="47"/>
  <c r="AQ50" i="47" s="1"/>
  <c r="AI44" i="88"/>
  <c r="AN44" i="88"/>
  <c r="AH41" i="103"/>
  <c r="AQ41" i="103" s="1"/>
  <c r="Z50" i="47"/>
  <c r="Z43" i="95"/>
  <c r="AG45" i="84"/>
  <c r="AP45" i="84" s="1"/>
  <c r="AF45" i="84"/>
  <c r="AO45" i="84" s="1"/>
  <c r="W46" i="84"/>
  <c r="AE45" i="84"/>
  <c r="AR43" i="54"/>
  <c r="AH41" i="41"/>
  <c r="AQ41" i="41" s="1"/>
  <c r="AH49" i="101"/>
  <c r="AQ49" i="101" s="1"/>
  <c r="AI36" i="48"/>
  <c r="AN36" i="48"/>
  <c r="AR49" i="97"/>
  <c r="Y39" i="18"/>
  <c r="Z39" i="18" s="1"/>
  <c r="X39" i="18"/>
  <c r="Y49" i="53"/>
  <c r="X49" i="53"/>
  <c r="AH43" i="45"/>
  <c r="AQ43" i="45" s="1"/>
  <c r="AI35" i="82"/>
  <c r="AN35" i="82"/>
  <c r="AR48" i="101"/>
  <c r="AR35" i="85"/>
  <c r="AH37" i="90"/>
  <c r="AQ37" i="90" s="1"/>
  <c r="Y49" i="93"/>
  <c r="X49" i="93"/>
  <c r="Y40" i="98"/>
  <c r="Z40" i="98" s="1"/>
  <c r="X40" i="98"/>
  <c r="Y39" i="87"/>
  <c r="X39" i="87"/>
  <c r="AH44" i="51"/>
  <c r="AQ44" i="51" s="1"/>
  <c r="AH46" i="92"/>
  <c r="AQ46" i="92" s="1"/>
  <c r="AH49" i="32"/>
  <c r="AQ49" i="32" s="1"/>
  <c r="AF37" i="102"/>
  <c r="AO37" i="102" s="1"/>
  <c r="W38" i="102"/>
  <c r="AG37" i="102"/>
  <c r="AP37" i="102" s="1"/>
  <c r="AE37" i="102"/>
  <c r="Y37" i="48"/>
  <c r="X37" i="48"/>
  <c r="AI47" i="105"/>
  <c r="AN47" i="105"/>
  <c r="Y45" i="20"/>
  <c r="X45" i="20"/>
  <c r="Z45" i="20" s="1"/>
  <c r="Z43" i="45"/>
  <c r="AE44" i="13"/>
  <c r="AN44" i="13" s="1"/>
  <c r="AF44" i="13"/>
  <c r="AO44" i="13" s="1"/>
  <c r="W45" i="13"/>
  <c r="AG44" i="13"/>
  <c r="Y46" i="104"/>
  <c r="X46" i="104"/>
  <c r="AR41" i="99"/>
  <c r="AI51" i="52"/>
  <c r="AN51" i="52"/>
  <c r="AI38" i="49"/>
  <c r="AN38" i="49"/>
  <c r="Z36" i="82" l="1"/>
  <c r="Z38" i="55"/>
  <c r="Z37" i="48"/>
  <c r="AG44" i="51"/>
  <c r="AE44" i="51"/>
  <c r="AN44" i="51" s="1"/>
  <c r="Z52" i="52"/>
  <c r="AF52" i="52" s="1"/>
  <c r="AO52" i="52" s="1"/>
  <c r="AF40" i="98"/>
  <c r="AO40" i="98" s="1"/>
  <c r="AG40" i="98"/>
  <c r="AP40" i="98" s="1"/>
  <c r="AE40" i="98"/>
  <c r="W41" i="98"/>
  <c r="W40" i="18"/>
  <c r="AF39" i="18"/>
  <c r="AO39" i="18" s="1"/>
  <c r="AE39" i="18"/>
  <c r="AG39" i="18"/>
  <c r="AP39" i="18" s="1"/>
  <c r="AE45" i="88"/>
  <c r="W46" i="88"/>
  <c r="AG45" i="88"/>
  <c r="AP45" i="88" s="1"/>
  <c r="AF45" i="88"/>
  <c r="AO45" i="88" s="1"/>
  <c r="W38" i="48"/>
  <c r="AF37" i="48"/>
  <c r="AO37" i="48" s="1"/>
  <c r="AE37" i="48"/>
  <c r="AG37" i="48"/>
  <c r="AP37" i="48" s="1"/>
  <c r="AF45" i="20"/>
  <c r="AO45" i="20" s="1"/>
  <c r="W46" i="20"/>
  <c r="AG45" i="20"/>
  <c r="AP45" i="20" s="1"/>
  <c r="AE45" i="20"/>
  <c r="W49" i="89"/>
  <c r="AF48" i="89"/>
  <c r="AO48" i="89" s="1"/>
  <c r="AE48" i="89"/>
  <c r="AN48" i="89" s="1"/>
  <c r="AG48" i="89"/>
  <c r="W49" i="105"/>
  <c r="AG48" i="105"/>
  <c r="AP48" i="105" s="1"/>
  <c r="AF48" i="105"/>
  <c r="AO48" i="105" s="1"/>
  <c r="AE48" i="105"/>
  <c r="AE36" i="82"/>
  <c r="AG36" i="82"/>
  <c r="AP36" i="82" s="1"/>
  <c r="W37" i="82"/>
  <c r="AF36" i="82"/>
  <c r="AO36" i="82" s="1"/>
  <c r="AE38" i="55"/>
  <c r="AF38" i="55"/>
  <c r="AO38" i="55" s="1"/>
  <c r="AG38" i="55"/>
  <c r="AP38" i="55" s="1"/>
  <c r="W39" i="55"/>
  <c r="Y45" i="13"/>
  <c r="X45" i="13"/>
  <c r="AH46" i="104"/>
  <c r="AQ46" i="104" s="1"/>
  <c r="AI37" i="102"/>
  <c r="AN37" i="102"/>
  <c r="AR38" i="49"/>
  <c r="AR47" i="105"/>
  <c r="AH39" i="87"/>
  <c r="AQ39" i="87" s="1"/>
  <c r="AH49" i="93"/>
  <c r="AQ49" i="93" s="1"/>
  <c r="AE43" i="45"/>
  <c r="AF43" i="45"/>
  <c r="AO43" i="45" s="1"/>
  <c r="W44" i="45"/>
  <c r="AG43" i="45"/>
  <c r="AP43" i="45" s="1"/>
  <c r="Z49" i="93"/>
  <c r="Y46" i="84"/>
  <c r="X46" i="84"/>
  <c r="AI44" i="13"/>
  <c r="AP44" i="13"/>
  <c r="AH40" i="98"/>
  <c r="AQ40" i="98" s="1"/>
  <c r="AH36" i="82"/>
  <c r="AQ36" i="82" s="1"/>
  <c r="AG39" i="10"/>
  <c r="AP39" i="10" s="1"/>
  <c r="AF39" i="10"/>
  <c r="AO39" i="10" s="1"/>
  <c r="AE39" i="10"/>
  <c r="W40" i="10"/>
  <c r="AR38" i="94"/>
  <c r="AF40" i="43"/>
  <c r="AO40" i="43" s="1"/>
  <c r="AG40" i="43"/>
  <c r="AP40" i="43" s="1"/>
  <c r="W41" i="43"/>
  <c r="AE40" i="43"/>
  <c r="AH52" i="52"/>
  <c r="AQ52" i="52" s="1"/>
  <c r="AI37" i="42"/>
  <c r="AN37" i="42"/>
  <c r="AR38" i="18"/>
  <c r="AI41" i="41"/>
  <c r="AN41" i="41"/>
  <c r="Y42" i="103"/>
  <c r="X42" i="103"/>
  <c r="Y38" i="90"/>
  <c r="X38" i="90"/>
  <c r="AI49" i="101"/>
  <c r="AN49" i="101"/>
  <c r="AH39" i="18"/>
  <c r="AQ39" i="18" s="1"/>
  <c r="AR36" i="48"/>
  <c r="AE43" i="95"/>
  <c r="AG43" i="95"/>
  <c r="AP43" i="95" s="1"/>
  <c r="W44" i="95"/>
  <c r="AF43" i="95"/>
  <c r="AO43" i="95" s="1"/>
  <c r="AR39" i="98"/>
  <c r="Y42" i="83"/>
  <c r="X42" i="83"/>
  <c r="AH38" i="55"/>
  <c r="AQ38" i="55" s="1"/>
  <c r="AF41" i="91"/>
  <c r="AO41" i="91" s="1"/>
  <c r="AG41" i="91"/>
  <c r="AP41" i="91" s="1"/>
  <c r="W42" i="91"/>
  <c r="AE41" i="91"/>
  <c r="W43" i="11"/>
  <c r="AG42" i="11"/>
  <c r="AP42" i="11" s="1"/>
  <c r="AF42" i="11"/>
  <c r="AO42" i="11" s="1"/>
  <c r="AE42" i="11"/>
  <c r="AH48" i="89"/>
  <c r="AQ48" i="89" s="1"/>
  <c r="AR44" i="100"/>
  <c r="Y37" i="35"/>
  <c r="Z37" i="35" s="1"/>
  <c r="X37" i="35"/>
  <c r="AR45" i="104"/>
  <c r="AR44" i="20"/>
  <c r="Y45" i="51"/>
  <c r="X45" i="51"/>
  <c r="AI37" i="90"/>
  <c r="AN37" i="90"/>
  <c r="Y49" i="86"/>
  <c r="X49" i="86"/>
  <c r="W51" i="47"/>
  <c r="AF50" i="47"/>
  <c r="AO50" i="47" s="1"/>
  <c r="AG50" i="47"/>
  <c r="AP50" i="47" s="1"/>
  <c r="AE50" i="47"/>
  <c r="AI36" i="85"/>
  <c r="AN36" i="85"/>
  <c r="W51" i="97"/>
  <c r="AF50" i="97"/>
  <c r="AO50" i="97" s="1"/>
  <c r="AG50" i="97"/>
  <c r="AP50" i="97" s="1"/>
  <c r="AE50" i="97"/>
  <c r="AG38" i="50"/>
  <c r="AP38" i="50" s="1"/>
  <c r="AE38" i="50"/>
  <c r="W39" i="50"/>
  <c r="AF38" i="50"/>
  <c r="AO38" i="50" s="1"/>
  <c r="AR47" i="89"/>
  <c r="AH50" i="46"/>
  <c r="AQ50" i="46" s="1"/>
  <c r="Y42" i="41"/>
  <c r="X42" i="41"/>
  <c r="Y50" i="15"/>
  <c r="X50" i="15"/>
  <c r="AI49" i="32"/>
  <c r="AN49" i="32"/>
  <c r="Z46" i="104"/>
  <c r="AI45" i="84"/>
  <c r="AN45" i="84"/>
  <c r="AR44" i="88"/>
  <c r="AF45" i="96"/>
  <c r="AO45" i="96" s="1"/>
  <c r="W46" i="96"/>
  <c r="AE45" i="96"/>
  <c r="AG45" i="96"/>
  <c r="AP45" i="96" s="1"/>
  <c r="AR37" i="55"/>
  <c r="AH45" i="100"/>
  <c r="AQ45" i="100" s="1"/>
  <c r="AH42" i="16"/>
  <c r="AQ42" i="16" s="1"/>
  <c r="Y37" i="85"/>
  <c r="X37" i="85"/>
  <c r="AR45" i="44"/>
  <c r="AH46" i="44"/>
  <c r="AQ46" i="44" s="1"/>
  <c r="AG42" i="99"/>
  <c r="AP42" i="99" s="1"/>
  <c r="W43" i="99"/>
  <c r="AE42" i="99"/>
  <c r="AF42" i="99"/>
  <c r="AO42" i="99" s="1"/>
  <c r="AH39" i="94"/>
  <c r="AQ39" i="94" s="1"/>
  <c r="AH39" i="49"/>
  <c r="AQ39" i="49" s="1"/>
  <c r="Z50" i="46"/>
  <c r="AR48" i="53"/>
  <c r="AI49" i="15"/>
  <c r="AN49" i="15"/>
  <c r="Y50" i="32"/>
  <c r="X50" i="32"/>
  <c r="AI41" i="103"/>
  <c r="AN41" i="103"/>
  <c r="Y50" i="101"/>
  <c r="Z50" i="101" s="1"/>
  <c r="X50" i="101"/>
  <c r="AI46" i="92"/>
  <c r="AN46" i="92"/>
  <c r="AR35" i="82"/>
  <c r="AH49" i="53"/>
  <c r="AQ49" i="53" s="1"/>
  <c r="AF45" i="100"/>
  <c r="AO45" i="100" s="1"/>
  <c r="AG45" i="100"/>
  <c r="AP45" i="100" s="1"/>
  <c r="W46" i="100"/>
  <c r="AE45" i="100"/>
  <c r="AF42" i="16"/>
  <c r="AO42" i="16" s="1"/>
  <c r="AE42" i="16"/>
  <c r="AN42" i="16" s="1"/>
  <c r="W43" i="16"/>
  <c r="AG42" i="16"/>
  <c r="AE46" i="44"/>
  <c r="AG46" i="44"/>
  <c r="AP46" i="44" s="1"/>
  <c r="W47" i="44"/>
  <c r="AF46" i="44"/>
  <c r="AO46" i="44" s="1"/>
  <c r="AR49" i="46"/>
  <c r="Z39" i="94"/>
  <c r="Y38" i="42"/>
  <c r="X38" i="42"/>
  <c r="AF39" i="49"/>
  <c r="AO39" i="49" s="1"/>
  <c r="AG39" i="49"/>
  <c r="AP39" i="49" s="1"/>
  <c r="W40" i="49"/>
  <c r="AE39" i="49"/>
  <c r="AR41" i="16"/>
  <c r="AI44" i="51"/>
  <c r="AP44" i="51"/>
  <c r="AI44" i="54"/>
  <c r="AN44" i="54"/>
  <c r="AI48" i="86"/>
  <c r="AN48" i="86"/>
  <c r="AH37" i="48"/>
  <c r="AQ37" i="48" s="1"/>
  <c r="Y38" i="102"/>
  <c r="X38" i="102"/>
  <c r="Z39" i="87"/>
  <c r="AR51" i="52"/>
  <c r="AH45" i="20"/>
  <c r="AQ45" i="20" s="1"/>
  <c r="Z49" i="53"/>
  <c r="AR38" i="87"/>
  <c r="AI41" i="83"/>
  <c r="AN41" i="83"/>
  <c r="AH48" i="105"/>
  <c r="AQ48" i="105" s="1"/>
  <c r="AR48" i="93"/>
  <c r="AI36" i="35"/>
  <c r="AO36" i="35"/>
  <c r="AH45" i="88"/>
  <c r="AQ45" i="88" s="1"/>
  <c r="Y45" i="54"/>
  <c r="X45" i="54"/>
  <c r="Y47" i="92"/>
  <c r="X47" i="92"/>
  <c r="W53" i="52" l="1"/>
  <c r="Z42" i="83"/>
  <c r="AE52" i="52"/>
  <c r="Z45" i="51"/>
  <c r="AG45" i="51" s="1"/>
  <c r="AP45" i="51" s="1"/>
  <c r="Z42" i="103"/>
  <c r="W43" i="103" s="1"/>
  <c r="Z38" i="42"/>
  <c r="W39" i="42" s="1"/>
  <c r="Z45" i="54"/>
  <c r="Z49" i="86"/>
  <c r="AG52" i="52"/>
  <c r="AP52" i="52" s="1"/>
  <c r="Z47" i="92"/>
  <c r="AG37" i="35"/>
  <c r="AP37" i="35" s="1"/>
  <c r="W38" i="35"/>
  <c r="AE37" i="35"/>
  <c r="AF37" i="35"/>
  <c r="AO37" i="35" s="1"/>
  <c r="W43" i="83"/>
  <c r="AF42" i="83"/>
  <c r="AO42" i="83" s="1"/>
  <c r="AE42" i="83"/>
  <c r="AG42" i="83"/>
  <c r="AP42" i="83" s="1"/>
  <c r="AE45" i="51"/>
  <c r="AF45" i="51"/>
  <c r="AO45" i="51" s="1"/>
  <c r="AE47" i="92"/>
  <c r="W48" i="92"/>
  <c r="AG47" i="92"/>
  <c r="AP47" i="92" s="1"/>
  <c r="AF47" i="92"/>
  <c r="AO47" i="92" s="1"/>
  <c r="AF49" i="86"/>
  <c r="AO49" i="86" s="1"/>
  <c r="AE49" i="86"/>
  <c r="W50" i="86"/>
  <c r="AG49" i="86"/>
  <c r="AP49" i="86" s="1"/>
  <c r="AF38" i="42"/>
  <c r="AO38" i="42" s="1"/>
  <c r="AE45" i="54"/>
  <c r="AF45" i="54"/>
  <c r="AO45" i="54" s="1"/>
  <c r="AG45" i="54"/>
  <c r="AP45" i="54" s="1"/>
  <c r="W46" i="54"/>
  <c r="AE50" i="101"/>
  <c r="W51" i="101"/>
  <c r="AG50" i="101"/>
  <c r="AP50" i="101" s="1"/>
  <c r="AF50" i="101"/>
  <c r="AO50" i="101" s="1"/>
  <c r="AF39" i="94"/>
  <c r="AO39" i="94" s="1"/>
  <c r="W40" i="94"/>
  <c r="AG39" i="94"/>
  <c r="AP39" i="94" s="1"/>
  <c r="AE39" i="94"/>
  <c r="Y43" i="16"/>
  <c r="X43" i="16"/>
  <c r="AI42" i="99"/>
  <c r="AN42" i="99"/>
  <c r="AR49" i="32"/>
  <c r="AR36" i="85"/>
  <c r="AH49" i="86"/>
  <c r="AQ49" i="86" s="1"/>
  <c r="AH37" i="35"/>
  <c r="AQ37" i="35" s="1"/>
  <c r="AR44" i="13"/>
  <c r="AI52" i="52"/>
  <c r="AN52" i="52"/>
  <c r="AI45" i="20"/>
  <c r="AN45" i="20"/>
  <c r="AI37" i="48"/>
  <c r="AN37" i="48"/>
  <c r="Y46" i="88"/>
  <c r="X46" i="88"/>
  <c r="Y40" i="18"/>
  <c r="X40" i="18"/>
  <c r="AR44" i="54"/>
  <c r="AI39" i="49"/>
  <c r="AN39" i="49"/>
  <c r="Y47" i="44"/>
  <c r="X47" i="44"/>
  <c r="Y43" i="99"/>
  <c r="X43" i="99"/>
  <c r="Z50" i="15"/>
  <c r="AH50" i="15"/>
  <c r="AQ50" i="15" s="1"/>
  <c r="AI50" i="97"/>
  <c r="AN50" i="97"/>
  <c r="AH42" i="83"/>
  <c r="AQ42" i="83" s="1"/>
  <c r="AR49" i="101"/>
  <c r="AR37" i="42"/>
  <c r="AH46" i="84"/>
  <c r="AQ46" i="84" s="1"/>
  <c r="Y44" i="45"/>
  <c r="X44" i="45"/>
  <c r="Z44" i="45" s="1"/>
  <c r="AR37" i="102"/>
  <c r="AH45" i="13"/>
  <c r="AQ45" i="13" s="1"/>
  <c r="AI36" i="82"/>
  <c r="AN36" i="82"/>
  <c r="AI48" i="89"/>
  <c r="AP48" i="89"/>
  <c r="AI45" i="88"/>
  <c r="AN45" i="88"/>
  <c r="AF39" i="87"/>
  <c r="AO39" i="87" s="1"/>
  <c r="AE39" i="87"/>
  <c r="W40" i="87"/>
  <c r="AG39" i="87"/>
  <c r="AP39" i="87" s="1"/>
  <c r="AH45" i="54"/>
  <c r="AQ45" i="54" s="1"/>
  <c r="AR41" i="83"/>
  <c r="AR49" i="15"/>
  <c r="AI50" i="47"/>
  <c r="AN50" i="47"/>
  <c r="Y43" i="11"/>
  <c r="X43" i="11"/>
  <c r="Y44" i="95"/>
  <c r="X44" i="95"/>
  <c r="AH38" i="90"/>
  <c r="AQ38" i="90" s="1"/>
  <c r="AI40" i="43"/>
  <c r="AN40" i="43"/>
  <c r="Z46" i="84"/>
  <c r="Z45" i="13"/>
  <c r="AI38" i="55"/>
  <c r="AN38" i="55"/>
  <c r="AI48" i="105"/>
  <c r="AN48" i="105"/>
  <c r="Y46" i="20"/>
  <c r="X46" i="20"/>
  <c r="Y38" i="48"/>
  <c r="X38" i="48"/>
  <c r="Y41" i="98"/>
  <c r="X41" i="98"/>
  <c r="AI46" i="44"/>
  <c r="AN46" i="44"/>
  <c r="AI45" i="96"/>
  <c r="AN45" i="96"/>
  <c r="AR45" i="84"/>
  <c r="AH42" i="41"/>
  <c r="AQ42" i="41" s="1"/>
  <c r="Y39" i="50"/>
  <c r="X39" i="50"/>
  <c r="Z38" i="90"/>
  <c r="AR41" i="41"/>
  <c r="Y41" i="43"/>
  <c r="X41" i="43"/>
  <c r="Y40" i="10"/>
  <c r="X40" i="10"/>
  <c r="AI43" i="45"/>
  <c r="AN43" i="45"/>
  <c r="AI40" i="98"/>
  <c r="AN40" i="98"/>
  <c r="AH38" i="102"/>
  <c r="AQ38" i="102" s="1"/>
  <c r="Y40" i="49"/>
  <c r="X40" i="49"/>
  <c r="AI45" i="100"/>
  <c r="AN45" i="100"/>
  <c r="AR46" i="92"/>
  <c r="AH50" i="32"/>
  <c r="AQ50" i="32" s="1"/>
  <c r="AH37" i="85"/>
  <c r="AQ37" i="85" s="1"/>
  <c r="Y46" i="96"/>
  <c r="X46" i="96"/>
  <c r="AF46" i="104"/>
  <c r="AO46" i="104" s="1"/>
  <c r="AG46" i="104"/>
  <c r="AP46" i="104" s="1"/>
  <c r="AE46" i="104"/>
  <c r="W47" i="104"/>
  <c r="Z42" i="41"/>
  <c r="AI38" i="50"/>
  <c r="AN38" i="50"/>
  <c r="Y51" i="97"/>
  <c r="X51" i="97"/>
  <c r="AR37" i="90"/>
  <c r="AI41" i="91"/>
  <c r="AN41" i="91"/>
  <c r="AI43" i="95"/>
  <c r="AN43" i="95"/>
  <c r="AI39" i="10"/>
  <c r="AN39" i="10"/>
  <c r="W50" i="93"/>
  <c r="AG49" i="93"/>
  <c r="AP49" i="93" s="1"/>
  <c r="AE49" i="93"/>
  <c r="AF49" i="93"/>
  <c r="AO49" i="93" s="1"/>
  <c r="Y49" i="89"/>
  <c r="X49" i="89"/>
  <c r="AI39" i="18"/>
  <c r="AN39" i="18"/>
  <c r="Z38" i="102"/>
  <c r="AR44" i="51"/>
  <c r="AR41" i="103"/>
  <c r="AH47" i="92"/>
  <c r="AQ47" i="92" s="1"/>
  <c r="AR36" i="35"/>
  <c r="W50" i="53"/>
  <c r="AG49" i="53"/>
  <c r="AP49" i="53" s="1"/>
  <c r="AF49" i="53"/>
  <c r="AO49" i="53" s="1"/>
  <c r="AE49" i="53"/>
  <c r="AR48" i="86"/>
  <c r="AH38" i="42"/>
  <c r="AQ38" i="42" s="1"/>
  <c r="AI42" i="16"/>
  <c r="AP42" i="16"/>
  <c r="X46" i="100"/>
  <c r="Y46" i="100"/>
  <c r="AH50" i="101"/>
  <c r="AQ50" i="101" s="1"/>
  <c r="Z50" i="32"/>
  <c r="AE50" i="46"/>
  <c r="AF50" i="46"/>
  <c r="AO50" i="46" s="1"/>
  <c r="W51" i="46"/>
  <c r="AG50" i="46"/>
  <c r="AP50" i="46" s="1"/>
  <c r="Z37" i="85"/>
  <c r="Y51" i="47"/>
  <c r="X51" i="47"/>
  <c r="AH45" i="51"/>
  <c r="AQ45" i="51" s="1"/>
  <c r="AI42" i="11"/>
  <c r="AN42" i="11"/>
  <c r="Y42" i="91"/>
  <c r="X42" i="91"/>
  <c r="AH42" i="103"/>
  <c r="AQ42" i="103" s="1"/>
  <c r="Y39" i="55"/>
  <c r="X39" i="55"/>
  <c r="Y37" i="82"/>
  <c r="X37" i="82"/>
  <c r="Z37" i="82" s="1"/>
  <c r="Y53" i="52"/>
  <c r="X53" i="52"/>
  <c r="Z53" i="52" s="1"/>
  <c r="Y49" i="105"/>
  <c r="X49" i="105"/>
  <c r="Z49" i="105" s="1"/>
  <c r="AG38" i="42" l="1"/>
  <c r="AP38" i="42" s="1"/>
  <c r="Z40" i="10"/>
  <c r="Z46" i="20"/>
  <c r="AG46" i="20" s="1"/>
  <c r="AP46" i="20" s="1"/>
  <c r="AF42" i="103"/>
  <c r="AO42" i="103" s="1"/>
  <c r="AG42" i="103"/>
  <c r="AP42" i="103" s="1"/>
  <c r="Z41" i="98"/>
  <c r="W42" i="98" s="1"/>
  <c r="AE38" i="42"/>
  <c r="W46" i="51"/>
  <c r="AE42" i="103"/>
  <c r="Z49" i="89"/>
  <c r="AF49" i="89" s="1"/>
  <c r="AO49" i="89" s="1"/>
  <c r="Z47" i="44"/>
  <c r="W48" i="44" s="1"/>
  <c r="AF40" i="10"/>
  <c r="AO40" i="10" s="1"/>
  <c r="AG40" i="10"/>
  <c r="AP40" i="10" s="1"/>
  <c r="AE40" i="10"/>
  <c r="W41" i="10"/>
  <c r="AE46" i="20"/>
  <c r="AF46" i="20"/>
  <c r="AO46" i="20" s="1"/>
  <c r="W47" i="20"/>
  <c r="AE49" i="89"/>
  <c r="W50" i="89"/>
  <c r="AG49" i="89"/>
  <c r="AP49" i="89" s="1"/>
  <c r="AG53" i="52"/>
  <c r="AP53" i="52" s="1"/>
  <c r="AF53" i="52"/>
  <c r="AO53" i="52" s="1"/>
  <c r="W54" i="52"/>
  <c r="AE53" i="52"/>
  <c r="AG47" i="44"/>
  <c r="AP47" i="44" s="1"/>
  <c r="AH39" i="55"/>
  <c r="AQ39" i="55" s="1"/>
  <c r="AR42" i="11"/>
  <c r="AF49" i="105"/>
  <c r="AO49" i="105" s="1"/>
  <c r="AE49" i="105"/>
  <c r="W50" i="105"/>
  <c r="AG49" i="105"/>
  <c r="AP49" i="105" s="1"/>
  <c r="AF37" i="82"/>
  <c r="AO37" i="82" s="1"/>
  <c r="W38" i="82"/>
  <c r="AG37" i="82"/>
  <c r="AP37" i="82" s="1"/>
  <c r="AE37" i="82"/>
  <c r="AH46" i="100"/>
  <c r="AQ46" i="100" s="1"/>
  <c r="Y50" i="93"/>
  <c r="X50" i="93"/>
  <c r="AR41" i="91"/>
  <c r="AR45" i="100"/>
  <c r="AR43" i="45"/>
  <c r="AH41" i="98"/>
  <c r="AQ41" i="98" s="1"/>
  <c r="AH46" i="20"/>
  <c r="AQ46" i="20" s="1"/>
  <c r="AR38" i="55"/>
  <c r="AR36" i="82"/>
  <c r="AH47" i="44"/>
  <c r="AQ47" i="44" s="1"/>
  <c r="AR52" i="52"/>
  <c r="AR42" i="99"/>
  <c r="Y51" i="101"/>
  <c r="X51" i="101"/>
  <c r="AI45" i="54"/>
  <c r="AN45" i="54"/>
  <c r="AN42" i="103"/>
  <c r="Y43" i="83"/>
  <c r="X43" i="83"/>
  <c r="AH53" i="52"/>
  <c r="AQ53" i="52" s="1"/>
  <c r="AH51" i="47"/>
  <c r="AQ51" i="47" s="1"/>
  <c r="AR38" i="50"/>
  <c r="AH40" i="49"/>
  <c r="AQ40" i="49" s="1"/>
  <c r="AH40" i="10"/>
  <c r="AQ40" i="10" s="1"/>
  <c r="AE45" i="13"/>
  <c r="AF45" i="13"/>
  <c r="AO45" i="13" s="1"/>
  <c r="W46" i="13"/>
  <c r="AG45" i="13"/>
  <c r="AP45" i="13" s="1"/>
  <c r="Z43" i="11"/>
  <c r="AH43" i="11"/>
  <c r="AQ43" i="11" s="1"/>
  <c r="AH40" i="18"/>
  <c r="AQ40" i="18" s="1"/>
  <c r="AH43" i="16"/>
  <c r="AQ43" i="16" s="1"/>
  <c r="Y40" i="94"/>
  <c r="X40" i="94"/>
  <c r="AI50" i="101"/>
  <c r="AN50" i="101"/>
  <c r="Y43" i="103"/>
  <c r="Z43" i="103" s="1"/>
  <c r="X43" i="103"/>
  <c r="Z51" i="47"/>
  <c r="AR42" i="16"/>
  <c r="Y50" i="53"/>
  <c r="X50" i="53"/>
  <c r="W39" i="102"/>
  <c r="AF38" i="102"/>
  <c r="AO38" i="102" s="1"/>
  <c r="AE38" i="102"/>
  <c r="AG38" i="102"/>
  <c r="AP38" i="102" s="1"/>
  <c r="AR39" i="10"/>
  <c r="AF42" i="41"/>
  <c r="AO42" i="41" s="1"/>
  <c r="W43" i="41"/>
  <c r="AG42" i="41"/>
  <c r="AP42" i="41" s="1"/>
  <c r="AE42" i="41"/>
  <c r="AH46" i="96"/>
  <c r="AQ46" i="96" s="1"/>
  <c r="Z40" i="49"/>
  <c r="AF46" i="84"/>
  <c r="AO46" i="84" s="1"/>
  <c r="W47" i="84"/>
  <c r="AE46" i="84"/>
  <c r="AG46" i="84"/>
  <c r="AP46" i="84" s="1"/>
  <c r="AR45" i="88"/>
  <c r="AH44" i="45"/>
  <c r="AQ44" i="45" s="1"/>
  <c r="AR50" i="97"/>
  <c r="AE50" i="15"/>
  <c r="W51" i="15"/>
  <c r="AG50" i="15"/>
  <c r="AP50" i="15" s="1"/>
  <c r="AF50" i="15"/>
  <c r="AO50" i="15" s="1"/>
  <c r="Z40" i="18"/>
  <c r="AR37" i="48"/>
  <c r="Z43" i="16"/>
  <c r="AI38" i="42"/>
  <c r="AN38" i="42"/>
  <c r="Y50" i="86"/>
  <c r="X50" i="86"/>
  <c r="Y48" i="92"/>
  <c r="X48" i="92"/>
  <c r="AI45" i="51"/>
  <c r="AN45" i="51"/>
  <c r="AI50" i="46"/>
  <c r="AN50" i="46"/>
  <c r="AH51" i="97"/>
  <c r="AQ51" i="97" s="1"/>
  <c r="Z46" i="96"/>
  <c r="AF38" i="90"/>
  <c r="AO38" i="90" s="1"/>
  <c r="AG38" i="90"/>
  <c r="AP38" i="90" s="1"/>
  <c r="W39" i="90"/>
  <c r="AE38" i="90"/>
  <c r="AR45" i="96"/>
  <c r="AH38" i="48"/>
  <c r="AQ38" i="48" s="1"/>
  <c r="AG44" i="45"/>
  <c r="AP44" i="45" s="1"/>
  <c r="AF44" i="45"/>
  <c r="AO44" i="45" s="1"/>
  <c r="AE44" i="45"/>
  <c r="W45" i="45"/>
  <c r="AH43" i="99"/>
  <c r="AQ43" i="99" s="1"/>
  <c r="Y46" i="54"/>
  <c r="Z46" i="54" s="1"/>
  <c r="X46" i="54"/>
  <c r="Y39" i="42"/>
  <c r="X39" i="42"/>
  <c r="AI49" i="86"/>
  <c r="AN49" i="86"/>
  <c r="AI47" i="92"/>
  <c r="AN47" i="92"/>
  <c r="AI37" i="35"/>
  <c r="AN37" i="35"/>
  <c r="Y51" i="46"/>
  <c r="X51" i="46"/>
  <c r="Z39" i="55"/>
  <c r="AH42" i="91"/>
  <c r="AQ42" i="91" s="1"/>
  <c r="AH49" i="105"/>
  <c r="AQ49" i="105" s="1"/>
  <c r="AH37" i="82"/>
  <c r="AQ37" i="82" s="1"/>
  <c r="Z42" i="91"/>
  <c r="AG37" i="85"/>
  <c r="AP37" i="85" s="1"/>
  <c r="AE37" i="85"/>
  <c r="AN37" i="85" s="1"/>
  <c r="AF37" i="85"/>
  <c r="W38" i="85"/>
  <c r="AF50" i="32"/>
  <c r="AO50" i="32" s="1"/>
  <c r="AE50" i="32"/>
  <c r="AG50" i="32"/>
  <c r="AP50" i="32" s="1"/>
  <c r="W51" i="32"/>
  <c r="Z46" i="100"/>
  <c r="AR39" i="18"/>
  <c r="AI49" i="93"/>
  <c r="AN49" i="93"/>
  <c r="AR43" i="95"/>
  <c r="Z51" i="97"/>
  <c r="Y47" i="104"/>
  <c r="X47" i="104"/>
  <c r="AR40" i="98"/>
  <c r="AH41" i="43"/>
  <c r="AQ41" i="43" s="1"/>
  <c r="AH39" i="50"/>
  <c r="AQ39" i="50" s="1"/>
  <c r="Z38" i="48"/>
  <c r="AR48" i="105"/>
  <c r="AR40" i="43"/>
  <c r="AH44" i="95"/>
  <c r="AQ44" i="95" s="1"/>
  <c r="AR50" i="47"/>
  <c r="Y40" i="87"/>
  <c r="Z40" i="87"/>
  <c r="X40" i="87"/>
  <c r="AR48" i="89"/>
  <c r="Z43" i="99"/>
  <c r="AR39" i="49"/>
  <c r="AH46" i="88"/>
  <c r="AQ46" i="88" s="1"/>
  <c r="AR45" i="20"/>
  <c r="AI42" i="83"/>
  <c r="AR42" i="83" s="1"/>
  <c r="AN42" i="83"/>
  <c r="Y38" i="35"/>
  <c r="X38" i="35"/>
  <c r="AI49" i="53"/>
  <c r="AN49" i="53"/>
  <c r="AH49" i="89"/>
  <c r="AQ49" i="89" s="1"/>
  <c r="AI46" i="104"/>
  <c r="AN46" i="104"/>
  <c r="Z41" i="43"/>
  <c r="Z39" i="50"/>
  <c r="AR46" i="44"/>
  <c r="Z44" i="95"/>
  <c r="AI39" i="87"/>
  <c r="AN39" i="87"/>
  <c r="Z46" i="88"/>
  <c r="AI39" i="94"/>
  <c r="AN39" i="94"/>
  <c r="Y46" i="51"/>
  <c r="X46" i="51"/>
  <c r="Z38" i="35" l="1"/>
  <c r="Z51" i="46"/>
  <c r="AF51" i="46" s="1"/>
  <c r="Z50" i="53"/>
  <c r="AF47" i="44"/>
  <c r="AO47" i="44" s="1"/>
  <c r="AF41" i="98"/>
  <c r="AO41" i="98" s="1"/>
  <c r="AI42" i="103"/>
  <c r="AR42" i="103" s="1"/>
  <c r="AE47" i="44"/>
  <c r="AG41" i="98"/>
  <c r="AP41" i="98" s="1"/>
  <c r="Z48" i="92"/>
  <c r="W49" i="92" s="1"/>
  <c r="Z50" i="93"/>
  <c r="W51" i="93" s="1"/>
  <c r="AE41" i="98"/>
  <c r="AG48" i="92"/>
  <c r="AP48" i="92" s="1"/>
  <c r="AE48" i="92"/>
  <c r="AF50" i="93"/>
  <c r="AO50" i="93" s="1"/>
  <c r="AG50" i="93"/>
  <c r="AP50" i="93" s="1"/>
  <c r="AF50" i="53"/>
  <c r="AO50" i="53" s="1"/>
  <c r="W51" i="53"/>
  <c r="AE50" i="53"/>
  <c r="AG50" i="53"/>
  <c r="AP50" i="53" s="1"/>
  <c r="AE38" i="35"/>
  <c r="W39" i="35"/>
  <c r="AF38" i="35"/>
  <c r="AO38" i="35" s="1"/>
  <c r="AG38" i="35"/>
  <c r="AP38" i="35" s="1"/>
  <c r="AG51" i="46"/>
  <c r="AP51" i="46" s="1"/>
  <c r="W52" i="46"/>
  <c r="AE51" i="46"/>
  <c r="AN51" i="46" s="1"/>
  <c r="W47" i="54"/>
  <c r="AF46" i="54"/>
  <c r="AO46" i="54" s="1"/>
  <c r="AE46" i="54"/>
  <c r="AG46" i="54"/>
  <c r="AP46" i="54" s="1"/>
  <c r="W44" i="103"/>
  <c r="AF43" i="103"/>
  <c r="AO43" i="103" s="1"/>
  <c r="AE43" i="103"/>
  <c r="AG43" i="103"/>
  <c r="AP43" i="103" s="1"/>
  <c r="AR46" i="104"/>
  <c r="AI50" i="32"/>
  <c r="AN50" i="32"/>
  <c r="AH51" i="46"/>
  <c r="AQ51" i="46" s="1"/>
  <c r="AR47" i="92"/>
  <c r="AH46" i="54"/>
  <c r="AQ46" i="54" s="1"/>
  <c r="AE43" i="16"/>
  <c r="AF43" i="16"/>
  <c r="AO43" i="16" s="1"/>
  <c r="W44" i="16"/>
  <c r="AG43" i="16"/>
  <c r="AP43" i="16" s="1"/>
  <c r="AI42" i="41"/>
  <c r="AR42" i="41" s="1"/>
  <c r="AN42" i="41"/>
  <c r="AI53" i="52"/>
  <c r="AN53" i="52"/>
  <c r="AI41" i="98"/>
  <c r="AN41" i="98"/>
  <c r="AI49" i="89"/>
  <c r="AN49" i="89"/>
  <c r="AI46" i="20"/>
  <c r="AN46" i="20"/>
  <c r="AH40" i="87"/>
  <c r="AQ40" i="87" s="1"/>
  <c r="AE51" i="97"/>
  <c r="AF51" i="97"/>
  <c r="AO51" i="97" s="1"/>
  <c r="W52" i="97"/>
  <c r="AG51" i="97"/>
  <c r="AP51" i="97" s="1"/>
  <c r="AE42" i="91"/>
  <c r="W43" i="91"/>
  <c r="AG42" i="91"/>
  <c r="AP42" i="91" s="1"/>
  <c r="AF42" i="91"/>
  <c r="AO42" i="91" s="1"/>
  <c r="AE46" i="96"/>
  <c r="W47" i="96"/>
  <c r="AF46" i="96"/>
  <c r="AO46" i="96" s="1"/>
  <c r="AG46" i="96"/>
  <c r="AP46" i="96" s="1"/>
  <c r="Y51" i="15"/>
  <c r="Z51" i="15"/>
  <c r="X51" i="15"/>
  <c r="Y46" i="13"/>
  <c r="X46" i="13"/>
  <c r="X54" i="52"/>
  <c r="Y54" i="52"/>
  <c r="Y42" i="98"/>
  <c r="X42" i="98"/>
  <c r="AG46" i="100"/>
  <c r="AP46" i="100" s="1"/>
  <c r="AF46" i="100"/>
  <c r="AO46" i="100" s="1"/>
  <c r="W47" i="100"/>
  <c r="AE46" i="100"/>
  <c r="AR49" i="86"/>
  <c r="AR50" i="46"/>
  <c r="Z50" i="86"/>
  <c r="AH50" i="86"/>
  <c r="AQ50" i="86" s="1"/>
  <c r="AI50" i="15"/>
  <c r="AN50" i="15"/>
  <c r="AI46" i="84"/>
  <c r="AN46" i="84"/>
  <c r="Y43" i="41"/>
  <c r="Z43" i="41"/>
  <c r="X43" i="41"/>
  <c r="AI38" i="102"/>
  <c r="AN38" i="102"/>
  <c r="AH43" i="83"/>
  <c r="AQ43" i="83" s="1"/>
  <c r="AR45" i="54"/>
  <c r="AI37" i="82"/>
  <c r="AN37" i="82"/>
  <c r="Y50" i="105"/>
  <c r="Z50" i="105" s="1"/>
  <c r="X50" i="105"/>
  <c r="Y41" i="10"/>
  <c r="X41" i="10"/>
  <c r="AE38" i="48"/>
  <c r="W39" i="48"/>
  <c r="AF38" i="48"/>
  <c r="AO38" i="48" s="1"/>
  <c r="AG38" i="48"/>
  <c r="AP38" i="48" s="1"/>
  <c r="Y38" i="85"/>
  <c r="X38" i="85"/>
  <c r="AH39" i="42"/>
  <c r="AQ39" i="42" s="1"/>
  <c r="Y45" i="45"/>
  <c r="X45" i="45"/>
  <c r="AI38" i="90"/>
  <c r="AN38" i="90"/>
  <c r="W41" i="18"/>
  <c r="AE40" i="18"/>
  <c r="AG40" i="18"/>
  <c r="AP40" i="18" s="1"/>
  <c r="AF40" i="18"/>
  <c r="AO40" i="18" s="1"/>
  <c r="Y47" i="84"/>
  <c r="X47" i="84"/>
  <c r="AR50" i="101"/>
  <c r="AI45" i="13"/>
  <c r="AN45" i="13"/>
  <c r="Z43" i="83"/>
  <c r="AH51" i="101"/>
  <c r="AQ51" i="101" s="1"/>
  <c r="AI49" i="105"/>
  <c r="AN49" i="105"/>
  <c r="AI47" i="44"/>
  <c r="AN47" i="44"/>
  <c r="AI40" i="10"/>
  <c r="AN40" i="10"/>
  <c r="W44" i="99"/>
  <c r="AG43" i="99"/>
  <c r="AP43" i="99" s="1"/>
  <c r="AF43" i="99"/>
  <c r="AO43" i="99" s="1"/>
  <c r="AE43" i="99"/>
  <c r="AH47" i="104"/>
  <c r="AQ47" i="104" s="1"/>
  <c r="Y51" i="32"/>
  <c r="Z51" i="32" s="1"/>
  <c r="X51" i="32"/>
  <c r="AI37" i="85"/>
  <c r="AO37" i="85"/>
  <c r="AR37" i="35"/>
  <c r="Z39" i="42"/>
  <c r="AI44" i="45"/>
  <c r="AN44" i="45"/>
  <c r="Y39" i="90"/>
  <c r="X39" i="90"/>
  <c r="Z39" i="90" s="1"/>
  <c r="AR45" i="51"/>
  <c r="Y39" i="102"/>
  <c r="X39" i="102"/>
  <c r="AF51" i="47"/>
  <c r="AO51" i="47" s="1"/>
  <c r="AG51" i="47"/>
  <c r="AP51" i="47" s="1"/>
  <c r="W52" i="47"/>
  <c r="AE51" i="47"/>
  <c r="AH40" i="94"/>
  <c r="AQ40" i="94" s="1"/>
  <c r="AG43" i="11"/>
  <c r="AP43" i="11" s="1"/>
  <c r="W44" i="11"/>
  <c r="AE43" i="11"/>
  <c r="AF43" i="11"/>
  <c r="AO43" i="11" s="1"/>
  <c r="Z51" i="101"/>
  <c r="Y38" i="82"/>
  <c r="X38" i="82"/>
  <c r="Y48" i="44"/>
  <c r="X48" i="44"/>
  <c r="Y47" i="20"/>
  <c r="X47" i="20"/>
  <c r="AF44" i="95"/>
  <c r="AO44" i="95" s="1"/>
  <c r="W45" i="95"/>
  <c r="AG44" i="95"/>
  <c r="AP44" i="95" s="1"/>
  <c r="AE44" i="95"/>
  <c r="AR49" i="53"/>
  <c r="AR39" i="94"/>
  <c r="AH38" i="35"/>
  <c r="AQ38" i="35" s="1"/>
  <c r="W41" i="87"/>
  <c r="AE40" i="87"/>
  <c r="AF40" i="87"/>
  <c r="AO40" i="87" s="1"/>
  <c r="AG40" i="87"/>
  <c r="AP40" i="87" s="1"/>
  <c r="W47" i="88"/>
  <c r="AF46" i="88"/>
  <c r="AO46" i="88" s="1"/>
  <c r="AE46" i="88"/>
  <c r="AG46" i="88"/>
  <c r="AP46" i="88" s="1"/>
  <c r="AE39" i="50"/>
  <c r="AG39" i="50"/>
  <c r="AP39" i="50" s="1"/>
  <c r="W40" i="50"/>
  <c r="AF39" i="50"/>
  <c r="AO39" i="50" s="1"/>
  <c r="AH46" i="51"/>
  <c r="AQ46" i="51" s="1"/>
  <c r="W42" i="43"/>
  <c r="AG41" i="43"/>
  <c r="AP41" i="43" s="1"/>
  <c r="AE41" i="43"/>
  <c r="AF41" i="43"/>
  <c r="AO41" i="43" s="1"/>
  <c r="Z46" i="51"/>
  <c r="AR39" i="87"/>
  <c r="Z47" i="104"/>
  <c r="AR49" i="93"/>
  <c r="W40" i="55"/>
  <c r="AF39" i="55"/>
  <c r="AO39" i="55" s="1"/>
  <c r="AG39" i="55"/>
  <c r="AP39" i="55" s="1"/>
  <c r="AE39" i="55"/>
  <c r="AH48" i="92"/>
  <c r="AQ48" i="92" s="1"/>
  <c r="AR38" i="42"/>
  <c r="W41" i="49"/>
  <c r="AE40" i="49"/>
  <c r="AF40" i="49"/>
  <c r="AO40" i="49" s="1"/>
  <c r="AG40" i="49"/>
  <c r="AP40" i="49" s="1"/>
  <c r="AH50" i="53"/>
  <c r="AQ50" i="53" s="1"/>
  <c r="AH43" i="103"/>
  <c r="AQ43" i="103" s="1"/>
  <c r="Z40" i="94"/>
  <c r="AH50" i="93"/>
  <c r="AQ50" i="93" s="1"/>
  <c r="Y50" i="89"/>
  <c r="X50" i="89"/>
  <c r="AE50" i="93" l="1"/>
  <c r="AF48" i="92"/>
  <c r="AO48" i="92" s="1"/>
  <c r="AF51" i="32"/>
  <c r="AO51" i="32" s="1"/>
  <c r="AE51" i="32"/>
  <c r="W52" i="32"/>
  <c r="AG51" i="32"/>
  <c r="AP51" i="32" s="1"/>
  <c r="Y40" i="50"/>
  <c r="X40" i="50"/>
  <c r="W48" i="104"/>
  <c r="AF47" i="104"/>
  <c r="AO47" i="104" s="1"/>
  <c r="AE47" i="104"/>
  <c r="AG47" i="104"/>
  <c r="AP47" i="104" s="1"/>
  <c r="AI41" i="43"/>
  <c r="AN41" i="43"/>
  <c r="AI39" i="50"/>
  <c r="AN39" i="50"/>
  <c r="W40" i="42"/>
  <c r="AF39" i="42"/>
  <c r="AO39" i="42" s="1"/>
  <c r="AG39" i="42"/>
  <c r="AP39" i="42" s="1"/>
  <c r="AE39" i="42"/>
  <c r="AH41" i="10"/>
  <c r="AQ41" i="10" s="1"/>
  <c r="AG43" i="41"/>
  <c r="AP43" i="41" s="1"/>
  <c r="AE43" i="41"/>
  <c r="AF43" i="41"/>
  <c r="AO43" i="41" s="1"/>
  <c r="W44" i="41"/>
  <c r="Y47" i="100"/>
  <c r="Z47" i="100"/>
  <c r="X47" i="100"/>
  <c r="W52" i="15"/>
  <c r="AG51" i="15"/>
  <c r="AP51" i="15" s="1"/>
  <c r="AF51" i="15"/>
  <c r="AO51" i="15" s="1"/>
  <c r="AE51" i="15"/>
  <c r="AI46" i="96"/>
  <c r="AN46" i="96"/>
  <c r="Y44" i="16"/>
  <c r="X44" i="16"/>
  <c r="AI51" i="46"/>
  <c r="AR51" i="46" s="1"/>
  <c r="AO51" i="46"/>
  <c r="Y51" i="53"/>
  <c r="Z51" i="53" s="1"/>
  <c r="X51" i="53"/>
  <c r="Y41" i="87"/>
  <c r="Z41" i="87"/>
  <c r="X41" i="87"/>
  <c r="AF51" i="101"/>
  <c r="AO51" i="101" s="1"/>
  <c r="AG51" i="101"/>
  <c r="AP51" i="101" s="1"/>
  <c r="AE51" i="101"/>
  <c r="W52" i="101"/>
  <c r="AI51" i="47"/>
  <c r="AN51" i="47"/>
  <c r="AR37" i="85"/>
  <c r="AH47" i="84"/>
  <c r="AQ47" i="84" s="1"/>
  <c r="AH38" i="85"/>
  <c r="AQ38" i="85" s="1"/>
  <c r="Y39" i="48"/>
  <c r="X39" i="48"/>
  <c r="AR38" i="102"/>
  <c r="AH47" i="20"/>
  <c r="AQ47" i="20" s="1"/>
  <c r="AH38" i="82"/>
  <c r="AQ38" i="82" s="1"/>
  <c r="AI43" i="11"/>
  <c r="AN43" i="11"/>
  <c r="AH39" i="90"/>
  <c r="AQ39" i="90" s="1"/>
  <c r="AR40" i="10"/>
  <c r="AR45" i="13"/>
  <c r="AR38" i="90"/>
  <c r="Z41" i="10"/>
  <c r="AR37" i="82"/>
  <c r="AH54" i="52"/>
  <c r="AQ54" i="52" s="1"/>
  <c r="AR49" i="89"/>
  <c r="Y39" i="35"/>
  <c r="Z39" i="35"/>
  <c r="X39" i="35"/>
  <c r="AH50" i="89"/>
  <c r="AQ50" i="89" s="1"/>
  <c r="AI40" i="18"/>
  <c r="AN40" i="18"/>
  <c r="AF50" i="105"/>
  <c r="AO50" i="105" s="1"/>
  <c r="AE50" i="105"/>
  <c r="W51" i="105"/>
  <c r="AG50" i="105"/>
  <c r="AP50" i="105" s="1"/>
  <c r="AE40" i="94"/>
  <c r="AF40" i="94"/>
  <c r="AO40" i="94" s="1"/>
  <c r="W41" i="94"/>
  <c r="AG40" i="94"/>
  <c r="AP40" i="94" s="1"/>
  <c r="AI39" i="55"/>
  <c r="AR39" i="55" s="1"/>
  <c r="AN39" i="55"/>
  <c r="AI40" i="49"/>
  <c r="AN40" i="49"/>
  <c r="Z47" i="20"/>
  <c r="Z38" i="82"/>
  <c r="Y44" i="11"/>
  <c r="X44" i="11"/>
  <c r="AH39" i="102"/>
  <c r="AQ39" i="102" s="1"/>
  <c r="AF39" i="90"/>
  <c r="AO39" i="90" s="1"/>
  <c r="AE39" i="90"/>
  <c r="W40" i="90"/>
  <c r="AG39" i="90"/>
  <c r="AP39" i="90" s="1"/>
  <c r="AI43" i="99"/>
  <c r="AN43" i="99"/>
  <c r="AH45" i="45"/>
  <c r="AQ45" i="45" s="1"/>
  <c r="AH46" i="13"/>
  <c r="AQ46" i="13" s="1"/>
  <c r="Y52" i="97"/>
  <c r="X52" i="97"/>
  <c r="AI43" i="16"/>
  <c r="AN43" i="16"/>
  <c r="AI46" i="54"/>
  <c r="AN46" i="54"/>
  <c r="Y52" i="46"/>
  <c r="X52" i="46"/>
  <c r="AI38" i="35"/>
  <c r="AN38" i="35"/>
  <c r="AI48" i="92"/>
  <c r="AN48" i="92"/>
  <c r="Y42" i="43"/>
  <c r="X42" i="43"/>
  <c r="Y41" i="49"/>
  <c r="X41" i="49"/>
  <c r="Y40" i="55"/>
  <c r="X40" i="55"/>
  <c r="AE46" i="51"/>
  <c r="AF46" i="51"/>
  <c r="AO46" i="51" s="1"/>
  <c r="AG46" i="51"/>
  <c r="AP46" i="51" s="1"/>
  <c r="W47" i="51"/>
  <c r="AI46" i="88"/>
  <c r="AN46" i="88"/>
  <c r="AI40" i="87"/>
  <c r="AN40" i="87"/>
  <c r="AI44" i="95"/>
  <c r="AN44" i="95"/>
  <c r="Z39" i="102"/>
  <c r="AR47" i="44"/>
  <c r="Z45" i="45"/>
  <c r="AH50" i="105"/>
  <c r="AQ50" i="105" s="1"/>
  <c r="AR46" i="84"/>
  <c r="Z42" i="98"/>
  <c r="AH42" i="98"/>
  <c r="AQ42" i="98" s="1"/>
  <c r="Z46" i="13"/>
  <c r="AR41" i="98"/>
  <c r="AI43" i="103"/>
  <c r="AN43" i="103"/>
  <c r="Y51" i="93"/>
  <c r="X51" i="93"/>
  <c r="AR50" i="32"/>
  <c r="Y47" i="54"/>
  <c r="X47" i="54"/>
  <c r="Y49" i="92"/>
  <c r="X49" i="92"/>
  <c r="AH48" i="44"/>
  <c r="AQ48" i="44" s="1"/>
  <c r="Y43" i="91"/>
  <c r="X43" i="91"/>
  <c r="AI51" i="97"/>
  <c r="AN51" i="97"/>
  <c r="Z50" i="89"/>
  <c r="Y47" i="88"/>
  <c r="X47" i="88"/>
  <c r="Y45" i="95"/>
  <c r="Z45" i="95" s="1"/>
  <c r="X45" i="95"/>
  <c r="Z48" i="44"/>
  <c r="Y52" i="47"/>
  <c r="X52" i="47"/>
  <c r="AR44" i="45"/>
  <c r="AH51" i="32"/>
  <c r="AQ51" i="32" s="1"/>
  <c r="Y44" i="99"/>
  <c r="X44" i="99"/>
  <c r="AR49" i="105"/>
  <c r="AG43" i="83"/>
  <c r="AP43" i="83" s="1"/>
  <c r="AF43" i="83"/>
  <c r="AO43" i="83" s="1"/>
  <c r="AE43" i="83"/>
  <c r="W44" i="83"/>
  <c r="Z47" i="84"/>
  <c r="Y41" i="18"/>
  <c r="X41" i="18"/>
  <c r="Z38" i="85"/>
  <c r="AI38" i="48"/>
  <c r="AN38" i="48"/>
  <c r="AH43" i="41"/>
  <c r="AQ43" i="41" s="1"/>
  <c r="AR50" i="15"/>
  <c r="AG50" i="86"/>
  <c r="AP50" i="86" s="1"/>
  <c r="AE50" i="86"/>
  <c r="W51" i="86"/>
  <c r="AF50" i="86"/>
  <c r="AO50" i="86" s="1"/>
  <c r="AI46" i="100"/>
  <c r="AN46" i="100"/>
  <c r="Z54" i="52"/>
  <c r="AH51" i="15"/>
  <c r="AQ51" i="15" s="1"/>
  <c r="Y47" i="96"/>
  <c r="X47" i="96"/>
  <c r="AI42" i="91"/>
  <c r="AN42" i="91"/>
  <c r="AR46" i="20"/>
  <c r="AR53" i="52"/>
  <c r="Y44" i="103"/>
  <c r="X44" i="103"/>
  <c r="AI50" i="53"/>
  <c r="AN50" i="53"/>
  <c r="AI50" i="93"/>
  <c r="AN50" i="93"/>
  <c r="Z44" i="99" l="1"/>
  <c r="Z49" i="92"/>
  <c r="Z41" i="49"/>
  <c r="AG41" i="49" s="1"/>
  <c r="AP41" i="49" s="1"/>
  <c r="Z44" i="11"/>
  <c r="AF44" i="11" s="1"/>
  <c r="AO44" i="11" s="1"/>
  <c r="Z44" i="16"/>
  <c r="AG44" i="16" s="1"/>
  <c r="AP44" i="16" s="1"/>
  <c r="Z41" i="18"/>
  <c r="AG41" i="18" s="1"/>
  <c r="AP41" i="18" s="1"/>
  <c r="Z51" i="93"/>
  <c r="Z40" i="50"/>
  <c r="AF40" i="50" s="1"/>
  <c r="AO40" i="50" s="1"/>
  <c r="AG40" i="50"/>
  <c r="AP40" i="50" s="1"/>
  <c r="W41" i="50"/>
  <c r="AE40" i="50"/>
  <c r="AF44" i="16"/>
  <c r="AO44" i="16" s="1"/>
  <c r="W45" i="16"/>
  <c r="AE44" i="16"/>
  <c r="AG51" i="93"/>
  <c r="AP51" i="93" s="1"/>
  <c r="AF51" i="93"/>
  <c r="AO51" i="93" s="1"/>
  <c r="AE51" i="93"/>
  <c r="W52" i="93"/>
  <c r="W45" i="99"/>
  <c r="AE44" i="99"/>
  <c r="AF44" i="99"/>
  <c r="AO44" i="99" s="1"/>
  <c r="AG44" i="99"/>
  <c r="AP44" i="99" s="1"/>
  <c r="AE44" i="11"/>
  <c r="W45" i="11"/>
  <c r="AG44" i="11"/>
  <c r="AP44" i="11" s="1"/>
  <c r="AG49" i="92"/>
  <c r="AP49" i="92" s="1"/>
  <c r="AF49" i="92"/>
  <c r="AO49" i="92" s="1"/>
  <c r="AE49" i="92"/>
  <c r="W50" i="92"/>
  <c r="AE41" i="49"/>
  <c r="W42" i="49"/>
  <c r="AF41" i="49"/>
  <c r="AO41" i="49" s="1"/>
  <c r="AE51" i="53"/>
  <c r="W52" i="53"/>
  <c r="AG51" i="53"/>
  <c r="AP51" i="53" s="1"/>
  <c r="AF51" i="53"/>
  <c r="AO51" i="53" s="1"/>
  <c r="AE54" i="52"/>
  <c r="W55" i="52"/>
  <c r="AF54" i="52"/>
  <c r="AO54" i="52" s="1"/>
  <c r="AG54" i="52"/>
  <c r="AP54" i="52" s="1"/>
  <c r="AI50" i="86"/>
  <c r="AN50" i="86"/>
  <c r="AH41" i="18"/>
  <c r="AQ41" i="18" s="1"/>
  <c r="AI43" i="83"/>
  <c r="AN43" i="83"/>
  <c r="AE48" i="44"/>
  <c r="AN48" i="44" s="1"/>
  <c r="AG48" i="44"/>
  <c r="AF48" i="44"/>
  <c r="AO48" i="44" s="1"/>
  <c r="W49" i="44"/>
  <c r="AH49" i="92"/>
  <c r="AQ49" i="92" s="1"/>
  <c r="AR43" i="103"/>
  <c r="AR40" i="87"/>
  <c r="AR48" i="92"/>
  <c r="AR43" i="99"/>
  <c r="AI40" i="94"/>
  <c r="AN40" i="94"/>
  <c r="Y52" i="15"/>
  <c r="Z52" i="15"/>
  <c r="X52" i="15"/>
  <c r="Y40" i="42"/>
  <c r="X40" i="42"/>
  <c r="AH45" i="95"/>
  <c r="AQ45" i="95" s="1"/>
  <c r="AF50" i="89"/>
  <c r="AO50" i="89" s="1"/>
  <c r="AE50" i="89"/>
  <c r="AG50" i="89"/>
  <c r="AP50" i="89" s="1"/>
  <c r="W51" i="89"/>
  <c r="AI46" i="51"/>
  <c r="AN46" i="51"/>
  <c r="AR46" i="54"/>
  <c r="AR40" i="18"/>
  <c r="AH39" i="35"/>
  <c r="AQ39" i="35" s="1"/>
  <c r="AF41" i="10"/>
  <c r="AO41" i="10" s="1"/>
  <c r="AG41" i="10"/>
  <c r="AP41" i="10" s="1"/>
  <c r="W42" i="10"/>
  <c r="AE41" i="10"/>
  <c r="AR51" i="47"/>
  <c r="AH41" i="87"/>
  <c r="AQ41" i="87" s="1"/>
  <c r="AR46" i="96"/>
  <c r="AH47" i="100"/>
  <c r="AQ47" i="100" s="1"/>
  <c r="AI43" i="41"/>
  <c r="AN43" i="41"/>
  <c r="AI47" i="104"/>
  <c r="AN47" i="104"/>
  <c r="AG39" i="102"/>
  <c r="AP39" i="102" s="1"/>
  <c r="W40" i="102"/>
  <c r="AF39" i="102"/>
  <c r="AO39" i="102" s="1"/>
  <c r="AE39" i="102"/>
  <c r="AR46" i="88"/>
  <c r="AH40" i="55"/>
  <c r="AQ40" i="55" s="1"/>
  <c r="AH42" i="43"/>
  <c r="AQ42" i="43" s="1"/>
  <c r="AR38" i="35"/>
  <c r="AE38" i="82"/>
  <c r="W39" i="82"/>
  <c r="AG38" i="82"/>
  <c r="AP38" i="82" s="1"/>
  <c r="AF38" i="82"/>
  <c r="AO38" i="82" s="1"/>
  <c r="W40" i="35"/>
  <c r="AF39" i="35"/>
  <c r="AO39" i="35" s="1"/>
  <c r="AG39" i="35"/>
  <c r="AP39" i="35" s="1"/>
  <c r="AE39" i="35"/>
  <c r="AR43" i="11"/>
  <c r="W42" i="87"/>
  <c r="AG41" i="87"/>
  <c r="AP41" i="87" s="1"/>
  <c r="AF41" i="87"/>
  <c r="AO41" i="87" s="1"/>
  <c r="AE41" i="87"/>
  <c r="W48" i="100"/>
  <c r="AE47" i="100"/>
  <c r="AG47" i="100"/>
  <c r="AP47" i="100" s="1"/>
  <c r="AF47" i="100"/>
  <c r="AO47" i="100" s="1"/>
  <c r="AR39" i="50"/>
  <c r="AR50" i="53"/>
  <c r="AH44" i="103"/>
  <c r="AQ44" i="103" s="1"/>
  <c r="AH47" i="54"/>
  <c r="AQ47" i="54" s="1"/>
  <c r="AE46" i="13"/>
  <c r="W47" i="13"/>
  <c r="AG46" i="13"/>
  <c r="AP46" i="13" s="1"/>
  <c r="AF46" i="13"/>
  <c r="AO46" i="13" s="1"/>
  <c r="AF42" i="98"/>
  <c r="AO42" i="98" s="1"/>
  <c r="W43" i="98"/>
  <c r="AG42" i="98"/>
  <c r="AP42" i="98" s="1"/>
  <c r="AE42" i="98"/>
  <c r="Z40" i="55"/>
  <c r="Z42" i="43"/>
  <c r="AH52" i="46"/>
  <c r="AQ52" i="46" s="1"/>
  <c r="AR43" i="16"/>
  <c r="Y40" i="90"/>
  <c r="X40" i="90"/>
  <c r="Z40" i="90" s="1"/>
  <c r="AG47" i="20"/>
  <c r="AP47" i="20" s="1"/>
  <c r="W48" i="20"/>
  <c r="AF47" i="20"/>
  <c r="AO47" i="20" s="1"/>
  <c r="AE47" i="20"/>
  <c r="Y51" i="105"/>
  <c r="X51" i="105"/>
  <c r="AH39" i="48"/>
  <c r="AQ39" i="48" s="1"/>
  <c r="Y52" i="101"/>
  <c r="X52" i="101"/>
  <c r="AH44" i="16"/>
  <c r="AQ44" i="16" s="1"/>
  <c r="AI51" i="15"/>
  <c r="AN51" i="15"/>
  <c r="AI39" i="42"/>
  <c r="AN39" i="42"/>
  <c r="Y48" i="104"/>
  <c r="X48" i="104"/>
  <c r="Y52" i="32"/>
  <c r="X52" i="32"/>
  <c r="AR46" i="100"/>
  <c r="AG45" i="95"/>
  <c r="AP45" i="95" s="1"/>
  <c r="AE45" i="95"/>
  <c r="AN45" i="95" s="1"/>
  <c r="W46" i="95"/>
  <c r="AF45" i="95"/>
  <c r="AH51" i="93"/>
  <c r="AQ51" i="93" s="1"/>
  <c r="W48" i="84"/>
  <c r="AG47" i="84"/>
  <c r="AP47" i="84" s="1"/>
  <c r="AF47" i="84"/>
  <c r="AO47" i="84" s="1"/>
  <c r="AE47" i="84"/>
  <c r="AH52" i="47"/>
  <c r="AQ52" i="47" s="1"/>
  <c r="Z52" i="47"/>
  <c r="AH47" i="88"/>
  <c r="AQ47" i="88" s="1"/>
  <c r="AH43" i="91"/>
  <c r="AQ43" i="91" s="1"/>
  <c r="Z47" i="54"/>
  <c r="AR44" i="95"/>
  <c r="Y47" i="51"/>
  <c r="X47" i="51"/>
  <c r="Z52" i="46"/>
  <c r="AH52" i="97"/>
  <c r="AQ52" i="97" s="1"/>
  <c r="AI39" i="90"/>
  <c r="AN39" i="90"/>
  <c r="Y41" i="94"/>
  <c r="X41" i="94"/>
  <c r="Z41" i="94" s="1"/>
  <c r="AI50" i="105"/>
  <c r="AN50" i="105"/>
  <c r="Z39" i="48"/>
  <c r="AI51" i="101"/>
  <c r="AN51" i="101"/>
  <c r="AH51" i="53"/>
  <c r="AQ51" i="53" s="1"/>
  <c r="AR41" i="43"/>
  <c r="AH40" i="50"/>
  <c r="AQ40" i="50" s="1"/>
  <c r="AI51" i="32"/>
  <c r="AN51" i="32"/>
  <c r="Z44" i="103"/>
  <c r="AR51" i="97"/>
  <c r="AR42" i="91"/>
  <c r="AR38" i="48"/>
  <c r="AR50" i="93"/>
  <c r="Z47" i="96"/>
  <c r="AH47" i="96"/>
  <c r="Y51" i="86"/>
  <c r="X51" i="86"/>
  <c r="AE38" i="85"/>
  <c r="AF38" i="85"/>
  <c r="AO38" i="85" s="1"/>
  <c r="W39" i="85"/>
  <c r="AG38" i="85"/>
  <c r="AP38" i="85" s="1"/>
  <c r="Y44" i="83"/>
  <c r="X44" i="83"/>
  <c r="AH44" i="99"/>
  <c r="AQ44" i="99" s="1"/>
  <c r="Z47" i="88"/>
  <c r="Z43" i="91"/>
  <c r="AE45" i="45"/>
  <c r="AF45" i="45"/>
  <c r="AO45" i="45" s="1"/>
  <c r="AG45" i="45"/>
  <c r="AP45" i="45" s="1"/>
  <c r="W46" i="45"/>
  <c r="AH41" i="49"/>
  <c r="AQ41" i="49" s="1"/>
  <c r="Z52" i="97"/>
  <c r="AH44" i="11"/>
  <c r="AQ44" i="11" s="1"/>
  <c r="AR40" i="49"/>
  <c r="Y44" i="41"/>
  <c r="X44" i="41"/>
  <c r="W42" i="18" l="1"/>
  <c r="AE41" i="18"/>
  <c r="Z44" i="83"/>
  <c r="AE44" i="83" s="1"/>
  <c r="AF41" i="18"/>
  <c r="AO41" i="18" s="1"/>
  <c r="Z51" i="105"/>
  <c r="AF51" i="105" s="1"/>
  <c r="AO51" i="105" s="1"/>
  <c r="W41" i="90"/>
  <c r="AF40" i="90"/>
  <c r="AO40" i="90" s="1"/>
  <c r="AG40" i="90"/>
  <c r="AP40" i="90" s="1"/>
  <c r="AE40" i="90"/>
  <c r="AG51" i="105"/>
  <c r="AP51" i="105" s="1"/>
  <c r="W52" i="105"/>
  <c r="AE51" i="105"/>
  <c r="AF44" i="83"/>
  <c r="AO44" i="83" s="1"/>
  <c r="AG44" i="83"/>
  <c r="AP44" i="83" s="1"/>
  <c r="W45" i="83"/>
  <c r="W53" i="97"/>
  <c r="AF52" i="97"/>
  <c r="AO52" i="97" s="1"/>
  <c r="AG52" i="97"/>
  <c r="AP52" i="97" s="1"/>
  <c r="AE52" i="97"/>
  <c r="W40" i="48"/>
  <c r="AG39" i="48"/>
  <c r="AP39" i="48" s="1"/>
  <c r="AF39" i="48"/>
  <c r="AO39" i="48" s="1"/>
  <c r="AE39" i="48"/>
  <c r="AE52" i="47"/>
  <c r="AG52" i="47"/>
  <c r="AP52" i="47" s="1"/>
  <c r="AF52" i="47"/>
  <c r="AO52" i="47" s="1"/>
  <c r="W53" i="47"/>
  <c r="Y46" i="95"/>
  <c r="X46" i="95"/>
  <c r="AI42" i="98"/>
  <c r="AN42" i="98"/>
  <c r="AI39" i="35"/>
  <c r="AN39" i="35"/>
  <c r="AI39" i="102"/>
  <c r="AN39" i="102"/>
  <c r="Y42" i="10"/>
  <c r="Z42" i="10"/>
  <c r="X42" i="10"/>
  <c r="AH40" i="42"/>
  <c r="AQ40" i="42" s="1"/>
  <c r="AR40" i="94"/>
  <c r="Y52" i="53"/>
  <c r="X52" i="53"/>
  <c r="Z52" i="53" s="1"/>
  <c r="AI51" i="93"/>
  <c r="AN51" i="93"/>
  <c r="Y45" i="16"/>
  <c r="X45" i="16"/>
  <c r="Y46" i="45"/>
  <c r="Z46" i="45"/>
  <c r="X46" i="45"/>
  <c r="AI38" i="85"/>
  <c r="AN38" i="85"/>
  <c r="AF44" i="103"/>
  <c r="AO44" i="103" s="1"/>
  <c r="AE44" i="103"/>
  <c r="W45" i="103"/>
  <c r="AG44" i="103"/>
  <c r="AP44" i="103" s="1"/>
  <c r="AR39" i="90"/>
  <c r="AF52" i="46"/>
  <c r="AO52" i="46" s="1"/>
  <c r="AE52" i="46"/>
  <c r="AG52" i="46"/>
  <c r="AP52" i="46" s="1"/>
  <c r="W53" i="46"/>
  <c r="AE47" i="54"/>
  <c r="AF47" i="54"/>
  <c r="AO47" i="54" s="1"/>
  <c r="AG47" i="54"/>
  <c r="AP47" i="54" s="1"/>
  <c r="W48" i="54"/>
  <c r="AI47" i="84"/>
  <c r="AN47" i="84"/>
  <c r="AH48" i="104"/>
  <c r="AQ48" i="104" s="1"/>
  <c r="AR51" i="15"/>
  <c r="AH52" i="101"/>
  <c r="AQ52" i="101" s="1"/>
  <c r="AI47" i="20"/>
  <c r="AN47" i="20"/>
  <c r="X47" i="13"/>
  <c r="Y47" i="13"/>
  <c r="Y39" i="82"/>
  <c r="X39" i="82"/>
  <c r="AR43" i="41"/>
  <c r="AR46" i="51"/>
  <c r="Z40" i="42"/>
  <c r="Y55" i="52"/>
  <c r="X55" i="52"/>
  <c r="Z55" i="52" s="1"/>
  <c r="AI51" i="53"/>
  <c r="AN51" i="53"/>
  <c r="AE47" i="88"/>
  <c r="AG47" i="88"/>
  <c r="AP47" i="88" s="1"/>
  <c r="AF47" i="88"/>
  <c r="AO47" i="88" s="1"/>
  <c r="W48" i="88"/>
  <c r="AH51" i="86"/>
  <c r="AQ51" i="86" s="1"/>
  <c r="AR50" i="105"/>
  <c r="AH47" i="51"/>
  <c r="AQ47" i="51" s="1"/>
  <c r="Z48" i="104"/>
  <c r="Z52" i="101"/>
  <c r="X43" i="98"/>
  <c r="Y43" i="98"/>
  <c r="AI46" i="13"/>
  <c r="AN46" i="13"/>
  <c r="AI47" i="100"/>
  <c r="AN47" i="100"/>
  <c r="Y42" i="87"/>
  <c r="X42" i="87"/>
  <c r="AI38" i="82"/>
  <c r="AN38" i="82"/>
  <c r="Y40" i="102"/>
  <c r="Z40" i="102" s="1"/>
  <c r="X40" i="102"/>
  <c r="AH52" i="15"/>
  <c r="AQ52" i="15" s="1"/>
  <c r="AR43" i="83"/>
  <c r="AI54" i="52"/>
  <c r="AN54" i="52"/>
  <c r="Y50" i="92"/>
  <c r="X50" i="92"/>
  <c r="Z50" i="92" s="1"/>
  <c r="AI44" i="99"/>
  <c r="AN44" i="99"/>
  <c r="AI41" i="18"/>
  <c r="AN41" i="18"/>
  <c r="AG47" i="96"/>
  <c r="AP47" i="96" s="1"/>
  <c r="AE47" i="96"/>
  <c r="AN47" i="96" s="1"/>
  <c r="W48" i="96"/>
  <c r="AF47" i="96"/>
  <c r="AO47" i="96" s="1"/>
  <c r="AE43" i="91"/>
  <c r="W44" i="91"/>
  <c r="AG43" i="91"/>
  <c r="AP43" i="91" s="1"/>
  <c r="AF43" i="91"/>
  <c r="AO43" i="91" s="1"/>
  <c r="AH44" i="83"/>
  <c r="AQ44" i="83" s="1"/>
  <c r="AH44" i="41"/>
  <c r="AQ44" i="41" s="1"/>
  <c r="Z44" i="41"/>
  <c r="Z51" i="86"/>
  <c r="AQ47" i="96"/>
  <c r="AR51" i="32"/>
  <c r="AH41" i="94"/>
  <c r="AQ41" i="94" s="1"/>
  <c r="Z47" i="51"/>
  <c r="AH51" i="105"/>
  <c r="AQ51" i="105" s="1"/>
  <c r="Y48" i="20"/>
  <c r="X48" i="20"/>
  <c r="AE42" i="43"/>
  <c r="AF42" i="43"/>
  <c r="AO42" i="43" s="1"/>
  <c r="AG42" i="43"/>
  <c r="AP42" i="43" s="1"/>
  <c r="W43" i="43"/>
  <c r="Y48" i="100"/>
  <c r="X48" i="100"/>
  <c r="Y40" i="35"/>
  <c r="X40" i="35"/>
  <c r="Z40" i="35" s="1"/>
  <c r="Y51" i="89"/>
  <c r="X51" i="89"/>
  <c r="W53" i="15"/>
  <c r="AG52" i="15"/>
  <c r="AP52" i="15" s="1"/>
  <c r="AF52" i="15"/>
  <c r="AO52" i="15" s="1"/>
  <c r="AE52" i="15"/>
  <c r="Y49" i="44"/>
  <c r="X49" i="44"/>
  <c r="Z49" i="44" s="1"/>
  <c r="AR50" i="86"/>
  <c r="AI49" i="92"/>
  <c r="AN49" i="92"/>
  <c r="Y45" i="11"/>
  <c r="X45" i="11"/>
  <c r="Y45" i="99"/>
  <c r="Z45" i="99"/>
  <c r="X45" i="99"/>
  <c r="AI40" i="50"/>
  <c r="AN40" i="50"/>
  <c r="X42" i="18"/>
  <c r="Y42" i="18"/>
  <c r="Z42" i="18"/>
  <c r="AG41" i="94"/>
  <c r="AP41" i="94" s="1"/>
  <c r="W42" i="94"/>
  <c r="AF41" i="94"/>
  <c r="AO41" i="94" s="1"/>
  <c r="AE41" i="94"/>
  <c r="Y48" i="84"/>
  <c r="X48" i="84"/>
  <c r="AE40" i="55"/>
  <c r="AF40" i="55"/>
  <c r="AO40" i="55" s="1"/>
  <c r="W41" i="55"/>
  <c r="AG40" i="55"/>
  <c r="AP40" i="55" s="1"/>
  <c r="Y42" i="49"/>
  <c r="X42" i="49"/>
  <c r="Z42" i="49" s="1"/>
  <c r="AI44" i="11"/>
  <c r="AN44" i="11"/>
  <c r="AI44" i="16"/>
  <c r="AN44" i="16"/>
  <c r="Y41" i="50"/>
  <c r="X41" i="50"/>
  <c r="AI45" i="45"/>
  <c r="AN45" i="45"/>
  <c r="Y39" i="85"/>
  <c r="X39" i="85"/>
  <c r="AR51" i="101"/>
  <c r="AI45" i="95"/>
  <c r="AO45" i="95"/>
  <c r="Z52" i="32"/>
  <c r="AH52" i="32"/>
  <c r="AQ52" i="32" s="1"/>
  <c r="AR39" i="42"/>
  <c r="AH40" i="90"/>
  <c r="AQ40" i="90" s="1"/>
  <c r="AI41" i="87"/>
  <c r="AN41" i="87"/>
  <c r="AR47" i="104"/>
  <c r="AI41" i="10"/>
  <c r="AN41" i="10"/>
  <c r="AI50" i="89"/>
  <c r="AN50" i="89"/>
  <c r="AI48" i="44"/>
  <c r="AP48" i="44"/>
  <c r="AI41" i="49"/>
  <c r="AN41" i="49"/>
  <c r="Y52" i="93"/>
  <c r="X52" i="93"/>
  <c r="AI47" i="96" l="1"/>
  <c r="Z42" i="87"/>
  <c r="AF42" i="87" s="1"/>
  <c r="AO42" i="87" s="1"/>
  <c r="Z39" i="85"/>
  <c r="AE39" i="85" s="1"/>
  <c r="Z45" i="11"/>
  <c r="AE45" i="11" s="1"/>
  <c r="W43" i="87"/>
  <c r="AG42" i="87"/>
  <c r="AP42" i="87" s="1"/>
  <c r="AE42" i="87"/>
  <c r="AE55" i="52"/>
  <c r="AF55" i="52"/>
  <c r="AO55" i="52" s="1"/>
  <c r="AG55" i="52"/>
  <c r="AP55" i="52" s="1"/>
  <c r="W56" i="52"/>
  <c r="AF39" i="85"/>
  <c r="AO39" i="85" s="1"/>
  <c r="AG39" i="85"/>
  <c r="AP39" i="85" s="1"/>
  <c r="AF45" i="11"/>
  <c r="AO45" i="11" s="1"/>
  <c r="AG45" i="11"/>
  <c r="AP45" i="11" s="1"/>
  <c r="W46" i="11"/>
  <c r="AF40" i="35"/>
  <c r="AO40" i="35" s="1"/>
  <c r="AE40" i="35"/>
  <c r="AG40" i="35"/>
  <c r="AP40" i="35" s="1"/>
  <c r="W41" i="35"/>
  <c r="AE42" i="49"/>
  <c r="W43" i="49"/>
  <c r="AG42" i="49"/>
  <c r="AP42" i="49" s="1"/>
  <c r="AF42" i="49"/>
  <c r="AO42" i="49" s="1"/>
  <c r="AR49" i="92"/>
  <c r="AE52" i="32"/>
  <c r="AG52" i="32"/>
  <c r="AP52" i="32" s="1"/>
  <c r="W53" i="32"/>
  <c r="AF52" i="32"/>
  <c r="AO52" i="32" s="1"/>
  <c r="AI40" i="55"/>
  <c r="AN40" i="55"/>
  <c r="AH49" i="44"/>
  <c r="AQ49" i="44" s="1"/>
  <c r="Y43" i="43"/>
  <c r="X43" i="43"/>
  <c r="AE47" i="51"/>
  <c r="W48" i="51"/>
  <c r="AF47" i="51"/>
  <c r="AO47" i="51" s="1"/>
  <c r="AG47" i="51"/>
  <c r="AP47" i="51" s="1"/>
  <c r="AH50" i="92"/>
  <c r="AQ50" i="92" s="1"/>
  <c r="AH40" i="102"/>
  <c r="AQ40" i="102" s="1"/>
  <c r="Z43" i="98"/>
  <c r="AH47" i="13"/>
  <c r="AQ47" i="13" s="1"/>
  <c r="Y48" i="54"/>
  <c r="X48" i="54"/>
  <c r="AH46" i="45"/>
  <c r="AQ46" i="45" s="1"/>
  <c r="AH42" i="10"/>
  <c r="AQ42" i="10" s="1"/>
  <c r="AR39" i="35"/>
  <c r="AI39" i="48"/>
  <c r="AN39" i="48"/>
  <c r="AH48" i="84"/>
  <c r="AQ48" i="84" s="1"/>
  <c r="Y42" i="94"/>
  <c r="X42" i="94"/>
  <c r="Z42" i="94" s="1"/>
  <c r="AR40" i="50"/>
  <c r="AE49" i="44"/>
  <c r="AG49" i="44"/>
  <c r="AP49" i="44" s="1"/>
  <c r="AF49" i="44"/>
  <c r="AO49" i="44" s="1"/>
  <c r="W50" i="44"/>
  <c r="Y53" i="15"/>
  <c r="Z53" i="15" s="1"/>
  <c r="X53" i="15"/>
  <c r="Y44" i="91"/>
  <c r="X44" i="91"/>
  <c r="AF50" i="92"/>
  <c r="AO50" i="92" s="1"/>
  <c r="AG50" i="92"/>
  <c r="AP50" i="92" s="1"/>
  <c r="W51" i="92"/>
  <c r="AE50" i="92"/>
  <c r="AG40" i="102"/>
  <c r="AP40" i="102" s="1"/>
  <c r="AF40" i="102"/>
  <c r="AO40" i="102" s="1"/>
  <c r="AE40" i="102"/>
  <c r="W41" i="102"/>
  <c r="AH43" i="98"/>
  <c r="AQ43" i="98" s="1"/>
  <c r="AH39" i="82"/>
  <c r="AQ39" i="82" s="1"/>
  <c r="AI52" i="46"/>
  <c r="AN52" i="46"/>
  <c r="Y45" i="103"/>
  <c r="X45" i="103"/>
  <c r="AE46" i="45"/>
  <c r="AF46" i="45"/>
  <c r="AO46" i="45" s="1"/>
  <c r="W47" i="45"/>
  <c r="AG46" i="45"/>
  <c r="AP46" i="45" s="1"/>
  <c r="AR51" i="93"/>
  <c r="AF42" i="10"/>
  <c r="AO42" i="10" s="1"/>
  <c r="AG42" i="10"/>
  <c r="AP42" i="10" s="1"/>
  <c r="AE42" i="10"/>
  <c r="W43" i="10"/>
  <c r="Y53" i="47"/>
  <c r="X53" i="47"/>
  <c r="AI44" i="83"/>
  <c r="AN44" i="83"/>
  <c r="Z48" i="84"/>
  <c r="AH45" i="99"/>
  <c r="AQ45" i="99" s="1"/>
  <c r="AH51" i="89"/>
  <c r="AQ51" i="89" s="1"/>
  <c r="AH48" i="100"/>
  <c r="AQ48" i="100" s="1"/>
  <c r="AI43" i="91"/>
  <c r="AN43" i="91"/>
  <c r="W53" i="101"/>
  <c r="AG52" i="101"/>
  <c r="AP52" i="101" s="1"/>
  <c r="AE52" i="101"/>
  <c r="AF52" i="101"/>
  <c r="AO52" i="101" s="1"/>
  <c r="AI47" i="88"/>
  <c r="AN47" i="88"/>
  <c r="AF40" i="42"/>
  <c r="AO40" i="42" s="1"/>
  <c r="AE40" i="42"/>
  <c r="AG40" i="42"/>
  <c r="AP40" i="42" s="1"/>
  <c r="W41" i="42"/>
  <c r="Z39" i="82"/>
  <c r="AR47" i="20"/>
  <c r="AI44" i="103"/>
  <c r="AN44" i="103"/>
  <c r="AH52" i="53"/>
  <c r="AQ52" i="53" s="1"/>
  <c r="AR42" i="98"/>
  <c r="Y53" i="97"/>
  <c r="X53" i="97"/>
  <c r="Z53" i="97" s="1"/>
  <c r="AI40" i="90"/>
  <c r="AN40" i="90"/>
  <c r="Z51" i="89"/>
  <c r="Z48" i="100"/>
  <c r="AI42" i="43"/>
  <c r="AN42" i="43"/>
  <c r="AR47" i="96"/>
  <c r="AR41" i="18"/>
  <c r="AR47" i="100"/>
  <c r="AE48" i="104"/>
  <c r="W49" i="104"/>
  <c r="AG48" i="104"/>
  <c r="AP48" i="104" s="1"/>
  <c r="AF48" i="104"/>
  <c r="AO48" i="104" s="1"/>
  <c r="AI47" i="54"/>
  <c r="AN47" i="54"/>
  <c r="AH45" i="16"/>
  <c r="AQ45" i="16" s="1"/>
  <c r="AF52" i="53"/>
  <c r="AO52" i="53" s="1"/>
  <c r="W53" i="53"/>
  <c r="AG52" i="53"/>
  <c r="AP52" i="53" s="1"/>
  <c r="AE52" i="53"/>
  <c r="AH46" i="95"/>
  <c r="AQ46" i="95" s="1"/>
  <c r="Y40" i="48"/>
  <c r="X40" i="48"/>
  <c r="AR45" i="95"/>
  <c r="AR44" i="16"/>
  <c r="AH52" i="93"/>
  <c r="AQ52" i="93" s="1"/>
  <c r="AR48" i="44"/>
  <c r="AG42" i="18"/>
  <c r="AP42" i="18" s="1"/>
  <c r="AE42" i="18"/>
  <c r="W43" i="18"/>
  <c r="AF42" i="18"/>
  <c r="AO42" i="18" s="1"/>
  <c r="Z52" i="93"/>
  <c r="AI52" i="15"/>
  <c r="AN52" i="15"/>
  <c r="AH48" i="20"/>
  <c r="AQ48" i="20" s="1"/>
  <c r="AF51" i="86"/>
  <c r="AO51" i="86" s="1"/>
  <c r="AE51" i="86"/>
  <c r="AG51" i="86"/>
  <c r="AP51" i="86" s="1"/>
  <c r="W52" i="86"/>
  <c r="AR54" i="52"/>
  <c r="AR38" i="82"/>
  <c r="AR51" i="53"/>
  <c r="Z47" i="13"/>
  <c r="AR47" i="84"/>
  <c r="Z45" i="16"/>
  <c r="AR39" i="102"/>
  <c r="Z46" i="95"/>
  <c r="AI52" i="47"/>
  <c r="AN52" i="47"/>
  <c r="Y45" i="83"/>
  <c r="X45" i="83"/>
  <c r="Z45" i="83" s="1"/>
  <c r="AI51" i="105"/>
  <c r="AN51" i="105"/>
  <c r="AR41" i="49"/>
  <c r="AR41" i="10"/>
  <c r="AR45" i="45"/>
  <c r="AE45" i="99"/>
  <c r="W46" i="99"/>
  <c r="AG45" i="99"/>
  <c r="AP45" i="99" s="1"/>
  <c r="AF45" i="99"/>
  <c r="AO45" i="99" s="1"/>
  <c r="AH41" i="50"/>
  <c r="AQ41" i="50" s="1"/>
  <c r="AR44" i="11"/>
  <c r="Y41" i="55"/>
  <c r="X41" i="55"/>
  <c r="AR50" i="89"/>
  <c r="AR41" i="87"/>
  <c r="AH39" i="85"/>
  <c r="AQ39" i="85" s="1"/>
  <c r="Z41" i="50"/>
  <c r="AH42" i="49"/>
  <c r="AQ42" i="49" s="1"/>
  <c r="AI41" i="94"/>
  <c r="AN41" i="94"/>
  <c r="AH42" i="18"/>
  <c r="AQ42" i="18" s="1"/>
  <c r="AH45" i="11"/>
  <c r="AQ45" i="11" s="1"/>
  <c r="AH40" i="35"/>
  <c r="AQ40" i="35" s="1"/>
  <c r="Z48" i="20"/>
  <c r="AE44" i="41"/>
  <c r="W45" i="41"/>
  <c r="AF44" i="41"/>
  <c r="AO44" i="41" s="1"/>
  <c r="AG44" i="41"/>
  <c r="AP44" i="41" s="1"/>
  <c r="Y48" i="96"/>
  <c r="X48" i="96"/>
  <c r="AR44" i="99"/>
  <c r="AH42" i="87"/>
  <c r="AQ42" i="87" s="1"/>
  <c r="AR46" i="13"/>
  <c r="X48" i="88"/>
  <c r="Y48" i="88"/>
  <c r="AH55" i="52"/>
  <c r="AQ55" i="52" s="1"/>
  <c r="Y53" i="46"/>
  <c r="X53" i="46"/>
  <c r="Z53" i="46" s="1"/>
  <c r="AR38" i="85"/>
  <c r="AI52" i="97"/>
  <c r="AN52" i="97"/>
  <c r="Y52" i="105"/>
  <c r="X52" i="105"/>
  <c r="Y41" i="90"/>
  <c r="X41" i="90"/>
  <c r="W40" i="85" l="1"/>
  <c r="Z48" i="88"/>
  <c r="AE48" i="88" s="1"/>
  <c r="W49" i="88"/>
  <c r="AF48" i="88"/>
  <c r="AO48" i="88" s="1"/>
  <c r="AG48" i="88"/>
  <c r="AP48" i="88" s="1"/>
  <c r="AH41" i="55"/>
  <c r="AQ41" i="55" s="1"/>
  <c r="AF45" i="83"/>
  <c r="AO45" i="83" s="1"/>
  <c r="W46" i="83"/>
  <c r="AE45" i="83"/>
  <c r="AG45" i="83"/>
  <c r="AP45" i="83" s="1"/>
  <c r="Y52" i="86"/>
  <c r="X52" i="86"/>
  <c r="Z52" i="86" s="1"/>
  <c r="AR42" i="43"/>
  <c r="AE53" i="97"/>
  <c r="W54" i="97"/>
  <c r="AG53" i="97"/>
  <c r="AP53" i="97" s="1"/>
  <c r="AF53" i="97"/>
  <c r="AO53" i="97" s="1"/>
  <c r="AI46" i="45"/>
  <c r="AN46" i="45"/>
  <c r="AI40" i="102"/>
  <c r="AN40" i="102"/>
  <c r="AE53" i="15"/>
  <c r="W54" i="15"/>
  <c r="AG53" i="15"/>
  <c r="AP53" i="15" s="1"/>
  <c r="AF53" i="15"/>
  <c r="AO53" i="15" s="1"/>
  <c r="AI49" i="44"/>
  <c r="AN49" i="44"/>
  <c r="AR39" i="48"/>
  <c r="AI47" i="51"/>
  <c r="AN47" i="51"/>
  <c r="X41" i="35"/>
  <c r="Y41" i="35"/>
  <c r="AI45" i="11"/>
  <c r="AN45" i="11"/>
  <c r="Y40" i="85"/>
  <c r="X40" i="85"/>
  <c r="AI55" i="52"/>
  <c r="AN55" i="52"/>
  <c r="AG53" i="46"/>
  <c r="AP53" i="46" s="1"/>
  <c r="AE53" i="46"/>
  <c r="AN53" i="46" s="1"/>
  <c r="AF53" i="46"/>
  <c r="W54" i="46"/>
  <c r="AH41" i="90"/>
  <c r="AQ41" i="90" s="1"/>
  <c r="AH48" i="96"/>
  <c r="AQ48" i="96" s="1"/>
  <c r="Y45" i="41"/>
  <c r="X45" i="41"/>
  <c r="Z41" i="55"/>
  <c r="Y46" i="99"/>
  <c r="X46" i="99"/>
  <c r="AF45" i="16"/>
  <c r="AO45" i="16" s="1"/>
  <c r="AE45" i="16"/>
  <c r="W46" i="16"/>
  <c r="AG45" i="16"/>
  <c r="AP45" i="16" s="1"/>
  <c r="AI52" i="53"/>
  <c r="AN52" i="53"/>
  <c r="AG48" i="100"/>
  <c r="AP48" i="100" s="1"/>
  <c r="W49" i="100"/>
  <c r="AF48" i="100"/>
  <c r="AO48" i="100" s="1"/>
  <c r="AE48" i="100"/>
  <c r="AF39" i="82"/>
  <c r="AO39" i="82" s="1"/>
  <c r="AG39" i="82"/>
  <c r="AP39" i="82" s="1"/>
  <c r="W40" i="82"/>
  <c r="AE39" i="82"/>
  <c r="Y53" i="101"/>
  <c r="Z53" i="101" s="1"/>
  <c r="X53" i="101"/>
  <c r="AF48" i="84"/>
  <c r="AO48" i="84" s="1"/>
  <c r="AE48" i="84"/>
  <c r="W49" i="84"/>
  <c r="AG48" i="84"/>
  <c r="AP48" i="84" s="1"/>
  <c r="AH45" i="103"/>
  <c r="AQ45" i="103" s="1"/>
  <c r="AH48" i="54"/>
  <c r="AQ48" i="54" s="1"/>
  <c r="AH43" i="43"/>
  <c r="AQ43" i="43" s="1"/>
  <c r="Y53" i="32"/>
  <c r="X53" i="32"/>
  <c r="AI39" i="85"/>
  <c r="AN39" i="85"/>
  <c r="Z41" i="90"/>
  <c r="AR52" i="97"/>
  <c r="Z48" i="96"/>
  <c r="AI44" i="41"/>
  <c r="AN44" i="41"/>
  <c r="AR41" i="94"/>
  <c r="AG41" i="50"/>
  <c r="AP41" i="50" s="1"/>
  <c r="W42" i="50"/>
  <c r="AE41" i="50"/>
  <c r="AF41" i="50"/>
  <c r="AO41" i="50" s="1"/>
  <c r="AI45" i="99"/>
  <c r="AN45" i="99"/>
  <c r="AI51" i="86"/>
  <c r="AN51" i="86"/>
  <c r="Y43" i="18"/>
  <c r="Z43" i="18" s="1"/>
  <c r="X43" i="18"/>
  <c r="AF51" i="89"/>
  <c r="AO51" i="89" s="1"/>
  <c r="AG51" i="89"/>
  <c r="AP51" i="89" s="1"/>
  <c r="AE51" i="89"/>
  <c r="W52" i="89"/>
  <c r="AR47" i="88"/>
  <c r="Y43" i="10"/>
  <c r="X43" i="10"/>
  <c r="Z45" i="103"/>
  <c r="AH44" i="91"/>
  <c r="AQ44" i="91" s="1"/>
  <c r="Z48" i="54"/>
  <c r="Z43" i="43"/>
  <c r="AI40" i="35"/>
  <c r="AN40" i="35"/>
  <c r="AI42" i="87"/>
  <c r="AN42" i="87"/>
  <c r="AH48" i="88"/>
  <c r="AQ48" i="88" s="1"/>
  <c r="AF48" i="20"/>
  <c r="AO48" i="20" s="1"/>
  <c r="AE48" i="20"/>
  <c r="W49" i="20"/>
  <c r="AG48" i="20"/>
  <c r="AP48" i="20" s="1"/>
  <c r="AR52" i="47"/>
  <c r="AI42" i="18"/>
  <c r="AN42" i="18"/>
  <c r="Y53" i="53"/>
  <c r="Z53" i="53"/>
  <c r="X53" i="53"/>
  <c r="Y49" i="104"/>
  <c r="Z49" i="104" s="1"/>
  <c r="X49" i="104"/>
  <c r="Y41" i="42"/>
  <c r="Z41" i="42"/>
  <c r="X41" i="42"/>
  <c r="AR43" i="91"/>
  <c r="AR44" i="83"/>
  <c r="AI42" i="10"/>
  <c r="AN42" i="10"/>
  <c r="Z44" i="91"/>
  <c r="Y50" i="44"/>
  <c r="X50" i="44"/>
  <c r="AH42" i="94"/>
  <c r="AQ42" i="94" s="1"/>
  <c r="AF43" i="98"/>
  <c r="AO43" i="98" s="1"/>
  <c r="W44" i="98"/>
  <c r="AG43" i="98"/>
  <c r="AP43" i="98" s="1"/>
  <c r="AE43" i="98"/>
  <c r="AI52" i="32"/>
  <c r="AN52" i="32"/>
  <c r="Y43" i="49"/>
  <c r="X43" i="49"/>
  <c r="Y56" i="52"/>
  <c r="Z56" i="52" s="1"/>
  <c r="X56" i="52"/>
  <c r="AR51" i="105"/>
  <c r="AF46" i="95"/>
  <c r="AO46" i="95" s="1"/>
  <c r="W47" i="95"/>
  <c r="AG46" i="95"/>
  <c r="AP46" i="95" s="1"/>
  <c r="AE46" i="95"/>
  <c r="AE47" i="13"/>
  <c r="AN47" i="13" s="1"/>
  <c r="W48" i="13"/>
  <c r="AF47" i="13"/>
  <c r="AO47" i="13" s="1"/>
  <c r="AG47" i="13"/>
  <c r="AR52" i="15"/>
  <c r="AH40" i="48"/>
  <c r="AQ40" i="48" s="1"/>
  <c r="AI48" i="104"/>
  <c r="AN48" i="104"/>
  <c r="AR40" i="90"/>
  <c r="AR44" i="103"/>
  <c r="AH53" i="47"/>
  <c r="AQ53" i="47" s="1"/>
  <c r="Y47" i="45"/>
  <c r="X47" i="45"/>
  <c r="AI50" i="92"/>
  <c r="AN50" i="92"/>
  <c r="AG42" i="94"/>
  <c r="AP42" i="94" s="1"/>
  <c r="AF42" i="94"/>
  <c r="AO42" i="94" s="1"/>
  <c r="AE42" i="94"/>
  <c r="W43" i="94"/>
  <c r="AR40" i="55"/>
  <c r="AI42" i="49"/>
  <c r="AN42" i="49"/>
  <c r="AH52" i="105"/>
  <c r="AQ52" i="105" s="1"/>
  <c r="Z52" i="105"/>
  <c r="AH53" i="46"/>
  <c r="AQ53" i="46" s="1"/>
  <c r="AH45" i="83"/>
  <c r="AQ45" i="83" s="1"/>
  <c r="W53" i="93"/>
  <c r="AG52" i="93"/>
  <c r="AP52" i="93" s="1"/>
  <c r="AF52" i="93"/>
  <c r="AO52" i="93" s="1"/>
  <c r="AE52" i="93"/>
  <c r="Z40" i="48"/>
  <c r="AR47" i="54"/>
  <c r="AH53" i="97"/>
  <c r="AQ53" i="97" s="1"/>
  <c r="AI40" i="42"/>
  <c r="AN40" i="42"/>
  <c r="AI52" i="101"/>
  <c r="AN52" i="101"/>
  <c r="Z53" i="47"/>
  <c r="AR52" i="46"/>
  <c r="Y41" i="102"/>
  <c r="X41" i="102"/>
  <c r="X51" i="92"/>
  <c r="Y51" i="92"/>
  <c r="AH53" i="15"/>
  <c r="AQ53" i="15" s="1"/>
  <c r="Y48" i="51"/>
  <c r="X48" i="51"/>
  <c r="Y46" i="11"/>
  <c r="X46" i="11"/>
  <c r="Y43" i="87"/>
  <c r="X43" i="87"/>
  <c r="Z46" i="11" l="1"/>
  <c r="Z53" i="32"/>
  <c r="AF53" i="32" s="1"/>
  <c r="AO53" i="32" s="1"/>
  <c r="Z46" i="99"/>
  <c r="W47" i="99" s="1"/>
  <c r="Z50" i="44"/>
  <c r="Z40" i="85"/>
  <c r="AG40" i="85" s="1"/>
  <c r="AP40" i="85" s="1"/>
  <c r="AE46" i="99"/>
  <c r="AG46" i="99"/>
  <c r="AP46" i="99" s="1"/>
  <c r="AF46" i="99"/>
  <c r="AO46" i="99" s="1"/>
  <c r="AE40" i="85"/>
  <c r="AF40" i="85"/>
  <c r="AO40" i="85" s="1"/>
  <c r="W41" i="85"/>
  <c r="AF56" i="52"/>
  <c r="AO56" i="52" s="1"/>
  <c r="AG56" i="52"/>
  <c r="AP56" i="52" s="1"/>
  <c r="AE56" i="52"/>
  <c r="W57" i="52"/>
  <c r="AG53" i="101"/>
  <c r="AP53" i="101" s="1"/>
  <c r="AF53" i="101"/>
  <c r="AO53" i="101" s="1"/>
  <c r="AE53" i="101"/>
  <c r="W54" i="101"/>
  <c r="AE53" i="32"/>
  <c r="AG53" i="32"/>
  <c r="AP53" i="32" s="1"/>
  <c r="W54" i="32"/>
  <c r="AG50" i="44"/>
  <c r="AP50" i="44" s="1"/>
  <c r="AE50" i="44"/>
  <c r="W51" i="44"/>
  <c r="AF50" i="44"/>
  <c r="AO50" i="44" s="1"/>
  <c r="W47" i="11"/>
  <c r="AG46" i="11"/>
  <c r="AP46" i="11" s="1"/>
  <c r="AF46" i="11"/>
  <c r="AO46" i="11" s="1"/>
  <c r="AE46" i="11"/>
  <c r="AH43" i="87"/>
  <c r="AQ43" i="87" s="1"/>
  <c r="AH51" i="92"/>
  <c r="AQ51" i="92" s="1"/>
  <c r="AE53" i="47"/>
  <c r="W54" i="47"/>
  <c r="AG53" i="47"/>
  <c r="AP53" i="47" s="1"/>
  <c r="AF53" i="47"/>
  <c r="AO53" i="47" s="1"/>
  <c r="AG40" i="48"/>
  <c r="AP40" i="48" s="1"/>
  <c r="AF40" i="48"/>
  <c r="AO40" i="48" s="1"/>
  <c r="W41" i="48"/>
  <c r="AE40" i="48"/>
  <c r="AI46" i="95"/>
  <c r="AN46" i="95"/>
  <c r="AH56" i="52"/>
  <c r="AQ56" i="52" s="1"/>
  <c r="AH50" i="44"/>
  <c r="AQ50" i="44" s="1"/>
  <c r="AR40" i="35"/>
  <c r="AR52" i="53"/>
  <c r="AH46" i="99"/>
  <c r="AQ46" i="99" s="1"/>
  <c r="Y54" i="46"/>
  <c r="X54" i="46"/>
  <c r="AH40" i="85"/>
  <c r="AQ40" i="85" s="1"/>
  <c r="AI53" i="15"/>
  <c r="AN53" i="15"/>
  <c r="AH52" i="86"/>
  <c r="AQ52" i="86" s="1"/>
  <c r="Y46" i="83"/>
  <c r="X46" i="83"/>
  <c r="AI47" i="13"/>
  <c r="AP47" i="13"/>
  <c r="AR52" i="32"/>
  <c r="AH49" i="104"/>
  <c r="AQ49" i="104" s="1"/>
  <c r="Y49" i="20"/>
  <c r="X49" i="20"/>
  <c r="AF43" i="43"/>
  <c r="AO43" i="43" s="1"/>
  <c r="AG43" i="43"/>
  <c r="AP43" i="43" s="1"/>
  <c r="W44" i="43"/>
  <c r="AE43" i="43"/>
  <c r="AH43" i="18"/>
  <c r="AQ43" i="18" s="1"/>
  <c r="AR45" i="99"/>
  <c r="Y49" i="84"/>
  <c r="X49" i="84"/>
  <c r="Z49" i="84" s="1"/>
  <c r="AI48" i="100"/>
  <c r="AN48" i="100"/>
  <c r="AI53" i="46"/>
  <c r="AO53" i="46"/>
  <c r="AH41" i="35"/>
  <c r="AQ41" i="35" s="1"/>
  <c r="AR49" i="44"/>
  <c r="AF52" i="86"/>
  <c r="AO52" i="86" s="1"/>
  <c r="AE52" i="86"/>
  <c r="AG52" i="86"/>
  <c r="AP52" i="86" s="1"/>
  <c r="W53" i="86"/>
  <c r="Y47" i="95"/>
  <c r="Z47" i="95"/>
  <c r="X47" i="95"/>
  <c r="W50" i="104"/>
  <c r="AF49" i="104"/>
  <c r="AO49" i="104" s="1"/>
  <c r="AE49" i="104"/>
  <c r="AG49" i="104"/>
  <c r="AP49" i="104" s="1"/>
  <c r="AR42" i="18"/>
  <c r="AI48" i="20"/>
  <c r="AN48" i="20"/>
  <c r="AE48" i="54"/>
  <c r="AF48" i="54"/>
  <c r="AO48" i="54" s="1"/>
  <c r="AG48" i="54"/>
  <c r="AP48" i="54" s="1"/>
  <c r="W49" i="54"/>
  <c r="W46" i="103"/>
  <c r="AG45" i="103"/>
  <c r="AP45" i="103" s="1"/>
  <c r="AF45" i="103"/>
  <c r="AO45" i="103" s="1"/>
  <c r="AE45" i="103"/>
  <c r="AG43" i="18"/>
  <c r="AP43" i="18" s="1"/>
  <c r="AE43" i="18"/>
  <c r="AF43" i="18"/>
  <c r="AO43" i="18" s="1"/>
  <c r="W44" i="18"/>
  <c r="W42" i="90"/>
  <c r="AG41" i="90"/>
  <c r="AP41" i="90" s="1"/>
  <c r="AF41" i="90"/>
  <c r="AO41" i="90" s="1"/>
  <c r="AE41" i="90"/>
  <c r="AI48" i="84"/>
  <c r="AN48" i="84"/>
  <c r="AI39" i="82"/>
  <c r="AN39" i="82"/>
  <c r="AR40" i="102"/>
  <c r="Y54" i="97"/>
  <c r="X54" i="97"/>
  <c r="AH41" i="102"/>
  <c r="AQ41" i="102" s="1"/>
  <c r="AR52" i="101"/>
  <c r="AI52" i="93"/>
  <c r="AN52" i="93"/>
  <c r="AR50" i="92"/>
  <c r="Y43" i="94"/>
  <c r="X43" i="94"/>
  <c r="Z43" i="94" s="1"/>
  <c r="AH47" i="45"/>
  <c r="AQ47" i="45" s="1"/>
  <c r="Y48" i="13"/>
  <c r="Z48" i="13"/>
  <c r="X48" i="13"/>
  <c r="AH43" i="49"/>
  <c r="AQ43" i="49" s="1"/>
  <c r="AI43" i="98"/>
  <c r="AN43" i="98"/>
  <c r="W45" i="91"/>
  <c r="AG44" i="91"/>
  <c r="AP44" i="91" s="1"/>
  <c r="AF44" i="91"/>
  <c r="AO44" i="91" s="1"/>
  <c r="AE44" i="91"/>
  <c r="AH43" i="10"/>
  <c r="AQ43" i="10" s="1"/>
  <c r="Y52" i="89"/>
  <c r="X52" i="89"/>
  <c r="Y40" i="82"/>
  <c r="X40" i="82"/>
  <c r="Y49" i="100"/>
  <c r="X49" i="100"/>
  <c r="Y46" i="16"/>
  <c r="X46" i="16"/>
  <c r="Z46" i="16" s="1"/>
  <c r="W42" i="55"/>
  <c r="AE41" i="55"/>
  <c r="AF41" i="55"/>
  <c r="AO41" i="55" s="1"/>
  <c r="AG41" i="55"/>
  <c r="AP41" i="55" s="1"/>
  <c r="AR47" i="51"/>
  <c r="AI53" i="97"/>
  <c r="AN53" i="97"/>
  <c r="AI48" i="88"/>
  <c r="AN48" i="88"/>
  <c r="AH48" i="51"/>
  <c r="AQ48" i="51" s="1"/>
  <c r="Z41" i="102"/>
  <c r="Z43" i="87"/>
  <c r="Z51" i="92"/>
  <c r="AR40" i="42"/>
  <c r="AE52" i="105"/>
  <c r="W53" i="105"/>
  <c r="AG52" i="105"/>
  <c r="AP52" i="105" s="1"/>
  <c r="AF52" i="105"/>
  <c r="AO52" i="105" s="1"/>
  <c r="AI42" i="94"/>
  <c r="AN42" i="94"/>
  <c r="Z47" i="45"/>
  <c r="AR48" i="104"/>
  <c r="Z43" i="49"/>
  <c r="AH41" i="42"/>
  <c r="AQ41" i="42" s="1"/>
  <c r="AH53" i="53"/>
  <c r="AQ53" i="53" s="1"/>
  <c r="AR42" i="87"/>
  <c r="Z43" i="10"/>
  <c r="AI51" i="89"/>
  <c r="AN51" i="89"/>
  <c r="AI41" i="50"/>
  <c r="AR41" i="50" s="1"/>
  <c r="AN41" i="50"/>
  <c r="AR44" i="41"/>
  <c r="AR39" i="85"/>
  <c r="AH53" i="101"/>
  <c r="AQ53" i="101" s="1"/>
  <c r="AI45" i="16"/>
  <c r="AN45" i="16"/>
  <c r="AH45" i="41"/>
  <c r="AQ45" i="41" s="1"/>
  <c r="AR45" i="11"/>
  <c r="AR46" i="45"/>
  <c r="Z48" i="51"/>
  <c r="AH46" i="11"/>
  <c r="AQ46" i="11" s="1"/>
  <c r="Y53" i="93"/>
  <c r="X53" i="93"/>
  <c r="AR42" i="49"/>
  <c r="Y44" i="98"/>
  <c r="X44" i="98"/>
  <c r="AR42" i="10"/>
  <c r="AF41" i="42"/>
  <c r="AO41" i="42" s="1"/>
  <c r="AG41" i="42"/>
  <c r="AP41" i="42" s="1"/>
  <c r="AE41" i="42"/>
  <c r="W42" i="42"/>
  <c r="W54" i="53"/>
  <c r="AE53" i="53"/>
  <c r="AG53" i="53"/>
  <c r="AP53" i="53" s="1"/>
  <c r="AF53" i="53"/>
  <c r="AO53" i="53" s="1"/>
  <c r="AR51" i="86"/>
  <c r="Y42" i="50"/>
  <c r="X42" i="50"/>
  <c r="Z42" i="50" s="1"/>
  <c r="AF48" i="96"/>
  <c r="AO48" i="96" s="1"/>
  <c r="AE48" i="96"/>
  <c r="W49" i="96"/>
  <c r="AG48" i="96"/>
  <c r="AP48" i="96" s="1"/>
  <c r="AH53" i="32"/>
  <c r="AQ53" i="32" s="1"/>
  <c r="Z45" i="41"/>
  <c r="AR55" i="52"/>
  <c r="Z41" i="35"/>
  <c r="Y54" i="15"/>
  <c r="X54" i="15"/>
  <c r="AI45" i="83"/>
  <c r="AN45" i="83"/>
  <c r="Y49" i="88"/>
  <c r="X49" i="88"/>
  <c r="Z49" i="88" s="1"/>
  <c r="Z54" i="46" l="1"/>
  <c r="Z40" i="82"/>
  <c r="W55" i="46"/>
  <c r="AE54" i="46"/>
  <c r="AF54" i="46"/>
  <c r="AO54" i="46" s="1"/>
  <c r="AG54" i="46"/>
  <c r="AP54" i="46" s="1"/>
  <c r="AE46" i="16"/>
  <c r="AF46" i="16"/>
  <c r="AO46" i="16" s="1"/>
  <c r="AG46" i="16"/>
  <c r="AP46" i="16" s="1"/>
  <c r="W47" i="16"/>
  <c r="AF42" i="50"/>
  <c r="AO42" i="50" s="1"/>
  <c r="AG42" i="50"/>
  <c r="AP42" i="50" s="1"/>
  <c r="W43" i="50"/>
  <c r="AE42" i="50"/>
  <c r="AG40" i="82"/>
  <c r="AP40" i="82" s="1"/>
  <c r="AF40" i="82"/>
  <c r="AO40" i="82" s="1"/>
  <c r="AE40" i="82"/>
  <c r="W41" i="82"/>
  <c r="W50" i="84"/>
  <c r="AG49" i="84"/>
  <c r="AP49" i="84" s="1"/>
  <c r="AF49" i="84"/>
  <c r="AO49" i="84" s="1"/>
  <c r="AE49" i="84"/>
  <c r="Z44" i="98"/>
  <c r="AH44" i="98"/>
  <c r="AQ44" i="98" s="1"/>
  <c r="Y49" i="96"/>
  <c r="X49" i="96"/>
  <c r="Y54" i="53"/>
  <c r="Z54" i="53" s="1"/>
  <c r="X54" i="53"/>
  <c r="AH53" i="93"/>
  <c r="AQ53" i="93" s="1"/>
  <c r="AG41" i="35"/>
  <c r="AP41" i="35" s="1"/>
  <c r="AE41" i="35"/>
  <c r="W42" i="35"/>
  <c r="AF41" i="35"/>
  <c r="AO41" i="35" s="1"/>
  <c r="AI48" i="96"/>
  <c r="AN48" i="96"/>
  <c r="Z53" i="93"/>
  <c r="AR45" i="16"/>
  <c r="AE47" i="45"/>
  <c r="W48" i="45"/>
  <c r="AG47" i="45"/>
  <c r="AP47" i="45" s="1"/>
  <c r="AF47" i="45"/>
  <c r="AO47" i="45" s="1"/>
  <c r="Y53" i="105"/>
  <c r="X53" i="105"/>
  <c r="Z53" i="105" s="1"/>
  <c r="W42" i="102"/>
  <c r="AF41" i="102"/>
  <c r="AO41" i="102" s="1"/>
  <c r="AG41" i="102"/>
  <c r="AP41" i="102" s="1"/>
  <c r="AE41" i="102"/>
  <c r="AH43" i="94"/>
  <c r="AQ43" i="94" s="1"/>
  <c r="AR52" i="93"/>
  <c r="AI41" i="90"/>
  <c r="AN41" i="90"/>
  <c r="AI48" i="54"/>
  <c r="AN48" i="54"/>
  <c r="AI40" i="48"/>
  <c r="AN40" i="48"/>
  <c r="AI53" i="101"/>
  <c r="AN53" i="101"/>
  <c r="AI40" i="85"/>
  <c r="AN40" i="85"/>
  <c r="Y42" i="42"/>
  <c r="X42" i="42"/>
  <c r="W49" i="51"/>
  <c r="AG48" i="51"/>
  <c r="AF48" i="51"/>
  <c r="AO48" i="51" s="1"/>
  <c r="AE48" i="51"/>
  <c r="AN48" i="51" s="1"/>
  <c r="AR51" i="89"/>
  <c r="AI52" i="105"/>
  <c r="AN52" i="105"/>
  <c r="AR48" i="88"/>
  <c r="AF43" i="94"/>
  <c r="AO43" i="94" s="1"/>
  <c r="AE43" i="94"/>
  <c r="W44" i="94"/>
  <c r="AG43" i="94"/>
  <c r="AP43" i="94" s="1"/>
  <c r="AI43" i="18"/>
  <c r="AN43" i="18"/>
  <c r="Y46" i="103"/>
  <c r="X46" i="103"/>
  <c r="AI49" i="104"/>
  <c r="AN49" i="104"/>
  <c r="AR47" i="13"/>
  <c r="Y41" i="48"/>
  <c r="X41" i="48"/>
  <c r="X54" i="47"/>
  <c r="Y54" i="47"/>
  <c r="Y54" i="32"/>
  <c r="X54" i="32"/>
  <c r="W44" i="10"/>
  <c r="AE43" i="10"/>
  <c r="AF43" i="10"/>
  <c r="AO43" i="10" s="1"/>
  <c r="AG43" i="10"/>
  <c r="AP43" i="10" s="1"/>
  <c r="AR42" i="94"/>
  <c r="AH49" i="100"/>
  <c r="AQ49" i="100" s="1"/>
  <c r="AH52" i="89"/>
  <c r="AQ52" i="89" s="1"/>
  <c r="Y45" i="91"/>
  <c r="X45" i="91"/>
  <c r="AH54" i="97"/>
  <c r="AQ54" i="97" s="1"/>
  <c r="AR39" i="82"/>
  <c r="AR48" i="20"/>
  <c r="Y53" i="86"/>
  <c r="X53" i="86"/>
  <c r="AR53" i="46"/>
  <c r="AH49" i="20"/>
  <c r="AQ49" i="20" s="1"/>
  <c r="AH46" i="83"/>
  <c r="AQ46" i="83" s="1"/>
  <c r="AI53" i="47"/>
  <c r="AN53" i="47"/>
  <c r="AI46" i="11"/>
  <c r="AN46" i="11"/>
  <c r="Y51" i="44"/>
  <c r="X51" i="44"/>
  <c r="AH54" i="15"/>
  <c r="AQ54" i="15" s="1"/>
  <c r="AF45" i="41"/>
  <c r="AO45" i="41" s="1"/>
  <c r="AG45" i="41"/>
  <c r="AP45" i="41" s="1"/>
  <c r="AE45" i="41"/>
  <c r="W46" i="41"/>
  <c r="AG43" i="49"/>
  <c r="AP43" i="49" s="1"/>
  <c r="AF43" i="49"/>
  <c r="AO43" i="49" s="1"/>
  <c r="AE43" i="49"/>
  <c r="W44" i="49"/>
  <c r="AR53" i="97"/>
  <c r="AI41" i="55"/>
  <c r="AN41" i="55"/>
  <c r="Z49" i="100"/>
  <c r="Z52" i="89"/>
  <c r="Z54" i="97"/>
  <c r="Y42" i="90"/>
  <c r="X42" i="90"/>
  <c r="Y49" i="54"/>
  <c r="Z49" i="54"/>
  <c r="X49" i="54"/>
  <c r="Y50" i="104"/>
  <c r="X50" i="104"/>
  <c r="Z49" i="20"/>
  <c r="Z46" i="83"/>
  <c r="AI50" i="44"/>
  <c r="AN50" i="44"/>
  <c r="AI53" i="32"/>
  <c r="AN53" i="32"/>
  <c r="AR45" i="83"/>
  <c r="AH42" i="50"/>
  <c r="AQ42" i="50" s="1"/>
  <c r="AI41" i="42"/>
  <c r="AN41" i="42"/>
  <c r="AH49" i="88"/>
  <c r="AQ49" i="88" s="1"/>
  <c r="Z54" i="15"/>
  <c r="AI53" i="53"/>
  <c r="AN53" i="53"/>
  <c r="AG51" i="92"/>
  <c r="AP51" i="92" s="1"/>
  <c r="W52" i="92"/>
  <c r="AF51" i="92"/>
  <c r="AO51" i="92" s="1"/>
  <c r="AE51" i="92"/>
  <c r="Y42" i="55"/>
  <c r="X42" i="55"/>
  <c r="AR43" i="98"/>
  <c r="AH48" i="13"/>
  <c r="AQ48" i="13" s="1"/>
  <c r="AR48" i="84"/>
  <c r="AI45" i="103"/>
  <c r="AN45" i="103"/>
  <c r="AH47" i="95"/>
  <c r="AQ47" i="95" s="1"/>
  <c r="AI52" i="86"/>
  <c r="AN52" i="86"/>
  <c r="AR48" i="100"/>
  <c r="AI43" i="43"/>
  <c r="AN43" i="43"/>
  <c r="AR46" i="95"/>
  <c r="Y57" i="52"/>
  <c r="Z57" i="52" s="1"/>
  <c r="X57" i="52"/>
  <c r="Y41" i="85"/>
  <c r="Z41" i="85"/>
  <c r="X41" i="85"/>
  <c r="Y47" i="99"/>
  <c r="X47" i="99"/>
  <c r="AE49" i="88"/>
  <c r="W50" i="88"/>
  <c r="AG49" i="88"/>
  <c r="AP49" i="88" s="1"/>
  <c r="AF49" i="88"/>
  <c r="AO49" i="88" s="1"/>
  <c r="W44" i="87"/>
  <c r="AF43" i="87"/>
  <c r="AO43" i="87" s="1"/>
  <c r="AE43" i="87"/>
  <c r="AG43" i="87"/>
  <c r="AP43" i="87" s="1"/>
  <c r="AH46" i="16"/>
  <c r="AQ46" i="16" s="1"/>
  <c r="AH40" i="82"/>
  <c r="AQ40" i="82" s="1"/>
  <c r="AI44" i="91"/>
  <c r="AN44" i="91"/>
  <c r="W49" i="13"/>
  <c r="AE48" i="13"/>
  <c r="AN48" i="13" s="1"/>
  <c r="AG48" i="13"/>
  <c r="AP48" i="13" s="1"/>
  <c r="AF48" i="13"/>
  <c r="Y44" i="18"/>
  <c r="X44" i="18"/>
  <c r="W48" i="95"/>
  <c r="AF47" i="95"/>
  <c r="AO47" i="95" s="1"/>
  <c r="AE47" i="95"/>
  <c r="AG47" i="95"/>
  <c r="AP47" i="95" s="1"/>
  <c r="AH49" i="84"/>
  <c r="AQ49" i="84" s="1"/>
  <c r="Y44" i="43"/>
  <c r="X44" i="43"/>
  <c r="AR53" i="15"/>
  <c r="AH54" i="46"/>
  <c r="AQ54" i="46" s="1"/>
  <c r="Y47" i="11"/>
  <c r="X47" i="11"/>
  <c r="Z47" i="11" s="1"/>
  <c r="Y54" i="101"/>
  <c r="X54" i="101"/>
  <c r="AI56" i="52"/>
  <c r="AN56" i="52"/>
  <c r="AI46" i="99"/>
  <c r="AN46" i="99"/>
  <c r="Z54" i="101" l="1"/>
  <c r="Z45" i="91"/>
  <c r="Z53" i="86"/>
  <c r="Z44" i="18"/>
  <c r="AF44" i="18" s="1"/>
  <c r="AO44" i="18" s="1"/>
  <c r="Z47" i="99"/>
  <c r="AG47" i="99" s="1"/>
  <c r="AP47" i="99" s="1"/>
  <c r="Z42" i="42"/>
  <c r="AE42" i="42" s="1"/>
  <c r="AE44" i="18"/>
  <c r="W45" i="18"/>
  <c r="AF47" i="99"/>
  <c r="AO47" i="99" s="1"/>
  <c r="W48" i="99"/>
  <c r="W55" i="101"/>
  <c r="AE54" i="101"/>
  <c r="AG54" i="101"/>
  <c r="AP54" i="101" s="1"/>
  <c r="AF54" i="101"/>
  <c r="AO54" i="101" s="1"/>
  <c r="AE53" i="86"/>
  <c r="AG53" i="86"/>
  <c r="AP53" i="86" s="1"/>
  <c r="W54" i="86"/>
  <c r="AF53" i="86"/>
  <c r="AO53" i="86" s="1"/>
  <c r="AE45" i="91"/>
  <c r="W46" i="91"/>
  <c r="AF45" i="91"/>
  <c r="AO45" i="91" s="1"/>
  <c r="AG45" i="91"/>
  <c r="AP45" i="91" s="1"/>
  <c r="AF57" i="52"/>
  <c r="AO57" i="52" s="1"/>
  <c r="W58" i="52"/>
  <c r="AG57" i="52"/>
  <c r="AP57" i="52" s="1"/>
  <c r="AE57" i="52"/>
  <c r="AE54" i="53"/>
  <c r="AF54" i="53"/>
  <c r="AO54" i="53" s="1"/>
  <c r="AG54" i="53"/>
  <c r="AP54" i="53" s="1"/>
  <c r="W55" i="53"/>
  <c r="AF49" i="54"/>
  <c r="AO49" i="54" s="1"/>
  <c r="AG49" i="54"/>
  <c r="AP49" i="54" s="1"/>
  <c r="W50" i="54"/>
  <c r="AE49" i="54"/>
  <c r="AH41" i="48"/>
  <c r="AQ41" i="48" s="1"/>
  <c r="AI48" i="13"/>
  <c r="AO48" i="13"/>
  <c r="AR46" i="99"/>
  <c r="AH47" i="11"/>
  <c r="AQ47" i="11" s="1"/>
  <c r="Y49" i="13"/>
  <c r="X49" i="13"/>
  <c r="AI51" i="92"/>
  <c r="AN51" i="92"/>
  <c r="AG54" i="15"/>
  <c r="AP54" i="15" s="1"/>
  <c r="W55" i="15"/>
  <c r="AF54" i="15"/>
  <c r="AO54" i="15" s="1"/>
  <c r="AE54" i="15"/>
  <c r="AR50" i="44"/>
  <c r="AH49" i="54"/>
  <c r="AQ49" i="54" s="1"/>
  <c r="AF54" i="97"/>
  <c r="AO54" i="97" s="1"/>
  <c r="AE54" i="97"/>
  <c r="W55" i="97"/>
  <c r="AG54" i="97"/>
  <c r="AP54" i="97" s="1"/>
  <c r="Y44" i="10"/>
  <c r="X44" i="10"/>
  <c r="Z44" i="10" s="1"/>
  <c r="AH54" i="47"/>
  <c r="AQ54" i="47" s="1"/>
  <c r="AR43" i="18"/>
  <c r="AH53" i="105"/>
  <c r="AQ53" i="105" s="1"/>
  <c r="Y48" i="45"/>
  <c r="X48" i="45"/>
  <c r="AR48" i="96"/>
  <c r="AI49" i="84"/>
  <c r="AN49" i="84"/>
  <c r="AI40" i="82"/>
  <c r="AN40" i="82"/>
  <c r="AI46" i="16"/>
  <c r="AN46" i="16"/>
  <c r="AR41" i="42"/>
  <c r="AE46" i="83"/>
  <c r="AN46" i="83" s="1"/>
  <c r="AF46" i="83"/>
  <c r="AO46" i="83" s="1"/>
  <c r="W47" i="83"/>
  <c r="AG46" i="83"/>
  <c r="AG52" i="89"/>
  <c r="AP52" i="89" s="1"/>
  <c r="AF52" i="89"/>
  <c r="AO52" i="89" s="1"/>
  <c r="AE52" i="89"/>
  <c r="W53" i="89"/>
  <c r="Y46" i="41"/>
  <c r="X46" i="41"/>
  <c r="AH54" i="32"/>
  <c r="AQ54" i="32" s="1"/>
  <c r="W54" i="105"/>
  <c r="AG53" i="105"/>
  <c r="AP53" i="105" s="1"/>
  <c r="AF53" i="105"/>
  <c r="AO53" i="105" s="1"/>
  <c r="AE53" i="105"/>
  <c r="AI47" i="45"/>
  <c r="AN47" i="45"/>
  <c r="AR49" i="104"/>
  <c r="AR40" i="48"/>
  <c r="AR56" i="52"/>
  <c r="AI47" i="95"/>
  <c r="AN47" i="95"/>
  <c r="AR44" i="91"/>
  <c r="AH41" i="85"/>
  <c r="AQ41" i="85" s="1"/>
  <c r="AH42" i="55"/>
  <c r="AQ42" i="55" s="1"/>
  <c r="Y52" i="92"/>
  <c r="Z52" i="92" s="1"/>
  <c r="X52" i="92"/>
  <c r="W50" i="20"/>
  <c r="AG49" i="20"/>
  <c r="AP49" i="20" s="1"/>
  <c r="AE49" i="20"/>
  <c r="AF49" i="20"/>
  <c r="AO49" i="20" s="1"/>
  <c r="AG49" i="100"/>
  <c r="AP49" i="100" s="1"/>
  <c r="W50" i="100"/>
  <c r="AF49" i="100"/>
  <c r="AO49" i="100" s="1"/>
  <c r="AE49" i="100"/>
  <c r="Y44" i="49"/>
  <c r="X44" i="49"/>
  <c r="AI45" i="41"/>
  <c r="AN45" i="41"/>
  <c r="AR46" i="11"/>
  <c r="Z54" i="32"/>
  <c r="Z41" i="48"/>
  <c r="AH46" i="103"/>
  <c r="AQ46" i="103" s="1"/>
  <c r="AI41" i="102"/>
  <c r="AN41" i="102"/>
  <c r="AH49" i="96"/>
  <c r="AQ49" i="96" s="1"/>
  <c r="AH54" i="101"/>
  <c r="AQ54" i="101" s="1"/>
  <c r="AI43" i="87"/>
  <c r="AN43" i="87"/>
  <c r="Y50" i="88"/>
  <c r="X50" i="88"/>
  <c r="Z50" i="88" s="1"/>
  <c r="W42" i="85"/>
  <c r="AG41" i="85"/>
  <c r="AP41" i="85" s="1"/>
  <c r="AE41" i="85"/>
  <c r="AF41" i="85"/>
  <c r="AO41" i="85" s="1"/>
  <c r="AR52" i="86"/>
  <c r="Z42" i="55"/>
  <c r="AH50" i="104"/>
  <c r="AQ50" i="104" s="1"/>
  <c r="AH42" i="90"/>
  <c r="AQ42" i="90" s="1"/>
  <c r="AI43" i="49"/>
  <c r="AN43" i="49"/>
  <c r="Z46" i="103"/>
  <c r="Y44" i="94"/>
  <c r="X44" i="94"/>
  <c r="Z44" i="94" s="1"/>
  <c r="AR52" i="105"/>
  <c r="AI48" i="51"/>
  <c r="AP48" i="51"/>
  <c r="AR40" i="85"/>
  <c r="AR48" i="54"/>
  <c r="Y42" i="35"/>
  <c r="X42" i="35"/>
  <c r="Z49" i="96"/>
  <c r="Y50" i="84"/>
  <c r="X50" i="84"/>
  <c r="Y47" i="16"/>
  <c r="X47" i="16"/>
  <c r="Z47" i="16" s="1"/>
  <c r="AH44" i="43"/>
  <c r="AQ44" i="43" s="1"/>
  <c r="Y48" i="95"/>
  <c r="X48" i="95"/>
  <c r="AI49" i="88"/>
  <c r="AN49" i="88"/>
  <c r="AR45" i="103"/>
  <c r="AR53" i="32"/>
  <c r="Z50" i="104"/>
  <c r="Z42" i="90"/>
  <c r="AR41" i="55"/>
  <c r="AH51" i="44"/>
  <c r="AQ51" i="44" s="1"/>
  <c r="AR53" i="47"/>
  <c r="Z54" i="47"/>
  <c r="AI43" i="94"/>
  <c r="AN43" i="94"/>
  <c r="Y49" i="51"/>
  <c r="X49" i="51"/>
  <c r="AF53" i="93"/>
  <c r="AO53" i="93" s="1"/>
  <c r="AE53" i="93"/>
  <c r="AG53" i="93"/>
  <c r="AP53" i="93" s="1"/>
  <c r="W54" i="93"/>
  <c r="AI41" i="35"/>
  <c r="AN41" i="35"/>
  <c r="AF44" i="98"/>
  <c r="AO44" i="98" s="1"/>
  <c r="AE44" i="98"/>
  <c r="AN44" i="98" s="1"/>
  <c r="W45" i="98"/>
  <c r="AG44" i="98"/>
  <c r="AI42" i="50"/>
  <c r="AN42" i="50"/>
  <c r="AI54" i="46"/>
  <c r="AN54" i="46"/>
  <c r="AF47" i="11"/>
  <c r="AO47" i="11" s="1"/>
  <c r="AG47" i="11"/>
  <c r="AP47" i="11" s="1"/>
  <c r="AE47" i="11"/>
  <c r="W48" i="11"/>
  <c r="Z44" i="43"/>
  <c r="AH44" i="18"/>
  <c r="AQ44" i="18" s="1"/>
  <c r="Y44" i="87"/>
  <c r="Z44" i="87" s="1"/>
  <c r="X44" i="87"/>
  <c r="AH47" i="99"/>
  <c r="AQ47" i="99" s="1"/>
  <c r="AH57" i="52"/>
  <c r="AQ57" i="52" s="1"/>
  <c r="AR43" i="43"/>
  <c r="AR53" i="53"/>
  <c r="Z51" i="44"/>
  <c r="AH53" i="86"/>
  <c r="AQ53" i="86" s="1"/>
  <c r="AH45" i="91"/>
  <c r="AQ45" i="91" s="1"/>
  <c r="AI43" i="10"/>
  <c r="AN43" i="10"/>
  <c r="AH42" i="42"/>
  <c r="AQ42" i="42" s="1"/>
  <c r="AR53" i="101"/>
  <c r="AR41" i="90"/>
  <c r="Y42" i="102"/>
  <c r="X42" i="102"/>
  <c r="AH54" i="53"/>
  <c r="AQ54" i="53" s="1"/>
  <c r="Y41" i="82"/>
  <c r="Z41" i="82" s="1"/>
  <c r="X41" i="82"/>
  <c r="Y43" i="50"/>
  <c r="X43" i="50"/>
  <c r="Y55" i="46"/>
  <c r="X55" i="46"/>
  <c r="Z55" i="46" s="1"/>
  <c r="AG42" i="42" l="1"/>
  <c r="AP42" i="42" s="1"/>
  <c r="AF42" i="42"/>
  <c r="AO42" i="42" s="1"/>
  <c r="Z49" i="51"/>
  <c r="AE49" i="51" s="1"/>
  <c r="W43" i="42"/>
  <c r="AE47" i="99"/>
  <c r="AI47" i="99" s="1"/>
  <c r="AG44" i="18"/>
  <c r="AP44" i="18" s="1"/>
  <c r="AG49" i="51"/>
  <c r="AP49" i="51" s="1"/>
  <c r="W50" i="51"/>
  <c r="AF44" i="87"/>
  <c r="AO44" i="87" s="1"/>
  <c r="AE44" i="87"/>
  <c r="AG44" i="87"/>
  <c r="AP44" i="87" s="1"/>
  <c r="W45" i="87"/>
  <c r="AF52" i="92"/>
  <c r="AO52" i="92" s="1"/>
  <c r="AE52" i="92"/>
  <c r="W53" i="92"/>
  <c r="AG52" i="92"/>
  <c r="AP52" i="92" s="1"/>
  <c r="W42" i="82"/>
  <c r="AG41" i="82"/>
  <c r="AP41" i="82" s="1"/>
  <c r="AE41" i="82"/>
  <c r="AF41" i="82"/>
  <c r="AO41" i="82" s="1"/>
  <c r="AH55" i="46"/>
  <c r="AQ55" i="46" s="1"/>
  <c r="AH41" i="82"/>
  <c r="AQ41" i="82" s="1"/>
  <c r="AI44" i="98"/>
  <c r="AP44" i="98"/>
  <c r="AH47" i="16"/>
  <c r="AQ47" i="16" s="1"/>
  <c r="W50" i="96"/>
  <c r="AF49" i="96"/>
  <c r="AO49" i="96" s="1"/>
  <c r="AG49" i="96"/>
  <c r="AP49" i="96" s="1"/>
  <c r="AE49" i="96"/>
  <c r="AH44" i="94"/>
  <c r="AQ44" i="94" s="1"/>
  <c r="AH50" i="88"/>
  <c r="AQ50" i="88" s="1"/>
  <c r="AR49" i="84"/>
  <c r="AH44" i="10"/>
  <c r="AQ44" i="10" s="1"/>
  <c r="AI54" i="97"/>
  <c r="AN54" i="97"/>
  <c r="Y55" i="15"/>
  <c r="X55" i="15"/>
  <c r="AI54" i="53"/>
  <c r="AN54" i="53"/>
  <c r="AF44" i="43"/>
  <c r="AO44" i="43" s="1"/>
  <c r="AG44" i="43"/>
  <c r="AP44" i="43" s="1"/>
  <c r="AE44" i="43"/>
  <c r="W45" i="43"/>
  <c r="Y45" i="98"/>
  <c r="X45" i="98"/>
  <c r="Y54" i="93"/>
  <c r="X54" i="93"/>
  <c r="AE47" i="16"/>
  <c r="W48" i="16"/>
  <c r="AF47" i="16"/>
  <c r="AO47" i="16" s="1"/>
  <c r="AG47" i="16"/>
  <c r="AP47" i="16" s="1"/>
  <c r="AH42" i="35"/>
  <c r="AQ42" i="35" s="1"/>
  <c r="AG44" i="94"/>
  <c r="AP44" i="94" s="1"/>
  <c r="AE44" i="94"/>
  <c r="W45" i="94"/>
  <c r="AF44" i="94"/>
  <c r="AO44" i="94" s="1"/>
  <c r="W51" i="88"/>
  <c r="AG50" i="88"/>
  <c r="AP50" i="88" s="1"/>
  <c r="AE50" i="88"/>
  <c r="AF50" i="88"/>
  <c r="AO50" i="88" s="1"/>
  <c r="AI53" i="105"/>
  <c r="AN53" i="105"/>
  <c r="AI46" i="83"/>
  <c r="AP46" i="83"/>
  <c r="AF44" i="10"/>
  <c r="AO44" i="10" s="1"/>
  <c r="AE44" i="10"/>
  <c r="W45" i="10"/>
  <c r="AG44" i="10"/>
  <c r="AP44" i="10" s="1"/>
  <c r="Y54" i="86"/>
  <c r="X54" i="86"/>
  <c r="AI54" i="101"/>
  <c r="AN54" i="101"/>
  <c r="Y43" i="42"/>
  <c r="Z43" i="42" s="1"/>
  <c r="X43" i="42"/>
  <c r="AG51" i="44"/>
  <c r="AP51" i="44" s="1"/>
  <c r="AE51" i="44"/>
  <c r="W52" i="44"/>
  <c r="AF51" i="44"/>
  <c r="AO51" i="44" s="1"/>
  <c r="AR54" i="46"/>
  <c r="AG42" i="90"/>
  <c r="AP42" i="90" s="1"/>
  <c r="AF42" i="90"/>
  <c r="AO42" i="90" s="1"/>
  <c r="AE42" i="90"/>
  <c r="W43" i="90"/>
  <c r="Z42" i="35"/>
  <c r="AI49" i="100"/>
  <c r="AN49" i="100"/>
  <c r="AI49" i="20"/>
  <c r="AN49" i="20"/>
  <c r="Y53" i="89"/>
  <c r="X53" i="89"/>
  <c r="Y47" i="83"/>
  <c r="X47" i="83"/>
  <c r="Z47" i="83" s="1"/>
  <c r="AR46" i="16"/>
  <c r="AI57" i="52"/>
  <c r="AN57" i="52"/>
  <c r="Y55" i="101"/>
  <c r="Z55" i="101" s="1"/>
  <c r="X55" i="101"/>
  <c r="Y45" i="18"/>
  <c r="X45" i="18"/>
  <c r="AH42" i="102"/>
  <c r="AQ42" i="102" s="1"/>
  <c r="Z42" i="102"/>
  <c r="AI53" i="93"/>
  <c r="AN53" i="93"/>
  <c r="AR43" i="94"/>
  <c r="AF50" i="104"/>
  <c r="AO50" i="104" s="1"/>
  <c r="AE50" i="104"/>
  <c r="AG50" i="104"/>
  <c r="AP50" i="104" s="1"/>
  <c r="W51" i="104"/>
  <c r="AR49" i="88"/>
  <c r="AH50" i="84"/>
  <c r="AQ50" i="84" s="1"/>
  <c r="AR48" i="51"/>
  <c r="AG46" i="103"/>
  <c r="AP46" i="103" s="1"/>
  <c r="AF46" i="103"/>
  <c r="AO46" i="103" s="1"/>
  <c r="AE46" i="103"/>
  <c r="W47" i="103"/>
  <c r="AI41" i="85"/>
  <c r="AN41" i="85"/>
  <c r="AR45" i="41"/>
  <c r="AR47" i="95"/>
  <c r="AI52" i="89"/>
  <c r="AN52" i="89"/>
  <c r="AH48" i="45"/>
  <c r="AQ48" i="45" s="1"/>
  <c r="AR51" i="92"/>
  <c r="AR48" i="13"/>
  <c r="Y55" i="53"/>
  <c r="X55" i="53"/>
  <c r="Y46" i="91"/>
  <c r="X46" i="91"/>
  <c r="AI53" i="86"/>
  <c r="AN53" i="86"/>
  <c r="AN44" i="18"/>
  <c r="AR43" i="10"/>
  <c r="AI47" i="11"/>
  <c r="AN47" i="11"/>
  <c r="AR42" i="50"/>
  <c r="AF54" i="47"/>
  <c r="AO54" i="47" s="1"/>
  <c r="AE54" i="47"/>
  <c r="AG54" i="47"/>
  <c r="AP54" i="47" s="1"/>
  <c r="W55" i="47"/>
  <c r="AH48" i="95"/>
  <c r="AQ48" i="95" s="1"/>
  <c r="Z50" i="84"/>
  <c r="AF42" i="55"/>
  <c r="AO42" i="55" s="1"/>
  <c r="AG42" i="55"/>
  <c r="AP42" i="55" s="1"/>
  <c r="W43" i="55"/>
  <c r="AE42" i="55"/>
  <c r="AR43" i="87"/>
  <c r="AR41" i="102"/>
  <c r="AG41" i="48"/>
  <c r="AP41" i="48" s="1"/>
  <c r="W42" i="48"/>
  <c r="AE41" i="48"/>
  <c r="AF41" i="48"/>
  <c r="AO41" i="48" s="1"/>
  <c r="AH44" i="49"/>
  <c r="AQ44" i="49" s="1"/>
  <c r="Y50" i="100"/>
  <c r="X50" i="100"/>
  <c r="Y50" i="20"/>
  <c r="X50" i="20"/>
  <c r="Y54" i="105"/>
  <c r="X54" i="105"/>
  <c r="AH46" i="41"/>
  <c r="AQ46" i="41" s="1"/>
  <c r="AR40" i="82"/>
  <c r="Z48" i="45"/>
  <c r="AI54" i="15"/>
  <c r="AN54" i="15"/>
  <c r="AH49" i="13"/>
  <c r="AQ49" i="13" s="1"/>
  <c r="AI49" i="54"/>
  <c r="AN49" i="54"/>
  <c r="Y58" i="52"/>
  <c r="Z58" i="52"/>
  <c r="X58" i="52"/>
  <c r="AI45" i="91"/>
  <c r="AN45" i="91"/>
  <c r="AI42" i="42"/>
  <c r="AN42" i="42"/>
  <c r="AG55" i="46"/>
  <c r="AP55" i="46" s="1"/>
  <c r="W56" i="46"/>
  <c r="AE55" i="46"/>
  <c r="AF55" i="46"/>
  <c r="AO55" i="46" s="1"/>
  <c r="AH43" i="50"/>
  <c r="AQ43" i="50" s="1"/>
  <c r="Y48" i="11"/>
  <c r="X48" i="11"/>
  <c r="Z43" i="50"/>
  <c r="AH44" i="87"/>
  <c r="AQ44" i="87" s="1"/>
  <c r="AR41" i="35"/>
  <c r="AH49" i="51"/>
  <c r="AQ49" i="51" s="1"/>
  <c r="Z48" i="95"/>
  <c r="AR43" i="49"/>
  <c r="Y42" i="85"/>
  <c r="X42" i="85"/>
  <c r="Z42" i="85" s="1"/>
  <c r="AF54" i="32"/>
  <c r="AO54" i="32" s="1"/>
  <c r="AE54" i="32"/>
  <c r="AG54" i="32"/>
  <c r="AP54" i="32" s="1"/>
  <c r="W55" i="32"/>
  <c r="Z44" i="49"/>
  <c r="AH52" i="92"/>
  <c r="AQ52" i="92" s="1"/>
  <c r="AR47" i="45"/>
  <c r="Z46" i="41"/>
  <c r="Y55" i="97"/>
  <c r="X55" i="97"/>
  <c r="Z49" i="13"/>
  <c r="Y50" i="54"/>
  <c r="X50" i="54"/>
  <c r="Y48" i="99"/>
  <c r="Z48" i="99"/>
  <c r="X48" i="99"/>
  <c r="Z54" i="86" l="1"/>
  <c r="Z50" i="54"/>
  <c r="AE50" i="54" s="1"/>
  <c r="AI44" i="18"/>
  <c r="Z46" i="91"/>
  <c r="AE46" i="91" s="1"/>
  <c r="Z50" i="20"/>
  <c r="W51" i="20" s="1"/>
  <c r="AN47" i="99"/>
  <c r="AF49" i="51"/>
  <c r="AO49" i="51" s="1"/>
  <c r="AE54" i="86"/>
  <c r="AN54" i="86" s="1"/>
  <c r="AF54" i="86"/>
  <c r="AO54" i="86" s="1"/>
  <c r="W55" i="86"/>
  <c r="AG54" i="86"/>
  <c r="W51" i="54"/>
  <c r="AG50" i="54"/>
  <c r="AP50" i="54" s="1"/>
  <c r="AF50" i="54"/>
  <c r="AO50" i="54" s="1"/>
  <c r="W56" i="101"/>
  <c r="AG55" i="101"/>
  <c r="AP55" i="101" s="1"/>
  <c r="AE55" i="101"/>
  <c r="AF55" i="101"/>
  <c r="AO55" i="101" s="1"/>
  <c r="AF50" i="20"/>
  <c r="AO50" i="20" s="1"/>
  <c r="AG50" i="20"/>
  <c r="AP50" i="20" s="1"/>
  <c r="AE50" i="20"/>
  <c r="AG46" i="91"/>
  <c r="AP46" i="91" s="1"/>
  <c r="W47" i="91"/>
  <c r="AF46" i="91"/>
  <c r="AO46" i="91" s="1"/>
  <c r="AE43" i="42"/>
  <c r="AG43" i="42"/>
  <c r="AP43" i="42" s="1"/>
  <c r="W44" i="42"/>
  <c r="AF43" i="42"/>
  <c r="AO43" i="42" s="1"/>
  <c r="AE48" i="99"/>
  <c r="W49" i="99"/>
  <c r="AG48" i="99"/>
  <c r="AP48" i="99" s="1"/>
  <c r="AF48" i="99"/>
  <c r="AO48" i="99" s="1"/>
  <c r="AH55" i="97"/>
  <c r="AQ55" i="97" s="1"/>
  <c r="AH48" i="99"/>
  <c r="AQ48" i="99" s="1"/>
  <c r="W50" i="13"/>
  <c r="AF49" i="13"/>
  <c r="AO49" i="13" s="1"/>
  <c r="AG49" i="13"/>
  <c r="AP49" i="13" s="1"/>
  <c r="AE49" i="13"/>
  <c r="AE44" i="49"/>
  <c r="AF44" i="49"/>
  <c r="AO44" i="49" s="1"/>
  <c r="AG44" i="49"/>
  <c r="AP44" i="49" s="1"/>
  <c r="W45" i="49"/>
  <c r="AH42" i="85"/>
  <c r="AQ42" i="85" s="1"/>
  <c r="W44" i="50"/>
  <c r="AG43" i="50"/>
  <c r="AP43" i="50" s="1"/>
  <c r="AF43" i="50"/>
  <c r="AO43" i="50" s="1"/>
  <c r="AE43" i="50"/>
  <c r="Y56" i="46"/>
  <c r="X56" i="46"/>
  <c r="AH58" i="52"/>
  <c r="AQ58" i="52" s="1"/>
  <c r="AG48" i="45"/>
  <c r="AP48" i="45" s="1"/>
  <c r="AE48" i="45"/>
  <c r="AF48" i="45"/>
  <c r="AO48" i="45" s="1"/>
  <c r="W49" i="45"/>
  <c r="AI41" i="48"/>
  <c r="AN41" i="48"/>
  <c r="W51" i="84"/>
  <c r="AG50" i="84"/>
  <c r="AP50" i="84" s="1"/>
  <c r="AF50" i="84"/>
  <c r="AO50" i="84" s="1"/>
  <c r="AE50" i="84"/>
  <c r="AR44" i="18"/>
  <c r="AI46" i="103"/>
  <c r="AN46" i="103"/>
  <c r="AH55" i="101"/>
  <c r="AQ55" i="101" s="1"/>
  <c r="AH43" i="42"/>
  <c r="AQ43" i="42" s="1"/>
  <c r="Y45" i="94"/>
  <c r="X45" i="94"/>
  <c r="AI47" i="16"/>
  <c r="AN47" i="16"/>
  <c r="AR54" i="97"/>
  <c r="AI41" i="82"/>
  <c r="AN41" i="82"/>
  <c r="AI52" i="92"/>
  <c r="AN52" i="92"/>
  <c r="AE42" i="85"/>
  <c r="W43" i="85"/>
  <c r="AG42" i="85"/>
  <c r="AP42" i="85" s="1"/>
  <c r="AF42" i="85"/>
  <c r="AO42" i="85" s="1"/>
  <c r="AH48" i="11"/>
  <c r="AQ48" i="11" s="1"/>
  <c r="AE58" i="52"/>
  <c r="AG58" i="52"/>
  <c r="AP58" i="52" s="1"/>
  <c r="W59" i="52"/>
  <c r="AF58" i="52"/>
  <c r="AO58" i="52" s="1"/>
  <c r="Y42" i="48"/>
  <c r="X42" i="48"/>
  <c r="Y55" i="47"/>
  <c r="X55" i="47"/>
  <c r="Y51" i="104"/>
  <c r="X51" i="104"/>
  <c r="AH47" i="83"/>
  <c r="AQ47" i="83" s="1"/>
  <c r="Y43" i="90"/>
  <c r="X43" i="90"/>
  <c r="AI50" i="88"/>
  <c r="AN50" i="88"/>
  <c r="AI44" i="94"/>
  <c r="AN44" i="94"/>
  <c r="AH54" i="93"/>
  <c r="AQ54" i="93" s="1"/>
  <c r="AR54" i="53"/>
  <c r="AI49" i="96"/>
  <c r="AN49" i="96"/>
  <c r="Z48" i="11"/>
  <c r="AH54" i="105"/>
  <c r="AQ54" i="105" s="1"/>
  <c r="AH50" i="100"/>
  <c r="AQ50" i="100" s="1"/>
  <c r="AI42" i="55"/>
  <c r="AN42" i="55"/>
  <c r="AR47" i="11"/>
  <c r="AR47" i="99"/>
  <c r="AH55" i="53"/>
  <c r="AQ55" i="53" s="1"/>
  <c r="AR53" i="93"/>
  <c r="AF47" i="83"/>
  <c r="AO47" i="83" s="1"/>
  <c r="AG47" i="83"/>
  <c r="AP47" i="83" s="1"/>
  <c r="W48" i="83"/>
  <c r="AE47" i="83"/>
  <c r="AR49" i="20"/>
  <c r="AI42" i="90"/>
  <c r="AN42" i="90"/>
  <c r="AR46" i="83"/>
  <c r="Z54" i="93"/>
  <c r="Y45" i="43"/>
  <c r="Z45" i="43" s="1"/>
  <c r="X45" i="43"/>
  <c r="AH55" i="15"/>
  <c r="AQ55" i="15" s="1"/>
  <c r="Y42" i="82"/>
  <c r="X42" i="82"/>
  <c r="Y50" i="51"/>
  <c r="Z50" i="51"/>
  <c r="X50" i="51"/>
  <c r="Z55" i="97"/>
  <c r="Y55" i="32"/>
  <c r="Z55" i="32" s="1"/>
  <c r="X55" i="32"/>
  <c r="AR42" i="42"/>
  <c r="Z54" i="105"/>
  <c r="Z50" i="100"/>
  <c r="Y43" i="55"/>
  <c r="X43" i="55"/>
  <c r="AI54" i="47"/>
  <c r="AN54" i="47"/>
  <c r="Z55" i="53"/>
  <c r="AR52" i="89"/>
  <c r="AR41" i="85"/>
  <c r="AI50" i="104"/>
  <c r="AN50" i="104"/>
  <c r="W43" i="102"/>
  <c r="AE42" i="102"/>
  <c r="AF42" i="102"/>
  <c r="AO42" i="102" s="1"/>
  <c r="AG42" i="102"/>
  <c r="AP42" i="102" s="1"/>
  <c r="AH45" i="18"/>
  <c r="AQ45" i="18" s="1"/>
  <c r="Y52" i="44"/>
  <c r="X52" i="44"/>
  <c r="Y51" i="88"/>
  <c r="Z51" i="88"/>
  <c r="X51" i="88"/>
  <c r="AI44" i="43"/>
  <c r="AN44" i="43"/>
  <c r="Z55" i="15"/>
  <c r="Y45" i="87"/>
  <c r="Z45" i="87"/>
  <c r="X45" i="87"/>
  <c r="AI54" i="32"/>
  <c r="AN54" i="32"/>
  <c r="AR49" i="54"/>
  <c r="AR53" i="86"/>
  <c r="Z45" i="18"/>
  <c r="AR57" i="52"/>
  <c r="AH53" i="89"/>
  <c r="AQ53" i="89" s="1"/>
  <c r="AR49" i="100"/>
  <c r="AI51" i="44"/>
  <c r="AN51" i="44"/>
  <c r="AR54" i="101"/>
  <c r="Y45" i="10"/>
  <c r="X45" i="10"/>
  <c r="AR53" i="105"/>
  <c r="AH45" i="98"/>
  <c r="AQ45" i="98" s="1"/>
  <c r="Y50" i="96"/>
  <c r="X50" i="96"/>
  <c r="AH50" i="54"/>
  <c r="AQ50" i="54" s="1"/>
  <c r="W47" i="41"/>
  <c r="AF46" i="41"/>
  <c r="AO46" i="41" s="1"/>
  <c r="AE46" i="41"/>
  <c r="AG46" i="41"/>
  <c r="AP46" i="41" s="1"/>
  <c r="AF48" i="95"/>
  <c r="AO48" i="95" s="1"/>
  <c r="AG48" i="95"/>
  <c r="AP48" i="95" s="1"/>
  <c r="AE48" i="95"/>
  <c r="W49" i="95"/>
  <c r="AI55" i="46"/>
  <c r="AN55" i="46"/>
  <c r="AR45" i="91"/>
  <c r="AR54" i="15"/>
  <c r="AH50" i="20"/>
  <c r="AQ50" i="20" s="1"/>
  <c r="AH46" i="91"/>
  <c r="AQ46" i="91" s="1"/>
  <c r="Y47" i="103"/>
  <c r="X47" i="103"/>
  <c r="Z53" i="89"/>
  <c r="AE42" i="35"/>
  <c r="AG42" i="35"/>
  <c r="AP42" i="35" s="1"/>
  <c r="AF42" i="35"/>
  <c r="AO42" i="35" s="1"/>
  <c r="W43" i="35"/>
  <c r="AH54" i="86"/>
  <c r="AQ54" i="86" s="1"/>
  <c r="AI44" i="10"/>
  <c r="AN44" i="10"/>
  <c r="Y48" i="16"/>
  <c r="X48" i="16"/>
  <c r="Z45" i="98"/>
  <c r="AR44" i="98"/>
  <c r="Y53" i="92"/>
  <c r="X53" i="92"/>
  <c r="AI44" i="87"/>
  <c r="AN44" i="87"/>
  <c r="AI49" i="51"/>
  <c r="AN49" i="51"/>
  <c r="Z42" i="48" l="1"/>
  <c r="Z47" i="103"/>
  <c r="AF47" i="103" s="1"/>
  <c r="AO47" i="103" s="1"/>
  <c r="Z51" i="104"/>
  <c r="AF51" i="104" s="1"/>
  <c r="AO51" i="104" s="1"/>
  <c r="W52" i="104"/>
  <c r="W43" i="48"/>
  <c r="AE42" i="48"/>
  <c r="AF42" i="48"/>
  <c r="AO42" i="48" s="1"/>
  <c r="AG42" i="48"/>
  <c r="AP42" i="48" s="1"/>
  <c r="AE47" i="103"/>
  <c r="W48" i="103"/>
  <c r="AG47" i="103"/>
  <c r="AP47" i="103" s="1"/>
  <c r="W46" i="43"/>
  <c r="AF45" i="43"/>
  <c r="AO45" i="43" s="1"/>
  <c r="AG45" i="43"/>
  <c r="AP45" i="43" s="1"/>
  <c r="AE45" i="43"/>
  <c r="AH45" i="10"/>
  <c r="AQ45" i="10" s="1"/>
  <c r="AR51" i="44"/>
  <c r="W46" i="87"/>
  <c r="AG45" i="87"/>
  <c r="AP45" i="87" s="1"/>
  <c r="AE45" i="87"/>
  <c r="AF45" i="87"/>
  <c r="AO45" i="87" s="1"/>
  <c r="W52" i="88"/>
  <c r="AF51" i="88"/>
  <c r="AO51" i="88" s="1"/>
  <c r="AE51" i="88"/>
  <c r="AG51" i="88"/>
  <c r="AP51" i="88" s="1"/>
  <c r="AH43" i="55"/>
  <c r="AQ43" i="55" s="1"/>
  <c r="AE50" i="51"/>
  <c r="AF50" i="51"/>
  <c r="AO50" i="51" s="1"/>
  <c r="AG50" i="51"/>
  <c r="AP50" i="51" s="1"/>
  <c r="W51" i="51"/>
  <c r="W49" i="11"/>
  <c r="AG48" i="11"/>
  <c r="AP48" i="11" s="1"/>
  <c r="AE48" i="11"/>
  <c r="AF48" i="11"/>
  <c r="AO48" i="11" s="1"/>
  <c r="AH45" i="94"/>
  <c r="AQ45" i="94" s="1"/>
  <c r="AI50" i="84"/>
  <c r="AN50" i="84"/>
  <c r="Y45" i="49"/>
  <c r="X45" i="49"/>
  <c r="Y51" i="54"/>
  <c r="Z51" i="54"/>
  <c r="X51" i="54"/>
  <c r="AH53" i="92"/>
  <c r="AQ53" i="92" s="1"/>
  <c r="AI48" i="95"/>
  <c r="AN48" i="95"/>
  <c r="Z45" i="10"/>
  <c r="AI42" i="102"/>
  <c r="AN42" i="102"/>
  <c r="Z43" i="55"/>
  <c r="AH55" i="32"/>
  <c r="AQ55" i="32" s="1"/>
  <c r="AF54" i="93"/>
  <c r="AO54" i="93" s="1"/>
  <c r="AG54" i="93"/>
  <c r="AE54" i="93"/>
  <c r="AN54" i="93" s="1"/>
  <c r="W55" i="93"/>
  <c r="AR42" i="55"/>
  <c r="AR50" i="88"/>
  <c r="AH55" i="47"/>
  <c r="AQ55" i="47" s="1"/>
  <c r="AR41" i="82"/>
  <c r="Z45" i="94"/>
  <c r="Y49" i="45"/>
  <c r="X49" i="45"/>
  <c r="Y47" i="91"/>
  <c r="X47" i="91"/>
  <c r="Y56" i="101"/>
  <c r="X56" i="101"/>
  <c r="AH48" i="16"/>
  <c r="AQ48" i="16" s="1"/>
  <c r="Y49" i="95"/>
  <c r="Z49" i="95" s="1"/>
  <c r="X49" i="95"/>
  <c r="Y47" i="41"/>
  <c r="X47" i="41"/>
  <c r="Z47" i="41" s="1"/>
  <c r="AH50" i="96"/>
  <c r="AQ50" i="96" s="1"/>
  <c r="W56" i="15"/>
  <c r="AF55" i="15"/>
  <c r="AO55" i="15" s="1"/>
  <c r="AG55" i="15"/>
  <c r="AP55" i="15" s="1"/>
  <c r="AE55" i="15"/>
  <c r="AH52" i="44"/>
  <c r="AQ52" i="44" s="1"/>
  <c r="Y43" i="102"/>
  <c r="Z43" i="102" s="1"/>
  <c r="X43" i="102"/>
  <c r="AG55" i="32"/>
  <c r="AP55" i="32" s="1"/>
  <c r="AE55" i="32"/>
  <c r="AF55" i="32"/>
  <c r="AO55" i="32" s="1"/>
  <c r="W56" i="32"/>
  <c r="AH42" i="82"/>
  <c r="AQ42" i="82" s="1"/>
  <c r="AR49" i="96"/>
  <c r="AH43" i="90"/>
  <c r="AQ43" i="90" s="1"/>
  <c r="Z55" i="47"/>
  <c r="Y43" i="85"/>
  <c r="Z43" i="85" s="1"/>
  <c r="X43" i="85"/>
  <c r="AR46" i="103"/>
  <c r="AI43" i="50"/>
  <c r="AN43" i="50"/>
  <c r="Y50" i="13"/>
  <c r="X50" i="13"/>
  <c r="Y44" i="42"/>
  <c r="X44" i="42"/>
  <c r="AI46" i="91"/>
  <c r="AN46" i="91"/>
  <c r="Y51" i="20"/>
  <c r="Z51" i="20"/>
  <c r="X51" i="20"/>
  <c r="AI54" i="86"/>
  <c r="AP54" i="86"/>
  <c r="AI42" i="35"/>
  <c r="AN42" i="35"/>
  <c r="Z50" i="96"/>
  <c r="Z52" i="44"/>
  <c r="W56" i="53"/>
  <c r="AE55" i="53"/>
  <c r="AG55" i="53"/>
  <c r="AP55" i="53" s="1"/>
  <c r="AF55" i="53"/>
  <c r="AO55" i="53" s="1"/>
  <c r="W51" i="100"/>
  <c r="AG50" i="100"/>
  <c r="AP50" i="100" s="1"/>
  <c r="AE50" i="100"/>
  <c r="AF50" i="100"/>
  <c r="AO50" i="100" s="1"/>
  <c r="Z42" i="82"/>
  <c r="AI47" i="83"/>
  <c r="AN47" i="83"/>
  <c r="Z43" i="90"/>
  <c r="Y59" i="52"/>
  <c r="X59" i="52"/>
  <c r="AI42" i="85"/>
  <c r="AN42" i="85"/>
  <c r="Y51" i="84"/>
  <c r="X51" i="84"/>
  <c r="AI48" i="45"/>
  <c r="AN48" i="45"/>
  <c r="AI44" i="49"/>
  <c r="AN44" i="49"/>
  <c r="Y55" i="86"/>
  <c r="X55" i="86"/>
  <c r="AI46" i="41"/>
  <c r="AN46" i="41"/>
  <c r="Z53" i="92"/>
  <c r="Z48" i="16"/>
  <c r="AR49" i="51"/>
  <c r="AF53" i="89"/>
  <c r="AO53" i="89" s="1"/>
  <c r="AE53" i="89"/>
  <c r="AN53" i="89" s="1"/>
  <c r="W54" i="89"/>
  <c r="AG53" i="89"/>
  <c r="AR44" i="10"/>
  <c r="AH47" i="103"/>
  <c r="AQ47" i="103" s="1"/>
  <c r="AR55" i="46"/>
  <c r="W46" i="18"/>
  <c r="AF45" i="18"/>
  <c r="AO45" i="18" s="1"/>
  <c r="AE45" i="18"/>
  <c r="AG45" i="18"/>
  <c r="AP45" i="18" s="1"/>
  <c r="AR54" i="32"/>
  <c r="AR44" i="43"/>
  <c r="AR50" i="104"/>
  <c r="AF54" i="105"/>
  <c r="AO54" i="105" s="1"/>
  <c r="AE54" i="105"/>
  <c r="W55" i="105"/>
  <c r="AG54" i="105"/>
  <c r="AP54" i="105" s="1"/>
  <c r="W56" i="97"/>
  <c r="AG55" i="97"/>
  <c r="AP55" i="97" s="1"/>
  <c r="AE55" i="97"/>
  <c r="AF55" i="97"/>
  <c r="AO55" i="97" s="1"/>
  <c r="AH45" i="43"/>
  <c r="AQ45" i="43" s="1"/>
  <c r="X48" i="83"/>
  <c r="Y48" i="83"/>
  <c r="AH51" i="104"/>
  <c r="AQ51" i="104" s="1"/>
  <c r="AH42" i="48"/>
  <c r="AQ42" i="48" s="1"/>
  <c r="AH56" i="46"/>
  <c r="AQ56" i="46" s="1"/>
  <c r="Y49" i="99"/>
  <c r="Z49" i="99"/>
  <c r="X49" i="99"/>
  <c r="AI43" i="42"/>
  <c r="AN43" i="42"/>
  <c r="AR44" i="87"/>
  <c r="AG45" i="98"/>
  <c r="AP45" i="98" s="1"/>
  <c r="AE45" i="98"/>
  <c r="AF45" i="98"/>
  <c r="AO45" i="98" s="1"/>
  <c r="W46" i="98"/>
  <c r="Y43" i="35"/>
  <c r="X43" i="35"/>
  <c r="Z43" i="35" s="1"/>
  <c r="AH45" i="87"/>
  <c r="AQ45" i="87" s="1"/>
  <c r="AH51" i="88"/>
  <c r="AQ51" i="88" s="1"/>
  <c r="AR54" i="47"/>
  <c r="AH50" i="51"/>
  <c r="AQ50" i="51" s="1"/>
  <c r="AR42" i="90"/>
  <c r="AR44" i="94"/>
  <c r="AI58" i="52"/>
  <c r="AN58" i="52"/>
  <c r="AR52" i="92"/>
  <c r="AR47" i="16"/>
  <c r="AR41" i="48"/>
  <c r="Z56" i="46"/>
  <c r="Y44" i="50"/>
  <c r="X44" i="50"/>
  <c r="AI49" i="13"/>
  <c r="AN49" i="13"/>
  <c r="AI48" i="99"/>
  <c r="AN48" i="99"/>
  <c r="AI50" i="20"/>
  <c r="AN50" i="20"/>
  <c r="AI55" i="101"/>
  <c r="AN55" i="101"/>
  <c r="AI50" i="54"/>
  <c r="AN50" i="54"/>
  <c r="AG51" i="104" l="1"/>
  <c r="AP51" i="104" s="1"/>
  <c r="Z48" i="83"/>
  <c r="AE48" i="83" s="1"/>
  <c r="Z51" i="84"/>
  <c r="AG51" i="84" s="1"/>
  <c r="AP51" i="84" s="1"/>
  <c r="Z49" i="45"/>
  <c r="AE51" i="104"/>
  <c r="AI51" i="104" s="1"/>
  <c r="Z56" i="101"/>
  <c r="AG56" i="101" s="1"/>
  <c r="AP56" i="101" s="1"/>
  <c r="W44" i="85"/>
  <c r="AG43" i="85"/>
  <c r="AP43" i="85" s="1"/>
  <c r="AF43" i="85"/>
  <c r="AO43" i="85" s="1"/>
  <c r="AE43" i="85"/>
  <c r="AF49" i="95"/>
  <c r="AO49" i="95" s="1"/>
  <c r="W50" i="95"/>
  <c r="AE49" i="95"/>
  <c r="AG49" i="95"/>
  <c r="AP49" i="95" s="1"/>
  <c r="AF48" i="83"/>
  <c r="AO48" i="83" s="1"/>
  <c r="AG48" i="83"/>
  <c r="AP48" i="83" s="1"/>
  <c r="W49" i="83"/>
  <c r="AF51" i="84"/>
  <c r="AO51" i="84" s="1"/>
  <c r="W52" i="84"/>
  <c r="AF49" i="45"/>
  <c r="AO49" i="45" s="1"/>
  <c r="AG49" i="45"/>
  <c r="AP49" i="45" s="1"/>
  <c r="AE49" i="45"/>
  <c r="W50" i="45"/>
  <c r="AH44" i="50"/>
  <c r="AQ44" i="50" s="1"/>
  <c r="Y55" i="105"/>
  <c r="X55" i="105"/>
  <c r="AI53" i="89"/>
  <c r="AP53" i="89"/>
  <c r="AF48" i="16"/>
  <c r="AO48" i="16" s="1"/>
  <c r="W49" i="16"/>
  <c r="AG48" i="16"/>
  <c r="AP48" i="16" s="1"/>
  <c r="AE48" i="16"/>
  <c r="AR42" i="35"/>
  <c r="AI55" i="32"/>
  <c r="AN55" i="32"/>
  <c r="Y49" i="11"/>
  <c r="X49" i="11"/>
  <c r="Z49" i="11" s="1"/>
  <c r="AI45" i="87"/>
  <c r="AN45" i="87"/>
  <c r="Y43" i="48"/>
  <c r="X43" i="48"/>
  <c r="AR50" i="20"/>
  <c r="Z44" i="50"/>
  <c r="Y46" i="98"/>
  <c r="X46" i="98"/>
  <c r="AI55" i="97"/>
  <c r="AN55" i="97"/>
  <c r="AI54" i="105"/>
  <c r="AN54" i="105"/>
  <c r="Y46" i="18"/>
  <c r="X46" i="18"/>
  <c r="Z46" i="18" s="1"/>
  <c r="X54" i="89"/>
  <c r="Y54" i="89"/>
  <c r="AE53" i="92"/>
  <c r="W54" i="92"/>
  <c r="AG53" i="92"/>
  <c r="AP53" i="92" s="1"/>
  <c r="AF53" i="92"/>
  <c r="AO53" i="92" s="1"/>
  <c r="AG43" i="90"/>
  <c r="AP43" i="90" s="1"/>
  <c r="W44" i="90"/>
  <c r="AF43" i="90"/>
  <c r="AO43" i="90" s="1"/>
  <c r="AE43" i="90"/>
  <c r="AI50" i="100"/>
  <c r="AN50" i="100"/>
  <c r="AI55" i="53"/>
  <c r="AN55" i="53"/>
  <c r="AR46" i="91"/>
  <c r="AH56" i="101"/>
  <c r="AQ56" i="101" s="1"/>
  <c r="AH49" i="45"/>
  <c r="AQ49" i="45" s="1"/>
  <c r="AI54" i="93"/>
  <c r="AP54" i="93"/>
  <c r="AR48" i="95"/>
  <c r="AH51" i="54"/>
  <c r="AQ51" i="54" s="1"/>
  <c r="AI51" i="88"/>
  <c r="AN51" i="88"/>
  <c r="AI47" i="103"/>
  <c r="AN47" i="103"/>
  <c r="AR43" i="42"/>
  <c r="AR44" i="49"/>
  <c r="Y56" i="53"/>
  <c r="X56" i="53"/>
  <c r="AR54" i="86"/>
  <c r="Z44" i="42"/>
  <c r="AH44" i="42"/>
  <c r="AQ44" i="42" s="1"/>
  <c r="AR43" i="50"/>
  <c r="AF55" i="47"/>
  <c r="AO55" i="47" s="1"/>
  <c r="AE55" i="47"/>
  <c r="AG55" i="47"/>
  <c r="AP55" i="47" s="1"/>
  <c r="W56" i="47"/>
  <c r="AH43" i="102"/>
  <c r="AQ43" i="102" s="1"/>
  <c r="Y56" i="15"/>
  <c r="X56" i="15"/>
  <c r="AH47" i="41"/>
  <c r="AQ47" i="41" s="1"/>
  <c r="AF43" i="55"/>
  <c r="AO43" i="55" s="1"/>
  <c r="AG43" i="55"/>
  <c r="AP43" i="55" s="1"/>
  <c r="W44" i="55"/>
  <c r="AE43" i="55"/>
  <c r="AG51" i="54"/>
  <c r="AP51" i="54" s="1"/>
  <c r="W52" i="54"/>
  <c r="AE51" i="54"/>
  <c r="AF51" i="54"/>
  <c r="AO51" i="54" s="1"/>
  <c r="AR50" i="84"/>
  <c r="Y51" i="51"/>
  <c r="X51" i="51"/>
  <c r="Z51" i="51" s="1"/>
  <c r="Y46" i="87"/>
  <c r="X46" i="87"/>
  <c r="Y46" i="43"/>
  <c r="Z46" i="43"/>
  <c r="X46" i="43"/>
  <c r="AR55" i="101"/>
  <c r="AR49" i="13"/>
  <c r="AR58" i="52"/>
  <c r="AR50" i="54"/>
  <c r="AR48" i="99"/>
  <c r="W57" i="46"/>
  <c r="AG56" i="46"/>
  <c r="AP56" i="46" s="1"/>
  <c r="AE56" i="46"/>
  <c r="AF56" i="46"/>
  <c r="AO56" i="46" s="1"/>
  <c r="AH43" i="35"/>
  <c r="AQ43" i="35" s="1"/>
  <c r="AI45" i="98"/>
  <c r="AN45" i="98"/>
  <c r="AH49" i="99"/>
  <c r="AQ49" i="99" s="1"/>
  <c r="Y56" i="97"/>
  <c r="X56" i="97"/>
  <c r="AR46" i="41"/>
  <c r="AR42" i="85"/>
  <c r="AR47" i="83"/>
  <c r="Y51" i="100"/>
  <c r="X51" i="100"/>
  <c r="AF52" i="44"/>
  <c r="AO52" i="44" s="1"/>
  <c r="W53" i="44"/>
  <c r="AE52" i="44"/>
  <c r="AG52" i="44"/>
  <c r="AP52" i="44" s="1"/>
  <c r="AH51" i="20"/>
  <c r="AQ51" i="20" s="1"/>
  <c r="AE43" i="102"/>
  <c r="AF43" i="102"/>
  <c r="AO43" i="102" s="1"/>
  <c r="AG43" i="102"/>
  <c r="AP43" i="102" s="1"/>
  <c r="W44" i="102"/>
  <c r="AG47" i="41"/>
  <c r="AP47" i="41" s="1"/>
  <c r="AE47" i="41"/>
  <c r="W48" i="41"/>
  <c r="AF47" i="41"/>
  <c r="AO47" i="41" s="1"/>
  <c r="Y52" i="88"/>
  <c r="X52" i="88"/>
  <c r="Y52" i="104"/>
  <c r="X52" i="104"/>
  <c r="AE43" i="35"/>
  <c r="AG43" i="35"/>
  <c r="AP43" i="35" s="1"/>
  <c r="AF43" i="35"/>
  <c r="AO43" i="35" s="1"/>
  <c r="W44" i="35"/>
  <c r="W50" i="99"/>
  <c r="AG49" i="99"/>
  <c r="AP49" i="99" s="1"/>
  <c r="AF49" i="99"/>
  <c r="AO49" i="99" s="1"/>
  <c r="AE49" i="99"/>
  <c r="AH55" i="86"/>
  <c r="AQ55" i="86" s="1"/>
  <c r="AR48" i="45"/>
  <c r="AH59" i="52"/>
  <c r="AQ59" i="52" s="1"/>
  <c r="AF42" i="82"/>
  <c r="AO42" i="82" s="1"/>
  <c r="AE42" i="82"/>
  <c r="AG42" i="82"/>
  <c r="AP42" i="82" s="1"/>
  <c r="W43" i="82"/>
  <c r="AG50" i="96"/>
  <c r="AP50" i="96" s="1"/>
  <c r="AF50" i="96"/>
  <c r="AO50" i="96" s="1"/>
  <c r="W51" i="96"/>
  <c r="AE50" i="96"/>
  <c r="W52" i="20"/>
  <c r="AG51" i="20"/>
  <c r="AP51" i="20" s="1"/>
  <c r="AF51" i="20"/>
  <c r="AO51" i="20" s="1"/>
  <c r="AE51" i="20"/>
  <c r="AH50" i="13"/>
  <c r="AQ50" i="13" s="1"/>
  <c r="Y56" i="32"/>
  <c r="X56" i="32"/>
  <c r="AH47" i="91"/>
  <c r="AQ47" i="91" s="1"/>
  <c r="W46" i="94"/>
  <c r="AE45" i="94"/>
  <c r="AF45" i="94"/>
  <c r="AO45" i="94" s="1"/>
  <c r="AG45" i="94"/>
  <c r="AP45" i="94" s="1"/>
  <c r="AR42" i="102"/>
  <c r="AH45" i="49"/>
  <c r="AQ45" i="49" s="1"/>
  <c r="AI48" i="11"/>
  <c r="AN48" i="11"/>
  <c r="AH48" i="83"/>
  <c r="AQ48" i="83" s="1"/>
  <c r="AI45" i="18"/>
  <c r="AN45" i="18"/>
  <c r="Z55" i="86"/>
  <c r="AH51" i="84"/>
  <c r="AQ51" i="84" s="1"/>
  <c r="Z59" i="52"/>
  <c r="Z50" i="13"/>
  <c r="AH43" i="85"/>
  <c r="AQ43" i="85" s="1"/>
  <c r="AI55" i="15"/>
  <c r="AN55" i="15"/>
  <c r="AH49" i="95"/>
  <c r="AQ49" i="95" s="1"/>
  <c r="Z47" i="91"/>
  <c r="Y55" i="93"/>
  <c r="X55" i="93"/>
  <c r="AE45" i="10"/>
  <c r="W46" i="10"/>
  <c r="AG45" i="10"/>
  <c r="AP45" i="10" s="1"/>
  <c r="AF45" i="10"/>
  <c r="AO45" i="10" s="1"/>
  <c r="Z45" i="49"/>
  <c r="AI50" i="51"/>
  <c r="AN50" i="51"/>
  <c r="AI45" i="43"/>
  <c r="AN45" i="43"/>
  <c r="Y48" i="103"/>
  <c r="X48" i="103"/>
  <c r="AI42" i="48"/>
  <c r="AN42" i="48"/>
  <c r="AE56" i="101" l="1"/>
  <c r="Z52" i="88"/>
  <c r="AE52" i="88" s="1"/>
  <c r="AE51" i="84"/>
  <c r="AI51" i="84" s="1"/>
  <c r="W57" i="101"/>
  <c r="AF56" i="101"/>
  <c r="AO56" i="101" s="1"/>
  <c r="AN51" i="104"/>
  <c r="AG52" i="88"/>
  <c r="AP52" i="88" s="1"/>
  <c r="AF52" i="88"/>
  <c r="AO52" i="88" s="1"/>
  <c r="W53" i="88"/>
  <c r="AI50" i="96"/>
  <c r="AN50" i="96"/>
  <c r="AI43" i="35"/>
  <c r="AN43" i="35"/>
  <c r="AI52" i="44"/>
  <c r="AN52" i="44"/>
  <c r="AH56" i="97"/>
  <c r="AQ56" i="97" s="1"/>
  <c r="AH46" i="43"/>
  <c r="AQ46" i="43" s="1"/>
  <c r="AH51" i="51"/>
  <c r="AQ51" i="51" s="1"/>
  <c r="Y44" i="55"/>
  <c r="X44" i="55"/>
  <c r="AR50" i="100"/>
  <c r="AR54" i="105"/>
  <c r="AG44" i="50"/>
  <c r="AP44" i="50" s="1"/>
  <c r="AE44" i="50"/>
  <c r="W45" i="50"/>
  <c r="AF44" i="50"/>
  <c r="AO44" i="50" s="1"/>
  <c r="AR55" i="32"/>
  <c r="Y49" i="16"/>
  <c r="X49" i="16"/>
  <c r="AN51" i="84"/>
  <c r="Y50" i="95"/>
  <c r="X50" i="95"/>
  <c r="Z50" i="95" s="1"/>
  <c r="Y46" i="10"/>
  <c r="X46" i="10"/>
  <c r="Z46" i="10" s="1"/>
  <c r="AE59" i="52"/>
  <c r="AN59" i="52" s="1"/>
  <c r="AF59" i="52"/>
  <c r="AO59" i="52" s="1"/>
  <c r="W60" i="52"/>
  <c r="AG59" i="52"/>
  <c r="W56" i="86"/>
  <c r="AF55" i="86"/>
  <c r="AO55" i="86" s="1"/>
  <c r="AE55" i="86"/>
  <c r="AG55" i="86"/>
  <c r="AP55" i="86" s="1"/>
  <c r="AI51" i="20"/>
  <c r="AN51" i="20"/>
  <c r="Y51" i="96"/>
  <c r="X51" i="96"/>
  <c r="Z51" i="96" s="1"/>
  <c r="AI42" i="82"/>
  <c r="AN42" i="82"/>
  <c r="Y50" i="99"/>
  <c r="X50" i="99"/>
  <c r="AH52" i="104"/>
  <c r="AQ52" i="104" s="1"/>
  <c r="Y44" i="102"/>
  <c r="X44" i="102"/>
  <c r="X53" i="44"/>
  <c r="Y53" i="44"/>
  <c r="Z56" i="97"/>
  <c r="Y57" i="46"/>
  <c r="X57" i="46"/>
  <c r="Z57" i="46" s="1"/>
  <c r="AE46" i="43"/>
  <c r="AG46" i="43"/>
  <c r="AP46" i="43" s="1"/>
  <c r="AF46" i="43"/>
  <c r="AO46" i="43" s="1"/>
  <c r="W47" i="43"/>
  <c r="AF51" i="51"/>
  <c r="AO51" i="51" s="1"/>
  <c r="AE51" i="51"/>
  <c r="AG51" i="51"/>
  <c r="AP51" i="51" s="1"/>
  <c r="W52" i="51"/>
  <c r="AI51" i="54"/>
  <c r="AN51" i="54"/>
  <c r="AI55" i="47"/>
  <c r="AN55" i="47"/>
  <c r="AH56" i="53"/>
  <c r="AQ56" i="53" s="1"/>
  <c r="AH54" i="89"/>
  <c r="AQ54" i="89" s="1"/>
  <c r="AR45" i="87"/>
  <c r="Y50" i="45"/>
  <c r="X50" i="45"/>
  <c r="AR42" i="48"/>
  <c r="AE50" i="13"/>
  <c r="AF50" i="13"/>
  <c r="AO50" i="13" s="1"/>
  <c r="W51" i="13"/>
  <c r="AG50" i="13"/>
  <c r="AP50" i="13" s="1"/>
  <c r="AH48" i="103"/>
  <c r="AQ48" i="103" s="1"/>
  <c r="Z48" i="103"/>
  <c r="AH55" i="93"/>
  <c r="AQ55" i="93" s="1"/>
  <c r="Z52" i="104"/>
  <c r="Y52" i="54"/>
  <c r="X52" i="54"/>
  <c r="AH56" i="15"/>
  <c r="AQ56" i="15" s="1"/>
  <c r="Z56" i="53"/>
  <c r="AR54" i="93"/>
  <c r="AI43" i="90"/>
  <c r="AN43" i="90"/>
  <c r="AH46" i="18"/>
  <c r="AQ46" i="18" s="1"/>
  <c r="AR55" i="97"/>
  <c r="AH49" i="11"/>
  <c r="AQ49" i="11" s="1"/>
  <c r="AI49" i="45"/>
  <c r="AN49" i="45"/>
  <c r="Y52" i="84"/>
  <c r="X52" i="84"/>
  <c r="Z52" i="84" s="1"/>
  <c r="AI48" i="83"/>
  <c r="AN48" i="83"/>
  <c r="AI43" i="85"/>
  <c r="AN43" i="85"/>
  <c r="AI45" i="10"/>
  <c r="AN45" i="10"/>
  <c r="AR45" i="18"/>
  <c r="AI45" i="94"/>
  <c r="AN45" i="94"/>
  <c r="Y44" i="35"/>
  <c r="Z44" i="35" s="1"/>
  <c r="X44" i="35"/>
  <c r="Y48" i="41"/>
  <c r="X48" i="41"/>
  <c r="AH51" i="100"/>
  <c r="AQ51" i="100" s="1"/>
  <c r="AR45" i="98"/>
  <c r="AH46" i="87"/>
  <c r="AQ46" i="87" s="1"/>
  <c r="Z56" i="15"/>
  <c r="AR47" i="103"/>
  <c r="Y54" i="92"/>
  <c r="X54" i="92"/>
  <c r="W47" i="18"/>
  <c r="AF46" i="18"/>
  <c r="AO46" i="18" s="1"/>
  <c r="AE46" i="18"/>
  <c r="AG46" i="18"/>
  <c r="AP46" i="18" s="1"/>
  <c r="AH46" i="98"/>
  <c r="AQ46" i="98" s="1"/>
  <c r="AH43" i="48"/>
  <c r="AQ43" i="48" s="1"/>
  <c r="AE49" i="11"/>
  <c r="W50" i="11"/>
  <c r="AF49" i="11"/>
  <c r="AO49" i="11" s="1"/>
  <c r="AG49" i="11"/>
  <c r="AP49" i="11" s="1"/>
  <c r="AR53" i="89"/>
  <c r="Y57" i="101"/>
  <c r="X57" i="101"/>
  <c r="AF45" i="49"/>
  <c r="AO45" i="49" s="1"/>
  <c r="AG45" i="49"/>
  <c r="AP45" i="49" s="1"/>
  <c r="AE45" i="49"/>
  <c r="W46" i="49"/>
  <c r="AR51" i="104"/>
  <c r="AR48" i="11"/>
  <c r="Y46" i="94"/>
  <c r="X46" i="94"/>
  <c r="AH56" i="32"/>
  <c r="AQ56" i="32" s="1"/>
  <c r="Y52" i="20"/>
  <c r="X52" i="20"/>
  <c r="AI49" i="99"/>
  <c r="AN49" i="99"/>
  <c r="AH52" i="88"/>
  <c r="AQ52" i="88" s="1"/>
  <c r="AI47" i="41"/>
  <c r="AN47" i="41"/>
  <c r="AI43" i="102"/>
  <c r="AN43" i="102"/>
  <c r="Z51" i="100"/>
  <c r="Z46" i="87"/>
  <c r="AF44" i="42"/>
  <c r="AO44" i="42" s="1"/>
  <c r="W45" i="42"/>
  <c r="AG44" i="42"/>
  <c r="AP44" i="42" s="1"/>
  <c r="AE44" i="42"/>
  <c r="AR55" i="53"/>
  <c r="Y44" i="90"/>
  <c r="X44" i="90"/>
  <c r="AI53" i="92"/>
  <c r="AN53" i="92"/>
  <c r="Z46" i="98"/>
  <c r="Z43" i="48"/>
  <c r="AI48" i="16"/>
  <c r="AN48" i="16"/>
  <c r="AH55" i="105"/>
  <c r="AQ55" i="105" s="1"/>
  <c r="AR55" i="15"/>
  <c r="AR50" i="51"/>
  <c r="Z55" i="93"/>
  <c r="AR45" i="43"/>
  <c r="W48" i="91"/>
  <c r="AE47" i="91"/>
  <c r="AF47" i="91"/>
  <c r="AO47" i="91" s="1"/>
  <c r="AG47" i="91"/>
  <c r="AP47" i="91" s="1"/>
  <c r="Z56" i="32"/>
  <c r="Y43" i="82"/>
  <c r="X43" i="82"/>
  <c r="AI56" i="46"/>
  <c r="AN56" i="46"/>
  <c r="AI43" i="55"/>
  <c r="AN43" i="55"/>
  <c r="Y56" i="47"/>
  <c r="X56" i="47"/>
  <c r="Z56" i="47" s="1"/>
  <c r="AR51" i="88"/>
  <c r="Z54" i="89"/>
  <c r="Z55" i="105"/>
  <c r="Y49" i="83"/>
  <c r="X49" i="83"/>
  <c r="AI49" i="95"/>
  <c r="AN49" i="95"/>
  <c r="AI56" i="101"/>
  <c r="AN56" i="101"/>
  <c r="Y44" i="85"/>
  <c r="X44" i="85"/>
  <c r="Z49" i="16" l="1"/>
  <c r="Z44" i="102"/>
  <c r="Z44" i="85"/>
  <c r="AF44" i="85" s="1"/>
  <c r="AO44" i="85" s="1"/>
  <c r="Z43" i="82"/>
  <c r="AF43" i="82" s="1"/>
  <c r="AO43" i="82" s="1"/>
  <c r="AG44" i="35"/>
  <c r="AP44" i="35" s="1"/>
  <c r="AE44" i="35"/>
  <c r="W45" i="35"/>
  <c r="AF44" i="35"/>
  <c r="AO44" i="35" s="1"/>
  <c r="W45" i="102"/>
  <c r="AG44" i="102"/>
  <c r="AP44" i="102" s="1"/>
  <c r="AF44" i="102"/>
  <c r="AO44" i="102" s="1"/>
  <c r="AE44" i="102"/>
  <c r="AG57" i="46"/>
  <c r="AP57" i="46" s="1"/>
  <c r="AE57" i="46"/>
  <c r="W58" i="46"/>
  <c r="AF57" i="46"/>
  <c r="AO57" i="46" s="1"/>
  <c r="W50" i="16"/>
  <c r="AE49" i="16"/>
  <c r="AF49" i="16"/>
  <c r="AO49" i="16" s="1"/>
  <c r="AG49" i="16"/>
  <c r="AP49" i="16" s="1"/>
  <c r="W57" i="47"/>
  <c r="AF56" i="47"/>
  <c r="AO56" i="47" s="1"/>
  <c r="AE56" i="47"/>
  <c r="AG56" i="47"/>
  <c r="AP56" i="47" s="1"/>
  <c r="AG44" i="85"/>
  <c r="AP44" i="85" s="1"/>
  <c r="AE44" i="85"/>
  <c r="AG43" i="82"/>
  <c r="AP43" i="82" s="1"/>
  <c r="AE43" i="82"/>
  <c r="AF54" i="89"/>
  <c r="AO54" i="89" s="1"/>
  <c r="W55" i="89"/>
  <c r="AG54" i="89"/>
  <c r="AP54" i="89" s="1"/>
  <c r="AE54" i="89"/>
  <c r="AR53" i="92"/>
  <c r="AH52" i="20"/>
  <c r="AQ52" i="20" s="1"/>
  <c r="AH46" i="94"/>
  <c r="AQ46" i="94" s="1"/>
  <c r="AH57" i="101"/>
  <c r="AQ57" i="101" s="1"/>
  <c r="Y47" i="18"/>
  <c r="Z47" i="18"/>
  <c r="X47" i="18"/>
  <c r="AG56" i="15"/>
  <c r="AP56" i="15" s="1"/>
  <c r="AE56" i="15"/>
  <c r="AF56" i="15"/>
  <c r="AO56" i="15" s="1"/>
  <c r="W57" i="15"/>
  <c r="AR45" i="10"/>
  <c r="AG52" i="84"/>
  <c r="AP52" i="84" s="1"/>
  <c r="W53" i="84"/>
  <c r="AE52" i="84"/>
  <c r="AN52" i="84" s="1"/>
  <c r="AF52" i="84"/>
  <c r="AH50" i="45"/>
  <c r="AQ50" i="45" s="1"/>
  <c r="AR51" i="54"/>
  <c r="AH51" i="96"/>
  <c r="AQ51" i="96" s="1"/>
  <c r="Y60" i="52"/>
  <c r="X60" i="52"/>
  <c r="AH50" i="95"/>
  <c r="AQ50" i="95" s="1"/>
  <c r="Y45" i="50"/>
  <c r="X45" i="50"/>
  <c r="AR50" i="96"/>
  <c r="AE51" i="100"/>
  <c r="AF51" i="100"/>
  <c r="AO51" i="100" s="1"/>
  <c r="AG51" i="100"/>
  <c r="AP51" i="100" s="1"/>
  <c r="W52" i="100"/>
  <c r="AH44" i="90"/>
  <c r="AQ44" i="90" s="1"/>
  <c r="Z44" i="90"/>
  <c r="Y45" i="42"/>
  <c r="Z45" i="42"/>
  <c r="X45" i="42"/>
  <c r="Z46" i="94"/>
  <c r="Z57" i="101"/>
  <c r="AH54" i="92"/>
  <c r="AQ54" i="92" s="1"/>
  <c r="AH48" i="41"/>
  <c r="AQ48" i="41" s="1"/>
  <c r="X51" i="13"/>
  <c r="Z51" i="13" s="1"/>
  <c r="Y51" i="13"/>
  <c r="Z50" i="45"/>
  <c r="Y47" i="43"/>
  <c r="Z47" i="43" s="1"/>
  <c r="X47" i="43"/>
  <c r="AH50" i="99"/>
  <c r="AQ50" i="99" s="1"/>
  <c r="AE51" i="96"/>
  <c r="W52" i="96"/>
  <c r="AG51" i="96"/>
  <c r="AP51" i="96" s="1"/>
  <c r="AF51" i="96"/>
  <c r="AO51" i="96" s="1"/>
  <c r="AI55" i="86"/>
  <c r="AN55" i="86"/>
  <c r="AF50" i="95"/>
  <c r="AO50" i="95" s="1"/>
  <c r="AE50" i="95"/>
  <c r="W51" i="95"/>
  <c r="AG50" i="95"/>
  <c r="AP50" i="95" s="1"/>
  <c r="AI44" i="50"/>
  <c r="AN44" i="50"/>
  <c r="AH44" i="55"/>
  <c r="AQ44" i="55" s="1"/>
  <c r="AR49" i="95"/>
  <c r="AF56" i="32"/>
  <c r="AO56" i="32" s="1"/>
  <c r="W57" i="32"/>
  <c r="AG56" i="32"/>
  <c r="AP56" i="32" s="1"/>
  <c r="AE56" i="32"/>
  <c r="AI44" i="42"/>
  <c r="AN44" i="42"/>
  <c r="AH49" i="83"/>
  <c r="AQ49" i="83" s="1"/>
  <c r="AR48" i="16"/>
  <c r="AR43" i="102"/>
  <c r="Z49" i="83"/>
  <c r="AR56" i="46"/>
  <c r="W56" i="93"/>
  <c r="AG55" i="93"/>
  <c r="AP55" i="93" s="1"/>
  <c r="AF55" i="93"/>
  <c r="AO55" i="93" s="1"/>
  <c r="AE55" i="93"/>
  <c r="AE43" i="48"/>
  <c r="AF43" i="48"/>
  <c r="AO43" i="48" s="1"/>
  <c r="AG43" i="48"/>
  <c r="AP43" i="48" s="1"/>
  <c r="W44" i="48"/>
  <c r="AH43" i="82"/>
  <c r="AQ43" i="82" s="1"/>
  <c r="AF46" i="98"/>
  <c r="AO46" i="98" s="1"/>
  <c r="W47" i="98"/>
  <c r="AG46" i="98"/>
  <c r="AP46" i="98" s="1"/>
  <c r="AE46" i="98"/>
  <c r="AR47" i="41"/>
  <c r="Y46" i="49"/>
  <c r="X46" i="49"/>
  <c r="Y50" i="11"/>
  <c r="X50" i="11"/>
  <c r="Z54" i="92"/>
  <c r="Z48" i="41"/>
  <c r="AR45" i="94"/>
  <c r="AR43" i="85"/>
  <c r="AF56" i="53"/>
  <c r="AO56" i="53" s="1"/>
  <c r="AE56" i="53"/>
  <c r="AN56" i="53" s="1"/>
  <c r="AG56" i="53"/>
  <c r="W57" i="53"/>
  <c r="AH52" i="54"/>
  <c r="AQ52" i="54" s="1"/>
  <c r="Y52" i="51"/>
  <c r="X52" i="51"/>
  <c r="Z52" i="51" s="1"/>
  <c r="W57" i="97"/>
  <c r="AE56" i="97"/>
  <c r="AG56" i="97"/>
  <c r="AP56" i="97" s="1"/>
  <c r="AF56" i="97"/>
  <c r="AO56" i="97" s="1"/>
  <c r="Z50" i="99"/>
  <c r="Z44" i="55"/>
  <c r="AR52" i="44"/>
  <c r="Y53" i="88"/>
  <c r="Z53" i="88"/>
  <c r="X53" i="88"/>
  <c r="Y48" i="91"/>
  <c r="X48" i="91"/>
  <c r="AH44" i="85"/>
  <c r="AQ44" i="85" s="1"/>
  <c r="AH56" i="47"/>
  <c r="AQ56" i="47" s="1"/>
  <c r="AR56" i="101"/>
  <c r="AF55" i="105"/>
  <c r="AO55" i="105" s="1"/>
  <c r="W56" i="105"/>
  <c r="AE55" i="105"/>
  <c r="AG55" i="105"/>
  <c r="AP55" i="105" s="1"/>
  <c r="AI47" i="91"/>
  <c r="AN47" i="91"/>
  <c r="AE46" i="87"/>
  <c r="W47" i="87"/>
  <c r="AG46" i="87"/>
  <c r="AP46" i="87" s="1"/>
  <c r="AF46" i="87"/>
  <c r="AO46" i="87" s="1"/>
  <c r="AR49" i="99"/>
  <c r="AI45" i="49"/>
  <c r="AN45" i="49"/>
  <c r="AI49" i="11"/>
  <c r="AN49" i="11"/>
  <c r="AR49" i="45"/>
  <c r="Z52" i="54"/>
  <c r="AI50" i="13"/>
  <c r="AN50" i="13"/>
  <c r="Z53" i="44"/>
  <c r="Y56" i="86"/>
  <c r="X56" i="86"/>
  <c r="Z56" i="86" s="1"/>
  <c r="AH46" i="10"/>
  <c r="AQ46" i="10" s="1"/>
  <c r="AI46" i="18"/>
  <c r="AN46" i="18"/>
  <c r="AH44" i="35"/>
  <c r="AQ44" i="35" s="1"/>
  <c r="AR48" i="83"/>
  <c r="AR55" i="47"/>
  <c r="AI51" i="51"/>
  <c r="AN51" i="51"/>
  <c r="AI46" i="43"/>
  <c r="AN46" i="43"/>
  <c r="AH53" i="44"/>
  <c r="AQ53" i="44" s="1"/>
  <c r="AR51" i="20"/>
  <c r="AE46" i="10"/>
  <c r="W47" i="10"/>
  <c r="AG46" i="10"/>
  <c r="AP46" i="10" s="1"/>
  <c r="AF46" i="10"/>
  <c r="AO46" i="10" s="1"/>
  <c r="AR51" i="84"/>
  <c r="AR43" i="35"/>
  <c r="AR43" i="55"/>
  <c r="Z52" i="20"/>
  <c r="AH52" i="84"/>
  <c r="AQ52" i="84" s="1"/>
  <c r="AR43" i="90"/>
  <c r="AG52" i="104"/>
  <c r="AP52" i="104" s="1"/>
  <c r="W53" i="104"/>
  <c r="AF52" i="104"/>
  <c r="AO52" i="104" s="1"/>
  <c r="AE52" i="104"/>
  <c r="W49" i="103"/>
  <c r="AG48" i="103"/>
  <c r="AP48" i="103" s="1"/>
  <c r="AE48" i="103"/>
  <c r="AF48" i="103"/>
  <c r="AO48" i="103" s="1"/>
  <c r="AH57" i="46"/>
  <c r="AQ57" i="46" s="1"/>
  <c r="AH44" i="102"/>
  <c r="AQ44" i="102" s="1"/>
  <c r="AR42" i="82"/>
  <c r="AI59" i="52"/>
  <c r="AP59" i="52"/>
  <c r="AH49" i="16"/>
  <c r="AQ49" i="16" s="1"/>
  <c r="AI52" i="88"/>
  <c r="AN52" i="88"/>
  <c r="W44" i="82" l="1"/>
  <c r="W45" i="85"/>
  <c r="AF51" i="13"/>
  <c r="AO51" i="13" s="1"/>
  <c r="AE51" i="13"/>
  <c r="AG51" i="13"/>
  <c r="AP51" i="13" s="1"/>
  <c r="W52" i="13"/>
  <c r="W48" i="43"/>
  <c r="AE47" i="43"/>
  <c r="AF47" i="43"/>
  <c r="AO47" i="43" s="1"/>
  <c r="AG47" i="43"/>
  <c r="AP47" i="43" s="1"/>
  <c r="AR52" i="88"/>
  <c r="AI48" i="103"/>
  <c r="AN48" i="103"/>
  <c r="Y53" i="104"/>
  <c r="Z53" i="104"/>
  <c r="X53" i="104"/>
  <c r="AR46" i="18"/>
  <c r="AH56" i="86"/>
  <c r="AQ56" i="86" s="1"/>
  <c r="W53" i="54"/>
  <c r="AE52" i="54"/>
  <c r="AG52" i="54"/>
  <c r="AP52" i="54" s="1"/>
  <c r="AF52" i="54"/>
  <c r="AO52" i="54" s="1"/>
  <c r="AR45" i="49"/>
  <c r="Y47" i="87"/>
  <c r="X47" i="87"/>
  <c r="AI55" i="105"/>
  <c r="AN55" i="105"/>
  <c r="AH53" i="88"/>
  <c r="AQ53" i="88" s="1"/>
  <c r="W51" i="99"/>
  <c r="AG50" i="99"/>
  <c r="AP50" i="99" s="1"/>
  <c r="AF50" i="99"/>
  <c r="AO50" i="99" s="1"/>
  <c r="AE50" i="99"/>
  <c r="AH52" i="51"/>
  <c r="AQ52" i="51" s="1"/>
  <c r="AF54" i="92"/>
  <c r="AO54" i="92" s="1"/>
  <c r="AE54" i="92"/>
  <c r="AG54" i="92"/>
  <c r="AP54" i="92" s="1"/>
  <c r="W55" i="92"/>
  <c r="Y47" i="98"/>
  <c r="Z47" i="98"/>
  <c r="X47" i="98"/>
  <c r="AR44" i="42"/>
  <c r="AI50" i="95"/>
  <c r="AN50" i="95"/>
  <c r="AG44" i="90"/>
  <c r="AP44" i="90" s="1"/>
  <c r="AF44" i="90"/>
  <c r="AO44" i="90" s="1"/>
  <c r="AE44" i="90"/>
  <c r="W45" i="90"/>
  <c r="AH47" i="18"/>
  <c r="AQ47" i="18" s="1"/>
  <c r="AI57" i="46"/>
  <c r="AN57" i="46"/>
  <c r="Y45" i="102"/>
  <c r="X45" i="102"/>
  <c r="AR51" i="51"/>
  <c r="AF53" i="88"/>
  <c r="AO53" i="88" s="1"/>
  <c r="W54" i="88"/>
  <c r="AG53" i="88"/>
  <c r="AP53" i="88" s="1"/>
  <c r="AE53" i="88"/>
  <c r="AF52" i="51"/>
  <c r="AO52" i="51" s="1"/>
  <c r="AG52" i="51"/>
  <c r="AP52" i="51" s="1"/>
  <c r="W53" i="51"/>
  <c r="AE52" i="51"/>
  <c r="AH50" i="11"/>
  <c r="AQ50" i="11" s="1"/>
  <c r="AI55" i="93"/>
  <c r="AN55" i="93"/>
  <c r="AF49" i="83"/>
  <c r="AO49" i="83" s="1"/>
  <c r="W50" i="83"/>
  <c r="AG49" i="83"/>
  <c r="AP49" i="83" s="1"/>
  <c r="AE49" i="83"/>
  <c r="Y52" i="96"/>
  <c r="X52" i="96"/>
  <c r="W58" i="101"/>
  <c r="AF57" i="101"/>
  <c r="AO57" i="101" s="1"/>
  <c r="AE57" i="101"/>
  <c r="AG57" i="101"/>
  <c r="AP57" i="101" s="1"/>
  <c r="Y52" i="100"/>
  <c r="X52" i="100"/>
  <c r="AH45" i="50"/>
  <c r="AQ45" i="50" s="1"/>
  <c r="AI52" i="84"/>
  <c r="AO52" i="84"/>
  <c r="W48" i="18"/>
  <c r="AE47" i="18"/>
  <c r="AF47" i="18"/>
  <c r="AO47" i="18" s="1"/>
  <c r="AG47" i="18"/>
  <c r="AP47" i="18" s="1"/>
  <c r="AI44" i="85"/>
  <c r="AN44" i="85"/>
  <c r="AI56" i="47"/>
  <c r="AN56" i="47"/>
  <c r="AI49" i="16"/>
  <c r="AN49" i="16"/>
  <c r="Y49" i="103"/>
  <c r="Z49" i="103" s="1"/>
  <c r="X49" i="103"/>
  <c r="AI46" i="10"/>
  <c r="AN46" i="10"/>
  <c r="Z50" i="11"/>
  <c r="Y44" i="48"/>
  <c r="X44" i="48"/>
  <c r="AI56" i="32"/>
  <c r="AN56" i="32"/>
  <c r="AR44" i="50"/>
  <c r="AI51" i="96"/>
  <c r="AN51" i="96"/>
  <c r="AH47" i="43"/>
  <c r="AQ47" i="43" s="1"/>
  <c r="AH51" i="13"/>
  <c r="AQ51" i="13" s="1"/>
  <c r="AF46" i="94"/>
  <c r="AO46" i="94" s="1"/>
  <c r="AG46" i="94"/>
  <c r="AP46" i="94" s="1"/>
  <c r="AE46" i="94"/>
  <c r="W47" i="94"/>
  <c r="Z45" i="50"/>
  <c r="X57" i="15"/>
  <c r="Y57" i="15"/>
  <c r="X44" i="82"/>
  <c r="Z44" i="82" s="1"/>
  <c r="Y44" i="82"/>
  <c r="Y50" i="16"/>
  <c r="X50" i="16"/>
  <c r="AR59" i="52"/>
  <c r="AF53" i="44"/>
  <c r="AO53" i="44" s="1"/>
  <c r="W54" i="44"/>
  <c r="AG53" i="44"/>
  <c r="AP53" i="44" s="1"/>
  <c r="AE53" i="44"/>
  <c r="AR47" i="91"/>
  <c r="AH48" i="91"/>
  <c r="AQ48" i="91" s="1"/>
  <c r="Y57" i="53"/>
  <c r="X57" i="53"/>
  <c r="AR55" i="86"/>
  <c r="AH45" i="42"/>
  <c r="AQ45" i="42" s="1"/>
  <c r="AH60" i="52"/>
  <c r="AQ60" i="52" s="1"/>
  <c r="Y53" i="84"/>
  <c r="X53" i="84"/>
  <c r="AI54" i="89"/>
  <c r="AN54" i="89"/>
  <c r="Y45" i="85"/>
  <c r="X45" i="85"/>
  <c r="Y57" i="47"/>
  <c r="X57" i="47"/>
  <c r="AI44" i="102"/>
  <c r="AN44" i="102"/>
  <c r="Y45" i="35"/>
  <c r="Z45" i="35"/>
  <c r="X45" i="35"/>
  <c r="AI46" i="87"/>
  <c r="AN46" i="87"/>
  <c r="AR49" i="11"/>
  <c r="AI56" i="97"/>
  <c r="AN56" i="97"/>
  <c r="Y57" i="32"/>
  <c r="X57" i="32"/>
  <c r="W46" i="42"/>
  <c r="AE45" i="42"/>
  <c r="AF45" i="42"/>
  <c r="AO45" i="42" s="1"/>
  <c r="AG45" i="42"/>
  <c r="AP45" i="42" s="1"/>
  <c r="AI51" i="100"/>
  <c r="AN51" i="100"/>
  <c r="Z60" i="52"/>
  <c r="AI56" i="15"/>
  <c r="AN56" i="15"/>
  <c r="AI43" i="82"/>
  <c r="AN43" i="82"/>
  <c r="AI44" i="35"/>
  <c r="AN44" i="35"/>
  <c r="Y47" i="10"/>
  <c r="X47" i="10"/>
  <c r="W57" i="86"/>
  <c r="AG56" i="86"/>
  <c r="AP56" i="86" s="1"/>
  <c r="AE56" i="86"/>
  <c r="AF56" i="86"/>
  <c r="AO56" i="86" s="1"/>
  <c r="Y56" i="105"/>
  <c r="X56" i="105"/>
  <c r="AE52" i="20"/>
  <c r="AF52" i="20"/>
  <c r="AO52" i="20" s="1"/>
  <c r="AG52" i="20"/>
  <c r="AP52" i="20" s="1"/>
  <c r="W53" i="20"/>
  <c r="AI52" i="104"/>
  <c r="AN52" i="104"/>
  <c r="Z48" i="91"/>
  <c r="AI56" i="53"/>
  <c r="AP56" i="53"/>
  <c r="AH46" i="49"/>
  <c r="AQ46" i="49" s="1"/>
  <c r="AI46" i="98"/>
  <c r="AN46" i="98"/>
  <c r="Y56" i="93"/>
  <c r="X56" i="93"/>
  <c r="AR46" i="43"/>
  <c r="AR50" i="13"/>
  <c r="AF44" i="55"/>
  <c r="AO44" i="55" s="1"/>
  <c r="W45" i="55"/>
  <c r="AE44" i="55"/>
  <c r="AG44" i="55"/>
  <c r="AP44" i="55" s="1"/>
  <c r="Y57" i="97"/>
  <c r="X57" i="97"/>
  <c r="W49" i="41"/>
  <c r="AG48" i="41"/>
  <c r="AP48" i="41" s="1"/>
  <c r="AF48" i="41"/>
  <c r="AO48" i="41" s="1"/>
  <c r="AE48" i="41"/>
  <c r="Z46" i="49"/>
  <c r="AI43" i="48"/>
  <c r="AN43" i="48"/>
  <c r="Y51" i="95"/>
  <c r="X51" i="95"/>
  <c r="Z51" i="95" s="1"/>
  <c r="W51" i="45"/>
  <c r="AG50" i="45"/>
  <c r="AP50" i="45" s="1"/>
  <c r="AE50" i="45"/>
  <c r="AF50" i="45"/>
  <c r="AO50" i="45" s="1"/>
  <c r="Y55" i="89"/>
  <c r="X55" i="89"/>
  <c r="Y58" i="46"/>
  <c r="X58" i="46"/>
  <c r="Z44" i="48" l="1"/>
  <c r="Z47" i="10"/>
  <c r="Z58" i="46"/>
  <c r="AG58" i="46" s="1"/>
  <c r="AP58" i="46" s="1"/>
  <c r="Z57" i="53"/>
  <c r="AG57" i="53" s="1"/>
  <c r="AP57" i="53" s="1"/>
  <c r="Z57" i="47"/>
  <c r="AE57" i="47" s="1"/>
  <c r="AE58" i="46"/>
  <c r="AF58" i="46"/>
  <c r="AO58" i="46" s="1"/>
  <c r="AF57" i="53"/>
  <c r="AO57" i="53" s="1"/>
  <c r="W58" i="53"/>
  <c r="AE57" i="53"/>
  <c r="AG57" i="47"/>
  <c r="AP57" i="47" s="1"/>
  <c r="AF49" i="103"/>
  <c r="AO49" i="103" s="1"/>
  <c r="AE49" i="103"/>
  <c r="W50" i="103"/>
  <c r="AG49" i="103"/>
  <c r="AP49" i="103" s="1"/>
  <c r="AE47" i="10"/>
  <c r="AG47" i="10"/>
  <c r="AP47" i="10" s="1"/>
  <c r="AF47" i="10"/>
  <c r="AO47" i="10" s="1"/>
  <c r="W48" i="10"/>
  <c r="AF51" i="95"/>
  <c r="AO51" i="95" s="1"/>
  <c r="W52" i="95"/>
  <c r="AG51" i="95"/>
  <c r="AP51" i="95" s="1"/>
  <c r="AE51" i="95"/>
  <c r="AE44" i="48"/>
  <c r="AG44" i="48"/>
  <c r="AP44" i="48" s="1"/>
  <c r="W45" i="48"/>
  <c r="AF44" i="48"/>
  <c r="AO44" i="48" s="1"/>
  <c r="AE44" i="82"/>
  <c r="W45" i="82"/>
  <c r="AF44" i="82"/>
  <c r="AO44" i="82" s="1"/>
  <c r="AG44" i="82"/>
  <c r="AP44" i="82" s="1"/>
  <c r="AR43" i="48"/>
  <c r="Y51" i="45"/>
  <c r="X51" i="45"/>
  <c r="AH56" i="93"/>
  <c r="AQ56" i="93" s="1"/>
  <c r="AI45" i="42"/>
  <c r="AN45" i="42"/>
  <c r="Y46" i="42"/>
  <c r="X46" i="42"/>
  <c r="AH45" i="85"/>
  <c r="AQ45" i="85" s="1"/>
  <c r="AI50" i="45"/>
  <c r="AN50" i="45"/>
  <c r="AR46" i="98"/>
  <c r="Y53" i="20"/>
  <c r="X53" i="20"/>
  <c r="AR46" i="87"/>
  <c r="AH57" i="47"/>
  <c r="AQ57" i="47" s="1"/>
  <c r="X54" i="44"/>
  <c r="Y54" i="44"/>
  <c r="AH57" i="15"/>
  <c r="AQ57" i="15" s="1"/>
  <c r="AR51" i="96"/>
  <c r="Y48" i="18"/>
  <c r="X48" i="18"/>
  <c r="AI44" i="90"/>
  <c r="AN44" i="90"/>
  <c r="Y51" i="99"/>
  <c r="Z51" i="99"/>
  <c r="X51" i="99"/>
  <c r="Y48" i="43"/>
  <c r="X48" i="43"/>
  <c r="AR56" i="53"/>
  <c r="AR56" i="15"/>
  <c r="AH45" i="35"/>
  <c r="AQ45" i="35" s="1"/>
  <c r="AR54" i="89"/>
  <c r="AE45" i="50"/>
  <c r="AG45" i="50"/>
  <c r="AP45" i="50" s="1"/>
  <c r="W46" i="50"/>
  <c r="AF45" i="50"/>
  <c r="AO45" i="50" s="1"/>
  <c r="AR44" i="85"/>
  <c r="AI57" i="101"/>
  <c r="AN57" i="101"/>
  <c r="AR55" i="93"/>
  <c r="AI53" i="88"/>
  <c r="AN53" i="88"/>
  <c r="Z45" i="102"/>
  <c r="AH45" i="102"/>
  <c r="AQ45" i="102" s="1"/>
  <c r="AH47" i="98"/>
  <c r="AQ47" i="98" s="1"/>
  <c r="AI54" i="92"/>
  <c r="AN54" i="92"/>
  <c r="AR55" i="105"/>
  <c r="AH53" i="104"/>
  <c r="AQ53" i="104" s="1"/>
  <c r="AG60" i="52"/>
  <c r="AP60" i="52" s="1"/>
  <c r="AE60" i="52"/>
  <c r="W61" i="52"/>
  <c r="AF60" i="52"/>
  <c r="AO60" i="52" s="1"/>
  <c r="W46" i="35"/>
  <c r="AE45" i="35"/>
  <c r="AG45" i="35"/>
  <c r="AP45" i="35" s="1"/>
  <c r="AF45" i="35"/>
  <c r="AO45" i="35" s="1"/>
  <c r="AH53" i="84"/>
  <c r="AQ53" i="84" s="1"/>
  <c r="AE50" i="11"/>
  <c r="W51" i="11"/>
  <c r="AG50" i="11"/>
  <c r="AP50" i="11" s="1"/>
  <c r="AF50" i="11"/>
  <c r="AO50" i="11" s="1"/>
  <c r="AR52" i="84"/>
  <c r="AH52" i="100"/>
  <c r="AQ52" i="100" s="1"/>
  <c r="AI49" i="83"/>
  <c r="AN49" i="83"/>
  <c r="AI52" i="51"/>
  <c r="AN52" i="51"/>
  <c r="AG47" i="98"/>
  <c r="AP47" i="98" s="1"/>
  <c r="W48" i="98"/>
  <c r="AF47" i="98"/>
  <c r="AO47" i="98" s="1"/>
  <c r="AE47" i="98"/>
  <c r="AH47" i="87"/>
  <c r="AQ47" i="87" s="1"/>
  <c r="W54" i="104"/>
  <c r="AF53" i="104"/>
  <c r="AO53" i="104" s="1"/>
  <c r="AE53" i="104"/>
  <c r="AG53" i="104"/>
  <c r="AP53" i="104" s="1"/>
  <c r="Y52" i="13"/>
  <c r="Z52" i="13"/>
  <c r="X52" i="13"/>
  <c r="Z53" i="84"/>
  <c r="AH44" i="82"/>
  <c r="AQ44" i="82" s="1"/>
  <c r="Y47" i="94"/>
  <c r="X47" i="94"/>
  <c r="AR49" i="16"/>
  <c r="Z52" i="100"/>
  <c r="Y58" i="101"/>
  <c r="X58" i="101"/>
  <c r="Y53" i="51"/>
  <c r="X53" i="51"/>
  <c r="Z53" i="51" s="1"/>
  <c r="Y54" i="88"/>
  <c r="X54" i="88"/>
  <c r="AI50" i="99"/>
  <c r="AN50" i="99"/>
  <c r="Z47" i="87"/>
  <c r="AH55" i="89"/>
  <c r="AQ55" i="89" s="1"/>
  <c r="Y49" i="41"/>
  <c r="X49" i="41"/>
  <c r="W47" i="49"/>
  <c r="AE46" i="49"/>
  <c r="AF46" i="49"/>
  <c r="AO46" i="49" s="1"/>
  <c r="AG46" i="49"/>
  <c r="AP46" i="49" s="1"/>
  <c r="Y45" i="55"/>
  <c r="X45" i="55"/>
  <c r="Z45" i="55" s="1"/>
  <c r="Z56" i="93"/>
  <c r="AR44" i="35"/>
  <c r="AI48" i="41"/>
  <c r="AN48" i="41"/>
  <c r="AR52" i="104"/>
  <c r="Z56" i="105"/>
  <c r="AH56" i="105"/>
  <c r="AQ56" i="105" s="1"/>
  <c r="Y57" i="86"/>
  <c r="X57" i="86"/>
  <c r="AR51" i="100"/>
  <c r="AH57" i="32"/>
  <c r="AQ57" i="32" s="1"/>
  <c r="Z45" i="85"/>
  <c r="AI53" i="44"/>
  <c r="AN53" i="44"/>
  <c r="AH50" i="16"/>
  <c r="AQ50" i="16" s="1"/>
  <c r="AI46" i="94"/>
  <c r="AN46" i="94"/>
  <c r="AR56" i="32"/>
  <c r="AR46" i="10"/>
  <c r="AH52" i="96"/>
  <c r="AQ52" i="96" s="1"/>
  <c r="Y50" i="83"/>
  <c r="X50" i="83"/>
  <c r="AR57" i="46"/>
  <c r="AR50" i="95"/>
  <c r="AI52" i="54"/>
  <c r="AN52" i="54"/>
  <c r="AI51" i="13"/>
  <c r="AN51" i="13"/>
  <c r="AI44" i="55"/>
  <c r="AN44" i="55"/>
  <c r="Z55" i="89"/>
  <c r="AH57" i="97"/>
  <c r="AQ57" i="97" s="1"/>
  <c r="AF48" i="91"/>
  <c r="AO48" i="91" s="1"/>
  <c r="AG48" i="91"/>
  <c r="AP48" i="91" s="1"/>
  <c r="W49" i="91"/>
  <c r="AE48" i="91"/>
  <c r="AI56" i="86"/>
  <c r="AN56" i="86"/>
  <c r="AR56" i="97"/>
  <c r="AH51" i="95"/>
  <c r="AQ51" i="95" s="1"/>
  <c r="Z57" i="97"/>
  <c r="AI52" i="20"/>
  <c r="AN52" i="20"/>
  <c r="AH58" i="46"/>
  <c r="AQ58" i="46" s="1"/>
  <c r="AH47" i="10"/>
  <c r="AQ47" i="10" s="1"/>
  <c r="AR43" i="82"/>
  <c r="Z57" i="32"/>
  <c r="AR44" i="102"/>
  <c r="AH57" i="53"/>
  <c r="AQ57" i="53" s="1"/>
  <c r="Z50" i="16"/>
  <c r="Z57" i="15"/>
  <c r="AH44" i="48"/>
  <c r="AQ44" i="48" s="1"/>
  <c r="AH49" i="103"/>
  <c r="AQ49" i="103" s="1"/>
  <c r="AR56" i="47"/>
  <c r="AI47" i="18"/>
  <c r="AN47" i="18"/>
  <c r="Z52" i="96"/>
  <c r="Y45" i="90"/>
  <c r="X45" i="90"/>
  <c r="Y55" i="92"/>
  <c r="X55" i="92"/>
  <c r="Y53" i="54"/>
  <c r="X53" i="54"/>
  <c r="AR48" i="103"/>
  <c r="AI47" i="43"/>
  <c r="AN47" i="43"/>
  <c r="W58" i="47" l="1"/>
  <c r="AF57" i="47"/>
  <c r="AO57" i="47" s="1"/>
  <c r="Z53" i="20"/>
  <c r="W54" i="20" s="1"/>
  <c r="Z46" i="42"/>
  <c r="AG46" i="42" s="1"/>
  <c r="AP46" i="42" s="1"/>
  <c r="W59" i="46"/>
  <c r="Z54" i="44"/>
  <c r="AG54" i="44" s="1"/>
  <c r="AP54" i="44" s="1"/>
  <c r="AG53" i="20"/>
  <c r="AP53" i="20" s="1"/>
  <c r="AE53" i="20"/>
  <c r="W47" i="42"/>
  <c r="AF57" i="32"/>
  <c r="AO57" i="32" s="1"/>
  <c r="AG57" i="32"/>
  <c r="AP57" i="32" s="1"/>
  <c r="W58" i="32"/>
  <c r="AE57" i="32"/>
  <c r="AR56" i="86"/>
  <c r="AR53" i="44"/>
  <c r="AG56" i="93"/>
  <c r="AP56" i="93" s="1"/>
  <c r="AF56" i="93"/>
  <c r="AO56" i="93" s="1"/>
  <c r="AE56" i="93"/>
  <c r="W57" i="93"/>
  <c r="AE53" i="51"/>
  <c r="AN53" i="51" s="1"/>
  <c r="AG53" i="51"/>
  <c r="AP53" i="51" s="1"/>
  <c r="W54" i="51"/>
  <c r="AF53" i="51"/>
  <c r="AE52" i="13"/>
  <c r="W53" i="13"/>
  <c r="AG52" i="13"/>
  <c r="AP52" i="13" s="1"/>
  <c r="AF52" i="13"/>
  <c r="AO52" i="13" s="1"/>
  <c r="Y54" i="104"/>
  <c r="Z54" i="104" s="1"/>
  <c r="X54" i="104"/>
  <c r="AR52" i="51"/>
  <c r="Y46" i="35"/>
  <c r="X46" i="35"/>
  <c r="Z46" i="35" s="1"/>
  <c r="Y46" i="50"/>
  <c r="X46" i="50"/>
  <c r="W52" i="99"/>
  <c r="AF51" i="99"/>
  <c r="AO51" i="99" s="1"/>
  <c r="AG51" i="99"/>
  <c r="AP51" i="99" s="1"/>
  <c r="AE51" i="99"/>
  <c r="AI44" i="82"/>
  <c r="AN44" i="82"/>
  <c r="Y48" i="10"/>
  <c r="Z48" i="10"/>
  <c r="X48" i="10"/>
  <c r="Y50" i="103"/>
  <c r="X50" i="103"/>
  <c r="AR44" i="55"/>
  <c r="W46" i="85"/>
  <c r="AF45" i="85"/>
  <c r="AO45" i="85" s="1"/>
  <c r="AG45" i="85"/>
  <c r="AP45" i="85" s="1"/>
  <c r="AE45" i="85"/>
  <c r="AH45" i="55"/>
  <c r="AQ45" i="55" s="1"/>
  <c r="AI46" i="49"/>
  <c r="AN46" i="49"/>
  <c r="AR50" i="99"/>
  <c r="AI47" i="98"/>
  <c r="AN47" i="98"/>
  <c r="Y51" i="11"/>
  <c r="Z51" i="11" s="1"/>
  <c r="X51" i="11"/>
  <c r="AF45" i="102"/>
  <c r="AO45" i="102" s="1"/>
  <c r="W46" i="102"/>
  <c r="AE45" i="102"/>
  <c r="AG45" i="102"/>
  <c r="AP45" i="102" s="1"/>
  <c r="AR57" i="101"/>
  <c r="AI51" i="95"/>
  <c r="AN51" i="95"/>
  <c r="AI49" i="103"/>
  <c r="AN49" i="103"/>
  <c r="AI57" i="47"/>
  <c r="AN57" i="47"/>
  <c r="AR52" i="20"/>
  <c r="AI48" i="91"/>
  <c r="AN48" i="91"/>
  <c r="AF45" i="55"/>
  <c r="AO45" i="55" s="1"/>
  <c r="AG45" i="55"/>
  <c r="AP45" i="55" s="1"/>
  <c r="W46" i="55"/>
  <c r="AE45" i="55"/>
  <c r="Y47" i="49"/>
  <c r="X47" i="49"/>
  <c r="AH54" i="88"/>
  <c r="AQ54" i="88" s="1"/>
  <c r="AH58" i="101"/>
  <c r="AQ58" i="101" s="1"/>
  <c r="AH47" i="94"/>
  <c r="AQ47" i="94" s="1"/>
  <c r="AR49" i="83"/>
  <c r="AI50" i="11"/>
  <c r="AN50" i="11"/>
  <c r="AR54" i="92"/>
  <c r="AI45" i="50"/>
  <c r="AN45" i="50"/>
  <c r="AH48" i="43"/>
  <c r="AQ48" i="43" s="1"/>
  <c r="AF54" i="44"/>
  <c r="AO54" i="44" s="1"/>
  <c r="AH55" i="92"/>
  <c r="AQ55" i="92" s="1"/>
  <c r="AR51" i="13"/>
  <c r="AH57" i="86"/>
  <c r="AQ57" i="86" s="1"/>
  <c r="AR48" i="41"/>
  <c r="AH49" i="41"/>
  <c r="AQ49" i="41" s="1"/>
  <c r="Z54" i="88"/>
  <c r="Z58" i="101"/>
  <c r="Z47" i="94"/>
  <c r="Y48" i="98"/>
  <c r="Z48" i="98"/>
  <c r="X48" i="98"/>
  <c r="Y61" i="52"/>
  <c r="X61" i="52"/>
  <c r="AR53" i="88"/>
  <c r="Z48" i="43"/>
  <c r="AR44" i="90"/>
  <c r="AH54" i="44"/>
  <c r="AQ54" i="44" s="1"/>
  <c r="AR45" i="42"/>
  <c r="AH51" i="45"/>
  <c r="AQ51" i="45" s="1"/>
  <c r="Y45" i="48"/>
  <c r="X45" i="48"/>
  <c r="X52" i="95"/>
  <c r="Y52" i="95"/>
  <c r="AI47" i="10"/>
  <c r="AN47" i="10"/>
  <c r="Y59" i="46"/>
  <c r="X59" i="46"/>
  <c r="Z59" i="46" s="1"/>
  <c r="Z55" i="92"/>
  <c r="AH53" i="54"/>
  <c r="AQ53" i="54" s="1"/>
  <c r="AH45" i="90"/>
  <c r="AQ45" i="90" s="1"/>
  <c r="AG57" i="15"/>
  <c r="AP57" i="15" s="1"/>
  <c r="AF57" i="15"/>
  <c r="AO57" i="15" s="1"/>
  <c r="AE57" i="15"/>
  <c r="W58" i="15"/>
  <c r="AF50" i="16"/>
  <c r="AO50" i="16" s="1"/>
  <c r="AE50" i="16"/>
  <c r="AG50" i="16"/>
  <c r="AP50" i="16" s="1"/>
  <c r="W51" i="16"/>
  <c r="AH50" i="83"/>
  <c r="AQ50" i="83" s="1"/>
  <c r="Z57" i="86"/>
  <c r="Z49" i="41"/>
  <c r="W54" i="84"/>
  <c r="AG53" i="84"/>
  <c r="AP53" i="84" s="1"/>
  <c r="AF53" i="84"/>
  <c r="AO53" i="84" s="1"/>
  <c r="AE53" i="84"/>
  <c r="AI53" i="104"/>
  <c r="AN53" i="104"/>
  <c r="AI60" i="52"/>
  <c r="AR60" i="52" s="1"/>
  <c r="AN60" i="52"/>
  <c r="AH48" i="18"/>
  <c r="AQ48" i="18" s="1"/>
  <c r="Z51" i="45"/>
  <c r="AI57" i="53"/>
  <c r="AN57" i="53"/>
  <c r="AR47" i="43"/>
  <c r="AG52" i="96"/>
  <c r="AP52" i="96" s="1"/>
  <c r="AE52" i="96"/>
  <c r="W53" i="96"/>
  <c r="AF52" i="96"/>
  <c r="AO52" i="96" s="1"/>
  <c r="AR47" i="18"/>
  <c r="W58" i="97"/>
  <c r="AE57" i="97"/>
  <c r="AG57" i="97"/>
  <c r="AP57" i="97" s="1"/>
  <c r="AF57" i="97"/>
  <c r="AO57" i="97" s="1"/>
  <c r="Y49" i="91"/>
  <c r="X49" i="91"/>
  <c r="Z53" i="54"/>
  <c r="Z45" i="90"/>
  <c r="AF55" i="89"/>
  <c r="AO55" i="89" s="1"/>
  <c r="AE55" i="89"/>
  <c r="AN55" i="89" s="1"/>
  <c r="W56" i="89"/>
  <c r="AG55" i="89"/>
  <c r="AR52" i="54"/>
  <c r="Z50" i="83"/>
  <c r="AR46" i="94"/>
  <c r="W57" i="105"/>
  <c r="AE56" i="105"/>
  <c r="AG56" i="105"/>
  <c r="AP56" i="105" s="1"/>
  <c r="AF56" i="105"/>
  <c r="AO56" i="105" s="1"/>
  <c r="W48" i="87"/>
  <c r="AG47" i="87"/>
  <c r="AP47" i="87" s="1"/>
  <c r="AF47" i="87"/>
  <c r="AO47" i="87" s="1"/>
  <c r="AE47" i="87"/>
  <c r="AH53" i="51"/>
  <c r="AQ53" i="51" s="1"/>
  <c r="W53" i="100"/>
  <c r="AG52" i="100"/>
  <c r="AP52" i="100" s="1"/>
  <c r="AF52" i="100"/>
  <c r="AO52" i="100" s="1"/>
  <c r="AE52" i="100"/>
  <c r="AH52" i="13"/>
  <c r="AQ52" i="13" s="1"/>
  <c r="AI45" i="35"/>
  <c r="AN45" i="35"/>
  <c r="AH51" i="99"/>
  <c r="AQ51" i="99" s="1"/>
  <c r="Z48" i="18"/>
  <c r="AH53" i="20"/>
  <c r="AQ53" i="20" s="1"/>
  <c r="AR50" i="45"/>
  <c r="AH46" i="42"/>
  <c r="AQ46" i="42" s="1"/>
  <c r="Y45" i="82"/>
  <c r="X45" i="82"/>
  <c r="AI44" i="48"/>
  <c r="AN44" i="48"/>
  <c r="Y58" i="47"/>
  <c r="X58" i="47"/>
  <c r="Z58" i="47" s="1"/>
  <c r="Y58" i="53"/>
  <c r="X58" i="53"/>
  <c r="AI58" i="46"/>
  <c r="AR58" i="46" s="1"/>
  <c r="AN58" i="46"/>
  <c r="W55" i="44" l="1"/>
  <c r="Z47" i="49"/>
  <c r="AF46" i="42"/>
  <c r="AO46" i="42" s="1"/>
  <c r="AE54" i="44"/>
  <c r="AE46" i="42"/>
  <c r="AF53" i="20"/>
  <c r="AO53" i="20" s="1"/>
  <c r="Z49" i="91"/>
  <c r="AG47" i="49"/>
  <c r="AP47" i="49" s="1"/>
  <c r="AE47" i="49"/>
  <c r="W48" i="49"/>
  <c r="AF47" i="49"/>
  <c r="AO47" i="49" s="1"/>
  <c r="AF54" i="104"/>
  <c r="AO54" i="104" s="1"/>
  <c r="AE54" i="104"/>
  <c r="AG54" i="104"/>
  <c r="AP54" i="104" s="1"/>
  <c r="W55" i="104"/>
  <c r="W52" i="11"/>
  <c r="AE51" i="11"/>
  <c r="AF51" i="11"/>
  <c r="AO51" i="11" s="1"/>
  <c r="AG51" i="11"/>
  <c r="AP51" i="11" s="1"/>
  <c r="W50" i="91"/>
  <c r="AF49" i="91"/>
  <c r="AO49" i="91" s="1"/>
  <c r="AE49" i="91"/>
  <c r="AG49" i="91"/>
  <c r="AP49" i="91" s="1"/>
  <c r="AI56" i="105"/>
  <c r="AN56" i="105"/>
  <c r="AI52" i="100"/>
  <c r="AN52" i="100"/>
  <c r="AH45" i="82"/>
  <c r="AQ45" i="82" s="1"/>
  <c r="AH58" i="47"/>
  <c r="AQ58" i="47" s="1"/>
  <c r="Z45" i="82"/>
  <c r="Y56" i="89"/>
  <c r="X56" i="89"/>
  <c r="Y58" i="97"/>
  <c r="X58" i="97"/>
  <c r="AI52" i="96"/>
  <c r="AN52" i="96"/>
  <c r="AG51" i="45"/>
  <c r="AP51" i="45" s="1"/>
  <c r="AE51" i="45"/>
  <c r="W52" i="45"/>
  <c r="AF51" i="45"/>
  <c r="AO51" i="45" s="1"/>
  <c r="AF55" i="92"/>
  <c r="AO55" i="92" s="1"/>
  <c r="W56" i="92"/>
  <c r="AG55" i="92"/>
  <c r="AP55" i="92" s="1"/>
  <c r="AE55" i="92"/>
  <c r="Z52" i="95"/>
  <c r="W55" i="88"/>
  <c r="AE54" i="88"/>
  <c r="AF54" i="88"/>
  <c r="AO54" i="88" s="1"/>
  <c r="AG54" i="88"/>
  <c r="AP54" i="88" s="1"/>
  <c r="Y55" i="44"/>
  <c r="X55" i="44"/>
  <c r="AR57" i="47"/>
  <c r="AH51" i="11"/>
  <c r="AQ51" i="11" s="1"/>
  <c r="Y46" i="85"/>
  <c r="X46" i="85"/>
  <c r="Z46" i="85" s="1"/>
  <c r="AH48" i="10"/>
  <c r="AQ48" i="10" s="1"/>
  <c r="AI51" i="99"/>
  <c r="AN51" i="99"/>
  <c r="AH46" i="35"/>
  <c r="AQ46" i="35" s="1"/>
  <c r="AI52" i="13"/>
  <c r="AN52" i="13"/>
  <c r="Y53" i="100"/>
  <c r="X53" i="100"/>
  <c r="W51" i="83"/>
  <c r="AG50" i="83"/>
  <c r="AP50" i="83" s="1"/>
  <c r="AE50" i="83"/>
  <c r="AF50" i="83"/>
  <c r="AO50" i="83" s="1"/>
  <c r="AI50" i="16"/>
  <c r="AN50" i="16"/>
  <c r="AH59" i="46"/>
  <c r="AQ59" i="46" s="1"/>
  <c r="AH52" i="95"/>
  <c r="AQ52" i="95" s="1"/>
  <c r="AE48" i="43"/>
  <c r="AF48" i="43"/>
  <c r="AO48" i="43" s="1"/>
  <c r="AG48" i="43"/>
  <c r="AP48" i="43" s="1"/>
  <c r="W49" i="43"/>
  <c r="AH48" i="98"/>
  <c r="AQ48" i="98" s="1"/>
  <c r="AR45" i="50"/>
  <c r="AE48" i="10"/>
  <c r="AF48" i="10"/>
  <c r="AO48" i="10" s="1"/>
  <c r="AG48" i="10"/>
  <c r="AP48" i="10" s="1"/>
  <c r="W49" i="10"/>
  <c r="W47" i="35"/>
  <c r="AE46" i="35"/>
  <c r="AF46" i="35"/>
  <c r="AO46" i="35" s="1"/>
  <c r="AG46" i="35"/>
  <c r="AP46" i="35" s="1"/>
  <c r="Y57" i="93"/>
  <c r="X57" i="93"/>
  <c r="Y54" i="84"/>
  <c r="X54" i="84"/>
  <c r="AG59" i="46"/>
  <c r="AP59" i="46" s="1"/>
  <c r="AE59" i="46"/>
  <c r="AF59" i="46"/>
  <c r="AO59" i="46" s="1"/>
  <c r="W60" i="46"/>
  <c r="AH45" i="48"/>
  <c r="AQ45" i="48" s="1"/>
  <c r="AE48" i="98"/>
  <c r="AF48" i="98"/>
  <c r="AO48" i="98" s="1"/>
  <c r="W49" i="98"/>
  <c r="AG48" i="98"/>
  <c r="AP48" i="98" s="1"/>
  <c r="AR48" i="91"/>
  <c r="AR49" i="103"/>
  <c r="AR46" i="49"/>
  <c r="AI53" i="51"/>
  <c r="AO53" i="51"/>
  <c r="AI56" i="93"/>
  <c r="AR56" i="93" s="1"/>
  <c r="AN56" i="93"/>
  <c r="AN53" i="20"/>
  <c r="W59" i="47"/>
  <c r="AF58" i="47"/>
  <c r="AO58" i="47" s="1"/>
  <c r="AG58" i="47"/>
  <c r="AP58" i="47" s="1"/>
  <c r="AE58" i="47"/>
  <c r="AR53" i="104"/>
  <c r="AG49" i="41"/>
  <c r="AP49" i="41" s="1"/>
  <c r="AF49" i="41"/>
  <c r="AO49" i="41" s="1"/>
  <c r="W50" i="41"/>
  <c r="AE49" i="41"/>
  <c r="Z45" i="48"/>
  <c r="AI54" i="44"/>
  <c r="AN54" i="44"/>
  <c r="AI45" i="55"/>
  <c r="AN45" i="55"/>
  <c r="AI45" i="102"/>
  <c r="AN45" i="102"/>
  <c r="AI45" i="85"/>
  <c r="AN45" i="85"/>
  <c r="AH50" i="103"/>
  <c r="AQ50" i="103" s="1"/>
  <c r="Y52" i="99"/>
  <c r="X52" i="99"/>
  <c r="Y54" i="51"/>
  <c r="Z54" i="51" s="1"/>
  <c r="X54" i="51"/>
  <c r="AI46" i="42"/>
  <c r="AN46" i="42"/>
  <c r="Y57" i="105"/>
  <c r="Z57" i="105"/>
  <c r="X57" i="105"/>
  <c r="AE53" i="54"/>
  <c r="W54" i="54"/>
  <c r="AF53" i="54"/>
  <c r="AO53" i="54" s="1"/>
  <c r="AG53" i="54"/>
  <c r="AP53" i="54" s="1"/>
  <c r="AF57" i="86"/>
  <c r="AO57" i="86" s="1"/>
  <c r="AG57" i="86"/>
  <c r="AP57" i="86" s="1"/>
  <c r="AE57" i="86"/>
  <c r="W58" i="86"/>
  <c r="Y58" i="15"/>
  <c r="X58" i="15"/>
  <c r="AH61" i="52"/>
  <c r="AQ61" i="52" s="1"/>
  <c r="W48" i="94"/>
  <c r="AG47" i="94"/>
  <c r="AP47" i="94" s="1"/>
  <c r="AE47" i="94"/>
  <c r="AF47" i="94"/>
  <c r="AO47" i="94" s="1"/>
  <c r="Y46" i="55"/>
  <c r="X46" i="55"/>
  <c r="AR51" i="95"/>
  <c r="Y46" i="102"/>
  <c r="X46" i="102"/>
  <c r="AR47" i="98"/>
  <c r="Z50" i="103"/>
  <c r="AR44" i="82"/>
  <c r="Z46" i="50"/>
  <c r="AH46" i="50"/>
  <c r="AQ46" i="50" s="1"/>
  <c r="AI57" i="32"/>
  <c r="AN57" i="32"/>
  <c r="AE48" i="18"/>
  <c r="W49" i="18"/>
  <c r="AF48" i="18"/>
  <c r="AO48" i="18" s="1"/>
  <c r="AG48" i="18"/>
  <c r="AP48" i="18" s="1"/>
  <c r="AI47" i="87"/>
  <c r="AN47" i="87"/>
  <c r="AH58" i="53"/>
  <c r="AQ58" i="53" s="1"/>
  <c r="AR45" i="35"/>
  <c r="W46" i="90"/>
  <c r="AG45" i="90"/>
  <c r="AP45" i="90" s="1"/>
  <c r="AF45" i="90"/>
  <c r="AO45" i="90" s="1"/>
  <c r="AE45" i="90"/>
  <c r="Z58" i="53"/>
  <c r="AR44" i="48"/>
  <c r="Y48" i="87"/>
  <c r="X48" i="87"/>
  <c r="AI55" i="89"/>
  <c r="AP55" i="89"/>
  <c r="AH49" i="91"/>
  <c r="AQ49" i="91" s="1"/>
  <c r="AI57" i="97"/>
  <c r="AN57" i="97"/>
  <c r="Y53" i="96"/>
  <c r="X53" i="96"/>
  <c r="AR57" i="53"/>
  <c r="AI53" i="84"/>
  <c r="AN53" i="84"/>
  <c r="Y51" i="16"/>
  <c r="X51" i="16"/>
  <c r="AI57" i="15"/>
  <c r="AN57" i="15"/>
  <c r="AR47" i="10"/>
  <c r="Z61" i="52"/>
  <c r="AG58" i="101"/>
  <c r="AP58" i="101" s="1"/>
  <c r="AF58" i="101"/>
  <c r="AO58" i="101" s="1"/>
  <c r="W59" i="101"/>
  <c r="AE58" i="101"/>
  <c r="AR50" i="11"/>
  <c r="AH47" i="49"/>
  <c r="AQ47" i="49" s="1"/>
  <c r="AH54" i="104"/>
  <c r="AQ54" i="104" s="1"/>
  <c r="Y53" i="13"/>
  <c r="X53" i="13"/>
  <c r="Y58" i="32"/>
  <c r="X58" i="32"/>
  <c r="Y47" i="42"/>
  <c r="X47" i="42"/>
  <c r="Y54" i="20"/>
  <c r="X54" i="20"/>
  <c r="Z46" i="102" l="1"/>
  <c r="AI53" i="20"/>
  <c r="Z58" i="15"/>
  <c r="AE58" i="15" s="1"/>
  <c r="AF58" i="15"/>
  <c r="AO58" i="15" s="1"/>
  <c r="AG46" i="102"/>
  <c r="AP46" i="102" s="1"/>
  <c r="AF46" i="102"/>
  <c r="AO46" i="102" s="1"/>
  <c r="AE46" i="102"/>
  <c r="W47" i="102"/>
  <c r="AE54" i="51"/>
  <c r="W55" i="51"/>
  <c r="AF54" i="51"/>
  <c r="AO54" i="51" s="1"/>
  <c r="AG54" i="51"/>
  <c r="AP54" i="51" s="1"/>
  <c r="Y46" i="90"/>
  <c r="Z46" i="90" s="1"/>
  <c r="X46" i="90"/>
  <c r="AH51" i="16"/>
  <c r="AQ51" i="16" s="1"/>
  <c r="AR55" i="89"/>
  <c r="Y59" i="101"/>
  <c r="X59" i="101"/>
  <c r="AR53" i="84"/>
  <c r="AH57" i="105"/>
  <c r="AQ57" i="105" s="1"/>
  <c r="AG45" i="48"/>
  <c r="AP45" i="48" s="1"/>
  <c r="AF45" i="48"/>
  <c r="AO45" i="48" s="1"/>
  <c r="AE45" i="48"/>
  <c r="W46" i="48"/>
  <c r="Y59" i="47"/>
  <c r="Z59" i="47" s="1"/>
  <c r="X59" i="47"/>
  <c r="AR53" i="51"/>
  <c r="Y60" i="46"/>
  <c r="X60" i="46"/>
  <c r="Y51" i="83"/>
  <c r="X51" i="83"/>
  <c r="AR51" i="99"/>
  <c r="AH46" i="85"/>
  <c r="AQ46" i="85" s="1"/>
  <c r="W53" i="95"/>
  <c r="AF52" i="95"/>
  <c r="AO52" i="95" s="1"/>
  <c r="AG52" i="95"/>
  <c r="AP52" i="95" s="1"/>
  <c r="AE52" i="95"/>
  <c r="AR52" i="96"/>
  <c r="AI49" i="91"/>
  <c r="AN49" i="91"/>
  <c r="AI51" i="11"/>
  <c r="AN51" i="11"/>
  <c r="AH53" i="13"/>
  <c r="AQ53" i="13" s="1"/>
  <c r="W58" i="105"/>
  <c r="AE57" i="105"/>
  <c r="AF57" i="105"/>
  <c r="AO57" i="105" s="1"/>
  <c r="AG57" i="105"/>
  <c r="AP57" i="105" s="1"/>
  <c r="AR45" i="102"/>
  <c r="AH57" i="93"/>
  <c r="AQ57" i="93" s="1"/>
  <c r="AI46" i="35"/>
  <c r="AN46" i="35"/>
  <c r="AI48" i="10"/>
  <c r="AN48" i="10"/>
  <c r="AI48" i="43"/>
  <c r="AN48" i="43"/>
  <c r="AR50" i="16"/>
  <c r="AH53" i="100"/>
  <c r="AQ53" i="100" s="1"/>
  <c r="W47" i="85"/>
  <c r="AE46" i="85"/>
  <c r="AG46" i="85"/>
  <c r="AP46" i="85" s="1"/>
  <c r="AF46" i="85"/>
  <c r="AO46" i="85" s="1"/>
  <c r="AH58" i="97"/>
  <c r="AQ58" i="97" s="1"/>
  <c r="W46" i="82"/>
  <c r="AE45" i="82"/>
  <c r="AG45" i="82"/>
  <c r="AP45" i="82" s="1"/>
  <c r="AF45" i="82"/>
  <c r="AO45" i="82" s="1"/>
  <c r="AR52" i="100"/>
  <c r="Y52" i="11"/>
  <c r="Z52" i="11"/>
  <c r="X52" i="11"/>
  <c r="AH47" i="42"/>
  <c r="AQ47" i="42" s="1"/>
  <c r="W51" i="103"/>
  <c r="AG50" i="103"/>
  <c r="AP50" i="103" s="1"/>
  <c r="AE50" i="103"/>
  <c r="AF50" i="103"/>
  <c r="AO50" i="103" s="1"/>
  <c r="AH52" i="99"/>
  <c r="AQ52" i="99" s="1"/>
  <c r="AI49" i="41"/>
  <c r="AN49" i="41"/>
  <c r="AR53" i="20"/>
  <c r="AI59" i="46"/>
  <c r="AN59" i="46"/>
  <c r="Z57" i="93"/>
  <c r="Y47" i="35"/>
  <c r="Z47" i="35" s="1"/>
  <c r="X47" i="35"/>
  <c r="Z53" i="100"/>
  <c r="AI55" i="92"/>
  <c r="AN55" i="92"/>
  <c r="Y52" i="45"/>
  <c r="X52" i="45"/>
  <c r="Z58" i="97"/>
  <c r="Y50" i="91"/>
  <c r="X50" i="91"/>
  <c r="Z50" i="91" s="1"/>
  <c r="Z53" i="13"/>
  <c r="AH48" i="87"/>
  <c r="AQ48" i="87" s="1"/>
  <c r="AI48" i="18"/>
  <c r="AN48" i="18"/>
  <c r="Y58" i="86"/>
  <c r="X58" i="86"/>
  <c r="Z52" i="99"/>
  <c r="AR45" i="55"/>
  <c r="Y50" i="41"/>
  <c r="X50" i="41"/>
  <c r="AI58" i="47"/>
  <c r="AN58" i="47"/>
  <c r="Y49" i="98"/>
  <c r="X49" i="98"/>
  <c r="AI51" i="45"/>
  <c r="AN51" i="45"/>
  <c r="AR56" i="105"/>
  <c r="Y55" i="104"/>
  <c r="X55" i="104"/>
  <c r="Y48" i="49"/>
  <c r="Z48" i="49" s="1"/>
  <c r="X48" i="49"/>
  <c r="Z47" i="42"/>
  <c r="W59" i="53"/>
  <c r="AG58" i="53"/>
  <c r="AP58" i="53" s="1"/>
  <c r="AF58" i="53"/>
  <c r="AO58" i="53" s="1"/>
  <c r="AE58" i="53"/>
  <c r="Y49" i="18"/>
  <c r="X49" i="18"/>
  <c r="W62" i="52"/>
  <c r="AG61" i="52"/>
  <c r="AP61" i="52" s="1"/>
  <c r="AE61" i="52"/>
  <c r="AN61" i="52" s="1"/>
  <c r="AF61" i="52"/>
  <c r="AH53" i="96"/>
  <c r="AQ53" i="96" s="1"/>
  <c r="Z53" i="96"/>
  <c r="Z48" i="87"/>
  <c r="AI45" i="90"/>
  <c r="AN45" i="90"/>
  <c r="AR47" i="87"/>
  <c r="AH46" i="55"/>
  <c r="AQ46" i="55" s="1"/>
  <c r="AI57" i="86"/>
  <c r="AN57" i="86"/>
  <c r="Y54" i="54"/>
  <c r="Z54" i="54" s="1"/>
  <c r="X54" i="54"/>
  <c r="AR46" i="42"/>
  <c r="AH54" i="84"/>
  <c r="AQ54" i="84" s="1"/>
  <c r="Y49" i="10"/>
  <c r="X49" i="10"/>
  <c r="Y49" i="43"/>
  <c r="X49" i="43"/>
  <c r="Z49" i="43" s="1"/>
  <c r="AI50" i="83"/>
  <c r="AN50" i="83"/>
  <c r="AH55" i="44"/>
  <c r="AQ55" i="44" s="1"/>
  <c r="AI54" i="88"/>
  <c r="AN54" i="88"/>
  <c r="Y56" i="92"/>
  <c r="X56" i="92"/>
  <c r="Z56" i="92" s="1"/>
  <c r="AH56" i="89"/>
  <c r="AQ56" i="89" s="1"/>
  <c r="AI47" i="49"/>
  <c r="AR47" i="49" s="1"/>
  <c r="AN47" i="49"/>
  <c r="AR57" i="15"/>
  <c r="AR57" i="97"/>
  <c r="Z51" i="16"/>
  <c r="AI47" i="94"/>
  <c r="AN47" i="94"/>
  <c r="AH54" i="20"/>
  <c r="AQ54" i="20" s="1"/>
  <c r="AH58" i="32"/>
  <c r="AQ58" i="32" s="1"/>
  <c r="Z54" i="20"/>
  <c r="Z58" i="32"/>
  <c r="AI58" i="101"/>
  <c r="AN58" i="101"/>
  <c r="AR57" i="32"/>
  <c r="AE46" i="50"/>
  <c r="W47" i="50"/>
  <c r="AF46" i="50"/>
  <c r="AO46" i="50" s="1"/>
  <c r="AG46" i="50"/>
  <c r="AP46" i="50" s="1"/>
  <c r="AH46" i="102"/>
  <c r="AQ46" i="102" s="1"/>
  <c r="Z46" i="55"/>
  <c r="Y48" i="94"/>
  <c r="X48" i="94"/>
  <c r="AH58" i="15"/>
  <c r="AQ58" i="15" s="1"/>
  <c r="AI53" i="54"/>
  <c r="AN53" i="54"/>
  <c r="AH54" i="51"/>
  <c r="AQ54" i="51" s="1"/>
  <c r="AR45" i="85"/>
  <c r="AR54" i="44"/>
  <c r="AI48" i="98"/>
  <c r="AN48" i="98"/>
  <c r="Z54" i="84"/>
  <c r="AR52" i="13"/>
  <c r="Z55" i="44"/>
  <c r="Y55" i="88"/>
  <c r="X55" i="88"/>
  <c r="Z55" i="88" s="1"/>
  <c r="Z56" i="89"/>
  <c r="AI54" i="104"/>
  <c r="AN54" i="104"/>
  <c r="AG58" i="15" l="1"/>
  <c r="AP58" i="15" s="1"/>
  <c r="W59" i="15"/>
  <c r="Z52" i="45"/>
  <c r="Z60" i="46"/>
  <c r="AE47" i="35"/>
  <c r="W48" i="35"/>
  <c r="AF47" i="35"/>
  <c r="AO47" i="35" s="1"/>
  <c r="AG47" i="35"/>
  <c r="AP47" i="35" s="1"/>
  <c r="W61" i="46"/>
  <c r="AG60" i="46"/>
  <c r="AP60" i="46" s="1"/>
  <c r="AE60" i="46"/>
  <c r="AF60" i="46"/>
  <c r="AO60" i="46" s="1"/>
  <c r="AF48" i="49"/>
  <c r="AO48" i="49" s="1"/>
  <c r="W49" i="49"/>
  <c r="AG48" i="49"/>
  <c r="AP48" i="49" s="1"/>
  <c r="AE48" i="49"/>
  <c r="AG54" i="54"/>
  <c r="AP54" i="54" s="1"/>
  <c r="W55" i="54"/>
  <c r="AE54" i="54"/>
  <c r="AF54" i="54"/>
  <c r="AO54" i="54" s="1"/>
  <c r="W53" i="45"/>
  <c r="AE52" i="45"/>
  <c r="AF52" i="45"/>
  <c r="AO52" i="45" s="1"/>
  <c r="AG52" i="45"/>
  <c r="AP52" i="45" s="1"/>
  <c r="W56" i="88"/>
  <c r="AF55" i="88"/>
  <c r="AO55" i="88" s="1"/>
  <c r="AE55" i="88"/>
  <c r="AG55" i="88"/>
  <c r="AP55" i="88" s="1"/>
  <c r="AG59" i="47"/>
  <c r="AP59" i="47" s="1"/>
  <c r="AE59" i="47"/>
  <c r="AF59" i="47"/>
  <c r="AO59" i="47" s="1"/>
  <c r="W60" i="47"/>
  <c r="AG46" i="90"/>
  <c r="AP46" i="90" s="1"/>
  <c r="AF46" i="90"/>
  <c r="AO46" i="90" s="1"/>
  <c r="AE46" i="90"/>
  <c r="W47" i="90"/>
  <c r="W47" i="55"/>
  <c r="AF46" i="55"/>
  <c r="AO46" i="55" s="1"/>
  <c r="AG46" i="55"/>
  <c r="AP46" i="55" s="1"/>
  <c r="AE46" i="55"/>
  <c r="AF56" i="89"/>
  <c r="AO56" i="89" s="1"/>
  <c r="AE56" i="89"/>
  <c r="AG56" i="89"/>
  <c r="AP56" i="89" s="1"/>
  <c r="W57" i="89"/>
  <c r="AF55" i="44"/>
  <c r="AO55" i="44" s="1"/>
  <c r="AG55" i="44"/>
  <c r="AP55" i="44" s="1"/>
  <c r="AE55" i="44"/>
  <c r="W56" i="44"/>
  <c r="AE51" i="16"/>
  <c r="W52" i="16"/>
  <c r="AF51" i="16"/>
  <c r="AO51" i="16" s="1"/>
  <c r="AG51" i="16"/>
  <c r="AP51" i="16" s="1"/>
  <c r="AH56" i="92"/>
  <c r="AQ56" i="92" s="1"/>
  <c r="AH49" i="43"/>
  <c r="AQ49" i="43" s="1"/>
  <c r="AH48" i="49"/>
  <c r="AQ48" i="49" s="1"/>
  <c r="AH52" i="45"/>
  <c r="AQ52" i="45" s="1"/>
  <c r="AH47" i="35"/>
  <c r="AQ47" i="35" s="1"/>
  <c r="AR49" i="91"/>
  <c r="AH60" i="46"/>
  <c r="AQ60" i="46" s="1"/>
  <c r="AH46" i="90"/>
  <c r="AQ46" i="90" s="1"/>
  <c r="Y55" i="51"/>
  <c r="X55" i="51"/>
  <c r="AF56" i="92"/>
  <c r="AO56" i="92" s="1"/>
  <c r="AE56" i="92"/>
  <c r="W57" i="92"/>
  <c r="AG56" i="92"/>
  <c r="AP56" i="92" s="1"/>
  <c r="AF49" i="43"/>
  <c r="AO49" i="43" s="1"/>
  <c r="AG49" i="43"/>
  <c r="AP49" i="43" s="1"/>
  <c r="AE49" i="43"/>
  <c r="W50" i="43"/>
  <c r="AH54" i="54"/>
  <c r="AQ54" i="54" s="1"/>
  <c r="AI58" i="53"/>
  <c r="AN58" i="53"/>
  <c r="AR48" i="18"/>
  <c r="AG53" i="13"/>
  <c r="AP53" i="13" s="1"/>
  <c r="W54" i="13"/>
  <c r="AE53" i="13"/>
  <c r="AF53" i="13"/>
  <c r="AO53" i="13" s="1"/>
  <c r="Y51" i="103"/>
  <c r="X51" i="103"/>
  <c r="AH52" i="11"/>
  <c r="AQ52" i="11" s="1"/>
  <c r="AI46" i="85"/>
  <c r="AN46" i="85"/>
  <c r="AR48" i="10"/>
  <c r="Y53" i="95"/>
  <c r="X53" i="95"/>
  <c r="AI54" i="51"/>
  <c r="AN54" i="51"/>
  <c r="AR54" i="104"/>
  <c r="AR45" i="90"/>
  <c r="Y62" i="52"/>
  <c r="X62" i="52"/>
  <c r="AR58" i="47"/>
  <c r="AG52" i="99"/>
  <c r="AP52" i="99" s="1"/>
  <c r="W53" i="99"/>
  <c r="AF52" i="99"/>
  <c r="AO52" i="99" s="1"/>
  <c r="AE52" i="99"/>
  <c r="AH50" i="91"/>
  <c r="AQ50" i="91" s="1"/>
  <c r="AG52" i="11"/>
  <c r="AP52" i="11" s="1"/>
  <c r="AF52" i="11"/>
  <c r="AO52" i="11" s="1"/>
  <c r="AE52" i="11"/>
  <c r="W53" i="11"/>
  <c r="Y47" i="85"/>
  <c r="X47" i="85"/>
  <c r="AI57" i="105"/>
  <c r="AN57" i="105"/>
  <c r="AH59" i="101"/>
  <c r="AQ59" i="101" s="1"/>
  <c r="AI58" i="15"/>
  <c r="AN58" i="15"/>
  <c r="AH49" i="10"/>
  <c r="AQ49" i="10" s="1"/>
  <c r="W49" i="87"/>
  <c r="AF48" i="87"/>
  <c r="AO48" i="87" s="1"/>
  <c r="AG48" i="87"/>
  <c r="AP48" i="87" s="1"/>
  <c r="AE48" i="87"/>
  <c r="AH49" i="18"/>
  <c r="AQ49" i="18" s="1"/>
  <c r="AH55" i="104"/>
  <c r="AQ55" i="104" s="1"/>
  <c r="AR51" i="45"/>
  <c r="AH50" i="41"/>
  <c r="AQ50" i="41" s="1"/>
  <c r="AH58" i="86"/>
  <c r="AQ58" i="86" s="1"/>
  <c r="AE50" i="91"/>
  <c r="AG50" i="91"/>
  <c r="AP50" i="91" s="1"/>
  <c r="AF50" i="91"/>
  <c r="AO50" i="91" s="1"/>
  <c r="W51" i="91"/>
  <c r="W58" i="93"/>
  <c r="AG57" i="93"/>
  <c r="AP57" i="93" s="1"/>
  <c r="AF57" i="93"/>
  <c r="AO57" i="93" s="1"/>
  <c r="AE57" i="93"/>
  <c r="AR49" i="41"/>
  <c r="AI45" i="82"/>
  <c r="AR45" i="82" s="1"/>
  <c r="AN45" i="82"/>
  <c r="AR46" i="35"/>
  <c r="Y58" i="105"/>
  <c r="Z58" i="105" s="1"/>
  <c r="X58" i="105"/>
  <c r="AH51" i="83"/>
  <c r="AQ51" i="83" s="1"/>
  <c r="X46" i="48"/>
  <c r="Y46" i="48"/>
  <c r="Z59" i="101"/>
  <c r="Y47" i="102"/>
  <c r="Z47" i="102" s="1"/>
  <c r="X47" i="102"/>
  <c r="AG54" i="84"/>
  <c r="AP54" i="84" s="1"/>
  <c r="AE54" i="84"/>
  <c r="AF54" i="84"/>
  <c r="AO54" i="84" s="1"/>
  <c r="W55" i="84"/>
  <c r="AR53" i="54"/>
  <c r="AH48" i="94"/>
  <c r="AQ48" i="94" s="1"/>
  <c r="Y47" i="50"/>
  <c r="X47" i="50"/>
  <c r="AE58" i="32"/>
  <c r="AF58" i="32"/>
  <c r="AO58" i="32" s="1"/>
  <c r="AG58" i="32"/>
  <c r="AP58" i="32" s="1"/>
  <c r="W59" i="32"/>
  <c r="AR54" i="88"/>
  <c r="Z49" i="10"/>
  <c r="W54" i="96"/>
  <c r="AG53" i="96"/>
  <c r="AP53" i="96" s="1"/>
  <c r="AF53" i="96"/>
  <c r="AO53" i="96" s="1"/>
  <c r="AE53" i="96"/>
  <c r="Z49" i="18"/>
  <c r="Y59" i="53"/>
  <c r="X59" i="53"/>
  <c r="Z55" i="104"/>
  <c r="AH49" i="98"/>
  <c r="AQ49" i="98" s="1"/>
  <c r="Z50" i="41"/>
  <c r="Z58" i="86"/>
  <c r="AR55" i="92"/>
  <c r="Y46" i="82"/>
  <c r="X46" i="82"/>
  <c r="AR51" i="11"/>
  <c r="AI52" i="95"/>
  <c r="AN52" i="95"/>
  <c r="Z51" i="83"/>
  <c r="AI45" i="48"/>
  <c r="AN45" i="48"/>
  <c r="AI46" i="102"/>
  <c r="AN46" i="102"/>
  <c r="AH55" i="88"/>
  <c r="AQ55" i="88" s="1"/>
  <c r="AR58" i="101"/>
  <c r="AR48" i="98"/>
  <c r="Z48" i="94"/>
  <c r="AI46" i="50"/>
  <c r="AN46" i="50"/>
  <c r="AF54" i="20"/>
  <c r="AO54" i="20" s="1"/>
  <c r="AG54" i="20"/>
  <c r="AP54" i="20" s="1"/>
  <c r="W55" i="20"/>
  <c r="AE54" i="20"/>
  <c r="AR47" i="94"/>
  <c r="AR50" i="83"/>
  <c r="AR57" i="86"/>
  <c r="AI61" i="52"/>
  <c r="AO61" i="52"/>
  <c r="AG47" i="42"/>
  <c r="AP47" i="42" s="1"/>
  <c r="W48" i="42"/>
  <c r="AF47" i="42"/>
  <c r="AO47" i="42" s="1"/>
  <c r="AE47" i="42"/>
  <c r="Z49" i="98"/>
  <c r="AG58" i="97"/>
  <c r="AP58" i="97" s="1"/>
  <c r="AF58" i="97"/>
  <c r="AO58" i="97" s="1"/>
  <c r="W59" i="97"/>
  <c r="AE58" i="97"/>
  <c r="W54" i="100"/>
  <c r="AG53" i="100"/>
  <c r="AP53" i="100" s="1"/>
  <c r="AF53" i="100"/>
  <c r="AO53" i="100" s="1"/>
  <c r="AE53" i="100"/>
  <c r="AR59" i="46"/>
  <c r="AI50" i="103"/>
  <c r="AN50" i="103"/>
  <c r="AR48" i="43"/>
  <c r="AH59" i="47"/>
  <c r="AQ59" i="47" s="1"/>
  <c r="Y59" i="15"/>
  <c r="X59" i="15"/>
  <c r="Z59" i="15" l="1"/>
  <c r="Z47" i="85"/>
  <c r="AF47" i="85" s="1"/>
  <c r="AO47" i="85" s="1"/>
  <c r="Z53" i="95"/>
  <c r="Z51" i="103"/>
  <c r="AF51" i="103" s="1"/>
  <c r="AO51" i="103" s="1"/>
  <c r="W59" i="105"/>
  <c r="AE58" i="105"/>
  <c r="AG58" i="105"/>
  <c r="AP58" i="105" s="1"/>
  <c r="AF58" i="105"/>
  <c r="AO58" i="105" s="1"/>
  <c r="AF53" i="95"/>
  <c r="AO53" i="95" s="1"/>
  <c r="AE53" i="95"/>
  <c r="AG53" i="95"/>
  <c r="AP53" i="95" s="1"/>
  <c r="W54" i="95"/>
  <c r="AG51" i="103"/>
  <c r="AP51" i="103" s="1"/>
  <c r="AG47" i="85"/>
  <c r="AP47" i="85" s="1"/>
  <c r="W48" i="85"/>
  <c r="AE47" i="85"/>
  <c r="W48" i="102"/>
  <c r="AF47" i="102"/>
  <c r="AO47" i="102" s="1"/>
  <c r="AG47" i="102"/>
  <c r="AP47" i="102" s="1"/>
  <c r="AE47" i="102"/>
  <c r="W60" i="15"/>
  <c r="AF59" i="15"/>
  <c r="AO59" i="15" s="1"/>
  <c r="AE59" i="15"/>
  <c r="AG59" i="15"/>
  <c r="AP59" i="15" s="1"/>
  <c r="AI58" i="97"/>
  <c r="AN58" i="97"/>
  <c r="AI53" i="100"/>
  <c r="AN53" i="100"/>
  <c r="W49" i="94"/>
  <c r="AG48" i="94"/>
  <c r="AP48" i="94" s="1"/>
  <c r="AF48" i="94"/>
  <c r="AO48" i="94" s="1"/>
  <c r="AE48" i="94"/>
  <c r="AE58" i="86"/>
  <c r="W59" i="86"/>
  <c r="AF58" i="86"/>
  <c r="AO58" i="86" s="1"/>
  <c r="AG58" i="86"/>
  <c r="AP58" i="86" s="1"/>
  <c r="AH46" i="82"/>
  <c r="AQ46" i="82" s="1"/>
  <c r="AR61" i="52"/>
  <c r="AR52" i="95"/>
  <c r="Y54" i="96"/>
  <c r="X54" i="96"/>
  <c r="AH47" i="102"/>
  <c r="AQ47" i="102" s="1"/>
  <c r="AH46" i="48"/>
  <c r="AQ46" i="48" s="1"/>
  <c r="AH58" i="105"/>
  <c r="AQ58" i="105" s="1"/>
  <c r="AI50" i="91"/>
  <c r="AN50" i="91"/>
  <c r="AI48" i="87"/>
  <c r="AN48" i="87"/>
  <c r="AH47" i="85"/>
  <c r="AQ47" i="85" s="1"/>
  <c r="AI49" i="43"/>
  <c r="AN49" i="43"/>
  <c r="AI56" i="92"/>
  <c r="AN56" i="92"/>
  <c r="X56" i="44"/>
  <c r="Y56" i="44"/>
  <c r="Z56" i="44"/>
  <c r="AI54" i="54"/>
  <c r="AN54" i="54"/>
  <c r="Y49" i="49"/>
  <c r="X49" i="49"/>
  <c r="Y61" i="46"/>
  <c r="X61" i="46"/>
  <c r="AG49" i="18"/>
  <c r="AP49" i="18" s="1"/>
  <c r="AF49" i="18"/>
  <c r="AO49" i="18" s="1"/>
  <c r="AE49" i="18"/>
  <c r="W50" i="18"/>
  <c r="W50" i="10"/>
  <c r="AG49" i="10"/>
  <c r="AP49" i="10" s="1"/>
  <c r="AF49" i="10"/>
  <c r="AO49" i="10" s="1"/>
  <c r="AE49" i="10"/>
  <c r="Y58" i="93"/>
  <c r="Z58" i="93"/>
  <c r="X58" i="93"/>
  <c r="AI55" i="44"/>
  <c r="AN55" i="44"/>
  <c r="AI56" i="89"/>
  <c r="AN56" i="89"/>
  <c r="Y47" i="55"/>
  <c r="X47" i="55"/>
  <c r="Y55" i="54"/>
  <c r="X55" i="54"/>
  <c r="Z55" i="54" s="1"/>
  <c r="Y59" i="97"/>
  <c r="X59" i="97"/>
  <c r="Z59" i="97" s="1"/>
  <c r="AI54" i="20"/>
  <c r="AN54" i="20"/>
  <c r="AI58" i="32"/>
  <c r="AR58" i="32" s="1"/>
  <c r="AN58" i="32"/>
  <c r="Y55" i="84"/>
  <c r="Z55" i="84"/>
  <c r="X55" i="84"/>
  <c r="AI52" i="99"/>
  <c r="AN52" i="99"/>
  <c r="AH62" i="52"/>
  <c r="AQ62" i="52" s="1"/>
  <c r="AH55" i="51"/>
  <c r="AQ55" i="51" s="1"/>
  <c r="Y60" i="47"/>
  <c r="X60" i="47"/>
  <c r="AI55" i="88"/>
  <c r="AN55" i="88"/>
  <c r="AI52" i="45"/>
  <c r="AN52" i="45"/>
  <c r="AR46" i="102"/>
  <c r="Y55" i="20"/>
  <c r="Z55" i="20"/>
  <c r="X55" i="20"/>
  <c r="AG50" i="41"/>
  <c r="AP50" i="41" s="1"/>
  <c r="AF50" i="41"/>
  <c r="AO50" i="41" s="1"/>
  <c r="W51" i="41"/>
  <c r="AE50" i="41"/>
  <c r="AI53" i="96"/>
  <c r="AN53" i="96"/>
  <c r="AH47" i="50"/>
  <c r="AQ47" i="50" s="1"/>
  <c r="X51" i="91"/>
  <c r="Y51" i="91"/>
  <c r="Y49" i="87"/>
  <c r="Z49" i="87"/>
  <c r="X49" i="87"/>
  <c r="Z62" i="52"/>
  <c r="Z55" i="51"/>
  <c r="Y52" i="16"/>
  <c r="X52" i="16"/>
  <c r="Y47" i="90"/>
  <c r="X47" i="90"/>
  <c r="Z47" i="90" s="1"/>
  <c r="Y53" i="45"/>
  <c r="X53" i="45"/>
  <c r="Z53" i="45" s="1"/>
  <c r="AE51" i="83"/>
  <c r="AF51" i="83"/>
  <c r="AO51" i="83" s="1"/>
  <c r="W52" i="83"/>
  <c r="AG51" i="83"/>
  <c r="AP51" i="83" s="1"/>
  <c r="Z46" i="82"/>
  <c r="AH59" i="53"/>
  <c r="AQ59" i="53" s="1"/>
  <c r="Z47" i="50"/>
  <c r="AI54" i="84"/>
  <c r="AN54" i="84"/>
  <c r="Z46" i="48"/>
  <c r="AI57" i="93"/>
  <c r="AN57" i="93"/>
  <c r="AR58" i="15"/>
  <c r="Y53" i="11"/>
  <c r="X53" i="11"/>
  <c r="Y53" i="99"/>
  <c r="X53" i="99"/>
  <c r="Z53" i="99" s="1"/>
  <c r="AR54" i="51"/>
  <c r="AI53" i="13"/>
  <c r="AN53" i="13"/>
  <c r="AR58" i="53"/>
  <c r="AI51" i="16"/>
  <c r="AN51" i="16"/>
  <c r="AI46" i="55"/>
  <c r="AR46" i="55" s="1"/>
  <c r="AN46" i="55"/>
  <c r="AI46" i="90"/>
  <c r="AN46" i="90"/>
  <c r="AI59" i="47"/>
  <c r="AN59" i="47"/>
  <c r="Y56" i="88"/>
  <c r="X56" i="88"/>
  <c r="Z56" i="88" s="1"/>
  <c r="AI48" i="49"/>
  <c r="AN48" i="49"/>
  <c r="AI60" i="46"/>
  <c r="AN60" i="46"/>
  <c r="Y48" i="35"/>
  <c r="Z48" i="35"/>
  <c r="X48" i="35"/>
  <c r="AI47" i="42"/>
  <c r="AN47" i="42"/>
  <c r="AR46" i="50"/>
  <c r="Y48" i="42"/>
  <c r="X48" i="42"/>
  <c r="AR45" i="48"/>
  <c r="AF55" i="104"/>
  <c r="AO55" i="104" s="1"/>
  <c r="AE55" i="104"/>
  <c r="AG55" i="104"/>
  <c r="AP55" i="104" s="1"/>
  <c r="W56" i="104"/>
  <c r="AE59" i="101"/>
  <c r="AG59" i="101"/>
  <c r="AP59" i="101" s="1"/>
  <c r="W60" i="101"/>
  <c r="AF59" i="101"/>
  <c r="AO59" i="101" s="1"/>
  <c r="AR50" i="103"/>
  <c r="AH59" i="15"/>
  <c r="AQ59" i="15" s="1"/>
  <c r="Y54" i="100"/>
  <c r="X54" i="100"/>
  <c r="AF49" i="98"/>
  <c r="AO49" i="98" s="1"/>
  <c r="AG49" i="98"/>
  <c r="AP49" i="98" s="1"/>
  <c r="AE49" i="98"/>
  <c r="W50" i="98"/>
  <c r="Z59" i="53"/>
  <c r="Y59" i="32"/>
  <c r="X59" i="32"/>
  <c r="Z59" i="32" s="1"/>
  <c r="AR57" i="105"/>
  <c r="AI52" i="11"/>
  <c r="AN52" i="11"/>
  <c r="AH53" i="95"/>
  <c r="AQ53" i="95" s="1"/>
  <c r="AR46" i="85"/>
  <c r="AH51" i="103"/>
  <c r="AQ51" i="103" s="1"/>
  <c r="Y54" i="13"/>
  <c r="X54" i="13"/>
  <c r="X50" i="43"/>
  <c r="Y50" i="43"/>
  <c r="Y57" i="92"/>
  <c r="X57" i="92"/>
  <c r="Y57" i="89"/>
  <c r="X57" i="89"/>
  <c r="Z57" i="89" s="1"/>
  <c r="AI47" i="35"/>
  <c r="AN47" i="35"/>
  <c r="Z52" i="16" l="1"/>
  <c r="Z60" i="47"/>
  <c r="Z47" i="55"/>
  <c r="Z51" i="91"/>
  <c r="AF51" i="91" s="1"/>
  <c r="AO51" i="91" s="1"/>
  <c r="W52" i="103"/>
  <c r="Y52" i="103" s="1"/>
  <c r="AE51" i="103"/>
  <c r="AN51" i="103" s="1"/>
  <c r="Z54" i="100"/>
  <c r="AE53" i="45"/>
  <c r="AG53" i="45"/>
  <c r="AP53" i="45" s="1"/>
  <c r="AF53" i="45"/>
  <c r="AO53" i="45" s="1"/>
  <c r="W54" i="45"/>
  <c r="AE59" i="97"/>
  <c r="AF59" i="97"/>
  <c r="AO59" i="97" s="1"/>
  <c r="W60" i="97"/>
  <c r="AG59" i="97"/>
  <c r="AP59" i="97" s="1"/>
  <c r="W52" i="91"/>
  <c r="AG51" i="91"/>
  <c r="AP51" i="91" s="1"/>
  <c r="AE51" i="91"/>
  <c r="W57" i="88"/>
  <c r="AE56" i="88"/>
  <c r="AG56" i="88"/>
  <c r="AP56" i="88" s="1"/>
  <c r="AF56" i="88"/>
  <c r="AO56" i="88" s="1"/>
  <c r="W55" i="100"/>
  <c r="AG54" i="100"/>
  <c r="AP54" i="100" s="1"/>
  <c r="AF54" i="100"/>
  <c r="AO54" i="100" s="1"/>
  <c r="AE54" i="100"/>
  <c r="AG52" i="16"/>
  <c r="AP52" i="16" s="1"/>
  <c r="W53" i="16"/>
  <c r="AE52" i="16"/>
  <c r="AF52" i="16"/>
  <c r="AO52" i="16" s="1"/>
  <c r="W61" i="47"/>
  <c r="AE60" i="47"/>
  <c r="AF60" i="47"/>
  <c r="AO60" i="47" s="1"/>
  <c r="AG60" i="47"/>
  <c r="AP60" i="47" s="1"/>
  <c r="AE47" i="55"/>
  <c r="AN47" i="55" s="1"/>
  <c r="AG47" i="55"/>
  <c r="AP47" i="55" s="1"/>
  <c r="W48" i="55"/>
  <c r="AF47" i="55"/>
  <c r="AH50" i="43"/>
  <c r="AQ50" i="43" s="1"/>
  <c r="AI50" i="41"/>
  <c r="AN50" i="41"/>
  <c r="AR55" i="88"/>
  <c r="AH58" i="93"/>
  <c r="AQ58" i="93" s="1"/>
  <c r="AR50" i="91"/>
  <c r="AI47" i="102"/>
  <c r="AN47" i="102"/>
  <c r="AI51" i="103"/>
  <c r="AR51" i="103" s="1"/>
  <c r="AH57" i="92"/>
  <c r="AQ57" i="92" s="1"/>
  <c r="AH54" i="13"/>
  <c r="AQ54" i="13" s="1"/>
  <c r="Y50" i="98"/>
  <c r="X50" i="98"/>
  <c r="AH53" i="11"/>
  <c r="AQ53" i="11" s="1"/>
  <c r="W59" i="93"/>
  <c r="AF58" i="93"/>
  <c r="AO58" i="93" s="1"/>
  <c r="AG58" i="93"/>
  <c r="AP58" i="93" s="1"/>
  <c r="AE58" i="93"/>
  <c r="Y50" i="10"/>
  <c r="X50" i="10"/>
  <c r="AR56" i="92"/>
  <c r="Y59" i="86"/>
  <c r="X59" i="86"/>
  <c r="Y49" i="94"/>
  <c r="X49" i="94"/>
  <c r="Y48" i="85"/>
  <c r="Z48" i="85" s="1"/>
  <c r="X48" i="85"/>
  <c r="AI59" i="101"/>
  <c r="AN59" i="101"/>
  <c r="AH61" i="46"/>
  <c r="AQ61" i="46" s="1"/>
  <c r="Z57" i="92"/>
  <c r="Z54" i="13"/>
  <c r="AH59" i="32"/>
  <c r="AQ59" i="32" s="1"/>
  <c r="AI49" i="98"/>
  <c r="AN49" i="98"/>
  <c r="AR60" i="46"/>
  <c r="Z53" i="11"/>
  <c r="W47" i="48"/>
  <c r="AE46" i="48"/>
  <c r="AF46" i="48"/>
  <c r="AO46" i="48" s="1"/>
  <c r="AG46" i="48"/>
  <c r="AP46" i="48" s="1"/>
  <c r="Y52" i="83"/>
  <c r="X52" i="83"/>
  <c r="Z52" i="83" s="1"/>
  <c r="AH47" i="90"/>
  <c r="AQ47" i="90" s="1"/>
  <c r="AE55" i="51"/>
  <c r="AF55" i="51"/>
  <c r="AO55" i="51" s="1"/>
  <c r="AG55" i="51"/>
  <c r="AP55" i="51" s="1"/>
  <c r="W56" i="51"/>
  <c r="AH55" i="54"/>
  <c r="AQ55" i="54" s="1"/>
  <c r="Z61" i="46"/>
  <c r="AR54" i="54"/>
  <c r="AI58" i="86"/>
  <c r="AN58" i="86"/>
  <c r="AI59" i="15"/>
  <c r="AN59" i="15"/>
  <c r="W58" i="89"/>
  <c r="AE57" i="89"/>
  <c r="AF57" i="89"/>
  <c r="AO57" i="89" s="1"/>
  <c r="AG57" i="89"/>
  <c r="AP57" i="89" s="1"/>
  <c r="W60" i="32"/>
  <c r="AG59" i="32"/>
  <c r="AP59" i="32" s="1"/>
  <c r="AE59" i="32"/>
  <c r="AN59" i="32" s="1"/>
  <c r="AF59" i="32"/>
  <c r="AH48" i="42"/>
  <c r="AQ48" i="42" s="1"/>
  <c r="AR47" i="42"/>
  <c r="AR59" i="47"/>
  <c r="AR51" i="16"/>
  <c r="W48" i="90"/>
  <c r="AG47" i="90"/>
  <c r="AP47" i="90" s="1"/>
  <c r="AF47" i="90"/>
  <c r="AO47" i="90" s="1"/>
  <c r="AE47" i="90"/>
  <c r="AE62" i="52"/>
  <c r="AF62" i="52"/>
  <c r="AO62" i="52" s="1"/>
  <c r="AG62" i="52"/>
  <c r="AP62" i="52" s="1"/>
  <c r="W63" i="52"/>
  <c r="AH51" i="91"/>
  <c r="AQ51" i="91" s="1"/>
  <c r="AR52" i="99"/>
  <c r="AE55" i="54"/>
  <c r="AF55" i="54"/>
  <c r="AO55" i="54" s="1"/>
  <c r="W56" i="54"/>
  <c r="AG55" i="54"/>
  <c r="AP55" i="54" s="1"/>
  <c r="AR56" i="89"/>
  <c r="Y50" i="18"/>
  <c r="X50" i="18"/>
  <c r="AF56" i="44"/>
  <c r="AO56" i="44" s="1"/>
  <c r="W57" i="44"/>
  <c r="AE56" i="44"/>
  <c r="AG56" i="44"/>
  <c r="AP56" i="44" s="1"/>
  <c r="AR49" i="43"/>
  <c r="AR53" i="100"/>
  <c r="Y48" i="102"/>
  <c r="X48" i="102"/>
  <c r="Z48" i="102" s="1"/>
  <c r="Y54" i="95"/>
  <c r="X54" i="95"/>
  <c r="Z54" i="95" s="1"/>
  <c r="AR53" i="13"/>
  <c r="AR57" i="93"/>
  <c r="Y51" i="41"/>
  <c r="X51" i="41"/>
  <c r="AH60" i="47"/>
  <c r="AQ60" i="47" s="1"/>
  <c r="AR47" i="35"/>
  <c r="Y56" i="104"/>
  <c r="X56" i="104"/>
  <c r="AH57" i="89"/>
  <c r="AQ57" i="89" s="1"/>
  <c r="Z50" i="43"/>
  <c r="Z48" i="42"/>
  <c r="AH48" i="35"/>
  <c r="AQ48" i="35" s="1"/>
  <c r="AR48" i="49"/>
  <c r="AH53" i="99"/>
  <c r="AQ53" i="99" s="1"/>
  <c r="AR54" i="84"/>
  <c r="AI51" i="83"/>
  <c r="AN51" i="83"/>
  <c r="AH49" i="87"/>
  <c r="AQ49" i="87" s="1"/>
  <c r="AR53" i="96"/>
  <c r="AH55" i="20"/>
  <c r="AQ55" i="20" s="1"/>
  <c r="AR52" i="45"/>
  <c r="AH55" i="84"/>
  <c r="AQ55" i="84" s="1"/>
  <c r="AR54" i="20"/>
  <c r="AI49" i="10"/>
  <c r="AN49" i="10"/>
  <c r="AI49" i="18"/>
  <c r="AN49" i="18"/>
  <c r="AH49" i="49"/>
  <c r="AQ49" i="49" s="1"/>
  <c r="AR48" i="87"/>
  <c r="AH54" i="96"/>
  <c r="AQ54" i="96" s="1"/>
  <c r="AI48" i="94"/>
  <c r="AN48" i="94"/>
  <c r="Y60" i="15"/>
  <c r="X60" i="15"/>
  <c r="AI58" i="105"/>
  <c r="AN58" i="105"/>
  <c r="AR52" i="11"/>
  <c r="AE59" i="53"/>
  <c r="AF59" i="53"/>
  <c r="AO59" i="53" s="1"/>
  <c r="AG59" i="53"/>
  <c r="AP59" i="53" s="1"/>
  <c r="W60" i="53"/>
  <c r="AH54" i="100"/>
  <c r="AQ54" i="100" s="1"/>
  <c r="Y60" i="101"/>
  <c r="X60" i="101"/>
  <c r="Z60" i="101" s="1"/>
  <c r="AI55" i="104"/>
  <c r="AN55" i="104"/>
  <c r="AF48" i="35"/>
  <c r="AO48" i="35" s="1"/>
  <c r="W49" i="35"/>
  <c r="AG48" i="35"/>
  <c r="AP48" i="35" s="1"/>
  <c r="AE48" i="35"/>
  <c r="AH56" i="88"/>
  <c r="AQ56" i="88" s="1"/>
  <c r="AR46" i="90"/>
  <c r="AG53" i="99"/>
  <c r="AP53" i="99" s="1"/>
  <c r="AF53" i="99"/>
  <c r="AO53" i="99" s="1"/>
  <c r="AE53" i="99"/>
  <c r="W54" i="99"/>
  <c r="AE47" i="50"/>
  <c r="AG47" i="50"/>
  <c r="AP47" i="50" s="1"/>
  <c r="AF47" i="50"/>
  <c r="AO47" i="50" s="1"/>
  <c r="W48" i="50"/>
  <c r="AG46" i="82"/>
  <c r="AP46" i="82" s="1"/>
  <c r="W47" i="82"/>
  <c r="AF46" i="82"/>
  <c r="AO46" i="82" s="1"/>
  <c r="AE46" i="82"/>
  <c r="AH53" i="45"/>
  <c r="AQ53" i="45" s="1"/>
  <c r="AH52" i="16"/>
  <c r="AQ52" i="16" s="1"/>
  <c r="W50" i="87"/>
  <c r="AG49" i="87"/>
  <c r="AP49" i="87" s="1"/>
  <c r="AF49" i="87"/>
  <c r="AO49" i="87" s="1"/>
  <c r="AE49" i="87"/>
  <c r="AE55" i="20"/>
  <c r="AF55" i="20"/>
  <c r="AO55" i="20" s="1"/>
  <c r="W56" i="20"/>
  <c r="AG55" i="20"/>
  <c r="AP55" i="20" s="1"/>
  <c r="W56" i="84"/>
  <c r="AF55" i="84"/>
  <c r="AO55" i="84" s="1"/>
  <c r="AE55" i="84"/>
  <c r="AG55" i="84"/>
  <c r="AP55" i="84" s="1"/>
  <c r="AH59" i="97"/>
  <c r="AQ59" i="97" s="1"/>
  <c r="AH47" i="55"/>
  <c r="AQ47" i="55" s="1"/>
  <c r="AR55" i="44"/>
  <c r="Z49" i="49"/>
  <c r="AH56" i="44"/>
  <c r="AQ56" i="44" s="1"/>
  <c r="Z54" i="96"/>
  <c r="AR58" i="97"/>
  <c r="AI47" i="85"/>
  <c r="AN47" i="85"/>
  <c r="X52" i="103"/>
  <c r="AI53" i="95"/>
  <c r="AN53" i="95"/>
  <c r="Y59" i="105"/>
  <c r="X59" i="105"/>
  <c r="Z50" i="98" l="1"/>
  <c r="Z59" i="86"/>
  <c r="AG59" i="86" s="1"/>
  <c r="AP59" i="86" s="1"/>
  <c r="W49" i="85"/>
  <c r="AG48" i="85"/>
  <c r="AP48" i="85" s="1"/>
  <c r="AF48" i="85"/>
  <c r="AO48" i="85" s="1"/>
  <c r="AE48" i="85"/>
  <c r="AG50" i="98"/>
  <c r="AP50" i="98" s="1"/>
  <c r="AF50" i="98"/>
  <c r="AO50" i="98" s="1"/>
  <c r="AE50" i="98"/>
  <c r="W51" i="98"/>
  <c r="AF59" i="86"/>
  <c r="AO59" i="86" s="1"/>
  <c r="AE59" i="86"/>
  <c r="W60" i="86"/>
  <c r="Y56" i="20"/>
  <c r="X56" i="20"/>
  <c r="Z56" i="20" s="1"/>
  <c r="Y48" i="50"/>
  <c r="X48" i="50"/>
  <c r="AI53" i="99"/>
  <c r="AN53" i="99"/>
  <c r="W61" i="101"/>
  <c r="AG60" i="101"/>
  <c r="AP60" i="101" s="1"/>
  <c r="AE60" i="101"/>
  <c r="AF60" i="101"/>
  <c r="AO60" i="101" s="1"/>
  <c r="AR49" i="10"/>
  <c r="AF48" i="102"/>
  <c r="AO48" i="102" s="1"/>
  <c r="AE48" i="102"/>
  <c r="W49" i="102"/>
  <c r="AG48" i="102"/>
  <c r="AP48" i="102" s="1"/>
  <c r="Y48" i="90"/>
  <c r="X48" i="90"/>
  <c r="AI54" i="100"/>
  <c r="AN54" i="100"/>
  <c r="AI59" i="97"/>
  <c r="AN59" i="97"/>
  <c r="AE54" i="96"/>
  <c r="AG54" i="96"/>
  <c r="AP54" i="96" s="1"/>
  <c r="AF54" i="96"/>
  <c r="AO54" i="96" s="1"/>
  <c r="W55" i="96"/>
  <c r="AH59" i="105"/>
  <c r="AQ59" i="105" s="1"/>
  <c r="AR47" i="85"/>
  <c r="AI55" i="84"/>
  <c r="AN55" i="84"/>
  <c r="Y50" i="87"/>
  <c r="X50" i="87"/>
  <c r="AI46" i="82"/>
  <c r="AN46" i="82"/>
  <c r="Y49" i="35"/>
  <c r="X49" i="35"/>
  <c r="AH51" i="41"/>
  <c r="AQ51" i="41" s="1"/>
  <c r="AI55" i="54"/>
  <c r="AN55" i="54"/>
  <c r="AI62" i="52"/>
  <c r="AN62" i="52"/>
  <c r="AI59" i="32"/>
  <c r="AO59" i="32"/>
  <c r="AR58" i="86"/>
  <c r="AI56" i="88"/>
  <c r="AN56" i="88"/>
  <c r="Y52" i="91"/>
  <c r="Z52" i="91"/>
  <c r="X52" i="91"/>
  <c r="AG49" i="49"/>
  <c r="AP49" i="49" s="1"/>
  <c r="AF49" i="49"/>
  <c r="AO49" i="49" s="1"/>
  <c r="W50" i="49"/>
  <c r="AE49" i="49"/>
  <c r="Z59" i="105"/>
  <c r="AI55" i="20"/>
  <c r="AN55" i="20"/>
  <c r="Y60" i="53"/>
  <c r="X60" i="53"/>
  <c r="AR48" i="94"/>
  <c r="W49" i="42"/>
  <c r="AE48" i="42"/>
  <c r="AF48" i="42"/>
  <c r="AO48" i="42" s="1"/>
  <c r="AG48" i="42"/>
  <c r="AP48" i="42" s="1"/>
  <c r="Z51" i="41"/>
  <c r="AH54" i="95"/>
  <c r="AQ54" i="95" s="1"/>
  <c r="AI56" i="44"/>
  <c r="AN56" i="44"/>
  <c r="AI57" i="89"/>
  <c r="AN57" i="89"/>
  <c r="AI55" i="51"/>
  <c r="AN55" i="51"/>
  <c r="AH52" i="83"/>
  <c r="AQ52" i="83" s="1"/>
  <c r="AI46" i="48"/>
  <c r="AN46" i="48"/>
  <c r="AR49" i="98"/>
  <c r="AG54" i="13"/>
  <c r="AP54" i="13" s="1"/>
  <c r="AE54" i="13"/>
  <c r="AF54" i="13"/>
  <c r="AO54" i="13" s="1"/>
  <c r="W55" i="13"/>
  <c r="AH49" i="94"/>
  <c r="AQ49" i="94" s="1"/>
  <c r="AI58" i="93"/>
  <c r="AN58" i="93"/>
  <c r="AR50" i="41"/>
  <c r="AI52" i="16"/>
  <c r="AN52" i="16"/>
  <c r="Y57" i="88"/>
  <c r="X57" i="88"/>
  <c r="Y54" i="45"/>
  <c r="Z54" i="45" s="1"/>
  <c r="X54" i="45"/>
  <c r="Z52" i="103"/>
  <c r="AH52" i="103"/>
  <c r="AQ52" i="103" s="1"/>
  <c r="AR53" i="95"/>
  <c r="Y56" i="84"/>
  <c r="Z56" i="84"/>
  <c r="X56" i="84"/>
  <c r="Y47" i="82"/>
  <c r="Z47" i="82" s="1"/>
  <c r="X47" i="82"/>
  <c r="AI47" i="50"/>
  <c r="AN47" i="50"/>
  <c r="AR58" i="105"/>
  <c r="AG50" i="43"/>
  <c r="AP50" i="43" s="1"/>
  <c r="W51" i="43"/>
  <c r="AE50" i="43"/>
  <c r="AF50" i="43"/>
  <c r="AO50" i="43" s="1"/>
  <c r="AH56" i="104"/>
  <c r="AQ56" i="104" s="1"/>
  <c r="W55" i="95"/>
  <c r="AG54" i="95"/>
  <c r="AP54" i="95" s="1"/>
  <c r="AF54" i="95"/>
  <c r="AO54" i="95" s="1"/>
  <c r="AE54" i="95"/>
  <c r="X57" i="44"/>
  <c r="Z57" i="44" s="1"/>
  <c r="Y57" i="44"/>
  <c r="AI47" i="90"/>
  <c r="AN47" i="90"/>
  <c r="Y58" i="89"/>
  <c r="X58" i="89"/>
  <c r="Z58" i="89" s="1"/>
  <c r="AG52" i="83"/>
  <c r="AP52" i="83" s="1"/>
  <c r="AF52" i="83"/>
  <c r="AO52" i="83" s="1"/>
  <c r="AE52" i="83"/>
  <c r="W53" i="83"/>
  <c r="Y47" i="48"/>
  <c r="X47" i="48"/>
  <c r="AG57" i="92"/>
  <c r="AP57" i="92" s="1"/>
  <c r="W58" i="92"/>
  <c r="AF57" i="92"/>
  <c r="AO57" i="92" s="1"/>
  <c r="AE57" i="92"/>
  <c r="Z49" i="94"/>
  <c r="AR47" i="102"/>
  <c r="AI47" i="55"/>
  <c r="AO47" i="55"/>
  <c r="Y53" i="16"/>
  <c r="X53" i="16"/>
  <c r="Y55" i="100"/>
  <c r="X55" i="100"/>
  <c r="Z55" i="100" s="1"/>
  <c r="AI49" i="87"/>
  <c r="AN49" i="87"/>
  <c r="AR55" i="104"/>
  <c r="AH60" i="15"/>
  <c r="AQ60" i="15" s="1"/>
  <c r="AR49" i="18"/>
  <c r="Z56" i="104"/>
  <c r="Y63" i="52"/>
  <c r="Z63" i="52" s="1"/>
  <c r="X63" i="52"/>
  <c r="Y60" i="32"/>
  <c r="X60" i="32"/>
  <c r="Z60" i="32" s="1"/>
  <c r="W62" i="46"/>
  <c r="AE61" i="46"/>
  <c r="AF61" i="46"/>
  <c r="AO61" i="46" s="1"/>
  <c r="AG61" i="46"/>
  <c r="AP61" i="46" s="1"/>
  <c r="AG53" i="11"/>
  <c r="AP53" i="11" s="1"/>
  <c r="AE53" i="11"/>
  <c r="W54" i="11"/>
  <c r="AF53" i="11"/>
  <c r="AO53" i="11" s="1"/>
  <c r="AR59" i="101"/>
  <c r="AH50" i="10"/>
  <c r="AQ50" i="10" s="1"/>
  <c r="Y48" i="55"/>
  <c r="X48" i="55"/>
  <c r="Z48" i="55" s="1"/>
  <c r="AI60" i="47"/>
  <c r="AN60" i="47"/>
  <c r="Y60" i="97"/>
  <c r="X60" i="97"/>
  <c r="Y54" i="99"/>
  <c r="X54" i="99"/>
  <c r="AI48" i="35"/>
  <c r="AN48" i="35"/>
  <c r="AH60" i="101"/>
  <c r="AQ60" i="101" s="1"/>
  <c r="AI59" i="53"/>
  <c r="AN59" i="53"/>
  <c r="Z60" i="15"/>
  <c r="AR51" i="83"/>
  <c r="AH48" i="102"/>
  <c r="AQ48" i="102" s="1"/>
  <c r="Z50" i="18"/>
  <c r="AH50" i="18"/>
  <c r="AQ50" i="18" s="1"/>
  <c r="Y56" i="54"/>
  <c r="X56" i="54"/>
  <c r="AR59" i="15"/>
  <c r="Y56" i="51"/>
  <c r="X56" i="51"/>
  <c r="AH48" i="85"/>
  <c r="AQ48" i="85" s="1"/>
  <c r="AH59" i="86"/>
  <c r="AQ59" i="86" s="1"/>
  <c r="Z50" i="10"/>
  <c r="Y59" i="93"/>
  <c r="X59" i="93"/>
  <c r="AH50" i="98"/>
  <c r="AQ50" i="98" s="1"/>
  <c r="Y61" i="47"/>
  <c r="X61" i="47"/>
  <c r="AI51" i="91"/>
  <c r="AN51" i="91"/>
  <c r="AI53" i="45"/>
  <c r="AN53" i="45"/>
  <c r="Z47" i="48" l="1"/>
  <c r="Z53" i="16"/>
  <c r="AF53" i="16"/>
  <c r="AO53" i="16" s="1"/>
  <c r="W54" i="16"/>
  <c r="AG53" i="16"/>
  <c r="AP53" i="16" s="1"/>
  <c r="AE53" i="16"/>
  <c r="AF47" i="82"/>
  <c r="AO47" i="82" s="1"/>
  <c r="AG47" i="82"/>
  <c r="AP47" i="82" s="1"/>
  <c r="W48" i="82"/>
  <c r="AE47" i="82"/>
  <c r="AG54" i="45"/>
  <c r="AP54" i="45" s="1"/>
  <c r="AE54" i="45"/>
  <c r="W55" i="45"/>
  <c r="AF54" i="45"/>
  <c r="AO54" i="45" s="1"/>
  <c r="AG57" i="44"/>
  <c r="AP57" i="44" s="1"/>
  <c r="W58" i="44"/>
  <c r="AE57" i="44"/>
  <c r="AF57" i="44"/>
  <c r="AO57" i="44" s="1"/>
  <c r="AG63" i="52"/>
  <c r="AP63" i="52" s="1"/>
  <c r="W64" i="52"/>
  <c r="AE63" i="52"/>
  <c r="AF63" i="52"/>
  <c r="AO63" i="52" s="1"/>
  <c r="AG47" i="48"/>
  <c r="AP47" i="48" s="1"/>
  <c r="W48" i="48"/>
  <c r="AF47" i="48"/>
  <c r="AO47" i="48" s="1"/>
  <c r="AE47" i="48"/>
  <c r="AH56" i="51"/>
  <c r="AQ56" i="51" s="1"/>
  <c r="AH61" i="47"/>
  <c r="AQ61" i="47" s="1"/>
  <c r="Z61" i="47"/>
  <c r="AF60" i="15"/>
  <c r="AO60" i="15" s="1"/>
  <c r="AG60" i="15"/>
  <c r="AE60" i="15"/>
  <c r="AN60" i="15" s="1"/>
  <c r="W61" i="15"/>
  <c r="AH48" i="55"/>
  <c r="AQ48" i="55" s="1"/>
  <c r="Y54" i="11"/>
  <c r="X54" i="11"/>
  <c r="AI61" i="46"/>
  <c r="AN61" i="46"/>
  <c r="AF49" i="94"/>
  <c r="AO49" i="94" s="1"/>
  <c r="W50" i="94"/>
  <c r="AE49" i="94"/>
  <c r="AG49" i="94"/>
  <c r="AP49" i="94" s="1"/>
  <c r="AH47" i="48"/>
  <c r="AQ47" i="48" s="1"/>
  <c r="AR47" i="90"/>
  <c r="W53" i="103"/>
  <c r="AG52" i="103"/>
  <c r="AP52" i="103" s="1"/>
  <c r="AE52" i="103"/>
  <c r="AF52" i="103"/>
  <c r="AO52" i="103" s="1"/>
  <c r="AR58" i="93"/>
  <c r="Y49" i="42"/>
  <c r="X49" i="42"/>
  <c r="Z49" i="42" s="1"/>
  <c r="AR56" i="88"/>
  <c r="AR62" i="52"/>
  <c r="AR46" i="82"/>
  <c r="Y61" i="101"/>
  <c r="X61" i="101"/>
  <c r="AH56" i="20"/>
  <c r="AQ56" i="20" s="1"/>
  <c r="AI59" i="86"/>
  <c r="AR59" i="86" s="1"/>
  <c r="AN59" i="86"/>
  <c r="AH60" i="97"/>
  <c r="AQ60" i="97" s="1"/>
  <c r="AF48" i="55"/>
  <c r="AO48" i="55" s="1"/>
  <c r="W49" i="55"/>
  <c r="AE48" i="55"/>
  <c r="AG48" i="55"/>
  <c r="AP48" i="55" s="1"/>
  <c r="AI53" i="11"/>
  <c r="AN53" i="11"/>
  <c r="Y62" i="46"/>
  <c r="X62" i="46"/>
  <c r="Z62" i="46" s="1"/>
  <c r="AR49" i="87"/>
  <c r="AH54" i="45"/>
  <c r="AQ54" i="45" s="1"/>
  <c r="Y55" i="13"/>
  <c r="X55" i="13"/>
  <c r="AR56" i="44"/>
  <c r="AG51" i="41"/>
  <c r="AP51" i="41" s="1"/>
  <c r="AF51" i="41"/>
  <c r="AO51" i="41" s="1"/>
  <c r="W52" i="41"/>
  <c r="AE51" i="41"/>
  <c r="AR55" i="20"/>
  <c r="AH50" i="87"/>
  <c r="AQ50" i="87" s="1"/>
  <c r="AR59" i="97"/>
  <c r="AG56" i="20"/>
  <c r="AP56" i="20" s="1"/>
  <c r="AE56" i="20"/>
  <c r="W57" i="20"/>
  <c r="AF56" i="20"/>
  <c r="AO56" i="20" s="1"/>
  <c r="AH59" i="93"/>
  <c r="AQ59" i="93" s="1"/>
  <c r="AR53" i="45"/>
  <c r="Z59" i="93"/>
  <c r="AH56" i="54"/>
  <c r="AQ56" i="54" s="1"/>
  <c r="AR59" i="53"/>
  <c r="Z60" i="97"/>
  <c r="AH60" i="32"/>
  <c r="AQ60" i="32" s="1"/>
  <c r="AE56" i="104"/>
  <c r="AG56" i="104"/>
  <c r="AP56" i="104" s="1"/>
  <c r="AF56" i="104"/>
  <c r="AO56" i="104" s="1"/>
  <c r="W57" i="104"/>
  <c r="AH55" i="100"/>
  <c r="AQ55" i="100" s="1"/>
  <c r="AI57" i="92"/>
  <c r="AN57" i="92"/>
  <c r="AH58" i="89"/>
  <c r="AQ58" i="89" s="1"/>
  <c r="Y55" i="95"/>
  <c r="X55" i="95"/>
  <c r="Z55" i="95" s="1"/>
  <c r="AH56" i="84"/>
  <c r="AQ56" i="84" s="1"/>
  <c r="AR52" i="16"/>
  <c r="AR46" i="48"/>
  <c r="W60" i="105"/>
  <c r="AG59" i="105"/>
  <c r="AP59" i="105" s="1"/>
  <c r="AE59" i="105"/>
  <c r="AF59" i="105"/>
  <c r="AO59" i="105" s="1"/>
  <c r="AH52" i="91"/>
  <c r="AQ52" i="91" s="1"/>
  <c r="AR55" i="54"/>
  <c r="AH49" i="35"/>
  <c r="AQ49" i="35" s="1"/>
  <c r="Z50" i="87"/>
  <c r="Y55" i="96"/>
  <c r="X55" i="96"/>
  <c r="Z55" i="96" s="1"/>
  <c r="AR53" i="99"/>
  <c r="AI48" i="85"/>
  <c r="AN48" i="85"/>
  <c r="W61" i="32"/>
  <c r="AG60" i="32"/>
  <c r="AP60" i="32" s="1"/>
  <c r="AF60" i="32"/>
  <c r="AO60" i="32" s="1"/>
  <c r="AE60" i="32"/>
  <c r="AG55" i="100"/>
  <c r="AP55" i="100" s="1"/>
  <c r="AF55" i="100"/>
  <c r="AO55" i="100" s="1"/>
  <c r="AE55" i="100"/>
  <c r="W56" i="100"/>
  <c r="AR47" i="55"/>
  <c r="AG58" i="89"/>
  <c r="AP58" i="89" s="1"/>
  <c r="AF58" i="89"/>
  <c r="AO58" i="89" s="1"/>
  <c r="AE58" i="89"/>
  <c r="W59" i="89"/>
  <c r="AH57" i="44"/>
  <c r="AQ57" i="44" s="1"/>
  <c r="W57" i="84"/>
  <c r="AG56" i="84"/>
  <c r="AP56" i="84" s="1"/>
  <c r="AE56" i="84"/>
  <c r="AF56" i="84"/>
  <c r="AO56" i="84" s="1"/>
  <c r="AI54" i="13"/>
  <c r="AN54" i="13"/>
  <c r="AR55" i="51"/>
  <c r="AH60" i="53"/>
  <c r="AQ60" i="53" s="1"/>
  <c r="AG52" i="91"/>
  <c r="AP52" i="91" s="1"/>
  <c r="AF52" i="91"/>
  <c r="AO52" i="91" s="1"/>
  <c r="AE52" i="91"/>
  <c r="W53" i="91"/>
  <c r="Z49" i="35"/>
  <c r="AR54" i="100"/>
  <c r="Y49" i="102"/>
  <c r="X49" i="102"/>
  <c r="Z49" i="102" s="1"/>
  <c r="AH48" i="50"/>
  <c r="AQ48" i="50" s="1"/>
  <c r="Y51" i="98"/>
  <c r="X51" i="98"/>
  <c r="Z56" i="54"/>
  <c r="AR48" i="35"/>
  <c r="AR51" i="91"/>
  <c r="AF50" i="10"/>
  <c r="AO50" i="10" s="1"/>
  <c r="AE50" i="10"/>
  <c r="W51" i="10"/>
  <c r="AG50" i="10"/>
  <c r="AP50" i="10" s="1"/>
  <c r="Z56" i="51"/>
  <c r="AE50" i="18"/>
  <c r="AG50" i="18"/>
  <c r="AP50" i="18" s="1"/>
  <c r="AF50" i="18"/>
  <c r="AO50" i="18" s="1"/>
  <c r="W51" i="18"/>
  <c r="AH54" i="99"/>
  <c r="AQ54" i="99" s="1"/>
  <c r="Y58" i="92"/>
  <c r="X58" i="92"/>
  <c r="Y53" i="83"/>
  <c r="X53" i="83"/>
  <c r="AI50" i="43"/>
  <c r="AN50" i="43"/>
  <c r="AR47" i="50"/>
  <c r="AH57" i="88"/>
  <c r="AQ57" i="88" s="1"/>
  <c r="Z60" i="53"/>
  <c r="AI49" i="49"/>
  <c r="AN49" i="49"/>
  <c r="AR59" i="32"/>
  <c r="AH48" i="90"/>
  <c r="AQ48" i="90" s="1"/>
  <c r="AI48" i="102"/>
  <c r="AN48" i="102"/>
  <c r="AI60" i="101"/>
  <c r="AN60" i="101"/>
  <c r="Z48" i="50"/>
  <c r="Y60" i="86"/>
  <c r="X60" i="86"/>
  <c r="AI50" i="98"/>
  <c r="AN50" i="98"/>
  <c r="Z54" i="99"/>
  <c r="AR60" i="47"/>
  <c r="AH63" i="52"/>
  <c r="AQ63" i="52" s="1"/>
  <c r="AH53" i="16"/>
  <c r="AQ53" i="16" s="1"/>
  <c r="AI52" i="83"/>
  <c r="AN52" i="83"/>
  <c r="AI54" i="95"/>
  <c r="AN54" i="95"/>
  <c r="Y51" i="43"/>
  <c r="X51" i="43"/>
  <c r="Z51" i="43" s="1"/>
  <c r="AH47" i="82"/>
  <c r="AQ47" i="82" s="1"/>
  <c r="Z57" i="88"/>
  <c r="AR57" i="89"/>
  <c r="AI48" i="42"/>
  <c r="AN48" i="42"/>
  <c r="Y50" i="49"/>
  <c r="X50" i="49"/>
  <c r="AR55" i="84"/>
  <c r="AI54" i="96"/>
  <c r="AN54" i="96"/>
  <c r="Z48" i="90"/>
  <c r="Y49" i="85"/>
  <c r="X49" i="85"/>
  <c r="Z49" i="85" s="1"/>
  <c r="Z50" i="49" l="1"/>
  <c r="AF50" i="49" s="1"/>
  <c r="AO50" i="49" s="1"/>
  <c r="AF49" i="85"/>
  <c r="AO49" i="85" s="1"/>
  <c r="AE49" i="85"/>
  <c r="W50" i="85"/>
  <c r="AG49" i="85"/>
  <c r="AP49" i="85" s="1"/>
  <c r="AG50" i="49"/>
  <c r="AP50" i="49" s="1"/>
  <c r="AE50" i="49"/>
  <c r="W51" i="49"/>
  <c r="AH60" i="86"/>
  <c r="AQ60" i="86" s="1"/>
  <c r="AH58" i="92"/>
  <c r="AQ58" i="92" s="1"/>
  <c r="AI50" i="18"/>
  <c r="AN50" i="18"/>
  <c r="AI56" i="84"/>
  <c r="AN56" i="84"/>
  <c r="Y61" i="32"/>
  <c r="X61" i="32"/>
  <c r="W56" i="96"/>
  <c r="AE55" i="96"/>
  <c r="AF55" i="96"/>
  <c r="AO55" i="96" s="1"/>
  <c r="AG55" i="96"/>
  <c r="AP55" i="96" s="1"/>
  <c r="W56" i="95"/>
  <c r="AE55" i="95"/>
  <c r="AG55" i="95"/>
  <c r="AP55" i="95" s="1"/>
  <c r="AF55" i="95"/>
  <c r="AO55" i="95" s="1"/>
  <c r="AI56" i="104"/>
  <c r="AN56" i="104"/>
  <c r="AF60" i="97"/>
  <c r="AO60" i="97" s="1"/>
  <c r="AG60" i="97"/>
  <c r="AP60" i="97" s="1"/>
  <c r="W61" i="97"/>
  <c r="AE60" i="97"/>
  <c r="Y57" i="20"/>
  <c r="X57" i="20"/>
  <c r="AE62" i="46"/>
  <c r="AF62" i="46"/>
  <c r="AO62" i="46" s="1"/>
  <c r="W63" i="46"/>
  <c r="AG62" i="46"/>
  <c r="AP62" i="46" s="1"/>
  <c r="AI48" i="55"/>
  <c r="AN48" i="55"/>
  <c r="AH49" i="42"/>
  <c r="AQ49" i="42" s="1"/>
  <c r="AH54" i="11"/>
  <c r="AQ54" i="11" s="1"/>
  <c r="AI57" i="44"/>
  <c r="AN57" i="44"/>
  <c r="AI54" i="45"/>
  <c r="AN54" i="45"/>
  <c r="AR54" i="95"/>
  <c r="AH51" i="98"/>
  <c r="AQ51" i="98" s="1"/>
  <c r="AH50" i="49"/>
  <c r="AQ50" i="49" s="1"/>
  <c r="Z60" i="86"/>
  <c r="AR48" i="102"/>
  <c r="Z58" i="92"/>
  <c r="W57" i="51"/>
  <c r="AG56" i="51"/>
  <c r="AP56" i="51" s="1"/>
  <c r="AE56" i="51"/>
  <c r="AF56" i="51"/>
  <c r="AO56" i="51" s="1"/>
  <c r="Z51" i="98"/>
  <c r="AF49" i="35"/>
  <c r="AO49" i="35" s="1"/>
  <c r="AG49" i="35"/>
  <c r="AP49" i="35" s="1"/>
  <c r="W50" i="35"/>
  <c r="AE49" i="35"/>
  <c r="Y60" i="105"/>
  <c r="X60" i="105"/>
  <c r="AI56" i="20"/>
  <c r="AN56" i="20"/>
  <c r="AI51" i="41"/>
  <c r="AN51" i="41"/>
  <c r="AH55" i="13"/>
  <c r="AQ55" i="13" s="1"/>
  <c r="X49" i="55"/>
  <c r="Y49" i="55"/>
  <c r="Z49" i="55"/>
  <c r="W50" i="42"/>
  <c r="AF49" i="42"/>
  <c r="AO49" i="42" s="1"/>
  <c r="AG49" i="42"/>
  <c r="AP49" i="42" s="1"/>
  <c r="AE49" i="42"/>
  <c r="AI52" i="103"/>
  <c r="AN52" i="103"/>
  <c r="AI49" i="94"/>
  <c r="AN49" i="94"/>
  <c r="Z54" i="11"/>
  <c r="AG61" i="47"/>
  <c r="AP61" i="47" s="1"/>
  <c r="AE61" i="47"/>
  <c r="W62" i="47"/>
  <c r="AF61" i="47"/>
  <c r="AO61" i="47" s="1"/>
  <c r="AI47" i="48"/>
  <c r="AN47" i="48"/>
  <c r="AI63" i="52"/>
  <c r="AN63" i="52"/>
  <c r="Y58" i="44"/>
  <c r="X58" i="44"/>
  <c r="Z58" i="44" s="1"/>
  <c r="AR54" i="96"/>
  <c r="AH49" i="85"/>
  <c r="AQ49" i="85" s="1"/>
  <c r="AE48" i="90"/>
  <c r="W49" i="90"/>
  <c r="AF48" i="90"/>
  <c r="AO48" i="90" s="1"/>
  <c r="AG48" i="90"/>
  <c r="AP48" i="90" s="1"/>
  <c r="AF57" i="88"/>
  <c r="AO57" i="88" s="1"/>
  <c r="AE57" i="88"/>
  <c r="W58" i="88"/>
  <c r="AG57" i="88"/>
  <c r="AP57" i="88" s="1"/>
  <c r="AH51" i="43"/>
  <c r="AQ51" i="43" s="1"/>
  <c r="AR52" i="83"/>
  <c r="AR50" i="43"/>
  <c r="AH49" i="102"/>
  <c r="AQ49" i="102" s="1"/>
  <c r="Y57" i="84"/>
  <c r="X57" i="84"/>
  <c r="AR48" i="85"/>
  <c r="AG50" i="87"/>
  <c r="AP50" i="87" s="1"/>
  <c r="AF50" i="87"/>
  <c r="AO50" i="87" s="1"/>
  <c r="AE50" i="87"/>
  <c r="W51" i="87"/>
  <c r="AR57" i="92"/>
  <c r="W60" i="93"/>
  <c r="AF59" i="93"/>
  <c r="AO59" i="93" s="1"/>
  <c r="AG59" i="93"/>
  <c r="AP59" i="93" s="1"/>
  <c r="AE59" i="93"/>
  <c r="Y52" i="41"/>
  <c r="X52" i="41"/>
  <c r="Z52" i="41" s="1"/>
  <c r="Z55" i="13"/>
  <c r="Y50" i="94"/>
  <c r="X50" i="94"/>
  <c r="Y64" i="52"/>
  <c r="X64" i="52"/>
  <c r="AI53" i="16"/>
  <c r="AN53" i="16"/>
  <c r="AG54" i="99"/>
  <c r="AP54" i="99" s="1"/>
  <c r="AF54" i="99"/>
  <c r="AO54" i="99" s="1"/>
  <c r="AE54" i="99"/>
  <c r="W55" i="99"/>
  <c r="AG48" i="50"/>
  <c r="AP48" i="50" s="1"/>
  <c r="W49" i="50"/>
  <c r="AF48" i="50"/>
  <c r="AO48" i="50" s="1"/>
  <c r="AE48" i="50"/>
  <c r="AH53" i="83"/>
  <c r="AQ53" i="83" s="1"/>
  <c r="X51" i="18"/>
  <c r="Y51" i="18"/>
  <c r="AF49" i="102"/>
  <c r="AO49" i="102" s="1"/>
  <c r="W50" i="102"/>
  <c r="AE49" i="102"/>
  <c r="AN49" i="102" s="1"/>
  <c r="AG49" i="102"/>
  <c r="Y53" i="91"/>
  <c r="X53" i="91"/>
  <c r="AR54" i="13"/>
  <c r="Y59" i="89"/>
  <c r="X59" i="89"/>
  <c r="AI60" i="32"/>
  <c r="AN60" i="32"/>
  <c r="Y57" i="104"/>
  <c r="X57" i="104"/>
  <c r="AR53" i="11"/>
  <c r="AH61" i="101"/>
  <c r="AQ61" i="101" s="1"/>
  <c r="Y53" i="103"/>
  <c r="X53" i="103"/>
  <c r="X61" i="15"/>
  <c r="Y61" i="15"/>
  <c r="Y48" i="48"/>
  <c r="X48" i="48"/>
  <c r="AI47" i="82"/>
  <c r="AN47" i="82"/>
  <c r="AR49" i="49"/>
  <c r="Z53" i="83"/>
  <c r="Y51" i="10"/>
  <c r="X51" i="10"/>
  <c r="AI52" i="91"/>
  <c r="AN52" i="91"/>
  <c r="AI58" i="89"/>
  <c r="AN58" i="89"/>
  <c r="Y56" i="100"/>
  <c r="X56" i="100"/>
  <c r="Z56" i="100" s="1"/>
  <c r="Z61" i="101"/>
  <c r="Y48" i="82"/>
  <c r="X48" i="82"/>
  <c r="Y54" i="16"/>
  <c r="X54" i="16"/>
  <c r="W52" i="43"/>
  <c r="AE51" i="43"/>
  <c r="AF51" i="43"/>
  <c r="AO51" i="43" s="1"/>
  <c r="AG51" i="43"/>
  <c r="AP51" i="43" s="1"/>
  <c r="AR48" i="42"/>
  <c r="AR50" i="98"/>
  <c r="AR60" i="101"/>
  <c r="AE60" i="53"/>
  <c r="AF60" i="53"/>
  <c r="AO60" i="53" s="1"/>
  <c r="AG60" i="53"/>
  <c r="AP60" i="53" s="1"/>
  <c r="W61" i="53"/>
  <c r="AI50" i="10"/>
  <c r="AN50" i="10"/>
  <c r="AE56" i="54"/>
  <c r="AG56" i="54"/>
  <c r="AP56" i="54" s="1"/>
  <c r="AF56" i="54"/>
  <c r="AO56" i="54" s="1"/>
  <c r="W57" i="54"/>
  <c r="AI55" i="100"/>
  <c r="AN55" i="100"/>
  <c r="AH55" i="96"/>
  <c r="AQ55" i="96" s="1"/>
  <c r="AI59" i="105"/>
  <c r="AN59" i="105"/>
  <c r="AH55" i="95"/>
  <c r="AQ55" i="95" s="1"/>
  <c r="AH62" i="46"/>
  <c r="AQ62" i="46" s="1"/>
  <c r="AR61" i="46"/>
  <c r="AI60" i="15"/>
  <c r="AP60" i="15"/>
  <c r="X55" i="45"/>
  <c r="Y55" i="45"/>
  <c r="Z51" i="18" l="1"/>
  <c r="W52" i="18" s="1"/>
  <c r="Z54" i="16"/>
  <c r="Z51" i="10"/>
  <c r="AF51" i="10" s="1"/>
  <c r="AO51" i="10" s="1"/>
  <c r="Z59" i="89"/>
  <c r="AE59" i="89" s="1"/>
  <c r="AN59" i="89" s="1"/>
  <c r="Z50" i="94"/>
  <c r="AE50" i="94" s="1"/>
  <c r="Z61" i="15"/>
  <c r="AF61" i="15" s="1"/>
  <c r="AO61" i="15" s="1"/>
  <c r="AE51" i="18"/>
  <c r="AG51" i="18"/>
  <c r="AP51" i="18" s="1"/>
  <c r="AF51" i="18"/>
  <c r="AO51" i="18" s="1"/>
  <c r="AG54" i="16"/>
  <c r="AP54" i="16" s="1"/>
  <c r="AE54" i="16"/>
  <c r="W55" i="16"/>
  <c r="AF54" i="16"/>
  <c r="AO54" i="16" s="1"/>
  <c r="W52" i="10"/>
  <c r="AG51" i="10"/>
  <c r="AP51" i="10" s="1"/>
  <c r="AF59" i="89"/>
  <c r="AO59" i="89" s="1"/>
  <c r="W60" i="89"/>
  <c r="AF50" i="94"/>
  <c r="AO50" i="94" s="1"/>
  <c r="AH55" i="45"/>
  <c r="AQ55" i="45" s="1"/>
  <c r="AR50" i="10"/>
  <c r="AH56" i="100"/>
  <c r="AQ56" i="100" s="1"/>
  <c r="AR52" i="91"/>
  <c r="AH58" i="44"/>
  <c r="AQ58" i="44" s="1"/>
  <c r="AR47" i="48"/>
  <c r="AF54" i="11"/>
  <c r="AO54" i="11" s="1"/>
  <c r="AE54" i="11"/>
  <c r="W55" i="11"/>
  <c r="AG54" i="11"/>
  <c r="AP54" i="11" s="1"/>
  <c r="AI49" i="42"/>
  <c r="AN49" i="42"/>
  <c r="AH49" i="55"/>
  <c r="AQ49" i="55" s="1"/>
  <c r="AE51" i="98"/>
  <c r="AN51" i="98" s="1"/>
  <c r="AF51" i="98"/>
  <c r="AO51" i="98" s="1"/>
  <c r="W52" i="98"/>
  <c r="AG51" i="98"/>
  <c r="AG58" i="92"/>
  <c r="AP58" i="92" s="1"/>
  <c r="AF58" i="92"/>
  <c r="AO58" i="92" s="1"/>
  <c r="AE58" i="92"/>
  <c r="W59" i="92"/>
  <c r="AI62" i="46"/>
  <c r="AN62" i="46"/>
  <c r="Y61" i="97"/>
  <c r="Z61" i="97" s="1"/>
  <c r="X61" i="97"/>
  <c r="AR53" i="16"/>
  <c r="AI59" i="93"/>
  <c r="AN59" i="93"/>
  <c r="W59" i="44"/>
  <c r="AG58" i="44"/>
  <c r="AP58" i="44" s="1"/>
  <c r="AE58" i="44"/>
  <c r="AF58" i="44"/>
  <c r="AO58" i="44" s="1"/>
  <c r="AR51" i="41"/>
  <c r="AR57" i="44"/>
  <c r="AR48" i="55"/>
  <c r="AH57" i="20"/>
  <c r="AQ57" i="20" s="1"/>
  <c r="AI55" i="96"/>
  <c r="AN55" i="96"/>
  <c r="AR56" i="84"/>
  <c r="Y61" i="53"/>
  <c r="X61" i="53"/>
  <c r="AH48" i="82"/>
  <c r="AQ48" i="82" s="1"/>
  <c r="AR47" i="82"/>
  <c r="AH61" i="15"/>
  <c r="AQ61" i="15" s="1"/>
  <c r="AI49" i="102"/>
  <c r="AP49" i="102"/>
  <c r="AH51" i="18"/>
  <c r="AQ51" i="18" s="1"/>
  <c r="Y55" i="99"/>
  <c r="Z55" i="99" s="1"/>
  <c r="X55" i="99"/>
  <c r="AH64" i="52"/>
  <c r="AQ64" i="52" s="1"/>
  <c r="W56" i="13"/>
  <c r="AG55" i="13"/>
  <c r="AP55" i="13" s="1"/>
  <c r="AF55" i="13"/>
  <c r="AO55" i="13" s="1"/>
  <c r="AE55" i="13"/>
  <c r="Y51" i="87"/>
  <c r="X51" i="87"/>
  <c r="AH57" i="84"/>
  <c r="AQ57" i="84" s="1"/>
  <c r="AR49" i="94"/>
  <c r="AI49" i="35"/>
  <c r="AN49" i="35"/>
  <c r="Z57" i="20"/>
  <c r="AI55" i="95"/>
  <c r="AN55" i="95"/>
  <c r="Y56" i="96"/>
  <c r="X56" i="96"/>
  <c r="AE56" i="100"/>
  <c r="W57" i="100"/>
  <c r="AG56" i="100"/>
  <c r="AP56" i="100" s="1"/>
  <c r="AF56" i="100"/>
  <c r="AO56" i="100" s="1"/>
  <c r="AH51" i="10"/>
  <c r="AQ51" i="10" s="1"/>
  <c r="Z57" i="104"/>
  <c r="AH57" i="104"/>
  <c r="AQ57" i="104" s="1"/>
  <c r="AI51" i="43"/>
  <c r="AN51" i="43"/>
  <c r="Z48" i="82"/>
  <c r="AH48" i="48"/>
  <c r="AQ48" i="48" s="1"/>
  <c r="AH53" i="103"/>
  <c r="AQ53" i="103" s="1"/>
  <c r="AI48" i="50"/>
  <c r="AN48" i="50"/>
  <c r="AI54" i="99"/>
  <c r="AN54" i="99"/>
  <c r="Z64" i="52"/>
  <c r="AH52" i="41"/>
  <c r="AQ52" i="41" s="1"/>
  <c r="AI50" i="87"/>
  <c r="AN50" i="87"/>
  <c r="Z57" i="84"/>
  <c r="Y58" i="88"/>
  <c r="X58" i="88"/>
  <c r="Y49" i="90"/>
  <c r="X49" i="90"/>
  <c r="Y62" i="47"/>
  <c r="X62" i="47"/>
  <c r="Y50" i="42"/>
  <c r="X50" i="42"/>
  <c r="AR56" i="20"/>
  <c r="X50" i="35"/>
  <c r="Z50" i="35" s="1"/>
  <c r="Y50" i="35"/>
  <c r="AI56" i="51"/>
  <c r="AN56" i="51"/>
  <c r="W61" i="86"/>
  <c r="AE60" i="86"/>
  <c r="AG60" i="86"/>
  <c r="AP60" i="86" s="1"/>
  <c r="AF60" i="86"/>
  <c r="AO60" i="86" s="1"/>
  <c r="Y56" i="95"/>
  <c r="X56" i="95"/>
  <c r="AH61" i="32"/>
  <c r="AQ61" i="32" s="1"/>
  <c r="AR50" i="18"/>
  <c r="Y51" i="49"/>
  <c r="X51" i="49"/>
  <c r="Z51" i="49" s="1"/>
  <c r="Y50" i="85"/>
  <c r="X50" i="85"/>
  <c r="Z50" i="85" s="1"/>
  <c r="Y57" i="54"/>
  <c r="X57" i="54"/>
  <c r="Z57" i="54" s="1"/>
  <c r="AR60" i="15"/>
  <c r="AR59" i="105"/>
  <c r="AI56" i="54"/>
  <c r="AN56" i="54"/>
  <c r="Y52" i="43"/>
  <c r="X52" i="43"/>
  <c r="Z52" i="43" s="1"/>
  <c r="AR58" i="89"/>
  <c r="AE53" i="83"/>
  <c r="W54" i="83"/>
  <c r="AG53" i="83"/>
  <c r="AP53" i="83" s="1"/>
  <c r="AF53" i="83"/>
  <c r="AO53" i="83" s="1"/>
  <c r="Z48" i="48"/>
  <c r="Z53" i="103"/>
  <c r="AR60" i="32"/>
  <c r="AH53" i="91"/>
  <c r="AQ53" i="91" s="1"/>
  <c r="X50" i="102"/>
  <c r="Y50" i="102"/>
  <c r="Z50" i="102"/>
  <c r="AG52" i="41"/>
  <c r="AP52" i="41" s="1"/>
  <c r="AE52" i="41"/>
  <c r="AF52" i="41"/>
  <c r="AO52" i="41" s="1"/>
  <c r="W53" i="41"/>
  <c r="Y60" i="93"/>
  <c r="X60" i="93"/>
  <c r="AI57" i="88"/>
  <c r="AN57" i="88"/>
  <c r="AI48" i="90"/>
  <c r="AN48" i="90"/>
  <c r="AR63" i="52"/>
  <c r="AI61" i="47"/>
  <c r="AN61" i="47"/>
  <c r="AR52" i="103"/>
  <c r="AE49" i="55"/>
  <c r="W50" i="55"/>
  <c r="AF49" i="55"/>
  <c r="AO49" i="55" s="1"/>
  <c r="AG49" i="55"/>
  <c r="AP49" i="55" s="1"/>
  <c r="AH60" i="105"/>
  <c r="AQ60" i="105" s="1"/>
  <c r="Y63" i="46"/>
  <c r="X63" i="46"/>
  <c r="AR56" i="104"/>
  <c r="Z61" i="32"/>
  <c r="AI49" i="85"/>
  <c r="AN49" i="85"/>
  <c r="Z55" i="45"/>
  <c r="AR55" i="100"/>
  <c r="AI60" i="53"/>
  <c r="AN60" i="53"/>
  <c r="AH54" i="16"/>
  <c r="AQ54" i="16" s="1"/>
  <c r="W62" i="101"/>
  <c r="AF61" i="101"/>
  <c r="AO61" i="101" s="1"/>
  <c r="AE61" i="101"/>
  <c r="AG61" i="101"/>
  <c r="AP61" i="101" s="1"/>
  <c r="AH59" i="89"/>
  <c r="AQ59" i="89" s="1"/>
  <c r="Z53" i="91"/>
  <c r="Y49" i="50"/>
  <c r="X49" i="50"/>
  <c r="Z49" i="50" s="1"/>
  <c r="AH50" i="94"/>
  <c r="AQ50" i="94" s="1"/>
  <c r="Z60" i="105"/>
  <c r="Y57" i="51"/>
  <c r="X57" i="51"/>
  <c r="Z57" i="51" s="1"/>
  <c r="AR54" i="45"/>
  <c r="AI60" i="97"/>
  <c r="AN60" i="97"/>
  <c r="AI50" i="49"/>
  <c r="AN50" i="49"/>
  <c r="AG50" i="94" l="1"/>
  <c r="AP50" i="94" s="1"/>
  <c r="W51" i="94"/>
  <c r="W62" i="15"/>
  <c r="AG61" i="15"/>
  <c r="AP61" i="15" s="1"/>
  <c r="Z60" i="93"/>
  <c r="AF60" i="93" s="1"/>
  <c r="AO60" i="93" s="1"/>
  <c r="AG59" i="89"/>
  <c r="AP59" i="89" s="1"/>
  <c r="AE51" i="10"/>
  <c r="AE61" i="15"/>
  <c r="AE49" i="50"/>
  <c r="W50" i="50"/>
  <c r="AF49" i="50"/>
  <c r="AO49" i="50" s="1"/>
  <c r="AG49" i="50"/>
  <c r="AP49" i="50" s="1"/>
  <c r="AE50" i="35"/>
  <c r="AF50" i="35"/>
  <c r="AO50" i="35" s="1"/>
  <c r="W51" i="35"/>
  <c r="AG50" i="35"/>
  <c r="AP50" i="35" s="1"/>
  <c r="W56" i="99"/>
  <c r="AG55" i="99"/>
  <c r="AP55" i="99" s="1"/>
  <c r="AF55" i="99"/>
  <c r="AO55" i="99" s="1"/>
  <c r="AE55" i="99"/>
  <c r="AH57" i="51"/>
  <c r="AQ57" i="51" s="1"/>
  <c r="AG53" i="91"/>
  <c r="AP53" i="91" s="1"/>
  <c r="W54" i="91"/>
  <c r="AF53" i="91"/>
  <c r="AO53" i="91" s="1"/>
  <c r="AE53" i="91"/>
  <c r="Y50" i="55"/>
  <c r="X50" i="55"/>
  <c r="AH60" i="93"/>
  <c r="AQ60" i="93" s="1"/>
  <c r="AI52" i="41"/>
  <c r="AN52" i="41"/>
  <c r="AG53" i="103"/>
  <c r="AP53" i="103" s="1"/>
  <c r="AE53" i="103"/>
  <c r="AF53" i="103"/>
  <c r="AO53" i="103" s="1"/>
  <c r="W54" i="103"/>
  <c r="AI53" i="83"/>
  <c r="AN53" i="83"/>
  <c r="AH57" i="54"/>
  <c r="AQ57" i="54" s="1"/>
  <c r="AH51" i="49"/>
  <c r="AQ51" i="49" s="1"/>
  <c r="AG48" i="82"/>
  <c r="AP48" i="82" s="1"/>
  <c r="AE48" i="82"/>
  <c r="W49" i="82"/>
  <c r="AF48" i="82"/>
  <c r="AO48" i="82" s="1"/>
  <c r="AI56" i="100"/>
  <c r="AN56" i="100"/>
  <c r="AG57" i="20"/>
  <c r="AP57" i="20" s="1"/>
  <c r="W58" i="20"/>
  <c r="AF57" i="20"/>
  <c r="AO57" i="20" s="1"/>
  <c r="AE57" i="20"/>
  <c r="AH61" i="97"/>
  <c r="AQ61" i="97" s="1"/>
  <c r="Y59" i="92"/>
  <c r="X59" i="92"/>
  <c r="X52" i="98"/>
  <c r="Y52" i="98"/>
  <c r="Y55" i="11"/>
  <c r="X55" i="11"/>
  <c r="AI59" i="89"/>
  <c r="Y52" i="10"/>
  <c r="X52" i="10"/>
  <c r="Z52" i="10" s="1"/>
  <c r="AI54" i="16"/>
  <c r="AN54" i="16"/>
  <c r="AG55" i="45"/>
  <c r="AP55" i="45" s="1"/>
  <c r="AF55" i="45"/>
  <c r="AO55" i="45" s="1"/>
  <c r="W56" i="45"/>
  <c r="AE55" i="45"/>
  <c r="AH63" i="46"/>
  <c r="AQ63" i="46" s="1"/>
  <c r="AI49" i="55"/>
  <c r="AN49" i="55"/>
  <c r="AE48" i="48"/>
  <c r="AF48" i="48"/>
  <c r="AO48" i="48" s="1"/>
  <c r="AG48" i="48"/>
  <c r="AP48" i="48" s="1"/>
  <c r="W49" i="48"/>
  <c r="AR56" i="54"/>
  <c r="AG57" i="54"/>
  <c r="AP57" i="54" s="1"/>
  <c r="W58" i="54"/>
  <c r="AE57" i="54"/>
  <c r="AF57" i="54"/>
  <c r="AO57" i="54" s="1"/>
  <c r="AF51" i="49"/>
  <c r="AO51" i="49" s="1"/>
  <c r="AG51" i="49"/>
  <c r="AP51" i="49" s="1"/>
  <c r="W52" i="49"/>
  <c r="AE51" i="49"/>
  <c r="AR56" i="51"/>
  <c r="AH50" i="42"/>
  <c r="AQ50" i="42" s="1"/>
  <c r="AH49" i="90"/>
  <c r="AQ49" i="90" s="1"/>
  <c r="W58" i="84"/>
  <c r="AF57" i="84"/>
  <c r="AO57" i="84" s="1"/>
  <c r="AE57" i="84"/>
  <c r="AG57" i="84"/>
  <c r="AP57" i="84" s="1"/>
  <c r="AR48" i="50"/>
  <c r="AH56" i="96"/>
  <c r="AQ56" i="96" s="1"/>
  <c r="Y59" i="44"/>
  <c r="X59" i="44"/>
  <c r="W62" i="97"/>
  <c r="AG61" i="97"/>
  <c r="AP61" i="97" s="1"/>
  <c r="AF61" i="97"/>
  <c r="AO61" i="97" s="1"/>
  <c r="AE61" i="97"/>
  <c r="AI58" i="92"/>
  <c r="AN58" i="92"/>
  <c r="AI54" i="11"/>
  <c r="AN54" i="11"/>
  <c r="AI51" i="10"/>
  <c r="AN51" i="10"/>
  <c r="Z63" i="46"/>
  <c r="W51" i="102"/>
  <c r="AG50" i="102"/>
  <c r="AP50" i="102" s="1"/>
  <c r="AF50" i="102"/>
  <c r="AO50" i="102" s="1"/>
  <c r="AE50" i="102"/>
  <c r="Z50" i="42"/>
  <c r="Z49" i="90"/>
  <c r="AR51" i="43"/>
  <c r="AG57" i="104"/>
  <c r="AP57" i="104" s="1"/>
  <c r="AF57" i="104"/>
  <c r="AO57" i="104" s="1"/>
  <c r="AE57" i="104"/>
  <c r="W58" i="104"/>
  <c r="Z56" i="96"/>
  <c r="AR49" i="35"/>
  <c r="AI55" i="13"/>
  <c r="AN55" i="13"/>
  <c r="AR49" i="102"/>
  <c r="Y60" i="89"/>
  <c r="X60" i="89"/>
  <c r="AH49" i="50"/>
  <c r="AQ49" i="50" s="1"/>
  <c r="AR49" i="85"/>
  <c r="AR48" i="90"/>
  <c r="AH52" i="43"/>
  <c r="AQ52" i="43" s="1"/>
  <c r="AH50" i="85"/>
  <c r="AQ50" i="85" s="1"/>
  <c r="AR50" i="87"/>
  <c r="AE64" i="52"/>
  <c r="AF64" i="52"/>
  <c r="AO64" i="52" s="1"/>
  <c r="W65" i="52"/>
  <c r="AG64" i="52"/>
  <c r="AP64" i="52" s="1"/>
  <c r="AH61" i="53"/>
  <c r="AQ61" i="53" s="1"/>
  <c r="AR55" i="96"/>
  <c r="AR59" i="93"/>
  <c r="AR49" i="42"/>
  <c r="Y51" i="94"/>
  <c r="X51" i="94"/>
  <c r="AI61" i="15"/>
  <c r="AN61" i="15"/>
  <c r="AR50" i="49"/>
  <c r="AI61" i="101"/>
  <c r="AN61" i="101"/>
  <c r="AR60" i="97"/>
  <c r="W61" i="105"/>
  <c r="AG60" i="105"/>
  <c r="AP60" i="105" s="1"/>
  <c r="AF60" i="105"/>
  <c r="AO60" i="105" s="1"/>
  <c r="AE60" i="105"/>
  <c r="Y62" i="101"/>
  <c r="X62" i="101"/>
  <c r="Y53" i="41"/>
  <c r="X53" i="41"/>
  <c r="AH50" i="102"/>
  <c r="AQ50" i="102" s="1"/>
  <c r="AE52" i="43"/>
  <c r="AG52" i="43"/>
  <c r="AP52" i="43" s="1"/>
  <c r="W53" i="43"/>
  <c r="AF52" i="43"/>
  <c r="AO52" i="43" s="1"/>
  <c r="W51" i="85"/>
  <c r="AG50" i="85"/>
  <c r="AP50" i="85" s="1"/>
  <c r="AF50" i="85"/>
  <c r="AO50" i="85" s="1"/>
  <c r="AE50" i="85"/>
  <c r="AH56" i="95"/>
  <c r="AQ56" i="95" s="1"/>
  <c r="AI60" i="86"/>
  <c r="AN60" i="86"/>
  <c r="AH50" i="35"/>
  <c r="AQ50" i="35" s="1"/>
  <c r="AH62" i="47"/>
  <c r="AQ62" i="47" s="1"/>
  <c r="AH58" i="88"/>
  <c r="AQ58" i="88" s="1"/>
  <c r="AH51" i="87"/>
  <c r="AQ51" i="87" s="1"/>
  <c r="Z61" i="53"/>
  <c r="AR62" i="46"/>
  <c r="AI50" i="94"/>
  <c r="AN50" i="94"/>
  <c r="X52" i="18"/>
  <c r="Y52" i="18"/>
  <c r="Z52" i="18" s="1"/>
  <c r="W58" i="51"/>
  <c r="AE57" i="51"/>
  <c r="AG57" i="51"/>
  <c r="AP57" i="51" s="1"/>
  <c r="AF57" i="51"/>
  <c r="AO57" i="51" s="1"/>
  <c r="AR60" i="53"/>
  <c r="AF61" i="32"/>
  <c r="AO61" i="32" s="1"/>
  <c r="AE61" i="32"/>
  <c r="W62" i="32"/>
  <c r="AG61" i="32"/>
  <c r="AP61" i="32" s="1"/>
  <c r="AR61" i="47"/>
  <c r="AR57" i="88"/>
  <c r="Y54" i="83"/>
  <c r="X54" i="83"/>
  <c r="Z56" i="95"/>
  <c r="Y61" i="86"/>
  <c r="X61" i="86"/>
  <c r="Z62" i="47"/>
  <c r="Z58" i="88"/>
  <c r="AR54" i="99"/>
  <c r="Y57" i="100"/>
  <c r="X57" i="100"/>
  <c r="Z57" i="100" s="1"/>
  <c r="AR55" i="95"/>
  <c r="Z51" i="87"/>
  <c r="Y56" i="13"/>
  <c r="Z56" i="13"/>
  <c r="X56" i="13"/>
  <c r="AH55" i="99"/>
  <c r="AQ55" i="99" s="1"/>
  <c r="AI58" i="44"/>
  <c r="AN58" i="44"/>
  <c r="AI51" i="98"/>
  <c r="AP51" i="98"/>
  <c r="Y55" i="16"/>
  <c r="X55" i="16"/>
  <c r="Z55" i="16" s="1"/>
  <c r="Y62" i="15"/>
  <c r="X62" i="15"/>
  <c r="AI51" i="18"/>
  <c r="AN51" i="18"/>
  <c r="Z53" i="41" l="1"/>
  <c r="AE60" i="93"/>
  <c r="Z62" i="15"/>
  <c r="W63" i="15" s="1"/>
  <c r="Z51" i="94"/>
  <c r="W61" i="93"/>
  <c r="Y61" i="93" s="1"/>
  <c r="AG60" i="93"/>
  <c r="AP60" i="93" s="1"/>
  <c r="W54" i="41"/>
  <c r="AE53" i="41"/>
  <c r="AG53" i="41"/>
  <c r="AP53" i="41" s="1"/>
  <c r="AF53" i="41"/>
  <c r="AO53" i="41" s="1"/>
  <c r="AG62" i="15"/>
  <c r="AP62" i="15" s="1"/>
  <c r="AE62" i="15"/>
  <c r="W53" i="18"/>
  <c r="AE52" i="18"/>
  <c r="AN52" i="18" s="1"/>
  <c r="AF52" i="18"/>
  <c r="AO52" i="18" s="1"/>
  <c r="AG52" i="18"/>
  <c r="W52" i="94"/>
  <c r="AE51" i="94"/>
  <c r="AG51" i="94"/>
  <c r="AP51" i="94" s="1"/>
  <c r="AF51" i="94"/>
  <c r="AO51" i="94" s="1"/>
  <c r="W58" i="100"/>
  <c r="AG57" i="100"/>
  <c r="AP57" i="100" s="1"/>
  <c r="AE57" i="100"/>
  <c r="AF57" i="100"/>
  <c r="AO57" i="100" s="1"/>
  <c r="AG61" i="53"/>
  <c r="AP61" i="53" s="1"/>
  <c r="AE61" i="53"/>
  <c r="AF61" i="53"/>
  <c r="AO61" i="53" s="1"/>
  <c r="W62" i="53"/>
  <c r="AH62" i="15"/>
  <c r="AQ62" i="15" s="1"/>
  <c r="AF51" i="87"/>
  <c r="AO51" i="87" s="1"/>
  <c r="W52" i="87"/>
  <c r="AG51" i="87"/>
  <c r="AP51" i="87" s="1"/>
  <c r="AE51" i="87"/>
  <c r="AI61" i="32"/>
  <c r="AN61" i="32"/>
  <c r="Y51" i="85"/>
  <c r="X51" i="85"/>
  <c r="AI60" i="105"/>
  <c r="AN60" i="105"/>
  <c r="AH51" i="94"/>
  <c r="AQ51" i="94" s="1"/>
  <c r="AI64" i="52"/>
  <c r="AN64" i="52"/>
  <c r="AI50" i="102"/>
  <c r="AR50" i="102" s="1"/>
  <c r="AN50" i="102"/>
  <c r="AR51" i="10"/>
  <c r="AI61" i="97"/>
  <c r="AN61" i="97"/>
  <c r="Y58" i="84"/>
  <c r="X58" i="84"/>
  <c r="AR59" i="89"/>
  <c r="AH52" i="98"/>
  <c r="AQ52" i="98" s="1"/>
  <c r="Y58" i="20"/>
  <c r="X58" i="20"/>
  <c r="Y49" i="82"/>
  <c r="Z49" i="82"/>
  <c r="X49" i="82"/>
  <c r="AI53" i="103"/>
  <c r="AN53" i="103"/>
  <c r="AE56" i="95"/>
  <c r="W57" i="95"/>
  <c r="AG56" i="95"/>
  <c r="AP56" i="95" s="1"/>
  <c r="AF56" i="95"/>
  <c r="AO56" i="95" s="1"/>
  <c r="AI57" i="51"/>
  <c r="AN57" i="51"/>
  <c r="AR50" i="94"/>
  <c r="AR61" i="101"/>
  <c r="AF56" i="96"/>
  <c r="AO56" i="96" s="1"/>
  <c r="W57" i="96"/>
  <c r="AG56" i="96"/>
  <c r="AP56" i="96" s="1"/>
  <c r="AE56" i="96"/>
  <c r="AR49" i="55"/>
  <c r="AR54" i="16"/>
  <c r="AH55" i="11"/>
  <c r="AQ55" i="11" s="1"/>
  <c r="AH59" i="92"/>
  <c r="AQ59" i="92" s="1"/>
  <c r="AI48" i="82"/>
  <c r="AN48" i="82"/>
  <c r="AI53" i="91"/>
  <c r="AN53" i="91"/>
  <c r="AI50" i="35"/>
  <c r="AN50" i="35"/>
  <c r="AE58" i="88"/>
  <c r="W59" i="88"/>
  <c r="AG58" i="88"/>
  <c r="AP58" i="88" s="1"/>
  <c r="AF58" i="88"/>
  <c r="AO58" i="88" s="1"/>
  <c r="AH54" i="83"/>
  <c r="AQ54" i="83" s="1"/>
  <c r="Y58" i="51"/>
  <c r="X58" i="51"/>
  <c r="Z58" i="51" s="1"/>
  <c r="AR60" i="86"/>
  <c r="AH62" i="101"/>
  <c r="AQ62" i="101" s="1"/>
  <c r="AR54" i="11"/>
  <c r="AI51" i="49"/>
  <c r="AN51" i="49"/>
  <c r="AI57" i="54"/>
  <c r="AN57" i="54"/>
  <c r="Y49" i="48"/>
  <c r="X49" i="48"/>
  <c r="Z49" i="48" s="1"/>
  <c r="AI55" i="45"/>
  <c r="AN55" i="45"/>
  <c r="AH52" i="10"/>
  <c r="AQ52" i="10" s="1"/>
  <c r="Z55" i="11"/>
  <c r="Z59" i="92"/>
  <c r="AR53" i="83"/>
  <c r="Y56" i="99"/>
  <c r="X56" i="99"/>
  <c r="Z56" i="99" s="1"/>
  <c r="AR51" i="98"/>
  <c r="AH55" i="16"/>
  <c r="AQ55" i="16" s="1"/>
  <c r="AR58" i="44"/>
  <c r="AH56" i="13"/>
  <c r="AQ56" i="13" s="1"/>
  <c r="AH57" i="100"/>
  <c r="AQ57" i="100" s="1"/>
  <c r="AF62" i="47"/>
  <c r="AO62" i="47" s="1"/>
  <c r="AG62" i="47"/>
  <c r="AP62" i="47" s="1"/>
  <c r="AE62" i="47"/>
  <c r="W63" i="47"/>
  <c r="Z54" i="83"/>
  <c r="AI50" i="85"/>
  <c r="AN50" i="85"/>
  <c r="Y53" i="43"/>
  <c r="X53" i="43"/>
  <c r="Z53" i="43" s="1"/>
  <c r="Z62" i="101"/>
  <c r="Y61" i="105"/>
  <c r="Z61" i="105"/>
  <c r="X61" i="105"/>
  <c r="X58" i="104"/>
  <c r="Y58" i="104"/>
  <c r="W50" i="90"/>
  <c r="AG49" i="90"/>
  <c r="AP49" i="90" s="1"/>
  <c r="AF49" i="90"/>
  <c r="AO49" i="90" s="1"/>
  <c r="AE49" i="90"/>
  <c r="Y51" i="102"/>
  <c r="X51" i="102"/>
  <c r="Y62" i="97"/>
  <c r="X62" i="97"/>
  <c r="Z62" i="97" s="1"/>
  <c r="Y52" i="49"/>
  <c r="X52" i="49"/>
  <c r="Y58" i="54"/>
  <c r="X58" i="54"/>
  <c r="Y56" i="45"/>
  <c r="Z56" i="45"/>
  <c r="X56" i="45"/>
  <c r="AG52" i="10"/>
  <c r="AP52" i="10" s="1"/>
  <c r="AE52" i="10"/>
  <c r="W53" i="10"/>
  <c r="AF52" i="10"/>
  <c r="AO52" i="10" s="1"/>
  <c r="AR56" i="100"/>
  <c r="AR52" i="41"/>
  <c r="AH50" i="55"/>
  <c r="AQ50" i="55" s="1"/>
  <c r="Y54" i="91"/>
  <c r="X54" i="91"/>
  <c r="AN60" i="93"/>
  <c r="Y65" i="52"/>
  <c r="X65" i="52"/>
  <c r="Z65" i="52" s="1"/>
  <c r="AH60" i="89"/>
  <c r="AQ60" i="89" s="1"/>
  <c r="AR55" i="13"/>
  <c r="AI57" i="104"/>
  <c r="AN57" i="104"/>
  <c r="AE50" i="42"/>
  <c r="AG50" i="42"/>
  <c r="AP50" i="42" s="1"/>
  <c r="W51" i="42"/>
  <c r="AF50" i="42"/>
  <c r="AO50" i="42" s="1"/>
  <c r="AF63" i="46"/>
  <c r="AO63" i="46" s="1"/>
  <c r="AE63" i="46"/>
  <c r="AN63" i="46" s="1"/>
  <c r="AG63" i="46"/>
  <c r="W64" i="46"/>
  <c r="AR58" i="92"/>
  <c r="AH59" i="44"/>
  <c r="AQ59" i="44" s="1"/>
  <c r="AI57" i="84"/>
  <c r="AN57" i="84"/>
  <c r="Z52" i="98"/>
  <c r="AI57" i="20"/>
  <c r="AN57" i="20"/>
  <c r="Y54" i="103"/>
  <c r="Z54" i="103"/>
  <c r="X54" i="103"/>
  <c r="Z50" i="55"/>
  <c r="X61" i="93"/>
  <c r="Y50" i="50"/>
  <c r="X50" i="50"/>
  <c r="AF55" i="16"/>
  <c r="AO55" i="16" s="1"/>
  <c r="AE55" i="16"/>
  <c r="W56" i="16"/>
  <c r="AG55" i="16"/>
  <c r="AP55" i="16" s="1"/>
  <c r="AF56" i="13"/>
  <c r="AO56" i="13" s="1"/>
  <c r="AE56" i="13"/>
  <c r="W57" i="13"/>
  <c r="AG56" i="13"/>
  <c r="AP56" i="13" s="1"/>
  <c r="AH61" i="86"/>
  <c r="AQ61" i="86" s="1"/>
  <c r="AR51" i="18"/>
  <c r="Z61" i="86"/>
  <c r="Y62" i="32"/>
  <c r="X62" i="32"/>
  <c r="Z62" i="32" s="1"/>
  <c r="AH52" i="18"/>
  <c r="AQ52" i="18" s="1"/>
  <c r="AI52" i="43"/>
  <c r="AN52" i="43"/>
  <c r="AH53" i="41"/>
  <c r="AQ53" i="41" s="1"/>
  <c r="AR61" i="15"/>
  <c r="Z60" i="89"/>
  <c r="Z59" i="44"/>
  <c r="AI48" i="48"/>
  <c r="AN48" i="48"/>
  <c r="AI55" i="99"/>
  <c r="AN55" i="99"/>
  <c r="Y51" i="35"/>
  <c r="X51" i="35"/>
  <c r="AI49" i="50"/>
  <c r="AN49" i="50"/>
  <c r="AI60" i="93" l="1"/>
  <c r="Z61" i="93"/>
  <c r="Z54" i="91"/>
  <c r="AF54" i="91" s="1"/>
  <c r="AO54" i="91" s="1"/>
  <c r="Z58" i="104"/>
  <c r="AF62" i="15"/>
  <c r="AO62" i="15" s="1"/>
  <c r="Z58" i="20"/>
  <c r="W59" i="20" s="1"/>
  <c r="AG54" i="91"/>
  <c r="AP54" i="91" s="1"/>
  <c r="AE58" i="51"/>
  <c r="AF58" i="51"/>
  <c r="AO58" i="51" s="1"/>
  <c r="AG58" i="51"/>
  <c r="AP58" i="51" s="1"/>
  <c r="W59" i="51"/>
  <c r="AG58" i="104"/>
  <c r="AP58" i="104" s="1"/>
  <c r="AE58" i="104"/>
  <c r="W59" i="104"/>
  <c r="AF58" i="104"/>
  <c r="AO58" i="104" s="1"/>
  <c r="AE52" i="98"/>
  <c r="AF52" i="98"/>
  <c r="AO52" i="98" s="1"/>
  <c r="AG52" i="98"/>
  <c r="AP52" i="98" s="1"/>
  <c r="W53" i="98"/>
  <c r="AH58" i="54"/>
  <c r="AQ58" i="54" s="1"/>
  <c r="AH51" i="35"/>
  <c r="AQ51" i="35" s="1"/>
  <c r="AR48" i="48"/>
  <c r="AF62" i="32"/>
  <c r="AO62" i="32" s="1"/>
  <c r="AG62" i="32"/>
  <c r="AP62" i="32" s="1"/>
  <c r="AE62" i="32"/>
  <c r="W63" i="32"/>
  <c r="Y57" i="13"/>
  <c r="X57" i="13"/>
  <c r="AI55" i="16"/>
  <c r="AN55" i="16"/>
  <c r="W57" i="45"/>
  <c r="AE56" i="45"/>
  <c r="AG56" i="45"/>
  <c r="AP56" i="45" s="1"/>
  <c r="AF56" i="45"/>
  <c r="AO56" i="45" s="1"/>
  <c r="AF54" i="83"/>
  <c r="AO54" i="83" s="1"/>
  <c r="AG54" i="83"/>
  <c r="AP54" i="83" s="1"/>
  <c r="AE54" i="83"/>
  <c r="W55" i="83"/>
  <c r="Z51" i="35"/>
  <c r="AG59" i="44"/>
  <c r="AP59" i="44" s="1"/>
  <c r="W60" i="44"/>
  <c r="AE59" i="44"/>
  <c r="AF59" i="44"/>
  <c r="AO59" i="44" s="1"/>
  <c r="AI56" i="13"/>
  <c r="AN56" i="13"/>
  <c r="AR57" i="20"/>
  <c r="Y64" i="46"/>
  <c r="X64" i="46"/>
  <c r="Z64" i="46" s="1"/>
  <c r="Y51" i="42"/>
  <c r="Z51" i="42" s="1"/>
  <c r="X51" i="42"/>
  <c r="AH65" i="52"/>
  <c r="AQ65" i="52" s="1"/>
  <c r="AH62" i="97"/>
  <c r="AQ62" i="97" s="1"/>
  <c r="AH53" i="43"/>
  <c r="AQ53" i="43" s="1"/>
  <c r="AH56" i="99"/>
  <c r="AQ56" i="99" s="1"/>
  <c r="W56" i="11"/>
  <c r="AE55" i="11"/>
  <c r="AF55" i="11"/>
  <c r="AO55" i="11" s="1"/>
  <c r="AG55" i="11"/>
  <c r="AP55" i="11" s="1"/>
  <c r="AR57" i="54"/>
  <c r="AR57" i="51"/>
  <c r="AF60" i="89"/>
  <c r="AO60" i="89" s="1"/>
  <c r="AG60" i="89"/>
  <c r="AP60" i="89" s="1"/>
  <c r="AE60" i="89"/>
  <c r="W61" i="89"/>
  <c r="AI63" i="46"/>
  <c r="AP63" i="46"/>
  <c r="Y53" i="10"/>
  <c r="X53" i="10"/>
  <c r="AI49" i="90"/>
  <c r="AN49" i="90"/>
  <c r="AE53" i="43"/>
  <c r="AG53" i="43"/>
  <c r="AP53" i="43" s="1"/>
  <c r="W54" i="43"/>
  <c r="AF53" i="43"/>
  <c r="AO53" i="43" s="1"/>
  <c r="Y63" i="47"/>
  <c r="X63" i="47"/>
  <c r="W57" i="99"/>
  <c r="AG56" i="99"/>
  <c r="AP56" i="99" s="1"/>
  <c r="AF56" i="99"/>
  <c r="AO56" i="99" s="1"/>
  <c r="AE56" i="99"/>
  <c r="AR55" i="45"/>
  <c r="AR50" i="35"/>
  <c r="AR53" i="103"/>
  <c r="AR61" i="97"/>
  <c r="AR64" i="52"/>
  <c r="AR61" i="32"/>
  <c r="Y62" i="53"/>
  <c r="X62" i="53"/>
  <c r="AI57" i="100"/>
  <c r="AN57" i="100"/>
  <c r="AI51" i="94"/>
  <c r="AN51" i="94"/>
  <c r="Y53" i="18"/>
  <c r="Z53" i="18"/>
  <c r="X53" i="18"/>
  <c r="AH50" i="50"/>
  <c r="AQ50" i="50" s="1"/>
  <c r="Z50" i="50"/>
  <c r="AH54" i="103"/>
  <c r="AQ54" i="103" s="1"/>
  <c r="AI50" i="42"/>
  <c r="AN50" i="42"/>
  <c r="AI52" i="10"/>
  <c r="AN52" i="10"/>
  <c r="Z58" i="54"/>
  <c r="AH61" i="105"/>
  <c r="AQ61" i="105" s="1"/>
  <c r="AI62" i="47"/>
  <c r="AN62" i="47"/>
  <c r="AH49" i="48"/>
  <c r="AQ49" i="48" s="1"/>
  <c r="AR51" i="49"/>
  <c r="AH49" i="82"/>
  <c r="AQ49" i="82" s="1"/>
  <c r="AR60" i="105"/>
  <c r="Y52" i="94"/>
  <c r="X52" i="94"/>
  <c r="AF62" i="97"/>
  <c r="AO62" i="97" s="1"/>
  <c r="AE62" i="97"/>
  <c r="W63" i="97"/>
  <c r="AG62" i="97"/>
  <c r="AP62" i="97" s="1"/>
  <c r="AG54" i="103"/>
  <c r="AP54" i="103" s="1"/>
  <c r="AE54" i="103"/>
  <c r="AN54" i="103" s="1"/>
  <c r="W55" i="103"/>
  <c r="AF54" i="103"/>
  <c r="AR57" i="84"/>
  <c r="AH51" i="102"/>
  <c r="AQ51" i="102" s="1"/>
  <c r="W62" i="105"/>
  <c r="AG61" i="105"/>
  <c r="AP61" i="105" s="1"/>
  <c r="AF61" i="105"/>
  <c r="AO61" i="105" s="1"/>
  <c r="AE61" i="105"/>
  <c r="AF49" i="48"/>
  <c r="AO49" i="48" s="1"/>
  <c r="AG49" i="48"/>
  <c r="AP49" i="48" s="1"/>
  <c r="AE49" i="48"/>
  <c r="W50" i="48"/>
  <c r="AR53" i="91"/>
  <c r="AI56" i="96"/>
  <c r="AN56" i="96"/>
  <c r="AG49" i="82"/>
  <c r="AP49" i="82" s="1"/>
  <c r="AE49" i="82"/>
  <c r="AF49" i="82"/>
  <c r="AO49" i="82" s="1"/>
  <c r="W50" i="82"/>
  <c r="AH58" i="84"/>
  <c r="AQ58" i="84" s="1"/>
  <c r="AH51" i="85"/>
  <c r="AQ51" i="85" s="1"/>
  <c r="AI51" i="87"/>
  <c r="AN51" i="87"/>
  <c r="AI61" i="53"/>
  <c r="AN61" i="53"/>
  <c r="Y58" i="100"/>
  <c r="X58" i="100"/>
  <c r="AH58" i="104"/>
  <c r="AQ58" i="104" s="1"/>
  <c r="AR55" i="99"/>
  <c r="AR49" i="50"/>
  <c r="AR52" i="43"/>
  <c r="AH62" i="32"/>
  <c r="AQ62" i="32" s="1"/>
  <c r="Y56" i="16"/>
  <c r="Z56" i="16" s="1"/>
  <c r="X56" i="16"/>
  <c r="AH61" i="93"/>
  <c r="AQ61" i="93" s="1"/>
  <c r="AR57" i="104"/>
  <c r="AR60" i="93"/>
  <c r="AH56" i="45"/>
  <c r="AQ56" i="45" s="1"/>
  <c r="Z52" i="49"/>
  <c r="AH52" i="49"/>
  <c r="AQ52" i="49" s="1"/>
  <c r="Z51" i="102"/>
  <c r="Y50" i="90"/>
  <c r="Z50" i="90" s="1"/>
  <c r="X50" i="90"/>
  <c r="AR50" i="85"/>
  <c r="Y59" i="88"/>
  <c r="Z59" i="88" s="1"/>
  <c r="X59" i="88"/>
  <c r="Y57" i="95"/>
  <c r="X57" i="95"/>
  <c r="Z58" i="84"/>
  <c r="Z51" i="85"/>
  <c r="AI52" i="18"/>
  <c r="AP52" i="18"/>
  <c r="Y63" i="15"/>
  <c r="Z63" i="15"/>
  <c r="X63" i="15"/>
  <c r="AI53" i="41"/>
  <c r="AR53" i="41" s="1"/>
  <c r="AN53" i="41"/>
  <c r="AF61" i="86"/>
  <c r="AO61" i="86" s="1"/>
  <c r="AE61" i="86"/>
  <c r="W62" i="86"/>
  <c r="AG61" i="86"/>
  <c r="AP61" i="86" s="1"/>
  <c r="AE50" i="55"/>
  <c r="AF50" i="55"/>
  <c r="AO50" i="55" s="1"/>
  <c r="AG50" i="55"/>
  <c r="AP50" i="55" s="1"/>
  <c r="W51" i="55"/>
  <c r="AG65" i="52"/>
  <c r="AP65" i="52" s="1"/>
  <c r="W66" i="52"/>
  <c r="AE65" i="52"/>
  <c r="AF65" i="52"/>
  <c r="AO65" i="52" s="1"/>
  <c r="W62" i="93"/>
  <c r="AE61" i="93"/>
  <c r="AG61" i="93"/>
  <c r="AP61" i="93" s="1"/>
  <c r="AF61" i="93"/>
  <c r="AO61" i="93" s="1"/>
  <c r="AH54" i="91"/>
  <c r="AQ54" i="91" s="1"/>
  <c r="W63" i="101"/>
  <c r="AG62" i="101"/>
  <c r="AP62" i="101" s="1"/>
  <c r="AE62" i="101"/>
  <c r="AF62" i="101"/>
  <c r="AO62" i="101" s="1"/>
  <c r="AF59" i="92"/>
  <c r="AO59" i="92" s="1"/>
  <c r="AE59" i="92"/>
  <c r="AG59" i="92"/>
  <c r="AP59" i="92" s="1"/>
  <c r="W60" i="92"/>
  <c r="AH58" i="51"/>
  <c r="AQ58" i="51" s="1"/>
  <c r="AI58" i="88"/>
  <c r="AN58" i="88"/>
  <c r="AR48" i="82"/>
  <c r="Y57" i="96"/>
  <c r="X57" i="96"/>
  <c r="Z57" i="96" s="1"/>
  <c r="AI56" i="95"/>
  <c r="AN56" i="95"/>
  <c r="AH58" i="20"/>
  <c r="AQ58" i="20" s="1"/>
  <c r="Y52" i="87"/>
  <c r="X52" i="87"/>
  <c r="Z52" i="87" s="1"/>
  <c r="AI62" i="15"/>
  <c r="AN62" i="15"/>
  <c r="Y54" i="41"/>
  <c r="X54" i="41"/>
  <c r="AF58" i="20" l="1"/>
  <c r="AO58" i="20" s="1"/>
  <c r="AE54" i="91"/>
  <c r="Z63" i="47"/>
  <c r="AF63" i="47" s="1"/>
  <c r="AO63" i="47" s="1"/>
  <c r="AE58" i="20"/>
  <c r="Z58" i="100"/>
  <c r="AE58" i="100" s="1"/>
  <c r="AG58" i="20"/>
  <c r="AP58" i="20" s="1"/>
  <c r="W55" i="91"/>
  <c r="AG50" i="90"/>
  <c r="AP50" i="90" s="1"/>
  <c r="AF50" i="90"/>
  <c r="AO50" i="90" s="1"/>
  <c r="AE50" i="90"/>
  <c r="W51" i="90"/>
  <c r="AE63" i="47"/>
  <c r="W64" i="47"/>
  <c r="W53" i="87"/>
  <c r="AF52" i="87"/>
  <c r="AO52" i="87" s="1"/>
  <c r="AE52" i="87"/>
  <c r="AG52" i="87"/>
  <c r="AP52" i="87" s="1"/>
  <c r="W57" i="16"/>
  <c r="AE56" i="16"/>
  <c r="AG56" i="16"/>
  <c r="AP56" i="16" s="1"/>
  <c r="AF56" i="16"/>
  <c r="AO56" i="16" s="1"/>
  <c r="AF58" i="100"/>
  <c r="AO58" i="100" s="1"/>
  <c r="W60" i="88"/>
  <c r="AG59" i="88"/>
  <c r="AP59" i="88" s="1"/>
  <c r="AE59" i="88"/>
  <c r="AF59" i="88"/>
  <c r="AO59" i="88" s="1"/>
  <c r="W52" i="42"/>
  <c r="AG51" i="42"/>
  <c r="AP51" i="42" s="1"/>
  <c r="AF51" i="42"/>
  <c r="AO51" i="42" s="1"/>
  <c r="AE51" i="42"/>
  <c r="AE57" i="96"/>
  <c r="AN57" i="96" s="1"/>
  <c r="AF57" i="96"/>
  <c r="AO57" i="96" s="1"/>
  <c r="W58" i="96"/>
  <c r="AG57" i="96"/>
  <c r="AH57" i="96"/>
  <c r="AQ57" i="96" s="1"/>
  <c r="AR58" i="88"/>
  <c r="AI61" i="93"/>
  <c r="AN61" i="93"/>
  <c r="AG51" i="85"/>
  <c r="AP51" i="85" s="1"/>
  <c r="AF51" i="85"/>
  <c r="AO51" i="85" s="1"/>
  <c r="W52" i="85"/>
  <c r="AE51" i="85"/>
  <c r="AR52" i="10"/>
  <c r="AR51" i="94"/>
  <c r="AI53" i="43"/>
  <c r="AN53" i="43"/>
  <c r="AR63" i="46"/>
  <c r="Y60" i="44"/>
  <c r="X60" i="44"/>
  <c r="Y57" i="45"/>
  <c r="X57" i="45"/>
  <c r="Y53" i="98"/>
  <c r="X53" i="98"/>
  <c r="AN58" i="20"/>
  <c r="AI58" i="104"/>
  <c r="AN58" i="104"/>
  <c r="AI58" i="51"/>
  <c r="AN58" i="51"/>
  <c r="AR62" i="15"/>
  <c r="Y62" i="93"/>
  <c r="X62" i="93"/>
  <c r="AH63" i="15"/>
  <c r="AQ63" i="15" s="1"/>
  <c r="W59" i="84"/>
  <c r="AG58" i="84"/>
  <c r="AP58" i="84" s="1"/>
  <c r="AF58" i="84"/>
  <c r="AO58" i="84" s="1"/>
  <c r="AE58" i="84"/>
  <c r="AF51" i="102"/>
  <c r="AO51" i="102" s="1"/>
  <c r="AE51" i="102"/>
  <c r="W52" i="102"/>
  <c r="AG51" i="102"/>
  <c r="AP51" i="102" s="1"/>
  <c r="AE52" i="49"/>
  <c r="AG52" i="49"/>
  <c r="AP52" i="49" s="1"/>
  <c r="W53" i="49"/>
  <c r="AF52" i="49"/>
  <c r="AO52" i="49" s="1"/>
  <c r="AI49" i="82"/>
  <c r="AN49" i="82"/>
  <c r="AI61" i="105"/>
  <c r="AN61" i="105"/>
  <c r="AI54" i="103"/>
  <c r="AO54" i="103"/>
  <c r="Y63" i="97"/>
  <c r="X63" i="97"/>
  <c r="AI56" i="99"/>
  <c r="AN56" i="99"/>
  <c r="AI55" i="11"/>
  <c r="AN55" i="11"/>
  <c r="Y63" i="32"/>
  <c r="X63" i="32"/>
  <c r="Z63" i="32" s="1"/>
  <c r="Y51" i="55"/>
  <c r="X51" i="55"/>
  <c r="Z51" i="55" s="1"/>
  <c r="Y62" i="86"/>
  <c r="X62" i="86"/>
  <c r="Z62" i="86" s="1"/>
  <c r="AE63" i="15"/>
  <c r="W64" i="15"/>
  <c r="AF63" i="15"/>
  <c r="AO63" i="15" s="1"/>
  <c r="AG63" i="15"/>
  <c r="AP63" i="15" s="1"/>
  <c r="AH57" i="95"/>
  <c r="AQ57" i="95" s="1"/>
  <c r="Y50" i="48"/>
  <c r="X50" i="48"/>
  <c r="Y55" i="103"/>
  <c r="X55" i="103"/>
  <c r="AI62" i="97"/>
  <c r="AN62" i="97"/>
  <c r="AR50" i="42"/>
  <c r="AF50" i="50"/>
  <c r="AO50" i="50" s="1"/>
  <c r="AE50" i="50"/>
  <c r="AN50" i="50" s="1"/>
  <c r="AG50" i="50"/>
  <c r="W51" i="50"/>
  <c r="AH53" i="18"/>
  <c r="AQ53" i="18" s="1"/>
  <c r="AR57" i="100"/>
  <c r="AR49" i="90"/>
  <c r="Y61" i="89"/>
  <c r="X61" i="89"/>
  <c r="Y56" i="11"/>
  <c r="X56" i="11"/>
  <c r="AH64" i="46"/>
  <c r="AQ64" i="46" s="1"/>
  <c r="AR56" i="13"/>
  <c r="AF51" i="35"/>
  <c r="AO51" i="35" s="1"/>
  <c r="W52" i="35"/>
  <c r="AE51" i="35"/>
  <c r="AG51" i="35"/>
  <c r="AP51" i="35" s="1"/>
  <c r="AR55" i="16"/>
  <c r="AI62" i="32"/>
  <c r="AN62" i="32"/>
  <c r="Y59" i="20"/>
  <c r="X59" i="20"/>
  <c r="AI54" i="91"/>
  <c r="AN54" i="91"/>
  <c r="Y60" i="92"/>
  <c r="X60" i="92"/>
  <c r="AH54" i="41"/>
  <c r="AQ54" i="41" s="1"/>
  <c r="AI61" i="86"/>
  <c r="AN61" i="86"/>
  <c r="Z57" i="95"/>
  <c r="AR61" i="53"/>
  <c r="AI49" i="48"/>
  <c r="AN49" i="48"/>
  <c r="AG53" i="18"/>
  <c r="AP53" i="18" s="1"/>
  <c r="AE53" i="18"/>
  <c r="W54" i="18"/>
  <c r="AF53" i="18"/>
  <c r="AO53" i="18" s="1"/>
  <c r="AH62" i="53"/>
  <c r="AQ62" i="53" s="1"/>
  <c r="Z53" i="10"/>
  <c r="AH53" i="10"/>
  <c r="AQ53" i="10" s="1"/>
  <c r="AI60" i="89"/>
  <c r="AN60" i="89"/>
  <c r="AG64" i="46"/>
  <c r="AP64" i="46" s="1"/>
  <c r="AE64" i="46"/>
  <c r="AF64" i="46"/>
  <c r="AO64" i="46" s="1"/>
  <c r="W65" i="46"/>
  <c r="AH57" i="13"/>
  <c r="AQ57" i="13" s="1"/>
  <c r="AI52" i="98"/>
  <c r="AN52" i="98"/>
  <c r="Y59" i="51"/>
  <c r="X59" i="51"/>
  <c r="Z54" i="41"/>
  <c r="AI65" i="52"/>
  <c r="AN65" i="52"/>
  <c r="AH50" i="90"/>
  <c r="AQ50" i="90" s="1"/>
  <c r="AH56" i="16"/>
  <c r="AQ56" i="16" s="1"/>
  <c r="AR56" i="96"/>
  <c r="Y62" i="105"/>
  <c r="X62" i="105"/>
  <c r="AH52" i="94"/>
  <c r="AQ52" i="94" s="1"/>
  <c r="AR62" i="47"/>
  <c r="W59" i="54"/>
  <c r="AG58" i="54"/>
  <c r="AP58" i="54" s="1"/>
  <c r="AE58" i="54"/>
  <c r="AF58" i="54"/>
  <c r="AO58" i="54" s="1"/>
  <c r="Z62" i="53"/>
  <c r="Y57" i="99"/>
  <c r="X57" i="99"/>
  <c r="Y54" i="43"/>
  <c r="X54" i="43"/>
  <c r="Z54" i="43" s="1"/>
  <c r="Y55" i="83"/>
  <c r="X55" i="83"/>
  <c r="Z57" i="13"/>
  <c r="Y55" i="91"/>
  <c r="X55" i="91"/>
  <c r="Z55" i="91" s="1"/>
  <c r="AI62" i="101"/>
  <c r="AN62" i="101"/>
  <c r="AH52" i="87"/>
  <c r="AQ52" i="87" s="1"/>
  <c r="AI59" i="92"/>
  <c r="AN59" i="92"/>
  <c r="Y63" i="101"/>
  <c r="X63" i="101"/>
  <c r="Z63" i="101" s="1"/>
  <c r="AR56" i="95"/>
  <c r="Y66" i="52"/>
  <c r="X66" i="52"/>
  <c r="Z66" i="52" s="1"/>
  <c r="AI50" i="55"/>
  <c r="AN50" i="55"/>
  <c r="AR52" i="18"/>
  <c r="AH59" i="88"/>
  <c r="AQ59" i="88" s="1"/>
  <c r="AH58" i="100"/>
  <c r="AQ58" i="100" s="1"/>
  <c r="AR51" i="87"/>
  <c r="Y50" i="82"/>
  <c r="X50" i="82"/>
  <c r="Z50" i="82" s="1"/>
  <c r="Z52" i="94"/>
  <c r="AH63" i="47"/>
  <c r="AQ63" i="47" s="1"/>
  <c r="AH51" i="42"/>
  <c r="AQ51" i="42" s="1"/>
  <c r="AI59" i="44"/>
  <c r="AN59" i="44"/>
  <c r="AI54" i="83"/>
  <c r="AN54" i="83"/>
  <c r="AI56" i="45"/>
  <c r="AN56" i="45"/>
  <c r="Y59" i="104"/>
  <c r="X59" i="104"/>
  <c r="AI58" i="20" l="1"/>
  <c r="AG58" i="100"/>
  <c r="AP58" i="100" s="1"/>
  <c r="W59" i="100"/>
  <c r="AG63" i="47"/>
  <c r="AP63" i="47" s="1"/>
  <c r="AE54" i="43"/>
  <c r="AF54" i="43"/>
  <c r="AO54" i="43" s="1"/>
  <c r="W55" i="43"/>
  <c r="AG54" i="43"/>
  <c r="AP54" i="43" s="1"/>
  <c r="AE66" i="52"/>
  <c r="W67" i="52"/>
  <c r="AF66" i="52"/>
  <c r="AO66" i="52" s="1"/>
  <c r="AG66" i="52"/>
  <c r="AP66" i="52" s="1"/>
  <c r="AF62" i="53"/>
  <c r="AO62" i="53" s="1"/>
  <c r="W63" i="53"/>
  <c r="AE62" i="53"/>
  <c r="AG62" i="53"/>
  <c r="AP62" i="53" s="1"/>
  <c r="AE54" i="41"/>
  <c r="AN54" i="41" s="1"/>
  <c r="AF54" i="41"/>
  <c r="AO54" i="41" s="1"/>
  <c r="AG54" i="41"/>
  <c r="W55" i="41"/>
  <c r="Y65" i="46"/>
  <c r="X65" i="46"/>
  <c r="AI51" i="35"/>
  <c r="AN51" i="35"/>
  <c r="Y64" i="15"/>
  <c r="X64" i="15"/>
  <c r="AG51" i="55"/>
  <c r="AP51" i="55" s="1"/>
  <c r="W52" i="55"/>
  <c r="AF51" i="55"/>
  <c r="AO51" i="55" s="1"/>
  <c r="AE51" i="55"/>
  <c r="AR55" i="11"/>
  <c r="AR58" i="20"/>
  <c r="AR61" i="93"/>
  <c r="AI63" i="47"/>
  <c r="AN63" i="47"/>
  <c r="AG50" i="82"/>
  <c r="AP50" i="82" s="1"/>
  <c r="AE50" i="82"/>
  <c r="W51" i="82"/>
  <c r="AF50" i="82"/>
  <c r="AO50" i="82" s="1"/>
  <c r="AF55" i="91"/>
  <c r="AO55" i="91" s="1"/>
  <c r="W56" i="91"/>
  <c r="AG55" i="91"/>
  <c r="AP55" i="91" s="1"/>
  <c r="AE55" i="91"/>
  <c r="AH62" i="105"/>
  <c r="AQ62" i="105" s="1"/>
  <c r="AH59" i="51"/>
  <c r="AQ59" i="51" s="1"/>
  <c r="Y54" i="18"/>
  <c r="X54" i="18"/>
  <c r="AR62" i="32"/>
  <c r="Y52" i="35"/>
  <c r="X52" i="35"/>
  <c r="AH61" i="89"/>
  <c r="AQ61" i="89" s="1"/>
  <c r="AH50" i="48"/>
  <c r="AQ50" i="48" s="1"/>
  <c r="AI63" i="15"/>
  <c r="AN63" i="15"/>
  <c r="AR54" i="103"/>
  <c r="Y52" i="102"/>
  <c r="Z52" i="102"/>
  <c r="X52" i="102"/>
  <c r="AH53" i="98"/>
  <c r="AQ53" i="98" s="1"/>
  <c r="AH60" i="44"/>
  <c r="AQ60" i="44" s="1"/>
  <c r="AR53" i="43"/>
  <c r="AI51" i="85"/>
  <c r="AN51" i="85"/>
  <c r="Y59" i="100"/>
  <c r="X59" i="100"/>
  <c r="Z59" i="100" s="1"/>
  <c r="AI56" i="16"/>
  <c r="AN56" i="16"/>
  <c r="Y53" i="87"/>
  <c r="Z53" i="87"/>
  <c r="X53" i="87"/>
  <c r="AF63" i="101"/>
  <c r="AO63" i="101" s="1"/>
  <c r="W64" i="101"/>
  <c r="AE63" i="101"/>
  <c r="AG63" i="101"/>
  <c r="AP63" i="101" s="1"/>
  <c r="AF57" i="13"/>
  <c r="AO57" i="13" s="1"/>
  <c r="W58" i="13"/>
  <c r="AG57" i="13"/>
  <c r="AP57" i="13" s="1"/>
  <c r="AE57" i="13"/>
  <c r="Z62" i="105"/>
  <c r="Z59" i="51"/>
  <c r="AI64" i="46"/>
  <c r="AN64" i="46"/>
  <c r="AI53" i="18"/>
  <c r="AN53" i="18"/>
  <c r="AF57" i="95"/>
  <c r="AO57" i="95" s="1"/>
  <c r="AG57" i="95"/>
  <c r="AP57" i="95" s="1"/>
  <c r="AE57" i="95"/>
  <c r="W58" i="95"/>
  <c r="AR54" i="91"/>
  <c r="Z61" i="89"/>
  <c r="Y51" i="50"/>
  <c r="X51" i="50"/>
  <c r="Z51" i="50" s="1"/>
  <c r="Z50" i="48"/>
  <c r="AH62" i="86"/>
  <c r="AQ62" i="86" s="1"/>
  <c r="AH63" i="32"/>
  <c r="AQ63" i="32" s="1"/>
  <c r="AR56" i="99"/>
  <c r="Y53" i="49"/>
  <c r="X53" i="49"/>
  <c r="Z53" i="49" s="1"/>
  <c r="AI51" i="102"/>
  <c r="AN51" i="102"/>
  <c r="Y59" i="84"/>
  <c r="X59" i="84"/>
  <c r="Z59" i="84" s="1"/>
  <c r="AH62" i="93"/>
  <c r="AQ62" i="93" s="1"/>
  <c r="AR58" i="51"/>
  <c r="Z53" i="98"/>
  <c r="Z60" i="44"/>
  <c r="Y52" i="85"/>
  <c r="X52" i="85"/>
  <c r="Z52" i="85" s="1"/>
  <c r="AI51" i="42"/>
  <c r="AN51" i="42"/>
  <c r="AI59" i="88"/>
  <c r="AN59" i="88"/>
  <c r="AI58" i="100"/>
  <c r="AN58" i="100"/>
  <c r="Y57" i="16"/>
  <c r="X57" i="16"/>
  <c r="Z57" i="16" s="1"/>
  <c r="Y51" i="90"/>
  <c r="X51" i="90"/>
  <c r="Z51" i="90" s="1"/>
  <c r="AH54" i="43"/>
  <c r="AQ54" i="43" s="1"/>
  <c r="AH59" i="104"/>
  <c r="AQ59" i="104" s="1"/>
  <c r="AR54" i="83"/>
  <c r="AH59" i="20"/>
  <c r="AQ59" i="20" s="1"/>
  <c r="AI50" i="50"/>
  <c r="AP50" i="50"/>
  <c r="AR62" i="97"/>
  <c r="AF62" i="86"/>
  <c r="AO62" i="86" s="1"/>
  <c r="AG62" i="86"/>
  <c r="AP62" i="86" s="1"/>
  <c r="W63" i="86"/>
  <c r="AE62" i="86"/>
  <c r="W64" i="32"/>
  <c r="AG63" i="32"/>
  <c r="AP63" i="32" s="1"/>
  <c r="AE63" i="32"/>
  <c r="AF63" i="32"/>
  <c r="AO63" i="32" s="1"/>
  <c r="AH63" i="97"/>
  <c r="AQ63" i="97" s="1"/>
  <c r="AR61" i="105"/>
  <c r="Z62" i="93"/>
  <c r="AI57" i="96"/>
  <c r="AP57" i="96"/>
  <c r="Y64" i="47"/>
  <c r="X64" i="47"/>
  <c r="AI50" i="90"/>
  <c r="AN50" i="90"/>
  <c r="AR59" i="92"/>
  <c r="AH55" i="83"/>
  <c r="AQ55" i="83" s="1"/>
  <c r="AH57" i="99"/>
  <c r="AQ57" i="99" s="1"/>
  <c r="AI58" i="54"/>
  <c r="AN58" i="54"/>
  <c r="Z59" i="104"/>
  <c r="AG52" i="94"/>
  <c r="AP52" i="94" s="1"/>
  <c r="W53" i="94"/>
  <c r="AE52" i="94"/>
  <c r="AN52" i="94" s="1"/>
  <c r="AF52" i="94"/>
  <c r="AR62" i="101"/>
  <c r="Z55" i="83"/>
  <c r="Z57" i="99"/>
  <c r="AR61" i="86"/>
  <c r="AH60" i="92"/>
  <c r="AQ60" i="92" s="1"/>
  <c r="Z59" i="20"/>
  <c r="AH56" i="11"/>
  <c r="AQ56" i="11" s="1"/>
  <c r="AH55" i="103"/>
  <c r="AQ55" i="103" s="1"/>
  <c r="Z63" i="97"/>
  <c r="AI52" i="49"/>
  <c r="AN52" i="49"/>
  <c r="AR58" i="104"/>
  <c r="AH57" i="45"/>
  <c r="AQ57" i="45" s="1"/>
  <c r="Y58" i="96"/>
  <c r="X58" i="96"/>
  <c r="Y60" i="88"/>
  <c r="X60" i="88"/>
  <c r="AH66" i="52"/>
  <c r="AQ66" i="52" s="1"/>
  <c r="AR56" i="45"/>
  <c r="AR59" i="44"/>
  <c r="AH50" i="82"/>
  <c r="AQ50" i="82" s="1"/>
  <c r="AR50" i="55"/>
  <c r="AH63" i="101"/>
  <c r="AQ63" i="101" s="1"/>
  <c r="AH55" i="91"/>
  <c r="AQ55" i="91" s="1"/>
  <c r="Y59" i="54"/>
  <c r="Z59" i="54"/>
  <c r="X59" i="54"/>
  <c r="AR65" i="52"/>
  <c r="AR52" i="98"/>
  <c r="AR60" i="89"/>
  <c r="AF53" i="10"/>
  <c r="AO53" i="10" s="1"/>
  <c r="AE53" i="10"/>
  <c r="W54" i="10"/>
  <c r="AG53" i="10"/>
  <c r="AP53" i="10" s="1"/>
  <c r="AR49" i="48"/>
  <c r="Z60" i="92"/>
  <c r="Z56" i="11"/>
  <c r="Z55" i="103"/>
  <c r="AH51" i="55"/>
  <c r="AQ51" i="55" s="1"/>
  <c r="AR49" i="82"/>
  <c r="AI58" i="84"/>
  <c r="AN58" i="84"/>
  <c r="Z57" i="45"/>
  <c r="Y52" i="42"/>
  <c r="X52" i="42"/>
  <c r="AI52" i="87"/>
  <c r="AN52" i="87"/>
  <c r="AE53" i="49" l="1"/>
  <c r="AG53" i="49"/>
  <c r="AP53" i="49" s="1"/>
  <c r="AF53" i="49"/>
  <c r="AO53" i="49" s="1"/>
  <c r="W54" i="49"/>
  <c r="W60" i="100"/>
  <c r="AG59" i="100"/>
  <c r="AP59" i="100" s="1"/>
  <c r="AF59" i="100"/>
  <c r="AO59" i="100" s="1"/>
  <c r="AE59" i="100"/>
  <c r="AH60" i="88"/>
  <c r="AQ60" i="88" s="1"/>
  <c r="AH64" i="47"/>
  <c r="AQ64" i="47" s="1"/>
  <c r="AE57" i="16"/>
  <c r="AN57" i="16" s="1"/>
  <c r="AG57" i="16"/>
  <c r="W58" i="16"/>
  <c r="AF57" i="16"/>
  <c r="AO57" i="16" s="1"/>
  <c r="AF53" i="98"/>
  <c r="AO53" i="98" s="1"/>
  <c r="AE53" i="98"/>
  <c r="W54" i="98"/>
  <c r="AG53" i="98"/>
  <c r="AP53" i="98" s="1"/>
  <c r="AR51" i="102"/>
  <c r="AR52" i="87"/>
  <c r="AR58" i="84"/>
  <c r="AH59" i="54"/>
  <c r="AQ59" i="54" s="1"/>
  <c r="AR52" i="49"/>
  <c r="W60" i="20"/>
  <c r="AG59" i="20"/>
  <c r="AP59" i="20" s="1"/>
  <c r="AF59" i="20"/>
  <c r="AO59" i="20" s="1"/>
  <c r="AE59" i="20"/>
  <c r="X63" i="86"/>
  <c r="Y63" i="86"/>
  <c r="Z63" i="86" s="1"/>
  <c r="AR50" i="50"/>
  <c r="AH51" i="90"/>
  <c r="AQ51" i="90" s="1"/>
  <c r="AH52" i="85"/>
  <c r="AQ52" i="85" s="1"/>
  <c r="AH59" i="84"/>
  <c r="AQ59" i="84" s="1"/>
  <c r="AG61" i="89"/>
  <c r="AP61" i="89" s="1"/>
  <c r="AF61" i="89"/>
  <c r="AO61" i="89" s="1"/>
  <c r="AE61" i="89"/>
  <c r="W62" i="89"/>
  <c r="AF59" i="51"/>
  <c r="AO59" i="51" s="1"/>
  <c r="AG59" i="51"/>
  <c r="AP59" i="51" s="1"/>
  <c r="W60" i="51"/>
  <c r="AE59" i="51"/>
  <c r="AH53" i="87"/>
  <c r="AQ53" i="87" s="1"/>
  <c r="Y56" i="91"/>
  <c r="X56" i="91"/>
  <c r="Y52" i="55"/>
  <c r="X52" i="55"/>
  <c r="AR51" i="35"/>
  <c r="AI54" i="41"/>
  <c r="AP54" i="41"/>
  <c r="Y63" i="53"/>
  <c r="X63" i="53"/>
  <c r="AI66" i="52"/>
  <c r="AN66" i="52"/>
  <c r="AE59" i="54"/>
  <c r="W60" i="54"/>
  <c r="AG59" i="54"/>
  <c r="AP59" i="54" s="1"/>
  <c r="AF59" i="54"/>
  <c r="AO59" i="54" s="1"/>
  <c r="AH58" i="96"/>
  <c r="AQ58" i="96" s="1"/>
  <c r="AF63" i="97"/>
  <c r="AO63" i="97" s="1"/>
  <c r="AE63" i="97"/>
  <c r="W64" i="97"/>
  <c r="AG63" i="97"/>
  <c r="AP63" i="97" s="1"/>
  <c r="AI52" i="94"/>
  <c r="AO52" i="94"/>
  <c r="AR58" i="54"/>
  <c r="AI63" i="32"/>
  <c r="AN63" i="32"/>
  <c r="W52" i="90"/>
  <c r="AF51" i="90"/>
  <c r="AO51" i="90" s="1"/>
  <c r="AG51" i="90"/>
  <c r="AP51" i="90" s="1"/>
  <c r="AE51" i="90"/>
  <c r="AR58" i="100"/>
  <c r="AE52" i="85"/>
  <c r="AF52" i="85"/>
  <c r="AO52" i="85" s="1"/>
  <c r="W53" i="85"/>
  <c r="AG52" i="85"/>
  <c r="AP52" i="85" s="1"/>
  <c r="AG59" i="84"/>
  <c r="AP59" i="84" s="1"/>
  <c r="AE59" i="84"/>
  <c r="AF59" i="84"/>
  <c r="AO59" i="84" s="1"/>
  <c r="W60" i="84"/>
  <c r="W63" i="105"/>
  <c r="AF62" i="105"/>
  <c r="AO62" i="105" s="1"/>
  <c r="AG62" i="105"/>
  <c r="AP62" i="105" s="1"/>
  <c r="AE62" i="105"/>
  <c r="W54" i="87"/>
  <c r="AE53" i="87"/>
  <c r="AF53" i="87"/>
  <c r="AO53" i="87" s="1"/>
  <c r="AG53" i="87"/>
  <c r="AP53" i="87" s="1"/>
  <c r="AH65" i="46"/>
  <c r="AQ65" i="46" s="1"/>
  <c r="AF57" i="45"/>
  <c r="AO57" i="45" s="1"/>
  <c r="W58" i="45"/>
  <c r="AG57" i="45"/>
  <c r="AP57" i="45" s="1"/>
  <c r="AE57" i="45"/>
  <c r="AG60" i="92"/>
  <c r="AP60" i="92" s="1"/>
  <c r="W61" i="92"/>
  <c r="AF60" i="92"/>
  <c r="AO60" i="92" s="1"/>
  <c r="AE60" i="92"/>
  <c r="AH52" i="42"/>
  <c r="AQ52" i="42" s="1"/>
  <c r="Z52" i="42"/>
  <c r="W56" i="103"/>
  <c r="AG55" i="103"/>
  <c r="AP55" i="103" s="1"/>
  <c r="AE55" i="103"/>
  <c r="AF55" i="103"/>
  <c r="AO55" i="103" s="1"/>
  <c r="Z58" i="96"/>
  <c r="W58" i="99"/>
  <c r="AG57" i="99"/>
  <c r="AP57" i="99" s="1"/>
  <c r="AF57" i="99"/>
  <c r="AO57" i="99" s="1"/>
  <c r="AE57" i="99"/>
  <c r="AR57" i="96"/>
  <c r="W51" i="48"/>
  <c r="AG50" i="48"/>
  <c r="AP50" i="48" s="1"/>
  <c r="AF50" i="48"/>
  <c r="AO50" i="48" s="1"/>
  <c r="AE50" i="48"/>
  <c r="AH54" i="18"/>
  <c r="AQ54" i="18" s="1"/>
  <c r="AR63" i="47"/>
  <c r="AH64" i="15"/>
  <c r="AQ64" i="15" s="1"/>
  <c r="Z65" i="46"/>
  <c r="AI53" i="10"/>
  <c r="AN53" i="10"/>
  <c r="W57" i="11"/>
  <c r="AG56" i="11"/>
  <c r="AP56" i="11" s="1"/>
  <c r="AF56" i="11"/>
  <c r="AO56" i="11" s="1"/>
  <c r="AE56" i="11"/>
  <c r="Y54" i="10"/>
  <c r="X54" i="10"/>
  <c r="AF55" i="83"/>
  <c r="AO55" i="83" s="1"/>
  <c r="W56" i="83"/>
  <c r="AE55" i="83"/>
  <c r="AG55" i="83"/>
  <c r="AP55" i="83" s="1"/>
  <c r="X53" i="94"/>
  <c r="Y53" i="94"/>
  <c r="AR50" i="90"/>
  <c r="W63" i="93"/>
  <c r="AG62" i="93"/>
  <c r="AP62" i="93" s="1"/>
  <c r="AF62" i="93"/>
  <c r="AO62" i="93" s="1"/>
  <c r="AE62" i="93"/>
  <c r="Y64" i="32"/>
  <c r="Z64" i="32"/>
  <c r="X64" i="32"/>
  <c r="AH57" i="16"/>
  <c r="AQ57" i="16" s="1"/>
  <c r="AR59" i="88"/>
  <c r="AE60" i="44"/>
  <c r="AF60" i="44"/>
  <c r="AO60" i="44" s="1"/>
  <c r="W61" i="44"/>
  <c r="AG60" i="44"/>
  <c r="AP60" i="44" s="1"/>
  <c r="AH51" i="50"/>
  <c r="AQ51" i="50" s="1"/>
  <c r="AR53" i="18"/>
  <c r="AI57" i="13"/>
  <c r="AN57" i="13"/>
  <c r="AI63" i="101"/>
  <c r="AN63" i="101"/>
  <c r="AR51" i="85"/>
  <c r="AH52" i="35"/>
  <c r="AQ52" i="35" s="1"/>
  <c r="Z54" i="18"/>
  <c r="Z64" i="15"/>
  <c r="Y55" i="43"/>
  <c r="X55" i="43"/>
  <c r="Y64" i="101"/>
  <c r="X64" i="101"/>
  <c r="AR56" i="16"/>
  <c r="AH52" i="102"/>
  <c r="AQ52" i="102" s="1"/>
  <c r="AR63" i="15"/>
  <c r="Z52" i="35"/>
  <c r="AI55" i="91"/>
  <c r="AN55" i="91"/>
  <c r="Y51" i="82"/>
  <c r="X51" i="82"/>
  <c r="Z51" i="82" s="1"/>
  <c r="AI51" i="55"/>
  <c r="AN51" i="55"/>
  <c r="AF51" i="50"/>
  <c r="AO51" i="50" s="1"/>
  <c r="AE51" i="50"/>
  <c r="AG51" i="50"/>
  <c r="AP51" i="50" s="1"/>
  <c r="W52" i="50"/>
  <c r="Y58" i="95"/>
  <c r="X58" i="95"/>
  <c r="Z60" i="88"/>
  <c r="AF59" i="104"/>
  <c r="AO59" i="104" s="1"/>
  <c r="AE59" i="104"/>
  <c r="AG59" i="104"/>
  <c r="AP59" i="104" s="1"/>
  <c r="W60" i="104"/>
  <c r="Z64" i="47"/>
  <c r="AI62" i="86"/>
  <c r="AN62" i="86"/>
  <c r="AR51" i="42"/>
  <c r="AH53" i="49"/>
  <c r="AQ53" i="49" s="1"/>
  <c r="AI57" i="95"/>
  <c r="AN57" i="95"/>
  <c r="AR64" i="46"/>
  <c r="Y58" i="13"/>
  <c r="X58" i="13"/>
  <c r="AH59" i="100"/>
  <c r="AQ59" i="100" s="1"/>
  <c r="AF52" i="102"/>
  <c r="AO52" i="102" s="1"/>
  <c r="AG52" i="102"/>
  <c r="AP52" i="102" s="1"/>
  <c r="W53" i="102"/>
  <c r="AE52" i="102"/>
  <c r="AI50" i="82"/>
  <c r="AN50" i="82"/>
  <c r="Y55" i="41"/>
  <c r="X55" i="41"/>
  <c r="AI62" i="53"/>
  <c r="AN62" i="53"/>
  <c r="Y67" i="52"/>
  <c r="X67" i="52"/>
  <c r="AI54" i="43"/>
  <c r="AN54" i="43"/>
  <c r="Z53" i="94" l="1"/>
  <c r="Z58" i="13"/>
  <c r="Z55" i="41"/>
  <c r="AF55" i="41" s="1"/>
  <c r="AO55" i="41" s="1"/>
  <c r="Z55" i="43"/>
  <c r="AF55" i="43" s="1"/>
  <c r="AO55" i="43" s="1"/>
  <c r="Z56" i="91"/>
  <c r="AF56" i="91" s="1"/>
  <c r="AO56" i="91" s="1"/>
  <c r="W54" i="94"/>
  <c r="AE53" i="94"/>
  <c r="AG53" i="94"/>
  <c r="AP53" i="94" s="1"/>
  <c r="AF53" i="94"/>
  <c r="AO53" i="94" s="1"/>
  <c r="AG51" i="82"/>
  <c r="AP51" i="82" s="1"/>
  <c r="AE51" i="82"/>
  <c r="AF51" i="82"/>
  <c r="AO51" i="82" s="1"/>
  <c r="W52" i="82"/>
  <c r="AE58" i="13"/>
  <c r="AF58" i="13"/>
  <c r="AO58" i="13" s="1"/>
  <c r="AG58" i="13"/>
  <c r="AP58" i="13" s="1"/>
  <c r="W59" i="13"/>
  <c r="W56" i="41"/>
  <c r="AE55" i="41"/>
  <c r="W56" i="43"/>
  <c r="AE55" i="43"/>
  <c r="AG55" i="43"/>
  <c r="AP55" i="43" s="1"/>
  <c r="W57" i="91"/>
  <c r="AR54" i="43"/>
  <c r="AF64" i="47"/>
  <c r="AO64" i="47" s="1"/>
  <c r="AG64" i="47"/>
  <c r="AP64" i="47" s="1"/>
  <c r="AE64" i="47"/>
  <c r="W65" i="47"/>
  <c r="AG60" i="88"/>
  <c r="AP60" i="88" s="1"/>
  <c r="AE60" i="88"/>
  <c r="AF60" i="88"/>
  <c r="AO60" i="88" s="1"/>
  <c r="W61" i="88"/>
  <c r="AR63" i="101"/>
  <c r="Y61" i="44"/>
  <c r="X61" i="44"/>
  <c r="AI55" i="103"/>
  <c r="AN55" i="103"/>
  <c r="Y61" i="92"/>
  <c r="X61" i="92"/>
  <c r="AI62" i="105"/>
  <c r="AN62" i="105"/>
  <c r="AI63" i="97"/>
  <c r="AN63" i="97"/>
  <c r="Y60" i="100"/>
  <c r="X60" i="100"/>
  <c r="Y51" i="48"/>
  <c r="X51" i="48"/>
  <c r="AI59" i="84"/>
  <c r="AN59" i="84"/>
  <c r="AI52" i="85"/>
  <c r="AN52" i="85"/>
  <c r="AR66" i="52"/>
  <c r="Y62" i="89"/>
  <c r="X62" i="89"/>
  <c r="AI59" i="20"/>
  <c r="AN59" i="20"/>
  <c r="Y58" i="16"/>
  <c r="X58" i="16"/>
  <c r="AH58" i="95"/>
  <c r="AQ58" i="95" s="1"/>
  <c r="AI55" i="83"/>
  <c r="AN55" i="83"/>
  <c r="AR53" i="10"/>
  <c r="AH58" i="13"/>
  <c r="AQ58" i="13" s="1"/>
  <c r="AR57" i="95"/>
  <c r="Y60" i="104"/>
  <c r="X60" i="104"/>
  <c r="Z58" i="95"/>
  <c r="AH64" i="101"/>
  <c r="AQ64" i="101" s="1"/>
  <c r="AF64" i="15"/>
  <c r="AO64" i="15" s="1"/>
  <c r="AG64" i="15"/>
  <c r="AP64" i="15" s="1"/>
  <c r="W65" i="15"/>
  <c r="AE64" i="15"/>
  <c r="AR57" i="13"/>
  <c r="AI60" i="44"/>
  <c r="AN60" i="44"/>
  <c r="AI62" i="93"/>
  <c r="AN62" i="93"/>
  <c r="Y56" i="83"/>
  <c r="X56" i="83"/>
  <c r="AI56" i="11"/>
  <c r="AN56" i="11"/>
  <c r="AG65" i="46"/>
  <c r="AP65" i="46" s="1"/>
  <c r="W66" i="46"/>
  <c r="AF65" i="46"/>
  <c r="AO65" i="46" s="1"/>
  <c r="AE65" i="46"/>
  <c r="Y58" i="99"/>
  <c r="Z58" i="99"/>
  <c r="X58" i="99"/>
  <c r="Y56" i="103"/>
  <c r="Z56" i="103"/>
  <c r="X56" i="103"/>
  <c r="Y52" i="90"/>
  <c r="Z52" i="90"/>
  <c r="X52" i="90"/>
  <c r="AR52" i="94"/>
  <c r="Z63" i="53"/>
  <c r="AH63" i="53"/>
  <c r="AQ63" i="53" s="1"/>
  <c r="AH52" i="55"/>
  <c r="AQ52" i="55" s="1"/>
  <c r="AI59" i="51"/>
  <c r="AN59" i="51"/>
  <c r="AI61" i="89"/>
  <c r="AN61" i="89"/>
  <c r="Y54" i="98"/>
  <c r="X54" i="98"/>
  <c r="AI57" i="16"/>
  <c r="AP57" i="16"/>
  <c r="Y54" i="49"/>
  <c r="X54" i="49"/>
  <c r="AH67" i="52"/>
  <c r="AQ67" i="52" s="1"/>
  <c r="Y53" i="102"/>
  <c r="Z53" i="102"/>
  <c r="X53" i="102"/>
  <c r="Z67" i="52"/>
  <c r="AI51" i="50"/>
  <c r="AN51" i="50"/>
  <c r="AR50" i="82"/>
  <c r="AR55" i="91"/>
  <c r="Z64" i="101"/>
  <c r="AE54" i="18"/>
  <c r="AG54" i="18"/>
  <c r="AP54" i="18" s="1"/>
  <c r="W55" i="18"/>
  <c r="AF54" i="18"/>
  <c r="AO54" i="18" s="1"/>
  <c r="AF58" i="96"/>
  <c r="AO58" i="96" s="1"/>
  <c r="AE58" i="96"/>
  <c r="W59" i="96"/>
  <c r="AG58" i="96"/>
  <c r="AP58" i="96" s="1"/>
  <c r="AE52" i="42"/>
  <c r="AG52" i="42"/>
  <c r="AP52" i="42" s="1"/>
  <c r="AF52" i="42"/>
  <c r="AO52" i="42" s="1"/>
  <c r="W53" i="42"/>
  <c r="AI57" i="45"/>
  <c r="AN57" i="45"/>
  <c r="AI53" i="87"/>
  <c r="AN53" i="87"/>
  <c r="Y63" i="105"/>
  <c r="X63" i="105"/>
  <c r="Z63" i="105" s="1"/>
  <c r="Z52" i="55"/>
  <c r="Y60" i="51"/>
  <c r="X60" i="51"/>
  <c r="AI53" i="98"/>
  <c r="AN53" i="98"/>
  <c r="AI59" i="100"/>
  <c r="AN59" i="100"/>
  <c r="AR62" i="53"/>
  <c r="AI59" i="104"/>
  <c r="AN59" i="104"/>
  <c r="AR51" i="55"/>
  <c r="W53" i="35"/>
  <c r="AE52" i="35"/>
  <c r="AF52" i="35"/>
  <c r="AO52" i="35" s="1"/>
  <c r="AG52" i="35"/>
  <c r="AP52" i="35" s="1"/>
  <c r="AH64" i="32"/>
  <c r="AQ64" i="32" s="1"/>
  <c r="AH53" i="94"/>
  <c r="AQ53" i="94" s="1"/>
  <c r="AH54" i="10"/>
  <c r="AQ54" i="10" s="1"/>
  <c r="AI50" i="48"/>
  <c r="AN50" i="48"/>
  <c r="AI60" i="92"/>
  <c r="AN60" i="92"/>
  <c r="Y54" i="87"/>
  <c r="X54" i="87"/>
  <c r="AR63" i="32"/>
  <c r="Y60" i="54"/>
  <c r="X60" i="54"/>
  <c r="Z60" i="54" s="1"/>
  <c r="W64" i="86"/>
  <c r="AG63" i="86"/>
  <c r="AP63" i="86" s="1"/>
  <c r="AF63" i="86"/>
  <c r="AO63" i="86" s="1"/>
  <c r="AE63" i="86"/>
  <c r="Y60" i="20"/>
  <c r="X60" i="20"/>
  <c r="AH55" i="41"/>
  <c r="AQ55" i="41" s="1"/>
  <c r="AI52" i="102"/>
  <c r="AN52" i="102"/>
  <c r="AR62" i="86"/>
  <c r="Y52" i="50"/>
  <c r="X52" i="50"/>
  <c r="AH51" i="82"/>
  <c r="AQ51" i="82" s="1"/>
  <c r="AH55" i="43"/>
  <c r="AQ55" i="43" s="1"/>
  <c r="W65" i="32"/>
  <c r="AG64" i="32"/>
  <c r="AP64" i="32" s="1"/>
  <c r="AE64" i="32"/>
  <c r="AF64" i="32"/>
  <c r="AO64" i="32" s="1"/>
  <c r="Y63" i="93"/>
  <c r="X63" i="93"/>
  <c r="Z54" i="10"/>
  <c r="Y57" i="11"/>
  <c r="X57" i="11"/>
  <c r="AI57" i="99"/>
  <c r="AN57" i="99"/>
  <c r="Y58" i="45"/>
  <c r="X58" i="45"/>
  <c r="Y60" i="84"/>
  <c r="X60" i="84"/>
  <c r="Y53" i="85"/>
  <c r="X53" i="85"/>
  <c r="AI51" i="90"/>
  <c r="AN51" i="90"/>
  <c r="Y64" i="97"/>
  <c r="X64" i="97"/>
  <c r="AI59" i="54"/>
  <c r="AN59" i="54"/>
  <c r="AR54" i="41"/>
  <c r="AH56" i="91"/>
  <c r="AQ56" i="91" s="1"/>
  <c r="AH63" i="86"/>
  <c r="AQ63" i="86" s="1"/>
  <c r="AI53" i="49"/>
  <c r="AN53" i="49"/>
  <c r="Z54" i="49" l="1"/>
  <c r="Z63" i="93"/>
  <c r="AF63" i="93" s="1"/>
  <c r="AO63" i="93" s="1"/>
  <c r="Z54" i="87"/>
  <c r="AF54" i="87" s="1"/>
  <c r="AO54" i="87" s="1"/>
  <c r="AG56" i="91"/>
  <c r="AP56" i="91" s="1"/>
  <c r="AE56" i="91"/>
  <c r="Z52" i="50"/>
  <c r="AE52" i="50" s="1"/>
  <c r="Z60" i="20"/>
  <c r="AG55" i="41"/>
  <c r="AP55" i="41" s="1"/>
  <c r="Z60" i="84"/>
  <c r="AE60" i="84" s="1"/>
  <c r="Z60" i="51"/>
  <c r="AG60" i="51" s="1"/>
  <c r="AP60" i="51" s="1"/>
  <c r="AE54" i="49"/>
  <c r="W55" i="49"/>
  <c r="AF54" i="49"/>
  <c r="AO54" i="49" s="1"/>
  <c r="AG54" i="49"/>
  <c r="AP54" i="49" s="1"/>
  <c r="AE54" i="87"/>
  <c r="W55" i="87"/>
  <c r="AG54" i="87"/>
  <c r="AP54" i="87" s="1"/>
  <c r="AG60" i="20"/>
  <c r="AP60" i="20" s="1"/>
  <c r="AE60" i="20"/>
  <c r="AF60" i="20"/>
  <c r="AO60" i="20" s="1"/>
  <c r="W61" i="20"/>
  <c r="W64" i="93"/>
  <c r="AG63" i="93"/>
  <c r="AP63" i="93" s="1"/>
  <c r="AE63" i="93"/>
  <c r="W53" i="50"/>
  <c r="AF60" i="84"/>
  <c r="AO60" i="84" s="1"/>
  <c r="W61" i="84"/>
  <c r="AG60" i="84"/>
  <c r="AP60" i="84" s="1"/>
  <c r="AF60" i="51"/>
  <c r="AO60" i="51" s="1"/>
  <c r="AE60" i="51"/>
  <c r="AR57" i="99"/>
  <c r="Y65" i="32"/>
  <c r="X65" i="32"/>
  <c r="Y64" i="86"/>
  <c r="X64" i="86"/>
  <c r="AH54" i="87"/>
  <c r="AQ54" i="87" s="1"/>
  <c r="AR50" i="48"/>
  <c r="AR59" i="104"/>
  <c r="AR53" i="98"/>
  <c r="W64" i="105"/>
  <c r="AG63" i="105"/>
  <c r="AP63" i="105" s="1"/>
  <c r="AF63" i="105"/>
  <c r="AO63" i="105" s="1"/>
  <c r="AE63" i="105"/>
  <c r="Y55" i="18"/>
  <c r="X55" i="18"/>
  <c r="AF53" i="102"/>
  <c r="AO53" i="102" s="1"/>
  <c r="W54" i="102"/>
  <c r="AG53" i="102"/>
  <c r="AP53" i="102" s="1"/>
  <c r="AE53" i="102"/>
  <c r="AH54" i="98"/>
  <c r="AQ54" i="98" s="1"/>
  <c r="AR59" i="51"/>
  <c r="W57" i="103"/>
  <c r="AG56" i="103"/>
  <c r="AP56" i="103" s="1"/>
  <c r="AE56" i="103"/>
  <c r="AF56" i="103"/>
  <c r="AO56" i="103" s="1"/>
  <c r="AI65" i="46"/>
  <c r="AN65" i="46"/>
  <c r="AH56" i="83"/>
  <c r="AQ56" i="83" s="1"/>
  <c r="AR60" i="44"/>
  <c r="AF58" i="95"/>
  <c r="AO58" i="95" s="1"/>
  <c r="AE58" i="95"/>
  <c r="AG58" i="95"/>
  <c r="AP58" i="95" s="1"/>
  <c r="W59" i="95"/>
  <c r="AR59" i="20"/>
  <c r="AR55" i="103"/>
  <c r="Y65" i="47"/>
  <c r="X65" i="47"/>
  <c r="AH60" i="54"/>
  <c r="AQ60" i="54" s="1"/>
  <c r="AI52" i="35"/>
  <c r="AN52" i="35"/>
  <c r="AH60" i="51"/>
  <c r="AQ60" i="51" s="1"/>
  <c r="Y53" i="42"/>
  <c r="X53" i="42"/>
  <c r="Z53" i="42" s="1"/>
  <c r="Y59" i="96"/>
  <c r="Z59" i="96" s="1"/>
  <c r="X59" i="96"/>
  <c r="AH54" i="49"/>
  <c r="AQ54" i="49" s="1"/>
  <c r="Z54" i="98"/>
  <c r="Z56" i="83"/>
  <c r="AH60" i="104"/>
  <c r="AQ60" i="104" s="1"/>
  <c r="AH62" i="89"/>
  <c r="AQ62" i="89" s="1"/>
  <c r="AR52" i="85"/>
  <c r="AH60" i="100"/>
  <c r="AQ60" i="100" s="1"/>
  <c r="AR62" i="105"/>
  <c r="AH61" i="44"/>
  <c r="AQ61" i="44" s="1"/>
  <c r="Y61" i="88"/>
  <c r="X61" i="88"/>
  <c r="AI64" i="47"/>
  <c r="AN64" i="47"/>
  <c r="Y57" i="91"/>
  <c r="X57" i="91"/>
  <c r="Z57" i="91" s="1"/>
  <c r="AI58" i="13"/>
  <c r="AN58" i="13"/>
  <c r="AR51" i="90"/>
  <c r="AH57" i="11"/>
  <c r="AQ57" i="11" s="1"/>
  <c r="AH58" i="45"/>
  <c r="AQ58" i="45" s="1"/>
  <c r="W61" i="54"/>
  <c r="AG60" i="54"/>
  <c r="AP60" i="54" s="1"/>
  <c r="AE60" i="54"/>
  <c r="AF60" i="54"/>
  <c r="AO60" i="54" s="1"/>
  <c r="Y53" i="35"/>
  <c r="X53" i="35"/>
  <c r="AI58" i="96"/>
  <c r="AN58" i="96"/>
  <c r="AI54" i="18"/>
  <c r="AN54" i="18"/>
  <c r="AH52" i="90"/>
  <c r="AQ52" i="90" s="1"/>
  <c r="AH58" i="99"/>
  <c r="AQ58" i="99" s="1"/>
  <c r="Y66" i="46"/>
  <c r="X66" i="46"/>
  <c r="Z60" i="104"/>
  <c r="AR55" i="83"/>
  <c r="AH58" i="16"/>
  <c r="AQ58" i="16" s="1"/>
  <c r="Z62" i="89"/>
  <c r="Z60" i="100"/>
  <c r="AH61" i="92"/>
  <c r="AQ61" i="92" s="1"/>
  <c r="Z61" i="44"/>
  <c r="AI55" i="43"/>
  <c r="AN55" i="43"/>
  <c r="Y56" i="41"/>
  <c r="X56" i="41"/>
  <c r="Z56" i="41" s="1"/>
  <c r="AH53" i="85"/>
  <c r="AQ53" i="85" s="1"/>
  <c r="Z57" i="11"/>
  <c r="AR53" i="87"/>
  <c r="AF64" i="101"/>
  <c r="AO64" i="101" s="1"/>
  <c r="AE64" i="101"/>
  <c r="AG64" i="101"/>
  <c r="AP64" i="101" s="1"/>
  <c r="W65" i="101"/>
  <c r="AR51" i="50"/>
  <c r="AG52" i="90"/>
  <c r="AP52" i="90" s="1"/>
  <c r="AE52" i="90"/>
  <c r="AF52" i="90"/>
  <c r="AO52" i="90" s="1"/>
  <c r="W53" i="90"/>
  <c r="AG58" i="99"/>
  <c r="AP58" i="99" s="1"/>
  <c r="W59" i="99"/>
  <c r="AE58" i="99"/>
  <c r="AF58" i="99"/>
  <c r="AO58" i="99" s="1"/>
  <c r="Z58" i="16"/>
  <c r="AR59" i="84"/>
  <c r="Z61" i="92"/>
  <c r="AI60" i="88"/>
  <c r="AN60" i="88"/>
  <c r="AI56" i="91"/>
  <c r="AN56" i="91"/>
  <c r="Y56" i="43"/>
  <c r="X56" i="43"/>
  <c r="Z56" i="43" s="1"/>
  <c r="Y52" i="82"/>
  <c r="Z52" i="82" s="1"/>
  <c r="X52" i="82"/>
  <c r="AR53" i="49"/>
  <c r="AR59" i="54"/>
  <c r="AH64" i="97"/>
  <c r="AQ64" i="97" s="1"/>
  <c r="Z58" i="45"/>
  <c r="AI63" i="86"/>
  <c r="AN63" i="86"/>
  <c r="Z64" i="97"/>
  <c r="AE54" i="10"/>
  <c r="AF54" i="10"/>
  <c r="AO54" i="10" s="1"/>
  <c r="AG54" i="10"/>
  <c r="AP54" i="10" s="1"/>
  <c r="W55" i="10"/>
  <c r="AI64" i="32"/>
  <c r="AN64" i="32"/>
  <c r="AR59" i="100"/>
  <c r="AF52" i="55"/>
  <c r="AO52" i="55" s="1"/>
  <c r="AG52" i="55"/>
  <c r="AP52" i="55" s="1"/>
  <c r="AE52" i="55"/>
  <c r="W53" i="55"/>
  <c r="AI52" i="42"/>
  <c r="AN52" i="42"/>
  <c r="W68" i="52"/>
  <c r="AE67" i="52"/>
  <c r="AF67" i="52"/>
  <c r="AO67" i="52" s="1"/>
  <c r="AG67" i="52"/>
  <c r="AP67" i="52" s="1"/>
  <c r="AR61" i="89"/>
  <c r="AR62" i="93"/>
  <c r="AI64" i="15"/>
  <c r="AN64" i="15"/>
  <c r="AH51" i="48"/>
  <c r="AQ51" i="48" s="1"/>
  <c r="Y59" i="13"/>
  <c r="X59" i="13"/>
  <c r="AI53" i="94"/>
  <c r="AN53" i="94"/>
  <c r="Z53" i="85"/>
  <c r="AR60" i="92"/>
  <c r="AH60" i="84"/>
  <c r="AQ60" i="84" s="1"/>
  <c r="AH63" i="93"/>
  <c r="AQ63" i="93" s="1"/>
  <c r="AH52" i="50"/>
  <c r="AQ52" i="50" s="1"/>
  <c r="AR52" i="102"/>
  <c r="AH60" i="20"/>
  <c r="AQ60" i="20" s="1"/>
  <c r="AH63" i="105"/>
  <c r="AQ63" i="105" s="1"/>
  <c r="AR57" i="45"/>
  <c r="AH53" i="102"/>
  <c r="AQ53" i="102" s="1"/>
  <c r="AR57" i="16"/>
  <c r="AE63" i="53"/>
  <c r="AF63" i="53"/>
  <c r="AO63" i="53" s="1"/>
  <c r="AG63" i="53"/>
  <c r="AP63" i="53" s="1"/>
  <c r="W64" i="53"/>
  <c r="AH56" i="103"/>
  <c r="AQ56" i="103" s="1"/>
  <c r="AR56" i="11"/>
  <c r="Y65" i="15"/>
  <c r="Z65" i="15"/>
  <c r="X65" i="15"/>
  <c r="Z51" i="48"/>
  <c r="AR63" i="97"/>
  <c r="AI55" i="41"/>
  <c r="AN55" i="41"/>
  <c r="AI51" i="82"/>
  <c r="AN51" i="82"/>
  <c r="Y54" i="94"/>
  <c r="X54" i="94"/>
  <c r="W61" i="51" l="1"/>
  <c r="AF52" i="50"/>
  <c r="AO52" i="50" s="1"/>
  <c r="AG52" i="50"/>
  <c r="AP52" i="50" s="1"/>
  <c r="Z66" i="46"/>
  <c r="Z64" i="86"/>
  <c r="AF64" i="86" s="1"/>
  <c r="AO64" i="86" s="1"/>
  <c r="W53" i="82"/>
  <c r="AG52" i="82"/>
  <c r="AP52" i="82" s="1"/>
  <c r="AF52" i="82"/>
  <c r="AO52" i="82" s="1"/>
  <c r="AE52" i="82"/>
  <c r="AG59" i="96"/>
  <c r="AP59" i="96" s="1"/>
  <c r="AF59" i="96"/>
  <c r="AO59" i="96" s="1"/>
  <c r="AE59" i="96"/>
  <c r="W60" i="96"/>
  <c r="AG53" i="42"/>
  <c r="AP53" i="42" s="1"/>
  <c r="AF53" i="42"/>
  <c r="W54" i="42"/>
  <c r="AE53" i="42"/>
  <c r="AN53" i="42" s="1"/>
  <c r="W65" i="86"/>
  <c r="AG64" i="86"/>
  <c r="AP64" i="86" s="1"/>
  <c r="AE64" i="86"/>
  <c r="AE56" i="43"/>
  <c r="AG56" i="43"/>
  <c r="AP56" i="43" s="1"/>
  <c r="AF56" i="43"/>
  <c r="AO56" i="43" s="1"/>
  <c r="W57" i="43"/>
  <c r="AF66" i="46"/>
  <c r="AO66" i="46" s="1"/>
  <c r="AG66" i="46"/>
  <c r="AP66" i="46" s="1"/>
  <c r="AE66" i="46"/>
  <c r="W67" i="46"/>
  <c r="AE56" i="41"/>
  <c r="W57" i="41"/>
  <c r="AF56" i="41"/>
  <c r="AO56" i="41" s="1"/>
  <c r="AG56" i="41"/>
  <c r="AP56" i="41" s="1"/>
  <c r="AG57" i="91"/>
  <c r="AP57" i="91" s="1"/>
  <c r="AF57" i="91"/>
  <c r="AO57" i="91" s="1"/>
  <c r="AE57" i="91"/>
  <c r="W58" i="91"/>
  <c r="AR52" i="42"/>
  <c r="AR58" i="13"/>
  <c r="AH61" i="88"/>
  <c r="AQ61" i="88" s="1"/>
  <c r="Y64" i="53"/>
  <c r="X64" i="53"/>
  <c r="AR51" i="82"/>
  <c r="AH65" i="15"/>
  <c r="AQ65" i="15" s="1"/>
  <c r="Y53" i="55"/>
  <c r="X53" i="55"/>
  <c r="AI54" i="10"/>
  <c r="AN54" i="10"/>
  <c r="W62" i="92"/>
  <c r="AG61" i="92"/>
  <c r="AP61" i="92" s="1"/>
  <c r="AF61" i="92"/>
  <c r="AO61" i="92" s="1"/>
  <c r="AE61" i="92"/>
  <c r="AI58" i="99"/>
  <c r="AN58" i="99"/>
  <c r="AI52" i="90"/>
  <c r="AN52" i="90"/>
  <c r="AR58" i="96"/>
  <c r="AI60" i="54"/>
  <c r="AN60" i="54"/>
  <c r="AI58" i="95"/>
  <c r="AN58" i="95"/>
  <c r="AI53" i="102"/>
  <c r="AN53" i="102"/>
  <c r="Y53" i="50"/>
  <c r="X53" i="50"/>
  <c r="Z53" i="50" s="1"/>
  <c r="AI60" i="20"/>
  <c r="AN60" i="20"/>
  <c r="AI54" i="87"/>
  <c r="AN54" i="87"/>
  <c r="W66" i="15"/>
  <c r="AG65" i="15"/>
  <c r="AF65" i="15"/>
  <c r="AO65" i="15" s="1"/>
  <c r="AE65" i="15"/>
  <c r="AN65" i="15" s="1"/>
  <c r="AI67" i="52"/>
  <c r="AN67" i="52"/>
  <c r="W65" i="97"/>
  <c r="AF64" i="97"/>
  <c r="AO64" i="97" s="1"/>
  <c r="AG64" i="97"/>
  <c r="AP64" i="97" s="1"/>
  <c r="AE64" i="97"/>
  <c r="AH53" i="35"/>
  <c r="AQ53" i="35" s="1"/>
  <c r="AE56" i="83"/>
  <c r="W57" i="83"/>
  <c r="AF56" i="83"/>
  <c r="AO56" i="83" s="1"/>
  <c r="AG56" i="83"/>
  <c r="AP56" i="83" s="1"/>
  <c r="AI56" i="103"/>
  <c r="AN56" i="103"/>
  <c r="AG58" i="45"/>
  <c r="AP58" i="45" s="1"/>
  <c r="W59" i="45"/>
  <c r="AE58" i="45"/>
  <c r="AF58" i="45"/>
  <c r="AO58" i="45" s="1"/>
  <c r="Y53" i="90"/>
  <c r="Z53" i="90" s="1"/>
  <c r="X53" i="90"/>
  <c r="AR53" i="94"/>
  <c r="AI52" i="55"/>
  <c r="AR52" i="55" s="1"/>
  <c r="AN52" i="55"/>
  <c r="Y59" i="99"/>
  <c r="X59" i="99"/>
  <c r="AI64" i="101"/>
  <c r="AN64" i="101"/>
  <c r="W61" i="104"/>
  <c r="AF60" i="104"/>
  <c r="AO60" i="104" s="1"/>
  <c r="AG60" i="104"/>
  <c r="AP60" i="104" s="1"/>
  <c r="AE60" i="104"/>
  <c r="AH59" i="13"/>
  <c r="AQ59" i="13" s="1"/>
  <c r="Y68" i="52"/>
  <c r="X68" i="52"/>
  <c r="Z68" i="52" s="1"/>
  <c r="AH52" i="82"/>
  <c r="AQ52" i="82" s="1"/>
  <c r="AH66" i="46"/>
  <c r="AQ66" i="46" s="1"/>
  <c r="Z53" i="35"/>
  <c r="Y61" i="54"/>
  <c r="X61" i="54"/>
  <c r="Z61" i="54" s="1"/>
  <c r="AE54" i="98"/>
  <c r="AF54" i="98"/>
  <c r="AO54" i="98" s="1"/>
  <c r="AG54" i="98"/>
  <c r="AP54" i="98" s="1"/>
  <c r="W55" i="98"/>
  <c r="AH59" i="96"/>
  <c r="AQ59" i="96" s="1"/>
  <c r="AR52" i="35"/>
  <c r="AH65" i="47"/>
  <c r="AQ65" i="47" s="1"/>
  <c r="Y54" i="102"/>
  <c r="X54" i="102"/>
  <c r="AI63" i="105"/>
  <c r="AN63" i="105"/>
  <c r="AH65" i="32"/>
  <c r="AQ65" i="32" s="1"/>
  <c r="AI60" i="51"/>
  <c r="AN60" i="51"/>
  <c r="Y61" i="84"/>
  <c r="X61" i="84"/>
  <c r="Y64" i="93"/>
  <c r="X64" i="93"/>
  <c r="AF60" i="100"/>
  <c r="AO60" i="100" s="1"/>
  <c r="AG60" i="100"/>
  <c r="AP60" i="100" s="1"/>
  <c r="W61" i="100"/>
  <c r="AE60" i="100"/>
  <c r="AR54" i="18"/>
  <c r="AR64" i="32"/>
  <c r="AH54" i="94"/>
  <c r="AQ54" i="94" s="1"/>
  <c r="AR55" i="41"/>
  <c r="AI63" i="53"/>
  <c r="AN63" i="53"/>
  <c r="Z54" i="94"/>
  <c r="Z59" i="13"/>
  <c r="X55" i="10"/>
  <c r="Y55" i="10"/>
  <c r="Z55" i="10"/>
  <c r="AR63" i="86"/>
  <c r="AR56" i="91"/>
  <c r="W59" i="16"/>
  <c r="AG58" i="16"/>
  <c r="AP58" i="16" s="1"/>
  <c r="AE58" i="16"/>
  <c r="AF58" i="16"/>
  <c r="AO58" i="16" s="1"/>
  <c r="AR55" i="43"/>
  <c r="AR64" i="47"/>
  <c r="Z65" i="47"/>
  <c r="Y57" i="103"/>
  <c r="X57" i="103"/>
  <c r="Z65" i="32"/>
  <c r="AI52" i="50"/>
  <c r="AN52" i="50"/>
  <c r="AR65" i="46"/>
  <c r="AH55" i="18"/>
  <c r="AQ55" i="18" s="1"/>
  <c r="AI60" i="84"/>
  <c r="AN60" i="84"/>
  <c r="Y61" i="20"/>
  <c r="Z61" i="20" s="1"/>
  <c r="X61" i="20"/>
  <c r="Y55" i="49"/>
  <c r="X55" i="49"/>
  <c r="W62" i="44"/>
  <c r="AG61" i="44"/>
  <c r="AP61" i="44" s="1"/>
  <c r="AE61" i="44"/>
  <c r="AF61" i="44"/>
  <c r="AO61" i="44" s="1"/>
  <c r="Y59" i="95"/>
  <c r="X59" i="95"/>
  <c r="AG51" i="48"/>
  <c r="AP51" i="48" s="1"/>
  <c r="AE51" i="48"/>
  <c r="AF51" i="48"/>
  <c r="AO51" i="48" s="1"/>
  <c r="W52" i="48"/>
  <c r="AE53" i="85"/>
  <c r="W54" i="85"/>
  <c r="AG53" i="85"/>
  <c r="AP53" i="85" s="1"/>
  <c r="AF53" i="85"/>
  <c r="AO53" i="85" s="1"/>
  <c r="AR64" i="15"/>
  <c r="AH56" i="43"/>
  <c r="AQ56" i="43" s="1"/>
  <c r="AR60" i="88"/>
  <c r="Y65" i="101"/>
  <c r="X65" i="101"/>
  <c r="Z65" i="101" s="1"/>
  <c r="AE57" i="11"/>
  <c r="AG57" i="11"/>
  <c r="AP57" i="11" s="1"/>
  <c r="W58" i="11"/>
  <c r="AF57" i="11"/>
  <c r="AO57" i="11" s="1"/>
  <c r="AH56" i="41"/>
  <c r="AQ56" i="41" s="1"/>
  <c r="AG62" i="89"/>
  <c r="AP62" i="89" s="1"/>
  <c r="AF62" i="89"/>
  <c r="AO62" i="89" s="1"/>
  <c r="AE62" i="89"/>
  <c r="W63" i="89"/>
  <c r="AH57" i="91"/>
  <c r="AQ57" i="91" s="1"/>
  <c r="Z61" i="88"/>
  <c r="AH53" i="42"/>
  <c r="AQ53" i="42" s="1"/>
  <c r="Z55" i="18"/>
  <c r="Y64" i="105"/>
  <c r="X64" i="105"/>
  <c r="AH64" i="86"/>
  <c r="AQ64" i="86" s="1"/>
  <c r="Y61" i="51"/>
  <c r="X61" i="51"/>
  <c r="AI63" i="93"/>
  <c r="AN63" i="93"/>
  <c r="Y55" i="87"/>
  <c r="X55" i="87"/>
  <c r="Z55" i="87" s="1"/>
  <c r="AI54" i="49"/>
  <c r="AN54" i="49"/>
  <c r="Z59" i="99" l="1"/>
  <c r="W62" i="20"/>
  <c r="AE61" i="20"/>
  <c r="AG61" i="20"/>
  <c r="AP61" i="20" s="1"/>
  <c r="AF61" i="20"/>
  <c r="AO61" i="20" s="1"/>
  <c r="AG65" i="101"/>
  <c r="AP65" i="101" s="1"/>
  <c r="W66" i="101"/>
  <c r="AE65" i="101"/>
  <c r="AF65" i="101"/>
  <c r="AO65" i="101" s="1"/>
  <c r="AE59" i="99"/>
  <c r="W60" i="99"/>
  <c r="AG59" i="99"/>
  <c r="AP59" i="99" s="1"/>
  <c r="AF59" i="99"/>
  <c r="AO59" i="99" s="1"/>
  <c r="AE53" i="90"/>
  <c r="W54" i="90"/>
  <c r="AG53" i="90"/>
  <c r="AP53" i="90" s="1"/>
  <c r="AF53" i="90"/>
  <c r="AO53" i="90" s="1"/>
  <c r="W56" i="87"/>
  <c r="AE55" i="87"/>
  <c r="AF55" i="87"/>
  <c r="AO55" i="87" s="1"/>
  <c r="AG55" i="87"/>
  <c r="AP55" i="87" s="1"/>
  <c r="AH61" i="51"/>
  <c r="AQ61" i="51" s="1"/>
  <c r="AI57" i="11"/>
  <c r="AN57" i="11"/>
  <c r="AH64" i="105"/>
  <c r="AQ64" i="105" s="1"/>
  <c r="Z64" i="105"/>
  <c r="AR63" i="93"/>
  <c r="AE55" i="18"/>
  <c r="AG55" i="18"/>
  <c r="AP55" i="18" s="1"/>
  <c r="W56" i="18"/>
  <c r="AF55" i="18"/>
  <c r="AO55" i="18" s="1"/>
  <c r="W62" i="88"/>
  <c r="AG61" i="88"/>
  <c r="AP61" i="88" s="1"/>
  <c r="AF61" i="88"/>
  <c r="AO61" i="88" s="1"/>
  <c r="AE61" i="88"/>
  <c r="Y58" i="11"/>
  <c r="X58" i="11"/>
  <c r="Y54" i="85"/>
  <c r="X54" i="85"/>
  <c r="AI61" i="44"/>
  <c r="AN61" i="44"/>
  <c r="AH61" i="20"/>
  <c r="AQ61" i="20" s="1"/>
  <c r="AE65" i="47"/>
  <c r="AG65" i="47"/>
  <c r="AP65" i="47" s="1"/>
  <c r="AF65" i="47"/>
  <c r="AO65" i="47" s="1"/>
  <c r="W66" i="47"/>
  <c r="AG54" i="94"/>
  <c r="AP54" i="94" s="1"/>
  <c r="AF54" i="94"/>
  <c r="AO54" i="94" s="1"/>
  <c r="AE54" i="94"/>
  <c r="W55" i="94"/>
  <c r="AH61" i="54"/>
  <c r="AQ61" i="54" s="1"/>
  <c r="AH53" i="90"/>
  <c r="AQ53" i="90" s="1"/>
  <c r="Y59" i="45"/>
  <c r="X59" i="45"/>
  <c r="Y65" i="97"/>
  <c r="X65" i="97"/>
  <c r="AI65" i="15"/>
  <c r="AP65" i="15"/>
  <c r="AH53" i="50"/>
  <c r="AQ53" i="50" s="1"/>
  <c r="AR58" i="95"/>
  <c r="AR52" i="90"/>
  <c r="Y57" i="43"/>
  <c r="Z57" i="43" s="1"/>
  <c r="X57" i="43"/>
  <c r="AI53" i="42"/>
  <c r="AO53" i="42"/>
  <c r="AR54" i="49"/>
  <c r="Y63" i="89"/>
  <c r="X63" i="89"/>
  <c r="AI53" i="85"/>
  <c r="AN53" i="85"/>
  <c r="AH59" i="95"/>
  <c r="AQ59" i="95" s="1"/>
  <c r="AR52" i="50"/>
  <c r="AI58" i="16"/>
  <c r="AN58" i="16"/>
  <c r="AH64" i="93"/>
  <c r="AQ64" i="93" s="1"/>
  <c r="W62" i="54"/>
  <c r="AE61" i="54"/>
  <c r="AG61" i="54"/>
  <c r="AP61" i="54" s="1"/>
  <c r="AF61" i="54"/>
  <c r="AO61" i="54" s="1"/>
  <c r="Y57" i="83"/>
  <c r="X57" i="83"/>
  <c r="Y66" i="15"/>
  <c r="X66" i="15"/>
  <c r="AF53" i="50"/>
  <c r="AO53" i="50" s="1"/>
  <c r="AE53" i="50"/>
  <c r="AN53" i="50" s="1"/>
  <c r="W54" i="50"/>
  <c r="AG53" i="50"/>
  <c r="Y62" i="92"/>
  <c r="Z62" i="92" s="1"/>
  <c r="X62" i="92"/>
  <c r="Y67" i="46"/>
  <c r="X67" i="46"/>
  <c r="Z67" i="46" s="1"/>
  <c r="AI62" i="89"/>
  <c r="AN62" i="89"/>
  <c r="Z59" i="95"/>
  <c r="Y62" i="44"/>
  <c r="X62" i="44"/>
  <c r="Z62" i="44" s="1"/>
  <c r="AE65" i="32"/>
  <c r="AF65" i="32"/>
  <c r="AO65" i="32" s="1"/>
  <c r="AG65" i="32"/>
  <c r="AP65" i="32" s="1"/>
  <c r="W66" i="32"/>
  <c r="AE55" i="10"/>
  <c r="AF55" i="10"/>
  <c r="AO55" i="10" s="1"/>
  <c r="AG55" i="10"/>
  <c r="AP55" i="10" s="1"/>
  <c r="W56" i="10"/>
  <c r="AR63" i="53"/>
  <c r="Z64" i="93"/>
  <c r="AR60" i="51"/>
  <c r="Y55" i="98"/>
  <c r="X55" i="98"/>
  <c r="Z55" i="98" s="1"/>
  <c r="AH68" i="52"/>
  <c r="AQ68" i="52" s="1"/>
  <c r="Y61" i="104"/>
  <c r="Z61" i="104" s="1"/>
  <c r="X61" i="104"/>
  <c r="AI56" i="83"/>
  <c r="AN56" i="83"/>
  <c r="AR67" i="52"/>
  <c r="AR60" i="54"/>
  <c r="AR58" i="99"/>
  <c r="AH64" i="53"/>
  <c r="AQ64" i="53" s="1"/>
  <c r="AI66" i="46"/>
  <c r="AN66" i="46"/>
  <c r="Y65" i="86"/>
  <c r="Z65" i="86" s="1"/>
  <c r="X65" i="86"/>
  <c r="AI52" i="82"/>
  <c r="AN52" i="82"/>
  <c r="Y52" i="48"/>
  <c r="Z52" i="48" s="1"/>
  <c r="X52" i="48"/>
  <c r="AH55" i="49"/>
  <c r="AQ55" i="49" s="1"/>
  <c r="AH57" i="103"/>
  <c r="AQ57" i="103" s="1"/>
  <c r="Y59" i="16"/>
  <c r="Z59" i="16" s="1"/>
  <c r="X59" i="16"/>
  <c r="AI60" i="100"/>
  <c r="AN60" i="100"/>
  <c r="AR63" i="105"/>
  <c r="W54" i="35"/>
  <c r="AE53" i="35"/>
  <c r="AG53" i="35"/>
  <c r="AP53" i="35" s="1"/>
  <c r="AF53" i="35"/>
  <c r="AO53" i="35" s="1"/>
  <c r="AE68" i="52"/>
  <c r="W69" i="52"/>
  <c r="AG68" i="52"/>
  <c r="AP68" i="52" s="1"/>
  <c r="AF68" i="52"/>
  <c r="AO68" i="52" s="1"/>
  <c r="AR56" i="103"/>
  <c r="AI64" i="97"/>
  <c r="AN64" i="97"/>
  <c r="AR54" i="87"/>
  <c r="AR54" i="10"/>
  <c r="Z64" i="53"/>
  <c r="Y58" i="91"/>
  <c r="X58" i="91"/>
  <c r="AI56" i="43"/>
  <c r="AN56" i="43"/>
  <c r="Y60" i="96"/>
  <c r="X60" i="96"/>
  <c r="Z55" i="49"/>
  <c r="AR60" i="84"/>
  <c r="Z57" i="103"/>
  <c r="AH55" i="10"/>
  <c r="AQ55" i="10" s="1"/>
  <c r="Y61" i="100"/>
  <c r="X61" i="100"/>
  <c r="AH61" i="84"/>
  <c r="AQ61" i="84" s="1"/>
  <c r="AH54" i="102"/>
  <c r="AQ54" i="102" s="1"/>
  <c r="AR64" i="101"/>
  <c r="AR53" i="102"/>
  <c r="AI61" i="92"/>
  <c r="AN61" i="92"/>
  <c r="AH53" i="55"/>
  <c r="AQ53" i="55" s="1"/>
  <c r="AI57" i="91"/>
  <c r="AN57" i="91"/>
  <c r="Y57" i="41"/>
  <c r="X57" i="41"/>
  <c r="AI59" i="96"/>
  <c r="AN59" i="96"/>
  <c r="AH55" i="87"/>
  <c r="AQ55" i="87" s="1"/>
  <c r="Z61" i="51"/>
  <c r="AH65" i="101"/>
  <c r="AQ65" i="101" s="1"/>
  <c r="AI51" i="48"/>
  <c r="AN51" i="48"/>
  <c r="AG59" i="13"/>
  <c r="AP59" i="13" s="1"/>
  <c r="W60" i="13"/>
  <c r="AE59" i="13"/>
  <c r="AF59" i="13"/>
  <c r="AO59" i="13" s="1"/>
  <c r="Z61" i="84"/>
  <c r="Z54" i="102"/>
  <c r="AI54" i="98"/>
  <c r="AN54" i="98"/>
  <c r="AI60" i="104"/>
  <c r="AN60" i="104"/>
  <c r="AH59" i="99"/>
  <c r="AQ59" i="99" s="1"/>
  <c r="AI58" i="45"/>
  <c r="AN58" i="45"/>
  <c r="AR60" i="20"/>
  <c r="Z53" i="55"/>
  <c r="AI56" i="41"/>
  <c r="AN56" i="41"/>
  <c r="AI64" i="86"/>
  <c r="AN64" i="86"/>
  <c r="X54" i="42"/>
  <c r="Y54" i="42"/>
  <c r="Z54" i="42"/>
  <c r="Y53" i="82"/>
  <c r="X53" i="82"/>
  <c r="Z61" i="100" l="1"/>
  <c r="Z60" i="96"/>
  <c r="Z53" i="82"/>
  <c r="AF53" i="82" s="1"/>
  <c r="AO53" i="82" s="1"/>
  <c r="AE59" i="16"/>
  <c r="AF59" i="16"/>
  <c r="AO59" i="16" s="1"/>
  <c r="AG59" i="16"/>
  <c r="AP59" i="16" s="1"/>
  <c r="W60" i="16"/>
  <c r="W61" i="96"/>
  <c r="AF60" i="96"/>
  <c r="AO60" i="96" s="1"/>
  <c r="AG60" i="96"/>
  <c r="AP60" i="96" s="1"/>
  <c r="AE60" i="96"/>
  <c r="W54" i="82"/>
  <c r="AG53" i="82"/>
  <c r="AP53" i="82" s="1"/>
  <c r="AE62" i="92"/>
  <c r="AG62" i="92"/>
  <c r="AP62" i="92" s="1"/>
  <c r="W63" i="92"/>
  <c r="AF62" i="92"/>
  <c r="AO62" i="92" s="1"/>
  <c r="AE61" i="104"/>
  <c r="W62" i="104"/>
  <c r="AF61" i="104"/>
  <c r="AO61" i="104" s="1"/>
  <c r="AG61" i="104"/>
  <c r="AP61" i="104" s="1"/>
  <c r="AE61" i="100"/>
  <c r="W62" i="100"/>
  <c r="AG61" i="100"/>
  <c r="AP61" i="100" s="1"/>
  <c r="AF61" i="100"/>
  <c r="AO61" i="100" s="1"/>
  <c r="AE65" i="86"/>
  <c r="W66" i="86"/>
  <c r="AG65" i="86"/>
  <c r="AP65" i="86" s="1"/>
  <c r="AF65" i="86"/>
  <c r="AO65" i="86" s="1"/>
  <c r="AF52" i="48"/>
  <c r="AO52" i="48" s="1"/>
  <c r="AG52" i="48"/>
  <c r="AP52" i="48" s="1"/>
  <c r="W53" i="48"/>
  <c r="AE52" i="48"/>
  <c r="AE57" i="43"/>
  <c r="AG57" i="43"/>
  <c r="AP57" i="43" s="1"/>
  <c r="W58" i="43"/>
  <c r="AF57" i="43"/>
  <c r="AO57" i="43" s="1"/>
  <c r="AE53" i="55"/>
  <c r="AF53" i="55"/>
  <c r="AO53" i="55" s="1"/>
  <c r="W54" i="55"/>
  <c r="AG53" i="55"/>
  <c r="AP53" i="55" s="1"/>
  <c r="AH53" i="82"/>
  <c r="AQ53" i="82" s="1"/>
  <c r="W55" i="102"/>
  <c r="AF54" i="102"/>
  <c r="AO54" i="102" s="1"/>
  <c r="AE54" i="102"/>
  <c r="AN54" i="102" s="1"/>
  <c r="AG54" i="102"/>
  <c r="AI53" i="35"/>
  <c r="AN53" i="35"/>
  <c r="AH59" i="16"/>
  <c r="AQ59" i="16" s="1"/>
  <c r="AH65" i="86"/>
  <c r="AQ65" i="86" s="1"/>
  <c r="AH61" i="104"/>
  <c r="AQ61" i="104" s="1"/>
  <c r="AR58" i="16"/>
  <c r="AR65" i="15"/>
  <c r="Y55" i="94"/>
  <c r="Z55" i="94"/>
  <c r="X55" i="94"/>
  <c r="Y60" i="99"/>
  <c r="X60" i="99"/>
  <c r="AR64" i="86"/>
  <c r="AE61" i="84"/>
  <c r="W62" i="84"/>
  <c r="AG61" i="84"/>
  <c r="AP61" i="84" s="1"/>
  <c r="AF61" i="84"/>
  <c r="AO61" i="84" s="1"/>
  <c r="W62" i="51"/>
  <c r="AG61" i="51"/>
  <c r="AP61" i="51" s="1"/>
  <c r="AF61" i="51"/>
  <c r="AO61" i="51" s="1"/>
  <c r="AE61" i="51"/>
  <c r="AR57" i="91"/>
  <c r="AG57" i="103"/>
  <c r="AP57" i="103" s="1"/>
  <c r="AE57" i="103"/>
  <c r="AF57" i="103"/>
  <c r="AO57" i="103" s="1"/>
  <c r="W58" i="103"/>
  <c r="W65" i="53"/>
  <c r="AE64" i="53"/>
  <c r="AF64" i="53"/>
  <c r="AO64" i="53" s="1"/>
  <c r="AG64" i="53"/>
  <c r="AP64" i="53" s="1"/>
  <c r="AR64" i="97"/>
  <c r="Y69" i="52"/>
  <c r="X69" i="52"/>
  <c r="Y54" i="35"/>
  <c r="X54" i="35"/>
  <c r="Z54" i="35" s="1"/>
  <c r="AH52" i="48"/>
  <c r="AQ52" i="48" s="1"/>
  <c r="AE64" i="93"/>
  <c r="AG64" i="93"/>
  <c r="AP64" i="93" s="1"/>
  <c r="AF64" i="93"/>
  <c r="AO64" i="93" s="1"/>
  <c r="W65" i="93"/>
  <c r="AI65" i="32"/>
  <c r="AN65" i="32"/>
  <c r="AR62" i="89"/>
  <c r="AH66" i="15"/>
  <c r="AQ66" i="15" s="1"/>
  <c r="AH65" i="97"/>
  <c r="AQ65" i="97" s="1"/>
  <c r="AI54" i="94"/>
  <c r="AN54" i="94"/>
  <c r="AH58" i="11"/>
  <c r="AQ58" i="11" s="1"/>
  <c r="AI55" i="18"/>
  <c r="AN55" i="18"/>
  <c r="Y54" i="90"/>
  <c r="X54" i="90"/>
  <c r="Z54" i="90" s="1"/>
  <c r="AI59" i="99"/>
  <c r="AR59" i="99" s="1"/>
  <c r="AN59" i="99"/>
  <c r="AR59" i="96"/>
  <c r="AR61" i="92"/>
  <c r="AI68" i="52"/>
  <c r="AN68" i="52"/>
  <c r="AH55" i="98"/>
  <c r="AQ55" i="98" s="1"/>
  <c r="AI55" i="10"/>
  <c r="AN55" i="10"/>
  <c r="AH62" i="44"/>
  <c r="AQ62" i="44" s="1"/>
  <c r="AH67" i="46"/>
  <c r="AQ67" i="46" s="1"/>
  <c r="Z66" i="15"/>
  <c r="Z65" i="97"/>
  <c r="AI65" i="47"/>
  <c r="AN65" i="47"/>
  <c r="Z58" i="11"/>
  <c r="Y62" i="88"/>
  <c r="X62" i="88"/>
  <c r="AI55" i="87"/>
  <c r="AN55" i="87"/>
  <c r="AI53" i="90"/>
  <c r="AN53" i="90"/>
  <c r="AR56" i="43"/>
  <c r="AG55" i="98"/>
  <c r="AP55" i="98" s="1"/>
  <c r="AF55" i="98"/>
  <c r="AO55" i="98" s="1"/>
  <c r="W56" i="98"/>
  <c r="AE55" i="98"/>
  <c r="W63" i="44"/>
  <c r="AE62" i="44"/>
  <c r="AF62" i="44"/>
  <c r="AO62" i="44" s="1"/>
  <c r="AG62" i="44"/>
  <c r="AP62" i="44" s="1"/>
  <c r="W68" i="46"/>
  <c r="AE67" i="46"/>
  <c r="AF67" i="46"/>
  <c r="AO67" i="46" s="1"/>
  <c r="AG67" i="46"/>
  <c r="AP67" i="46" s="1"/>
  <c r="AI53" i="50"/>
  <c r="AP53" i="50"/>
  <c r="AR53" i="85"/>
  <c r="AR61" i="44"/>
  <c r="Y56" i="87"/>
  <c r="Z56" i="87" s="1"/>
  <c r="X56" i="87"/>
  <c r="AR60" i="104"/>
  <c r="AH57" i="41"/>
  <c r="AQ57" i="41" s="1"/>
  <c r="AI59" i="13"/>
  <c r="AN59" i="13"/>
  <c r="Z57" i="41"/>
  <c r="AG55" i="49"/>
  <c r="AP55" i="49" s="1"/>
  <c r="W56" i="49"/>
  <c r="AE55" i="49"/>
  <c r="AF55" i="49"/>
  <c r="AO55" i="49" s="1"/>
  <c r="AH58" i="91"/>
  <c r="AQ58" i="91" s="1"/>
  <c r="AR66" i="46"/>
  <c r="Y66" i="32"/>
  <c r="X66" i="32"/>
  <c r="Y54" i="50"/>
  <c r="Z54" i="50" s="1"/>
  <c r="X54" i="50"/>
  <c r="AH57" i="83"/>
  <c r="AQ57" i="83" s="1"/>
  <c r="AI61" i="54"/>
  <c r="AN61" i="54"/>
  <c r="AH63" i="89"/>
  <c r="AQ63" i="89" s="1"/>
  <c r="AR53" i="42"/>
  <c r="AH59" i="45"/>
  <c r="AQ59" i="45" s="1"/>
  <c r="AH54" i="85"/>
  <c r="AQ54" i="85" s="1"/>
  <c r="W65" i="105"/>
  <c r="AG64" i="105"/>
  <c r="AP64" i="105" s="1"/>
  <c r="AF64" i="105"/>
  <c r="AO64" i="105" s="1"/>
  <c r="AE64" i="105"/>
  <c r="AI65" i="101"/>
  <c r="AN65" i="101"/>
  <c r="AI61" i="20"/>
  <c r="AN61" i="20"/>
  <c r="AR58" i="45"/>
  <c r="AR51" i="48"/>
  <c r="AF54" i="42"/>
  <c r="AO54" i="42" s="1"/>
  <c r="AE54" i="42"/>
  <c r="AG54" i="42"/>
  <c r="AP54" i="42" s="1"/>
  <c r="W55" i="42"/>
  <c r="AR56" i="41"/>
  <c r="AH54" i="42"/>
  <c r="AQ54" i="42" s="1"/>
  <c r="AR54" i="98"/>
  <c r="Y60" i="13"/>
  <c r="Z60" i="13" s="1"/>
  <c r="X60" i="13"/>
  <c r="AH61" i="100"/>
  <c r="AQ61" i="100" s="1"/>
  <c r="AH60" i="96"/>
  <c r="AQ60" i="96" s="1"/>
  <c r="Z58" i="91"/>
  <c r="AR60" i="100"/>
  <c r="AR52" i="82"/>
  <c r="AR56" i="83"/>
  <c r="Y56" i="10"/>
  <c r="X56" i="10"/>
  <c r="AF59" i="95"/>
  <c r="AO59" i="95" s="1"/>
  <c r="AE59" i="95"/>
  <c r="AG59" i="95"/>
  <c r="AP59" i="95" s="1"/>
  <c r="W60" i="95"/>
  <c r="AH62" i="92"/>
  <c r="AQ62" i="92" s="1"/>
  <c r="Z57" i="83"/>
  <c r="Y62" i="54"/>
  <c r="X62" i="54"/>
  <c r="Z63" i="89"/>
  <c r="AH57" i="43"/>
  <c r="AQ57" i="43" s="1"/>
  <c r="Z59" i="45"/>
  <c r="Y66" i="47"/>
  <c r="Z66" i="47" s="1"/>
  <c r="X66" i="47"/>
  <c r="Z54" i="85"/>
  <c r="AI61" i="88"/>
  <c r="AN61" i="88"/>
  <c r="Y56" i="18"/>
  <c r="Z56" i="18" s="1"/>
  <c r="X56" i="18"/>
  <c r="AR57" i="11"/>
  <c r="Y66" i="101"/>
  <c r="Z66" i="101" s="1"/>
  <c r="X66" i="101"/>
  <c r="Y62" i="20"/>
  <c r="X62" i="20"/>
  <c r="AE53" i="82" l="1"/>
  <c r="Z62" i="20"/>
  <c r="AF62" i="20" s="1"/>
  <c r="AO62" i="20" s="1"/>
  <c r="AE66" i="47"/>
  <c r="AG66" i="47"/>
  <c r="AP66" i="47" s="1"/>
  <c r="AF66" i="47"/>
  <c r="AO66" i="47" s="1"/>
  <c r="W67" i="47"/>
  <c r="AF56" i="18"/>
  <c r="AO56" i="18" s="1"/>
  <c r="W57" i="18"/>
  <c r="AG56" i="18"/>
  <c r="AP56" i="18" s="1"/>
  <c r="AE56" i="18"/>
  <c r="AE62" i="20"/>
  <c r="W63" i="20"/>
  <c r="AG62" i="20"/>
  <c r="AP62" i="20" s="1"/>
  <c r="W55" i="50"/>
  <c r="AE54" i="50"/>
  <c r="AF54" i="50"/>
  <c r="AO54" i="50" s="1"/>
  <c r="AG54" i="50"/>
  <c r="AP54" i="50" s="1"/>
  <c r="AE56" i="87"/>
  <c r="AG56" i="87"/>
  <c r="AP56" i="87" s="1"/>
  <c r="AF56" i="87"/>
  <c r="AO56" i="87" s="1"/>
  <c r="W57" i="87"/>
  <c r="AH66" i="101"/>
  <c r="AQ66" i="101" s="1"/>
  <c r="AF57" i="83"/>
  <c r="AO57" i="83" s="1"/>
  <c r="W58" i="83"/>
  <c r="AE57" i="83"/>
  <c r="AG57" i="83"/>
  <c r="AP57" i="83" s="1"/>
  <c r="AH60" i="13"/>
  <c r="AQ60" i="13" s="1"/>
  <c r="AR65" i="101"/>
  <c r="AR61" i="54"/>
  <c r="AH54" i="50"/>
  <c r="AQ54" i="50" s="1"/>
  <c r="AE57" i="41"/>
  <c r="AN57" i="41" s="1"/>
  <c r="AF57" i="41"/>
  <c r="AO57" i="41" s="1"/>
  <c r="AG57" i="41"/>
  <c r="W58" i="41"/>
  <c r="AR53" i="50"/>
  <c r="AI55" i="98"/>
  <c r="AN55" i="98"/>
  <c r="AR68" i="52"/>
  <c r="AR54" i="94"/>
  <c r="AI64" i="53"/>
  <c r="AR64" i="53" s="1"/>
  <c r="AN64" i="53"/>
  <c r="AI61" i="84"/>
  <c r="AN61" i="84"/>
  <c r="AH55" i="94"/>
  <c r="AQ55" i="94" s="1"/>
  <c r="Y54" i="55"/>
  <c r="X54" i="55"/>
  <c r="Y63" i="92"/>
  <c r="X63" i="92"/>
  <c r="Y61" i="96"/>
  <c r="X61" i="96"/>
  <c r="Y55" i="42"/>
  <c r="X55" i="42"/>
  <c r="Y56" i="98"/>
  <c r="X56" i="98"/>
  <c r="AR53" i="90"/>
  <c r="AF58" i="11"/>
  <c r="AO58" i="11" s="1"/>
  <c r="AE58" i="11"/>
  <c r="AG58" i="11"/>
  <c r="AP58" i="11" s="1"/>
  <c r="W59" i="11"/>
  <c r="AH54" i="90"/>
  <c r="AQ54" i="90" s="1"/>
  <c r="AI64" i="93"/>
  <c r="AN64" i="93"/>
  <c r="AH54" i="35"/>
  <c r="AQ54" i="35" s="1"/>
  <c r="Y65" i="53"/>
  <c r="Z65" i="53"/>
  <c r="X65" i="53"/>
  <c r="Y62" i="51"/>
  <c r="X62" i="51"/>
  <c r="W56" i="94"/>
  <c r="AF55" i="94"/>
  <c r="AO55" i="94" s="1"/>
  <c r="AE55" i="94"/>
  <c r="AG55" i="94"/>
  <c r="AP55" i="94" s="1"/>
  <c r="AI54" i="102"/>
  <c r="AP54" i="102"/>
  <c r="AI57" i="43"/>
  <c r="AN57" i="43"/>
  <c r="Y54" i="82"/>
  <c r="X54" i="82"/>
  <c r="AF63" i="89"/>
  <c r="AO63" i="89" s="1"/>
  <c r="W64" i="89"/>
  <c r="AG63" i="89"/>
  <c r="AP63" i="89" s="1"/>
  <c r="AE63" i="89"/>
  <c r="AR59" i="13"/>
  <c r="W55" i="90"/>
  <c r="AE54" i="90"/>
  <c r="AF54" i="90"/>
  <c r="AO54" i="90" s="1"/>
  <c r="AG54" i="90"/>
  <c r="AP54" i="90" s="1"/>
  <c r="AR65" i="32"/>
  <c r="AF54" i="35"/>
  <c r="AO54" i="35" s="1"/>
  <c r="W55" i="35"/>
  <c r="AE54" i="35"/>
  <c r="AN54" i="35" s="1"/>
  <c r="AG54" i="35"/>
  <c r="AI53" i="55"/>
  <c r="AR53" i="55" s="1"/>
  <c r="AN53" i="55"/>
  <c r="Y62" i="104"/>
  <c r="X62" i="104"/>
  <c r="AI62" i="92"/>
  <c r="AN62" i="92"/>
  <c r="Y60" i="16"/>
  <c r="Z60" i="16" s="1"/>
  <c r="X60" i="16"/>
  <c r="AG66" i="101"/>
  <c r="AP66" i="101" s="1"/>
  <c r="W67" i="101"/>
  <c r="AF66" i="101"/>
  <c r="AO66" i="101" s="1"/>
  <c r="AE66" i="101"/>
  <c r="W59" i="91"/>
  <c r="AG58" i="91"/>
  <c r="AP58" i="91" s="1"/>
  <c r="AF58" i="91"/>
  <c r="AO58" i="91" s="1"/>
  <c r="AE58" i="91"/>
  <c r="AI64" i="105"/>
  <c r="AN64" i="105"/>
  <c r="AR61" i="88"/>
  <c r="AI54" i="42"/>
  <c r="AN54" i="42"/>
  <c r="AH66" i="32"/>
  <c r="AQ66" i="32" s="1"/>
  <c r="AI55" i="49"/>
  <c r="AN55" i="49"/>
  <c r="AI62" i="44"/>
  <c r="AN62" i="44"/>
  <c r="AR55" i="87"/>
  <c r="AR65" i="47"/>
  <c r="Y58" i="103"/>
  <c r="X58" i="103"/>
  <c r="AH60" i="99"/>
  <c r="AQ60" i="99" s="1"/>
  <c r="AI52" i="48"/>
  <c r="AR52" i="48" s="1"/>
  <c r="AN52" i="48"/>
  <c r="Y62" i="100"/>
  <c r="X62" i="100"/>
  <c r="AI61" i="104"/>
  <c r="AN61" i="104"/>
  <c r="AI60" i="96"/>
  <c r="AN60" i="96"/>
  <c r="AF59" i="45"/>
  <c r="AO59" i="45" s="1"/>
  <c r="W60" i="45"/>
  <c r="AE59" i="45"/>
  <c r="AG59" i="45"/>
  <c r="AP59" i="45" s="1"/>
  <c r="AH62" i="54"/>
  <c r="AQ62" i="54" s="1"/>
  <c r="AG54" i="85"/>
  <c r="AP54" i="85" s="1"/>
  <c r="AE54" i="85"/>
  <c r="AF54" i="85"/>
  <c r="AO54" i="85" s="1"/>
  <c r="W55" i="85"/>
  <c r="Z62" i="54"/>
  <c r="AR61" i="20"/>
  <c r="Z66" i="32"/>
  <c r="Y56" i="49"/>
  <c r="X56" i="49"/>
  <c r="AH56" i="87"/>
  <c r="AQ56" i="87" s="1"/>
  <c r="AI67" i="46"/>
  <c r="AN67" i="46"/>
  <c r="Y63" i="44"/>
  <c r="Z63" i="44" s="1"/>
  <c r="X63" i="44"/>
  <c r="AH62" i="88"/>
  <c r="AQ62" i="88" s="1"/>
  <c r="AG65" i="97"/>
  <c r="AP65" i="97" s="1"/>
  <c r="W66" i="97"/>
  <c r="AE65" i="97"/>
  <c r="AF65" i="97"/>
  <c r="AO65" i="97" s="1"/>
  <c r="X65" i="93"/>
  <c r="Y65" i="93"/>
  <c r="AH69" i="52"/>
  <c r="AQ69" i="52" s="1"/>
  <c r="AQ71" i="52" s="1"/>
  <c r="AZ3" i="52"/>
  <c r="AX4" i="52" s="1"/>
  <c r="S4" i="52" s="1"/>
  <c r="AC4" i="52" s="1"/>
  <c r="AB5" i="52" s="1"/>
  <c r="AX3" i="52"/>
  <c r="S3" i="52" s="1"/>
  <c r="AC3" i="52" s="1"/>
  <c r="AX11" i="52"/>
  <c r="S11" i="52" s="1"/>
  <c r="AC11" i="52" s="1"/>
  <c r="AB12" i="52" s="1"/>
  <c r="AX14" i="52"/>
  <c r="S14" i="52" s="1"/>
  <c r="AC14" i="52" s="1"/>
  <c r="AB15" i="52" s="1"/>
  <c r="AX15" i="52"/>
  <c r="S15" i="52" s="1"/>
  <c r="AC15" i="52" s="1"/>
  <c r="AB16" i="52" s="1"/>
  <c r="AX17" i="52"/>
  <c r="S17" i="52" s="1"/>
  <c r="AC17" i="52" s="1"/>
  <c r="AB18" i="52" s="1"/>
  <c r="AX18" i="52"/>
  <c r="S18" i="52" s="1"/>
  <c r="AC18" i="52" s="1"/>
  <c r="AB19" i="52" s="1"/>
  <c r="AX20" i="52"/>
  <c r="S20" i="52" s="1"/>
  <c r="AC20" i="52" s="1"/>
  <c r="AB21" i="52" s="1"/>
  <c r="AX21" i="52"/>
  <c r="S21" i="52" s="1"/>
  <c r="AC21" i="52" s="1"/>
  <c r="AB22" i="52" s="1"/>
  <c r="AX22" i="52"/>
  <c r="S22" i="52" s="1"/>
  <c r="AC22" i="52" s="1"/>
  <c r="AB23" i="52" s="1"/>
  <c r="AX23" i="52"/>
  <c r="S23" i="52" s="1"/>
  <c r="AC23" i="52" s="1"/>
  <c r="AB24" i="52" s="1"/>
  <c r="AX24" i="52"/>
  <c r="S24" i="52" s="1"/>
  <c r="AC24" i="52" s="1"/>
  <c r="AB25" i="52" s="1"/>
  <c r="AX26" i="52"/>
  <c r="S26" i="52" s="1"/>
  <c r="AC26" i="52" s="1"/>
  <c r="AB27" i="52" s="1"/>
  <c r="AX27" i="52"/>
  <c r="S27" i="52" s="1"/>
  <c r="AC27" i="52" s="1"/>
  <c r="AB28" i="52" s="1"/>
  <c r="AX28" i="52"/>
  <c r="S28" i="52" s="1"/>
  <c r="AC28" i="52" s="1"/>
  <c r="AB29" i="52" s="1"/>
  <c r="AX29" i="52"/>
  <c r="S29" i="52" s="1"/>
  <c r="AC29" i="52" s="1"/>
  <c r="AB30" i="52" s="1"/>
  <c r="AX30" i="52"/>
  <c r="S30" i="52" s="1"/>
  <c r="AC30" i="52" s="1"/>
  <c r="AB31" i="52" s="1"/>
  <c r="AX32" i="52"/>
  <c r="S32" i="52" s="1"/>
  <c r="AC32" i="52" s="1"/>
  <c r="AB33" i="52" s="1"/>
  <c r="AX33" i="52"/>
  <c r="S33" i="52" s="1"/>
  <c r="AC33" i="52" s="1"/>
  <c r="AB34" i="52" s="1"/>
  <c r="AX34" i="52"/>
  <c r="S34" i="52" s="1"/>
  <c r="AC34" i="52" s="1"/>
  <c r="AB35" i="52" s="1"/>
  <c r="AX35" i="52"/>
  <c r="S35" i="52" s="1"/>
  <c r="AC35" i="52" s="1"/>
  <c r="AB36" i="52" s="1"/>
  <c r="AX36" i="52"/>
  <c r="S36" i="52" s="1"/>
  <c r="AC36" i="52" s="1"/>
  <c r="AB37" i="52" s="1"/>
  <c r="AX37" i="52"/>
  <c r="S37" i="52" s="1"/>
  <c r="AC37" i="52" s="1"/>
  <c r="AB38" i="52" s="1"/>
  <c r="AX38" i="52"/>
  <c r="S38" i="52" s="1"/>
  <c r="AC38" i="52" s="1"/>
  <c r="AB39" i="52" s="1"/>
  <c r="AX39" i="52"/>
  <c r="S39" i="52" s="1"/>
  <c r="AC39" i="52" s="1"/>
  <c r="AB40" i="52" s="1"/>
  <c r="AX40" i="52"/>
  <c r="S40" i="52" s="1"/>
  <c r="AC40" i="52" s="1"/>
  <c r="AB41" i="52" s="1"/>
  <c r="AX41" i="52"/>
  <c r="S41" i="52" s="1"/>
  <c r="AC41" i="52" s="1"/>
  <c r="AB42" i="52" s="1"/>
  <c r="AX42" i="52"/>
  <c r="S42" i="52" s="1"/>
  <c r="AC42" i="52" s="1"/>
  <c r="AB43" i="52" s="1"/>
  <c r="AX43" i="52"/>
  <c r="S43" i="52" s="1"/>
  <c r="AC43" i="52" s="1"/>
  <c r="AB44" i="52" s="1"/>
  <c r="AX44" i="52"/>
  <c r="S44" i="52" s="1"/>
  <c r="AC44" i="52" s="1"/>
  <c r="AB45" i="52" s="1"/>
  <c r="AX45" i="52"/>
  <c r="S45" i="52" s="1"/>
  <c r="AC45" i="52" s="1"/>
  <c r="AB46" i="52" s="1"/>
  <c r="AX46" i="52"/>
  <c r="S46" i="52" s="1"/>
  <c r="AC46" i="52" s="1"/>
  <c r="AB47" i="52" s="1"/>
  <c r="AX47" i="52"/>
  <c r="S47" i="52" s="1"/>
  <c r="AC47" i="52" s="1"/>
  <c r="AB48" i="52" s="1"/>
  <c r="AX48" i="52"/>
  <c r="S48" i="52" s="1"/>
  <c r="AC48" i="52" s="1"/>
  <c r="AB49" i="52" s="1"/>
  <c r="AX49" i="52"/>
  <c r="S49" i="52" s="1"/>
  <c r="AC49" i="52" s="1"/>
  <c r="AB50" i="52" s="1"/>
  <c r="AX50" i="52"/>
  <c r="S50" i="52" s="1"/>
  <c r="AC50" i="52" s="1"/>
  <c r="AB51" i="52" s="1"/>
  <c r="AX51" i="52"/>
  <c r="S51" i="52" s="1"/>
  <c r="AC51" i="52" s="1"/>
  <c r="AB52" i="52" s="1"/>
  <c r="AX52" i="52"/>
  <c r="S52" i="52" s="1"/>
  <c r="AC52" i="52" s="1"/>
  <c r="AB53" i="52" s="1"/>
  <c r="AX53" i="52"/>
  <c r="S53" i="52" s="1"/>
  <c r="AC53" i="52" s="1"/>
  <c r="AB54" i="52" s="1"/>
  <c r="AX54" i="52"/>
  <c r="S54" i="52" s="1"/>
  <c r="AC54" i="52" s="1"/>
  <c r="AB55" i="52" s="1"/>
  <c r="AX55" i="52"/>
  <c r="S55" i="52" s="1"/>
  <c r="AC55" i="52" s="1"/>
  <c r="AB56" i="52" s="1"/>
  <c r="AX56" i="52"/>
  <c r="S56" i="52" s="1"/>
  <c r="AC56" i="52" s="1"/>
  <c r="AB57" i="52" s="1"/>
  <c r="AX57" i="52"/>
  <c r="S57" i="52" s="1"/>
  <c r="AC57" i="52" s="1"/>
  <c r="AB58" i="52" s="1"/>
  <c r="AX58" i="52"/>
  <c r="S58" i="52" s="1"/>
  <c r="AC58" i="52" s="1"/>
  <c r="AB59" i="52" s="1"/>
  <c r="AX59" i="52"/>
  <c r="S59" i="52" s="1"/>
  <c r="AC59" i="52" s="1"/>
  <c r="AB60" i="52" s="1"/>
  <c r="AX60" i="52"/>
  <c r="S60" i="52" s="1"/>
  <c r="AC60" i="52" s="1"/>
  <c r="AB61" i="52" s="1"/>
  <c r="AX61" i="52"/>
  <c r="S61" i="52" s="1"/>
  <c r="AC61" i="52" s="1"/>
  <c r="AB62" i="52" s="1"/>
  <c r="AX62" i="52"/>
  <c r="S62" i="52" s="1"/>
  <c r="AC62" i="52" s="1"/>
  <c r="AB63" i="52" s="1"/>
  <c r="AX63" i="52"/>
  <c r="S63" i="52" s="1"/>
  <c r="AC63" i="52" s="1"/>
  <c r="AB64" i="52" s="1"/>
  <c r="AX66" i="52"/>
  <c r="S66" i="52" s="1"/>
  <c r="AC66" i="52" s="1"/>
  <c r="AB67" i="52" s="1"/>
  <c r="AX65" i="52"/>
  <c r="S65" i="52" s="1"/>
  <c r="AC65" i="52" s="1"/>
  <c r="AB66" i="52" s="1"/>
  <c r="AX68" i="52"/>
  <c r="S68" i="52" s="1"/>
  <c r="AC68" i="52" s="1"/>
  <c r="AB69" i="52" s="1"/>
  <c r="AX67" i="52"/>
  <c r="S67" i="52" s="1"/>
  <c r="AC67" i="52" s="1"/>
  <c r="AB68" i="52" s="1"/>
  <c r="AX64" i="52"/>
  <c r="S64" i="52" s="1"/>
  <c r="AC64" i="52" s="1"/>
  <c r="AB65" i="52" s="1"/>
  <c r="AI61" i="51"/>
  <c r="AN61" i="51"/>
  <c r="Z60" i="99"/>
  <c r="Y55" i="102"/>
  <c r="X55" i="102"/>
  <c r="Y53" i="48"/>
  <c r="X53" i="48"/>
  <c r="Y66" i="86"/>
  <c r="X66" i="86"/>
  <c r="AI61" i="100"/>
  <c r="AN61" i="100"/>
  <c r="Y60" i="95"/>
  <c r="Z60" i="95" s="1"/>
  <c r="X60" i="95"/>
  <c r="AF60" i="13"/>
  <c r="AO60" i="13" s="1"/>
  <c r="AE60" i="13"/>
  <c r="W61" i="13"/>
  <c r="AG60" i="13"/>
  <c r="AP60" i="13" s="1"/>
  <c r="AH62" i="20"/>
  <c r="AQ62" i="20" s="1"/>
  <c r="AI59" i="95"/>
  <c r="AN59" i="95"/>
  <c r="AH56" i="18"/>
  <c r="AQ56" i="18" s="1"/>
  <c r="AH66" i="47"/>
  <c r="AQ66" i="47" s="1"/>
  <c r="Z56" i="10"/>
  <c r="AH56" i="10"/>
  <c r="AQ56" i="10" s="1"/>
  <c r="Y65" i="105"/>
  <c r="X65" i="105"/>
  <c r="Y68" i="46"/>
  <c r="X68" i="46"/>
  <c r="Z68" i="46" s="1"/>
  <c r="Z62" i="88"/>
  <c r="AG66" i="15"/>
  <c r="AP66" i="15" s="1"/>
  <c r="AE66" i="15"/>
  <c r="W67" i="15"/>
  <c r="AF66" i="15"/>
  <c r="AO66" i="15" s="1"/>
  <c r="AR55" i="10"/>
  <c r="AR55" i="18"/>
  <c r="Z69" i="52"/>
  <c r="AI57" i="103"/>
  <c r="AN57" i="103"/>
  <c r="Y62" i="84"/>
  <c r="X62" i="84"/>
  <c r="AR53" i="35"/>
  <c r="Y58" i="43"/>
  <c r="X58" i="43"/>
  <c r="AI65" i="86"/>
  <c r="AN65" i="86"/>
  <c r="AI53" i="82"/>
  <c r="AN53" i="82"/>
  <c r="AI59" i="16"/>
  <c r="AN59" i="16"/>
  <c r="AX5" i="52" l="1"/>
  <c r="S5" i="52" s="1"/>
  <c r="AC5" i="52" s="1"/>
  <c r="AB6" i="52" s="1"/>
  <c r="AX10" i="52"/>
  <c r="S10" i="52" s="1"/>
  <c r="AC10" i="52" s="1"/>
  <c r="AB11" i="52" s="1"/>
  <c r="AX9" i="52"/>
  <c r="S9" i="52" s="1"/>
  <c r="AC9" i="52" s="1"/>
  <c r="AB10" i="52" s="1"/>
  <c r="AX16" i="52"/>
  <c r="S16" i="52" s="1"/>
  <c r="AC16" i="52" s="1"/>
  <c r="AB17" i="52" s="1"/>
  <c r="AX8" i="52"/>
  <c r="S8" i="52" s="1"/>
  <c r="AC8" i="52" s="1"/>
  <c r="AB9" i="52" s="1"/>
  <c r="Z62" i="100"/>
  <c r="AG62" i="100" s="1"/>
  <c r="AP62" i="100" s="1"/>
  <c r="AE60" i="95"/>
  <c r="AG60" i="95"/>
  <c r="AP60" i="95" s="1"/>
  <c r="W61" i="95"/>
  <c r="AF60" i="95"/>
  <c r="AO60" i="95" s="1"/>
  <c r="AG63" i="44"/>
  <c r="AP63" i="44" s="1"/>
  <c r="AE63" i="44"/>
  <c r="W64" i="44"/>
  <c r="AF63" i="44"/>
  <c r="AO63" i="44" s="1"/>
  <c r="AG60" i="16"/>
  <c r="AP60" i="16" s="1"/>
  <c r="AE60" i="16"/>
  <c r="AF60" i="16"/>
  <c r="AO60" i="16" s="1"/>
  <c r="W61" i="16"/>
  <c r="AF68" i="46"/>
  <c r="AO68" i="46" s="1"/>
  <c r="AE68" i="46"/>
  <c r="W69" i="46"/>
  <c r="AG68" i="46"/>
  <c r="AP68" i="46" s="1"/>
  <c r="AR53" i="82"/>
  <c r="AH53" i="48"/>
  <c r="AQ53" i="48" s="1"/>
  <c r="AX69" i="52"/>
  <c r="S69" i="52" s="1"/>
  <c r="AC69" i="52" s="1"/>
  <c r="AJ69" i="52" s="1"/>
  <c r="AS69" i="52" s="1"/>
  <c r="AG69" i="52"/>
  <c r="AP69" i="52" s="1"/>
  <c r="AP71" i="52" s="1"/>
  <c r="AE69" i="52"/>
  <c r="AF69" i="52"/>
  <c r="AO69" i="52" s="1"/>
  <c r="AO71" i="52" s="1"/>
  <c r="Z53" i="48"/>
  <c r="AH62" i="84"/>
  <c r="AQ62" i="84" s="1"/>
  <c r="AF62" i="88"/>
  <c r="AO62" i="88" s="1"/>
  <c r="AG62" i="88"/>
  <c r="AP62" i="88" s="1"/>
  <c r="W63" i="88"/>
  <c r="AE62" i="88"/>
  <c r="W57" i="10"/>
  <c r="AG56" i="10"/>
  <c r="AP56" i="10" s="1"/>
  <c r="AE56" i="10"/>
  <c r="AF56" i="10"/>
  <c r="AO56" i="10" s="1"/>
  <c r="AR59" i="95"/>
  <c r="AJ61" i="52"/>
  <c r="AK61" i="52"/>
  <c r="AT61" i="52" s="1"/>
  <c r="AJ55" i="52"/>
  <c r="AK55" i="52"/>
  <c r="AT55" i="52" s="1"/>
  <c r="AJ49" i="52"/>
  <c r="AK49" i="52"/>
  <c r="AT49" i="52" s="1"/>
  <c r="AJ43" i="52"/>
  <c r="AK43" i="52"/>
  <c r="AT43" i="52" s="1"/>
  <c r="AK37" i="52"/>
  <c r="AT37" i="52" s="1"/>
  <c r="AJ37" i="52"/>
  <c r="AK31" i="52"/>
  <c r="AT31" i="52" s="1"/>
  <c r="AK25" i="52"/>
  <c r="AT25" i="52" s="1"/>
  <c r="AK19" i="52"/>
  <c r="AT19" i="52" s="1"/>
  <c r="AX12" i="52"/>
  <c r="S12" i="52" s="1"/>
  <c r="AC12" i="52" s="1"/>
  <c r="AB13" i="52" s="1"/>
  <c r="AX6" i="52"/>
  <c r="S6" i="52" s="1"/>
  <c r="AC6" i="52" s="1"/>
  <c r="AB7" i="52" s="1"/>
  <c r="AH65" i="93"/>
  <c r="AQ65" i="93" s="1"/>
  <c r="AG66" i="32"/>
  <c r="AP66" i="32" s="1"/>
  <c r="W67" i="32"/>
  <c r="AF66" i="32"/>
  <c r="AO66" i="32" s="1"/>
  <c r="AE66" i="32"/>
  <c r="AR64" i="105"/>
  <c r="AI54" i="90"/>
  <c r="AN54" i="90"/>
  <c r="AI55" i="94"/>
  <c r="AN55" i="94"/>
  <c r="AH65" i="53"/>
  <c r="AQ65" i="53" s="1"/>
  <c r="AI58" i="11"/>
  <c r="AN58" i="11"/>
  <c r="Y57" i="87"/>
  <c r="X57" i="87"/>
  <c r="Y63" i="20"/>
  <c r="Z63" i="20"/>
  <c r="X63" i="20"/>
  <c r="AR57" i="103"/>
  <c r="AH68" i="46"/>
  <c r="AQ68" i="46" s="1"/>
  <c r="AJ66" i="52"/>
  <c r="AK66" i="52"/>
  <c r="AT66" i="52" s="1"/>
  <c r="AK60" i="52"/>
  <c r="AT60" i="52" s="1"/>
  <c r="AJ60" i="52"/>
  <c r="AK54" i="52"/>
  <c r="AT54" i="52" s="1"/>
  <c r="AJ54" i="52"/>
  <c r="AJ48" i="52"/>
  <c r="AK48" i="52"/>
  <c r="AT48" i="52" s="1"/>
  <c r="AJ42" i="52"/>
  <c r="AK42" i="52"/>
  <c r="AT42" i="52" s="1"/>
  <c r="AJ36" i="52"/>
  <c r="AK36" i="52"/>
  <c r="AT36" i="52" s="1"/>
  <c r="AK30" i="52"/>
  <c r="AT30" i="52" s="1"/>
  <c r="AJ30" i="52"/>
  <c r="AK24" i="52"/>
  <c r="AT24" i="52" s="1"/>
  <c r="AJ24" i="52"/>
  <c r="AJ18" i="52"/>
  <c r="AK18" i="52"/>
  <c r="AT18" i="52" s="1"/>
  <c r="AK12" i="52"/>
  <c r="AT12" i="52" s="1"/>
  <c r="AJ12" i="52"/>
  <c r="AB4" i="52"/>
  <c r="AJ3" i="52"/>
  <c r="AI54" i="85"/>
  <c r="AN54" i="85"/>
  <c r="AR55" i="49"/>
  <c r="AI66" i="101"/>
  <c r="AN66" i="101"/>
  <c r="Y55" i="90"/>
  <c r="X55" i="90"/>
  <c r="X64" i="89"/>
  <c r="Z64" i="89" s="1"/>
  <c r="Y64" i="89"/>
  <c r="AR57" i="43"/>
  <c r="AG65" i="53"/>
  <c r="AP65" i="53" s="1"/>
  <c r="AE65" i="53"/>
  <c r="W66" i="53"/>
  <c r="AF65" i="53"/>
  <c r="AO65" i="53" s="1"/>
  <c r="AH55" i="42"/>
  <c r="AQ55" i="42" s="1"/>
  <c r="AH63" i="92"/>
  <c r="AQ63" i="92" s="1"/>
  <c r="AR61" i="84"/>
  <c r="X58" i="41"/>
  <c r="Y58" i="41"/>
  <c r="Z58" i="41" s="1"/>
  <c r="AI54" i="50"/>
  <c r="AR54" i="50" s="1"/>
  <c r="AN54" i="50"/>
  <c r="AI62" i="20"/>
  <c r="AN62" i="20"/>
  <c r="AK67" i="52"/>
  <c r="AT67" i="52" s="1"/>
  <c r="AJ67" i="52"/>
  <c r="AJ59" i="52"/>
  <c r="AK59" i="52"/>
  <c r="AT59" i="52" s="1"/>
  <c r="AJ53" i="52"/>
  <c r="AK53" i="52"/>
  <c r="AT53" i="52" s="1"/>
  <c r="AJ47" i="52"/>
  <c r="AK47" i="52"/>
  <c r="AT47" i="52" s="1"/>
  <c r="AK41" i="52"/>
  <c r="AT41" i="52" s="1"/>
  <c r="AJ41" i="52"/>
  <c r="AK35" i="52"/>
  <c r="AT35" i="52" s="1"/>
  <c r="AJ35" i="52"/>
  <c r="AK29" i="52"/>
  <c r="AT29" i="52" s="1"/>
  <c r="AJ29" i="52"/>
  <c r="AJ23" i="52"/>
  <c r="AK23" i="52"/>
  <c r="AT23" i="52" s="1"/>
  <c r="AK17" i="52"/>
  <c r="AT17" i="52" s="1"/>
  <c r="AJ17" i="52"/>
  <c r="AJ11" i="52"/>
  <c r="AK11" i="52"/>
  <c r="AT11" i="52" s="1"/>
  <c r="AK5" i="52"/>
  <c r="AT5" i="52" s="1"/>
  <c r="AJ5" i="52"/>
  <c r="AR60" i="96"/>
  <c r="AR54" i="42"/>
  <c r="AI58" i="91"/>
  <c r="AN58" i="91"/>
  <c r="Y56" i="94"/>
  <c r="X56" i="94"/>
  <c r="Z55" i="42"/>
  <c r="Z63" i="92"/>
  <c r="AI57" i="41"/>
  <c r="AP57" i="41"/>
  <c r="Y55" i="50"/>
  <c r="X55" i="50"/>
  <c r="Y67" i="47"/>
  <c r="X67" i="47"/>
  <c r="AI60" i="13"/>
  <c r="AN60" i="13"/>
  <c r="AK58" i="52"/>
  <c r="AT58" i="52" s="1"/>
  <c r="AJ58" i="52"/>
  <c r="AJ52" i="52"/>
  <c r="AK52" i="52"/>
  <c r="AT52" i="52" s="1"/>
  <c r="AK46" i="52"/>
  <c r="AT46" i="52" s="1"/>
  <c r="AJ46" i="52"/>
  <c r="AK40" i="52"/>
  <c r="AT40" i="52" s="1"/>
  <c r="AJ40" i="52"/>
  <c r="AK34" i="52"/>
  <c r="AT34" i="52" s="1"/>
  <c r="AJ34" i="52"/>
  <c r="AJ28" i="52"/>
  <c r="AK28" i="52"/>
  <c r="AT28" i="52" s="1"/>
  <c r="AJ22" i="52"/>
  <c r="AK22" i="52"/>
  <c r="AT22" i="52" s="1"/>
  <c r="AK16" i="52"/>
  <c r="AT16" i="52" s="1"/>
  <c r="AJ16" i="52"/>
  <c r="AK10" i="52"/>
  <c r="AT10" i="52" s="1"/>
  <c r="AJ10" i="52"/>
  <c r="AK6" i="52"/>
  <c r="AT6" i="52" s="1"/>
  <c r="AJ6" i="52"/>
  <c r="AI65" i="97"/>
  <c r="AN65" i="97"/>
  <c r="AR67" i="46"/>
  <c r="AH56" i="49"/>
  <c r="AQ56" i="49" s="1"/>
  <c r="W63" i="54"/>
  <c r="AE62" i="54"/>
  <c r="AF62" i="54"/>
  <c r="AO62" i="54" s="1"/>
  <c r="AG62" i="54"/>
  <c r="AP62" i="54" s="1"/>
  <c r="AH58" i="103"/>
  <c r="AQ58" i="103" s="1"/>
  <c r="Y67" i="101"/>
  <c r="X67" i="101"/>
  <c r="AR62" i="92"/>
  <c r="AI54" i="35"/>
  <c r="AP54" i="35"/>
  <c r="AH54" i="82"/>
  <c r="AQ54" i="82" s="1"/>
  <c r="AR54" i="102"/>
  <c r="AH62" i="51"/>
  <c r="AQ62" i="51" s="1"/>
  <c r="AR64" i="93"/>
  <c r="AR55" i="98"/>
  <c r="AI57" i="83"/>
  <c r="AN57" i="83"/>
  <c r="AI56" i="87"/>
  <c r="AN56" i="87"/>
  <c r="AI56" i="18"/>
  <c r="AN56" i="18"/>
  <c r="AG60" i="99"/>
  <c r="AP60" i="99" s="1"/>
  <c r="W61" i="99"/>
  <c r="AF60" i="99"/>
  <c r="AO60" i="99" s="1"/>
  <c r="AE60" i="99"/>
  <c r="AJ64" i="52"/>
  <c r="AK64" i="52"/>
  <c r="AT64" i="52" s="1"/>
  <c r="AH58" i="43"/>
  <c r="AQ58" i="43" s="1"/>
  <c r="Z62" i="84"/>
  <c r="AI66" i="15"/>
  <c r="AN66" i="15"/>
  <c r="AH65" i="105"/>
  <c r="AQ65" i="105" s="1"/>
  <c r="AH55" i="102"/>
  <c r="AQ55" i="102" s="1"/>
  <c r="AK63" i="52"/>
  <c r="AT63" i="52" s="1"/>
  <c r="AJ63" i="52"/>
  <c r="AK57" i="52"/>
  <c r="AT57" i="52" s="1"/>
  <c r="AJ57" i="52"/>
  <c r="AK45" i="52"/>
  <c r="AT45" i="52" s="1"/>
  <c r="AJ45" i="52"/>
  <c r="AK39" i="52"/>
  <c r="AT39" i="52" s="1"/>
  <c r="AJ39" i="52"/>
  <c r="AK33" i="52"/>
  <c r="AT33" i="52" s="1"/>
  <c r="AJ33" i="52"/>
  <c r="AK27" i="52"/>
  <c r="AT27" i="52" s="1"/>
  <c r="AJ27" i="52"/>
  <c r="AK21" i="52"/>
  <c r="AT21" i="52" s="1"/>
  <c r="AJ21" i="52"/>
  <c r="AJ15" i="52"/>
  <c r="AK15" i="52"/>
  <c r="AT15" i="52" s="1"/>
  <c r="AK9" i="52"/>
  <c r="AT9" i="52" s="1"/>
  <c r="AJ9" i="52"/>
  <c r="Y66" i="97"/>
  <c r="X66" i="97"/>
  <c r="Z56" i="49"/>
  <c r="AI59" i="45"/>
  <c r="AN59" i="45"/>
  <c r="AR61" i="104"/>
  <c r="Z58" i="103"/>
  <c r="Z62" i="104"/>
  <c r="AH62" i="104"/>
  <c r="AQ62" i="104" s="1"/>
  <c r="Z54" i="82"/>
  <c r="Z62" i="51"/>
  <c r="Y59" i="11"/>
  <c r="Z59" i="11" s="1"/>
  <c r="X59" i="11"/>
  <c r="AH56" i="98"/>
  <c r="AQ56" i="98" s="1"/>
  <c r="AH61" i="96"/>
  <c r="AQ61" i="96" s="1"/>
  <c r="AH54" i="55"/>
  <c r="AQ54" i="55" s="1"/>
  <c r="Y58" i="83"/>
  <c r="Z58" i="83" s="1"/>
  <c r="X58" i="83"/>
  <c r="Y61" i="13"/>
  <c r="X61" i="13"/>
  <c r="AR65" i="86"/>
  <c r="Y67" i="15"/>
  <c r="X67" i="15"/>
  <c r="AR61" i="100"/>
  <c r="AR61" i="51"/>
  <c r="AH66" i="86"/>
  <c r="AQ66" i="86" s="1"/>
  <c r="AJ65" i="52"/>
  <c r="AK65" i="52"/>
  <c r="AT65" i="52" s="1"/>
  <c r="AK51" i="52"/>
  <c r="AT51" i="52" s="1"/>
  <c r="AJ51" i="52"/>
  <c r="AR59" i="16"/>
  <c r="Z58" i="43"/>
  <c r="Z65" i="105"/>
  <c r="AH60" i="95"/>
  <c r="AQ60" i="95" s="1"/>
  <c r="Z66" i="86"/>
  <c r="Z55" i="102"/>
  <c r="AK68" i="52"/>
  <c r="AT68" i="52" s="1"/>
  <c r="AJ68" i="52"/>
  <c r="AJ62" i="52"/>
  <c r="AK62" i="52"/>
  <c r="AT62" i="52" s="1"/>
  <c r="AK56" i="52"/>
  <c r="AT56" i="52" s="1"/>
  <c r="AJ56" i="52"/>
  <c r="AK50" i="52"/>
  <c r="AT50" i="52" s="1"/>
  <c r="AJ50" i="52"/>
  <c r="AJ44" i="52"/>
  <c r="AK44" i="52"/>
  <c r="AT44" i="52" s="1"/>
  <c r="AJ38" i="52"/>
  <c r="AK38" i="52"/>
  <c r="AT38" i="52" s="1"/>
  <c r="AX31" i="52"/>
  <c r="S31" i="52" s="1"/>
  <c r="AC31" i="52" s="1"/>
  <c r="AB32" i="52" s="1"/>
  <c r="AX25" i="52"/>
  <c r="S25" i="52" s="1"/>
  <c r="AC25" i="52" s="1"/>
  <c r="AB26" i="52" s="1"/>
  <c r="AX19" i="52"/>
  <c r="S19" i="52" s="1"/>
  <c r="AC19" i="52" s="1"/>
  <c r="AB20" i="52" s="1"/>
  <c r="AX13" i="52"/>
  <c r="S13" i="52" s="1"/>
  <c r="AC13" i="52" s="1"/>
  <c r="AB14" i="52" s="1"/>
  <c r="AX7" i="52"/>
  <c r="S7" i="52" s="1"/>
  <c r="AC7" i="52" s="1"/>
  <c r="AB8" i="52" s="1"/>
  <c r="Z65" i="93"/>
  <c r="AH63" i="44"/>
  <c r="AQ63" i="44" s="1"/>
  <c r="Y55" i="85"/>
  <c r="X55" i="85"/>
  <c r="Z55" i="85" s="1"/>
  <c r="Y60" i="45"/>
  <c r="X60" i="45"/>
  <c r="AH62" i="100"/>
  <c r="AQ62" i="100" s="1"/>
  <c r="AR62" i="44"/>
  <c r="Y59" i="91"/>
  <c r="X59" i="91"/>
  <c r="AH60" i="16"/>
  <c r="AQ60" i="16" s="1"/>
  <c r="Y55" i="35"/>
  <c r="X55" i="35"/>
  <c r="AI63" i="89"/>
  <c r="AN63" i="89"/>
  <c r="Z56" i="98"/>
  <c r="Z61" i="96"/>
  <c r="Z54" i="55"/>
  <c r="Y57" i="18"/>
  <c r="X57" i="18"/>
  <c r="AI66" i="47"/>
  <c r="AN66" i="47"/>
  <c r="AE62" i="100" l="1"/>
  <c r="W63" i="100"/>
  <c r="AF62" i="100"/>
  <c r="AO62" i="100" s="1"/>
  <c r="AE55" i="85"/>
  <c r="AF55" i="85"/>
  <c r="AO55" i="85" s="1"/>
  <c r="AG55" i="85"/>
  <c r="AP55" i="85" s="1"/>
  <c r="W56" i="85"/>
  <c r="AG58" i="83"/>
  <c r="AP58" i="83" s="1"/>
  <c r="W59" i="83"/>
  <c r="AF58" i="83"/>
  <c r="AO58" i="83" s="1"/>
  <c r="AE58" i="83"/>
  <c r="AF59" i="11"/>
  <c r="AO59" i="11" s="1"/>
  <c r="AG59" i="11"/>
  <c r="AP59" i="11" s="1"/>
  <c r="AE59" i="11"/>
  <c r="W60" i="11"/>
  <c r="W62" i="96"/>
  <c r="AG61" i="96"/>
  <c r="AP61" i="96" s="1"/>
  <c r="AF61" i="96"/>
  <c r="AO61" i="96" s="1"/>
  <c r="AE61" i="96"/>
  <c r="AH59" i="91"/>
  <c r="AQ59" i="91" s="1"/>
  <c r="AK20" i="52"/>
  <c r="AT20" i="52" s="1"/>
  <c r="AJ20" i="52"/>
  <c r="AS44" i="52"/>
  <c r="AL44" i="52"/>
  <c r="AU44" i="52" s="1"/>
  <c r="AS62" i="52"/>
  <c r="AL62" i="52"/>
  <c r="AU62" i="52" s="1"/>
  <c r="AR66" i="15"/>
  <c r="Y61" i="99"/>
  <c r="X61" i="99"/>
  <c r="Z61" i="99" s="1"/>
  <c r="AS16" i="52"/>
  <c r="AL16" i="52"/>
  <c r="AU16" i="52" s="1"/>
  <c r="AS34" i="52"/>
  <c r="AL34" i="52"/>
  <c r="AU34" i="52" s="1"/>
  <c r="AH67" i="47"/>
  <c r="AQ67" i="47" s="1"/>
  <c r="AS53" i="52"/>
  <c r="AL53" i="52"/>
  <c r="AU53" i="52" s="1"/>
  <c r="AR62" i="20"/>
  <c r="W65" i="89"/>
  <c r="AE64" i="89"/>
  <c r="AF64" i="89"/>
  <c r="AO64" i="89" s="1"/>
  <c r="AG64" i="89"/>
  <c r="AP64" i="89" s="1"/>
  <c r="AL3" i="52"/>
  <c r="AU3" i="52" s="1"/>
  <c r="AS3" i="52"/>
  <c r="AS24" i="52"/>
  <c r="AL24" i="52"/>
  <c r="AU24" i="52" s="1"/>
  <c r="AL60" i="52"/>
  <c r="AU60" i="52" s="1"/>
  <c r="AS60" i="52"/>
  <c r="AG63" i="20"/>
  <c r="AP63" i="20" s="1"/>
  <c r="AF63" i="20"/>
  <c r="AO63" i="20" s="1"/>
  <c r="W64" i="20"/>
  <c r="AE63" i="20"/>
  <c r="AR58" i="11"/>
  <c r="AS37" i="52"/>
  <c r="AL37" i="52"/>
  <c r="AU37" i="52" s="1"/>
  <c r="Y57" i="10"/>
  <c r="X57" i="10"/>
  <c r="AI63" i="44"/>
  <c r="AN63" i="44"/>
  <c r="AI62" i="100"/>
  <c r="AN62" i="100"/>
  <c r="AR66" i="47"/>
  <c r="AS50" i="52"/>
  <c r="AL50" i="52"/>
  <c r="AU50" i="52" s="1"/>
  <c r="AS68" i="52"/>
  <c r="AL68" i="52"/>
  <c r="AU68" i="52" s="1"/>
  <c r="AS9" i="52"/>
  <c r="AL9" i="52"/>
  <c r="AU9" i="52" s="1"/>
  <c r="AS27" i="52"/>
  <c r="AL27" i="52"/>
  <c r="AU27" i="52" s="1"/>
  <c r="AS45" i="52"/>
  <c r="AL45" i="52"/>
  <c r="AU45" i="52" s="1"/>
  <c r="AE62" i="84"/>
  <c r="W63" i="84"/>
  <c r="AG62" i="84"/>
  <c r="AP62" i="84" s="1"/>
  <c r="AF62" i="84"/>
  <c r="AO62" i="84" s="1"/>
  <c r="AR57" i="83"/>
  <c r="AR54" i="35"/>
  <c r="AR65" i="97"/>
  <c r="AS52" i="52"/>
  <c r="AL52" i="52"/>
  <c r="AU52" i="52" s="1"/>
  <c r="Z67" i="47"/>
  <c r="AR57" i="41"/>
  <c r="AS5" i="52"/>
  <c r="AL5" i="52"/>
  <c r="AU5" i="52" s="1"/>
  <c r="AS41" i="52"/>
  <c r="AL41" i="52"/>
  <c r="AU41" i="52" s="1"/>
  <c r="Y66" i="53"/>
  <c r="X66" i="53"/>
  <c r="AR66" i="101"/>
  <c r="AJ4" i="52"/>
  <c r="AK4" i="52"/>
  <c r="AT4" i="52" s="1"/>
  <c r="AS42" i="52"/>
  <c r="AL42" i="52"/>
  <c r="AU42" i="52" s="1"/>
  <c r="AR55" i="94"/>
  <c r="AI66" i="32"/>
  <c r="AN66" i="32"/>
  <c r="AJ19" i="52"/>
  <c r="AS55" i="52"/>
  <c r="AL55" i="52"/>
  <c r="AU55" i="52" s="1"/>
  <c r="AI69" i="52"/>
  <c r="AN69" i="52"/>
  <c r="AN71" i="52" s="1"/>
  <c r="Y69" i="46"/>
  <c r="X69" i="46"/>
  <c r="AI60" i="16"/>
  <c r="AN60" i="16"/>
  <c r="AF56" i="98"/>
  <c r="AO56" i="98" s="1"/>
  <c r="W57" i="98"/>
  <c r="AG56" i="98"/>
  <c r="AP56" i="98" s="1"/>
  <c r="AE56" i="98"/>
  <c r="AH61" i="13"/>
  <c r="AQ61" i="13" s="1"/>
  <c r="W63" i="51"/>
  <c r="AE62" i="51"/>
  <c r="AG62" i="51"/>
  <c r="AP62" i="51" s="1"/>
  <c r="AF62" i="51"/>
  <c r="AO62" i="51" s="1"/>
  <c r="AR59" i="45"/>
  <c r="AS64" i="52"/>
  <c r="AL64" i="52"/>
  <c r="AU64" i="52" s="1"/>
  <c r="AS6" i="52"/>
  <c r="AL6" i="52"/>
  <c r="AU6" i="52" s="1"/>
  <c r="AS40" i="52"/>
  <c r="AL40" i="52"/>
  <c r="AU40" i="52" s="1"/>
  <c r="AS58" i="52"/>
  <c r="AL58" i="52"/>
  <c r="AU58" i="52" s="1"/>
  <c r="AE63" i="92"/>
  <c r="AF63" i="92"/>
  <c r="AO63" i="92" s="1"/>
  <c r="AG63" i="92"/>
  <c r="AP63" i="92" s="1"/>
  <c r="W64" i="92"/>
  <c r="AR58" i="91"/>
  <c r="AS23" i="52"/>
  <c r="AL23" i="52"/>
  <c r="AU23" i="52" s="1"/>
  <c r="AS59" i="52"/>
  <c r="AL59" i="52"/>
  <c r="AU59" i="52" s="1"/>
  <c r="AI65" i="53"/>
  <c r="AN65" i="53"/>
  <c r="AH64" i="89"/>
  <c r="AQ64" i="89" s="1"/>
  <c r="AS12" i="52"/>
  <c r="AL12" i="52"/>
  <c r="AU12" i="52" s="1"/>
  <c r="AS30" i="52"/>
  <c r="AL30" i="52"/>
  <c r="AU30" i="52" s="1"/>
  <c r="AH57" i="87"/>
  <c r="AQ57" i="87" s="1"/>
  <c r="AI62" i="88"/>
  <c r="AN62" i="88"/>
  <c r="AI68" i="46"/>
  <c r="AN68" i="46"/>
  <c r="AJ32" i="52"/>
  <c r="AK32" i="52"/>
  <c r="AT32" i="52" s="1"/>
  <c r="AG62" i="104"/>
  <c r="AP62" i="104" s="1"/>
  <c r="AE62" i="104"/>
  <c r="AF62" i="104"/>
  <c r="AO62" i="104" s="1"/>
  <c r="W63" i="104"/>
  <c r="AS33" i="52"/>
  <c r="AL33" i="52"/>
  <c r="AU33" i="52" s="1"/>
  <c r="AR56" i="18"/>
  <c r="AI62" i="54"/>
  <c r="AN62" i="54"/>
  <c r="AS22" i="52"/>
  <c r="AL22" i="52"/>
  <c r="AU22" i="52" s="1"/>
  <c r="AH55" i="50"/>
  <c r="AQ55" i="50" s="1"/>
  <c r="AF55" i="42"/>
  <c r="AO55" i="42" s="1"/>
  <c r="AG55" i="42"/>
  <c r="AP55" i="42" s="1"/>
  <c r="AE55" i="42"/>
  <c r="W56" i="42"/>
  <c r="AS29" i="52"/>
  <c r="AL29" i="52"/>
  <c r="AU29" i="52" s="1"/>
  <c r="AS67" i="52"/>
  <c r="AL67" i="52"/>
  <c r="AU67" i="52" s="1"/>
  <c r="W59" i="41"/>
  <c r="AF58" i="41"/>
  <c r="AO58" i="41" s="1"/>
  <c r="AG58" i="41"/>
  <c r="AP58" i="41" s="1"/>
  <c r="AE58" i="41"/>
  <c r="AH55" i="90"/>
  <c r="AQ55" i="90" s="1"/>
  <c r="AS48" i="52"/>
  <c r="AL48" i="52"/>
  <c r="AU48" i="52" s="1"/>
  <c r="AS66" i="52"/>
  <c r="AL66" i="52"/>
  <c r="AU66" i="52" s="1"/>
  <c r="Z57" i="87"/>
  <c r="AR54" i="90"/>
  <c r="Y67" i="32"/>
  <c r="X67" i="32"/>
  <c r="Z67" i="32" s="1"/>
  <c r="AJ25" i="52"/>
  <c r="AS43" i="52"/>
  <c r="AL43" i="52"/>
  <c r="AU43" i="52" s="1"/>
  <c r="AS61" i="52"/>
  <c r="AL61" i="52"/>
  <c r="AU61" i="52" s="1"/>
  <c r="Y63" i="88"/>
  <c r="X63" i="88"/>
  <c r="Z63" i="88" s="1"/>
  <c r="Y61" i="95"/>
  <c r="Z61" i="95"/>
  <c r="X61" i="95"/>
  <c r="AJ26" i="52"/>
  <c r="AK26" i="52"/>
  <c r="AT26" i="52" s="1"/>
  <c r="AH57" i="18"/>
  <c r="AQ57" i="18" s="1"/>
  <c r="Z57" i="18"/>
  <c r="AR63" i="89"/>
  <c r="AE65" i="93"/>
  <c r="W66" i="93"/>
  <c r="AG65" i="93"/>
  <c r="AP65" i="93" s="1"/>
  <c r="AF65" i="93"/>
  <c r="AO65" i="93" s="1"/>
  <c r="AH67" i="15"/>
  <c r="AQ67" i="15" s="1"/>
  <c r="Z61" i="13"/>
  <c r="W57" i="49"/>
  <c r="AE56" i="49"/>
  <c r="AF56" i="49"/>
  <c r="AO56" i="49" s="1"/>
  <c r="AG56" i="49"/>
  <c r="AP56" i="49" s="1"/>
  <c r="AH60" i="45"/>
  <c r="AQ60" i="45" s="1"/>
  <c r="AS38" i="52"/>
  <c r="AL38" i="52"/>
  <c r="AU38" i="52" s="1"/>
  <c r="W67" i="86"/>
  <c r="AF66" i="86"/>
  <c r="AO66" i="86" s="1"/>
  <c r="AE66" i="86"/>
  <c r="AN66" i="86" s="1"/>
  <c r="AG66" i="86"/>
  <c r="AG65" i="105"/>
  <c r="AP65" i="105" s="1"/>
  <c r="AE65" i="105"/>
  <c r="W66" i="105"/>
  <c r="AF65" i="105"/>
  <c r="AO65" i="105" s="1"/>
  <c r="Z67" i="15"/>
  <c r="AF58" i="103"/>
  <c r="AO58" i="103" s="1"/>
  <c r="AG58" i="103"/>
  <c r="AP58" i="103" s="1"/>
  <c r="AE58" i="103"/>
  <c r="W59" i="103"/>
  <c r="AH66" i="97"/>
  <c r="AQ66" i="97" s="1"/>
  <c r="AS15" i="52"/>
  <c r="AL15" i="52"/>
  <c r="AU15" i="52" s="1"/>
  <c r="AI60" i="99"/>
  <c r="AN60" i="99"/>
  <c r="AH67" i="101"/>
  <c r="AQ67" i="101" s="1"/>
  <c r="Y63" i="54"/>
  <c r="Z63" i="54"/>
  <c r="X63" i="54"/>
  <c r="AS10" i="52"/>
  <c r="AL10" i="52"/>
  <c r="AU10" i="52" s="1"/>
  <c r="AS46" i="52"/>
  <c r="AL46" i="52"/>
  <c r="AU46" i="52" s="1"/>
  <c r="Z55" i="50"/>
  <c r="AH56" i="94"/>
  <c r="AQ56" i="94" s="1"/>
  <c r="AS11" i="52"/>
  <c r="AL11" i="52"/>
  <c r="AU11" i="52" s="1"/>
  <c r="AS47" i="52"/>
  <c r="AL47" i="52"/>
  <c r="AU47" i="52" s="1"/>
  <c r="AH58" i="41"/>
  <c r="AQ58" i="41" s="1"/>
  <c r="Z55" i="90"/>
  <c r="AS54" i="52"/>
  <c r="AL54" i="52"/>
  <c r="AU54" i="52" s="1"/>
  <c r="AK7" i="52"/>
  <c r="AT7" i="52" s="1"/>
  <c r="AJ7" i="52"/>
  <c r="AJ31" i="52"/>
  <c r="AK69" i="52"/>
  <c r="AT69" i="52" s="1"/>
  <c r="AI56" i="10"/>
  <c r="AN56" i="10"/>
  <c r="Z59" i="91"/>
  <c r="AH55" i="85"/>
  <c r="AQ55" i="85" s="1"/>
  <c r="AS51" i="52"/>
  <c r="AL51" i="52"/>
  <c r="AU51" i="52" s="1"/>
  <c r="AS56" i="52"/>
  <c r="AL56" i="52"/>
  <c r="AU56" i="52" s="1"/>
  <c r="AE55" i="102"/>
  <c r="AF55" i="102"/>
  <c r="AO55" i="102" s="1"/>
  <c r="W56" i="102"/>
  <c r="AG55" i="102"/>
  <c r="AP55" i="102" s="1"/>
  <c r="W55" i="82"/>
  <c r="AE54" i="82"/>
  <c r="AF54" i="82"/>
  <c r="AO54" i="82" s="1"/>
  <c r="AG54" i="82"/>
  <c r="AP54" i="82" s="1"/>
  <c r="AS57" i="52"/>
  <c r="AL57" i="52"/>
  <c r="AU57" i="52" s="1"/>
  <c r="AH55" i="35"/>
  <c r="AQ55" i="35" s="1"/>
  <c r="AK8" i="52"/>
  <c r="AT8" i="52" s="1"/>
  <c r="AJ8" i="52"/>
  <c r="W55" i="55"/>
  <c r="AE54" i="55"/>
  <c r="AF54" i="55"/>
  <c r="AO54" i="55" s="1"/>
  <c r="AG54" i="55"/>
  <c r="AP54" i="55" s="1"/>
  <c r="Z55" i="35"/>
  <c r="Z60" i="45"/>
  <c r="AJ14" i="52"/>
  <c r="AK14" i="52"/>
  <c r="AT14" i="52" s="1"/>
  <c r="W59" i="43"/>
  <c r="AG58" i="43"/>
  <c r="AP58" i="43" s="1"/>
  <c r="AF58" i="43"/>
  <c r="AO58" i="43" s="1"/>
  <c r="AE58" i="43"/>
  <c r="AS65" i="52"/>
  <c r="AL65" i="52"/>
  <c r="AU65" i="52" s="1"/>
  <c r="AH58" i="83"/>
  <c r="AQ58" i="83" s="1"/>
  <c r="AH59" i="11"/>
  <c r="AQ59" i="11" s="1"/>
  <c r="Z66" i="97"/>
  <c r="AS21" i="52"/>
  <c r="AL21" i="52"/>
  <c r="AU21" i="52" s="1"/>
  <c r="AS39" i="52"/>
  <c r="AL39" i="52"/>
  <c r="AU39" i="52" s="1"/>
  <c r="AS63" i="52"/>
  <c r="AL63" i="52"/>
  <c r="AU63" i="52" s="1"/>
  <c r="AR56" i="87"/>
  <c r="Z67" i="101"/>
  <c r="AS28" i="52"/>
  <c r="AL28" i="52"/>
  <c r="AU28" i="52" s="1"/>
  <c r="AR60" i="13"/>
  <c r="Z56" i="94"/>
  <c r="AS17" i="52"/>
  <c r="AL17" i="52"/>
  <c r="AU17" i="52" s="1"/>
  <c r="AS35" i="52"/>
  <c r="AL35" i="52"/>
  <c r="AU35" i="52" s="1"/>
  <c r="AR54" i="85"/>
  <c r="AS18" i="52"/>
  <c r="AL18" i="52"/>
  <c r="AU18" i="52" s="1"/>
  <c r="AS36" i="52"/>
  <c r="AL36" i="52"/>
  <c r="AU36" i="52" s="1"/>
  <c r="AH63" i="20"/>
  <c r="AQ63" i="20" s="1"/>
  <c r="AJ13" i="52"/>
  <c r="AK13" i="52"/>
  <c r="AT13" i="52" s="1"/>
  <c r="AS49" i="52"/>
  <c r="AL49" i="52"/>
  <c r="AU49" i="52" s="1"/>
  <c r="AG53" i="48"/>
  <c r="AP53" i="48" s="1"/>
  <c r="AE53" i="48"/>
  <c r="W54" i="48"/>
  <c r="AF53" i="48"/>
  <c r="AO53" i="48" s="1"/>
  <c r="X61" i="16"/>
  <c r="Z61" i="16" s="1"/>
  <c r="Y61" i="16"/>
  <c r="Y64" i="44"/>
  <c r="X64" i="44"/>
  <c r="Y63" i="100"/>
  <c r="Z63" i="100"/>
  <c r="X63" i="100"/>
  <c r="AI60" i="95"/>
  <c r="AN60" i="95"/>
  <c r="Z64" i="44" l="1"/>
  <c r="AF67" i="32"/>
  <c r="AO67" i="32" s="1"/>
  <c r="W68" i="32"/>
  <c r="AG67" i="32"/>
  <c r="AP67" i="32" s="1"/>
  <c r="AE67" i="32"/>
  <c r="AF64" i="44"/>
  <c r="AO64" i="44" s="1"/>
  <c r="AG64" i="44"/>
  <c r="AP64" i="44" s="1"/>
  <c r="AE64" i="44"/>
  <c r="W65" i="44"/>
  <c r="AF56" i="94"/>
  <c r="AO56" i="94" s="1"/>
  <c r="AE56" i="94"/>
  <c r="AN56" i="94" s="1"/>
  <c r="W57" i="94"/>
  <c r="AG56" i="94"/>
  <c r="AG55" i="90"/>
  <c r="AP55" i="90" s="1"/>
  <c r="AF55" i="90"/>
  <c r="AO55" i="90" s="1"/>
  <c r="AE55" i="90"/>
  <c r="W56" i="90"/>
  <c r="AR60" i="95"/>
  <c r="Y54" i="48"/>
  <c r="X54" i="48"/>
  <c r="AS13" i="52"/>
  <c r="AL13" i="52"/>
  <c r="AU13" i="52" s="1"/>
  <c r="W67" i="97"/>
  <c r="AG66" i="97"/>
  <c r="AP66" i="97" s="1"/>
  <c r="AE66" i="97"/>
  <c r="AF66" i="97"/>
  <c r="AO66" i="97" s="1"/>
  <c r="AS7" i="52"/>
  <c r="AL7" i="52"/>
  <c r="AU7" i="52" s="1"/>
  <c r="AH63" i="54"/>
  <c r="AQ63" i="54" s="1"/>
  <c r="Y59" i="103"/>
  <c r="X59" i="103"/>
  <c r="Y66" i="93"/>
  <c r="X66" i="93"/>
  <c r="Z66" i="93" s="1"/>
  <c r="AH61" i="95"/>
  <c r="AQ61" i="95" s="1"/>
  <c r="Y59" i="41"/>
  <c r="X59" i="41"/>
  <c r="Z59" i="41" s="1"/>
  <c r="Y56" i="42"/>
  <c r="X56" i="42"/>
  <c r="AR62" i="54"/>
  <c r="Y63" i="104"/>
  <c r="X63" i="104"/>
  <c r="Z63" i="104" s="1"/>
  <c r="AI63" i="92"/>
  <c r="AN63" i="92"/>
  <c r="X57" i="98"/>
  <c r="Z57" i="98" s="1"/>
  <c r="Y57" i="98"/>
  <c r="AT71" i="52"/>
  <c r="AR63" i="44"/>
  <c r="AH61" i="99"/>
  <c r="AQ61" i="99" s="1"/>
  <c r="Y55" i="82"/>
  <c r="Z55" i="82"/>
  <c r="X55" i="82"/>
  <c r="AH63" i="100"/>
  <c r="AQ63" i="100" s="1"/>
  <c r="AI53" i="48"/>
  <c r="AN53" i="48"/>
  <c r="AS14" i="52"/>
  <c r="AL14" i="52"/>
  <c r="AU14" i="52" s="1"/>
  <c r="AI54" i="55"/>
  <c r="AN54" i="55"/>
  <c r="Y56" i="102"/>
  <c r="Z56" i="102"/>
  <c r="X56" i="102"/>
  <c r="W60" i="91"/>
  <c r="AG59" i="91"/>
  <c r="AP59" i="91" s="1"/>
  <c r="AE59" i="91"/>
  <c r="AF59" i="91"/>
  <c r="AO59" i="91" s="1"/>
  <c r="AE55" i="50"/>
  <c r="AF55" i="50"/>
  <c r="AO55" i="50" s="1"/>
  <c r="AG55" i="50"/>
  <c r="AP55" i="50" s="1"/>
  <c r="W56" i="50"/>
  <c r="AE63" i="54"/>
  <c r="W64" i="54"/>
  <c r="AG63" i="54"/>
  <c r="AP63" i="54" s="1"/>
  <c r="AF63" i="54"/>
  <c r="AO63" i="54" s="1"/>
  <c r="AI58" i="103"/>
  <c r="AN58" i="103"/>
  <c r="Y66" i="105"/>
  <c r="X66" i="105"/>
  <c r="Z66" i="105" s="1"/>
  <c r="AI56" i="49"/>
  <c r="AN56" i="49"/>
  <c r="AI65" i="93"/>
  <c r="AN65" i="93"/>
  <c r="AG61" i="95"/>
  <c r="AP61" i="95" s="1"/>
  <c r="AF61" i="95"/>
  <c r="AO61" i="95" s="1"/>
  <c r="W62" i="95"/>
  <c r="AE61" i="95"/>
  <c r="AI55" i="42"/>
  <c r="AN55" i="42"/>
  <c r="AR68" i="46"/>
  <c r="AR65" i="53"/>
  <c r="AR66" i="32"/>
  <c r="AL4" i="52"/>
  <c r="AU4" i="52" s="1"/>
  <c r="AS4" i="52"/>
  <c r="W68" i="47"/>
  <c r="AF67" i="47"/>
  <c r="AO67" i="47" s="1"/>
  <c r="AG67" i="47"/>
  <c r="AP67" i="47" s="1"/>
  <c r="AE67" i="47"/>
  <c r="Y63" i="84"/>
  <c r="X63" i="84"/>
  <c r="Z57" i="10"/>
  <c r="AH57" i="10"/>
  <c r="AQ57" i="10" s="1"/>
  <c r="AF61" i="99"/>
  <c r="AO61" i="99" s="1"/>
  <c r="AE61" i="99"/>
  <c r="AG61" i="99"/>
  <c r="AP61" i="99" s="1"/>
  <c r="W62" i="99"/>
  <c r="AH64" i="44"/>
  <c r="AQ64" i="44" s="1"/>
  <c r="AI65" i="105"/>
  <c r="AN65" i="105"/>
  <c r="Y67" i="86"/>
  <c r="Z67" i="86" s="1"/>
  <c r="X67" i="86"/>
  <c r="Y57" i="49"/>
  <c r="X57" i="49"/>
  <c r="AI62" i="104"/>
  <c r="AN62" i="104"/>
  <c r="AI62" i="51"/>
  <c r="AN62" i="51"/>
  <c r="AR69" i="52"/>
  <c r="AR71" i="52" s="1"/>
  <c r="AL69" i="52"/>
  <c r="AU69" i="52" s="1"/>
  <c r="AI62" i="84"/>
  <c r="AN62" i="84"/>
  <c r="AI63" i="20"/>
  <c r="AN63" i="20"/>
  <c r="Y62" i="96"/>
  <c r="X62" i="96"/>
  <c r="Z62" i="96" s="1"/>
  <c r="Y56" i="85"/>
  <c r="X56" i="85"/>
  <c r="AG63" i="100"/>
  <c r="AP63" i="100" s="1"/>
  <c r="W64" i="100"/>
  <c r="AF63" i="100"/>
  <c r="AO63" i="100" s="1"/>
  <c r="AE63" i="100"/>
  <c r="AF61" i="16"/>
  <c r="AO61" i="16" s="1"/>
  <c r="W62" i="16"/>
  <c r="AE61" i="16"/>
  <c r="AG61" i="16"/>
  <c r="AP61" i="16" s="1"/>
  <c r="AI58" i="43"/>
  <c r="AN58" i="43"/>
  <c r="AF60" i="45"/>
  <c r="AO60" i="45" s="1"/>
  <c r="AE60" i="45"/>
  <c r="AG60" i="45"/>
  <c r="AP60" i="45" s="1"/>
  <c r="W61" i="45"/>
  <c r="Y55" i="55"/>
  <c r="X55" i="55"/>
  <c r="AH61" i="16"/>
  <c r="AQ61" i="16" s="1"/>
  <c r="W68" i="101"/>
  <c r="AE67" i="101"/>
  <c r="AN67" i="101" s="1"/>
  <c r="AF67" i="101"/>
  <c r="AO67" i="101" s="1"/>
  <c r="AG67" i="101"/>
  <c r="AF55" i="35"/>
  <c r="AO55" i="35" s="1"/>
  <c r="AG55" i="35"/>
  <c r="AP55" i="35" s="1"/>
  <c r="W56" i="35"/>
  <c r="AE55" i="35"/>
  <c r="AS8" i="52"/>
  <c r="AL8" i="52"/>
  <c r="AU8" i="52" s="1"/>
  <c r="AI54" i="82"/>
  <c r="AN54" i="82"/>
  <c r="AI55" i="102"/>
  <c r="AN55" i="102"/>
  <c r="AR56" i="10"/>
  <c r="AR60" i="99"/>
  <c r="AG61" i="13"/>
  <c r="AP61" i="13" s="1"/>
  <c r="W62" i="13"/>
  <c r="AF61" i="13"/>
  <c r="AO61" i="13" s="1"/>
  <c r="AE61" i="13"/>
  <c r="AH63" i="88"/>
  <c r="AQ63" i="88" s="1"/>
  <c r="AI58" i="41"/>
  <c r="AN58" i="41"/>
  <c r="AR62" i="88"/>
  <c r="Y64" i="92"/>
  <c r="X64" i="92"/>
  <c r="Y63" i="51"/>
  <c r="X63" i="51"/>
  <c r="Z63" i="51" s="1"/>
  <c r="AR60" i="16"/>
  <c r="Y64" i="20"/>
  <c r="X64" i="20"/>
  <c r="AI64" i="89"/>
  <c r="AN64" i="89"/>
  <c r="AS20" i="52"/>
  <c r="AL20" i="52"/>
  <c r="AU20" i="52" s="1"/>
  <c r="AI58" i="83"/>
  <c r="AN58" i="83"/>
  <c r="AI56" i="98"/>
  <c r="AN56" i="98"/>
  <c r="AH69" i="46"/>
  <c r="AQ69" i="46" s="1"/>
  <c r="AQ71" i="46" s="1"/>
  <c r="AZ3" i="46"/>
  <c r="AX12" i="46" s="1"/>
  <c r="S12" i="46" s="1"/>
  <c r="AC12" i="46" s="1"/>
  <c r="AB13" i="46" s="1"/>
  <c r="AX3" i="46"/>
  <c r="S3" i="46" s="1"/>
  <c r="AC3" i="46" s="1"/>
  <c r="AX14" i="46"/>
  <c r="S14" i="46" s="1"/>
  <c r="AC14" i="46" s="1"/>
  <c r="AB15" i="46" s="1"/>
  <c r="AX15" i="46"/>
  <c r="S15" i="46" s="1"/>
  <c r="AC15" i="46" s="1"/>
  <c r="AB16" i="46" s="1"/>
  <c r="AX17" i="46"/>
  <c r="S17" i="46" s="1"/>
  <c r="AC17" i="46" s="1"/>
  <c r="AB18" i="46" s="1"/>
  <c r="AX21" i="46"/>
  <c r="S21" i="46" s="1"/>
  <c r="AC21" i="46" s="1"/>
  <c r="AB22" i="46" s="1"/>
  <c r="AX23" i="46"/>
  <c r="S23" i="46" s="1"/>
  <c r="AC23" i="46" s="1"/>
  <c r="AB24" i="46" s="1"/>
  <c r="AX24" i="46"/>
  <c r="S24" i="46" s="1"/>
  <c r="AC24" i="46" s="1"/>
  <c r="AB25" i="46" s="1"/>
  <c r="AX25" i="46"/>
  <c r="S25" i="46" s="1"/>
  <c r="AC25" i="46" s="1"/>
  <c r="AB26" i="46" s="1"/>
  <c r="AX26" i="46"/>
  <c r="S26" i="46" s="1"/>
  <c r="AC26" i="46" s="1"/>
  <c r="AB27" i="46" s="1"/>
  <c r="AX27" i="46"/>
  <c r="S27" i="46" s="1"/>
  <c r="AC27" i="46" s="1"/>
  <c r="AB28" i="46" s="1"/>
  <c r="AX29" i="46"/>
  <c r="S29" i="46" s="1"/>
  <c r="AC29" i="46" s="1"/>
  <c r="AB30" i="46" s="1"/>
  <c r="AX30" i="46"/>
  <c r="S30" i="46" s="1"/>
  <c r="AC30" i="46" s="1"/>
  <c r="AB31" i="46" s="1"/>
  <c r="AX31" i="46"/>
  <c r="S31" i="46" s="1"/>
  <c r="AC31" i="46" s="1"/>
  <c r="AB32" i="46" s="1"/>
  <c r="AX32" i="46"/>
  <c r="S32" i="46" s="1"/>
  <c r="AC32" i="46" s="1"/>
  <c r="AB33" i="46" s="1"/>
  <c r="AX33" i="46"/>
  <c r="S33" i="46" s="1"/>
  <c r="AC33" i="46" s="1"/>
  <c r="AB34" i="46" s="1"/>
  <c r="AX35" i="46"/>
  <c r="S35" i="46" s="1"/>
  <c r="AC35" i="46" s="1"/>
  <c r="AB36" i="46" s="1"/>
  <c r="AX36" i="46"/>
  <c r="S36" i="46" s="1"/>
  <c r="AC36" i="46" s="1"/>
  <c r="AB37" i="46" s="1"/>
  <c r="AX37" i="46"/>
  <c r="S37" i="46" s="1"/>
  <c r="AC37" i="46" s="1"/>
  <c r="AB38" i="46" s="1"/>
  <c r="AX38" i="46"/>
  <c r="S38" i="46" s="1"/>
  <c r="AC38" i="46" s="1"/>
  <c r="AB39" i="46" s="1"/>
  <c r="AX39" i="46"/>
  <c r="S39" i="46" s="1"/>
  <c r="AC39" i="46" s="1"/>
  <c r="AB40" i="46" s="1"/>
  <c r="AX41" i="46"/>
  <c r="S41" i="46" s="1"/>
  <c r="AC41" i="46" s="1"/>
  <c r="AB42" i="46" s="1"/>
  <c r="AX42" i="46"/>
  <c r="S42" i="46" s="1"/>
  <c r="AC42" i="46" s="1"/>
  <c r="AB43" i="46" s="1"/>
  <c r="AX43" i="46"/>
  <c r="S43" i="46" s="1"/>
  <c r="AC43" i="46" s="1"/>
  <c r="AB44" i="46" s="1"/>
  <c r="AX44" i="46"/>
  <c r="S44" i="46" s="1"/>
  <c r="AC44" i="46" s="1"/>
  <c r="AB45" i="46" s="1"/>
  <c r="AX45" i="46"/>
  <c r="S45" i="46" s="1"/>
  <c r="AC45" i="46" s="1"/>
  <c r="AB46" i="46" s="1"/>
  <c r="AX47" i="46"/>
  <c r="S47" i="46" s="1"/>
  <c r="AC47" i="46" s="1"/>
  <c r="AB48" i="46" s="1"/>
  <c r="AX48" i="46"/>
  <c r="S48" i="46" s="1"/>
  <c r="AC48" i="46" s="1"/>
  <c r="AB49" i="46" s="1"/>
  <c r="AX49" i="46"/>
  <c r="S49" i="46" s="1"/>
  <c r="AC49" i="46" s="1"/>
  <c r="AB50" i="46" s="1"/>
  <c r="AX50" i="46"/>
  <c r="S50" i="46" s="1"/>
  <c r="AC50" i="46" s="1"/>
  <c r="AB51" i="46" s="1"/>
  <c r="AX51" i="46"/>
  <c r="S51" i="46" s="1"/>
  <c r="AC51" i="46" s="1"/>
  <c r="AB52" i="46" s="1"/>
  <c r="AX53" i="46"/>
  <c r="S53" i="46" s="1"/>
  <c r="AC53" i="46" s="1"/>
  <c r="AB54" i="46" s="1"/>
  <c r="AX54" i="46"/>
  <c r="S54" i="46" s="1"/>
  <c r="AC54" i="46" s="1"/>
  <c r="AB55" i="46" s="1"/>
  <c r="AX55" i="46"/>
  <c r="S55" i="46" s="1"/>
  <c r="AC55" i="46" s="1"/>
  <c r="AB56" i="46" s="1"/>
  <c r="AX56" i="46"/>
  <c r="S56" i="46" s="1"/>
  <c r="AC56" i="46" s="1"/>
  <c r="AB57" i="46" s="1"/>
  <c r="AX57" i="46"/>
  <c r="S57" i="46" s="1"/>
  <c r="AC57" i="46" s="1"/>
  <c r="AB58" i="46" s="1"/>
  <c r="AX59" i="46"/>
  <c r="S59" i="46" s="1"/>
  <c r="AC59" i="46" s="1"/>
  <c r="AB60" i="46" s="1"/>
  <c r="AX60" i="46"/>
  <c r="S60" i="46" s="1"/>
  <c r="AC60" i="46" s="1"/>
  <c r="AB61" i="46" s="1"/>
  <c r="AX61" i="46"/>
  <c r="S61" i="46" s="1"/>
  <c r="AC61" i="46" s="1"/>
  <c r="AB62" i="46" s="1"/>
  <c r="AX62" i="46"/>
  <c r="S62" i="46" s="1"/>
  <c r="AC62" i="46" s="1"/>
  <c r="AB63" i="46" s="1"/>
  <c r="AX63" i="46"/>
  <c r="S63" i="46" s="1"/>
  <c r="AC63" i="46" s="1"/>
  <c r="AB64" i="46" s="1"/>
  <c r="AX67" i="46"/>
  <c r="S67" i="46" s="1"/>
  <c r="AC67" i="46" s="1"/>
  <c r="AB68" i="46" s="1"/>
  <c r="AX64" i="46"/>
  <c r="S64" i="46" s="1"/>
  <c r="AC64" i="46" s="1"/>
  <c r="AB65" i="46" s="1"/>
  <c r="AX65" i="46"/>
  <c r="S65" i="46" s="1"/>
  <c r="AC65" i="46" s="1"/>
  <c r="AB66" i="46" s="1"/>
  <c r="AX66" i="46"/>
  <c r="S66" i="46" s="1"/>
  <c r="AC66" i="46" s="1"/>
  <c r="AB67" i="46" s="1"/>
  <c r="AH66" i="53"/>
  <c r="AQ66" i="53" s="1"/>
  <c r="AR62" i="100"/>
  <c r="Y65" i="89"/>
  <c r="X65" i="89"/>
  <c r="Z65" i="89" s="1"/>
  <c r="Y60" i="11"/>
  <c r="X60" i="11"/>
  <c r="W68" i="15"/>
  <c r="AE67" i="15"/>
  <c r="AG67" i="15"/>
  <c r="AP67" i="15" s="1"/>
  <c r="AF67" i="15"/>
  <c r="AO67" i="15" s="1"/>
  <c r="AE57" i="18"/>
  <c r="W58" i="18"/>
  <c r="AF57" i="18"/>
  <c r="AO57" i="18" s="1"/>
  <c r="AG57" i="18"/>
  <c r="AP57" i="18" s="1"/>
  <c r="AG63" i="88"/>
  <c r="AP63" i="88" s="1"/>
  <c r="AF63" i="88"/>
  <c r="AO63" i="88" s="1"/>
  <c r="AE63" i="88"/>
  <c r="W64" i="88"/>
  <c r="AS25" i="52"/>
  <c r="AL25" i="52"/>
  <c r="AU25" i="52" s="1"/>
  <c r="W58" i="87"/>
  <c r="AE57" i="87"/>
  <c r="AF57" i="87"/>
  <c r="AO57" i="87" s="1"/>
  <c r="AG57" i="87"/>
  <c r="AP57" i="87" s="1"/>
  <c r="Y59" i="43"/>
  <c r="X59" i="43"/>
  <c r="Z59" i="43" s="1"/>
  <c r="AS31" i="52"/>
  <c r="AL31" i="52"/>
  <c r="AU31" i="52" s="1"/>
  <c r="AI66" i="86"/>
  <c r="AP66" i="86"/>
  <c r="AS26" i="52"/>
  <c r="AL26" i="52"/>
  <c r="AU26" i="52" s="1"/>
  <c r="AH67" i="32"/>
  <c r="AQ67" i="32" s="1"/>
  <c r="AS32" i="52"/>
  <c r="AL32" i="52"/>
  <c r="AU32" i="52" s="1"/>
  <c r="Z69" i="46"/>
  <c r="AS19" i="52"/>
  <c r="AL19" i="52"/>
  <c r="AU19" i="52" s="1"/>
  <c r="Z66" i="53"/>
  <c r="AI61" i="96"/>
  <c r="AN61" i="96"/>
  <c r="AI59" i="11"/>
  <c r="AN59" i="11"/>
  <c r="Y59" i="83"/>
  <c r="X59" i="83"/>
  <c r="Z59" i="83" s="1"/>
  <c r="AI55" i="85"/>
  <c r="AN55" i="85"/>
  <c r="AX20" i="46" l="1"/>
  <c r="S20" i="46" s="1"/>
  <c r="AC20" i="46" s="1"/>
  <c r="AB21" i="46" s="1"/>
  <c r="AX11" i="46"/>
  <c r="S11" i="46" s="1"/>
  <c r="AC11" i="46" s="1"/>
  <c r="AB12" i="46" s="1"/>
  <c r="AX19" i="46"/>
  <c r="S19" i="46" s="1"/>
  <c r="AC19" i="46" s="1"/>
  <c r="AB20" i="46" s="1"/>
  <c r="AK20" i="46" s="1"/>
  <c r="AT20" i="46" s="1"/>
  <c r="AX10" i="46"/>
  <c r="S10" i="46" s="1"/>
  <c r="AC10" i="46" s="1"/>
  <c r="AB11" i="46" s="1"/>
  <c r="Z60" i="11"/>
  <c r="AX18" i="46"/>
  <c r="S18" i="46" s="1"/>
  <c r="AC18" i="46" s="1"/>
  <c r="AB19" i="46" s="1"/>
  <c r="AX8" i="46"/>
  <c r="S8" i="46" s="1"/>
  <c r="AC8" i="46" s="1"/>
  <c r="AB9" i="46" s="1"/>
  <c r="Z54" i="48"/>
  <c r="W55" i="48" s="1"/>
  <c r="W61" i="11"/>
  <c r="AF60" i="11"/>
  <c r="AO60" i="11" s="1"/>
  <c r="AE60" i="11"/>
  <c r="AG60" i="11"/>
  <c r="AP60" i="11" s="1"/>
  <c r="AF54" i="48"/>
  <c r="AO54" i="48" s="1"/>
  <c r="AG54" i="48"/>
  <c r="AP54" i="48" s="1"/>
  <c r="AE54" i="48"/>
  <c r="AE65" i="89"/>
  <c r="AF65" i="89"/>
  <c r="AO65" i="89" s="1"/>
  <c r="W66" i="89"/>
  <c r="AG65" i="89"/>
  <c r="AP65" i="89" s="1"/>
  <c r="AE59" i="43"/>
  <c r="AF59" i="43"/>
  <c r="AO59" i="43" s="1"/>
  <c r="W60" i="43"/>
  <c r="AG59" i="43"/>
  <c r="AP59" i="43" s="1"/>
  <c r="AJ64" i="46"/>
  <c r="AK64" i="46"/>
  <c r="AT64" i="46" s="1"/>
  <c r="AK58" i="46"/>
  <c r="AT58" i="46" s="1"/>
  <c r="AK52" i="46"/>
  <c r="AT52" i="46" s="1"/>
  <c r="AK46" i="46"/>
  <c r="AT46" i="46" s="1"/>
  <c r="AK40" i="46"/>
  <c r="AT40" i="46" s="1"/>
  <c r="AK34" i="46"/>
  <c r="AT34" i="46" s="1"/>
  <c r="AK28" i="46"/>
  <c r="AT28" i="46" s="1"/>
  <c r="AK22" i="46"/>
  <c r="AT22" i="46" s="1"/>
  <c r="AK16" i="46"/>
  <c r="AT16" i="46" s="1"/>
  <c r="AK9" i="46"/>
  <c r="AT9" i="46" s="1"/>
  <c r="AK13" i="46"/>
  <c r="AT13" i="46" s="1"/>
  <c r="AH64" i="92"/>
  <c r="AQ64" i="92" s="1"/>
  <c r="AR58" i="41"/>
  <c r="AR54" i="82"/>
  <c r="Y68" i="101"/>
  <c r="X68" i="101"/>
  <c r="Z68" i="101" s="1"/>
  <c r="AH55" i="55"/>
  <c r="AQ55" i="55" s="1"/>
  <c r="AI60" i="45"/>
  <c r="AN60" i="45"/>
  <c r="AI61" i="16"/>
  <c r="AN61" i="16"/>
  <c r="Y64" i="100"/>
  <c r="Z64" i="100" s="1"/>
  <c r="X64" i="100"/>
  <c r="AG62" i="96"/>
  <c r="AP62" i="96" s="1"/>
  <c r="AF62" i="96"/>
  <c r="AO62" i="96" s="1"/>
  <c r="AE62" i="96"/>
  <c r="W63" i="96"/>
  <c r="AH57" i="49"/>
  <c r="AQ57" i="49" s="1"/>
  <c r="AH63" i="84"/>
  <c r="AQ63" i="84" s="1"/>
  <c r="AR65" i="93"/>
  <c r="AI63" i="54"/>
  <c r="AN63" i="54"/>
  <c r="W57" i="102"/>
  <c r="AG56" i="102"/>
  <c r="AP56" i="102" s="1"/>
  <c r="AF56" i="102"/>
  <c r="AO56" i="102" s="1"/>
  <c r="AE56" i="102"/>
  <c r="AE57" i="98"/>
  <c r="AG57" i="98"/>
  <c r="AP57" i="98" s="1"/>
  <c r="AF57" i="98"/>
  <c r="AO57" i="98" s="1"/>
  <c r="W58" i="98"/>
  <c r="W64" i="104"/>
  <c r="AF63" i="104"/>
  <c r="AO63" i="104" s="1"/>
  <c r="AE63" i="104"/>
  <c r="AG63" i="104"/>
  <c r="AP63" i="104" s="1"/>
  <c r="AH59" i="103"/>
  <c r="AQ59" i="103" s="1"/>
  <c r="AI66" i="97"/>
  <c r="AN66" i="97"/>
  <c r="AI55" i="90"/>
  <c r="AN55" i="90"/>
  <c r="AE59" i="83"/>
  <c r="AF59" i="83"/>
  <c r="AO59" i="83" s="1"/>
  <c r="AG59" i="83"/>
  <c r="AP59" i="83" s="1"/>
  <c r="W60" i="83"/>
  <c r="AK67" i="46"/>
  <c r="AT67" i="46" s="1"/>
  <c r="AJ67" i="46"/>
  <c r="AJ63" i="46"/>
  <c r="AK63" i="46"/>
  <c r="AT63" i="46" s="1"/>
  <c r="AJ57" i="46"/>
  <c r="AK57" i="46"/>
  <c r="AT57" i="46" s="1"/>
  <c r="AK51" i="46"/>
  <c r="AT51" i="46" s="1"/>
  <c r="AJ51" i="46"/>
  <c r="AK45" i="46"/>
  <c r="AT45" i="46" s="1"/>
  <c r="AJ45" i="46"/>
  <c r="AK39" i="46"/>
  <c r="AT39" i="46" s="1"/>
  <c r="AJ39" i="46"/>
  <c r="AK33" i="46"/>
  <c r="AT33" i="46" s="1"/>
  <c r="AJ33" i="46"/>
  <c r="AK27" i="46"/>
  <c r="AT27" i="46" s="1"/>
  <c r="AJ27" i="46"/>
  <c r="AJ21" i="46"/>
  <c r="AK21" i="46"/>
  <c r="AT21" i="46" s="1"/>
  <c r="AK15" i="46"/>
  <c r="AT15" i="46" s="1"/>
  <c r="AJ15" i="46"/>
  <c r="AX7" i="46"/>
  <c r="S7" i="46" s="1"/>
  <c r="AC7" i="46" s="1"/>
  <c r="AB8" i="46" s="1"/>
  <c r="Z64" i="92"/>
  <c r="AI61" i="13"/>
  <c r="AN61" i="13"/>
  <c r="Z55" i="55"/>
  <c r="Y62" i="16"/>
  <c r="Z62" i="16" s="1"/>
  <c r="X62" i="16"/>
  <c r="Z57" i="49"/>
  <c r="AR65" i="105"/>
  <c r="Z63" i="84"/>
  <c r="Y68" i="47"/>
  <c r="X68" i="47"/>
  <c r="AI61" i="95"/>
  <c r="AN61" i="95"/>
  <c r="AR58" i="103"/>
  <c r="AR53" i="48"/>
  <c r="AH55" i="82"/>
  <c r="AQ55" i="82" s="1"/>
  <c r="AH59" i="41"/>
  <c r="AQ59" i="41" s="1"/>
  <c r="Z59" i="103"/>
  <c r="AR66" i="86"/>
  <c r="AJ66" i="46"/>
  <c r="AK66" i="46"/>
  <c r="AT66" i="46" s="1"/>
  <c r="AJ62" i="46"/>
  <c r="AK62" i="46"/>
  <c r="AT62" i="46" s="1"/>
  <c r="AJ56" i="46"/>
  <c r="AK56" i="46"/>
  <c r="AT56" i="46" s="1"/>
  <c r="AJ50" i="46"/>
  <c r="AK50" i="46"/>
  <c r="AT50" i="46" s="1"/>
  <c r="AK44" i="46"/>
  <c r="AT44" i="46" s="1"/>
  <c r="AJ44" i="46"/>
  <c r="AK38" i="46"/>
  <c r="AT38" i="46" s="1"/>
  <c r="AJ38" i="46"/>
  <c r="AK32" i="46"/>
  <c r="AT32" i="46" s="1"/>
  <c r="AJ32" i="46"/>
  <c r="AK26" i="46"/>
  <c r="AT26" i="46" s="1"/>
  <c r="AJ26" i="46"/>
  <c r="AJ20" i="46"/>
  <c r="AX13" i="46"/>
  <c r="S13" i="46" s="1"/>
  <c r="AC13" i="46" s="1"/>
  <c r="AB14" i="46" s="1"/>
  <c r="AX6" i="46"/>
  <c r="S6" i="46" s="1"/>
  <c r="AC6" i="46" s="1"/>
  <c r="AB7" i="46" s="1"/>
  <c r="AH56" i="85"/>
  <c r="AQ56" i="85" s="1"/>
  <c r="Y62" i="99"/>
  <c r="X62" i="99"/>
  <c r="Z62" i="99" s="1"/>
  <c r="AS71" i="52"/>
  <c r="X62" i="95"/>
  <c r="Y62" i="95"/>
  <c r="Z62" i="95" s="1"/>
  <c r="AR56" i="49"/>
  <c r="Y56" i="50"/>
  <c r="X56" i="50"/>
  <c r="AI59" i="91"/>
  <c r="AN59" i="91"/>
  <c r="W56" i="82"/>
  <c r="AE55" i="82"/>
  <c r="AG55" i="82"/>
  <c r="AP55" i="82" s="1"/>
  <c r="AF55" i="82"/>
  <c r="AO55" i="82" s="1"/>
  <c r="AH57" i="98"/>
  <c r="AQ57" i="98" s="1"/>
  <c r="AF59" i="41"/>
  <c r="AO59" i="41" s="1"/>
  <c r="W60" i="41"/>
  <c r="AE59" i="41"/>
  <c r="AG59" i="41"/>
  <c r="AP59" i="41" s="1"/>
  <c r="Y67" i="97"/>
  <c r="X67" i="97"/>
  <c r="AI67" i="32"/>
  <c r="AN67" i="32"/>
  <c r="AE66" i="53"/>
  <c r="W67" i="53"/>
  <c r="AF66" i="53"/>
  <c r="AO66" i="53" s="1"/>
  <c r="AG66" i="53"/>
  <c r="AP66" i="53" s="1"/>
  <c r="AH60" i="11"/>
  <c r="AQ60" i="11" s="1"/>
  <c r="AX69" i="46"/>
  <c r="S69" i="46" s="1"/>
  <c r="AC69" i="46" s="1"/>
  <c r="AF69" i="46"/>
  <c r="AO69" i="46" s="1"/>
  <c r="AO71" i="46" s="1"/>
  <c r="AG69" i="46"/>
  <c r="AP69" i="46" s="1"/>
  <c r="AP71" i="46" s="1"/>
  <c r="AE69" i="46"/>
  <c r="AK55" i="46"/>
  <c r="AT55" i="46" s="1"/>
  <c r="AJ55" i="46"/>
  <c r="AK49" i="46"/>
  <c r="AT49" i="46" s="1"/>
  <c r="AJ49" i="46"/>
  <c r="AK43" i="46"/>
  <c r="AT43" i="46" s="1"/>
  <c r="AJ43" i="46"/>
  <c r="AJ37" i="46"/>
  <c r="AK37" i="46"/>
  <c r="AT37" i="46" s="1"/>
  <c r="AK31" i="46"/>
  <c r="AT31" i="46" s="1"/>
  <c r="AJ31" i="46"/>
  <c r="AJ25" i="46"/>
  <c r="AK25" i="46"/>
  <c r="AT25" i="46" s="1"/>
  <c r="AK19" i="46"/>
  <c r="AT19" i="46" s="1"/>
  <c r="AJ19" i="46"/>
  <c r="AK12" i="46"/>
  <c r="AT12" i="46" s="1"/>
  <c r="AJ12" i="46"/>
  <c r="AX4" i="46"/>
  <c r="S4" i="46" s="1"/>
  <c r="AC4" i="46" s="1"/>
  <c r="AB5" i="46" s="1"/>
  <c r="AR56" i="98"/>
  <c r="AR64" i="89"/>
  <c r="AH63" i="51"/>
  <c r="AQ63" i="51" s="1"/>
  <c r="Y62" i="13"/>
  <c r="Z62" i="13" s="1"/>
  <c r="X62" i="13"/>
  <c r="AI67" i="101"/>
  <c r="AP67" i="101"/>
  <c r="AR58" i="43"/>
  <c r="Z56" i="85"/>
  <c r="AR63" i="20"/>
  <c r="AR62" i="51"/>
  <c r="AH67" i="86"/>
  <c r="AQ67" i="86" s="1"/>
  <c r="AU71" i="52"/>
  <c r="C11" i="52" s="1"/>
  <c r="AH66" i="105"/>
  <c r="AQ66" i="105" s="1"/>
  <c r="AR54" i="55"/>
  <c r="AH66" i="93"/>
  <c r="AQ66" i="93" s="1"/>
  <c r="Y65" i="44"/>
  <c r="Z65" i="44"/>
  <c r="X65" i="44"/>
  <c r="Y58" i="87"/>
  <c r="X58" i="87"/>
  <c r="AI57" i="18"/>
  <c r="AN57" i="18"/>
  <c r="AR59" i="11"/>
  <c r="AJ61" i="46"/>
  <c r="AK61" i="46"/>
  <c r="AT61" i="46" s="1"/>
  <c r="Y64" i="88"/>
  <c r="Z64" i="88" s="1"/>
  <c r="X64" i="88"/>
  <c r="AI67" i="15"/>
  <c r="AN67" i="15"/>
  <c r="AK60" i="46"/>
  <c r="AT60" i="46" s="1"/>
  <c r="AJ60" i="46"/>
  <c r="AJ48" i="46"/>
  <c r="AK48" i="46"/>
  <c r="AT48" i="46" s="1"/>
  <c r="AK36" i="46"/>
  <c r="AT36" i="46" s="1"/>
  <c r="AJ36" i="46"/>
  <c r="AK24" i="46"/>
  <c r="AT24" i="46" s="1"/>
  <c r="AJ24" i="46"/>
  <c r="AK11" i="46"/>
  <c r="AT11" i="46" s="1"/>
  <c r="AJ11" i="46"/>
  <c r="AB4" i="46"/>
  <c r="AJ3" i="46"/>
  <c r="AH64" i="20"/>
  <c r="AQ64" i="20" s="1"/>
  <c r="AE63" i="51"/>
  <c r="AF63" i="51"/>
  <c r="AO63" i="51" s="1"/>
  <c r="AG63" i="51"/>
  <c r="AP63" i="51" s="1"/>
  <c r="W64" i="51"/>
  <c r="AR55" i="102"/>
  <c r="AI55" i="35"/>
  <c r="AN55" i="35"/>
  <c r="Y61" i="45"/>
  <c r="Z61" i="45" s="1"/>
  <c r="X61" i="45"/>
  <c r="AI63" i="100"/>
  <c r="AN63" i="100"/>
  <c r="W68" i="86"/>
  <c r="AG67" i="86"/>
  <c r="AP67" i="86" s="1"/>
  <c r="AF67" i="86"/>
  <c r="AO67" i="86" s="1"/>
  <c r="AE67" i="86"/>
  <c r="AI61" i="99"/>
  <c r="AN61" i="99"/>
  <c r="AI67" i="47"/>
  <c r="AN67" i="47"/>
  <c r="W67" i="105"/>
  <c r="AG66" i="105"/>
  <c r="AP66" i="105" s="1"/>
  <c r="AE66" i="105"/>
  <c r="AF66" i="105"/>
  <c r="AO66" i="105" s="1"/>
  <c r="Y60" i="91"/>
  <c r="X60" i="91"/>
  <c r="AR63" i="92"/>
  <c r="AH56" i="42"/>
  <c r="AQ56" i="42" s="1"/>
  <c r="W67" i="93"/>
  <c r="AG66" i="93"/>
  <c r="AP66" i="93" s="1"/>
  <c r="AF66" i="93"/>
  <c r="AO66" i="93" s="1"/>
  <c r="AE66" i="93"/>
  <c r="AI56" i="94"/>
  <c r="AP56" i="94"/>
  <c r="AI64" i="44"/>
  <c r="AN64" i="44"/>
  <c r="Y68" i="32"/>
  <c r="X68" i="32"/>
  <c r="AH65" i="89"/>
  <c r="AQ65" i="89" s="1"/>
  <c r="AK65" i="46"/>
  <c r="AT65" i="46" s="1"/>
  <c r="AJ65" i="46"/>
  <c r="AR55" i="85"/>
  <c r="AK68" i="46"/>
  <c r="AT68" i="46" s="1"/>
  <c r="AK54" i="46"/>
  <c r="AT54" i="46" s="1"/>
  <c r="AJ54" i="46"/>
  <c r="AJ42" i="46"/>
  <c r="AK42" i="46"/>
  <c r="AT42" i="46" s="1"/>
  <c r="AK30" i="46"/>
  <c r="AT30" i="46" s="1"/>
  <c r="AJ30" i="46"/>
  <c r="AK18" i="46"/>
  <c r="AT18" i="46" s="1"/>
  <c r="AJ18" i="46"/>
  <c r="AH59" i="83"/>
  <c r="AQ59" i="83" s="1"/>
  <c r="AR61" i="96"/>
  <c r="AH59" i="43"/>
  <c r="AQ59" i="43" s="1"/>
  <c r="AI57" i="87"/>
  <c r="AN57" i="87"/>
  <c r="AI63" i="88"/>
  <c r="AN63" i="88"/>
  <c r="Y58" i="18"/>
  <c r="X58" i="18"/>
  <c r="Y68" i="15"/>
  <c r="X68" i="15"/>
  <c r="AX68" i="46"/>
  <c r="S68" i="46" s="1"/>
  <c r="AC68" i="46" s="1"/>
  <c r="AB69" i="46" s="1"/>
  <c r="AX58" i="46"/>
  <c r="S58" i="46" s="1"/>
  <c r="AC58" i="46" s="1"/>
  <c r="AB59" i="46" s="1"/>
  <c r="AX52" i="46"/>
  <c r="S52" i="46" s="1"/>
  <c r="AC52" i="46" s="1"/>
  <c r="AB53" i="46" s="1"/>
  <c r="AX46" i="46"/>
  <c r="S46" i="46" s="1"/>
  <c r="AC46" i="46" s="1"/>
  <c r="AB47" i="46" s="1"/>
  <c r="AX40" i="46"/>
  <c r="S40" i="46" s="1"/>
  <c r="AC40" i="46" s="1"/>
  <c r="AB41" i="46" s="1"/>
  <c r="AX34" i="46"/>
  <c r="S34" i="46" s="1"/>
  <c r="AC34" i="46" s="1"/>
  <c r="AB35" i="46" s="1"/>
  <c r="AX28" i="46"/>
  <c r="S28" i="46" s="1"/>
  <c r="AC28" i="46" s="1"/>
  <c r="AB29" i="46" s="1"/>
  <c r="AX22" i="46"/>
  <c r="S22" i="46" s="1"/>
  <c r="AC22" i="46" s="1"/>
  <c r="AB23" i="46" s="1"/>
  <c r="AX16" i="46"/>
  <c r="S16" i="46" s="1"/>
  <c r="AC16" i="46" s="1"/>
  <c r="AB17" i="46" s="1"/>
  <c r="AX9" i="46"/>
  <c r="S9" i="46" s="1"/>
  <c r="AC9" i="46" s="1"/>
  <c r="AB10" i="46" s="1"/>
  <c r="AX5" i="46"/>
  <c r="S5" i="46" s="1"/>
  <c r="AC5" i="46" s="1"/>
  <c r="AB6" i="46" s="1"/>
  <c r="AR58" i="83"/>
  <c r="Z64" i="20"/>
  <c r="Y56" i="35"/>
  <c r="X56" i="35"/>
  <c r="AH62" i="96"/>
  <c r="AQ62" i="96" s="1"/>
  <c r="AR62" i="84"/>
  <c r="AR62" i="104"/>
  <c r="AF57" i="10"/>
  <c r="AO57" i="10" s="1"/>
  <c r="AE57" i="10"/>
  <c r="AG57" i="10"/>
  <c r="AP57" i="10" s="1"/>
  <c r="W58" i="10"/>
  <c r="AR55" i="42"/>
  <c r="Y64" i="54"/>
  <c r="Z64" i="54" s="1"/>
  <c r="X64" i="54"/>
  <c r="AI55" i="50"/>
  <c r="AN55" i="50"/>
  <c r="AH56" i="102"/>
  <c r="AQ56" i="102" s="1"/>
  <c r="AH63" i="104"/>
  <c r="AQ63" i="104" s="1"/>
  <c r="Z56" i="42"/>
  <c r="AH54" i="48"/>
  <c r="AQ54" i="48" s="1"/>
  <c r="Y56" i="90"/>
  <c r="X56" i="90"/>
  <c r="Y57" i="94"/>
  <c r="X57" i="94"/>
  <c r="Z56" i="35" l="1"/>
  <c r="AF56" i="35" s="1"/>
  <c r="AO56" i="35" s="1"/>
  <c r="Z56" i="50"/>
  <c r="AE56" i="50"/>
  <c r="W57" i="50"/>
  <c r="AG56" i="50"/>
  <c r="AP56" i="50" s="1"/>
  <c r="AF56" i="50"/>
  <c r="AO56" i="50" s="1"/>
  <c r="W65" i="100"/>
  <c r="AG64" i="100"/>
  <c r="AP64" i="100" s="1"/>
  <c r="AF64" i="100"/>
  <c r="AO64" i="100" s="1"/>
  <c r="AE64" i="100"/>
  <c r="AG56" i="35"/>
  <c r="AP56" i="35" s="1"/>
  <c r="AE56" i="35"/>
  <c r="W57" i="35"/>
  <c r="W62" i="45"/>
  <c r="AF61" i="45"/>
  <c r="AO61" i="45" s="1"/>
  <c r="AG61" i="45"/>
  <c r="AP61" i="45" s="1"/>
  <c r="AE61" i="45"/>
  <c r="AG62" i="13"/>
  <c r="AP62" i="13" s="1"/>
  <c r="AF62" i="13"/>
  <c r="AO62" i="13" s="1"/>
  <c r="W63" i="13"/>
  <c r="AE62" i="13"/>
  <c r="AG64" i="54"/>
  <c r="AP64" i="54" s="1"/>
  <c r="W65" i="54"/>
  <c r="AE64" i="54"/>
  <c r="AF64" i="54"/>
  <c r="AO64" i="54" s="1"/>
  <c r="AI57" i="10"/>
  <c r="AN57" i="10"/>
  <c r="AK10" i="46"/>
  <c r="AT10" i="46" s="1"/>
  <c r="AJ10" i="46"/>
  <c r="AJ47" i="46"/>
  <c r="AK47" i="46"/>
  <c r="AT47" i="46" s="1"/>
  <c r="AS11" i="46"/>
  <c r="AL11" i="46"/>
  <c r="AU11" i="46" s="1"/>
  <c r="AH64" i="88"/>
  <c r="AQ64" i="88" s="1"/>
  <c r="AH65" i="44"/>
  <c r="AQ65" i="44" s="1"/>
  <c r="AH62" i="13"/>
  <c r="AQ62" i="13" s="1"/>
  <c r="AK5" i="46"/>
  <c r="AT5" i="46" s="1"/>
  <c r="AJ5" i="46"/>
  <c r="AS25" i="46"/>
  <c r="AL25" i="46"/>
  <c r="AU25" i="46" s="1"/>
  <c r="AI66" i="53"/>
  <c r="AN66" i="53"/>
  <c r="AH62" i="95"/>
  <c r="AQ62" i="95" s="1"/>
  <c r="AS20" i="46"/>
  <c r="AL20" i="46"/>
  <c r="AU20" i="46" s="1"/>
  <c r="AS38" i="46"/>
  <c r="AL38" i="46"/>
  <c r="AU38" i="46" s="1"/>
  <c r="AR61" i="95"/>
  <c r="AS39" i="46"/>
  <c r="AL39" i="46"/>
  <c r="AU39" i="46" s="1"/>
  <c r="AR55" i="90"/>
  <c r="Y64" i="104"/>
  <c r="Z64" i="104"/>
  <c r="X64" i="104"/>
  <c r="AR63" i="54"/>
  <c r="AH64" i="100"/>
  <c r="AQ64" i="100" s="1"/>
  <c r="AR60" i="45"/>
  <c r="AH68" i="101"/>
  <c r="AQ68" i="101" s="1"/>
  <c r="AJ13" i="46"/>
  <c r="AJ22" i="46"/>
  <c r="AJ58" i="46"/>
  <c r="Y60" i="43"/>
  <c r="X60" i="43"/>
  <c r="Y55" i="48"/>
  <c r="X55" i="48"/>
  <c r="AH56" i="90"/>
  <c r="AQ56" i="90" s="1"/>
  <c r="AJ17" i="46"/>
  <c r="AK17" i="46"/>
  <c r="AT17" i="46" s="1"/>
  <c r="AJ53" i="46"/>
  <c r="AK53" i="46"/>
  <c r="AT53" i="46" s="1"/>
  <c r="AH58" i="18"/>
  <c r="AQ58" i="18" s="1"/>
  <c r="AR57" i="87"/>
  <c r="AS42" i="46"/>
  <c r="AL42" i="46"/>
  <c r="AU42" i="46" s="1"/>
  <c r="AR64" i="44"/>
  <c r="AR67" i="47"/>
  <c r="Y64" i="51"/>
  <c r="X64" i="51"/>
  <c r="Z64" i="51" s="1"/>
  <c r="AS48" i="46"/>
  <c r="AL48" i="46"/>
  <c r="AU48" i="46" s="1"/>
  <c r="AF64" i="88"/>
  <c r="AO64" i="88" s="1"/>
  <c r="AG64" i="88"/>
  <c r="AP64" i="88" s="1"/>
  <c r="AE64" i="88"/>
  <c r="W65" i="88"/>
  <c r="AE65" i="44"/>
  <c r="AG65" i="44"/>
  <c r="AP65" i="44" s="1"/>
  <c r="W66" i="44"/>
  <c r="AF65" i="44"/>
  <c r="AO65" i="44" s="1"/>
  <c r="AE56" i="85"/>
  <c r="AG56" i="85"/>
  <c r="AP56" i="85" s="1"/>
  <c r="W57" i="85"/>
  <c r="AF56" i="85"/>
  <c r="AO56" i="85" s="1"/>
  <c r="AS12" i="46"/>
  <c r="AL12" i="46"/>
  <c r="AU12" i="46" s="1"/>
  <c r="AS31" i="46"/>
  <c r="AL31" i="46"/>
  <c r="AU31" i="46" s="1"/>
  <c r="AS49" i="46"/>
  <c r="AL49" i="46"/>
  <c r="AU49" i="46" s="1"/>
  <c r="AI55" i="82"/>
  <c r="AN55" i="82"/>
  <c r="AS56" i="46"/>
  <c r="AL56" i="46"/>
  <c r="AU56" i="46" s="1"/>
  <c r="AH68" i="47"/>
  <c r="AQ68" i="47" s="1"/>
  <c r="AE57" i="49"/>
  <c r="AG57" i="49"/>
  <c r="AP57" i="49" s="1"/>
  <c r="AF57" i="49"/>
  <c r="AO57" i="49" s="1"/>
  <c r="W58" i="49"/>
  <c r="AR61" i="13"/>
  <c r="AS21" i="46"/>
  <c r="AL21" i="46"/>
  <c r="AU21" i="46" s="1"/>
  <c r="AS57" i="46"/>
  <c r="AL57" i="46"/>
  <c r="AU57" i="46" s="1"/>
  <c r="Y60" i="83"/>
  <c r="X60" i="83"/>
  <c r="AI56" i="102"/>
  <c r="AN56" i="102"/>
  <c r="AF68" i="101"/>
  <c r="AO68" i="101" s="1"/>
  <c r="AE68" i="101"/>
  <c r="W69" i="101"/>
  <c r="AG68" i="101"/>
  <c r="AP68" i="101" s="1"/>
  <c r="AJ40" i="46"/>
  <c r="AI65" i="89"/>
  <c r="AN65" i="89"/>
  <c r="Z56" i="90"/>
  <c r="AE64" i="20"/>
  <c r="AG64" i="20"/>
  <c r="AP64" i="20" s="1"/>
  <c r="AF64" i="20"/>
  <c r="AO64" i="20" s="1"/>
  <c r="W65" i="20"/>
  <c r="AJ23" i="46"/>
  <c r="AK23" i="46"/>
  <c r="AT23" i="46" s="1"/>
  <c r="AJ59" i="46"/>
  <c r="AK59" i="46"/>
  <c r="AT59" i="46" s="1"/>
  <c r="Z58" i="18"/>
  <c r="AS18" i="46"/>
  <c r="AL18" i="46"/>
  <c r="AU18" i="46" s="1"/>
  <c r="AS54" i="46"/>
  <c r="AL54" i="46"/>
  <c r="AU54" i="46" s="1"/>
  <c r="AS65" i="46"/>
  <c r="AL65" i="46"/>
  <c r="AU65" i="46" s="1"/>
  <c r="Y67" i="93"/>
  <c r="X67" i="93"/>
  <c r="Y68" i="86"/>
  <c r="Z68" i="86" s="1"/>
  <c r="X68" i="86"/>
  <c r="AS24" i="46"/>
  <c r="AL24" i="46"/>
  <c r="AU24" i="46" s="1"/>
  <c r="AS60" i="46"/>
  <c r="AL60" i="46"/>
  <c r="AU60" i="46" s="1"/>
  <c r="AR57" i="18"/>
  <c r="AR67" i="32"/>
  <c r="AI59" i="41"/>
  <c r="AN59" i="41"/>
  <c r="Y56" i="82"/>
  <c r="Z56" i="82" s="1"/>
  <c r="X56" i="82"/>
  <c r="AH62" i="99"/>
  <c r="AQ62" i="99" s="1"/>
  <c r="AS26" i="46"/>
  <c r="AL26" i="46"/>
  <c r="AU26" i="46" s="1"/>
  <c r="AS44" i="46"/>
  <c r="AL44" i="46"/>
  <c r="AU44" i="46" s="1"/>
  <c r="AE59" i="103"/>
  <c r="W60" i="103"/>
  <c r="AF59" i="103"/>
  <c r="AO59" i="103" s="1"/>
  <c r="AG59" i="103"/>
  <c r="AP59" i="103" s="1"/>
  <c r="Z68" i="47"/>
  <c r="AH62" i="16"/>
  <c r="AQ62" i="16" s="1"/>
  <c r="AE64" i="92"/>
  <c r="AF64" i="92"/>
  <c r="AO64" i="92" s="1"/>
  <c r="AG64" i="92"/>
  <c r="AP64" i="92" s="1"/>
  <c r="W65" i="92"/>
  <c r="AS27" i="46"/>
  <c r="AL27" i="46"/>
  <c r="AU27" i="46" s="1"/>
  <c r="AS45" i="46"/>
  <c r="AL45" i="46"/>
  <c r="AU45" i="46" s="1"/>
  <c r="AR66" i="97"/>
  <c r="Y58" i="98"/>
  <c r="X58" i="98"/>
  <c r="Y63" i="96"/>
  <c r="X63" i="96"/>
  <c r="AJ9" i="46"/>
  <c r="AJ28" i="46"/>
  <c r="AJ46" i="46"/>
  <c r="AI59" i="43"/>
  <c r="AN59" i="43"/>
  <c r="AJ29" i="46"/>
  <c r="AK29" i="46"/>
  <c r="AT29" i="46" s="1"/>
  <c r="AJ69" i="46"/>
  <c r="AS69" i="46" s="1"/>
  <c r="AK69" i="46"/>
  <c r="AT69" i="46" s="1"/>
  <c r="AH68" i="32"/>
  <c r="AQ68" i="32" s="1"/>
  <c r="AR56" i="94"/>
  <c r="AI66" i="105"/>
  <c r="AN66" i="105"/>
  <c r="AR61" i="99"/>
  <c r="AR55" i="35"/>
  <c r="AH58" i="87"/>
  <c r="AQ58" i="87" s="1"/>
  <c r="AS19" i="46"/>
  <c r="AL19" i="46"/>
  <c r="AU19" i="46" s="1"/>
  <c r="AS55" i="46"/>
  <c r="AL55" i="46"/>
  <c r="AU55" i="46" s="1"/>
  <c r="AH67" i="97"/>
  <c r="AQ67" i="97" s="1"/>
  <c r="Y60" i="41"/>
  <c r="X60" i="41"/>
  <c r="W63" i="99"/>
  <c r="AG62" i="99"/>
  <c r="AP62" i="99" s="1"/>
  <c r="AF62" i="99"/>
  <c r="AO62" i="99" s="1"/>
  <c r="AE62" i="99"/>
  <c r="AS62" i="46"/>
  <c r="AL62" i="46"/>
  <c r="AU62" i="46" s="1"/>
  <c r="W63" i="16"/>
  <c r="AE62" i="16"/>
  <c r="AF62" i="16"/>
  <c r="AO62" i="16" s="1"/>
  <c r="AG62" i="16"/>
  <c r="AP62" i="16" s="1"/>
  <c r="AJ8" i="46"/>
  <c r="AK8" i="46"/>
  <c r="AT8" i="46" s="1"/>
  <c r="AS63" i="46"/>
  <c r="AL63" i="46"/>
  <c r="AU63" i="46" s="1"/>
  <c r="AI62" i="96"/>
  <c r="AN62" i="96"/>
  <c r="AS64" i="46"/>
  <c r="AL64" i="46"/>
  <c r="AU64" i="46" s="1"/>
  <c r="AI54" i="48"/>
  <c r="AN54" i="48"/>
  <c r="AI60" i="11"/>
  <c r="AN60" i="11"/>
  <c r="AR55" i="50"/>
  <c r="AH64" i="54"/>
  <c r="AQ64" i="54" s="1"/>
  <c r="Y58" i="10"/>
  <c r="X58" i="10"/>
  <c r="Z58" i="10" s="1"/>
  <c r="AJ35" i="46"/>
  <c r="AK35" i="46"/>
  <c r="AT35" i="46" s="1"/>
  <c r="AH68" i="15"/>
  <c r="AQ68" i="15" s="1"/>
  <c r="AS30" i="46"/>
  <c r="AL30" i="46"/>
  <c r="AU30" i="46" s="1"/>
  <c r="Z68" i="32"/>
  <c r="AH60" i="91"/>
  <c r="AQ60" i="91" s="1"/>
  <c r="AR63" i="100"/>
  <c r="AI63" i="51"/>
  <c r="AN63" i="51"/>
  <c r="AS3" i="46"/>
  <c r="AL3" i="46"/>
  <c r="AU3" i="46" s="1"/>
  <c r="AS36" i="46"/>
  <c r="AL36" i="46"/>
  <c r="AU36" i="46" s="1"/>
  <c r="AS61" i="46"/>
  <c r="AL61" i="46"/>
  <c r="AU61" i="46" s="1"/>
  <c r="Z58" i="87"/>
  <c r="AS37" i="46"/>
  <c r="AL37" i="46"/>
  <c r="AU37" i="46" s="1"/>
  <c r="Z67" i="97"/>
  <c r="AR59" i="91"/>
  <c r="AF62" i="95"/>
  <c r="AO62" i="95" s="1"/>
  <c r="W63" i="95"/>
  <c r="AE62" i="95"/>
  <c r="AN62" i="95" s="1"/>
  <c r="AG62" i="95"/>
  <c r="AK7" i="46"/>
  <c r="AT7" i="46" s="1"/>
  <c r="AJ7" i="46"/>
  <c r="AS32" i="46"/>
  <c r="AL32" i="46"/>
  <c r="AU32" i="46" s="1"/>
  <c r="AG63" i="84"/>
  <c r="AP63" i="84" s="1"/>
  <c r="AE63" i="84"/>
  <c r="AF63" i="84"/>
  <c r="AO63" i="84" s="1"/>
  <c r="W64" i="84"/>
  <c r="AS15" i="46"/>
  <c r="AL15" i="46"/>
  <c r="AU15" i="46" s="1"/>
  <c r="AS33" i="46"/>
  <c r="AL33" i="46"/>
  <c r="AU33" i="46" s="1"/>
  <c r="AL51" i="46"/>
  <c r="AU51" i="46" s="1"/>
  <c r="AS51" i="46"/>
  <c r="AS67" i="46"/>
  <c r="AL67" i="46"/>
  <c r="AU67" i="46" s="1"/>
  <c r="AI59" i="83"/>
  <c r="AN59" i="83"/>
  <c r="AI63" i="104"/>
  <c r="AN63" i="104"/>
  <c r="Y57" i="102"/>
  <c r="X57" i="102"/>
  <c r="Z57" i="102" s="1"/>
  <c r="AR61" i="16"/>
  <c r="AJ16" i="46"/>
  <c r="AJ52" i="46"/>
  <c r="W57" i="42"/>
  <c r="AF56" i="42"/>
  <c r="AO56" i="42" s="1"/>
  <c r="AE56" i="42"/>
  <c r="AN56" i="42" s="1"/>
  <c r="AG56" i="42"/>
  <c r="Z57" i="94"/>
  <c r="AH57" i="94"/>
  <c r="AQ57" i="94" s="1"/>
  <c r="AH56" i="35"/>
  <c r="AQ56" i="35" s="1"/>
  <c r="AK6" i="46"/>
  <c r="AT6" i="46" s="1"/>
  <c r="AJ6" i="46"/>
  <c r="AJ41" i="46"/>
  <c r="AK41" i="46"/>
  <c r="AT41" i="46" s="1"/>
  <c r="Z68" i="15"/>
  <c r="AR63" i="88"/>
  <c r="AJ68" i="46"/>
  <c r="AI66" i="93"/>
  <c r="AN66" i="93"/>
  <c r="Z60" i="91"/>
  <c r="Y67" i="105"/>
  <c r="Z67" i="105" s="1"/>
  <c r="X67" i="105"/>
  <c r="AI67" i="86"/>
  <c r="AN67" i="86"/>
  <c r="AH61" i="45"/>
  <c r="AQ61" i="45" s="1"/>
  <c r="AJ4" i="46"/>
  <c r="AK4" i="46"/>
  <c r="AT4" i="46" s="1"/>
  <c r="AR67" i="15"/>
  <c r="AR67" i="101"/>
  <c r="AS43" i="46"/>
  <c r="AL43" i="46"/>
  <c r="AU43" i="46" s="1"/>
  <c r="AI69" i="46"/>
  <c r="AN69" i="46"/>
  <c r="AN71" i="46" s="1"/>
  <c r="Y67" i="53"/>
  <c r="X67" i="53"/>
  <c r="AH56" i="50"/>
  <c r="AQ56" i="50" s="1"/>
  <c r="AJ14" i="46"/>
  <c r="AK14" i="46"/>
  <c r="AT14" i="46" s="1"/>
  <c r="AS50" i="46"/>
  <c r="AL50" i="46"/>
  <c r="AU50" i="46" s="1"/>
  <c r="AS66" i="46"/>
  <c r="AL66" i="46"/>
  <c r="AU66" i="46" s="1"/>
  <c r="W56" i="55"/>
  <c r="AE55" i="55"/>
  <c r="AF55" i="55"/>
  <c r="AO55" i="55" s="1"/>
  <c r="AG55" i="55"/>
  <c r="AP55" i="55" s="1"/>
  <c r="AI57" i="98"/>
  <c r="AN57" i="98"/>
  <c r="AJ34" i="46"/>
  <c r="Y66" i="89"/>
  <c r="X66" i="89"/>
  <c r="Y61" i="11"/>
  <c r="X61" i="11"/>
  <c r="Z60" i="43" l="1"/>
  <c r="Z58" i="98"/>
  <c r="Z66" i="89"/>
  <c r="AG66" i="89" s="1"/>
  <c r="AP66" i="89" s="1"/>
  <c r="W67" i="89"/>
  <c r="AF66" i="89"/>
  <c r="AO66" i="89" s="1"/>
  <c r="AF67" i="105"/>
  <c r="AO67" i="105" s="1"/>
  <c r="AE67" i="105"/>
  <c r="AG67" i="105"/>
  <c r="AP67" i="105" s="1"/>
  <c r="W68" i="105"/>
  <c r="AE58" i="98"/>
  <c r="AF58" i="98"/>
  <c r="AO58" i="98" s="1"/>
  <c r="W59" i="98"/>
  <c r="AG58" i="98"/>
  <c r="AP58" i="98" s="1"/>
  <c r="AE68" i="86"/>
  <c r="W69" i="86"/>
  <c r="AG68" i="86"/>
  <c r="AP68" i="86" s="1"/>
  <c r="AF68" i="86"/>
  <c r="AO68" i="86" s="1"/>
  <c r="W58" i="102"/>
  <c r="AG57" i="102"/>
  <c r="AP57" i="102" s="1"/>
  <c r="AF57" i="102"/>
  <c r="AO57" i="102" s="1"/>
  <c r="AE57" i="102"/>
  <c r="W57" i="82"/>
  <c r="AG56" i="82"/>
  <c r="AP56" i="82" s="1"/>
  <c r="AF56" i="82"/>
  <c r="AO56" i="82" s="1"/>
  <c r="AE56" i="82"/>
  <c r="W59" i="10"/>
  <c r="AG58" i="10"/>
  <c r="AP58" i="10" s="1"/>
  <c r="AF58" i="10"/>
  <c r="AO58" i="10" s="1"/>
  <c r="AE58" i="10"/>
  <c r="AE60" i="43"/>
  <c r="W61" i="43"/>
  <c r="AF60" i="43"/>
  <c r="AO60" i="43" s="1"/>
  <c r="AG60" i="43"/>
  <c r="AP60" i="43" s="1"/>
  <c r="AS16" i="46"/>
  <c r="AL16" i="46"/>
  <c r="AU16" i="46" s="1"/>
  <c r="Y63" i="95"/>
  <c r="X63" i="95"/>
  <c r="AS8" i="46"/>
  <c r="AL8" i="46"/>
  <c r="AU8" i="46" s="1"/>
  <c r="Y63" i="99"/>
  <c r="X63" i="99"/>
  <c r="AR59" i="43"/>
  <c r="Y60" i="103"/>
  <c r="Z60" i="103" s="1"/>
  <c r="X60" i="103"/>
  <c r="AH68" i="86"/>
  <c r="AQ68" i="86" s="1"/>
  <c r="AF58" i="18"/>
  <c r="AO58" i="18" s="1"/>
  <c r="W59" i="18"/>
  <c r="AG58" i="18"/>
  <c r="AP58" i="18" s="1"/>
  <c r="AE58" i="18"/>
  <c r="Y65" i="20"/>
  <c r="X65" i="20"/>
  <c r="AR65" i="89"/>
  <c r="AI56" i="85"/>
  <c r="AN56" i="85"/>
  <c r="AS53" i="46"/>
  <c r="AL53" i="46"/>
  <c r="AU53" i="46" s="1"/>
  <c r="AI62" i="13"/>
  <c r="AN62" i="13"/>
  <c r="AI56" i="35"/>
  <c r="AN56" i="35"/>
  <c r="Y65" i="100"/>
  <c r="X65" i="100"/>
  <c r="AI56" i="42"/>
  <c r="AP56" i="42"/>
  <c r="AR63" i="104"/>
  <c r="Y64" i="84"/>
  <c r="X64" i="84"/>
  <c r="AS7" i="46"/>
  <c r="AL7" i="46"/>
  <c r="AU7" i="46" s="1"/>
  <c r="AE58" i="87"/>
  <c r="W59" i="87"/>
  <c r="AG58" i="87"/>
  <c r="AP58" i="87" s="1"/>
  <c r="AF58" i="87"/>
  <c r="AO58" i="87" s="1"/>
  <c r="AH60" i="41"/>
  <c r="AQ60" i="41" s="1"/>
  <c r="AL46" i="46"/>
  <c r="AU46" i="46" s="1"/>
  <c r="AS46" i="46"/>
  <c r="AH58" i="98"/>
  <c r="AQ58" i="98" s="1"/>
  <c r="AI59" i="103"/>
  <c r="AN59" i="103"/>
  <c r="AS40" i="46"/>
  <c r="AL40" i="46"/>
  <c r="AU40" i="46" s="1"/>
  <c r="Y58" i="49"/>
  <c r="Z58" i="49" s="1"/>
  <c r="X58" i="49"/>
  <c r="AR55" i="82"/>
  <c r="Y65" i="88"/>
  <c r="X65" i="88"/>
  <c r="AH64" i="51"/>
  <c r="AQ64" i="51" s="1"/>
  <c r="AH64" i="104"/>
  <c r="AQ64" i="104" s="1"/>
  <c r="AS47" i="46"/>
  <c r="AL47" i="46"/>
  <c r="AU47" i="46" s="1"/>
  <c r="Y63" i="13"/>
  <c r="X63" i="13"/>
  <c r="AI55" i="55"/>
  <c r="AN55" i="55"/>
  <c r="AG60" i="91"/>
  <c r="AP60" i="91" s="1"/>
  <c r="W61" i="91"/>
  <c r="AE60" i="91"/>
  <c r="AF60" i="91"/>
  <c r="AO60" i="91" s="1"/>
  <c r="AF68" i="15"/>
  <c r="AO68" i="15" s="1"/>
  <c r="W69" i="15"/>
  <c r="AE68" i="15"/>
  <c r="AG68" i="15"/>
  <c r="AP68" i="15" s="1"/>
  <c r="AS35" i="46"/>
  <c r="AL35" i="46"/>
  <c r="AU35" i="46" s="1"/>
  <c r="AR60" i="11"/>
  <c r="AR62" i="96"/>
  <c r="Z60" i="41"/>
  <c r="AS28" i="46"/>
  <c r="AL28" i="46"/>
  <c r="AU28" i="46" s="1"/>
  <c r="AI64" i="92"/>
  <c r="AN64" i="92"/>
  <c r="W69" i="47"/>
  <c r="AF68" i="47"/>
  <c r="AO68" i="47" s="1"/>
  <c r="AE68" i="47"/>
  <c r="AG68" i="47"/>
  <c r="AP68" i="47" s="1"/>
  <c r="AS59" i="46"/>
  <c r="AL59" i="46"/>
  <c r="AU59" i="46" s="1"/>
  <c r="AR56" i="102"/>
  <c r="AI64" i="88"/>
  <c r="AN64" i="88"/>
  <c r="AE64" i="51"/>
  <c r="AF64" i="51"/>
  <c r="AO64" i="51" s="1"/>
  <c r="AG64" i="51"/>
  <c r="AP64" i="51" s="1"/>
  <c r="W65" i="51"/>
  <c r="AS17" i="46"/>
  <c r="AL17" i="46"/>
  <c r="AU17" i="46" s="1"/>
  <c r="AH55" i="48"/>
  <c r="AQ55" i="48" s="1"/>
  <c r="AL58" i="46"/>
  <c r="AU58" i="46" s="1"/>
  <c r="AS58" i="46"/>
  <c r="AF64" i="104"/>
  <c r="AO64" i="104" s="1"/>
  <c r="AE64" i="104"/>
  <c r="AG64" i="104"/>
  <c r="AP64" i="104" s="1"/>
  <c r="W65" i="104"/>
  <c r="AR66" i="53"/>
  <c r="AS10" i="46"/>
  <c r="AL10" i="46"/>
  <c r="AU10" i="46" s="1"/>
  <c r="AI64" i="54"/>
  <c r="AN64" i="54"/>
  <c r="Y62" i="45"/>
  <c r="X62" i="45"/>
  <c r="Z62" i="45" s="1"/>
  <c r="AS34" i="46"/>
  <c r="AL34" i="46"/>
  <c r="AU34" i="46" s="1"/>
  <c r="AI62" i="99"/>
  <c r="AN62" i="99"/>
  <c r="AS9" i="46"/>
  <c r="AL9" i="46"/>
  <c r="AU9" i="46" s="1"/>
  <c r="AR59" i="41"/>
  <c r="AH67" i="93"/>
  <c r="AQ67" i="93" s="1"/>
  <c r="AI64" i="20"/>
  <c r="AN64" i="20"/>
  <c r="AH60" i="83"/>
  <c r="AQ60" i="83" s="1"/>
  <c r="Y66" i="44"/>
  <c r="X66" i="44"/>
  <c r="Z55" i="48"/>
  <c r="AS22" i="46"/>
  <c r="AL22" i="46"/>
  <c r="AU22" i="46" s="1"/>
  <c r="Y65" i="54"/>
  <c r="X65" i="54"/>
  <c r="AI64" i="100"/>
  <c r="AN64" i="100"/>
  <c r="AR69" i="46"/>
  <c r="AR71" i="46" s="1"/>
  <c r="AL69" i="46"/>
  <c r="AU69" i="46" s="1"/>
  <c r="AH61" i="11"/>
  <c r="AQ61" i="11" s="1"/>
  <c r="AT71" i="46"/>
  <c r="Y56" i="55"/>
  <c r="X56" i="55"/>
  <c r="Z56" i="55" s="1"/>
  <c r="AS14" i="46"/>
  <c r="AL14" i="46"/>
  <c r="AU14" i="46" s="1"/>
  <c r="AH67" i="53"/>
  <c r="AQ67" i="53" s="1"/>
  <c r="AL4" i="46"/>
  <c r="AU4" i="46" s="1"/>
  <c r="AS4" i="46"/>
  <c r="AR63" i="51"/>
  <c r="AR67" i="86"/>
  <c r="AR66" i="93"/>
  <c r="AS41" i="46"/>
  <c r="AL41" i="46"/>
  <c r="AU41" i="46" s="1"/>
  <c r="Y57" i="42"/>
  <c r="X57" i="42"/>
  <c r="AI62" i="95"/>
  <c r="AP62" i="95"/>
  <c r="AF67" i="97"/>
  <c r="AO67" i="97" s="1"/>
  <c r="AG67" i="97"/>
  <c r="AP67" i="97" s="1"/>
  <c r="AE67" i="97"/>
  <c r="W68" i="97"/>
  <c r="AR54" i="48"/>
  <c r="AI62" i="16"/>
  <c r="AN62" i="16"/>
  <c r="AS29" i="46"/>
  <c r="AL29" i="46"/>
  <c r="AU29" i="46" s="1"/>
  <c r="AH63" i="96"/>
  <c r="AQ63" i="96" s="1"/>
  <c r="Z67" i="93"/>
  <c r="AS23" i="46"/>
  <c r="AL23" i="46"/>
  <c r="AU23" i="46" s="1"/>
  <c r="W57" i="90"/>
  <c r="AG56" i="90"/>
  <c r="AP56" i="90" s="1"/>
  <c r="AF56" i="90"/>
  <c r="AO56" i="90" s="1"/>
  <c r="AE56" i="90"/>
  <c r="Y69" i="101"/>
  <c r="X69" i="101"/>
  <c r="Z60" i="83"/>
  <c r="AI57" i="49"/>
  <c r="AN57" i="49"/>
  <c r="Y57" i="85"/>
  <c r="X57" i="85"/>
  <c r="AS13" i="46"/>
  <c r="AL13" i="46"/>
  <c r="AU13" i="46" s="1"/>
  <c r="Y57" i="50"/>
  <c r="X57" i="50"/>
  <c r="Z61" i="11"/>
  <c r="AH57" i="102"/>
  <c r="AQ57" i="102" s="1"/>
  <c r="AR59" i="83"/>
  <c r="AI63" i="84"/>
  <c r="AN63" i="84"/>
  <c r="AH58" i="10"/>
  <c r="AQ58" i="10" s="1"/>
  <c r="AR57" i="98"/>
  <c r="Z67" i="53"/>
  <c r="AH66" i="89"/>
  <c r="AQ66" i="89" s="1"/>
  <c r="AH67" i="105"/>
  <c r="AQ67" i="105" s="1"/>
  <c r="AS68" i="46"/>
  <c r="AL68" i="46"/>
  <c r="AU68" i="46" s="1"/>
  <c r="AS6" i="46"/>
  <c r="AL6" i="46"/>
  <c r="AU6" i="46" s="1"/>
  <c r="AG57" i="94"/>
  <c r="AP57" i="94" s="1"/>
  <c r="AE57" i="94"/>
  <c r="W58" i="94"/>
  <c r="AF57" i="94"/>
  <c r="AO57" i="94" s="1"/>
  <c r="AS52" i="46"/>
  <c r="AL52" i="46"/>
  <c r="AU52" i="46" s="1"/>
  <c r="AF68" i="32"/>
  <c r="AO68" i="32" s="1"/>
  <c r="AE68" i="32"/>
  <c r="AG68" i="32"/>
  <c r="AP68" i="32" s="1"/>
  <c r="W69" i="32"/>
  <c r="Y63" i="16"/>
  <c r="X63" i="16"/>
  <c r="AR66" i="105"/>
  <c r="Z63" i="96"/>
  <c r="Y65" i="92"/>
  <c r="X65" i="92"/>
  <c r="AH56" i="82"/>
  <c r="AQ56" i="82" s="1"/>
  <c r="AI68" i="101"/>
  <c r="AN68" i="101"/>
  <c r="AI65" i="44"/>
  <c r="AN65" i="44"/>
  <c r="AH60" i="43"/>
  <c r="AQ60" i="43" s="1"/>
  <c r="AS5" i="46"/>
  <c r="AL5" i="46"/>
  <c r="AU5" i="46" s="1"/>
  <c r="AR57" i="10"/>
  <c r="AI61" i="45"/>
  <c r="AN61" i="45"/>
  <c r="Y57" i="35"/>
  <c r="X57" i="35"/>
  <c r="AI56" i="50"/>
  <c r="AN56" i="50"/>
  <c r="AE66" i="89" l="1"/>
  <c r="Z57" i="42"/>
  <c r="AF57" i="42" s="1"/>
  <c r="AO57" i="42" s="1"/>
  <c r="AG60" i="103"/>
  <c r="AP60" i="103" s="1"/>
  <c r="AF60" i="103"/>
  <c r="AO60" i="103" s="1"/>
  <c r="W61" i="103"/>
  <c r="AE60" i="103"/>
  <c r="AE57" i="42"/>
  <c r="AN57" i="42" s="1"/>
  <c r="W58" i="42"/>
  <c r="AG57" i="42"/>
  <c r="AR61" i="45"/>
  <c r="AR56" i="50"/>
  <c r="AH65" i="92"/>
  <c r="AQ65" i="92" s="1"/>
  <c r="AI68" i="32"/>
  <c r="AR68" i="32" s="1"/>
  <c r="AN68" i="32"/>
  <c r="Y58" i="94"/>
  <c r="X58" i="94"/>
  <c r="Z58" i="94" s="1"/>
  <c r="AG63" i="96"/>
  <c r="AP63" i="96" s="1"/>
  <c r="W64" i="96"/>
  <c r="AF63" i="96"/>
  <c r="AO63" i="96" s="1"/>
  <c r="AE63" i="96"/>
  <c r="AG60" i="83"/>
  <c r="AP60" i="83" s="1"/>
  <c r="W61" i="83"/>
  <c r="AF60" i="83"/>
  <c r="AO60" i="83" s="1"/>
  <c r="AE60" i="83"/>
  <c r="Y68" i="97"/>
  <c r="X68" i="97"/>
  <c r="AH57" i="42"/>
  <c r="AQ57" i="42" s="1"/>
  <c r="AU71" i="46"/>
  <c r="C11" i="46" s="1"/>
  <c r="AR64" i="20"/>
  <c r="AR64" i="54"/>
  <c r="Y65" i="104"/>
  <c r="X65" i="104"/>
  <c r="AR64" i="92"/>
  <c r="AI68" i="15"/>
  <c r="AN68" i="15"/>
  <c r="Y61" i="91"/>
  <c r="X61" i="91"/>
  <c r="AH58" i="49"/>
  <c r="AQ58" i="49" s="1"/>
  <c r="AR59" i="103"/>
  <c r="AI60" i="43"/>
  <c r="AN60" i="43"/>
  <c r="AI57" i="102"/>
  <c r="AN57" i="102"/>
  <c r="W62" i="11"/>
  <c r="AG61" i="11"/>
  <c r="AP61" i="11" s="1"/>
  <c r="AF61" i="11"/>
  <c r="AO61" i="11" s="1"/>
  <c r="AE61" i="11"/>
  <c r="AH57" i="85"/>
  <c r="AQ57" i="85" s="1"/>
  <c r="AH69" i="101"/>
  <c r="AQ69" i="101" s="1"/>
  <c r="AQ71" i="101" s="1"/>
  <c r="AZ3" i="101"/>
  <c r="AX61" i="101" s="1"/>
  <c r="S61" i="101" s="1"/>
  <c r="AC61" i="101" s="1"/>
  <c r="AB62" i="101" s="1"/>
  <c r="AX4" i="101"/>
  <c r="S4" i="101" s="1"/>
  <c r="AC4" i="101" s="1"/>
  <c r="AB5" i="101" s="1"/>
  <c r="AX8" i="101"/>
  <c r="S8" i="101" s="1"/>
  <c r="AC8" i="101" s="1"/>
  <c r="AB9" i="101" s="1"/>
  <c r="AX9" i="101"/>
  <c r="S9" i="101" s="1"/>
  <c r="AC9" i="101" s="1"/>
  <c r="AB10" i="101" s="1"/>
  <c r="AX10" i="101"/>
  <c r="S10" i="101" s="1"/>
  <c r="AC10" i="101" s="1"/>
  <c r="AB11" i="101" s="1"/>
  <c r="AX11" i="101"/>
  <c r="S11" i="101" s="1"/>
  <c r="AC11" i="101" s="1"/>
  <c r="AB12" i="101" s="1"/>
  <c r="AX12" i="101"/>
  <c r="S12" i="101" s="1"/>
  <c r="AC12" i="101" s="1"/>
  <c r="AB13" i="101" s="1"/>
  <c r="AX13" i="101"/>
  <c r="S13" i="101" s="1"/>
  <c r="AC13" i="101" s="1"/>
  <c r="AB14" i="101" s="1"/>
  <c r="AX14" i="101"/>
  <c r="S14" i="101" s="1"/>
  <c r="AC14" i="101" s="1"/>
  <c r="AB15" i="101" s="1"/>
  <c r="AX15" i="101"/>
  <c r="S15" i="101" s="1"/>
  <c r="AC15" i="101" s="1"/>
  <c r="AB16" i="101" s="1"/>
  <c r="AX16" i="101"/>
  <c r="S16" i="101" s="1"/>
  <c r="AC16" i="101" s="1"/>
  <c r="AB17" i="101" s="1"/>
  <c r="AX17" i="101"/>
  <c r="S17" i="101" s="1"/>
  <c r="AC17" i="101" s="1"/>
  <c r="AB18" i="101" s="1"/>
  <c r="AX18" i="101"/>
  <c r="S18" i="101" s="1"/>
  <c r="AC18" i="101" s="1"/>
  <c r="AB19" i="101" s="1"/>
  <c r="AX19" i="101"/>
  <c r="S19" i="101" s="1"/>
  <c r="AC19" i="101" s="1"/>
  <c r="AB20" i="101" s="1"/>
  <c r="AX20" i="101"/>
  <c r="S20" i="101" s="1"/>
  <c r="AC20" i="101" s="1"/>
  <c r="AB21" i="101" s="1"/>
  <c r="AX21" i="101"/>
  <c r="S21" i="101" s="1"/>
  <c r="AC21" i="101" s="1"/>
  <c r="AB22" i="101" s="1"/>
  <c r="AX22" i="101"/>
  <c r="S22" i="101" s="1"/>
  <c r="AC22" i="101" s="1"/>
  <c r="AB23" i="101" s="1"/>
  <c r="AX23" i="101"/>
  <c r="S23" i="101" s="1"/>
  <c r="AC23" i="101" s="1"/>
  <c r="AB24" i="101" s="1"/>
  <c r="AX24" i="101"/>
  <c r="S24" i="101" s="1"/>
  <c r="AC24" i="101" s="1"/>
  <c r="AB25" i="101" s="1"/>
  <c r="AX25" i="101"/>
  <c r="S25" i="101" s="1"/>
  <c r="AC25" i="101" s="1"/>
  <c r="AB26" i="101" s="1"/>
  <c r="AX26" i="101"/>
  <c r="S26" i="101" s="1"/>
  <c r="AC26" i="101" s="1"/>
  <c r="AB27" i="101" s="1"/>
  <c r="AX27" i="101"/>
  <c r="S27" i="101" s="1"/>
  <c r="AC27" i="101" s="1"/>
  <c r="AB28" i="101" s="1"/>
  <c r="AX28" i="101"/>
  <c r="S28" i="101" s="1"/>
  <c r="AC28" i="101" s="1"/>
  <c r="AB29" i="101" s="1"/>
  <c r="AX29" i="101"/>
  <c r="S29" i="101" s="1"/>
  <c r="AC29" i="101" s="1"/>
  <c r="AB30" i="101" s="1"/>
  <c r="AX30" i="101"/>
  <c r="S30" i="101" s="1"/>
  <c r="AC30" i="101" s="1"/>
  <c r="AB31" i="101" s="1"/>
  <c r="AX31" i="101"/>
  <c r="S31" i="101" s="1"/>
  <c r="AC31" i="101" s="1"/>
  <c r="AB32" i="101" s="1"/>
  <c r="AX32" i="101"/>
  <c r="S32" i="101" s="1"/>
  <c r="AC32" i="101" s="1"/>
  <c r="AB33" i="101" s="1"/>
  <c r="AX33" i="101"/>
  <c r="S33" i="101" s="1"/>
  <c r="AC33" i="101" s="1"/>
  <c r="AB34" i="101" s="1"/>
  <c r="AX34" i="101"/>
  <c r="S34" i="101" s="1"/>
  <c r="AC34" i="101" s="1"/>
  <c r="AB35" i="101" s="1"/>
  <c r="AX35" i="101"/>
  <c r="S35" i="101" s="1"/>
  <c r="AC35" i="101" s="1"/>
  <c r="AB36" i="101" s="1"/>
  <c r="AX36" i="101"/>
  <c r="S36" i="101" s="1"/>
  <c r="AC36" i="101" s="1"/>
  <c r="AB37" i="101" s="1"/>
  <c r="AX37" i="101"/>
  <c r="S37" i="101" s="1"/>
  <c r="AC37" i="101" s="1"/>
  <c r="AB38" i="101" s="1"/>
  <c r="AX38" i="101"/>
  <c r="S38" i="101" s="1"/>
  <c r="AC38" i="101" s="1"/>
  <c r="AB39" i="101" s="1"/>
  <c r="AX39" i="101"/>
  <c r="S39" i="101" s="1"/>
  <c r="AC39" i="101" s="1"/>
  <c r="AB40" i="101" s="1"/>
  <c r="AX40" i="101"/>
  <c r="S40" i="101" s="1"/>
  <c r="AC40" i="101" s="1"/>
  <c r="AB41" i="101" s="1"/>
  <c r="AX41" i="101"/>
  <c r="S41" i="101" s="1"/>
  <c r="AC41" i="101" s="1"/>
  <c r="AB42" i="101" s="1"/>
  <c r="AX42" i="101"/>
  <c r="S42" i="101" s="1"/>
  <c r="AC42" i="101" s="1"/>
  <c r="AB43" i="101" s="1"/>
  <c r="AX43" i="101"/>
  <c r="S43" i="101" s="1"/>
  <c r="AC43" i="101" s="1"/>
  <c r="AB44" i="101" s="1"/>
  <c r="AX44" i="101"/>
  <c r="S44" i="101" s="1"/>
  <c r="AC44" i="101" s="1"/>
  <c r="AB45" i="101" s="1"/>
  <c r="AX45" i="101"/>
  <c r="S45" i="101" s="1"/>
  <c r="AC45" i="101" s="1"/>
  <c r="AB46" i="101" s="1"/>
  <c r="AX46" i="101"/>
  <c r="S46" i="101" s="1"/>
  <c r="AC46" i="101" s="1"/>
  <c r="AB47" i="101" s="1"/>
  <c r="AX47" i="101"/>
  <c r="S47" i="101" s="1"/>
  <c r="AC47" i="101" s="1"/>
  <c r="AB48" i="101" s="1"/>
  <c r="AX48" i="101"/>
  <c r="S48" i="101" s="1"/>
  <c r="AC48" i="101" s="1"/>
  <c r="AB49" i="101" s="1"/>
  <c r="AX49" i="101"/>
  <c r="S49" i="101" s="1"/>
  <c r="AC49" i="101" s="1"/>
  <c r="AB50" i="101" s="1"/>
  <c r="AX50" i="101"/>
  <c r="S50" i="101" s="1"/>
  <c r="AC50" i="101" s="1"/>
  <c r="AB51" i="101" s="1"/>
  <c r="AX51" i="101"/>
  <c r="S51" i="101" s="1"/>
  <c r="AC51" i="101" s="1"/>
  <c r="AB52" i="101" s="1"/>
  <c r="AX52" i="101"/>
  <c r="S52" i="101" s="1"/>
  <c r="AC52" i="101" s="1"/>
  <c r="AB53" i="101" s="1"/>
  <c r="AX53" i="101"/>
  <c r="S53" i="101" s="1"/>
  <c r="AC53" i="101" s="1"/>
  <c r="AB54" i="101" s="1"/>
  <c r="AX54" i="101"/>
  <c r="S54" i="101" s="1"/>
  <c r="AC54" i="101" s="1"/>
  <c r="AB55" i="101" s="1"/>
  <c r="AX55" i="101"/>
  <c r="S55" i="101" s="1"/>
  <c r="AC55" i="101" s="1"/>
  <c r="AB56" i="101" s="1"/>
  <c r="AX56" i="101"/>
  <c r="S56" i="101" s="1"/>
  <c r="AC56" i="101" s="1"/>
  <c r="AB57" i="101" s="1"/>
  <c r="AX57" i="101"/>
  <c r="S57" i="101" s="1"/>
  <c r="AC57" i="101" s="1"/>
  <c r="AB58" i="101" s="1"/>
  <c r="AX58" i="101"/>
  <c r="S58" i="101" s="1"/>
  <c r="AC58" i="101" s="1"/>
  <c r="AB59" i="101" s="1"/>
  <c r="AX59" i="101"/>
  <c r="S59" i="101" s="1"/>
  <c r="AC59" i="101" s="1"/>
  <c r="AB60" i="101" s="1"/>
  <c r="AX60" i="101"/>
  <c r="S60" i="101" s="1"/>
  <c r="AC60" i="101" s="1"/>
  <c r="AB61" i="101" s="1"/>
  <c r="AX62" i="101"/>
  <c r="S62" i="101" s="1"/>
  <c r="AC62" i="101" s="1"/>
  <c r="AB63" i="101" s="1"/>
  <c r="AX63" i="101"/>
  <c r="S63" i="101" s="1"/>
  <c r="AC63" i="101" s="1"/>
  <c r="AB64" i="101" s="1"/>
  <c r="AX67" i="101"/>
  <c r="S67" i="101" s="1"/>
  <c r="AC67" i="101" s="1"/>
  <c r="AB68" i="101" s="1"/>
  <c r="AX64" i="101"/>
  <c r="S64" i="101" s="1"/>
  <c r="AC64" i="101" s="1"/>
  <c r="AB65" i="101" s="1"/>
  <c r="AX68" i="101"/>
  <c r="S68" i="101" s="1"/>
  <c r="AC68" i="101" s="1"/>
  <c r="AB69" i="101" s="1"/>
  <c r="AX65" i="101"/>
  <c r="S65" i="101" s="1"/>
  <c r="AC65" i="101" s="1"/>
  <c r="AB66" i="101" s="1"/>
  <c r="AX66" i="101"/>
  <c r="S66" i="101" s="1"/>
  <c r="AC66" i="101" s="1"/>
  <c r="AB67" i="101" s="1"/>
  <c r="AI67" i="97"/>
  <c r="AN67" i="97"/>
  <c r="AR64" i="88"/>
  <c r="Y69" i="15"/>
  <c r="X69" i="15"/>
  <c r="AH65" i="88"/>
  <c r="AQ65" i="88" s="1"/>
  <c r="AG58" i="49"/>
  <c r="AP58" i="49" s="1"/>
  <c r="AF58" i="49"/>
  <c r="AE58" i="49"/>
  <c r="AN58" i="49" s="1"/>
  <c r="W59" i="49"/>
  <c r="AR56" i="35"/>
  <c r="AR56" i="85"/>
  <c r="AI56" i="82"/>
  <c r="AN56" i="82"/>
  <c r="Y69" i="86"/>
  <c r="X69" i="86"/>
  <c r="AI58" i="98"/>
  <c r="AN58" i="98"/>
  <c r="AH57" i="50"/>
  <c r="AQ57" i="50" s="1"/>
  <c r="Z57" i="85"/>
  <c r="Z69" i="101"/>
  <c r="Y57" i="90"/>
  <c r="X57" i="90"/>
  <c r="AR62" i="16"/>
  <c r="AH56" i="55"/>
  <c r="AQ56" i="55" s="1"/>
  <c r="AR64" i="100"/>
  <c r="AE55" i="48"/>
  <c r="AF55" i="48"/>
  <c r="AO55" i="48" s="1"/>
  <c r="AG55" i="48"/>
  <c r="AP55" i="48" s="1"/>
  <c r="W56" i="48"/>
  <c r="AH62" i="45"/>
  <c r="AQ62" i="45" s="1"/>
  <c r="AI64" i="104"/>
  <c r="AR64" i="104" s="1"/>
  <c r="AN64" i="104"/>
  <c r="Y65" i="51"/>
  <c r="X65" i="51"/>
  <c r="AI68" i="47"/>
  <c r="AN68" i="47"/>
  <c r="Z65" i="88"/>
  <c r="AH64" i="84"/>
  <c r="AQ64" i="84" s="1"/>
  <c r="AR56" i="42"/>
  <c r="AI58" i="18"/>
  <c r="AN58" i="18"/>
  <c r="AI58" i="10"/>
  <c r="AN58" i="10"/>
  <c r="AI68" i="86"/>
  <c r="AN68" i="86"/>
  <c r="AR68" i="101"/>
  <c r="AH65" i="54"/>
  <c r="AQ65" i="54" s="1"/>
  <c r="AH66" i="44"/>
  <c r="AQ66" i="44" s="1"/>
  <c r="AE62" i="45"/>
  <c r="W63" i="45"/>
  <c r="AG62" i="45"/>
  <c r="AP62" i="45" s="1"/>
  <c r="AF62" i="45"/>
  <c r="AO62" i="45" s="1"/>
  <c r="AF60" i="41"/>
  <c r="AO60" i="41" s="1"/>
  <c r="AE60" i="41"/>
  <c r="W61" i="41"/>
  <c r="AG60" i="41"/>
  <c r="AP60" i="41" s="1"/>
  <c r="AR55" i="55"/>
  <c r="Z64" i="84"/>
  <c r="AH65" i="100"/>
  <c r="AQ65" i="100" s="1"/>
  <c r="AR62" i="13"/>
  <c r="AH63" i="95"/>
  <c r="AQ63" i="95" s="1"/>
  <c r="Y58" i="102"/>
  <c r="X58" i="102"/>
  <c r="Y68" i="105"/>
  <c r="Z68" i="105" s="1"/>
  <c r="X68" i="105"/>
  <c r="AR65" i="44"/>
  <c r="Y69" i="32"/>
  <c r="X69" i="32"/>
  <c r="AH63" i="16"/>
  <c r="AQ63" i="16" s="1"/>
  <c r="Z57" i="50"/>
  <c r="Z65" i="92"/>
  <c r="Z63" i="16"/>
  <c r="AI57" i="94"/>
  <c r="AN57" i="94"/>
  <c r="Z65" i="54"/>
  <c r="Z66" i="44"/>
  <c r="Y69" i="47"/>
  <c r="X69" i="47"/>
  <c r="AH63" i="13"/>
  <c r="AQ63" i="13" s="1"/>
  <c r="Y59" i="87"/>
  <c r="X59" i="87"/>
  <c r="Z59" i="87" s="1"/>
  <c r="Z65" i="100"/>
  <c r="AH65" i="20"/>
  <c r="AQ65" i="20" s="1"/>
  <c r="Y59" i="18"/>
  <c r="X59" i="18"/>
  <c r="AH63" i="99"/>
  <c r="AQ63" i="99" s="1"/>
  <c r="Z63" i="95"/>
  <c r="Y57" i="82"/>
  <c r="Z57" i="82"/>
  <c r="X57" i="82"/>
  <c r="Y67" i="89"/>
  <c r="X67" i="89"/>
  <c r="AE67" i="53"/>
  <c r="AF67" i="53"/>
  <c r="AO67" i="53" s="1"/>
  <c r="AG67" i="53"/>
  <c r="AP67" i="53" s="1"/>
  <c r="W68" i="53"/>
  <c r="AG56" i="55"/>
  <c r="AP56" i="55" s="1"/>
  <c r="AE56" i="55"/>
  <c r="AF56" i="55"/>
  <c r="AO56" i="55" s="1"/>
  <c r="W57" i="55"/>
  <c r="AH57" i="35"/>
  <c r="AQ57" i="35" s="1"/>
  <c r="Z57" i="35"/>
  <c r="AR63" i="84"/>
  <c r="AR57" i="49"/>
  <c r="AI56" i="90"/>
  <c r="AN56" i="90"/>
  <c r="W68" i="93"/>
  <c r="AG67" i="93"/>
  <c r="AP67" i="93" s="1"/>
  <c r="AF67" i="93"/>
  <c r="AO67" i="93" s="1"/>
  <c r="AE67" i="93"/>
  <c r="AR62" i="95"/>
  <c r="AS71" i="46"/>
  <c r="AR62" i="99"/>
  <c r="AI64" i="51"/>
  <c r="AN64" i="51"/>
  <c r="AI60" i="91"/>
  <c r="AN60" i="91"/>
  <c r="Z63" i="13"/>
  <c r="AI58" i="87"/>
  <c r="AN58" i="87"/>
  <c r="Z65" i="20"/>
  <c r="AH60" i="103"/>
  <c r="AQ60" i="103" s="1"/>
  <c r="Z63" i="99"/>
  <c r="Y61" i="43"/>
  <c r="X61" i="43"/>
  <c r="Y59" i="10"/>
  <c r="Z59" i="10"/>
  <c r="X59" i="10"/>
  <c r="Y59" i="98"/>
  <c r="X59" i="98"/>
  <c r="AI67" i="105"/>
  <c r="AN67" i="105"/>
  <c r="AI66" i="89"/>
  <c r="AN66" i="89"/>
  <c r="Z69" i="32" l="1"/>
  <c r="AX5" i="101"/>
  <c r="S5" i="101" s="1"/>
  <c r="AC5" i="101" s="1"/>
  <c r="AB6" i="101" s="1"/>
  <c r="AX7" i="101"/>
  <c r="S7" i="101" s="1"/>
  <c r="AC7" i="101" s="1"/>
  <c r="AB8" i="101" s="1"/>
  <c r="Z65" i="104"/>
  <c r="Z68" i="97"/>
  <c r="AX6" i="101"/>
  <c r="S6" i="101" s="1"/>
  <c r="AC6" i="101" s="1"/>
  <c r="AB7" i="101" s="1"/>
  <c r="AK7" i="101" s="1"/>
  <c r="AT7" i="101" s="1"/>
  <c r="Z69" i="15"/>
  <c r="AX3" i="101"/>
  <c r="S3" i="101" s="1"/>
  <c r="AC3" i="101" s="1"/>
  <c r="W69" i="105"/>
  <c r="AE68" i="105"/>
  <c r="AG68" i="105"/>
  <c r="AP68" i="105" s="1"/>
  <c r="AF68" i="105"/>
  <c r="AO68" i="105" s="1"/>
  <c r="AX69" i="15"/>
  <c r="S69" i="15" s="1"/>
  <c r="AC69" i="15" s="1"/>
  <c r="AG69" i="15"/>
  <c r="AP69" i="15" s="1"/>
  <c r="AP71" i="15" s="1"/>
  <c r="AF69" i="15"/>
  <c r="AO69" i="15" s="1"/>
  <c r="AO71" i="15" s="1"/>
  <c r="AE69" i="15"/>
  <c r="AG69" i="32"/>
  <c r="AP69" i="32" s="1"/>
  <c r="AP71" i="32" s="1"/>
  <c r="AE69" i="32"/>
  <c r="AF69" i="32"/>
  <c r="AO69" i="32" s="1"/>
  <c r="AO71" i="32" s="1"/>
  <c r="AX69" i="32"/>
  <c r="S69" i="32" s="1"/>
  <c r="AC69" i="32" s="1"/>
  <c r="AE65" i="104"/>
  <c r="W66" i="104"/>
  <c r="AF65" i="104"/>
  <c r="AO65" i="104" s="1"/>
  <c r="AG65" i="104"/>
  <c r="AP65" i="104" s="1"/>
  <c r="AF68" i="97"/>
  <c r="AO68" i="97" s="1"/>
  <c r="AG68" i="97"/>
  <c r="AP68" i="97" s="1"/>
  <c r="AE68" i="97"/>
  <c r="W69" i="97"/>
  <c r="AR64" i="51"/>
  <c r="AR56" i="90"/>
  <c r="Y57" i="55"/>
  <c r="X57" i="55"/>
  <c r="AH57" i="82"/>
  <c r="AQ57" i="82" s="1"/>
  <c r="AH59" i="87"/>
  <c r="AQ59" i="87" s="1"/>
  <c r="AF65" i="54"/>
  <c r="AO65" i="54" s="1"/>
  <c r="AE65" i="54"/>
  <c r="W66" i="54"/>
  <c r="AG65" i="54"/>
  <c r="AP65" i="54" s="1"/>
  <c r="AR68" i="86"/>
  <c r="AG65" i="88"/>
  <c r="AP65" i="88" s="1"/>
  <c r="AF65" i="88"/>
  <c r="AO65" i="88" s="1"/>
  <c r="AE65" i="88"/>
  <c r="W66" i="88"/>
  <c r="AX69" i="101"/>
  <c r="S69" i="101" s="1"/>
  <c r="AC69" i="101" s="1"/>
  <c r="AJ69" i="101" s="1"/>
  <c r="AS69" i="101" s="1"/>
  <c r="AF69" i="101"/>
  <c r="AO69" i="101" s="1"/>
  <c r="AO71" i="101" s="1"/>
  <c r="AG69" i="101"/>
  <c r="AP69" i="101" s="1"/>
  <c r="AP71" i="101" s="1"/>
  <c r="AE69" i="101"/>
  <c r="AK66" i="101"/>
  <c r="AT66" i="101" s="1"/>
  <c r="AJ66" i="101"/>
  <c r="AJ61" i="101"/>
  <c r="AK61" i="101"/>
  <c r="AT61" i="101" s="1"/>
  <c r="AJ55" i="101"/>
  <c r="AK55" i="101"/>
  <c r="AT55" i="101" s="1"/>
  <c r="AJ49" i="101"/>
  <c r="AK49" i="101"/>
  <c r="AT49" i="101" s="1"/>
  <c r="AJ43" i="101"/>
  <c r="AK43" i="101"/>
  <c r="AT43" i="101" s="1"/>
  <c r="AK37" i="101"/>
  <c r="AT37" i="101" s="1"/>
  <c r="AJ37" i="101"/>
  <c r="AK31" i="101"/>
  <c r="AT31" i="101" s="1"/>
  <c r="AJ31" i="101"/>
  <c r="AJ25" i="101"/>
  <c r="AK25" i="101"/>
  <c r="AT25" i="101" s="1"/>
  <c r="AJ19" i="101"/>
  <c r="AK19" i="101"/>
  <c r="AT19" i="101" s="1"/>
  <c r="AJ13" i="101"/>
  <c r="AK13" i="101"/>
  <c r="AT13" i="101" s="1"/>
  <c r="AI61" i="11"/>
  <c r="AN61" i="11"/>
  <c r="AH58" i="94"/>
  <c r="AQ58" i="94" s="1"/>
  <c r="AG59" i="87"/>
  <c r="AP59" i="87" s="1"/>
  <c r="AF59" i="87"/>
  <c r="AO59" i="87" s="1"/>
  <c r="AE59" i="87"/>
  <c r="W60" i="87"/>
  <c r="AH58" i="102"/>
  <c r="AQ58" i="102" s="1"/>
  <c r="W58" i="85"/>
  <c r="AG57" i="85"/>
  <c r="AP57" i="85" s="1"/>
  <c r="AE57" i="85"/>
  <c r="AF57" i="85"/>
  <c r="AO57" i="85" s="1"/>
  <c r="AR56" i="82"/>
  <c r="Y59" i="49"/>
  <c r="X59" i="49"/>
  <c r="AK69" i="101"/>
  <c r="AT69" i="101" s="1"/>
  <c r="AJ60" i="101"/>
  <c r="AK60" i="101"/>
  <c r="AT60" i="101" s="1"/>
  <c r="AJ54" i="101"/>
  <c r="AK54" i="101"/>
  <c r="AT54" i="101" s="1"/>
  <c r="AJ48" i="101"/>
  <c r="AK48" i="101"/>
  <c r="AT48" i="101" s="1"/>
  <c r="AJ42" i="101"/>
  <c r="AK42" i="101"/>
  <c r="AT42" i="101" s="1"/>
  <c r="AK36" i="101"/>
  <c r="AT36" i="101" s="1"/>
  <c r="AJ36" i="101"/>
  <c r="AJ30" i="101"/>
  <c r="AK30" i="101"/>
  <c r="AT30" i="101" s="1"/>
  <c r="AK24" i="101"/>
  <c r="AT24" i="101" s="1"/>
  <c r="AJ24" i="101"/>
  <c r="AJ18" i="101"/>
  <c r="AK18" i="101"/>
  <c r="AT18" i="101" s="1"/>
  <c r="AJ12" i="101"/>
  <c r="AK12" i="101"/>
  <c r="AT12" i="101" s="1"/>
  <c r="AB4" i="101"/>
  <c r="AJ3" i="101"/>
  <c r="AR60" i="43"/>
  <c r="AR68" i="15"/>
  <c r="W59" i="94"/>
  <c r="AE58" i="94"/>
  <c r="AG58" i="94"/>
  <c r="AP58" i="94" s="1"/>
  <c r="AF58" i="94"/>
  <c r="AO58" i="94" s="1"/>
  <c r="AG59" i="10"/>
  <c r="AP59" i="10" s="1"/>
  <c r="W60" i="10"/>
  <c r="AE59" i="10"/>
  <c r="AN59" i="10" s="1"/>
  <c r="AF59" i="10"/>
  <c r="AH69" i="47"/>
  <c r="AQ69" i="47" s="1"/>
  <c r="AQ71" i="47" s="1"/>
  <c r="AX3" i="47"/>
  <c r="S3" i="47" s="1"/>
  <c r="AC3" i="47" s="1"/>
  <c r="AX4" i="47"/>
  <c r="S4" i="47" s="1"/>
  <c r="AC4" i="47" s="1"/>
  <c r="AB5" i="47" s="1"/>
  <c r="AX5" i="47"/>
  <c r="S5" i="47" s="1"/>
  <c r="AC5" i="47" s="1"/>
  <c r="AB6" i="47" s="1"/>
  <c r="AZ3" i="47"/>
  <c r="AX12" i="47" s="1"/>
  <c r="S12" i="47" s="1"/>
  <c r="AC12" i="47" s="1"/>
  <c r="AB13" i="47" s="1"/>
  <c r="AX6" i="47"/>
  <c r="S6" i="47" s="1"/>
  <c r="AC6" i="47" s="1"/>
  <c r="AB7" i="47" s="1"/>
  <c r="AX7" i="47"/>
  <c r="S7" i="47" s="1"/>
  <c r="AC7" i="47" s="1"/>
  <c r="AB8" i="47" s="1"/>
  <c r="AX8" i="47"/>
  <c r="S8" i="47" s="1"/>
  <c r="AC8" i="47" s="1"/>
  <c r="AB9" i="47" s="1"/>
  <c r="AX9" i="47"/>
  <c r="S9" i="47" s="1"/>
  <c r="AC9" i="47" s="1"/>
  <c r="AB10" i="47" s="1"/>
  <c r="AX10" i="47"/>
  <c r="S10" i="47" s="1"/>
  <c r="AC10" i="47" s="1"/>
  <c r="AB11" i="47" s="1"/>
  <c r="AX11" i="47"/>
  <c r="S11" i="47" s="1"/>
  <c r="AC11" i="47" s="1"/>
  <c r="AB12" i="47" s="1"/>
  <c r="AX13" i="47"/>
  <c r="S13" i="47" s="1"/>
  <c r="AC13" i="47" s="1"/>
  <c r="AB14" i="47" s="1"/>
  <c r="AX14" i="47"/>
  <c r="S14" i="47" s="1"/>
  <c r="AC14" i="47" s="1"/>
  <c r="AB15" i="47" s="1"/>
  <c r="AX15" i="47"/>
  <c r="S15" i="47" s="1"/>
  <c r="AC15" i="47" s="1"/>
  <c r="AB16" i="47" s="1"/>
  <c r="AX16" i="47"/>
  <c r="S16" i="47" s="1"/>
  <c r="AC16" i="47" s="1"/>
  <c r="AB17" i="47" s="1"/>
  <c r="AX17" i="47"/>
  <c r="S17" i="47" s="1"/>
  <c r="AC17" i="47" s="1"/>
  <c r="AB18" i="47" s="1"/>
  <c r="AX18" i="47"/>
  <c r="S18" i="47" s="1"/>
  <c r="AC18" i="47" s="1"/>
  <c r="AB19" i="47" s="1"/>
  <c r="AX19" i="47"/>
  <c r="S19" i="47" s="1"/>
  <c r="AC19" i="47" s="1"/>
  <c r="AB20" i="47" s="1"/>
  <c r="AX20" i="47"/>
  <c r="S20" i="47" s="1"/>
  <c r="AC20" i="47" s="1"/>
  <c r="AB21" i="47" s="1"/>
  <c r="AX21" i="47"/>
  <c r="S21" i="47" s="1"/>
  <c r="AC21" i="47" s="1"/>
  <c r="AB22" i="47" s="1"/>
  <c r="AX22" i="47"/>
  <c r="S22" i="47" s="1"/>
  <c r="AC22" i="47" s="1"/>
  <c r="AB23" i="47" s="1"/>
  <c r="AX23" i="47"/>
  <c r="S23" i="47" s="1"/>
  <c r="AC23" i="47" s="1"/>
  <c r="AB24" i="47" s="1"/>
  <c r="AX24" i="47"/>
  <c r="S24" i="47" s="1"/>
  <c r="AC24" i="47" s="1"/>
  <c r="AB25" i="47" s="1"/>
  <c r="AX25" i="47"/>
  <c r="S25" i="47" s="1"/>
  <c r="AC25" i="47" s="1"/>
  <c r="AB26" i="47" s="1"/>
  <c r="AX26" i="47"/>
  <c r="S26" i="47" s="1"/>
  <c r="AC26" i="47" s="1"/>
  <c r="AB27" i="47" s="1"/>
  <c r="AX27" i="47"/>
  <c r="S27" i="47" s="1"/>
  <c r="AC27" i="47" s="1"/>
  <c r="AB28" i="47" s="1"/>
  <c r="AX28" i="47"/>
  <c r="S28" i="47" s="1"/>
  <c r="AC28" i="47" s="1"/>
  <c r="AB29" i="47" s="1"/>
  <c r="AX29" i="47"/>
  <c r="S29" i="47" s="1"/>
  <c r="AC29" i="47" s="1"/>
  <c r="AB30" i="47" s="1"/>
  <c r="AX30" i="47"/>
  <c r="S30" i="47" s="1"/>
  <c r="AC30" i="47" s="1"/>
  <c r="AB31" i="47" s="1"/>
  <c r="AX31" i="47"/>
  <c r="S31" i="47" s="1"/>
  <c r="AC31" i="47" s="1"/>
  <c r="AB32" i="47" s="1"/>
  <c r="AX32" i="47"/>
  <c r="S32" i="47" s="1"/>
  <c r="AC32" i="47" s="1"/>
  <c r="AB33" i="47" s="1"/>
  <c r="AX33" i="47"/>
  <c r="S33" i="47" s="1"/>
  <c r="AC33" i="47" s="1"/>
  <c r="AB34" i="47" s="1"/>
  <c r="AX34" i="47"/>
  <c r="S34" i="47" s="1"/>
  <c r="AC34" i="47" s="1"/>
  <c r="AB35" i="47" s="1"/>
  <c r="AX35" i="47"/>
  <c r="S35" i="47" s="1"/>
  <c r="AC35" i="47" s="1"/>
  <c r="AB36" i="47" s="1"/>
  <c r="AX36" i="47"/>
  <c r="S36" i="47" s="1"/>
  <c r="AC36" i="47" s="1"/>
  <c r="AB37" i="47" s="1"/>
  <c r="AX37" i="47"/>
  <c r="S37" i="47" s="1"/>
  <c r="AC37" i="47" s="1"/>
  <c r="AB38" i="47" s="1"/>
  <c r="AX38" i="47"/>
  <c r="S38" i="47" s="1"/>
  <c r="AC38" i="47" s="1"/>
  <c r="AB39" i="47" s="1"/>
  <c r="AX39" i="47"/>
  <c r="S39" i="47" s="1"/>
  <c r="AC39" i="47" s="1"/>
  <c r="AB40" i="47" s="1"/>
  <c r="AX40" i="47"/>
  <c r="S40" i="47" s="1"/>
  <c r="AC40" i="47" s="1"/>
  <c r="AB41" i="47" s="1"/>
  <c r="AX41" i="47"/>
  <c r="S41" i="47" s="1"/>
  <c r="AC41" i="47" s="1"/>
  <c r="AB42" i="47" s="1"/>
  <c r="AX42" i="47"/>
  <c r="S42" i="47" s="1"/>
  <c r="AC42" i="47" s="1"/>
  <c r="AB43" i="47" s="1"/>
  <c r="AX43" i="47"/>
  <c r="S43" i="47" s="1"/>
  <c r="AC43" i="47" s="1"/>
  <c r="AB44" i="47" s="1"/>
  <c r="AX44" i="47"/>
  <c r="S44" i="47" s="1"/>
  <c r="AC44" i="47" s="1"/>
  <c r="AB45" i="47" s="1"/>
  <c r="AX45" i="47"/>
  <c r="S45" i="47" s="1"/>
  <c r="AC45" i="47" s="1"/>
  <c r="AB46" i="47" s="1"/>
  <c r="AX46" i="47"/>
  <c r="S46" i="47" s="1"/>
  <c r="AC46" i="47" s="1"/>
  <c r="AB47" i="47" s="1"/>
  <c r="AX47" i="47"/>
  <c r="S47" i="47" s="1"/>
  <c r="AC47" i="47" s="1"/>
  <c r="AB48" i="47" s="1"/>
  <c r="AX48" i="47"/>
  <c r="S48" i="47" s="1"/>
  <c r="AC48" i="47" s="1"/>
  <c r="AB49" i="47" s="1"/>
  <c r="AX49" i="47"/>
  <c r="S49" i="47" s="1"/>
  <c r="AC49" i="47" s="1"/>
  <c r="AB50" i="47" s="1"/>
  <c r="AX50" i="47"/>
  <c r="S50" i="47" s="1"/>
  <c r="AC50" i="47" s="1"/>
  <c r="AB51" i="47" s="1"/>
  <c r="AX51" i="47"/>
  <c r="S51" i="47" s="1"/>
  <c r="AC51" i="47" s="1"/>
  <c r="AB52" i="47" s="1"/>
  <c r="AX52" i="47"/>
  <c r="S52" i="47" s="1"/>
  <c r="AC52" i="47" s="1"/>
  <c r="AB53" i="47" s="1"/>
  <c r="AX53" i="47"/>
  <c r="S53" i="47" s="1"/>
  <c r="AC53" i="47" s="1"/>
  <c r="AB54" i="47" s="1"/>
  <c r="AX54" i="47"/>
  <c r="S54" i="47" s="1"/>
  <c r="AC54" i="47" s="1"/>
  <c r="AB55" i="47" s="1"/>
  <c r="AX55" i="47"/>
  <c r="S55" i="47" s="1"/>
  <c r="AC55" i="47" s="1"/>
  <c r="AB56" i="47" s="1"/>
  <c r="AX56" i="47"/>
  <c r="S56" i="47" s="1"/>
  <c r="AC56" i="47" s="1"/>
  <c r="AB57" i="47" s="1"/>
  <c r="AX57" i="47"/>
  <c r="S57" i="47" s="1"/>
  <c r="AC57" i="47" s="1"/>
  <c r="AB58" i="47" s="1"/>
  <c r="AX58" i="47"/>
  <c r="S58" i="47" s="1"/>
  <c r="AC58" i="47" s="1"/>
  <c r="AB59" i="47" s="1"/>
  <c r="AX59" i="47"/>
  <c r="S59" i="47" s="1"/>
  <c r="AC59" i="47" s="1"/>
  <c r="AB60" i="47" s="1"/>
  <c r="AX60" i="47"/>
  <c r="S60" i="47" s="1"/>
  <c r="AC60" i="47" s="1"/>
  <c r="AB61" i="47" s="1"/>
  <c r="AX61" i="47"/>
  <c r="S61" i="47" s="1"/>
  <c r="AC61" i="47" s="1"/>
  <c r="AB62" i="47" s="1"/>
  <c r="AX62" i="47"/>
  <c r="S62" i="47" s="1"/>
  <c r="AC62" i="47" s="1"/>
  <c r="AB63" i="47" s="1"/>
  <c r="AX63" i="47"/>
  <c r="S63" i="47" s="1"/>
  <c r="AC63" i="47" s="1"/>
  <c r="AB64" i="47" s="1"/>
  <c r="AX67" i="47"/>
  <c r="S67" i="47" s="1"/>
  <c r="AC67" i="47" s="1"/>
  <c r="AB68" i="47" s="1"/>
  <c r="AX65" i="47"/>
  <c r="S65" i="47" s="1"/>
  <c r="AC65" i="47" s="1"/>
  <c r="AB66" i="47" s="1"/>
  <c r="AX66" i="47"/>
  <c r="S66" i="47" s="1"/>
  <c r="AC66" i="47" s="1"/>
  <c r="AB67" i="47" s="1"/>
  <c r="AX64" i="47"/>
  <c r="S64" i="47" s="1"/>
  <c r="AC64" i="47" s="1"/>
  <c r="AB65" i="47" s="1"/>
  <c r="AX68" i="47"/>
  <c r="S68" i="47" s="1"/>
  <c r="AC68" i="47" s="1"/>
  <c r="AB69" i="47" s="1"/>
  <c r="AR57" i="94"/>
  <c r="Z58" i="102"/>
  <c r="AR58" i="10"/>
  <c r="AR68" i="47"/>
  <c r="Y56" i="48"/>
  <c r="Z56" i="48"/>
  <c r="X56" i="48"/>
  <c r="AR58" i="98"/>
  <c r="AK65" i="101"/>
  <c r="AT65" i="101" s="1"/>
  <c r="AJ65" i="101"/>
  <c r="AK59" i="101"/>
  <c r="AT59" i="101" s="1"/>
  <c r="AJ59" i="101"/>
  <c r="AJ53" i="101"/>
  <c r="AK53" i="101"/>
  <c r="AT53" i="101" s="1"/>
  <c r="AK47" i="101"/>
  <c r="AT47" i="101" s="1"/>
  <c r="AJ47" i="101"/>
  <c r="AK41" i="101"/>
  <c r="AT41" i="101" s="1"/>
  <c r="AJ41" i="101"/>
  <c r="AK35" i="101"/>
  <c r="AT35" i="101" s="1"/>
  <c r="AJ35" i="101"/>
  <c r="AJ29" i="101"/>
  <c r="AK29" i="101"/>
  <c r="AT29" i="101" s="1"/>
  <c r="AJ23" i="101"/>
  <c r="AK23" i="101"/>
  <c r="AT23" i="101" s="1"/>
  <c r="AK17" i="101"/>
  <c r="AT17" i="101" s="1"/>
  <c r="AJ17" i="101"/>
  <c r="AK11" i="101"/>
  <c r="AT11" i="101" s="1"/>
  <c r="AJ11" i="101"/>
  <c r="AK5" i="101"/>
  <c r="AT5" i="101" s="1"/>
  <c r="AJ5" i="101"/>
  <c r="AI63" i="96"/>
  <c r="AN63" i="96"/>
  <c r="AI60" i="103"/>
  <c r="AN60" i="103"/>
  <c r="AR67" i="105"/>
  <c r="AR58" i="87"/>
  <c r="AG57" i="82"/>
  <c r="AP57" i="82" s="1"/>
  <c r="W58" i="82"/>
  <c r="AF57" i="82"/>
  <c r="AO57" i="82" s="1"/>
  <c r="AE57" i="82"/>
  <c r="Y61" i="41"/>
  <c r="Z61" i="41" s="1"/>
  <c r="X61" i="41"/>
  <c r="Y63" i="45"/>
  <c r="X63" i="45"/>
  <c r="AH65" i="51"/>
  <c r="AQ65" i="51" s="1"/>
  <c r="AH57" i="90"/>
  <c r="AQ57" i="90" s="1"/>
  <c r="AH69" i="86"/>
  <c r="AQ69" i="86" s="1"/>
  <c r="AQ71" i="86" s="1"/>
  <c r="AX5" i="86"/>
  <c r="S5" i="86" s="1"/>
  <c r="AC5" i="86" s="1"/>
  <c r="AB6" i="86" s="1"/>
  <c r="AZ3" i="86"/>
  <c r="AX13" i="86" s="1"/>
  <c r="S13" i="86" s="1"/>
  <c r="AC13" i="86" s="1"/>
  <c r="AB14" i="86" s="1"/>
  <c r="AX8" i="86"/>
  <c r="S8" i="86" s="1"/>
  <c r="AC8" i="86" s="1"/>
  <c r="AB9" i="86" s="1"/>
  <c r="AX10" i="86"/>
  <c r="S10" i="86" s="1"/>
  <c r="AC10" i="86" s="1"/>
  <c r="AB11" i="86" s="1"/>
  <c r="AX15" i="86"/>
  <c r="S15" i="86" s="1"/>
  <c r="AC15" i="86" s="1"/>
  <c r="AB16" i="86" s="1"/>
  <c r="AX17" i="86"/>
  <c r="S17" i="86" s="1"/>
  <c r="AC17" i="86" s="1"/>
  <c r="AB18" i="86" s="1"/>
  <c r="AX21" i="86"/>
  <c r="S21" i="86" s="1"/>
  <c r="AC21" i="86" s="1"/>
  <c r="AB22" i="86" s="1"/>
  <c r="AX23" i="86"/>
  <c r="S23" i="86" s="1"/>
  <c r="AC23" i="86" s="1"/>
  <c r="AB24" i="86" s="1"/>
  <c r="AX25" i="86"/>
  <c r="S25" i="86" s="1"/>
  <c r="AC25" i="86" s="1"/>
  <c r="AB26" i="86" s="1"/>
  <c r="AX27" i="86"/>
  <c r="S27" i="86" s="1"/>
  <c r="AC27" i="86" s="1"/>
  <c r="AB28" i="86" s="1"/>
  <c r="AX29" i="86"/>
  <c r="S29" i="86" s="1"/>
  <c r="AC29" i="86" s="1"/>
  <c r="AB30" i="86" s="1"/>
  <c r="AX31" i="86"/>
  <c r="S31" i="86" s="1"/>
  <c r="AC31" i="86" s="1"/>
  <c r="AB32" i="86" s="1"/>
  <c r="AX33" i="86"/>
  <c r="S33" i="86" s="1"/>
  <c r="AC33" i="86" s="1"/>
  <c r="AB34" i="86" s="1"/>
  <c r="AX35" i="86"/>
  <c r="S35" i="86" s="1"/>
  <c r="AC35" i="86" s="1"/>
  <c r="AB36" i="86" s="1"/>
  <c r="AX37" i="86"/>
  <c r="S37" i="86" s="1"/>
  <c r="AC37" i="86" s="1"/>
  <c r="AB38" i="86" s="1"/>
  <c r="AX39" i="86"/>
  <c r="S39" i="86" s="1"/>
  <c r="AC39" i="86" s="1"/>
  <c r="AB40" i="86" s="1"/>
  <c r="AX41" i="86"/>
  <c r="S41" i="86" s="1"/>
  <c r="AC41" i="86" s="1"/>
  <c r="AB42" i="86" s="1"/>
  <c r="AX43" i="86"/>
  <c r="S43" i="86" s="1"/>
  <c r="AC43" i="86" s="1"/>
  <c r="AB44" i="86" s="1"/>
  <c r="AX45" i="86"/>
  <c r="S45" i="86" s="1"/>
  <c r="AC45" i="86" s="1"/>
  <c r="AB46" i="86" s="1"/>
  <c r="AX46" i="86"/>
  <c r="S46" i="86" s="1"/>
  <c r="AC46" i="86" s="1"/>
  <c r="AB47" i="86" s="1"/>
  <c r="AX47" i="86"/>
  <c r="S47" i="86" s="1"/>
  <c r="AC47" i="86" s="1"/>
  <c r="AB48" i="86" s="1"/>
  <c r="AX48" i="86"/>
  <c r="S48" i="86" s="1"/>
  <c r="AC48" i="86" s="1"/>
  <c r="AB49" i="86" s="1"/>
  <c r="AX49" i="86"/>
  <c r="S49" i="86" s="1"/>
  <c r="AC49" i="86" s="1"/>
  <c r="AB50" i="86" s="1"/>
  <c r="AX51" i="86"/>
  <c r="S51" i="86" s="1"/>
  <c r="AC51" i="86" s="1"/>
  <c r="AB52" i="86" s="1"/>
  <c r="AX52" i="86"/>
  <c r="S52" i="86" s="1"/>
  <c r="AC52" i="86" s="1"/>
  <c r="AB53" i="86" s="1"/>
  <c r="AX53" i="86"/>
  <c r="S53" i="86" s="1"/>
  <c r="AC53" i="86" s="1"/>
  <c r="AB54" i="86" s="1"/>
  <c r="AX54" i="86"/>
  <c r="S54" i="86" s="1"/>
  <c r="AC54" i="86" s="1"/>
  <c r="AB55" i="86" s="1"/>
  <c r="AX55" i="86"/>
  <c r="S55" i="86" s="1"/>
  <c r="AC55" i="86" s="1"/>
  <c r="AB56" i="86" s="1"/>
  <c r="AX57" i="86"/>
  <c r="S57" i="86" s="1"/>
  <c r="AC57" i="86" s="1"/>
  <c r="AB58" i="86" s="1"/>
  <c r="AX58" i="86"/>
  <c r="S58" i="86" s="1"/>
  <c r="AC58" i="86" s="1"/>
  <c r="AB59" i="86" s="1"/>
  <c r="AX59" i="86"/>
  <c r="S59" i="86" s="1"/>
  <c r="AC59" i="86" s="1"/>
  <c r="AB60" i="86" s="1"/>
  <c r="AX60" i="86"/>
  <c r="S60" i="86" s="1"/>
  <c r="AC60" i="86" s="1"/>
  <c r="AB61" i="86" s="1"/>
  <c r="AX61" i="86"/>
  <c r="S61" i="86" s="1"/>
  <c r="AC61" i="86" s="1"/>
  <c r="AB62" i="86" s="1"/>
  <c r="AX63" i="86"/>
  <c r="S63" i="86" s="1"/>
  <c r="AC63" i="86" s="1"/>
  <c r="AB64" i="86" s="1"/>
  <c r="AX68" i="86"/>
  <c r="S68" i="86" s="1"/>
  <c r="AC68" i="86" s="1"/>
  <c r="AB69" i="86" s="1"/>
  <c r="AX66" i="86"/>
  <c r="S66" i="86" s="1"/>
  <c r="AC66" i="86" s="1"/>
  <c r="AB67" i="86" s="1"/>
  <c r="AX67" i="86"/>
  <c r="S67" i="86" s="1"/>
  <c r="AC67" i="86" s="1"/>
  <c r="AB68" i="86" s="1"/>
  <c r="AX64" i="86"/>
  <c r="S64" i="86" s="1"/>
  <c r="AC64" i="86" s="1"/>
  <c r="AB65" i="86" s="1"/>
  <c r="AI58" i="49"/>
  <c r="AO58" i="49"/>
  <c r="AJ68" i="101"/>
  <c r="AK68" i="101"/>
  <c r="AT68" i="101" s="1"/>
  <c r="AK58" i="101"/>
  <c r="AT58" i="101" s="1"/>
  <c r="AJ58" i="101"/>
  <c r="AK52" i="101"/>
  <c r="AT52" i="101" s="1"/>
  <c r="AJ52" i="101"/>
  <c r="AJ46" i="101"/>
  <c r="AK46" i="101"/>
  <c r="AT46" i="101" s="1"/>
  <c r="AK40" i="101"/>
  <c r="AT40" i="101" s="1"/>
  <c r="AJ40" i="101"/>
  <c r="AJ34" i="101"/>
  <c r="AK34" i="101"/>
  <c r="AT34" i="101" s="1"/>
  <c r="AK28" i="101"/>
  <c r="AT28" i="101" s="1"/>
  <c r="AJ28" i="101"/>
  <c r="AK22" i="101"/>
  <c r="AT22" i="101" s="1"/>
  <c r="AJ22" i="101"/>
  <c r="AJ16" i="101"/>
  <c r="AK16" i="101"/>
  <c r="AT16" i="101" s="1"/>
  <c r="AK10" i="101"/>
  <c r="AT10" i="101" s="1"/>
  <c r="AJ10" i="101"/>
  <c r="AK6" i="101"/>
  <c r="AT6" i="101" s="1"/>
  <c r="Y62" i="11"/>
  <c r="X62" i="11"/>
  <c r="AH61" i="91"/>
  <c r="AQ61" i="91" s="1"/>
  <c r="AI60" i="83"/>
  <c r="AN60" i="83"/>
  <c r="AI57" i="42"/>
  <c r="AP57" i="42"/>
  <c r="Y61" i="103"/>
  <c r="X61" i="103"/>
  <c r="AH59" i="98"/>
  <c r="AQ59" i="98" s="1"/>
  <c r="AH61" i="43"/>
  <c r="AQ61" i="43" s="1"/>
  <c r="AG63" i="13"/>
  <c r="AP63" i="13" s="1"/>
  <c r="W64" i="13"/>
  <c r="AF63" i="13"/>
  <c r="AO63" i="13" s="1"/>
  <c r="AE63" i="13"/>
  <c r="AI56" i="55"/>
  <c r="AR56" i="55" s="1"/>
  <c r="AN56" i="55"/>
  <c r="AH67" i="89"/>
  <c r="AQ67" i="89" s="1"/>
  <c r="AE63" i="95"/>
  <c r="AG63" i="95"/>
  <c r="AP63" i="95" s="1"/>
  <c r="AF63" i="95"/>
  <c r="AO63" i="95" s="1"/>
  <c r="W64" i="95"/>
  <c r="AH59" i="18"/>
  <c r="AQ59" i="18" s="1"/>
  <c r="Z69" i="47"/>
  <c r="AG63" i="16"/>
  <c r="AP63" i="16" s="1"/>
  <c r="W64" i="16"/>
  <c r="AF63" i="16"/>
  <c r="AO63" i="16" s="1"/>
  <c r="AE63" i="16"/>
  <c r="AR60" i="91"/>
  <c r="Y68" i="93"/>
  <c r="Z68" i="93"/>
  <c r="X68" i="93"/>
  <c r="Z67" i="89"/>
  <c r="Z59" i="18"/>
  <c r="AG65" i="92"/>
  <c r="AP65" i="92" s="1"/>
  <c r="AF65" i="92"/>
  <c r="AO65" i="92" s="1"/>
  <c r="AE65" i="92"/>
  <c r="W66" i="92"/>
  <c r="AH68" i="105"/>
  <c r="AQ68" i="105" s="1"/>
  <c r="AF64" i="84"/>
  <c r="AO64" i="84" s="1"/>
  <c r="W65" i="84"/>
  <c r="AG64" i="84"/>
  <c r="AP64" i="84" s="1"/>
  <c r="AE64" i="84"/>
  <c r="AI60" i="41"/>
  <c r="AN60" i="41"/>
  <c r="AI62" i="45"/>
  <c r="AN62" i="45"/>
  <c r="AR58" i="18"/>
  <c r="Z65" i="51"/>
  <c r="Z57" i="90"/>
  <c r="Z69" i="86"/>
  <c r="AH69" i="15"/>
  <c r="AQ69" i="15" s="1"/>
  <c r="AQ71" i="15" s="1"/>
  <c r="AZ3" i="15"/>
  <c r="AX13" i="15" s="1"/>
  <c r="S13" i="15" s="1"/>
  <c r="AC13" i="15" s="1"/>
  <c r="AB14" i="15" s="1"/>
  <c r="AX5" i="15"/>
  <c r="S5" i="15" s="1"/>
  <c r="AC5" i="15" s="1"/>
  <c r="AB6" i="15" s="1"/>
  <c r="AX7" i="15"/>
  <c r="S7" i="15" s="1"/>
  <c r="AC7" i="15" s="1"/>
  <c r="AB8" i="15" s="1"/>
  <c r="AX8" i="15"/>
  <c r="S8" i="15" s="1"/>
  <c r="AC8" i="15" s="1"/>
  <c r="AB9" i="15" s="1"/>
  <c r="AX9" i="15"/>
  <c r="S9" i="15" s="1"/>
  <c r="AC9" i="15" s="1"/>
  <c r="AB10" i="15" s="1"/>
  <c r="AX10" i="15"/>
  <c r="S10" i="15" s="1"/>
  <c r="AC10" i="15" s="1"/>
  <c r="AB11" i="15" s="1"/>
  <c r="AX11" i="15"/>
  <c r="S11" i="15" s="1"/>
  <c r="AC11" i="15" s="1"/>
  <c r="AB12" i="15" s="1"/>
  <c r="AX14" i="15"/>
  <c r="S14" i="15" s="1"/>
  <c r="AC14" i="15" s="1"/>
  <c r="AB15" i="15" s="1"/>
  <c r="AX15" i="15"/>
  <c r="S15" i="15" s="1"/>
  <c r="AC15" i="15" s="1"/>
  <c r="AB16" i="15" s="1"/>
  <c r="AX16" i="15"/>
  <c r="S16" i="15" s="1"/>
  <c r="AC16" i="15" s="1"/>
  <c r="AB17" i="15" s="1"/>
  <c r="AX17" i="15"/>
  <c r="S17" i="15" s="1"/>
  <c r="AC17" i="15" s="1"/>
  <c r="AB18" i="15" s="1"/>
  <c r="AX18" i="15"/>
  <c r="S18" i="15" s="1"/>
  <c r="AC18" i="15" s="1"/>
  <c r="AB19" i="15" s="1"/>
  <c r="AX20" i="15"/>
  <c r="S20" i="15" s="1"/>
  <c r="AC20" i="15" s="1"/>
  <c r="AB21" i="15" s="1"/>
  <c r="AX21" i="15"/>
  <c r="S21" i="15" s="1"/>
  <c r="AC21" i="15" s="1"/>
  <c r="AB22" i="15" s="1"/>
  <c r="AX22" i="15"/>
  <c r="S22" i="15" s="1"/>
  <c r="AC22" i="15" s="1"/>
  <c r="AB23" i="15" s="1"/>
  <c r="AX23" i="15"/>
  <c r="S23" i="15" s="1"/>
  <c r="AC23" i="15" s="1"/>
  <c r="AB24" i="15" s="1"/>
  <c r="AX24" i="15"/>
  <c r="S24" i="15" s="1"/>
  <c r="AC24" i="15" s="1"/>
  <c r="AB25" i="15" s="1"/>
  <c r="AX26" i="15"/>
  <c r="S26" i="15" s="1"/>
  <c r="AC26" i="15" s="1"/>
  <c r="AB27" i="15" s="1"/>
  <c r="AX27" i="15"/>
  <c r="S27" i="15" s="1"/>
  <c r="AC27" i="15" s="1"/>
  <c r="AB28" i="15" s="1"/>
  <c r="AX28" i="15"/>
  <c r="S28" i="15" s="1"/>
  <c r="AC28" i="15" s="1"/>
  <c r="AB29" i="15" s="1"/>
  <c r="AX29" i="15"/>
  <c r="S29" i="15" s="1"/>
  <c r="AC29" i="15" s="1"/>
  <c r="AB30" i="15" s="1"/>
  <c r="AX30" i="15"/>
  <c r="S30" i="15" s="1"/>
  <c r="AC30" i="15" s="1"/>
  <c r="AB31" i="15" s="1"/>
  <c r="AX32" i="15"/>
  <c r="S32" i="15" s="1"/>
  <c r="AC32" i="15" s="1"/>
  <c r="AB33" i="15" s="1"/>
  <c r="AX33" i="15"/>
  <c r="S33" i="15" s="1"/>
  <c r="AC33" i="15" s="1"/>
  <c r="AB34" i="15" s="1"/>
  <c r="AX34" i="15"/>
  <c r="S34" i="15" s="1"/>
  <c r="AC34" i="15" s="1"/>
  <c r="AB35" i="15" s="1"/>
  <c r="AX35" i="15"/>
  <c r="S35" i="15" s="1"/>
  <c r="AC35" i="15" s="1"/>
  <c r="AB36" i="15" s="1"/>
  <c r="AX36" i="15"/>
  <c r="S36" i="15" s="1"/>
  <c r="AC36" i="15" s="1"/>
  <c r="AB37" i="15" s="1"/>
  <c r="AX38" i="15"/>
  <c r="S38" i="15" s="1"/>
  <c r="AC38" i="15" s="1"/>
  <c r="AB39" i="15" s="1"/>
  <c r="AX39" i="15"/>
  <c r="S39" i="15" s="1"/>
  <c r="AC39" i="15" s="1"/>
  <c r="AB40" i="15" s="1"/>
  <c r="AX40" i="15"/>
  <c r="S40" i="15" s="1"/>
  <c r="AC40" i="15" s="1"/>
  <c r="AB41" i="15" s="1"/>
  <c r="AX41" i="15"/>
  <c r="S41" i="15" s="1"/>
  <c r="AC41" i="15" s="1"/>
  <c r="AB42" i="15" s="1"/>
  <c r="AX42" i="15"/>
  <c r="S42" i="15" s="1"/>
  <c r="AC42" i="15" s="1"/>
  <c r="AB43" i="15" s="1"/>
  <c r="AX44" i="15"/>
  <c r="S44" i="15" s="1"/>
  <c r="AC44" i="15" s="1"/>
  <c r="AB45" i="15" s="1"/>
  <c r="AX45" i="15"/>
  <c r="S45" i="15" s="1"/>
  <c r="AC45" i="15" s="1"/>
  <c r="AB46" i="15" s="1"/>
  <c r="AX46" i="15"/>
  <c r="S46" i="15" s="1"/>
  <c r="AC46" i="15" s="1"/>
  <c r="AB47" i="15" s="1"/>
  <c r="AX47" i="15"/>
  <c r="S47" i="15" s="1"/>
  <c r="AC47" i="15" s="1"/>
  <c r="AB48" i="15" s="1"/>
  <c r="AX48" i="15"/>
  <c r="S48" i="15" s="1"/>
  <c r="AC48" i="15" s="1"/>
  <c r="AB49" i="15" s="1"/>
  <c r="AX50" i="15"/>
  <c r="S50" i="15" s="1"/>
  <c r="AC50" i="15" s="1"/>
  <c r="AB51" i="15" s="1"/>
  <c r="AX51" i="15"/>
  <c r="S51" i="15" s="1"/>
  <c r="AC51" i="15" s="1"/>
  <c r="AB52" i="15" s="1"/>
  <c r="AX52" i="15"/>
  <c r="S52" i="15" s="1"/>
  <c r="AC52" i="15" s="1"/>
  <c r="AB53" i="15" s="1"/>
  <c r="AX53" i="15"/>
  <c r="S53" i="15" s="1"/>
  <c r="AC53" i="15" s="1"/>
  <c r="AB54" i="15" s="1"/>
  <c r="AX54" i="15"/>
  <c r="S54" i="15" s="1"/>
  <c r="AC54" i="15" s="1"/>
  <c r="AB55" i="15" s="1"/>
  <c r="AX55" i="15"/>
  <c r="S55" i="15" s="1"/>
  <c r="AC55" i="15" s="1"/>
  <c r="AB56" i="15" s="1"/>
  <c r="AX56" i="15"/>
  <c r="S56" i="15" s="1"/>
  <c r="AC56" i="15" s="1"/>
  <c r="AB57" i="15" s="1"/>
  <c r="AX57" i="15"/>
  <c r="S57" i="15" s="1"/>
  <c r="AC57" i="15" s="1"/>
  <c r="AB58" i="15" s="1"/>
  <c r="AX58" i="15"/>
  <c r="S58" i="15" s="1"/>
  <c r="AC58" i="15" s="1"/>
  <c r="AB59" i="15" s="1"/>
  <c r="AX59" i="15"/>
  <c r="S59" i="15" s="1"/>
  <c r="AC59" i="15" s="1"/>
  <c r="AB60" i="15" s="1"/>
  <c r="AX60" i="15"/>
  <c r="S60" i="15" s="1"/>
  <c r="AC60" i="15" s="1"/>
  <c r="AB61" i="15" s="1"/>
  <c r="AX61" i="15"/>
  <c r="S61" i="15" s="1"/>
  <c r="AC61" i="15" s="1"/>
  <c r="AB62" i="15" s="1"/>
  <c r="AX62" i="15"/>
  <c r="S62" i="15" s="1"/>
  <c r="AC62" i="15" s="1"/>
  <c r="AB63" i="15" s="1"/>
  <c r="AX63" i="15"/>
  <c r="S63" i="15" s="1"/>
  <c r="AC63" i="15" s="1"/>
  <c r="AB64" i="15" s="1"/>
  <c r="AX64" i="15"/>
  <c r="S64" i="15" s="1"/>
  <c r="AC64" i="15" s="1"/>
  <c r="AB65" i="15" s="1"/>
  <c r="AX66" i="15"/>
  <c r="S66" i="15" s="1"/>
  <c r="AC66" i="15" s="1"/>
  <c r="AB67" i="15" s="1"/>
  <c r="AX65" i="15"/>
  <c r="S65" i="15" s="1"/>
  <c r="AC65" i="15" s="1"/>
  <c r="AB66" i="15" s="1"/>
  <c r="AX67" i="15"/>
  <c r="S67" i="15" s="1"/>
  <c r="AC67" i="15" s="1"/>
  <c r="AB68" i="15" s="1"/>
  <c r="AX68" i="15"/>
  <c r="S68" i="15" s="1"/>
  <c r="AC68" i="15" s="1"/>
  <c r="AB69" i="15" s="1"/>
  <c r="AR67" i="97"/>
  <c r="AJ64" i="101"/>
  <c r="AK64" i="101"/>
  <c r="AT64" i="101" s="1"/>
  <c r="AK57" i="101"/>
  <c r="AT57" i="101" s="1"/>
  <c r="AJ57" i="101"/>
  <c r="AJ51" i="101"/>
  <c r="AK51" i="101"/>
  <c r="AT51" i="101" s="1"/>
  <c r="AJ45" i="101"/>
  <c r="AK45" i="101"/>
  <c r="AT45" i="101" s="1"/>
  <c r="AJ39" i="101"/>
  <c r="AK39" i="101"/>
  <c r="AT39" i="101" s="1"/>
  <c r="AJ33" i="101"/>
  <c r="AK33" i="101"/>
  <c r="AT33" i="101" s="1"/>
  <c r="AJ27" i="101"/>
  <c r="AK27" i="101"/>
  <c r="AT27" i="101" s="1"/>
  <c r="AJ21" i="101"/>
  <c r="AK21" i="101"/>
  <c r="AT21" i="101" s="1"/>
  <c r="AK15" i="101"/>
  <c r="AT15" i="101" s="1"/>
  <c r="AJ15" i="101"/>
  <c r="AK9" i="101"/>
  <c r="AT9" i="101" s="1"/>
  <c r="AJ9" i="101"/>
  <c r="AJ62" i="101"/>
  <c r="AK62" i="101"/>
  <c r="AT62" i="101" s="1"/>
  <c r="Z61" i="91"/>
  <c r="AH65" i="104"/>
  <c r="AQ65" i="104" s="1"/>
  <c r="Y64" i="96"/>
  <c r="Z64" i="96" s="1"/>
  <c r="X64" i="96"/>
  <c r="Y58" i="42"/>
  <c r="X58" i="42"/>
  <c r="AI67" i="93"/>
  <c r="AN67" i="93"/>
  <c r="AI67" i="53"/>
  <c r="AN67" i="53"/>
  <c r="Z59" i="98"/>
  <c r="Z61" i="43"/>
  <c r="AR66" i="89"/>
  <c r="AH59" i="10"/>
  <c r="AQ59" i="10" s="1"/>
  <c r="W64" i="99"/>
  <c r="AE63" i="99"/>
  <c r="AF63" i="99"/>
  <c r="AO63" i="99" s="1"/>
  <c r="AG63" i="99"/>
  <c r="AP63" i="99" s="1"/>
  <c r="AE65" i="20"/>
  <c r="W66" i="20"/>
  <c r="AF65" i="20"/>
  <c r="AO65" i="20" s="1"/>
  <c r="AG65" i="20"/>
  <c r="AP65" i="20" s="1"/>
  <c r="AE57" i="35"/>
  <c r="AG57" i="35"/>
  <c r="AP57" i="35" s="1"/>
  <c r="AF57" i="35"/>
  <c r="AO57" i="35" s="1"/>
  <c r="W58" i="35"/>
  <c r="Y68" i="53"/>
  <c r="X68" i="53"/>
  <c r="Z68" i="53" s="1"/>
  <c r="AE65" i="100"/>
  <c r="W66" i="100"/>
  <c r="AG65" i="100"/>
  <c r="AP65" i="100" s="1"/>
  <c r="AF65" i="100"/>
  <c r="AO65" i="100" s="1"/>
  <c r="W67" i="44"/>
  <c r="AE66" i="44"/>
  <c r="AG66" i="44"/>
  <c r="AP66" i="44" s="1"/>
  <c r="AF66" i="44"/>
  <c r="AO66" i="44" s="1"/>
  <c r="AE57" i="50"/>
  <c r="AN57" i="50" s="1"/>
  <c r="W58" i="50"/>
  <c r="AF57" i="50"/>
  <c r="AO57" i="50" s="1"/>
  <c r="AG57" i="50"/>
  <c r="AH69" i="32"/>
  <c r="AQ69" i="32" s="1"/>
  <c r="AQ71" i="32" s="1"/>
  <c r="AX4" i="32"/>
  <c r="S4" i="32" s="1"/>
  <c r="AC4" i="32" s="1"/>
  <c r="AB5" i="32" s="1"/>
  <c r="AX5" i="32"/>
  <c r="S5" i="32" s="1"/>
  <c r="AC5" i="32" s="1"/>
  <c r="AB6" i="32" s="1"/>
  <c r="AX3" i="32"/>
  <c r="S3" i="32" s="1"/>
  <c r="AC3" i="32" s="1"/>
  <c r="AZ3" i="32"/>
  <c r="AX7" i="32" s="1"/>
  <c r="S7" i="32" s="1"/>
  <c r="AC7" i="32" s="1"/>
  <c r="AB8" i="32" s="1"/>
  <c r="AX6" i="32"/>
  <c r="S6" i="32" s="1"/>
  <c r="AC6" i="32" s="1"/>
  <c r="AB7" i="32" s="1"/>
  <c r="AX9" i="32"/>
  <c r="S9" i="32" s="1"/>
  <c r="AC9" i="32" s="1"/>
  <c r="AB10" i="32" s="1"/>
  <c r="AX10" i="32"/>
  <c r="S10" i="32" s="1"/>
  <c r="AC10" i="32" s="1"/>
  <c r="AB11" i="32" s="1"/>
  <c r="AX11" i="32"/>
  <c r="S11" i="32" s="1"/>
  <c r="AC11" i="32" s="1"/>
  <c r="AB12" i="32" s="1"/>
  <c r="AX12" i="32"/>
  <c r="S12" i="32" s="1"/>
  <c r="AC12" i="32" s="1"/>
  <c r="AB13" i="32" s="1"/>
  <c r="AX13" i="32"/>
  <c r="S13" i="32" s="1"/>
  <c r="AC13" i="32" s="1"/>
  <c r="AB14" i="32" s="1"/>
  <c r="AX15" i="32"/>
  <c r="S15" i="32" s="1"/>
  <c r="AC15" i="32" s="1"/>
  <c r="AB16" i="32" s="1"/>
  <c r="AX16" i="32"/>
  <c r="S16" i="32" s="1"/>
  <c r="AC16" i="32" s="1"/>
  <c r="AB17" i="32" s="1"/>
  <c r="AX17" i="32"/>
  <c r="S17" i="32" s="1"/>
  <c r="AC17" i="32" s="1"/>
  <c r="AB18" i="32" s="1"/>
  <c r="AX18" i="32"/>
  <c r="S18" i="32" s="1"/>
  <c r="AC18" i="32" s="1"/>
  <c r="AB19" i="32" s="1"/>
  <c r="AX19" i="32"/>
  <c r="S19" i="32" s="1"/>
  <c r="AC19" i="32" s="1"/>
  <c r="AB20" i="32" s="1"/>
  <c r="AX21" i="32"/>
  <c r="S21" i="32" s="1"/>
  <c r="AC21" i="32" s="1"/>
  <c r="AB22" i="32" s="1"/>
  <c r="AX22" i="32"/>
  <c r="S22" i="32" s="1"/>
  <c r="AC22" i="32" s="1"/>
  <c r="AB23" i="32" s="1"/>
  <c r="AX23" i="32"/>
  <c r="S23" i="32" s="1"/>
  <c r="AC23" i="32" s="1"/>
  <c r="AB24" i="32" s="1"/>
  <c r="AX24" i="32"/>
  <c r="S24" i="32" s="1"/>
  <c r="AC24" i="32" s="1"/>
  <c r="AB25" i="32" s="1"/>
  <c r="AX25" i="32"/>
  <c r="S25" i="32" s="1"/>
  <c r="AC25" i="32" s="1"/>
  <c r="AB26" i="32" s="1"/>
  <c r="AX27" i="32"/>
  <c r="S27" i="32" s="1"/>
  <c r="AC27" i="32" s="1"/>
  <c r="AB28" i="32" s="1"/>
  <c r="AX28" i="32"/>
  <c r="S28" i="32" s="1"/>
  <c r="AC28" i="32" s="1"/>
  <c r="AB29" i="32" s="1"/>
  <c r="AX29" i="32"/>
  <c r="S29" i="32" s="1"/>
  <c r="AC29" i="32" s="1"/>
  <c r="AB30" i="32" s="1"/>
  <c r="AX30" i="32"/>
  <c r="S30" i="32" s="1"/>
  <c r="AC30" i="32" s="1"/>
  <c r="AB31" i="32" s="1"/>
  <c r="AX31" i="32"/>
  <c r="S31" i="32" s="1"/>
  <c r="AC31" i="32" s="1"/>
  <c r="AB32" i="32" s="1"/>
  <c r="AX33" i="32"/>
  <c r="S33" i="32" s="1"/>
  <c r="AC33" i="32" s="1"/>
  <c r="AB34" i="32" s="1"/>
  <c r="AX34" i="32"/>
  <c r="S34" i="32" s="1"/>
  <c r="AC34" i="32" s="1"/>
  <c r="AB35" i="32" s="1"/>
  <c r="AX35" i="32"/>
  <c r="S35" i="32" s="1"/>
  <c r="AC35" i="32" s="1"/>
  <c r="AB36" i="32" s="1"/>
  <c r="AX36" i="32"/>
  <c r="S36" i="32" s="1"/>
  <c r="AC36" i="32" s="1"/>
  <c r="AB37" i="32" s="1"/>
  <c r="AX37" i="32"/>
  <c r="S37" i="32" s="1"/>
  <c r="AC37" i="32" s="1"/>
  <c r="AB38" i="32" s="1"/>
  <c r="AX39" i="32"/>
  <c r="S39" i="32" s="1"/>
  <c r="AC39" i="32" s="1"/>
  <c r="AB40" i="32" s="1"/>
  <c r="AX40" i="32"/>
  <c r="S40" i="32" s="1"/>
  <c r="AC40" i="32" s="1"/>
  <c r="AB41" i="32" s="1"/>
  <c r="AX41" i="32"/>
  <c r="S41" i="32" s="1"/>
  <c r="AC41" i="32" s="1"/>
  <c r="AB42" i="32" s="1"/>
  <c r="AX42" i="32"/>
  <c r="S42" i="32" s="1"/>
  <c r="AC42" i="32" s="1"/>
  <c r="AB43" i="32" s="1"/>
  <c r="AX43" i="32"/>
  <c r="S43" i="32" s="1"/>
  <c r="AC43" i="32" s="1"/>
  <c r="AB44" i="32" s="1"/>
  <c r="AX45" i="32"/>
  <c r="S45" i="32" s="1"/>
  <c r="AC45" i="32" s="1"/>
  <c r="AB46" i="32" s="1"/>
  <c r="AX46" i="32"/>
  <c r="S46" i="32" s="1"/>
  <c r="AC46" i="32" s="1"/>
  <c r="AB47" i="32" s="1"/>
  <c r="AX47" i="32"/>
  <c r="S47" i="32" s="1"/>
  <c r="AC47" i="32" s="1"/>
  <c r="AB48" i="32" s="1"/>
  <c r="AX48" i="32"/>
  <c r="S48" i="32" s="1"/>
  <c r="AC48" i="32" s="1"/>
  <c r="AB49" i="32" s="1"/>
  <c r="AX49" i="32"/>
  <c r="S49" i="32" s="1"/>
  <c r="AC49" i="32" s="1"/>
  <c r="AB50" i="32" s="1"/>
  <c r="AX51" i="32"/>
  <c r="S51" i="32" s="1"/>
  <c r="AC51" i="32" s="1"/>
  <c r="AB52" i="32" s="1"/>
  <c r="AX52" i="32"/>
  <c r="S52" i="32" s="1"/>
  <c r="AC52" i="32" s="1"/>
  <c r="AB53" i="32" s="1"/>
  <c r="AX53" i="32"/>
  <c r="S53" i="32" s="1"/>
  <c r="AC53" i="32" s="1"/>
  <c r="AB54" i="32" s="1"/>
  <c r="AX54" i="32"/>
  <c r="S54" i="32" s="1"/>
  <c r="AC54" i="32" s="1"/>
  <c r="AB55" i="32" s="1"/>
  <c r="AX55" i="32"/>
  <c r="S55" i="32" s="1"/>
  <c r="AC55" i="32" s="1"/>
  <c r="AB56" i="32" s="1"/>
  <c r="AX57" i="32"/>
  <c r="S57" i="32" s="1"/>
  <c r="AC57" i="32" s="1"/>
  <c r="AB58" i="32" s="1"/>
  <c r="AX58" i="32"/>
  <c r="S58" i="32" s="1"/>
  <c r="AC58" i="32" s="1"/>
  <c r="AB59" i="32" s="1"/>
  <c r="AX59" i="32"/>
  <c r="S59" i="32" s="1"/>
  <c r="AC59" i="32" s="1"/>
  <c r="AB60" i="32" s="1"/>
  <c r="AX60" i="32"/>
  <c r="S60" i="32" s="1"/>
  <c r="AC60" i="32" s="1"/>
  <c r="AB61" i="32" s="1"/>
  <c r="AX61" i="32"/>
  <c r="S61" i="32" s="1"/>
  <c r="AC61" i="32" s="1"/>
  <c r="AB62" i="32" s="1"/>
  <c r="AX63" i="32"/>
  <c r="S63" i="32" s="1"/>
  <c r="AC63" i="32" s="1"/>
  <c r="AB64" i="32" s="1"/>
  <c r="AX66" i="32"/>
  <c r="S66" i="32" s="1"/>
  <c r="AC66" i="32" s="1"/>
  <c r="AB67" i="32" s="1"/>
  <c r="AX64" i="32"/>
  <c r="S64" i="32" s="1"/>
  <c r="AC64" i="32" s="1"/>
  <c r="AB65" i="32" s="1"/>
  <c r="AX67" i="32"/>
  <c r="S67" i="32" s="1"/>
  <c r="AC67" i="32" s="1"/>
  <c r="AB68" i="32" s="1"/>
  <c r="AX65" i="32"/>
  <c r="S65" i="32" s="1"/>
  <c r="AC65" i="32" s="1"/>
  <c r="AB66" i="32" s="1"/>
  <c r="AI55" i="48"/>
  <c r="AN55" i="48"/>
  <c r="AJ67" i="101"/>
  <c r="AK67" i="101"/>
  <c r="AT67" i="101" s="1"/>
  <c r="AK63" i="101"/>
  <c r="AT63" i="101" s="1"/>
  <c r="AJ63" i="101"/>
  <c r="AJ56" i="101"/>
  <c r="AK56" i="101"/>
  <c r="AT56" i="101" s="1"/>
  <c r="AJ50" i="101"/>
  <c r="AK50" i="101"/>
  <c r="AT50" i="101" s="1"/>
  <c r="AK44" i="101"/>
  <c r="AT44" i="101" s="1"/>
  <c r="AJ44" i="101"/>
  <c r="AJ38" i="101"/>
  <c r="AK38" i="101"/>
  <c r="AT38" i="101" s="1"/>
  <c r="AJ32" i="101"/>
  <c r="AK32" i="101"/>
  <c r="AT32" i="101" s="1"/>
  <c r="AK26" i="101"/>
  <c r="AT26" i="101" s="1"/>
  <c r="AJ26" i="101"/>
  <c r="AK20" i="101"/>
  <c r="AT20" i="101" s="1"/>
  <c r="AJ20" i="101"/>
  <c r="AK14" i="101"/>
  <c r="AT14" i="101" s="1"/>
  <c r="AJ14" i="101"/>
  <c r="AJ8" i="101"/>
  <c r="AK8" i="101"/>
  <c r="AT8" i="101" s="1"/>
  <c r="AR57" i="102"/>
  <c r="AH68" i="97"/>
  <c r="AQ68" i="97" s="1"/>
  <c r="Y61" i="83"/>
  <c r="Z61" i="83"/>
  <c r="X61" i="83"/>
  <c r="AX3" i="15" l="1"/>
  <c r="S3" i="15" s="1"/>
  <c r="AC3" i="15" s="1"/>
  <c r="AJ6" i="101"/>
  <c r="AJ7" i="101"/>
  <c r="AX4" i="15"/>
  <c r="S4" i="15" s="1"/>
  <c r="AC4" i="15" s="1"/>
  <c r="AB5" i="15" s="1"/>
  <c r="AK56" i="32"/>
  <c r="AT56" i="32" s="1"/>
  <c r="AK7" i="32"/>
  <c r="AT7" i="32" s="1"/>
  <c r="AJ7" i="32"/>
  <c r="AK49" i="15"/>
  <c r="AT49" i="15" s="1"/>
  <c r="AK25" i="15"/>
  <c r="AT25" i="15" s="1"/>
  <c r="AR57" i="42"/>
  <c r="AS6" i="101"/>
  <c r="AL6" i="101"/>
  <c r="AU6" i="101" s="1"/>
  <c r="AK65" i="86"/>
  <c r="AT65" i="86" s="1"/>
  <c r="AK62" i="86"/>
  <c r="AT62" i="86" s="1"/>
  <c r="AK56" i="86"/>
  <c r="AT56" i="86" s="1"/>
  <c r="AK50" i="86"/>
  <c r="AT50" i="86" s="1"/>
  <c r="AK44" i="86"/>
  <c r="AT44" i="86" s="1"/>
  <c r="AK38" i="86"/>
  <c r="AT38" i="86" s="1"/>
  <c r="AK32" i="86"/>
  <c r="AT32" i="86" s="1"/>
  <c r="AK26" i="86"/>
  <c r="AT26" i="86" s="1"/>
  <c r="AX19" i="86"/>
  <c r="S19" i="86" s="1"/>
  <c r="AC19" i="86" s="1"/>
  <c r="AB20" i="86" s="1"/>
  <c r="AX12" i="86"/>
  <c r="S12" i="86" s="1"/>
  <c r="AC12" i="86" s="1"/>
  <c r="AB13" i="86" s="1"/>
  <c r="AX6" i="86"/>
  <c r="S6" i="86" s="1"/>
  <c r="AC6" i="86" s="1"/>
  <c r="AB7" i="86" s="1"/>
  <c r="AS23" i="101"/>
  <c r="AL23" i="101"/>
  <c r="AU23" i="101" s="1"/>
  <c r="AF56" i="48"/>
  <c r="AO56" i="48" s="1"/>
  <c r="AG56" i="48"/>
  <c r="AP56" i="48" s="1"/>
  <c r="W57" i="48"/>
  <c r="AE56" i="48"/>
  <c r="W59" i="102"/>
  <c r="AG58" i="102"/>
  <c r="AP58" i="102" s="1"/>
  <c r="AF58" i="102"/>
  <c r="AO58" i="102" s="1"/>
  <c r="AE58" i="102"/>
  <c r="AK66" i="47"/>
  <c r="AT66" i="47" s="1"/>
  <c r="AJ66" i="47"/>
  <c r="AJ60" i="47"/>
  <c r="AK60" i="47"/>
  <c r="AT60" i="47" s="1"/>
  <c r="AK54" i="47"/>
  <c r="AT54" i="47" s="1"/>
  <c r="AJ54" i="47"/>
  <c r="AK48" i="47"/>
  <c r="AT48" i="47" s="1"/>
  <c r="AJ48" i="47"/>
  <c r="AJ42" i="47"/>
  <c r="AK42" i="47"/>
  <c r="AT42" i="47" s="1"/>
  <c r="AK36" i="47"/>
  <c r="AT36" i="47" s="1"/>
  <c r="AJ36" i="47"/>
  <c r="AK30" i="47"/>
  <c r="AT30" i="47" s="1"/>
  <c r="AJ30" i="47"/>
  <c r="AJ24" i="47"/>
  <c r="AK24" i="47"/>
  <c r="AT24" i="47" s="1"/>
  <c r="AJ18" i="47"/>
  <c r="AK18" i="47"/>
  <c r="AT18" i="47" s="1"/>
  <c r="AK11" i="47"/>
  <c r="AT11" i="47" s="1"/>
  <c r="AJ11" i="47"/>
  <c r="AK6" i="47"/>
  <c r="AT6" i="47" s="1"/>
  <c r="AJ6" i="47"/>
  <c r="AI58" i="94"/>
  <c r="AN58" i="94"/>
  <c r="AL3" i="101"/>
  <c r="AU3" i="101" s="1"/>
  <c r="AS3" i="101"/>
  <c r="AS24" i="101"/>
  <c r="AL24" i="101"/>
  <c r="AU24" i="101" s="1"/>
  <c r="Y58" i="85"/>
  <c r="X58" i="85"/>
  <c r="AS7" i="101"/>
  <c r="AL7" i="101"/>
  <c r="AU7" i="101" s="1"/>
  <c r="AI65" i="54"/>
  <c r="AN65" i="54"/>
  <c r="AH57" i="55"/>
  <c r="AQ57" i="55" s="1"/>
  <c r="AK50" i="32"/>
  <c r="AT50" i="32" s="1"/>
  <c r="AK20" i="32"/>
  <c r="AT20" i="32" s="1"/>
  <c r="AK61" i="15"/>
  <c r="AT61" i="15" s="1"/>
  <c r="AJ61" i="15"/>
  <c r="AK37" i="15"/>
  <c r="AT37" i="15" s="1"/>
  <c r="AK31" i="15"/>
  <c r="AT31" i="15" s="1"/>
  <c r="AJ5" i="15"/>
  <c r="AK5" i="15"/>
  <c r="AT5" i="15" s="1"/>
  <c r="W58" i="90"/>
  <c r="AG57" i="90"/>
  <c r="AF57" i="90"/>
  <c r="AO57" i="90" s="1"/>
  <c r="AE57" i="90"/>
  <c r="AN57" i="90" s="1"/>
  <c r="W68" i="89"/>
  <c r="AF67" i="89"/>
  <c r="AO67" i="89" s="1"/>
  <c r="AE67" i="89"/>
  <c r="AG67" i="89"/>
  <c r="AP67" i="89" s="1"/>
  <c r="Y64" i="95"/>
  <c r="X64" i="95"/>
  <c r="Z64" i="95" s="1"/>
  <c r="AI63" i="13"/>
  <c r="AN63" i="13"/>
  <c r="AH61" i="83"/>
  <c r="AQ61" i="83" s="1"/>
  <c r="AS14" i="101"/>
  <c r="AL14" i="101"/>
  <c r="AU14" i="101" s="1"/>
  <c r="AK68" i="32"/>
  <c r="AT68" i="32" s="1"/>
  <c r="AK61" i="32"/>
  <c r="AT61" i="32" s="1"/>
  <c r="AJ61" i="32"/>
  <c r="AK55" i="32"/>
  <c r="AT55" i="32" s="1"/>
  <c r="AJ55" i="32"/>
  <c r="AK49" i="32"/>
  <c r="AT49" i="32" s="1"/>
  <c r="AJ49" i="32"/>
  <c r="AK43" i="32"/>
  <c r="AT43" i="32" s="1"/>
  <c r="AJ43" i="32"/>
  <c r="AJ37" i="32"/>
  <c r="AK37" i="32"/>
  <c r="AT37" i="32" s="1"/>
  <c r="AK31" i="32"/>
  <c r="AT31" i="32" s="1"/>
  <c r="AJ31" i="32"/>
  <c r="AK25" i="32"/>
  <c r="AT25" i="32" s="1"/>
  <c r="AJ25" i="32"/>
  <c r="AK19" i="32"/>
  <c r="AT19" i="32" s="1"/>
  <c r="AJ19" i="32"/>
  <c r="AK13" i="32"/>
  <c r="AT13" i="32" s="1"/>
  <c r="AJ13" i="32"/>
  <c r="AK8" i="32"/>
  <c r="AT8" i="32" s="1"/>
  <c r="AI57" i="50"/>
  <c r="AP57" i="50"/>
  <c r="Y66" i="100"/>
  <c r="Z66" i="100" s="1"/>
  <c r="X66" i="100"/>
  <c r="Y58" i="35"/>
  <c r="X58" i="35"/>
  <c r="AI63" i="99"/>
  <c r="AN63" i="99"/>
  <c r="AR67" i="53"/>
  <c r="AH64" i="96"/>
  <c r="AQ64" i="96" s="1"/>
  <c r="AS27" i="101"/>
  <c r="AL27" i="101"/>
  <c r="AU27" i="101" s="1"/>
  <c r="AS45" i="101"/>
  <c r="AL45" i="101"/>
  <c r="AU45" i="101" s="1"/>
  <c r="AS64" i="101"/>
  <c r="AL64" i="101"/>
  <c r="AU64" i="101" s="1"/>
  <c r="AJ67" i="15"/>
  <c r="AK67" i="15"/>
  <c r="AT67" i="15" s="1"/>
  <c r="AK60" i="15"/>
  <c r="AT60" i="15" s="1"/>
  <c r="AJ60" i="15"/>
  <c r="AK54" i="15"/>
  <c r="AT54" i="15" s="1"/>
  <c r="AJ54" i="15"/>
  <c r="AK48" i="15"/>
  <c r="AT48" i="15" s="1"/>
  <c r="AJ48" i="15"/>
  <c r="AJ42" i="15"/>
  <c r="AK42" i="15"/>
  <c r="AT42" i="15" s="1"/>
  <c r="AJ36" i="15"/>
  <c r="AK36" i="15"/>
  <c r="AT36" i="15" s="1"/>
  <c r="AK30" i="15"/>
  <c r="AT30" i="15" s="1"/>
  <c r="AJ30" i="15"/>
  <c r="AJ24" i="15"/>
  <c r="AK24" i="15"/>
  <c r="AT24" i="15" s="1"/>
  <c r="AJ18" i="15"/>
  <c r="AK18" i="15"/>
  <c r="AT18" i="15" s="1"/>
  <c r="AJ11" i="15"/>
  <c r="AK11" i="15"/>
  <c r="AT11" i="15" s="1"/>
  <c r="AK6" i="15"/>
  <c r="AT6" i="15" s="1"/>
  <c r="AF65" i="51"/>
  <c r="AO65" i="51" s="1"/>
  <c r="AG65" i="51"/>
  <c r="AP65" i="51" s="1"/>
  <c r="W66" i="51"/>
  <c r="AE65" i="51"/>
  <c r="AR60" i="41"/>
  <c r="X66" i="92"/>
  <c r="Y66" i="92"/>
  <c r="AH68" i="93"/>
  <c r="AQ68" i="93" s="1"/>
  <c r="AI63" i="16"/>
  <c r="AR63" i="16" s="1"/>
  <c r="AN63" i="16"/>
  <c r="AS10" i="101"/>
  <c r="AL10" i="101"/>
  <c r="AU10" i="101" s="1"/>
  <c r="AS28" i="101"/>
  <c r="AL28" i="101"/>
  <c r="AU28" i="101" s="1"/>
  <c r="AJ68" i="86"/>
  <c r="AK68" i="86"/>
  <c r="AT68" i="86" s="1"/>
  <c r="AJ61" i="86"/>
  <c r="AK61" i="86"/>
  <c r="AT61" i="86" s="1"/>
  <c r="AJ55" i="86"/>
  <c r="AK55" i="86"/>
  <c r="AT55" i="86" s="1"/>
  <c r="AJ49" i="86"/>
  <c r="AK49" i="86"/>
  <c r="AT49" i="86" s="1"/>
  <c r="AX42" i="86"/>
  <c r="S42" i="86" s="1"/>
  <c r="AC42" i="86" s="1"/>
  <c r="AB43" i="86" s="1"/>
  <c r="AX36" i="86"/>
  <c r="S36" i="86" s="1"/>
  <c r="AC36" i="86" s="1"/>
  <c r="AB37" i="86" s="1"/>
  <c r="AX30" i="86"/>
  <c r="S30" i="86" s="1"/>
  <c r="AC30" i="86" s="1"/>
  <c r="AB31" i="86" s="1"/>
  <c r="AX24" i="86"/>
  <c r="S24" i="86" s="1"/>
  <c r="AC24" i="86" s="1"/>
  <c r="AB25" i="86" s="1"/>
  <c r="AX18" i="86"/>
  <c r="S18" i="86" s="1"/>
  <c r="AC18" i="86" s="1"/>
  <c r="AB19" i="86" s="1"/>
  <c r="AX11" i="86"/>
  <c r="S11" i="86" s="1"/>
  <c r="AC11" i="86" s="1"/>
  <c r="AB12" i="86" s="1"/>
  <c r="AX4" i="86"/>
  <c r="S4" i="86" s="1"/>
  <c r="AC4" i="86" s="1"/>
  <c r="AB5" i="86" s="1"/>
  <c r="AH61" i="41"/>
  <c r="AQ61" i="41" s="1"/>
  <c r="Y58" i="82"/>
  <c r="Z58" i="82" s="1"/>
  <c r="X58" i="82"/>
  <c r="AS11" i="101"/>
  <c r="AL11" i="101"/>
  <c r="AU11" i="101" s="1"/>
  <c r="AS47" i="101"/>
  <c r="AL47" i="101"/>
  <c r="AU47" i="101" s="1"/>
  <c r="AS65" i="101"/>
  <c r="AL65" i="101"/>
  <c r="AU65" i="101" s="1"/>
  <c r="AK68" i="47"/>
  <c r="AT68" i="47" s="1"/>
  <c r="AJ68" i="47"/>
  <c r="AJ59" i="47"/>
  <c r="AK59" i="47"/>
  <c r="AT59" i="47" s="1"/>
  <c r="AJ53" i="47"/>
  <c r="AK53" i="47"/>
  <c r="AT53" i="47" s="1"/>
  <c r="AJ47" i="47"/>
  <c r="AK47" i="47"/>
  <c r="AT47" i="47" s="1"/>
  <c r="AJ41" i="47"/>
  <c r="AK41" i="47"/>
  <c r="AT41" i="47" s="1"/>
  <c r="AK35" i="47"/>
  <c r="AT35" i="47" s="1"/>
  <c r="AJ35" i="47"/>
  <c r="AK29" i="47"/>
  <c r="AT29" i="47" s="1"/>
  <c r="AJ29" i="47"/>
  <c r="AJ23" i="47"/>
  <c r="AK23" i="47"/>
  <c r="AT23" i="47" s="1"/>
  <c r="AJ17" i="47"/>
  <c r="AK17" i="47"/>
  <c r="AT17" i="47" s="1"/>
  <c r="AK10" i="47"/>
  <c r="AT10" i="47" s="1"/>
  <c r="AJ10" i="47"/>
  <c r="AJ5" i="47"/>
  <c r="AK5" i="47"/>
  <c r="AT5" i="47" s="1"/>
  <c r="X60" i="10"/>
  <c r="Y60" i="10"/>
  <c r="Y59" i="94"/>
  <c r="X59" i="94"/>
  <c r="AJ4" i="101"/>
  <c r="AK4" i="101"/>
  <c r="AT4" i="101" s="1"/>
  <c r="AT71" i="101" s="1"/>
  <c r="AS42" i="101"/>
  <c r="AL42" i="101"/>
  <c r="AU42" i="101" s="1"/>
  <c r="AS60" i="101"/>
  <c r="AL60" i="101"/>
  <c r="AU60" i="101" s="1"/>
  <c r="Y60" i="87"/>
  <c r="X60" i="87"/>
  <c r="AS25" i="101"/>
  <c r="AL25" i="101"/>
  <c r="AU25" i="101" s="1"/>
  <c r="AS43" i="101"/>
  <c r="AL43" i="101"/>
  <c r="AU43" i="101" s="1"/>
  <c r="AS61" i="101"/>
  <c r="AL61" i="101"/>
  <c r="AU61" i="101" s="1"/>
  <c r="Z57" i="55"/>
  <c r="AI69" i="32"/>
  <c r="AN69" i="32"/>
  <c r="AN71" i="32" s="1"/>
  <c r="AS8" i="101"/>
  <c r="AL8" i="101"/>
  <c r="AU8" i="101" s="1"/>
  <c r="AK62" i="32"/>
  <c r="AT62" i="32" s="1"/>
  <c r="AK26" i="32"/>
  <c r="AT26" i="32" s="1"/>
  <c r="AS9" i="101"/>
  <c r="AL9" i="101"/>
  <c r="AU9" i="101" s="1"/>
  <c r="AJ55" i="15"/>
  <c r="AK55" i="15"/>
  <c r="AT55" i="15" s="1"/>
  <c r="AK12" i="15"/>
  <c r="AT12" i="15" s="1"/>
  <c r="AS32" i="101"/>
  <c r="AL32" i="101"/>
  <c r="AU32" i="101" s="1"/>
  <c r="AS67" i="101"/>
  <c r="AL67" i="101"/>
  <c r="AU67" i="101" s="1"/>
  <c r="AK60" i="32"/>
  <c r="AT60" i="32" s="1"/>
  <c r="AJ60" i="32"/>
  <c r="AJ48" i="32"/>
  <c r="AK48" i="32"/>
  <c r="AT48" i="32" s="1"/>
  <c r="AJ36" i="32"/>
  <c r="AK36" i="32"/>
  <c r="AT36" i="32" s="1"/>
  <c r="AK24" i="32"/>
  <c r="AT24" i="32" s="1"/>
  <c r="AJ24" i="32"/>
  <c r="AJ12" i="32"/>
  <c r="AK12" i="32"/>
  <c r="AT12" i="32" s="1"/>
  <c r="AI65" i="100"/>
  <c r="AN65" i="100"/>
  <c r="Y64" i="99"/>
  <c r="Z64" i="99"/>
  <c r="X64" i="99"/>
  <c r="AF64" i="96"/>
  <c r="AO64" i="96" s="1"/>
  <c r="AE64" i="96"/>
  <c r="AG64" i="96"/>
  <c r="AP64" i="96" s="1"/>
  <c r="W65" i="96"/>
  <c r="AS15" i="101"/>
  <c r="AL15" i="101"/>
  <c r="AU15" i="101" s="1"/>
  <c r="AJ65" i="15"/>
  <c r="AK65" i="15"/>
  <c r="AT65" i="15" s="1"/>
  <c r="AJ59" i="15"/>
  <c r="AK59" i="15"/>
  <c r="AT59" i="15" s="1"/>
  <c r="AK53" i="15"/>
  <c r="AT53" i="15" s="1"/>
  <c r="AJ53" i="15"/>
  <c r="AJ47" i="15"/>
  <c r="AK47" i="15"/>
  <c r="AT47" i="15" s="1"/>
  <c r="AK41" i="15"/>
  <c r="AT41" i="15" s="1"/>
  <c r="AJ41" i="15"/>
  <c r="AK35" i="15"/>
  <c r="AT35" i="15" s="1"/>
  <c r="AJ35" i="15"/>
  <c r="AK29" i="15"/>
  <c r="AT29" i="15" s="1"/>
  <c r="AJ29" i="15"/>
  <c r="AK23" i="15"/>
  <c r="AT23" i="15" s="1"/>
  <c r="AJ23" i="15"/>
  <c r="AJ17" i="15"/>
  <c r="AK17" i="15"/>
  <c r="AT17" i="15" s="1"/>
  <c r="AK10" i="15"/>
  <c r="AT10" i="15" s="1"/>
  <c r="AJ10" i="15"/>
  <c r="AB4" i="15"/>
  <c r="AJ3" i="15"/>
  <c r="AI65" i="92"/>
  <c r="AN65" i="92"/>
  <c r="AG68" i="93"/>
  <c r="AP68" i="93" s="1"/>
  <c r="AF68" i="93"/>
  <c r="AO68" i="93" s="1"/>
  <c r="W69" i="93"/>
  <c r="AE68" i="93"/>
  <c r="Y64" i="13"/>
  <c r="X64" i="13"/>
  <c r="AH61" i="103"/>
  <c r="AQ61" i="103" s="1"/>
  <c r="AR60" i="83"/>
  <c r="AH62" i="11"/>
  <c r="AQ62" i="11" s="1"/>
  <c r="AS46" i="101"/>
  <c r="AL46" i="101"/>
  <c r="AU46" i="101" s="1"/>
  <c r="AS68" i="101"/>
  <c r="AL68" i="101"/>
  <c r="AU68" i="101" s="1"/>
  <c r="AJ67" i="86"/>
  <c r="AK67" i="86"/>
  <c r="AT67" i="86" s="1"/>
  <c r="AK60" i="86"/>
  <c r="AT60" i="86" s="1"/>
  <c r="AJ60" i="86"/>
  <c r="AK54" i="86"/>
  <c r="AT54" i="86" s="1"/>
  <c r="AJ54" i="86"/>
  <c r="AK48" i="86"/>
  <c r="AT48" i="86" s="1"/>
  <c r="AJ48" i="86"/>
  <c r="AK42" i="86"/>
  <c r="AT42" i="86" s="1"/>
  <c r="AJ42" i="86"/>
  <c r="AK36" i="86"/>
  <c r="AT36" i="86" s="1"/>
  <c r="AJ30" i="86"/>
  <c r="AK30" i="86"/>
  <c r="AT30" i="86" s="1"/>
  <c r="AK24" i="86"/>
  <c r="AT24" i="86" s="1"/>
  <c r="AJ24" i="86"/>
  <c r="AK18" i="86"/>
  <c r="AT18" i="86" s="1"/>
  <c r="AJ18" i="86"/>
  <c r="AJ11" i="86"/>
  <c r="AK11" i="86"/>
  <c r="AT11" i="86" s="1"/>
  <c r="AK14" i="86"/>
  <c r="AT14" i="86" s="1"/>
  <c r="AE61" i="41"/>
  <c r="W62" i="41"/>
  <c r="AF61" i="41"/>
  <c r="AO61" i="41" s="1"/>
  <c r="AG61" i="41"/>
  <c r="AP61" i="41" s="1"/>
  <c r="AR60" i="103"/>
  <c r="AS29" i="101"/>
  <c r="AL29" i="101"/>
  <c r="AU29" i="101" s="1"/>
  <c r="AJ64" i="47"/>
  <c r="AK64" i="47"/>
  <c r="AT64" i="47" s="1"/>
  <c r="AK58" i="47"/>
  <c r="AT58" i="47" s="1"/>
  <c r="AJ58" i="47"/>
  <c r="AJ52" i="47"/>
  <c r="AK52" i="47"/>
  <c r="AT52" i="47" s="1"/>
  <c r="AJ46" i="47"/>
  <c r="AK46" i="47"/>
  <c r="AT46" i="47" s="1"/>
  <c r="AK40" i="47"/>
  <c r="AT40" i="47" s="1"/>
  <c r="AJ40" i="47"/>
  <c r="AJ34" i="47"/>
  <c r="AK34" i="47"/>
  <c r="AT34" i="47" s="1"/>
  <c r="AJ28" i="47"/>
  <c r="AK28" i="47"/>
  <c r="AT28" i="47" s="1"/>
  <c r="AK22" i="47"/>
  <c r="AT22" i="47" s="1"/>
  <c r="AJ22" i="47"/>
  <c r="AK16" i="47"/>
  <c r="AT16" i="47" s="1"/>
  <c r="AJ16" i="47"/>
  <c r="AK9" i="47"/>
  <c r="AT9" i="47" s="1"/>
  <c r="AJ9" i="47"/>
  <c r="AJ3" i="47"/>
  <c r="AB4" i="47"/>
  <c r="AI59" i="87"/>
  <c r="AN59" i="87"/>
  <c r="AS31" i="101"/>
  <c r="AL31" i="101"/>
  <c r="AU31" i="101" s="1"/>
  <c r="AS66" i="101"/>
  <c r="AL66" i="101"/>
  <c r="AU66" i="101" s="1"/>
  <c r="Y69" i="97"/>
  <c r="X69" i="97"/>
  <c r="AK38" i="32"/>
  <c r="AT38" i="32" s="1"/>
  <c r="AK14" i="32"/>
  <c r="AT14" i="32" s="1"/>
  <c r="AJ66" i="15"/>
  <c r="AK66" i="15"/>
  <c r="AT66" i="15" s="1"/>
  <c r="AK43" i="15"/>
  <c r="AT43" i="15" s="1"/>
  <c r="AK19" i="15"/>
  <c r="AT19" i="15" s="1"/>
  <c r="AE61" i="83"/>
  <c r="AN61" i="83" s="1"/>
  <c r="AG61" i="83"/>
  <c r="AF61" i="83"/>
  <c r="AO61" i="83" s="1"/>
  <c r="W62" i="83"/>
  <c r="AS50" i="101"/>
  <c r="AL50" i="101"/>
  <c r="AU50" i="101" s="1"/>
  <c r="AK65" i="32"/>
  <c r="AT65" i="32" s="1"/>
  <c r="AJ65" i="32"/>
  <c r="AK54" i="32"/>
  <c r="AT54" i="32" s="1"/>
  <c r="AJ54" i="32"/>
  <c r="AJ42" i="32"/>
  <c r="AK42" i="32"/>
  <c r="AT42" i="32" s="1"/>
  <c r="AJ30" i="32"/>
  <c r="AK30" i="32"/>
  <c r="AT30" i="32" s="1"/>
  <c r="AK18" i="32"/>
  <c r="AT18" i="32" s="1"/>
  <c r="AJ18" i="32"/>
  <c r="AJ3" i="32"/>
  <c r="AB4" i="32"/>
  <c r="AI66" i="44"/>
  <c r="AN66" i="44"/>
  <c r="Y66" i="20"/>
  <c r="Z66" i="20"/>
  <c r="X66" i="20"/>
  <c r="AS20" i="101"/>
  <c r="AL20" i="101"/>
  <c r="AU20" i="101" s="1"/>
  <c r="AJ67" i="32"/>
  <c r="AK67" i="32"/>
  <c r="AT67" i="32" s="1"/>
  <c r="AK59" i="32"/>
  <c r="AT59" i="32" s="1"/>
  <c r="AJ59" i="32"/>
  <c r="AJ53" i="32"/>
  <c r="AK53" i="32"/>
  <c r="AT53" i="32" s="1"/>
  <c r="AJ47" i="32"/>
  <c r="AK47" i="32"/>
  <c r="AT47" i="32" s="1"/>
  <c r="AK41" i="32"/>
  <c r="AT41" i="32" s="1"/>
  <c r="AJ41" i="32"/>
  <c r="AK35" i="32"/>
  <c r="AT35" i="32" s="1"/>
  <c r="AJ35" i="32"/>
  <c r="AJ29" i="32"/>
  <c r="AK29" i="32"/>
  <c r="AT29" i="32" s="1"/>
  <c r="AK23" i="32"/>
  <c r="AT23" i="32" s="1"/>
  <c r="AJ23" i="32"/>
  <c r="AJ17" i="32"/>
  <c r="AK17" i="32"/>
  <c r="AT17" i="32" s="1"/>
  <c r="AK11" i="32"/>
  <c r="AT11" i="32" s="1"/>
  <c r="AJ11" i="32"/>
  <c r="AJ6" i="32"/>
  <c r="AK6" i="32"/>
  <c r="AT6" i="32" s="1"/>
  <c r="Y58" i="50"/>
  <c r="X58" i="50"/>
  <c r="Y67" i="44"/>
  <c r="X67" i="44"/>
  <c r="Z67" i="44" s="1"/>
  <c r="AH68" i="53"/>
  <c r="AQ68" i="53" s="1"/>
  <c r="AI65" i="20"/>
  <c r="AN65" i="20"/>
  <c r="AR67" i="93"/>
  <c r="AG61" i="91"/>
  <c r="AP61" i="91" s="1"/>
  <c r="AF61" i="91"/>
  <c r="AO61" i="91" s="1"/>
  <c r="AE61" i="91"/>
  <c r="W62" i="91"/>
  <c r="AS33" i="101"/>
  <c r="AL33" i="101"/>
  <c r="AU33" i="101" s="1"/>
  <c r="AS51" i="101"/>
  <c r="AL51" i="101"/>
  <c r="AU51" i="101" s="1"/>
  <c r="AJ64" i="15"/>
  <c r="AK64" i="15"/>
  <c r="AT64" i="15" s="1"/>
  <c r="AJ58" i="15"/>
  <c r="AK58" i="15"/>
  <c r="AT58" i="15" s="1"/>
  <c r="AJ52" i="15"/>
  <c r="AK52" i="15"/>
  <c r="AT52" i="15" s="1"/>
  <c r="AK46" i="15"/>
  <c r="AT46" i="15" s="1"/>
  <c r="AJ46" i="15"/>
  <c r="AK40" i="15"/>
  <c r="AT40" i="15" s="1"/>
  <c r="AJ40" i="15"/>
  <c r="AK34" i="15"/>
  <c r="AT34" i="15" s="1"/>
  <c r="AJ34" i="15"/>
  <c r="AK28" i="15"/>
  <c r="AT28" i="15" s="1"/>
  <c r="AJ28" i="15"/>
  <c r="AK22" i="15"/>
  <c r="AT22" i="15" s="1"/>
  <c r="AJ22" i="15"/>
  <c r="AJ16" i="15"/>
  <c r="AK16" i="15"/>
  <c r="AT16" i="15" s="1"/>
  <c r="AJ9" i="15"/>
  <c r="AK9" i="15"/>
  <c r="AT9" i="15" s="1"/>
  <c r="AK14" i="15"/>
  <c r="AT14" i="15" s="1"/>
  <c r="AJ14" i="15"/>
  <c r="AI64" i="84"/>
  <c r="AN64" i="84"/>
  <c r="X64" i="16"/>
  <c r="Y64" i="16"/>
  <c r="Z64" i="16" s="1"/>
  <c r="AI63" i="95"/>
  <c r="AN63" i="95"/>
  <c r="Z61" i="103"/>
  <c r="Z62" i="11"/>
  <c r="AS52" i="101"/>
  <c r="AL52" i="101"/>
  <c r="AU52" i="101" s="1"/>
  <c r="AK59" i="86"/>
  <c r="AT59" i="86" s="1"/>
  <c r="AJ59" i="86"/>
  <c r="AJ53" i="86"/>
  <c r="AK53" i="86"/>
  <c r="AT53" i="86" s="1"/>
  <c r="AK47" i="86"/>
  <c r="AT47" i="86" s="1"/>
  <c r="AJ47" i="86"/>
  <c r="AX40" i="86"/>
  <c r="S40" i="86" s="1"/>
  <c r="AC40" i="86" s="1"/>
  <c r="AB41" i="86" s="1"/>
  <c r="AX34" i="86"/>
  <c r="S34" i="86" s="1"/>
  <c r="AC34" i="86" s="1"/>
  <c r="AB35" i="86" s="1"/>
  <c r="AX28" i="86"/>
  <c r="S28" i="86" s="1"/>
  <c r="AC28" i="86" s="1"/>
  <c r="AB29" i="86" s="1"/>
  <c r="AX22" i="86"/>
  <c r="S22" i="86" s="1"/>
  <c r="AC22" i="86" s="1"/>
  <c r="AB23" i="86" s="1"/>
  <c r="AX16" i="86"/>
  <c r="S16" i="86" s="1"/>
  <c r="AC16" i="86" s="1"/>
  <c r="AB17" i="86" s="1"/>
  <c r="AX9" i="86"/>
  <c r="S9" i="86" s="1"/>
  <c r="AC9" i="86" s="1"/>
  <c r="AB10" i="86" s="1"/>
  <c r="AX3" i="86"/>
  <c r="S3" i="86" s="1"/>
  <c r="AC3" i="86" s="1"/>
  <c r="AS17" i="101"/>
  <c r="AL17" i="101"/>
  <c r="AU17" i="101" s="1"/>
  <c r="AS35" i="101"/>
  <c r="AL35" i="101"/>
  <c r="AU35" i="101" s="1"/>
  <c r="AK63" i="47"/>
  <c r="AT63" i="47" s="1"/>
  <c r="AJ63" i="47"/>
  <c r="AK57" i="47"/>
  <c r="AT57" i="47" s="1"/>
  <c r="AJ57" i="47"/>
  <c r="AK51" i="47"/>
  <c r="AT51" i="47" s="1"/>
  <c r="AJ51" i="47"/>
  <c r="AK45" i="47"/>
  <c r="AT45" i="47" s="1"/>
  <c r="AJ45" i="47"/>
  <c r="AJ39" i="47"/>
  <c r="AK39" i="47"/>
  <c r="AT39" i="47" s="1"/>
  <c r="AK33" i="47"/>
  <c r="AT33" i="47" s="1"/>
  <c r="AJ33" i="47"/>
  <c r="AK27" i="47"/>
  <c r="AT27" i="47" s="1"/>
  <c r="AJ27" i="47"/>
  <c r="AJ21" i="47"/>
  <c r="AK21" i="47"/>
  <c r="AT21" i="47" s="1"/>
  <c r="AJ15" i="47"/>
  <c r="AK15" i="47"/>
  <c r="AT15" i="47" s="1"/>
  <c r="AK8" i="47"/>
  <c r="AT8" i="47" s="1"/>
  <c r="AJ8" i="47"/>
  <c r="AS12" i="101"/>
  <c r="AL12" i="101"/>
  <c r="AU12" i="101" s="1"/>
  <c r="AS30" i="101"/>
  <c r="AL30" i="101"/>
  <c r="AU30" i="101" s="1"/>
  <c r="AS48" i="101"/>
  <c r="AL48" i="101"/>
  <c r="AU48" i="101" s="1"/>
  <c r="AS13" i="101"/>
  <c r="AL13" i="101"/>
  <c r="AU13" i="101" s="1"/>
  <c r="AS49" i="101"/>
  <c r="AL49" i="101"/>
  <c r="AU49" i="101" s="1"/>
  <c r="Y66" i="88"/>
  <c r="X66" i="88"/>
  <c r="AI68" i="97"/>
  <c r="AN68" i="97"/>
  <c r="Y66" i="104"/>
  <c r="X66" i="104"/>
  <c r="AI69" i="15"/>
  <c r="AN69" i="15"/>
  <c r="AN71" i="15" s="1"/>
  <c r="AK44" i="32"/>
  <c r="AT44" i="32" s="1"/>
  <c r="AS38" i="101"/>
  <c r="AL38" i="101"/>
  <c r="AU38" i="101" s="1"/>
  <c r="AS56" i="101"/>
  <c r="AL56" i="101"/>
  <c r="AU56" i="101" s="1"/>
  <c r="AR55" i="48"/>
  <c r="AK58" i="32"/>
  <c r="AT58" i="32" s="1"/>
  <c r="AJ58" i="32"/>
  <c r="AJ46" i="32"/>
  <c r="AK46" i="32"/>
  <c r="AT46" i="32" s="1"/>
  <c r="AJ34" i="32"/>
  <c r="AK34" i="32"/>
  <c r="AT34" i="32" s="1"/>
  <c r="AJ22" i="32"/>
  <c r="AK22" i="32"/>
  <c r="AT22" i="32" s="1"/>
  <c r="AJ10" i="32"/>
  <c r="AK10" i="32"/>
  <c r="AT10" i="32" s="1"/>
  <c r="AJ69" i="15"/>
  <c r="AS69" i="15" s="1"/>
  <c r="AK69" i="15"/>
  <c r="AT69" i="15" s="1"/>
  <c r="AJ57" i="15"/>
  <c r="AK57" i="15"/>
  <c r="AT57" i="15" s="1"/>
  <c r="AJ45" i="15"/>
  <c r="AK45" i="15"/>
  <c r="AT45" i="15" s="1"/>
  <c r="AJ33" i="15"/>
  <c r="AK33" i="15"/>
  <c r="AT33" i="15" s="1"/>
  <c r="AJ21" i="15"/>
  <c r="AK21" i="15"/>
  <c r="AT21" i="15" s="1"/>
  <c r="AK8" i="15"/>
  <c r="AT8" i="15" s="1"/>
  <c r="AJ8" i="15"/>
  <c r="AS16" i="101"/>
  <c r="AL16" i="101"/>
  <c r="AU16" i="101" s="1"/>
  <c r="AR58" i="49"/>
  <c r="AK64" i="86"/>
  <c r="AT64" i="86" s="1"/>
  <c r="AJ64" i="86"/>
  <c r="AJ58" i="86"/>
  <c r="AK58" i="86"/>
  <c r="AT58" i="86" s="1"/>
  <c r="AK52" i="86"/>
  <c r="AT52" i="86" s="1"/>
  <c r="AJ52" i="86"/>
  <c r="AK46" i="86"/>
  <c r="AT46" i="86" s="1"/>
  <c r="AJ46" i="86"/>
  <c r="AJ40" i="86"/>
  <c r="AK40" i="86"/>
  <c r="AT40" i="86" s="1"/>
  <c r="AJ28" i="86"/>
  <c r="AK28" i="86"/>
  <c r="AT28" i="86" s="1"/>
  <c r="AK22" i="86"/>
  <c r="AT22" i="86" s="1"/>
  <c r="AJ22" i="86"/>
  <c r="AK16" i="86"/>
  <c r="AT16" i="86" s="1"/>
  <c r="AK9" i="86"/>
  <c r="AT9" i="86" s="1"/>
  <c r="AJ6" i="86"/>
  <c r="AK6" i="86"/>
  <c r="AT6" i="86" s="1"/>
  <c r="AH63" i="45"/>
  <c r="AQ63" i="45" s="1"/>
  <c r="AR63" i="96"/>
  <c r="AS53" i="101"/>
  <c r="AL53" i="101"/>
  <c r="AU53" i="101" s="1"/>
  <c r="AK65" i="47"/>
  <c r="AT65" i="47" s="1"/>
  <c r="AJ65" i="47"/>
  <c r="AJ62" i="47"/>
  <c r="AK62" i="47"/>
  <c r="AT62" i="47" s="1"/>
  <c r="AJ56" i="47"/>
  <c r="AK56" i="47"/>
  <c r="AT56" i="47" s="1"/>
  <c r="AJ50" i="47"/>
  <c r="AK50" i="47"/>
  <c r="AT50" i="47" s="1"/>
  <c r="AK44" i="47"/>
  <c r="AT44" i="47" s="1"/>
  <c r="AJ44" i="47"/>
  <c r="AK38" i="47"/>
  <c r="AT38" i="47" s="1"/>
  <c r="AJ38" i="47"/>
  <c r="AJ32" i="47"/>
  <c r="AK32" i="47"/>
  <c r="AT32" i="47" s="1"/>
  <c r="AK26" i="47"/>
  <c r="AT26" i="47" s="1"/>
  <c r="AJ26" i="47"/>
  <c r="AJ20" i="47"/>
  <c r="AK20" i="47"/>
  <c r="AT20" i="47" s="1"/>
  <c r="AK14" i="47"/>
  <c r="AT14" i="47" s="1"/>
  <c r="AJ14" i="47"/>
  <c r="AJ7" i="47"/>
  <c r="AK7" i="47"/>
  <c r="AT7" i="47" s="1"/>
  <c r="AL36" i="101"/>
  <c r="AU36" i="101" s="1"/>
  <c r="AS36" i="101"/>
  <c r="Z59" i="49"/>
  <c r="AH59" i="49"/>
  <c r="AQ59" i="49" s="1"/>
  <c r="AI57" i="85"/>
  <c r="AN57" i="85"/>
  <c r="AS37" i="101"/>
  <c r="AL37" i="101"/>
  <c r="AU37" i="101" s="1"/>
  <c r="AI69" i="101"/>
  <c r="AN69" i="101"/>
  <c r="AN71" i="101" s="1"/>
  <c r="AI65" i="88"/>
  <c r="AN65" i="88"/>
  <c r="AI65" i="104"/>
  <c r="AN65" i="104"/>
  <c r="AI68" i="105"/>
  <c r="AN68" i="105"/>
  <c r="AJ66" i="32"/>
  <c r="AK66" i="32"/>
  <c r="AT66" i="32" s="1"/>
  <c r="AJ32" i="32"/>
  <c r="AK32" i="32"/>
  <c r="AT32" i="32" s="1"/>
  <c r="AJ64" i="32"/>
  <c r="AK64" i="32"/>
  <c r="AT64" i="32" s="1"/>
  <c r="AK52" i="32"/>
  <c r="AT52" i="32" s="1"/>
  <c r="AJ52" i="32"/>
  <c r="AK40" i="32"/>
  <c r="AT40" i="32" s="1"/>
  <c r="AJ40" i="32"/>
  <c r="AJ28" i="32"/>
  <c r="AK28" i="32"/>
  <c r="AT28" i="32" s="1"/>
  <c r="AJ16" i="32"/>
  <c r="AK16" i="32"/>
  <c r="AT16" i="32" s="1"/>
  <c r="AK5" i="32"/>
  <c r="AT5" i="32" s="1"/>
  <c r="AJ5" i="32"/>
  <c r="AG68" i="53"/>
  <c r="AP68" i="53" s="1"/>
  <c r="AE68" i="53"/>
  <c r="W69" i="53"/>
  <c r="AF68" i="53"/>
  <c r="AO68" i="53" s="1"/>
  <c r="AI57" i="35"/>
  <c r="AN57" i="35"/>
  <c r="AG61" i="43"/>
  <c r="AP61" i="43" s="1"/>
  <c r="W62" i="43"/>
  <c r="AF61" i="43"/>
  <c r="AO61" i="43" s="1"/>
  <c r="AE61" i="43"/>
  <c r="AH58" i="42"/>
  <c r="AQ58" i="42" s="1"/>
  <c r="AS57" i="101"/>
  <c r="AL57" i="101"/>
  <c r="AU57" i="101" s="1"/>
  <c r="AK63" i="15"/>
  <c r="AT63" i="15" s="1"/>
  <c r="AJ63" i="15"/>
  <c r="AJ51" i="15"/>
  <c r="AK51" i="15"/>
  <c r="AT51" i="15" s="1"/>
  <c r="AJ39" i="15"/>
  <c r="AK39" i="15"/>
  <c r="AT39" i="15" s="1"/>
  <c r="AJ27" i="15"/>
  <c r="AK27" i="15"/>
  <c r="AT27" i="15" s="1"/>
  <c r="AJ15" i="15"/>
  <c r="AK15" i="15"/>
  <c r="AT15" i="15" s="1"/>
  <c r="AS34" i="101"/>
  <c r="AL34" i="101"/>
  <c r="AU34" i="101" s="1"/>
  <c r="AJ34" i="86"/>
  <c r="AK34" i="86"/>
  <c r="AT34" i="86" s="1"/>
  <c r="AS26" i="101"/>
  <c r="AL26" i="101"/>
  <c r="AU26" i="101" s="1"/>
  <c r="AS44" i="101"/>
  <c r="AL44" i="101"/>
  <c r="AU44" i="101" s="1"/>
  <c r="AS63" i="101"/>
  <c r="AL63" i="101"/>
  <c r="AU63" i="101" s="1"/>
  <c r="AX68" i="32"/>
  <c r="S68" i="32" s="1"/>
  <c r="AC68" i="32" s="1"/>
  <c r="AB69" i="32" s="1"/>
  <c r="AX62" i="32"/>
  <c r="S62" i="32" s="1"/>
  <c r="AC62" i="32" s="1"/>
  <c r="AB63" i="32" s="1"/>
  <c r="AX56" i="32"/>
  <c r="S56" i="32" s="1"/>
  <c r="AC56" i="32" s="1"/>
  <c r="AB57" i="32" s="1"/>
  <c r="AX50" i="32"/>
  <c r="S50" i="32" s="1"/>
  <c r="AC50" i="32" s="1"/>
  <c r="AB51" i="32" s="1"/>
  <c r="AX44" i="32"/>
  <c r="S44" i="32" s="1"/>
  <c r="AC44" i="32" s="1"/>
  <c r="AB45" i="32" s="1"/>
  <c r="AX38" i="32"/>
  <c r="S38" i="32" s="1"/>
  <c r="AC38" i="32" s="1"/>
  <c r="AB39" i="32" s="1"/>
  <c r="AX32" i="32"/>
  <c r="S32" i="32" s="1"/>
  <c r="AC32" i="32" s="1"/>
  <c r="AB33" i="32" s="1"/>
  <c r="AX26" i="32"/>
  <c r="S26" i="32" s="1"/>
  <c r="AC26" i="32" s="1"/>
  <c r="AB27" i="32" s="1"/>
  <c r="AX20" i="32"/>
  <c r="S20" i="32" s="1"/>
  <c r="AC20" i="32" s="1"/>
  <c r="AB21" i="32" s="1"/>
  <c r="AX14" i="32"/>
  <c r="S14" i="32" s="1"/>
  <c r="AC14" i="32" s="1"/>
  <c r="AB15" i="32" s="1"/>
  <c r="AX8" i="32"/>
  <c r="S8" i="32" s="1"/>
  <c r="AC8" i="32" s="1"/>
  <c r="AB9" i="32" s="1"/>
  <c r="AF59" i="98"/>
  <c r="AO59" i="98" s="1"/>
  <c r="W60" i="98"/>
  <c r="AE59" i="98"/>
  <c r="AG59" i="98"/>
  <c r="AP59" i="98" s="1"/>
  <c r="Z58" i="42"/>
  <c r="AS62" i="101"/>
  <c r="AL62" i="101"/>
  <c r="AU62" i="101" s="1"/>
  <c r="AS21" i="101"/>
  <c r="AL21" i="101"/>
  <c r="AU21" i="101" s="1"/>
  <c r="AS39" i="101"/>
  <c r="AL39" i="101"/>
  <c r="AU39" i="101" s="1"/>
  <c r="AK68" i="15"/>
  <c r="AT68" i="15" s="1"/>
  <c r="AJ68" i="15"/>
  <c r="AJ62" i="15"/>
  <c r="AK62" i="15"/>
  <c r="AT62" i="15" s="1"/>
  <c r="AJ56" i="15"/>
  <c r="AK56" i="15"/>
  <c r="AT56" i="15" s="1"/>
  <c r="AX49" i="15"/>
  <c r="S49" i="15" s="1"/>
  <c r="AC49" i="15" s="1"/>
  <c r="AB50" i="15" s="1"/>
  <c r="AX43" i="15"/>
  <c r="S43" i="15" s="1"/>
  <c r="AC43" i="15" s="1"/>
  <c r="AB44" i="15" s="1"/>
  <c r="AX37" i="15"/>
  <c r="S37" i="15" s="1"/>
  <c r="AC37" i="15" s="1"/>
  <c r="AB38" i="15" s="1"/>
  <c r="AX31" i="15"/>
  <c r="S31" i="15" s="1"/>
  <c r="AC31" i="15" s="1"/>
  <c r="AB32" i="15" s="1"/>
  <c r="AX25" i="15"/>
  <c r="S25" i="15" s="1"/>
  <c r="AC25" i="15" s="1"/>
  <c r="AB26" i="15" s="1"/>
  <c r="AX19" i="15"/>
  <c r="S19" i="15" s="1"/>
  <c r="AC19" i="15" s="1"/>
  <c r="AB20" i="15" s="1"/>
  <c r="AX12" i="15"/>
  <c r="S12" i="15" s="1"/>
  <c r="AC12" i="15" s="1"/>
  <c r="AB13" i="15" s="1"/>
  <c r="AX6" i="15"/>
  <c r="S6" i="15" s="1"/>
  <c r="AC6" i="15" s="1"/>
  <c r="AB7" i="15" s="1"/>
  <c r="AX69" i="86"/>
  <c r="S69" i="86" s="1"/>
  <c r="AC69" i="86" s="1"/>
  <c r="AJ69" i="86" s="1"/>
  <c r="AS69" i="86" s="1"/>
  <c r="AE69" i="86"/>
  <c r="AK69" i="86" s="1"/>
  <c r="AT69" i="86" s="1"/>
  <c r="AF69" i="86"/>
  <c r="AO69" i="86" s="1"/>
  <c r="AO71" i="86" s="1"/>
  <c r="AG69" i="86"/>
  <c r="AP69" i="86" s="1"/>
  <c r="AP71" i="86" s="1"/>
  <c r="AR62" i="45"/>
  <c r="Y65" i="84"/>
  <c r="X65" i="84"/>
  <c r="W60" i="18"/>
  <c r="AF59" i="18"/>
  <c r="AO59" i="18" s="1"/>
  <c r="AG59" i="18"/>
  <c r="AP59" i="18" s="1"/>
  <c r="AE59" i="18"/>
  <c r="AX69" i="47"/>
  <c r="S69" i="47" s="1"/>
  <c r="AC69" i="47" s="1"/>
  <c r="AJ69" i="47" s="1"/>
  <c r="AS69" i="47" s="1"/>
  <c r="AG69" i="47"/>
  <c r="AP69" i="47" s="1"/>
  <c r="AP71" i="47" s="1"/>
  <c r="AF69" i="47"/>
  <c r="AO69" i="47" s="1"/>
  <c r="AO71" i="47" s="1"/>
  <c r="AE69" i="47"/>
  <c r="AS22" i="101"/>
  <c r="AL22" i="101"/>
  <c r="AU22" i="101" s="1"/>
  <c r="AS40" i="101"/>
  <c r="AL40" i="101"/>
  <c r="AU40" i="101" s="1"/>
  <c r="AS58" i="101"/>
  <c r="AL58" i="101"/>
  <c r="AU58" i="101" s="1"/>
  <c r="AX65" i="86"/>
  <c r="S65" i="86" s="1"/>
  <c r="AC65" i="86" s="1"/>
  <c r="AB66" i="86" s="1"/>
  <c r="AX62" i="86"/>
  <c r="S62" i="86" s="1"/>
  <c r="AC62" i="86" s="1"/>
  <c r="AB63" i="86" s="1"/>
  <c r="AX56" i="86"/>
  <c r="S56" i="86" s="1"/>
  <c r="AC56" i="86" s="1"/>
  <c r="AB57" i="86" s="1"/>
  <c r="AX50" i="86"/>
  <c r="S50" i="86" s="1"/>
  <c r="AC50" i="86" s="1"/>
  <c r="AB51" i="86" s="1"/>
  <c r="AX44" i="86"/>
  <c r="S44" i="86" s="1"/>
  <c r="AC44" i="86" s="1"/>
  <c r="AB45" i="86" s="1"/>
  <c r="AX38" i="86"/>
  <c r="S38" i="86" s="1"/>
  <c r="AC38" i="86" s="1"/>
  <c r="AB39" i="86" s="1"/>
  <c r="AX32" i="86"/>
  <c r="S32" i="86" s="1"/>
  <c r="AC32" i="86" s="1"/>
  <c r="AB33" i="86" s="1"/>
  <c r="AX26" i="86"/>
  <c r="S26" i="86" s="1"/>
  <c r="AC26" i="86" s="1"/>
  <c r="AB27" i="86" s="1"/>
  <c r="AX20" i="86"/>
  <c r="S20" i="86" s="1"/>
  <c r="AC20" i="86" s="1"/>
  <c r="AB21" i="86" s="1"/>
  <c r="AX14" i="86"/>
  <c r="S14" i="86" s="1"/>
  <c r="AC14" i="86" s="1"/>
  <c r="AB15" i="86" s="1"/>
  <c r="AX7" i="86"/>
  <c r="S7" i="86" s="1"/>
  <c r="AC7" i="86" s="1"/>
  <c r="AB8" i="86" s="1"/>
  <c r="Z63" i="45"/>
  <c r="AI57" i="82"/>
  <c r="AN57" i="82"/>
  <c r="AS5" i="101"/>
  <c r="AL5" i="101"/>
  <c r="AU5" i="101" s="1"/>
  <c r="AS41" i="101"/>
  <c r="AL41" i="101"/>
  <c r="AU41" i="101" s="1"/>
  <c r="AS59" i="101"/>
  <c r="AL59" i="101"/>
  <c r="AU59" i="101" s="1"/>
  <c r="AH56" i="48"/>
  <c r="AQ56" i="48" s="1"/>
  <c r="AK67" i="47"/>
  <c r="AT67" i="47" s="1"/>
  <c r="AJ67" i="47"/>
  <c r="AK61" i="47"/>
  <c r="AT61" i="47" s="1"/>
  <c r="AJ61" i="47"/>
  <c r="AK55" i="47"/>
  <c r="AT55" i="47" s="1"/>
  <c r="AJ55" i="47"/>
  <c r="AK49" i="47"/>
  <c r="AT49" i="47" s="1"/>
  <c r="AJ49" i="47"/>
  <c r="AJ43" i="47"/>
  <c r="AK43" i="47"/>
  <c r="AT43" i="47" s="1"/>
  <c r="AJ37" i="47"/>
  <c r="AK37" i="47"/>
  <c r="AT37" i="47" s="1"/>
  <c r="AK31" i="47"/>
  <c r="AT31" i="47" s="1"/>
  <c r="AJ31" i="47"/>
  <c r="AJ25" i="47"/>
  <c r="AK25" i="47"/>
  <c r="AT25" i="47" s="1"/>
  <c r="AK19" i="47"/>
  <c r="AT19" i="47" s="1"/>
  <c r="AJ19" i="47"/>
  <c r="AJ12" i="47"/>
  <c r="AK12" i="47"/>
  <c r="AT12" i="47" s="1"/>
  <c r="AK13" i="47"/>
  <c r="AT13" i="47" s="1"/>
  <c r="AJ13" i="47"/>
  <c r="AI59" i="10"/>
  <c r="AO59" i="10"/>
  <c r="AS18" i="101"/>
  <c r="AL18" i="101"/>
  <c r="AU18" i="101" s="1"/>
  <c r="AS54" i="101"/>
  <c r="AL54" i="101"/>
  <c r="AU54" i="101" s="1"/>
  <c r="AR61" i="11"/>
  <c r="AS19" i="101"/>
  <c r="AL19" i="101"/>
  <c r="AU19" i="101" s="1"/>
  <c r="AS55" i="101"/>
  <c r="AL55" i="101"/>
  <c r="AU55" i="101" s="1"/>
  <c r="Y66" i="54"/>
  <c r="X66" i="54"/>
  <c r="Y69" i="105"/>
  <c r="X69" i="105"/>
  <c r="Z69" i="97" l="1"/>
  <c r="Z60" i="87"/>
  <c r="W61" i="87" s="1"/>
  <c r="Z69" i="105"/>
  <c r="AE69" i="105" s="1"/>
  <c r="AJ36" i="86"/>
  <c r="AK69" i="47"/>
  <c r="AT69" i="47" s="1"/>
  <c r="AX69" i="105"/>
  <c r="S69" i="105" s="1"/>
  <c r="AC69" i="105" s="1"/>
  <c r="AG69" i="105"/>
  <c r="AP69" i="105" s="1"/>
  <c r="AP71" i="105" s="1"/>
  <c r="AF69" i="105"/>
  <c r="AO69" i="105" s="1"/>
  <c r="AO71" i="105" s="1"/>
  <c r="AF58" i="82"/>
  <c r="AO58" i="82" s="1"/>
  <c r="AG58" i="82"/>
  <c r="AP58" i="82" s="1"/>
  <c r="W59" i="82"/>
  <c r="AE58" i="82"/>
  <c r="AX69" i="97"/>
  <c r="S69" i="97" s="1"/>
  <c r="AC69" i="97" s="1"/>
  <c r="AF69" i="97"/>
  <c r="AO69" i="97" s="1"/>
  <c r="AO71" i="97" s="1"/>
  <c r="AE69" i="97"/>
  <c r="AN69" i="97" s="1"/>
  <c r="AN71" i="97" s="1"/>
  <c r="AG69" i="97"/>
  <c r="AE60" i="87"/>
  <c r="AG60" i="87"/>
  <c r="AP60" i="87" s="1"/>
  <c r="AF60" i="87"/>
  <c r="AO60" i="87" s="1"/>
  <c r="AS25" i="47"/>
  <c r="AL25" i="47"/>
  <c r="AU25" i="47" s="1"/>
  <c r="AS43" i="47"/>
  <c r="AL43" i="47"/>
  <c r="AU43" i="47" s="1"/>
  <c r="AJ15" i="86"/>
  <c r="AK15" i="86"/>
  <c r="AT15" i="86" s="1"/>
  <c r="AK51" i="86"/>
  <c r="AT51" i="86" s="1"/>
  <c r="AJ51" i="86"/>
  <c r="Y60" i="18"/>
  <c r="X60" i="18"/>
  <c r="AK20" i="15"/>
  <c r="AT20" i="15" s="1"/>
  <c r="AJ20" i="15"/>
  <c r="AF58" i="42"/>
  <c r="AO58" i="42" s="1"/>
  <c r="W59" i="42"/>
  <c r="AE58" i="42"/>
  <c r="AG58" i="42"/>
  <c r="AP58" i="42" s="1"/>
  <c r="AK9" i="32"/>
  <c r="AT9" i="32" s="1"/>
  <c r="AJ9" i="32"/>
  <c r="AK45" i="32"/>
  <c r="AT45" i="32" s="1"/>
  <c r="AJ45" i="32"/>
  <c r="AS34" i="86"/>
  <c r="AL34" i="86"/>
  <c r="AU34" i="86" s="1"/>
  <c r="AS27" i="15"/>
  <c r="AL27" i="15"/>
  <c r="AU27" i="15" s="1"/>
  <c r="AS28" i="32"/>
  <c r="AL28" i="32"/>
  <c r="AU28" i="32" s="1"/>
  <c r="AS64" i="32"/>
  <c r="AL64" i="32"/>
  <c r="AU64" i="32" s="1"/>
  <c r="AR68" i="105"/>
  <c r="AR69" i="101"/>
  <c r="AR71" i="101" s="1"/>
  <c r="AL69" i="101"/>
  <c r="AU69" i="101" s="1"/>
  <c r="AS20" i="47"/>
  <c r="AL20" i="47"/>
  <c r="AU20" i="47" s="1"/>
  <c r="AS56" i="47"/>
  <c r="AL56" i="47"/>
  <c r="AU56" i="47" s="1"/>
  <c r="AJ16" i="86"/>
  <c r="AJ44" i="32"/>
  <c r="AS33" i="47"/>
  <c r="AL33" i="47"/>
  <c r="AU33" i="47" s="1"/>
  <c r="AS51" i="47"/>
  <c r="AL51" i="47"/>
  <c r="AU51" i="47" s="1"/>
  <c r="AJ3" i="86"/>
  <c r="AB4" i="86"/>
  <c r="AK41" i="86"/>
  <c r="AT41" i="86" s="1"/>
  <c r="AJ41" i="86"/>
  <c r="AG61" i="103"/>
  <c r="AP61" i="103" s="1"/>
  <c r="W62" i="103"/>
  <c r="AF61" i="103"/>
  <c r="AO61" i="103" s="1"/>
  <c r="AE61" i="103"/>
  <c r="AS34" i="15"/>
  <c r="AL34" i="15"/>
  <c r="AU34" i="15" s="1"/>
  <c r="AI61" i="91"/>
  <c r="AN61" i="91"/>
  <c r="AR65" i="20"/>
  <c r="AH67" i="44"/>
  <c r="AQ67" i="44" s="1"/>
  <c r="AS23" i="32"/>
  <c r="AL23" i="32"/>
  <c r="AU23" i="32" s="1"/>
  <c r="AS41" i="32"/>
  <c r="AL41" i="32"/>
  <c r="AU41" i="32" s="1"/>
  <c r="AS59" i="32"/>
  <c r="AL59" i="32"/>
  <c r="AU59" i="32" s="1"/>
  <c r="AH66" i="20"/>
  <c r="AQ66" i="20" s="1"/>
  <c r="AL3" i="32"/>
  <c r="AU3" i="32" s="1"/>
  <c r="AS3" i="32"/>
  <c r="AS42" i="32"/>
  <c r="AL42" i="32"/>
  <c r="AU42" i="32" s="1"/>
  <c r="AJ14" i="32"/>
  <c r="AR59" i="87"/>
  <c r="AS34" i="47"/>
  <c r="AL34" i="47"/>
  <c r="AU34" i="47" s="1"/>
  <c r="AS52" i="47"/>
  <c r="AL52" i="47"/>
  <c r="AU52" i="47" s="1"/>
  <c r="Y62" i="41"/>
  <c r="X62" i="41"/>
  <c r="AS18" i="86"/>
  <c r="AL18" i="86"/>
  <c r="AU18" i="86" s="1"/>
  <c r="AS36" i="86"/>
  <c r="AL36" i="86"/>
  <c r="AU36" i="86" s="1"/>
  <c r="AS54" i="86"/>
  <c r="AL54" i="86"/>
  <c r="AU54" i="86" s="1"/>
  <c r="AS35" i="15"/>
  <c r="AL35" i="15"/>
  <c r="AU35" i="15" s="1"/>
  <c r="AS53" i="15"/>
  <c r="AL53" i="15"/>
  <c r="AU53" i="15" s="1"/>
  <c r="AS35" i="47"/>
  <c r="AL35" i="47"/>
  <c r="AU35" i="47" s="1"/>
  <c r="AH58" i="82"/>
  <c r="AQ58" i="82" s="1"/>
  <c r="AJ31" i="86"/>
  <c r="AK31" i="86"/>
  <c r="AT31" i="86" s="1"/>
  <c r="AS55" i="86"/>
  <c r="AL55" i="86"/>
  <c r="AU55" i="86" s="1"/>
  <c r="AH66" i="92"/>
  <c r="AQ66" i="92" s="1"/>
  <c r="AS54" i="15"/>
  <c r="AL54" i="15"/>
  <c r="AU54" i="15" s="1"/>
  <c r="AH66" i="100"/>
  <c r="AQ66" i="100" s="1"/>
  <c r="AH64" i="95"/>
  <c r="AQ64" i="95" s="1"/>
  <c r="Y58" i="90"/>
  <c r="X58" i="90"/>
  <c r="AJ37" i="15"/>
  <c r="AJ50" i="32"/>
  <c r="AR58" i="94"/>
  <c r="AS18" i="47"/>
  <c r="AL18" i="47"/>
  <c r="AU18" i="47" s="1"/>
  <c r="AI58" i="102"/>
  <c r="AN58" i="102"/>
  <c r="Y57" i="48"/>
  <c r="X57" i="48"/>
  <c r="AK13" i="86"/>
  <c r="AT13" i="86" s="1"/>
  <c r="AJ13" i="86"/>
  <c r="AJ38" i="86"/>
  <c r="AJ56" i="86"/>
  <c r="AH65" i="84"/>
  <c r="AQ65" i="84" s="1"/>
  <c r="AK26" i="15"/>
  <c r="AT26" i="15" s="1"/>
  <c r="AJ26" i="15"/>
  <c r="AS56" i="15"/>
  <c r="AL56" i="15"/>
  <c r="AU56" i="15" s="1"/>
  <c r="AJ15" i="32"/>
  <c r="AK15" i="32"/>
  <c r="AT15" i="32" s="1"/>
  <c r="AJ51" i="32"/>
  <c r="AK51" i="32"/>
  <c r="AT51" i="32" s="1"/>
  <c r="AS5" i="32"/>
  <c r="AL5" i="32"/>
  <c r="AU5" i="32" s="1"/>
  <c r="AS40" i="32"/>
  <c r="AL40" i="32"/>
  <c r="AU40" i="32" s="1"/>
  <c r="AS26" i="47"/>
  <c r="AL26" i="47"/>
  <c r="AU26" i="47" s="1"/>
  <c r="AS44" i="47"/>
  <c r="AL44" i="47"/>
  <c r="AU44" i="47" s="1"/>
  <c r="AS40" i="86"/>
  <c r="AL40" i="86"/>
  <c r="AU40" i="86" s="1"/>
  <c r="AS58" i="86"/>
  <c r="AL58" i="86"/>
  <c r="AU58" i="86" s="1"/>
  <c r="AS33" i="15"/>
  <c r="AL33" i="15"/>
  <c r="AU33" i="15" s="1"/>
  <c r="AS34" i="32"/>
  <c r="AL34" i="32"/>
  <c r="AU34" i="32" s="1"/>
  <c r="AS15" i="47"/>
  <c r="AL15" i="47"/>
  <c r="AU15" i="47" s="1"/>
  <c r="AK10" i="86"/>
  <c r="AT10" i="86" s="1"/>
  <c r="AJ10" i="86"/>
  <c r="AS47" i="86"/>
  <c r="AL47" i="86"/>
  <c r="AU47" i="86" s="1"/>
  <c r="AR64" i="84"/>
  <c r="AS16" i="15"/>
  <c r="AL16" i="15"/>
  <c r="AU16" i="15" s="1"/>
  <c r="AS52" i="15"/>
  <c r="AL52" i="15"/>
  <c r="AU52" i="15" s="1"/>
  <c r="AE67" i="44"/>
  <c r="AF67" i="44"/>
  <c r="AO67" i="44" s="1"/>
  <c r="AG67" i="44"/>
  <c r="AP67" i="44" s="1"/>
  <c r="W68" i="44"/>
  <c r="AS6" i="32"/>
  <c r="AL6" i="32"/>
  <c r="AU6" i="32" s="1"/>
  <c r="AG66" i="20"/>
  <c r="AP66" i="20" s="1"/>
  <c r="AF66" i="20"/>
  <c r="AO66" i="20" s="1"/>
  <c r="AE66" i="20"/>
  <c r="W67" i="20"/>
  <c r="AS18" i="32"/>
  <c r="AL18" i="32"/>
  <c r="AU18" i="32" s="1"/>
  <c r="AS54" i="32"/>
  <c r="AL54" i="32"/>
  <c r="AU54" i="32" s="1"/>
  <c r="AJ19" i="15"/>
  <c r="AK4" i="47"/>
  <c r="AT4" i="47" s="1"/>
  <c r="AT71" i="47" s="1"/>
  <c r="AJ4" i="47"/>
  <c r="AS22" i="47"/>
  <c r="AL22" i="47"/>
  <c r="AU22" i="47" s="1"/>
  <c r="AS40" i="47"/>
  <c r="AL40" i="47"/>
  <c r="AU40" i="47" s="1"/>
  <c r="AS58" i="47"/>
  <c r="AL58" i="47"/>
  <c r="AU58" i="47" s="1"/>
  <c r="AI61" i="41"/>
  <c r="AN61" i="41"/>
  <c r="AR65" i="92"/>
  <c r="AS17" i="15"/>
  <c r="AL17" i="15"/>
  <c r="AU17" i="15" s="1"/>
  <c r="AH64" i="99"/>
  <c r="AQ64" i="99" s="1"/>
  <c r="AS12" i="32"/>
  <c r="AL12" i="32"/>
  <c r="AU12" i="32" s="1"/>
  <c r="AS48" i="32"/>
  <c r="AL48" i="32"/>
  <c r="AU48" i="32" s="1"/>
  <c r="AL4" i="101"/>
  <c r="AU4" i="101" s="1"/>
  <c r="AS4" i="101"/>
  <c r="AH60" i="10"/>
  <c r="AQ60" i="10" s="1"/>
  <c r="AS17" i="47"/>
  <c r="AL17" i="47"/>
  <c r="AU17" i="47" s="1"/>
  <c r="AS53" i="47"/>
  <c r="AL53" i="47"/>
  <c r="AU53" i="47" s="1"/>
  <c r="AK37" i="86"/>
  <c r="AT37" i="86" s="1"/>
  <c r="AJ37" i="86"/>
  <c r="AS18" i="15"/>
  <c r="AL18" i="15"/>
  <c r="AU18" i="15" s="1"/>
  <c r="AS36" i="15"/>
  <c r="AL36" i="15"/>
  <c r="AU36" i="15" s="1"/>
  <c r="AE66" i="100"/>
  <c r="AG66" i="100"/>
  <c r="AP66" i="100" s="1"/>
  <c r="W67" i="100"/>
  <c r="AF66" i="100"/>
  <c r="AO66" i="100" s="1"/>
  <c r="AS13" i="32"/>
  <c r="AL13" i="32"/>
  <c r="AU13" i="32" s="1"/>
  <c r="AS31" i="32"/>
  <c r="AL31" i="32"/>
  <c r="AU31" i="32" s="1"/>
  <c r="AS49" i="32"/>
  <c r="AL49" i="32"/>
  <c r="AU49" i="32" s="1"/>
  <c r="AJ68" i="32"/>
  <c r="W65" i="95"/>
  <c r="AG64" i="95"/>
  <c r="AP64" i="95" s="1"/>
  <c r="AF64" i="95"/>
  <c r="AO64" i="95" s="1"/>
  <c r="AE64" i="95"/>
  <c r="Y68" i="89"/>
  <c r="X68" i="89"/>
  <c r="AS61" i="15"/>
  <c r="AL61" i="15"/>
  <c r="AU61" i="15" s="1"/>
  <c r="AR65" i="54"/>
  <c r="AS6" i="47"/>
  <c r="AL6" i="47"/>
  <c r="AU6" i="47" s="1"/>
  <c r="AK20" i="86"/>
  <c r="AT20" i="86" s="1"/>
  <c r="AJ20" i="86"/>
  <c r="AJ49" i="15"/>
  <c r="AS31" i="47"/>
  <c r="AL31" i="47"/>
  <c r="AU31" i="47" s="1"/>
  <c r="AS49" i="47"/>
  <c r="AL49" i="47"/>
  <c r="AU49" i="47" s="1"/>
  <c r="AK63" i="86"/>
  <c r="AT63" i="86" s="1"/>
  <c r="AJ63" i="86"/>
  <c r="AK32" i="15"/>
  <c r="AT32" i="15" s="1"/>
  <c r="AJ32" i="15"/>
  <c r="AK21" i="32"/>
  <c r="AT21" i="32" s="1"/>
  <c r="AJ21" i="32"/>
  <c r="AK57" i="32"/>
  <c r="AT57" i="32" s="1"/>
  <c r="AJ57" i="32"/>
  <c r="AS39" i="15"/>
  <c r="AL39" i="15"/>
  <c r="AU39" i="15" s="1"/>
  <c r="AR57" i="35"/>
  <c r="AS32" i="32"/>
  <c r="AL32" i="32"/>
  <c r="AU32" i="32" s="1"/>
  <c r="AR65" i="104"/>
  <c r="AS7" i="47"/>
  <c r="AL7" i="47"/>
  <c r="AU7" i="47" s="1"/>
  <c r="AS62" i="47"/>
  <c r="AL62" i="47"/>
  <c r="AU62" i="47" s="1"/>
  <c r="AS22" i="86"/>
  <c r="AL22" i="86"/>
  <c r="AU22" i="86" s="1"/>
  <c r="AS46" i="86"/>
  <c r="AL46" i="86"/>
  <c r="AU46" i="86" s="1"/>
  <c r="AS64" i="86"/>
  <c r="AL64" i="86"/>
  <c r="AU64" i="86" s="1"/>
  <c r="AS8" i="15"/>
  <c r="AL8" i="15"/>
  <c r="AU8" i="15" s="1"/>
  <c r="AR68" i="97"/>
  <c r="AS57" i="47"/>
  <c r="AL57" i="47"/>
  <c r="AU57" i="47" s="1"/>
  <c r="AJ17" i="86"/>
  <c r="AK17" i="86"/>
  <c r="AT17" i="86" s="1"/>
  <c r="AR63" i="95"/>
  <c r="AS14" i="15"/>
  <c r="AL14" i="15"/>
  <c r="AU14" i="15" s="1"/>
  <c r="AS22" i="15"/>
  <c r="AL22" i="15"/>
  <c r="AU22" i="15" s="1"/>
  <c r="AS40" i="15"/>
  <c r="AL40" i="15"/>
  <c r="AU40" i="15" s="1"/>
  <c r="AS11" i="32"/>
  <c r="AL11" i="32"/>
  <c r="AU11" i="32" s="1"/>
  <c r="Y62" i="83"/>
  <c r="X62" i="83"/>
  <c r="Z62" i="83" s="1"/>
  <c r="AJ43" i="15"/>
  <c r="AJ38" i="32"/>
  <c r="AL3" i="47"/>
  <c r="AU3" i="47" s="1"/>
  <c r="AS3" i="47"/>
  <c r="AJ14" i="86"/>
  <c r="AL24" i="86"/>
  <c r="AU24" i="86" s="1"/>
  <c r="AS24" i="86"/>
  <c r="AS42" i="86"/>
  <c r="AL42" i="86"/>
  <c r="AU42" i="86" s="1"/>
  <c r="AS60" i="86"/>
  <c r="AL60" i="86"/>
  <c r="AU60" i="86" s="1"/>
  <c r="AI68" i="93"/>
  <c r="AN68" i="93"/>
  <c r="AL3" i="15"/>
  <c r="AU3" i="15" s="1"/>
  <c r="AS3" i="15"/>
  <c r="AS23" i="15"/>
  <c r="AL23" i="15"/>
  <c r="AU23" i="15" s="1"/>
  <c r="AL41" i="15"/>
  <c r="AU41" i="15" s="1"/>
  <c r="AS41" i="15"/>
  <c r="AF64" i="99"/>
  <c r="AO64" i="99" s="1"/>
  <c r="AE64" i="99"/>
  <c r="W65" i="99"/>
  <c r="AG64" i="99"/>
  <c r="AP64" i="99" s="1"/>
  <c r="AS24" i="32"/>
  <c r="AL24" i="32"/>
  <c r="AU24" i="32" s="1"/>
  <c r="AS60" i="32"/>
  <c r="AL60" i="32"/>
  <c r="AU60" i="32" s="1"/>
  <c r="AJ12" i="15"/>
  <c r="AJ26" i="32"/>
  <c r="AH59" i="94"/>
  <c r="AQ59" i="94" s="1"/>
  <c r="AK5" i="86"/>
  <c r="AT5" i="86" s="1"/>
  <c r="AJ5" i="86"/>
  <c r="AK43" i="86"/>
  <c r="AT43" i="86" s="1"/>
  <c r="AJ43" i="86"/>
  <c r="AS61" i="86"/>
  <c r="AL61" i="86"/>
  <c r="AU61" i="86" s="1"/>
  <c r="AS60" i="15"/>
  <c r="AL60" i="15"/>
  <c r="AU60" i="15" s="1"/>
  <c r="AR63" i="99"/>
  <c r="AS5" i="15"/>
  <c r="AL5" i="15"/>
  <c r="AU5" i="15" s="1"/>
  <c r="AS24" i="47"/>
  <c r="AL24" i="47"/>
  <c r="AU24" i="47" s="1"/>
  <c r="AS42" i="47"/>
  <c r="AL42" i="47"/>
  <c r="AU42" i="47" s="1"/>
  <c r="AS60" i="47"/>
  <c r="AL60" i="47"/>
  <c r="AU60" i="47" s="1"/>
  <c r="AJ26" i="86"/>
  <c r="AJ44" i="86"/>
  <c r="AS7" i="32"/>
  <c r="AL7" i="32"/>
  <c r="AU7" i="32" s="1"/>
  <c r="AJ57" i="86"/>
  <c r="AK57" i="86"/>
  <c r="AT57" i="86" s="1"/>
  <c r="AH66" i="54"/>
  <c r="AQ66" i="54" s="1"/>
  <c r="AS12" i="47"/>
  <c r="AL12" i="47"/>
  <c r="AU12" i="47" s="1"/>
  <c r="AR57" i="82"/>
  <c r="AK27" i="32"/>
  <c r="AT27" i="32" s="1"/>
  <c r="AJ27" i="32"/>
  <c r="AI61" i="43"/>
  <c r="AN61" i="43"/>
  <c r="AS52" i="32"/>
  <c r="AL52" i="32"/>
  <c r="AU52" i="32" s="1"/>
  <c r="AS14" i="47"/>
  <c r="AL14" i="47"/>
  <c r="AU14" i="47" s="1"/>
  <c r="AS65" i="47"/>
  <c r="AL65" i="47"/>
  <c r="AU65" i="47" s="1"/>
  <c r="AS6" i="86"/>
  <c r="AL6" i="86"/>
  <c r="AU6" i="86" s="1"/>
  <c r="AS45" i="15"/>
  <c r="AL45" i="15"/>
  <c r="AU45" i="15" s="1"/>
  <c r="AS10" i="32"/>
  <c r="AL10" i="32"/>
  <c r="AU10" i="32" s="1"/>
  <c r="AS46" i="32"/>
  <c r="AL46" i="32"/>
  <c r="AU46" i="32" s="1"/>
  <c r="AR69" i="15"/>
  <c r="AR71" i="15" s="1"/>
  <c r="AL69" i="15"/>
  <c r="AU69" i="15" s="1"/>
  <c r="AH66" i="88"/>
  <c r="AQ66" i="88" s="1"/>
  <c r="AS21" i="47"/>
  <c r="AL21" i="47"/>
  <c r="AU21" i="47" s="1"/>
  <c r="AS39" i="47"/>
  <c r="AL39" i="47"/>
  <c r="AU39" i="47" s="1"/>
  <c r="AJ23" i="86"/>
  <c r="AK23" i="86"/>
  <c r="AT23" i="86" s="1"/>
  <c r="AF64" i="16"/>
  <c r="AO64" i="16" s="1"/>
  <c r="AG64" i="16"/>
  <c r="AP64" i="16" s="1"/>
  <c r="AE64" i="16"/>
  <c r="W65" i="16"/>
  <c r="AS58" i="15"/>
  <c r="AL58" i="15"/>
  <c r="AU58" i="15" s="1"/>
  <c r="AH58" i="50"/>
  <c r="AQ58" i="50" s="1"/>
  <c r="AS29" i="32"/>
  <c r="AL29" i="32"/>
  <c r="AU29" i="32" s="1"/>
  <c r="AS47" i="32"/>
  <c r="AL47" i="32"/>
  <c r="AU47" i="32" s="1"/>
  <c r="AS67" i="32"/>
  <c r="AL67" i="32"/>
  <c r="AU67" i="32" s="1"/>
  <c r="AS65" i="32"/>
  <c r="AL65" i="32"/>
  <c r="AU65" i="32" s="1"/>
  <c r="AS9" i="47"/>
  <c r="AL9" i="47"/>
  <c r="AU9" i="47" s="1"/>
  <c r="Y69" i="93"/>
  <c r="X69" i="93"/>
  <c r="AJ4" i="15"/>
  <c r="AK4" i="15"/>
  <c r="AT4" i="15" s="1"/>
  <c r="AS59" i="15"/>
  <c r="AL59" i="15"/>
  <c r="AU59" i="15" s="1"/>
  <c r="Y65" i="96"/>
  <c r="X65" i="96"/>
  <c r="AR69" i="32"/>
  <c r="AR71" i="32" s="1"/>
  <c r="Z59" i="94"/>
  <c r="AS5" i="47"/>
  <c r="AL5" i="47"/>
  <c r="AU5" i="47" s="1"/>
  <c r="AS23" i="47"/>
  <c r="AL23" i="47"/>
  <c r="AU23" i="47" s="1"/>
  <c r="AS41" i="47"/>
  <c r="AL41" i="47"/>
  <c r="AU41" i="47" s="1"/>
  <c r="AS59" i="47"/>
  <c r="AL59" i="47"/>
  <c r="AU59" i="47" s="1"/>
  <c r="AK12" i="86"/>
  <c r="AT12" i="86" s="1"/>
  <c r="AJ12" i="86"/>
  <c r="AJ6" i="15"/>
  <c r="AS24" i="15"/>
  <c r="AL24" i="15"/>
  <c r="AU24" i="15" s="1"/>
  <c r="AS42" i="15"/>
  <c r="AL42" i="15"/>
  <c r="AU42" i="15" s="1"/>
  <c r="AH58" i="35"/>
  <c r="AQ58" i="35" s="1"/>
  <c r="AS19" i="32"/>
  <c r="AL19" i="32"/>
  <c r="AU19" i="32" s="1"/>
  <c r="AS55" i="32"/>
  <c r="AL55" i="32"/>
  <c r="AU55" i="32" s="1"/>
  <c r="AS71" i="101"/>
  <c r="AS11" i="47"/>
  <c r="AL11" i="47"/>
  <c r="AU11" i="47" s="1"/>
  <c r="AS30" i="47"/>
  <c r="AL30" i="47"/>
  <c r="AU30" i="47" s="1"/>
  <c r="AS48" i="47"/>
  <c r="AL48" i="47"/>
  <c r="AU48" i="47" s="1"/>
  <c r="AS66" i="47"/>
  <c r="AL66" i="47"/>
  <c r="AU66" i="47" s="1"/>
  <c r="Y59" i="102"/>
  <c r="X59" i="102"/>
  <c r="Z59" i="102" s="1"/>
  <c r="AJ62" i="86"/>
  <c r="AS67" i="47"/>
  <c r="AL67" i="47"/>
  <c r="AU67" i="47" s="1"/>
  <c r="AJ27" i="86"/>
  <c r="AK27" i="86"/>
  <c r="AT27" i="86" s="1"/>
  <c r="AI69" i="86"/>
  <c r="AN69" i="86"/>
  <c r="AN71" i="86" s="1"/>
  <c r="AJ66" i="86"/>
  <c r="AK66" i="86"/>
  <c r="AT66" i="86" s="1"/>
  <c r="AI59" i="18"/>
  <c r="AN59" i="18"/>
  <c r="AK63" i="32"/>
  <c r="AT63" i="32" s="1"/>
  <c r="AJ63" i="32"/>
  <c r="AR59" i="10"/>
  <c r="AS37" i="47"/>
  <c r="AL37" i="47"/>
  <c r="AU37" i="47" s="1"/>
  <c r="AF63" i="45"/>
  <c r="AO63" i="45" s="1"/>
  <c r="AE63" i="45"/>
  <c r="AG63" i="45"/>
  <c r="AP63" i="45" s="1"/>
  <c r="W64" i="45"/>
  <c r="AJ39" i="86"/>
  <c r="AK39" i="86"/>
  <c r="AT39" i="86" s="1"/>
  <c r="AI69" i="47"/>
  <c r="AN69" i="47"/>
  <c r="AN71" i="47" s="1"/>
  <c r="AJ7" i="15"/>
  <c r="AK7" i="15"/>
  <c r="AT7" i="15" s="1"/>
  <c r="AK44" i="15"/>
  <c r="AT44" i="15" s="1"/>
  <c r="AJ44" i="15"/>
  <c r="AS68" i="15"/>
  <c r="AL68" i="15"/>
  <c r="AU68" i="15" s="1"/>
  <c r="Y60" i="98"/>
  <c r="X60" i="98"/>
  <c r="AJ33" i="32"/>
  <c r="AK33" i="32"/>
  <c r="AT33" i="32" s="1"/>
  <c r="AJ69" i="32"/>
  <c r="AS69" i="32" s="1"/>
  <c r="AK69" i="32"/>
  <c r="AT69" i="32" s="1"/>
  <c r="AS15" i="15"/>
  <c r="AL15" i="15"/>
  <c r="AU15" i="15" s="1"/>
  <c r="AS51" i="15"/>
  <c r="AL51" i="15"/>
  <c r="AU51" i="15" s="1"/>
  <c r="Y69" i="53"/>
  <c r="X69" i="53"/>
  <c r="Z69" i="53" s="1"/>
  <c r="AS16" i="32"/>
  <c r="AL16" i="32"/>
  <c r="AU16" i="32" s="1"/>
  <c r="AS66" i="32"/>
  <c r="AL66" i="32"/>
  <c r="AU66" i="32" s="1"/>
  <c r="AR65" i="88"/>
  <c r="AR57" i="85"/>
  <c r="AE59" i="49"/>
  <c r="AF59" i="49"/>
  <c r="AO59" i="49" s="1"/>
  <c r="AG59" i="49"/>
  <c r="AP59" i="49" s="1"/>
  <c r="W60" i="49"/>
  <c r="AS32" i="47"/>
  <c r="AL32" i="47"/>
  <c r="AU32" i="47" s="1"/>
  <c r="AS50" i="47"/>
  <c r="AL50" i="47"/>
  <c r="AU50" i="47" s="1"/>
  <c r="AJ9" i="86"/>
  <c r="AS52" i="86"/>
  <c r="AL52" i="86"/>
  <c r="AU52" i="86" s="1"/>
  <c r="AL58" i="32"/>
  <c r="AU58" i="32" s="1"/>
  <c r="AS58" i="32"/>
  <c r="AH66" i="104"/>
  <c r="AQ66" i="104" s="1"/>
  <c r="Z66" i="88"/>
  <c r="AS8" i="47"/>
  <c r="AL8" i="47"/>
  <c r="AU8" i="47" s="1"/>
  <c r="AS27" i="47"/>
  <c r="AL27" i="47"/>
  <c r="AU27" i="47" s="1"/>
  <c r="AL45" i="47"/>
  <c r="AU45" i="47" s="1"/>
  <c r="AS45" i="47"/>
  <c r="AS63" i="47"/>
  <c r="AL63" i="47"/>
  <c r="AU63" i="47" s="1"/>
  <c r="AK29" i="86"/>
  <c r="AT29" i="86" s="1"/>
  <c r="AJ29" i="86"/>
  <c r="AS53" i="86"/>
  <c r="AL53" i="86"/>
  <c r="AU53" i="86" s="1"/>
  <c r="AS28" i="15"/>
  <c r="AL28" i="15"/>
  <c r="AU28" i="15" s="1"/>
  <c r="AS46" i="15"/>
  <c r="AL46" i="15"/>
  <c r="AU46" i="15" s="1"/>
  <c r="Z58" i="50"/>
  <c r="AS35" i="32"/>
  <c r="AL35" i="32"/>
  <c r="AU35" i="32" s="1"/>
  <c r="AR66" i="44"/>
  <c r="AS30" i="32"/>
  <c r="AL30" i="32"/>
  <c r="AU30" i="32" s="1"/>
  <c r="AI61" i="83"/>
  <c r="AP61" i="83"/>
  <c r="AH69" i="97"/>
  <c r="AQ69" i="97" s="1"/>
  <c r="AQ71" i="97" s="1"/>
  <c r="AZ3" i="97"/>
  <c r="AX7" i="97" s="1"/>
  <c r="S7" i="97" s="1"/>
  <c r="AC7" i="97" s="1"/>
  <c r="AB8" i="97" s="1"/>
  <c r="AX3" i="97"/>
  <c r="S3" i="97" s="1"/>
  <c r="AC3" i="97" s="1"/>
  <c r="AX9" i="97"/>
  <c r="S9" i="97" s="1"/>
  <c r="AC9" i="97" s="1"/>
  <c r="AB10" i="97" s="1"/>
  <c r="AX15" i="97"/>
  <c r="S15" i="97" s="1"/>
  <c r="AC15" i="97" s="1"/>
  <c r="AB16" i="97" s="1"/>
  <c r="AX16" i="97"/>
  <c r="S16" i="97" s="1"/>
  <c r="AC16" i="97" s="1"/>
  <c r="AB17" i="97" s="1"/>
  <c r="AX19" i="97"/>
  <c r="S19" i="97" s="1"/>
  <c r="AC19" i="97" s="1"/>
  <c r="AB20" i="97" s="1"/>
  <c r="AX25" i="97"/>
  <c r="S25" i="97" s="1"/>
  <c r="AC25" i="97" s="1"/>
  <c r="AB26" i="97" s="1"/>
  <c r="AX26" i="97"/>
  <c r="S26" i="97" s="1"/>
  <c r="AC26" i="97" s="1"/>
  <c r="AB27" i="97" s="1"/>
  <c r="AX27" i="97"/>
  <c r="S27" i="97" s="1"/>
  <c r="AC27" i="97" s="1"/>
  <c r="AB28" i="97" s="1"/>
  <c r="AX33" i="97"/>
  <c r="S33" i="97" s="1"/>
  <c r="AC33" i="97" s="1"/>
  <c r="AB34" i="97" s="1"/>
  <c r="AX34" i="97"/>
  <c r="S34" i="97" s="1"/>
  <c r="AC34" i="97" s="1"/>
  <c r="AB35" i="97" s="1"/>
  <c r="AX37" i="97"/>
  <c r="S37" i="97" s="1"/>
  <c r="AC37" i="97" s="1"/>
  <c r="AB38" i="97" s="1"/>
  <c r="AX43" i="97"/>
  <c r="S43" i="97" s="1"/>
  <c r="AC43" i="97" s="1"/>
  <c r="AB44" i="97" s="1"/>
  <c r="AX44" i="97"/>
  <c r="S44" i="97" s="1"/>
  <c r="AC44" i="97" s="1"/>
  <c r="AB45" i="97" s="1"/>
  <c r="AX45" i="97"/>
  <c r="S45" i="97" s="1"/>
  <c r="AC45" i="97" s="1"/>
  <c r="AB46" i="97" s="1"/>
  <c r="AX46" i="97"/>
  <c r="S46" i="97" s="1"/>
  <c r="AC46" i="97" s="1"/>
  <c r="AB47" i="97" s="1"/>
  <c r="AX51" i="97"/>
  <c r="S51" i="97" s="1"/>
  <c r="AC51" i="97" s="1"/>
  <c r="AB52" i="97" s="1"/>
  <c r="AX52" i="97"/>
  <c r="S52" i="97" s="1"/>
  <c r="AC52" i="97" s="1"/>
  <c r="AB53" i="97" s="1"/>
  <c r="AX55" i="97"/>
  <c r="S55" i="97" s="1"/>
  <c r="AC55" i="97" s="1"/>
  <c r="AB56" i="97" s="1"/>
  <c r="AX56" i="97"/>
  <c r="S56" i="97" s="1"/>
  <c r="AC56" i="97" s="1"/>
  <c r="AB57" i="97" s="1"/>
  <c r="AX61" i="97"/>
  <c r="S61" i="97" s="1"/>
  <c r="AC61" i="97" s="1"/>
  <c r="AB62" i="97" s="1"/>
  <c r="AX62" i="97"/>
  <c r="S62" i="97" s="1"/>
  <c r="AC62" i="97" s="1"/>
  <c r="AB63" i="97" s="1"/>
  <c r="AX63" i="97"/>
  <c r="S63" i="97" s="1"/>
  <c r="AC63" i="97" s="1"/>
  <c r="AB64" i="97" s="1"/>
  <c r="AX64" i="97"/>
  <c r="S64" i="97" s="1"/>
  <c r="AC64" i="97" s="1"/>
  <c r="AB65" i="97" s="1"/>
  <c r="AS28" i="47"/>
  <c r="AL28" i="47"/>
  <c r="AU28" i="47" s="1"/>
  <c r="AS46" i="47"/>
  <c r="AL46" i="47"/>
  <c r="AU46" i="47" s="1"/>
  <c r="AS64" i="47"/>
  <c r="AL64" i="47"/>
  <c r="AU64" i="47" s="1"/>
  <c r="AS48" i="86"/>
  <c r="AL48" i="86"/>
  <c r="AU48" i="86" s="1"/>
  <c r="AH64" i="13"/>
  <c r="AQ64" i="13" s="1"/>
  <c r="AS10" i="15"/>
  <c r="AL10" i="15"/>
  <c r="AU10" i="15" s="1"/>
  <c r="AS29" i="15"/>
  <c r="AL29" i="15"/>
  <c r="AU29" i="15" s="1"/>
  <c r="W58" i="55"/>
  <c r="AE57" i="55"/>
  <c r="AF57" i="55"/>
  <c r="AO57" i="55" s="1"/>
  <c r="AG57" i="55"/>
  <c r="AP57" i="55" s="1"/>
  <c r="AS10" i="47"/>
  <c r="AL10" i="47"/>
  <c r="AU10" i="47" s="1"/>
  <c r="AS29" i="47"/>
  <c r="AL29" i="47"/>
  <c r="AU29" i="47" s="1"/>
  <c r="AS68" i="47"/>
  <c r="AL68" i="47"/>
  <c r="AU68" i="47" s="1"/>
  <c r="AJ19" i="86"/>
  <c r="AK19" i="86"/>
  <c r="AT19" i="86" s="1"/>
  <c r="AS49" i="86"/>
  <c r="AL49" i="86"/>
  <c r="AU49" i="86" s="1"/>
  <c r="AS68" i="86"/>
  <c r="AL68" i="86"/>
  <c r="AU68" i="86" s="1"/>
  <c r="Z66" i="92"/>
  <c r="AI65" i="51"/>
  <c r="AN65" i="51"/>
  <c r="AS30" i="15"/>
  <c r="AL30" i="15"/>
  <c r="AU30" i="15" s="1"/>
  <c r="AS48" i="15"/>
  <c r="AL48" i="15"/>
  <c r="AU48" i="15" s="1"/>
  <c r="Z58" i="35"/>
  <c r="AR57" i="50"/>
  <c r="AS37" i="32"/>
  <c r="AL37" i="32"/>
  <c r="AU37" i="32" s="1"/>
  <c r="AJ31" i="15"/>
  <c r="AJ20" i="32"/>
  <c r="AH58" i="85"/>
  <c r="AQ58" i="85" s="1"/>
  <c r="AU71" i="101"/>
  <c r="C11" i="101" s="1"/>
  <c r="F45" i="57" s="1"/>
  <c r="AJ50" i="86"/>
  <c r="AJ65" i="86"/>
  <c r="AJ25" i="15"/>
  <c r="AK21" i="86"/>
  <c r="AT21" i="86" s="1"/>
  <c r="AJ21" i="86"/>
  <c r="Z65" i="84"/>
  <c r="Z66" i="54"/>
  <c r="AS19" i="47"/>
  <c r="AL19" i="47"/>
  <c r="AU19" i="47" s="1"/>
  <c r="AS55" i="47"/>
  <c r="AL55" i="47"/>
  <c r="AU55" i="47" s="1"/>
  <c r="AJ33" i="86"/>
  <c r="AK33" i="86"/>
  <c r="AT33" i="86" s="1"/>
  <c r="AK38" i="15"/>
  <c r="AT38" i="15" s="1"/>
  <c r="AJ38" i="15"/>
  <c r="AS62" i="15"/>
  <c r="AL62" i="15"/>
  <c r="AU62" i="15" s="1"/>
  <c r="AI59" i="98"/>
  <c r="AN59" i="98"/>
  <c r="AH69" i="105"/>
  <c r="AQ69" i="105" s="1"/>
  <c r="AQ71" i="105" s="1"/>
  <c r="AZ3" i="105"/>
  <c r="AX12" i="105" s="1"/>
  <c r="S12" i="105" s="1"/>
  <c r="AC12" i="105" s="1"/>
  <c r="AB13" i="105" s="1"/>
  <c r="AX5" i="105"/>
  <c r="S5" i="105" s="1"/>
  <c r="AC5" i="105" s="1"/>
  <c r="AB6" i="105" s="1"/>
  <c r="AX6" i="105"/>
  <c r="S6" i="105" s="1"/>
  <c r="AC6" i="105" s="1"/>
  <c r="AB7" i="105" s="1"/>
  <c r="AX7" i="105"/>
  <c r="S7" i="105" s="1"/>
  <c r="AC7" i="105" s="1"/>
  <c r="AB8" i="105" s="1"/>
  <c r="AX9" i="105"/>
  <c r="S9" i="105" s="1"/>
  <c r="AC9" i="105" s="1"/>
  <c r="AB10" i="105" s="1"/>
  <c r="AX10" i="105"/>
  <c r="S10" i="105" s="1"/>
  <c r="AC10" i="105" s="1"/>
  <c r="AB11" i="105" s="1"/>
  <c r="AX11" i="105"/>
  <c r="S11" i="105" s="1"/>
  <c r="AC11" i="105" s="1"/>
  <c r="AB12" i="105" s="1"/>
  <c r="AX13" i="105"/>
  <c r="S13" i="105" s="1"/>
  <c r="AC13" i="105" s="1"/>
  <c r="AB14" i="105" s="1"/>
  <c r="AX14" i="105"/>
  <c r="S14" i="105" s="1"/>
  <c r="AC14" i="105" s="1"/>
  <c r="AB15" i="105" s="1"/>
  <c r="AX15" i="105"/>
  <c r="S15" i="105" s="1"/>
  <c r="AC15" i="105" s="1"/>
  <c r="AB16" i="105" s="1"/>
  <c r="AX16" i="105"/>
  <c r="S16" i="105" s="1"/>
  <c r="AC16" i="105" s="1"/>
  <c r="AB17" i="105" s="1"/>
  <c r="AX17" i="105"/>
  <c r="S17" i="105" s="1"/>
  <c r="AC17" i="105" s="1"/>
  <c r="AB18" i="105" s="1"/>
  <c r="AX18" i="105"/>
  <c r="S18" i="105" s="1"/>
  <c r="AC18" i="105" s="1"/>
  <c r="AB19" i="105" s="1"/>
  <c r="AX19" i="105"/>
  <c r="S19" i="105" s="1"/>
  <c r="AC19" i="105" s="1"/>
  <c r="AB20" i="105" s="1"/>
  <c r="AX20" i="105"/>
  <c r="S20" i="105" s="1"/>
  <c r="AC20" i="105" s="1"/>
  <c r="AB21" i="105" s="1"/>
  <c r="AX21" i="105"/>
  <c r="S21" i="105" s="1"/>
  <c r="AC21" i="105" s="1"/>
  <c r="AB22" i="105" s="1"/>
  <c r="AX22" i="105"/>
  <c r="S22" i="105" s="1"/>
  <c r="AC22" i="105" s="1"/>
  <c r="AB23" i="105" s="1"/>
  <c r="AX23" i="105"/>
  <c r="S23" i="105" s="1"/>
  <c r="AC23" i="105" s="1"/>
  <c r="AB24" i="105" s="1"/>
  <c r="AX24" i="105"/>
  <c r="S24" i="105" s="1"/>
  <c r="AC24" i="105" s="1"/>
  <c r="AB25" i="105" s="1"/>
  <c r="AX25" i="105"/>
  <c r="S25" i="105" s="1"/>
  <c r="AC25" i="105" s="1"/>
  <c r="AB26" i="105" s="1"/>
  <c r="AX26" i="105"/>
  <c r="S26" i="105" s="1"/>
  <c r="AC26" i="105" s="1"/>
  <c r="AB27" i="105" s="1"/>
  <c r="AX27" i="105"/>
  <c r="S27" i="105" s="1"/>
  <c r="AC27" i="105" s="1"/>
  <c r="AB28" i="105" s="1"/>
  <c r="AX28" i="105"/>
  <c r="S28" i="105" s="1"/>
  <c r="AC28" i="105" s="1"/>
  <c r="AB29" i="105" s="1"/>
  <c r="AX29" i="105"/>
  <c r="S29" i="105" s="1"/>
  <c r="AC29" i="105" s="1"/>
  <c r="AB30" i="105" s="1"/>
  <c r="AX30" i="105"/>
  <c r="S30" i="105" s="1"/>
  <c r="AC30" i="105" s="1"/>
  <c r="AB31" i="105" s="1"/>
  <c r="AX31" i="105"/>
  <c r="S31" i="105" s="1"/>
  <c r="AC31" i="105" s="1"/>
  <c r="AB32" i="105" s="1"/>
  <c r="AX32" i="105"/>
  <c r="S32" i="105" s="1"/>
  <c r="AC32" i="105" s="1"/>
  <c r="AB33" i="105" s="1"/>
  <c r="AX33" i="105"/>
  <c r="S33" i="105" s="1"/>
  <c r="AC33" i="105" s="1"/>
  <c r="AB34" i="105" s="1"/>
  <c r="AX34" i="105"/>
  <c r="S34" i="105" s="1"/>
  <c r="AC34" i="105" s="1"/>
  <c r="AB35" i="105" s="1"/>
  <c r="AX35" i="105"/>
  <c r="S35" i="105" s="1"/>
  <c r="AC35" i="105" s="1"/>
  <c r="AB36" i="105" s="1"/>
  <c r="AX36" i="105"/>
  <c r="S36" i="105" s="1"/>
  <c r="AC36" i="105" s="1"/>
  <c r="AB37" i="105" s="1"/>
  <c r="AX37" i="105"/>
  <c r="S37" i="105" s="1"/>
  <c r="AC37" i="105" s="1"/>
  <c r="AB38" i="105" s="1"/>
  <c r="AX38" i="105"/>
  <c r="S38" i="105" s="1"/>
  <c r="AC38" i="105" s="1"/>
  <c r="AB39" i="105" s="1"/>
  <c r="AX39" i="105"/>
  <c r="S39" i="105" s="1"/>
  <c r="AC39" i="105" s="1"/>
  <c r="AB40" i="105" s="1"/>
  <c r="AX40" i="105"/>
  <c r="S40" i="105" s="1"/>
  <c r="AC40" i="105" s="1"/>
  <c r="AB41" i="105" s="1"/>
  <c r="AX41" i="105"/>
  <c r="S41" i="105" s="1"/>
  <c r="AC41" i="105" s="1"/>
  <c r="AB42" i="105" s="1"/>
  <c r="AX42" i="105"/>
  <c r="S42" i="105" s="1"/>
  <c r="AC42" i="105" s="1"/>
  <c r="AB43" i="105" s="1"/>
  <c r="AX43" i="105"/>
  <c r="S43" i="105" s="1"/>
  <c r="AC43" i="105" s="1"/>
  <c r="AB44" i="105" s="1"/>
  <c r="AX44" i="105"/>
  <c r="S44" i="105" s="1"/>
  <c r="AC44" i="105" s="1"/>
  <c r="AB45" i="105" s="1"/>
  <c r="AX45" i="105"/>
  <c r="S45" i="105" s="1"/>
  <c r="AC45" i="105" s="1"/>
  <c r="AB46" i="105" s="1"/>
  <c r="AX46" i="105"/>
  <c r="S46" i="105" s="1"/>
  <c r="AC46" i="105" s="1"/>
  <c r="AB47" i="105" s="1"/>
  <c r="AX47" i="105"/>
  <c r="S47" i="105" s="1"/>
  <c r="AC47" i="105" s="1"/>
  <c r="AB48" i="105" s="1"/>
  <c r="AX48" i="105"/>
  <c r="S48" i="105" s="1"/>
  <c r="AC48" i="105" s="1"/>
  <c r="AB49" i="105" s="1"/>
  <c r="AX49" i="105"/>
  <c r="S49" i="105" s="1"/>
  <c r="AC49" i="105" s="1"/>
  <c r="AB50" i="105" s="1"/>
  <c r="AX50" i="105"/>
  <c r="S50" i="105" s="1"/>
  <c r="AC50" i="105" s="1"/>
  <c r="AB51" i="105" s="1"/>
  <c r="AX51" i="105"/>
  <c r="S51" i="105" s="1"/>
  <c r="AC51" i="105" s="1"/>
  <c r="AB52" i="105" s="1"/>
  <c r="AX52" i="105"/>
  <c r="S52" i="105" s="1"/>
  <c r="AC52" i="105" s="1"/>
  <c r="AB53" i="105" s="1"/>
  <c r="AX53" i="105"/>
  <c r="S53" i="105" s="1"/>
  <c r="AC53" i="105" s="1"/>
  <c r="AB54" i="105" s="1"/>
  <c r="AX54" i="105"/>
  <c r="S54" i="105" s="1"/>
  <c r="AC54" i="105" s="1"/>
  <c r="AB55" i="105" s="1"/>
  <c r="AX55" i="105"/>
  <c r="S55" i="105" s="1"/>
  <c r="AC55" i="105" s="1"/>
  <c r="AB56" i="105" s="1"/>
  <c r="AX56" i="105"/>
  <c r="S56" i="105" s="1"/>
  <c r="AC56" i="105" s="1"/>
  <c r="AB57" i="105" s="1"/>
  <c r="AX57" i="105"/>
  <c r="S57" i="105" s="1"/>
  <c r="AC57" i="105" s="1"/>
  <c r="AB58" i="105" s="1"/>
  <c r="AX58" i="105"/>
  <c r="S58" i="105" s="1"/>
  <c r="AC58" i="105" s="1"/>
  <c r="AB59" i="105" s="1"/>
  <c r="AX59" i="105"/>
  <c r="S59" i="105" s="1"/>
  <c r="AC59" i="105" s="1"/>
  <c r="AB60" i="105" s="1"/>
  <c r="AX60" i="105"/>
  <c r="S60" i="105" s="1"/>
  <c r="AC60" i="105" s="1"/>
  <c r="AB61" i="105" s="1"/>
  <c r="AX61" i="105"/>
  <c r="S61" i="105" s="1"/>
  <c r="AC61" i="105" s="1"/>
  <c r="AB62" i="105" s="1"/>
  <c r="AX62" i="105"/>
  <c r="S62" i="105" s="1"/>
  <c r="AC62" i="105" s="1"/>
  <c r="AB63" i="105" s="1"/>
  <c r="AX63" i="105"/>
  <c r="S63" i="105" s="1"/>
  <c r="AC63" i="105" s="1"/>
  <c r="AB64" i="105" s="1"/>
  <c r="AX66" i="105"/>
  <c r="S66" i="105" s="1"/>
  <c r="AC66" i="105" s="1"/>
  <c r="AB67" i="105" s="1"/>
  <c r="AX67" i="105"/>
  <c r="S67" i="105" s="1"/>
  <c r="AC67" i="105" s="1"/>
  <c r="AB68" i="105" s="1"/>
  <c r="AX64" i="105"/>
  <c r="S64" i="105" s="1"/>
  <c r="AC64" i="105" s="1"/>
  <c r="AB65" i="105" s="1"/>
  <c r="AX68" i="105"/>
  <c r="S68" i="105" s="1"/>
  <c r="AC68" i="105" s="1"/>
  <c r="AB69" i="105" s="1"/>
  <c r="AX65" i="105"/>
  <c r="S65" i="105" s="1"/>
  <c r="AC65" i="105" s="1"/>
  <c r="AB66" i="105" s="1"/>
  <c r="AL13" i="47"/>
  <c r="AU13" i="47" s="1"/>
  <c r="AS13" i="47"/>
  <c r="AS61" i="47"/>
  <c r="AL61" i="47"/>
  <c r="AU61" i="47" s="1"/>
  <c r="AK8" i="86"/>
  <c r="AT8" i="86" s="1"/>
  <c r="AJ8" i="86"/>
  <c r="AJ45" i="86"/>
  <c r="AK45" i="86"/>
  <c r="AT45" i="86" s="1"/>
  <c r="AJ13" i="15"/>
  <c r="AK13" i="15"/>
  <c r="AT13" i="15" s="1"/>
  <c r="AJ50" i="15"/>
  <c r="AK50" i="15"/>
  <c r="AT50" i="15" s="1"/>
  <c r="AJ39" i="32"/>
  <c r="AK39" i="32"/>
  <c r="AT39" i="32" s="1"/>
  <c r="AS63" i="15"/>
  <c r="AL63" i="15"/>
  <c r="AU63" i="15" s="1"/>
  <c r="Y62" i="43"/>
  <c r="X62" i="43"/>
  <c r="Z62" i="43" s="1"/>
  <c r="AI68" i="53"/>
  <c r="AN68" i="53"/>
  <c r="AS38" i="47"/>
  <c r="AL38" i="47"/>
  <c r="AU38" i="47" s="1"/>
  <c r="AS28" i="86"/>
  <c r="AL28" i="86"/>
  <c r="AU28" i="86" s="1"/>
  <c r="AS21" i="15"/>
  <c r="AL21" i="15"/>
  <c r="AU21" i="15" s="1"/>
  <c r="AS57" i="15"/>
  <c r="AL57" i="15"/>
  <c r="AU57" i="15" s="1"/>
  <c r="AS22" i="32"/>
  <c r="AL22" i="32"/>
  <c r="AU22" i="32" s="1"/>
  <c r="Z66" i="104"/>
  <c r="AK35" i="86"/>
  <c r="AT35" i="86" s="1"/>
  <c r="AJ35" i="86"/>
  <c r="AL59" i="86"/>
  <c r="AU59" i="86" s="1"/>
  <c r="AS59" i="86"/>
  <c r="AE62" i="11"/>
  <c r="W63" i="11"/>
  <c r="AG62" i="11"/>
  <c r="AP62" i="11" s="1"/>
  <c r="AF62" i="11"/>
  <c r="AO62" i="11" s="1"/>
  <c r="AH64" i="16"/>
  <c r="AQ64" i="16" s="1"/>
  <c r="AS9" i="15"/>
  <c r="AL9" i="15"/>
  <c r="AU9" i="15" s="1"/>
  <c r="AS64" i="15"/>
  <c r="AL64" i="15"/>
  <c r="AU64" i="15" s="1"/>
  <c r="Y62" i="91"/>
  <c r="X62" i="91"/>
  <c r="AS17" i="32"/>
  <c r="AL17" i="32"/>
  <c r="AU17" i="32" s="1"/>
  <c r="AS53" i="32"/>
  <c r="AL53" i="32"/>
  <c r="AU53" i="32" s="1"/>
  <c r="AK4" i="32"/>
  <c r="AT4" i="32" s="1"/>
  <c r="AJ4" i="32"/>
  <c r="AS66" i="15"/>
  <c r="AL66" i="15"/>
  <c r="AU66" i="15" s="1"/>
  <c r="AS16" i="47"/>
  <c r="AL16" i="47"/>
  <c r="AU16" i="47" s="1"/>
  <c r="AS11" i="86"/>
  <c r="AL11" i="86"/>
  <c r="AU11" i="86" s="1"/>
  <c r="AS30" i="86"/>
  <c r="AL30" i="86"/>
  <c r="AU30" i="86" s="1"/>
  <c r="AS67" i="86"/>
  <c r="AL67" i="86"/>
  <c r="AU67" i="86" s="1"/>
  <c r="Z64" i="13"/>
  <c r="AS47" i="15"/>
  <c r="AL47" i="15"/>
  <c r="AU47" i="15" s="1"/>
  <c r="AS65" i="15"/>
  <c r="AL65" i="15"/>
  <c r="AU65" i="15" s="1"/>
  <c r="AI64" i="96"/>
  <c r="AN64" i="96"/>
  <c r="AR65" i="100"/>
  <c r="AS36" i="32"/>
  <c r="AL36" i="32"/>
  <c r="AU36" i="32" s="1"/>
  <c r="AS55" i="15"/>
  <c r="AL55" i="15"/>
  <c r="AU55" i="15" s="1"/>
  <c r="AJ62" i="32"/>
  <c r="AH60" i="87"/>
  <c r="AQ60" i="87" s="1"/>
  <c r="Z60" i="10"/>
  <c r="AS47" i="47"/>
  <c r="AL47" i="47"/>
  <c r="AU47" i="47" s="1"/>
  <c r="AJ25" i="86"/>
  <c r="AK25" i="86"/>
  <c r="AT25" i="86" s="1"/>
  <c r="Y66" i="51"/>
  <c r="X66" i="51"/>
  <c r="Z66" i="51" s="1"/>
  <c r="AS11" i="15"/>
  <c r="AL11" i="15"/>
  <c r="AU11" i="15" s="1"/>
  <c r="AS67" i="15"/>
  <c r="AL67" i="15"/>
  <c r="AU67" i="15" s="1"/>
  <c r="AJ8" i="32"/>
  <c r="AS25" i="32"/>
  <c r="AL25" i="32"/>
  <c r="AU25" i="32" s="1"/>
  <c r="AS43" i="32"/>
  <c r="AL43" i="32"/>
  <c r="AU43" i="32" s="1"/>
  <c r="AS61" i="32"/>
  <c r="AL61" i="32"/>
  <c r="AU61" i="32" s="1"/>
  <c r="AR63" i="13"/>
  <c r="AI67" i="89"/>
  <c r="AN67" i="89"/>
  <c r="AI57" i="90"/>
  <c r="AP57" i="90"/>
  <c r="Z58" i="85"/>
  <c r="AS36" i="47"/>
  <c r="AL36" i="47"/>
  <c r="AU36" i="47" s="1"/>
  <c r="AS54" i="47"/>
  <c r="AL54" i="47"/>
  <c r="AU54" i="47" s="1"/>
  <c r="AI56" i="48"/>
  <c r="AN56" i="48"/>
  <c r="AK7" i="86"/>
  <c r="AT7" i="86" s="1"/>
  <c r="AJ7" i="86"/>
  <c r="AJ32" i="86"/>
  <c r="AJ56" i="32"/>
  <c r="AT71" i="32" l="1"/>
  <c r="AX3" i="105"/>
  <c r="S3" i="105" s="1"/>
  <c r="AC3" i="105" s="1"/>
  <c r="AX65" i="97"/>
  <c r="S65" i="97" s="1"/>
  <c r="AC65" i="97" s="1"/>
  <c r="AB66" i="97" s="1"/>
  <c r="AX58" i="97"/>
  <c r="S58" i="97" s="1"/>
  <c r="AC58" i="97" s="1"/>
  <c r="AB59" i="97" s="1"/>
  <c r="AX50" i="97"/>
  <c r="S50" i="97" s="1"/>
  <c r="AC50" i="97" s="1"/>
  <c r="AB51" i="97" s="1"/>
  <c r="AK51" i="97" s="1"/>
  <c r="AT51" i="97" s="1"/>
  <c r="AX40" i="97"/>
  <c r="S40" i="97" s="1"/>
  <c r="AC40" i="97" s="1"/>
  <c r="AB41" i="97" s="1"/>
  <c r="AK41" i="97" s="1"/>
  <c r="AT41" i="97" s="1"/>
  <c r="AX32" i="97"/>
  <c r="S32" i="97" s="1"/>
  <c r="AC32" i="97" s="1"/>
  <c r="AB33" i="97" s="1"/>
  <c r="AX22" i="97"/>
  <c r="S22" i="97" s="1"/>
  <c r="AC22" i="97" s="1"/>
  <c r="AB23" i="97" s="1"/>
  <c r="AX14" i="97"/>
  <c r="S14" i="97" s="1"/>
  <c r="AC14" i="97" s="1"/>
  <c r="AB15" i="97" s="1"/>
  <c r="AX68" i="97"/>
  <c r="S68" i="97" s="1"/>
  <c r="AC68" i="97" s="1"/>
  <c r="AB69" i="97" s="1"/>
  <c r="AX57" i="97"/>
  <c r="S57" i="97" s="1"/>
  <c r="AC57" i="97" s="1"/>
  <c r="AB58" i="97" s="1"/>
  <c r="AJ58" i="97" s="1"/>
  <c r="AX49" i="97"/>
  <c r="S49" i="97" s="1"/>
  <c r="AC49" i="97" s="1"/>
  <c r="AB50" i="97" s="1"/>
  <c r="AK50" i="97" s="1"/>
  <c r="AT50" i="97" s="1"/>
  <c r="AX39" i="97"/>
  <c r="S39" i="97" s="1"/>
  <c r="AC39" i="97" s="1"/>
  <c r="AB40" i="97" s="1"/>
  <c r="AX31" i="97"/>
  <c r="S31" i="97" s="1"/>
  <c r="AC31" i="97" s="1"/>
  <c r="AB32" i="97" s="1"/>
  <c r="AX21" i="97"/>
  <c r="S21" i="97" s="1"/>
  <c r="AC21" i="97" s="1"/>
  <c r="AB22" i="97" s="1"/>
  <c r="AX13" i="97"/>
  <c r="S13" i="97" s="1"/>
  <c r="AC13" i="97" s="1"/>
  <c r="AB14" i="97" s="1"/>
  <c r="AX38" i="97"/>
  <c r="S38" i="97" s="1"/>
  <c r="AC38" i="97" s="1"/>
  <c r="AB39" i="97" s="1"/>
  <c r="AX28" i="97"/>
  <c r="S28" i="97" s="1"/>
  <c r="AC28" i="97" s="1"/>
  <c r="AB29" i="97" s="1"/>
  <c r="AK29" i="97" s="1"/>
  <c r="AT29" i="97" s="1"/>
  <c r="AX20" i="97"/>
  <c r="S20" i="97" s="1"/>
  <c r="AC20" i="97" s="1"/>
  <c r="AB21" i="97" s="1"/>
  <c r="AX10" i="97"/>
  <c r="S10" i="97" s="1"/>
  <c r="AC10" i="97" s="1"/>
  <c r="AB11" i="97" s="1"/>
  <c r="AL69" i="32"/>
  <c r="AU69" i="32" s="1"/>
  <c r="AG66" i="51"/>
  <c r="AP66" i="51" s="1"/>
  <c r="AE66" i="51"/>
  <c r="AF66" i="51"/>
  <c r="AO66" i="51" s="1"/>
  <c r="W67" i="51"/>
  <c r="AS8" i="86"/>
  <c r="AL8" i="86"/>
  <c r="AU8" i="86" s="1"/>
  <c r="AJ63" i="105"/>
  <c r="AK63" i="105"/>
  <c r="AT63" i="105" s="1"/>
  <c r="AJ33" i="105"/>
  <c r="AK33" i="105"/>
  <c r="AT33" i="105" s="1"/>
  <c r="AK27" i="105"/>
  <c r="AT27" i="105" s="1"/>
  <c r="AJ27" i="105"/>
  <c r="AJ21" i="105"/>
  <c r="AK21" i="105"/>
  <c r="AT21" i="105" s="1"/>
  <c r="AJ15" i="105"/>
  <c r="AK15" i="105"/>
  <c r="AT15" i="105" s="1"/>
  <c r="AK8" i="105"/>
  <c r="AT8" i="105" s="1"/>
  <c r="AS65" i="86"/>
  <c r="AL65" i="86"/>
  <c r="AU65" i="86" s="1"/>
  <c r="AK65" i="97"/>
  <c r="AT65" i="97" s="1"/>
  <c r="AJ65" i="97"/>
  <c r="AK59" i="97"/>
  <c r="AT59" i="97" s="1"/>
  <c r="AK53" i="97"/>
  <c r="AT53" i="97" s="1"/>
  <c r="AK47" i="97"/>
  <c r="AT47" i="97" s="1"/>
  <c r="AK35" i="97"/>
  <c r="AT35" i="97" s="1"/>
  <c r="AK23" i="97"/>
  <c r="AT23" i="97" s="1"/>
  <c r="AK17" i="97"/>
  <c r="AT17" i="97" s="1"/>
  <c r="AK11" i="97"/>
  <c r="AT11" i="97" s="1"/>
  <c r="AJ3" i="97"/>
  <c r="AB4" i="97"/>
  <c r="AS29" i="86"/>
  <c r="AL29" i="86"/>
  <c r="AU29" i="86" s="1"/>
  <c r="AS33" i="32"/>
  <c r="AL33" i="32"/>
  <c r="AU33" i="32" s="1"/>
  <c r="AS39" i="86"/>
  <c r="AL39" i="86"/>
  <c r="AU39" i="86" s="1"/>
  <c r="AF59" i="102"/>
  <c r="AO59" i="102" s="1"/>
  <c r="W60" i="102"/>
  <c r="AG59" i="102"/>
  <c r="AP59" i="102" s="1"/>
  <c r="AE59" i="102"/>
  <c r="AS6" i="15"/>
  <c r="AL6" i="15"/>
  <c r="AU6" i="15" s="1"/>
  <c r="Y65" i="16"/>
  <c r="X65" i="16"/>
  <c r="AS44" i="86"/>
  <c r="AL44" i="86"/>
  <c r="AU44" i="86" s="1"/>
  <c r="AS5" i="86"/>
  <c r="AL5" i="86"/>
  <c r="AU5" i="86" s="1"/>
  <c r="AS43" i="15"/>
  <c r="AL43" i="15"/>
  <c r="AU43" i="15" s="1"/>
  <c r="AS21" i="32"/>
  <c r="AL21" i="32"/>
  <c r="AU21" i="32" s="1"/>
  <c r="Y67" i="100"/>
  <c r="X67" i="100"/>
  <c r="AS38" i="86"/>
  <c r="AL38" i="86"/>
  <c r="AU38" i="86" s="1"/>
  <c r="AS50" i="32"/>
  <c r="AL50" i="32"/>
  <c r="AU50" i="32" s="1"/>
  <c r="AS41" i="86"/>
  <c r="AL41" i="86"/>
  <c r="AU41" i="86" s="1"/>
  <c r="AK57" i="105"/>
  <c r="AT57" i="105" s="1"/>
  <c r="AJ57" i="105"/>
  <c r="AH62" i="91"/>
  <c r="AQ62" i="91" s="1"/>
  <c r="AS50" i="15"/>
  <c r="AL50" i="15"/>
  <c r="AU50" i="15" s="1"/>
  <c r="AJ69" i="105"/>
  <c r="AS69" i="105" s="1"/>
  <c r="AK69" i="105"/>
  <c r="AT69" i="105" s="1"/>
  <c r="AK62" i="105"/>
  <c r="AT62" i="105" s="1"/>
  <c r="AJ62" i="105"/>
  <c r="AJ56" i="105"/>
  <c r="AK56" i="105"/>
  <c r="AT56" i="105" s="1"/>
  <c r="AJ50" i="105"/>
  <c r="AK50" i="105"/>
  <c r="AT50" i="105" s="1"/>
  <c r="AK44" i="105"/>
  <c r="AT44" i="105" s="1"/>
  <c r="AJ44" i="105"/>
  <c r="AK38" i="105"/>
  <c r="AT38" i="105" s="1"/>
  <c r="AJ38" i="105"/>
  <c r="AK32" i="105"/>
  <c r="AT32" i="105" s="1"/>
  <c r="AJ32" i="105"/>
  <c r="AJ26" i="105"/>
  <c r="AK26" i="105"/>
  <c r="AT26" i="105" s="1"/>
  <c r="AK20" i="105"/>
  <c r="AT20" i="105" s="1"/>
  <c r="AJ20" i="105"/>
  <c r="AK14" i="105"/>
  <c r="AT14" i="105" s="1"/>
  <c r="AJ14" i="105"/>
  <c r="AK7" i="105"/>
  <c r="AT7" i="105" s="1"/>
  <c r="AJ7" i="105"/>
  <c r="W67" i="54"/>
  <c r="AE66" i="54"/>
  <c r="AF66" i="54"/>
  <c r="AO66" i="54" s="1"/>
  <c r="AG66" i="54"/>
  <c r="AP66" i="54" s="1"/>
  <c r="AS50" i="86"/>
  <c r="AL50" i="86"/>
  <c r="AU50" i="86" s="1"/>
  <c r="AI57" i="55"/>
  <c r="AN57" i="55"/>
  <c r="AK64" i="97"/>
  <c r="AT64" i="97" s="1"/>
  <c r="AJ64" i="97"/>
  <c r="AK52" i="97"/>
  <c r="AT52" i="97" s="1"/>
  <c r="AJ52" i="97"/>
  <c r="AJ46" i="97"/>
  <c r="AK46" i="97"/>
  <c r="AT46" i="97" s="1"/>
  <c r="AK40" i="97"/>
  <c r="AT40" i="97" s="1"/>
  <c r="AJ34" i="97"/>
  <c r="AK34" i="97"/>
  <c r="AT34" i="97" s="1"/>
  <c r="AK28" i="97"/>
  <c r="AT28" i="97" s="1"/>
  <c r="AJ28" i="97"/>
  <c r="AJ22" i="97"/>
  <c r="AK22" i="97"/>
  <c r="AT22" i="97" s="1"/>
  <c r="AJ16" i="97"/>
  <c r="AK16" i="97"/>
  <c r="AT16" i="97" s="1"/>
  <c r="AK10" i="97"/>
  <c r="AT10" i="97" s="1"/>
  <c r="AJ10" i="97"/>
  <c r="AK8" i="97"/>
  <c r="AT8" i="97" s="1"/>
  <c r="Z60" i="98"/>
  <c r="AH60" i="98"/>
  <c r="AQ60" i="98" s="1"/>
  <c r="AR59" i="18"/>
  <c r="AS27" i="86"/>
  <c r="AL27" i="86"/>
  <c r="AU27" i="86" s="1"/>
  <c r="AS12" i="86"/>
  <c r="AL12" i="86"/>
  <c r="AU12" i="86" s="1"/>
  <c r="AT71" i="15"/>
  <c r="AI64" i="16"/>
  <c r="AN64" i="16"/>
  <c r="AS26" i="86"/>
  <c r="AL26" i="86"/>
  <c r="AU26" i="86" s="1"/>
  <c r="AL26" i="32"/>
  <c r="AU26" i="32" s="1"/>
  <c r="AS26" i="32"/>
  <c r="AR68" i="93"/>
  <c r="AH62" i="83"/>
  <c r="AQ62" i="83" s="1"/>
  <c r="AH68" i="89"/>
  <c r="AQ68" i="89" s="1"/>
  <c r="AS37" i="86"/>
  <c r="AL37" i="86"/>
  <c r="AU37" i="86" s="1"/>
  <c r="AS19" i="15"/>
  <c r="AL19" i="15"/>
  <c r="AU19" i="15" s="1"/>
  <c r="Y67" i="20"/>
  <c r="X67" i="20"/>
  <c r="AS15" i="32"/>
  <c r="AL15" i="32"/>
  <c r="AU15" i="32" s="1"/>
  <c r="AS13" i="86"/>
  <c r="AL13" i="86"/>
  <c r="AU13" i="86" s="1"/>
  <c r="AR58" i="102"/>
  <c r="AS37" i="15"/>
  <c r="AL37" i="15"/>
  <c r="AU37" i="15" s="1"/>
  <c r="AS31" i="86"/>
  <c r="AL31" i="86"/>
  <c r="AU31" i="86" s="1"/>
  <c r="AH62" i="41"/>
  <c r="AQ62" i="41" s="1"/>
  <c r="AH60" i="18"/>
  <c r="AQ60" i="18" s="1"/>
  <c r="AS15" i="86"/>
  <c r="AL15" i="86"/>
  <c r="AU15" i="86" s="1"/>
  <c r="W59" i="85"/>
  <c r="AG58" i="85"/>
  <c r="AP58" i="85" s="1"/>
  <c r="AF58" i="85"/>
  <c r="AO58" i="85" s="1"/>
  <c r="AE58" i="85"/>
  <c r="AK39" i="105"/>
  <c r="AT39" i="105" s="1"/>
  <c r="AJ39" i="105"/>
  <c r="AL4" i="32"/>
  <c r="AU4" i="32" s="1"/>
  <c r="AS4" i="32"/>
  <c r="AS56" i="32"/>
  <c r="AL56" i="32"/>
  <c r="AU56" i="32" s="1"/>
  <c r="Z62" i="91"/>
  <c r="AK65" i="105"/>
  <c r="AT65" i="105" s="1"/>
  <c r="AJ65" i="105"/>
  <c r="AJ55" i="105"/>
  <c r="AK55" i="105"/>
  <c r="AT55" i="105" s="1"/>
  <c r="AK49" i="105"/>
  <c r="AT49" i="105" s="1"/>
  <c r="AJ49" i="105"/>
  <c r="AK43" i="105"/>
  <c r="AT43" i="105" s="1"/>
  <c r="AJ43" i="105"/>
  <c r="AJ37" i="105"/>
  <c r="AK37" i="105"/>
  <c r="AT37" i="105" s="1"/>
  <c r="AJ31" i="105"/>
  <c r="AK31" i="105"/>
  <c r="AT31" i="105" s="1"/>
  <c r="AJ25" i="105"/>
  <c r="AK25" i="105"/>
  <c r="AT25" i="105" s="1"/>
  <c r="AJ19" i="105"/>
  <c r="AK19" i="105"/>
  <c r="AT19" i="105" s="1"/>
  <c r="AJ12" i="105"/>
  <c r="AK12" i="105"/>
  <c r="AT12" i="105" s="1"/>
  <c r="AJ6" i="105"/>
  <c r="AK6" i="105"/>
  <c r="AT6" i="105" s="1"/>
  <c r="AR59" i="98"/>
  <c r="AS33" i="86"/>
  <c r="AL33" i="86"/>
  <c r="AU33" i="86" s="1"/>
  <c r="W66" i="84"/>
  <c r="AF65" i="84"/>
  <c r="AO65" i="84" s="1"/>
  <c r="AG65" i="84"/>
  <c r="AP65" i="84" s="1"/>
  <c r="AE65" i="84"/>
  <c r="AS20" i="32"/>
  <c r="AL20" i="32"/>
  <c r="AU20" i="32" s="1"/>
  <c r="AG58" i="35"/>
  <c r="AP58" i="35" s="1"/>
  <c r="W59" i="35"/>
  <c r="AE58" i="35"/>
  <c r="AF58" i="35"/>
  <c r="AO58" i="35" s="1"/>
  <c r="AR65" i="51"/>
  <c r="Y58" i="55"/>
  <c r="Z58" i="55"/>
  <c r="X58" i="55"/>
  <c r="AK66" i="97"/>
  <c r="AT66" i="97" s="1"/>
  <c r="AJ63" i="97"/>
  <c r="AK63" i="97"/>
  <c r="AT63" i="97" s="1"/>
  <c r="AK57" i="97"/>
  <c r="AT57" i="97" s="1"/>
  <c r="AJ57" i="97"/>
  <c r="AK45" i="97"/>
  <c r="AT45" i="97" s="1"/>
  <c r="AJ45" i="97"/>
  <c r="AK39" i="97"/>
  <c r="AT39" i="97" s="1"/>
  <c r="AJ39" i="97"/>
  <c r="AJ33" i="97"/>
  <c r="AK33" i="97"/>
  <c r="AT33" i="97" s="1"/>
  <c r="AK27" i="97"/>
  <c r="AT27" i="97" s="1"/>
  <c r="AJ27" i="97"/>
  <c r="AK21" i="97"/>
  <c r="AT21" i="97" s="1"/>
  <c r="AJ21" i="97"/>
  <c r="AJ15" i="97"/>
  <c r="AK15" i="97"/>
  <c r="AT15" i="97" s="1"/>
  <c r="AX8" i="97"/>
  <c r="S8" i="97" s="1"/>
  <c r="AC8" i="97" s="1"/>
  <c r="AB9" i="97" s="1"/>
  <c r="AS9" i="86"/>
  <c r="AL9" i="86"/>
  <c r="AU9" i="86" s="1"/>
  <c r="Y60" i="49"/>
  <c r="X60" i="49"/>
  <c r="AH69" i="53"/>
  <c r="AQ69" i="53" s="1"/>
  <c r="AQ71" i="53" s="1"/>
  <c r="AZ3" i="53"/>
  <c r="AX68" i="53" s="1"/>
  <c r="S68" i="53" s="1"/>
  <c r="AC68" i="53" s="1"/>
  <c r="AB69" i="53" s="1"/>
  <c r="AX7" i="53"/>
  <c r="S7" i="53" s="1"/>
  <c r="AC7" i="53" s="1"/>
  <c r="AB8" i="53" s="1"/>
  <c r="AX15" i="53"/>
  <c r="S15" i="53" s="1"/>
  <c r="AC15" i="53" s="1"/>
  <c r="AB16" i="53" s="1"/>
  <c r="AX25" i="53"/>
  <c r="S25" i="53" s="1"/>
  <c r="AC25" i="53" s="1"/>
  <c r="AB26" i="53" s="1"/>
  <c r="AX31" i="53"/>
  <c r="S31" i="53" s="1"/>
  <c r="AC31" i="53" s="1"/>
  <c r="AB32" i="53" s="1"/>
  <c r="AX32" i="53"/>
  <c r="S32" i="53" s="1"/>
  <c r="AC32" i="53" s="1"/>
  <c r="AB33" i="53" s="1"/>
  <c r="AX37" i="53"/>
  <c r="S37" i="53" s="1"/>
  <c r="AC37" i="53" s="1"/>
  <c r="AB38" i="53" s="1"/>
  <c r="AX38" i="53"/>
  <c r="S38" i="53" s="1"/>
  <c r="AC38" i="53" s="1"/>
  <c r="AB39" i="53" s="1"/>
  <c r="AX43" i="53"/>
  <c r="S43" i="53" s="1"/>
  <c r="AC43" i="53" s="1"/>
  <c r="AB44" i="53" s="1"/>
  <c r="AX44" i="53"/>
  <c r="S44" i="53" s="1"/>
  <c r="AC44" i="53" s="1"/>
  <c r="AB45" i="53" s="1"/>
  <c r="AX49" i="53"/>
  <c r="S49" i="53" s="1"/>
  <c r="AC49" i="53" s="1"/>
  <c r="AB50" i="53" s="1"/>
  <c r="AX50" i="53"/>
  <c r="S50" i="53" s="1"/>
  <c r="AC50" i="53" s="1"/>
  <c r="AB51" i="53" s="1"/>
  <c r="AX55" i="53"/>
  <c r="S55" i="53" s="1"/>
  <c r="AC55" i="53" s="1"/>
  <c r="AB56" i="53" s="1"/>
  <c r="AX56" i="53"/>
  <c r="S56" i="53" s="1"/>
  <c r="AC56" i="53" s="1"/>
  <c r="AB57" i="53" s="1"/>
  <c r="AX61" i="53"/>
  <c r="S61" i="53" s="1"/>
  <c r="AC61" i="53" s="1"/>
  <c r="AB62" i="53" s="1"/>
  <c r="AX62" i="53"/>
  <c r="S62" i="53" s="1"/>
  <c r="AC62" i="53" s="1"/>
  <c r="AB63" i="53" s="1"/>
  <c r="AX67" i="53"/>
  <c r="S67" i="53" s="1"/>
  <c r="AC67" i="53" s="1"/>
  <c r="AB68" i="53" s="1"/>
  <c r="AS7" i="15"/>
  <c r="AL7" i="15"/>
  <c r="AU7" i="15" s="1"/>
  <c r="Y64" i="45"/>
  <c r="X64" i="45"/>
  <c r="AH65" i="96"/>
  <c r="AQ65" i="96" s="1"/>
  <c r="AL4" i="15"/>
  <c r="AU4" i="15" s="1"/>
  <c r="AS4" i="15"/>
  <c r="AR61" i="43"/>
  <c r="AS12" i="15"/>
  <c r="AL12" i="15"/>
  <c r="AU12" i="15" s="1"/>
  <c r="AS14" i="86"/>
  <c r="AL14" i="86"/>
  <c r="AU14" i="86" s="1"/>
  <c r="AF62" i="83"/>
  <c r="AO62" i="83" s="1"/>
  <c r="AE62" i="83"/>
  <c r="AG62" i="83"/>
  <c r="AP62" i="83" s="1"/>
  <c r="W63" i="83"/>
  <c r="AS32" i="15"/>
  <c r="AL32" i="15"/>
  <c r="AU32" i="15" s="1"/>
  <c r="Z68" i="89"/>
  <c r="Y65" i="95"/>
  <c r="X65" i="95"/>
  <c r="AI66" i="100"/>
  <c r="AN66" i="100"/>
  <c r="AI66" i="20"/>
  <c r="AN66" i="20"/>
  <c r="Y68" i="44"/>
  <c r="X68" i="44"/>
  <c r="AS10" i="86"/>
  <c r="AL10" i="86"/>
  <c r="AU10" i="86" s="1"/>
  <c r="AH58" i="90"/>
  <c r="AQ58" i="90" s="1"/>
  <c r="Z62" i="41"/>
  <c r="AI61" i="103"/>
  <c r="AN61" i="103"/>
  <c r="AJ4" i="86"/>
  <c r="AK4" i="86"/>
  <c r="AT4" i="86" s="1"/>
  <c r="AT71" i="86" s="1"/>
  <c r="AS44" i="32"/>
  <c r="AL44" i="32"/>
  <c r="AU44" i="32" s="1"/>
  <c r="AS45" i="32"/>
  <c r="AL45" i="32"/>
  <c r="AU45" i="32" s="1"/>
  <c r="AI58" i="42"/>
  <c r="AN58" i="42"/>
  <c r="Z60" i="18"/>
  <c r="AH66" i="51"/>
  <c r="AQ66" i="51" s="1"/>
  <c r="AF62" i="43"/>
  <c r="AO62" i="43" s="1"/>
  <c r="AE62" i="43"/>
  <c r="W63" i="43"/>
  <c r="AG62" i="43"/>
  <c r="AP62" i="43" s="1"/>
  <c r="AJ51" i="105"/>
  <c r="AK51" i="105"/>
  <c r="AT51" i="105" s="1"/>
  <c r="AR56" i="48"/>
  <c r="W61" i="10"/>
  <c r="AG60" i="10"/>
  <c r="AP60" i="10" s="1"/>
  <c r="AF60" i="10"/>
  <c r="AO60" i="10" s="1"/>
  <c r="AE60" i="10"/>
  <c r="AJ48" i="105"/>
  <c r="AK48" i="105"/>
  <c r="AT48" i="105" s="1"/>
  <c r="AK30" i="105"/>
  <c r="AT30" i="105" s="1"/>
  <c r="AJ30" i="105"/>
  <c r="AJ24" i="105"/>
  <c r="AK24" i="105"/>
  <c r="AT24" i="105" s="1"/>
  <c r="AJ18" i="105"/>
  <c r="AK18" i="105"/>
  <c r="AT18" i="105" s="1"/>
  <c r="AK11" i="105"/>
  <c r="AT11" i="105" s="1"/>
  <c r="AJ11" i="105"/>
  <c r="AB4" i="105"/>
  <c r="AJ3" i="105"/>
  <c r="AS21" i="86"/>
  <c r="AL21" i="86"/>
  <c r="AU21" i="86" s="1"/>
  <c r="AS31" i="15"/>
  <c r="AL31" i="15"/>
  <c r="AU31" i="15" s="1"/>
  <c r="AF66" i="92"/>
  <c r="AO66" i="92" s="1"/>
  <c r="AG66" i="92"/>
  <c r="AE66" i="92"/>
  <c r="AN66" i="92" s="1"/>
  <c r="W67" i="92"/>
  <c r="AS19" i="86"/>
  <c r="AL19" i="86"/>
  <c r="AU19" i="86" s="1"/>
  <c r="AJ69" i="97"/>
  <c r="AS69" i="97" s="1"/>
  <c r="AK69" i="97"/>
  <c r="AT69" i="97" s="1"/>
  <c r="AK62" i="97"/>
  <c r="AT62" i="97" s="1"/>
  <c r="AJ62" i="97"/>
  <c r="AK56" i="97"/>
  <c r="AT56" i="97" s="1"/>
  <c r="AJ56" i="97"/>
  <c r="AK44" i="97"/>
  <c r="AT44" i="97" s="1"/>
  <c r="AJ44" i="97"/>
  <c r="AK38" i="97"/>
  <c r="AT38" i="97" s="1"/>
  <c r="AJ32" i="97"/>
  <c r="AK32" i="97"/>
  <c r="AT32" i="97" s="1"/>
  <c r="AJ26" i="97"/>
  <c r="AK26" i="97"/>
  <c r="AT26" i="97" s="1"/>
  <c r="AJ20" i="97"/>
  <c r="AK20" i="97"/>
  <c r="AT20" i="97" s="1"/>
  <c r="AJ14" i="97"/>
  <c r="AK14" i="97"/>
  <c r="AT14" i="97" s="1"/>
  <c r="AX6" i="97"/>
  <c r="S6" i="97" s="1"/>
  <c r="AC6" i="97" s="1"/>
  <c r="AB7" i="97" s="1"/>
  <c r="AX69" i="53"/>
  <c r="S69" i="53" s="1"/>
  <c r="AC69" i="53" s="1"/>
  <c r="AG69" i="53"/>
  <c r="AP69" i="53" s="1"/>
  <c r="AP71" i="53" s="1"/>
  <c r="AF69" i="53"/>
  <c r="AO69" i="53" s="1"/>
  <c r="AO71" i="53" s="1"/>
  <c r="AE69" i="53"/>
  <c r="AS66" i="86"/>
  <c r="AL66" i="86"/>
  <c r="AU66" i="86" s="1"/>
  <c r="Z65" i="96"/>
  <c r="AH69" i="93"/>
  <c r="AQ69" i="93" s="1"/>
  <c r="AQ71" i="93" s="1"/>
  <c r="AZ3" i="93"/>
  <c r="AX10" i="93" s="1"/>
  <c r="S10" i="93" s="1"/>
  <c r="AC10" i="93" s="1"/>
  <c r="AB11" i="93" s="1"/>
  <c r="AX7" i="93"/>
  <c r="S7" i="93" s="1"/>
  <c r="AC7" i="93" s="1"/>
  <c r="AB8" i="93" s="1"/>
  <c r="AX16" i="93"/>
  <c r="S16" i="93" s="1"/>
  <c r="AC16" i="93" s="1"/>
  <c r="AB17" i="93" s="1"/>
  <c r="AX22" i="93"/>
  <c r="S22" i="93" s="1"/>
  <c r="AC22" i="93" s="1"/>
  <c r="AB23" i="93" s="1"/>
  <c r="AX28" i="93"/>
  <c r="S28" i="93" s="1"/>
  <c r="AC28" i="93" s="1"/>
  <c r="AB29" i="93" s="1"/>
  <c r="AX33" i="93"/>
  <c r="S33" i="93" s="1"/>
  <c r="AC33" i="93" s="1"/>
  <c r="AB34" i="93" s="1"/>
  <c r="AX34" i="93"/>
  <c r="S34" i="93" s="1"/>
  <c r="AC34" i="93" s="1"/>
  <c r="AB35" i="93" s="1"/>
  <c r="AX39" i="93"/>
  <c r="S39" i="93" s="1"/>
  <c r="AC39" i="93" s="1"/>
  <c r="AB40" i="93" s="1"/>
  <c r="AX40" i="93"/>
  <c r="S40" i="93" s="1"/>
  <c r="AC40" i="93" s="1"/>
  <c r="AB41" i="93" s="1"/>
  <c r="AX45" i="93"/>
  <c r="S45" i="93" s="1"/>
  <c r="AC45" i="93" s="1"/>
  <c r="AB46" i="93" s="1"/>
  <c r="AX46" i="93"/>
  <c r="S46" i="93" s="1"/>
  <c r="AC46" i="93" s="1"/>
  <c r="AB47" i="93" s="1"/>
  <c r="AX51" i="93"/>
  <c r="S51" i="93" s="1"/>
  <c r="AC51" i="93" s="1"/>
  <c r="AB52" i="93" s="1"/>
  <c r="AX52" i="93"/>
  <c r="S52" i="93" s="1"/>
  <c r="AC52" i="93" s="1"/>
  <c r="AB53" i="93" s="1"/>
  <c r="AX57" i="93"/>
  <c r="S57" i="93" s="1"/>
  <c r="AC57" i="93" s="1"/>
  <c r="AB58" i="93" s="1"/>
  <c r="AX58" i="93"/>
  <c r="S58" i="93" s="1"/>
  <c r="AC58" i="93" s="1"/>
  <c r="AB59" i="93" s="1"/>
  <c r="AX63" i="93"/>
  <c r="S63" i="93" s="1"/>
  <c r="AC63" i="93" s="1"/>
  <c r="AB64" i="93" s="1"/>
  <c r="AX67" i="93"/>
  <c r="S67" i="93" s="1"/>
  <c r="AC67" i="93" s="1"/>
  <c r="AB68" i="93" s="1"/>
  <c r="AL27" i="32"/>
  <c r="AU27" i="32" s="1"/>
  <c r="AS27" i="32"/>
  <c r="AS57" i="86"/>
  <c r="AL57" i="86"/>
  <c r="AU57" i="86" s="1"/>
  <c r="Y65" i="99"/>
  <c r="X65" i="99"/>
  <c r="AS17" i="86"/>
  <c r="AL17" i="86"/>
  <c r="AU17" i="86" s="1"/>
  <c r="AL68" i="32"/>
  <c r="AU68" i="32" s="1"/>
  <c r="AS68" i="32"/>
  <c r="AH57" i="48"/>
  <c r="AQ57" i="48" s="1"/>
  <c r="Z58" i="90"/>
  <c r="AL3" i="86"/>
  <c r="AU3" i="86" s="1"/>
  <c r="AS3" i="86"/>
  <c r="AL16" i="86"/>
  <c r="AU16" i="86" s="1"/>
  <c r="AS16" i="86"/>
  <c r="Y59" i="42"/>
  <c r="X59" i="42"/>
  <c r="Y61" i="87"/>
  <c r="X61" i="87"/>
  <c r="AJ66" i="105"/>
  <c r="AK66" i="105"/>
  <c r="AT66" i="105" s="1"/>
  <c r="AR57" i="90"/>
  <c r="AE64" i="13"/>
  <c r="W65" i="13"/>
  <c r="AG64" i="13"/>
  <c r="AP64" i="13" s="1"/>
  <c r="AF64" i="13"/>
  <c r="AO64" i="13" s="1"/>
  <c r="AS35" i="86"/>
  <c r="AL35" i="86"/>
  <c r="AU35" i="86" s="1"/>
  <c r="AK61" i="105"/>
  <c r="AT61" i="105" s="1"/>
  <c r="AJ61" i="105"/>
  <c r="AS32" i="86"/>
  <c r="AL32" i="86"/>
  <c r="AU32" i="86" s="1"/>
  <c r="AS13" i="15"/>
  <c r="AL13" i="15"/>
  <c r="AU13" i="15" s="1"/>
  <c r="AJ60" i="105"/>
  <c r="AK60" i="105"/>
  <c r="AT60" i="105" s="1"/>
  <c r="AJ42" i="105"/>
  <c r="AK42" i="105"/>
  <c r="AT42" i="105" s="1"/>
  <c r="Y63" i="11"/>
  <c r="X63" i="11"/>
  <c r="AF66" i="104"/>
  <c r="AO66" i="104" s="1"/>
  <c r="AE66" i="104"/>
  <c r="W67" i="104"/>
  <c r="AG66" i="104"/>
  <c r="AP66" i="104" s="1"/>
  <c r="AR68" i="53"/>
  <c r="AK67" i="105"/>
  <c r="AT67" i="105" s="1"/>
  <c r="AJ67" i="105"/>
  <c r="AJ59" i="105"/>
  <c r="AK59" i="105"/>
  <c r="AT59" i="105" s="1"/>
  <c r="AK53" i="105"/>
  <c r="AT53" i="105" s="1"/>
  <c r="AJ53" i="105"/>
  <c r="AK47" i="105"/>
  <c r="AT47" i="105" s="1"/>
  <c r="AJ47" i="105"/>
  <c r="AJ41" i="105"/>
  <c r="AK41" i="105"/>
  <c r="AT41" i="105" s="1"/>
  <c r="AJ35" i="105"/>
  <c r="AK35" i="105"/>
  <c r="AT35" i="105" s="1"/>
  <c r="AK29" i="105"/>
  <c r="AT29" i="105" s="1"/>
  <c r="AJ29" i="105"/>
  <c r="AK23" i="105"/>
  <c r="AT23" i="105" s="1"/>
  <c r="AJ23" i="105"/>
  <c r="AJ17" i="105"/>
  <c r="AK17" i="105"/>
  <c r="AT17" i="105" s="1"/>
  <c r="AK10" i="105"/>
  <c r="AT10" i="105" s="1"/>
  <c r="AJ10" i="105"/>
  <c r="AK13" i="105"/>
  <c r="AT13" i="105" s="1"/>
  <c r="AJ13" i="105"/>
  <c r="AX66" i="97"/>
  <c r="S66" i="97" s="1"/>
  <c r="AC66" i="97" s="1"/>
  <c r="AB67" i="97" s="1"/>
  <c r="AX60" i="97"/>
  <c r="S60" i="97" s="1"/>
  <c r="AC60" i="97" s="1"/>
  <c r="AB61" i="97" s="1"/>
  <c r="AX54" i="97"/>
  <c r="S54" i="97" s="1"/>
  <c r="AC54" i="97" s="1"/>
  <c r="AB55" i="97" s="1"/>
  <c r="AX48" i="97"/>
  <c r="S48" i="97" s="1"/>
  <c r="AC48" i="97" s="1"/>
  <c r="AB49" i="97" s="1"/>
  <c r="AX42" i="97"/>
  <c r="S42" i="97" s="1"/>
  <c r="AC42" i="97" s="1"/>
  <c r="AB43" i="97" s="1"/>
  <c r="AX36" i="97"/>
  <c r="S36" i="97" s="1"/>
  <c r="AC36" i="97" s="1"/>
  <c r="AB37" i="97" s="1"/>
  <c r="AX30" i="97"/>
  <c r="S30" i="97" s="1"/>
  <c r="AC30" i="97" s="1"/>
  <c r="AB31" i="97" s="1"/>
  <c r="AX24" i="97"/>
  <c r="S24" i="97" s="1"/>
  <c r="AC24" i="97" s="1"/>
  <c r="AB25" i="97" s="1"/>
  <c r="AX18" i="97"/>
  <c r="S18" i="97" s="1"/>
  <c r="AC18" i="97" s="1"/>
  <c r="AB19" i="97" s="1"/>
  <c r="AX12" i="97"/>
  <c r="S12" i="97" s="1"/>
  <c r="AC12" i="97" s="1"/>
  <c r="AB13" i="97" s="1"/>
  <c r="AX5" i="97"/>
  <c r="S5" i="97" s="1"/>
  <c r="AC5" i="97" s="1"/>
  <c r="AB6" i="97" s="1"/>
  <c r="AR61" i="83"/>
  <c r="W67" i="88"/>
  <c r="AG66" i="88"/>
  <c r="AP66" i="88" s="1"/>
  <c r="AF66" i="88"/>
  <c r="AO66" i="88" s="1"/>
  <c r="AE66" i="88"/>
  <c r="AR69" i="47"/>
  <c r="AR71" i="47" s="1"/>
  <c r="AL69" i="47"/>
  <c r="AU69" i="47" s="1"/>
  <c r="AI63" i="45"/>
  <c r="AN63" i="45"/>
  <c r="AS63" i="32"/>
  <c r="AL63" i="32"/>
  <c r="AU63" i="32" s="1"/>
  <c r="AS62" i="86"/>
  <c r="AL62" i="86"/>
  <c r="AU62" i="86" s="1"/>
  <c r="Z69" i="93"/>
  <c r="AS43" i="86"/>
  <c r="AL43" i="86"/>
  <c r="AU43" i="86" s="1"/>
  <c r="AI64" i="99"/>
  <c r="AN64" i="99"/>
  <c r="AS57" i="32"/>
  <c r="AL57" i="32"/>
  <c r="AU57" i="32" s="1"/>
  <c r="AS63" i="86"/>
  <c r="AL63" i="86"/>
  <c r="AU63" i="86" s="1"/>
  <c r="AS49" i="15"/>
  <c r="AL49" i="15"/>
  <c r="AU49" i="15" s="1"/>
  <c r="AR61" i="41"/>
  <c r="AS26" i="15"/>
  <c r="AL26" i="15"/>
  <c r="AU26" i="15" s="1"/>
  <c r="Z57" i="48"/>
  <c r="AS14" i="32"/>
  <c r="AL14" i="32"/>
  <c r="AU14" i="32" s="1"/>
  <c r="AR61" i="91"/>
  <c r="Y62" i="103"/>
  <c r="X62" i="103"/>
  <c r="Z62" i="103" s="1"/>
  <c r="AS9" i="32"/>
  <c r="AL9" i="32"/>
  <c r="AU9" i="32" s="1"/>
  <c r="AS51" i="86"/>
  <c r="AL51" i="86"/>
  <c r="AU51" i="86" s="1"/>
  <c r="AI60" i="87"/>
  <c r="AN60" i="87"/>
  <c r="AI58" i="82"/>
  <c r="AN58" i="82"/>
  <c r="AI69" i="105"/>
  <c r="AN69" i="105"/>
  <c r="AN71" i="105" s="1"/>
  <c r="AJ45" i="105"/>
  <c r="AK45" i="105"/>
  <c r="AT45" i="105" s="1"/>
  <c r="AS8" i="32"/>
  <c r="AL8" i="32"/>
  <c r="AU8" i="32" s="1"/>
  <c r="AS62" i="32"/>
  <c r="AL62" i="32"/>
  <c r="AU62" i="32" s="1"/>
  <c r="AR64" i="96"/>
  <c r="AK68" i="105"/>
  <c r="AT68" i="105" s="1"/>
  <c r="AJ68" i="105"/>
  <c r="AJ54" i="105"/>
  <c r="AK54" i="105"/>
  <c r="AT54" i="105" s="1"/>
  <c r="AJ36" i="105"/>
  <c r="AK36" i="105"/>
  <c r="AT36" i="105" s="1"/>
  <c r="AS7" i="86"/>
  <c r="AL7" i="86"/>
  <c r="AU7" i="86" s="1"/>
  <c r="AR67" i="89"/>
  <c r="AS25" i="86"/>
  <c r="AL25" i="86"/>
  <c r="AU25" i="86" s="1"/>
  <c r="AI62" i="11"/>
  <c r="AN62" i="11"/>
  <c r="AH62" i="43"/>
  <c r="AQ62" i="43" s="1"/>
  <c r="AS39" i="32"/>
  <c r="AL39" i="32"/>
  <c r="AU39" i="32" s="1"/>
  <c r="AS45" i="86"/>
  <c r="AL45" i="86"/>
  <c r="AU45" i="86" s="1"/>
  <c r="AK64" i="105"/>
  <c r="AT64" i="105" s="1"/>
  <c r="AJ64" i="105"/>
  <c r="AJ58" i="105"/>
  <c r="AK58" i="105"/>
  <c r="AT58" i="105" s="1"/>
  <c r="AK52" i="105"/>
  <c r="AT52" i="105" s="1"/>
  <c r="AJ52" i="105"/>
  <c r="AK46" i="105"/>
  <c r="AT46" i="105" s="1"/>
  <c r="AJ46" i="105"/>
  <c r="AK40" i="105"/>
  <c r="AT40" i="105" s="1"/>
  <c r="AJ40" i="105"/>
  <c r="AK34" i="105"/>
  <c r="AT34" i="105" s="1"/>
  <c r="AJ34" i="105"/>
  <c r="AJ28" i="105"/>
  <c r="AK28" i="105"/>
  <c r="AT28" i="105" s="1"/>
  <c r="AK22" i="105"/>
  <c r="AT22" i="105" s="1"/>
  <c r="AJ22" i="105"/>
  <c r="AK16" i="105"/>
  <c r="AT16" i="105" s="1"/>
  <c r="AJ16" i="105"/>
  <c r="AX8" i="105"/>
  <c r="S8" i="105" s="1"/>
  <c r="AC8" i="105" s="1"/>
  <c r="AB9" i="105" s="1"/>
  <c r="AX4" i="105"/>
  <c r="S4" i="105" s="1"/>
  <c r="AC4" i="105" s="1"/>
  <c r="AB5" i="105" s="1"/>
  <c r="AS38" i="15"/>
  <c r="AL38" i="15"/>
  <c r="AU38" i="15" s="1"/>
  <c r="AS25" i="15"/>
  <c r="AL25" i="15"/>
  <c r="AU25" i="15" s="1"/>
  <c r="AX67" i="97"/>
  <c r="S67" i="97" s="1"/>
  <c r="AC67" i="97" s="1"/>
  <c r="AB68" i="97" s="1"/>
  <c r="AX59" i="97"/>
  <c r="S59" i="97" s="1"/>
  <c r="AC59" i="97" s="1"/>
  <c r="AB60" i="97" s="1"/>
  <c r="AX53" i="97"/>
  <c r="S53" i="97" s="1"/>
  <c r="AC53" i="97" s="1"/>
  <c r="AB54" i="97" s="1"/>
  <c r="AX47" i="97"/>
  <c r="S47" i="97" s="1"/>
  <c r="AC47" i="97" s="1"/>
  <c r="AB48" i="97" s="1"/>
  <c r="AX41" i="97"/>
  <c r="S41" i="97" s="1"/>
  <c r="AC41" i="97" s="1"/>
  <c r="AB42" i="97" s="1"/>
  <c r="AX35" i="97"/>
  <c r="S35" i="97" s="1"/>
  <c r="AC35" i="97" s="1"/>
  <c r="AB36" i="97" s="1"/>
  <c r="AX29" i="97"/>
  <c r="S29" i="97" s="1"/>
  <c r="AC29" i="97" s="1"/>
  <c r="AB30" i="97" s="1"/>
  <c r="AX23" i="97"/>
  <c r="S23" i="97" s="1"/>
  <c r="AC23" i="97" s="1"/>
  <c r="AB24" i="97" s="1"/>
  <c r="AX17" i="97"/>
  <c r="S17" i="97" s="1"/>
  <c r="AC17" i="97" s="1"/>
  <c r="AB18" i="97" s="1"/>
  <c r="AX11" i="97"/>
  <c r="S11" i="97" s="1"/>
  <c r="AC11" i="97" s="1"/>
  <c r="AB12" i="97" s="1"/>
  <c r="AX4" i="97"/>
  <c r="S4" i="97" s="1"/>
  <c r="AC4" i="97" s="1"/>
  <c r="AB5" i="97" s="1"/>
  <c r="AE58" i="50"/>
  <c r="W59" i="50"/>
  <c r="AF58" i="50"/>
  <c r="AO58" i="50" s="1"/>
  <c r="AG58" i="50"/>
  <c r="AP58" i="50" s="1"/>
  <c r="AI59" i="49"/>
  <c r="AN59" i="49"/>
  <c r="AS44" i="15"/>
  <c r="AL44" i="15"/>
  <c r="AU44" i="15" s="1"/>
  <c r="AR69" i="86"/>
  <c r="AR71" i="86" s="1"/>
  <c r="AL69" i="86"/>
  <c r="AU69" i="86" s="1"/>
  <c r="AH59" i="102"/>
  <c r="AQ59" i="102" s="1"/>
  <c r="W60" i="94"/>
  <c r="AG59" i="94"/>
  <c r="AP59" i="94" s="1"/>
  <c r="AF59" i="94"/>
  <c r="AO59" i="94" s="1"/>
  <c r="AE59" i="94"/>
  <c r="AS23" i="86"/>
  <c r="AL23" i="86"/>
  <c r="AU23" i="86" s="1"/>
  <c r="AS38" i="32"/>
  <c r="AL38" i="32"/>
  <c r="AU38" i="32" s="1"/>
  <c r="AS20" i="86"/>
  <c r="AL20" i="86"/>
  <c r="AU20" i="86" s="1"/>
  <c r="AI64" i="95"/>
  <c r="AN64" i="95"/>
  <c r="AS4" i="47"/>
  <c r="AS71" i="47" s="1"/>
  <c r="AL4" i="47"/>
  <c r="AU4" i="47" s="1"/>
  <c r="AI67" i="44"/>
  <c r="AN67" i="44"/>
  <c r="AS51" i="32"/>
  <c r="AL51" i="32"/>
  <c r="AU51" i="32" s="1"/>
  <c r="AS56" i="86"/>
  <c r="AL56" i="86"/>
  <c r="AU56" i="86" s="1"/>
  <c r="AS20" i="15"/>
  <c r="AL20" i="15"/>
  <c r="AU20" i="15" s="1"/>
  <c r="AI69" i="97"/>
  <c r="AP69" i="97"/>
  <c r="AP71" i="97" s="1"/>
  <c r="Y59" i="82"/>
  <c r="X59" i="82"/>
  <c r="AJ50" i="97" l="1"/>
  <c r="AU71" i="15"/>
  <c r="C11" i="15" s="1"/>
  <c r="AX64" i="93"/>
  <c r="S64" i="93" s="1"/>
  <c r="AC64" i="93" s="1"/>
  <c r="AB65" i="93" s="1"/>
  <c r="AX62" i="93"/>
  <c r="S62" i="93" s="1"/>
  <c r="AC62" i="93" s="1"/>
  <c r="AB63" i="93" s="1"/>
  <c r="AX56" i="93"/>
  <c r="S56" i="93" s="1"/>
  <c r="AC56" i="93" s="1"/>
  <c r="AB57" i="93" s="1"/>
  <c r="AJ57" i="93" s="1"/>
  <c r="AX50" i="93"/>
  <c r="S50" i="93" s="1"/>
  <c r="AC50" i="93" s="1"/>
  <c r="AB51" i="93" s="1"/>
  <c r="AJ51" i="93" s="1"/>
  <c r="AX44" i="93"/>
  <c r="S44" i="93" s="1"/>
  <c r="AC44" i="93" s="1"/>
  <c r="AB45" i="93" s="1"/>
  <c r="AX38" i="93"/>
  <c r="S38" i="93" s="1"/>
  <c r="AC38" i="93" s="1"/>
  <c r="AB39" i="93" s="1"/>
  <c r="AX32" i="93"/>
  <c r="S32" i="93" s="1"/>
  <c r="AC32" i="93" s="1"/>
  <c r="AB33" i="93" s="1"/>
  <c r="AX26" i="93"/>
  <c r="S26" i="93" s="1"/>
  <c r="AC26" i="93" s="1"/>
  <c r="AB27" i="93" s="1"/>
  <c r="AX20" i="93"/>
  <c r="S20" i="93" s="1"/>
  <c r="AC20" i="93" s="1"/>
  <c r="AB21" i="93" s="1"/>
  <c r="AJ21" i="93" s="1"/>
  <c r="AX14" i="93"/>
  <c r="S14" i="93" s="1"/>
  <c r="AC14" i="93" s="1"/>
  <c r="AB15" i="93" s="1"/>
  <c r="AK15" i="93" s="1"/>
  <c r="AT15" i="93" s="1"/>
  <c r="AX5" i="93"/>
  <c r="S5" i="93" s="1"/>
  <c r="AC5" i="93" s="1"/>
  <c r="AB6" i="93" s="1"/>
  <c r="AX66" i="53"/>
  <c r="S66" i="53" s="1"/>
  <c r="AC66" i="53" s="1"/>
  <c r="AB67" i="53" s="1"/>
  <c r="AX60" i="53"/>
  <c r="S60" i="53" s="1"/>
  <c r="AC60" i="53" s="1"/>
  <c r="AB61" i="53" s="1"/>
  <c r="AX54" i="53"/>
  <c r="S54" i="53" s="1"/>
  <c r="AC54" i="53" s="1"/>
  <c r="AB55" i="53" s="1"/>
  <c r="AX48" i="53"/>
  <c r="S48" i="53" s="1"/>
  <c r="AC48" i="53" s="1"/>
  <c r="AB49" i="53" s="1"/>
  <c r="AJ49" i="53" s="1"/>
  <c r="AX42" i="53"/>
  <c r="S42" i="53" s="1"/>
  <c r="AC42" i="53" s="1"/>
  <c r="AB43" i="53" s="1"/>
  <c r="AK43" i="53" s="1"/>
  <c r="AT43" i="53" s="1"/>
  <c r="AX36" i="53"/>
  <c r="S36" i="53" s="1"/>
  <c r="AC36" i="53" s="1"/>
  <c r="AB37" i="53" s="1"/>
  <c r="AX30" i="53"/>
  <c r="S30" i="53" s="1"/>
  <c r="AC30" i="53" s="1"/>
  <c r="AB31" i="53" s="1"/>
  <c r="AX21" i="53"/>
  <c r="S21" i="53" s="1"/>
  <c r="AC21" i="53" s="1"/>
  <c r="AB22" i="53" s="1"/>
  <c r="AX13" i="53"/>
  <c r="S13" i="53" s="1"/>
  <c r="AC13" i="53" s="1"/>
  <c r="AB14" i="53" s="1"/>
  <c r="AX4" i="53"/>
  <c r="S4" i="53" s="1"/>
  <c r="AC4" i="53" s="1"/>
  <c r="AB5" i="53" s="1"/>
  <c r="AK5" i="53" s="1"/>
  <c r="AT5" i="53" s="1"/>
  <c r="Z61" i="87"/>
  <c r="AG61" i="87" s="1"/>
  <c r="AP61" i="87" s="1"/>
  <c r="AX27" i="93"/>
  <c r="S27" i="93" s="1"/>
  <c r="AC27" i="93" s="1"/>
  <c r="AB28" i="93" s="1"/>
  <c r="AX68" i="93"/>
  <c r="S68" i="93" s="1"/>
  <c r="AC68" i="93" s="1"/>
  <c r="AB69" i="93" s="1"/>
  <c r="AX61" i="93"/>
  <c r="S61" i="93" s="1"/>
  <c r="AC61" i="93" s="1"/>
  <c r="AB62" i="93" s="1"/>
  <c r="AX55" i="93"/>
  <c r="S55" i="93" s="1"/>
  <c r="AC55" i="93" s="1"/>
  <c r="AB56" i="93" s="1"/>
  <c r="AX49" i="93"/>
  <c r="S49" i="93" s="1"/>
  <c r="AC49" i="93" s="1"/>
  <c r="AB50" i="93" s="1"/>
  <c r="AX43" i="93"/>
  <c r="S43" i="93" s="1"/>
  <c r="AC43" i="93" s="1"/>
  <c r="AB44" i="93" s="1"/>
  <c r="AJ44" i="93" s="1"/>
  <c r="AX37" i="93"/>
  <c r="S37" i="93" s="1"/>
  <c r="AC37" i="93" s="1"/>
  <c r="AB38" i="93" s="1"/>
  <c r="AX31" i="93"/>
  <c r="S31" i="93" s="1"/>
  <c r="AC31" i="93" s="1"/>
  <c r="AB32" i="93" s="1"/>
  <c r="AX25" i="93"/>
  <c r="S25" i="93" s="1"/>
  <c r="AC25" i="93" s="1"/>
  <c r="AB26" i="93" s="1"/>
  <c r="AX19" i="93"/>
  <c r="S19" i="93" s="1"/>
  <c r="AC19" i="93" s="1"/>
  <c r="AB20" i="93" s="1"/>
  <c r="AX11" i="93"/>
  <c r="S11" i="93" s="1"/>
  <c r="AC11" i="93" s="1"/>
  <c r="AB12" i="93" s="1"/>
  <c r="AX3" i="93"/>
  <c r="S3" i="93" s="1"/>
  <c r="AC3" i="93" s="1"/>
  <c r="AB4" i="93" s="1"/>
  <c r="AJ38" i="97"/>
  <c r="AX64" i="53"/>
  <c r="S64" i="53" s="1"/>
  <c r="AC64" i="53" s="1"/>
  <c r="AB65" i="53" s="1"/>
  <c r="AX59" i="53"/>
  <c r="S59" i="53" s="1"/>
  <c r="AC59" i="53" s="1"/>
  <c r="AB60" i="53" s="1"/>
  <c r="AX53" i="53"/>
  <c r="S53" i="53" s="1"/>
  <c r="AC53" i="53" s="1"/>
  <c r="AB54" i="53" s="1"/>
  <c r="AX47" i="53"/>
  <c r="S47" i="53" s="1"/>
  <c r="AC47" i="53" s="1"/>
  <c r="AB48" i="53" s="1"/>
  <c r="AJ48" i="53" s="1"/>
  <c r="AX41" i="53"/>
  <c r="S41" i="53" s="1"/>
  <c r="AC41" i="53" s="1"/>
  <c r="AB42" i="53" s="1"/>
  <c r="AK42" i="53" s="1"/>
  <c r="AT42" i="53" s="1"/>
  <c r="AX35" i="53"/>
  <c r="S35" i="53" s="1"/>
  <c r="AC35" i="53" s="1"/>
  <c r="AB36" i="53" s="1"/>
  <c r="AX28" i="53"/>
  <c r="S28" i="53" s="1"/>
  <c r="AC28" i="53" s="1"/>
  <c r="AB29" i="53" s="1"/>
  <c r="AX20" i="53"/>
  <c r="S20" i="53" s="1"/>
  <c r="AC20" i="53" s="1"/>
  <c r="AB21" i="53" s="1"/>
  <c r="AX10" i="53"/>
  <c r="S10" i="53" s="1"/>
  <c r="AC10" i="53" s="1"/>
  <c r="AB11" i="53" s="1"/>
  <c r="AX5" i="53"/>
  <c r="S5" i="53" s="1"/>
  <c r="AC5" i="53" s="1"/>
  <c r="AB6" i="53" s="1"/>
  <c r="AK6" i="53" s="1"/>
  <c r="AT6" i="53" s="1"/>
  <c r="AS71" i="32"/>
  <c r="AX21" i="93"/>
  <c r="S21" i="93" s="1"/>
  <c r="AC21" i="93" s="1"/>
  <c r="AB22" i="93" s="1"/>
  <c r="AX14" i="53"/>
  <c r="S14" i="53" s="1"/>
  <c r="AC14" i="53" s="1"/>
  <c r="AB15" i="53" s="1"/>
  <c r="AS71" i="15"/>
  <c r="Z59" i="82"/>
  <c r="AU71" i="47"/>
  <c r="C11" i="47" s="1"/>
  <c r="Z63" i="11"/>
  <c r="AG63" i="11" s="1"/>
  <c r="AP63" i="11" s="1"/>
  <c r="AX65" i="93"/>
  <c r="S65" i="93" s="1"/>
  <c r="AC65" i="93" s="1"/>
  <c r="AB66" i="93" s="1"/>
  <c r="AX60" i="93"/>
  <c r="S60" i="93" s="1"/>
  <c r="AC60" i="93" s="1"/>
  <c r="AB61" i="93" s="1"/>
  <c r="AX54" i="93"/>
  <c r="S54" i="93" s="1"/>
  <c r="AC54" i="93" s="1"/>
  <c r="AB55" i="93" s="1"/>
  <c r="AX48" i="93"/>
  <c r="S48" i="93" s="1"/>
  <c r="AC48" i="93" s="1"/>
  <c r="AB49" i="93" s="1"/>
  <c r="AX42" i="93"/>
  <c r="S42" i="93" s="1"/>
  <c r="AC42" i="93" s="1"/>
  <c r="AB43" i="93" s="1"/>
  <c r="AJ43" i="93" s="1"/>
  <c r="AX36" i="93"/>
  <c r="S36" i="93" s="1"/>
  <c r="AC36" i="93" s="1"/>
  <c r="AB37" i="93" s="1"/>
  <c r="AJ37" i="93" s="1"/>
  <c r="AX30" i="93"/>
  <c r="S30" i="93" s="1"/>
  <c r="AC30" i="93" s="1"/>
  <c r="AB31" i="93" s="1"/>
  <c r="AX24" i="93"/>
  <c r="S24" i="93" s="1"/>
  <c r="AC24" i="93" s="1"/>
  <c r="AB25" i="93" s="1"/>
  <c r="AX18" i="93"/>
  <c r="S18" i="93" s="1"/>
  <c r="AC18" i="93" s="1"/>
  <c r="AB19" i="93" s="1"/>
  <c r="AX9" i="93"/>
  <c r="S9" i="93" s="1"/>
  <c r="AC9" i="93" s="1"/>
  <c r="AB10" i="93" s="1"/>
  <c r="AX65" i="53"/>
  <c r="S65" i="53" s="1"/>
  <c r="AC65" i="53" s="1"/>
  <c r="AB66" i="53" s="1"/>
  <c r="AK66" i="53" s="1"/>
  <c r="AT66" i="53" s="1"/>
  <c r="AX58" i="53"/>
  <c r="S58" i="53" s="1"/>
  <c r="AC58" i="53" s="1"/>
  <c r="AB59" i="53" s="1"/>
  <c r="AJ59" i="53" s="1"/>
  <c r="AX52" i="53"/>
  <c r="S52" i="53" s="1"/>
  <c r="AC52" i="53" s="1"/>
  <c r="AB53" i="53" s="1"/>
  <c r="AX46" i="53"/>
  <c r="S46" i="53" s="1"/>
  <c r="AC46" i="53" s="1"/>
  <c r="AB47" i="53" s="1"/>
  <c r="AX40" i="53"/>
  <c r="S40" i="53" s="1"/>
  <c r="AC40" i="53" s="1"/>
  <c r="AB41" i="53" s="1"/>
  <c r="AX34" i="53"/>
  <c r="S34" i="53" s="1"/>
  <c r="AC34" i="53" s="1"/>
  <c r="AB35" i="53" s="1"/>
  <c r="AX27" i="53"/>
  <c r="S27" i="53" s="1"/>
  <c r="AC27" i="53" s="1"/>
  <c r="AB28" i="53" s="1"/>
  <c r="AK28" i="53" s="1"/>
  <c r="AT28" i="53" s="1"/>
  <c r="AX19" i="53"/>
  <c r="S19" i="53" s="1"/>
  <c r="AC19" i="53" s="1"/>
  <c r="AB20" i="53" s="1"/>
  <c r="AJ20" i="53" s="1"/>
  <c r="AX9" i="53"/>
  <c r="S9" i="53" s="1"/>
  <c r="AC9" i="53" s="1"/>
  <c r="AB10" i="53" s="1"/>
  <c r="AJ51" i="97"/>
  <c r="AK58" i="97"/>
  <c r="AT58" i="97" s="1"/>
  <c r="AX15" i="93"/>
  <c r="S15" i="93" s="1"/>
  <c r="AC15" i="93" s="1"/>
  <c r="AB16" i="93" s="1"/>
  <c r="AX22" i="53"/>
  <c r="S22" i="53" s="1"/>
  <c r="AC22" i="53" s="1"/>
  <c r="AB23" i="53" s="1"/>
  <c r="AK23" i="53" s="1"/>
  <c r="AT23" i="53" s="1"/>
  <c r="AX66" i="93"/>
  <c r="S66" i="93" s="1"/>
  <c r="AC66" i="93" s="1"/>
  <c r="AB67" i="93" s="1"/>
  <c r="AJ67" i="93" s="1"/>
  <c r="AX59" i="93"/>
  <c r="S59" i="93" s="1"/>
  <c r="AC59" i="93" s="1"/>
  <c r="AB60" i="93" s="1"/>
  <c r="AX53" i="93"/>
  <c r="S53" i="93" s="1"/>
  <c r="AC53" i="93" s="1"/>
  <c r="AB54" i="93" s="1"/>
  <c r="AX47" i="93"/>
  <c r="S47" i="93" s="1"/>
  <c r="AC47" i="93" s="1"/>
  <c r="AB48" i="93" s="1"/>
  <c r="AX41" i="93"/>
  <c r="S41" i="93" s="1"/>
  <c r="AC41" i="93" s="1"/>
  <c r="AB42" i="93" s="1"/>
  <c r="AX35" i="93"/>
  <c r="S35" i="93" s="1"/>
  <c r="AC35" i="93" s="1"/>
  <c r="AB36" i="93" s="1"/>
  <c r="AJ36" i="93" s="1"/>
  <c r="AX29" i="93"/>
  <c r="S29" i="93" s="1"/>
  <c r="AC29" i="93" s="1"/>
  <c r="AB30" i="93" s="1"/>
  <c r="AK30" i="93" s="1"/>
  <c r="AT30" i="93" s="1"/>
  <c r="AX23" i="93"/>
  <c r="S23" i="93" s="1"/>
  <c r="AC23" i="93" s="1"/>
  <c r="AB24" i="93" s="1"/>
  <c r="AX17" i="93"/>
  <c r="S17" i="93" s="1"/>
  <c r="AC17" i="93" s="1"/>
  <c r="AB18" i="93" s="1"/>
  <c r="AX8" i="93"/>
  <c r="S8" i="93" s="1"/>
  <c r="AC8" i="93" s="1"/>
  <c r="AB9" i="93" s="1"/>
  <c r="AX63" i="53"/>
  <c r="S63" i="53" s="1"/>
  <c r="AC63" i="53" s="1"/>
  <c r="AB64" i="53" s="1"/>
  <c r="AX57" i="53"/>
  <c r="S57" i="53" s="1"/>
  <c r="AC57" i="53" s="1"/>
  <c r="AB58" i="53" s="1"/>
  <c r="AJ58" i="53" s="1"/>
  <c r="AX51" i="53"/>
  <c r="S51" i="53" s="1"/>
  <c r="AC51" i="53" s="1"/>
  <c r="AB52" i="53" s="1"/>
  <c r="AJ52" i="53" s="1"/>
  <c r="AX45" i="53"/>
  <c r="S45" i="53" s="1"/>
  <c r="AC45" i="53" s="1"/>
  <c r="AB46" i="53" s="1"/>
  <c r="AX39" i="53"/>
  <c r="S39" i="53" s="1"/>
  <c r="AC39" i="53" s="1"/>
  <c r="AB40" i="53" s="1"/>
  <c r="AX33" i="53"/>
  <c r="S33" i="53" s="1"/>
  <c r="AC33" i="53" s="1"/>
  <c r="AB34" i="53" s="1"/>
  <c r="AX26" i="53"/>
  <c r="S26" i="53" s="1"/>
  <c r="AC26" i="53" s="1"/>
  <c r="AB27" i="53" s="1"/>
  <c r="AX16" i="53"/>
  <c r="S16" i="53" s="1"/>
  <c r="AC16" i="53" s="1"/>
  <c r="AB17" i="53" s="1"/>
  <c r="AK17" i="53" s="1"/>
  <c r="AT17" i="53" s="1"/>
  <c r="AX8" i="53"/>
  <c r="S8" i="53" s="1"/>
  <c r="AC8" i="53" s="1"/>
  <c r="AB9" i="53" s="1"/>
  <c r="AK9" i="53" s="1"/>
  <c r="AT9" i="53" s="1"/>
  <c r="AJ40" i="97"/>
  <c r="AG59" i="82"/>
  <c r="AP59" i="82" s="1"/>
  <c r="AE59" i="82"/>
  <c r="AF59" i="82"/>
  <c r="AO59" i="82" s="1"/>
  <c r="W60" i="82"/>
  <c r="AF63" i="11"/>
  <c r="AO63" i="11" s="1"/>
  <c r="AF61" i="87"/>
  <c r="AO61" i="87" s="1"/>
  <c r="AJ24" i="97"/>
  <c r="AK24" i="97"/>
  <c r="AT24" i="97" s="1"/>
  <c r="AI58" i="50"/>
  <c r="AN58" i="50"/>
  <c r="AS16" i="105"/>
  <c r="AL16" i="105"/>
  <c r="AU16" i="105" s="1"/>
  <c r="AS34" i="105"/>
  <c r="AL34" i="105"/>
  <c r="AU34" i="105" s="1"/>
  <c r="AS52" i="105"/>
  <c r="AL52" i="105"/>
  <c r="AU52" i="105" s="1"/>
  <c r="AR60" i="87"/>
  <c r="W58" i="48"/>
  <c r="AG57" i="48"/>
  <c r="AP57" i="48" s="1"/>
  <c r="AE57" i="48"/>
  <c r="AF57" i="48"/>
  <c r="AO57" i="48" s="1"/>
  <c r="Y67" i="88"/>
  <c r="Z67" i="88"/>
  <c r="X67" i="88"/>
  <c r="AK61" i="97"/>
  <c r="AT61" i="97" s="1"/>
  <c r="AJ61" i="97"/>
  <c r="AS61" i="105"/>
  <c r="AL61" i="105"/>
  <c r="AU61" i="105" s="1"/>
  <c r="AS66" i="105"/>
  <c r="AL66" i="105"/>
  <c r="AU66" i="105" s="1"/>
  <c r="AK56" i="93"/>
  <c r="AT56" i="93" s="1"/>
  <c r="AR69" i="97"/>
  <c r="AR71" i="97" s="1"/>
  <c r="AL69" i="97"/>
  <c r="AU69" i="97" s="1"/>
  <c r="AR64" i="95"/>
  <c r="Y60" i="94"/>
  <c r="X60" i="94"/>
  <c r="AK12" i="97"/>
  <c r="AT12" i="97" s="1"/>
  <c r="AJ12" i="97"/>
  <c r="AJ48" i="97"/>
  <c r="AK48" i="97"/>
  <c r="AT48" i="97" s="1"/>
  <c r="AS22" i="105"/>
  <c r="AL22" i="105"/>
  <c r="AU22" i="105" s="1"/>
  <c r="AS40" i="105"/>
  <c r="AL40" i="105"/>
  <c r="AU40" i="105" s="1"/>
  <c r="AS54" i="105"/>
  <c r="AL54" i="105"/>
  <c r="AU54" i="105" s="1"/>
  <c r="AR69" i="105"/>
  <c r="AR71" i="105" s="1"/>
  <c r="AL69" i="105"/>
  <c r="AU69" i="105" s="1"/>
  <c r="AR64" i="99"/>
  <c r="AK37" i="97"/>
  <c r="AT37" i="97" s="1"/>
  <c r="AJ37" i="97"/>
  <c r="AS13" i="105"/>
  <c r="AL13" i="105"/>
  <c r="AU13" i="105" s="1"/>
  <c r="AS23" i="105"/>
  <c r="AL23" i="105"/>
  <c r="AU23" i="105" s="1"/>
  <c r="AI64" i="13"/>
  <c r="AN64" i="13"/>
  <c r="AK67" i="93"/>
  <c r="AT67" i="93" s="1"/>
  <c r="AJ60" i="93"/>
  <c r="AK60" i="93"/>
  <c r="AT60" i="93" s="1"/>
  <c r="AK54" i="93"/>
  <c r="AT54" i="93" s="1"/>
  <c r="AJ54" i="93"/>
  <c r="AJ48" i="93"/>
  <c r="AK48" i="93"/>
  <c r="AT48" i="93" s="1"/>
  <c r="AK42" i="93"/>
  <c r="AT42" i="93" s="1"/>
  <c r="AK36" i="93"/>
  <c r="AT36" i="93" s="1"/>
  <c r="AJ30" i="93"/>
  <c r="AJ24" i="93"/>
  <c r="AK24" i="93"/>
  <c r="AT24" i="93" s="1"/>
  <c r="AJ18" i="93"/>
  <c r="AK18" i="93"/>
  <c r="AT18" i="93" s="1"/>
  <c r="AK12" i="93"/>
  <c r="AT12" i="93" s="1"/>
  <c r="AK11" i="93"/>
  <c r="AT11" i="93" s="1"/>
  <c r="AS50" i="97"/>
  <c r="AL50" i="97"/>
  <c r="AU50" i="97" s="1"/>
  <c r="AS18" i="105"/>
  <c r="AL18" i="105"/>
  <c r="AU18" i="105" s="1"/>
  <c r="AS48" i="105"/>
  <c r="AL48" i="105"/>
  <c r="AU48" i="105" s="1"/>
  <c r="Y63" i="43"/>
  <c r="Z63" i="43" s="1"/>
  <c r="X63" i="43"/>
  <c r="AR61" i="103"/>
  <c r="AJ66" i="53"/>
  <c r="AJ53" i="53"/>
  <c r="AK53" i="53"/>
  <c r="AT53" i="53" s="1"/>
  <c r="AK47" i="53"/>
  <c r="AT47" i="53" s="1"/>
  <c r="AK41" i="53"/>
  <c r="AT41" i="53" s="1"/>
  <c r="AJ35" i="53"/>
  <c r="AK35" i="53"/>
  <c r="AT35" i="53" s="1"/>
  <c r="AK29" i="53"/>
  <c r="AT29" i="53" s="1"/>
  <c r="AK11" i="53"/>
  <c r="AT11" i="53" s="1"/>
  <c r="AJ69" i="53"/>
  <c r="AS69" i="53" s="1"/>
  <c r="AK69" i="53"/>
  <c r="AT69" i="53" s="1"/>
  <c r="AS21" i="97"/>
  <c r="AL21" i="97"/>
  <c r="AU21" i="97" s="1"/>
  <c r="AS39" i="97"/>
  <c r="AL39" i="97"/>
  <c r="AU39" i="97" s="1"/>
  <c r="AS57" i="97"/>
  <c r="AL57" i="97"/>
  <c r="AU57" i="97" s="1"/>
  <c r="AH58" i="55"/>
  <c r="AQ58" i="55" s="1"/>
  <c r="AS12" i="105"/>
  <c r="AL12" i="105"/>
  <c r="AU12" i="105" s="1"/>
  <c r="AS31" i="105"/>
  <c r="AL31" i="105"/>
  <c r="AU31" i="105" s="1"/>
  <c r="AJ8" i="97"/>
  <c r="Y67" i="54"/>
  <c r="X67" i="54"/>
  <c r="AS56" i="105"/>
  <c r="AL56" i="105"/>
  <c r="AU56" i="105" s="1"/>
  <c r="AS57" i="105"/>
  <c r="AL57" i="105"/>
  <c r="AU57" i="105" s="1"/>
  <c r="AL3" i="97"/>
  <c r="AU3" i="97" s="1"/>
  <c r="AS3" i="97"/>
  <c r="AJ23" i="97"/>
  <c r="AJ59" i="97"/>
  <c r="AJ18" i="97"/>
  <c r="AK18" i="97"/>
  <c r="AT18" i="97" s="1"/>
  <c r="AJ54" i="97"/>
  <c r="AK54" i="97"/>
  <c r="AT54" i="97" s="1"/>
  <c r="AS58" i="105"/>
  <c r="AL58" i="105"/>
  <c r="AU58" i="105" s="1"/>
  <c r="AS68" i="105"/>
  <c r="AL68" i="105"/>
  <c r="AU68" i="105" s="1"/>
  <c r="AI66" i="88"/>
  <c r="AN66" i="88"/>
  <c r="AJ6" i="97"/>
  <c r="AK6" i="97"/>
  <c r="AT6" i="97" s="1"/>
  <c r="AK43" i="97"/>
  <c r="AT43" i="97" s="1"/>
  <c r="AJ43" i="97"/>
  <c r="AS41" i="105"/>
  <c r="AL41" i="105"/>
  <c r="AU41" i="105" s="1"/>
  <c r="AS59" i="105"/>
  <c r="AL59" i="105"/>
  <c r="AU59" i="105" s="1"/>
  <c r="AK68" i="93"/>
  <c r="AT68" i="93" s="1"/>
  <c r="AJ68" i="93"/>
  <c r="AJ59" i="93"/>
  <c r="AK59" i="93"/>
  <c r="AT59" i="93" s="1"/>
  <c r="AK53" i="93"/>
  <c r="AT53" i="93" s="1"/>
  <c r="AJ53" i="93"/>
  <c r="AJ47" i="93"/>
  <c r="AK47" i="93"/>
  <c r="AT47" i="93" s="1"/>
  <c r="AK41" i="93"/>
  <c r="AT41" i="93" s="1"/>
  <c r="AJ41" i="93"/>
  <c r="AK35" i="93"/>
  <c r="AT35" i="93" s="1"/>
  <c r="AK29" i="93"/>
  <c r="AT29" i="93" s="1"/>
  <c r="AK23" i="93"/>
  <c r="AT23" i="93" s="1"/>
  <c r="AJ23" i="93"/>
  <c r="AJ17" i="93"/>
  <c r="AK17" i="93"/>
  <c r="AT17" i="93" s="1"/>
  <c r="AK10" i="93"/>
  <c r="AT10" i="93" s="1"/>
  <c r="AJ10" i="93"/>
  <c r="AK6" i="93"/>
  <c r="AT6" i="93" s="1"/>
  <c r="AI69" i="53"/>
  <c r="AN69" i="53"/>
  <c r="AN71" i="53" s="1"/>
  <c r="AS14" i="97"/>
  <c r="AL14" i="97"/>
  <c r="AU14" i="97" s="1"/>
  <c r="AS32" i="97"/>
  <c r="AL32" i="97"/>
  <c r="AU32" i="97" s="1"/>
  <c r="AI66" i="92"/>
  <c r="AP66" i="92"/>
  <c r="AS3" i="105"/>
  <c r="AL3" i="105"/>
  <c r="AU3" i="105" s="1"/>
  <c r="AI62" i="43"/>
  <c r="AN62" i="43"/>
  <c r="W63" i="41"/>
  <c r="AE62" i="41"/>
  <c r="AF62" i="41"/>
  <c r="AO62" i="41" s="1"/>
  <c r="AG62" i="41"/>
  <c r="AP62" i="41" s="1"/>
  <c r="AR66" i="20"/>
  <c r="AG68" i="89"/>
  <c r="AP68" i="89" s="1"/>
  <c r="W69" i="89"/>
  <c r="AF68" i="89"/>
  <c r="AO68" i="89" s="1"/>
  <c r="AE68" i="89"/>
  <c r="AI62" i="83"/>
  <c r="AN62" i="83"/>
  <c r="AK64" i="53"/>
  <c r="AT64" i="53" s="1"/>
  <c r="AJ64" i="53"/>
  <c r="AJ46" i="53"/>
  <c r="AK46" i="53"/>
  <c r="AT46" i="53" s="1"/>
  <c r="AK40" i="53"/>
  <c r="AT40" i="53" s="1"/>
  <c r="AJ40" i="53"/>
  <c r="AK34" i="53"/>
  <c r="AT34" i="53" s="1"/>
  <c r="AJ34" i="53"/>
  <c r="AJ28" i="53"/>
  <c r="AK22" i="53"/>
  <c r="AT22" i="53" s="1"/>
  <c r="AK16" i="53"/>
  <c r="AT16" i="53" s="1"/>
  <c r="AJ10" i="53"/>
  <c r="AK10" i="53"/>
  <c r="AT10" i="53" s="1"/>
  <c r="AE58" i="55"/>
  <c r="W59" i="55"/>
  <c r="AF58" i="55"/>
  <c r="AO58" i="55" s="1"/>
  <c r="AG58" i="55"/>
  <c r="AP58" i="55" s="1"/>
  <c r="AI58" i="35"/>
  <c r="AN58" i="35"/>
  <c r="AI65" i="84"/>
  <c r="AN65" i="84"/>
  <c r="AI58" i="85"/>
  <c r="AN58" i="85"/>
  <c r="AS22" i="97"/>
  <c r="AL22" i="97"/>
  <c r="AU22" i="97" s="1"/>
  <c r="AS40" i="97"/>
  <c r="AL40" i="97"/>
  <c r="AU40" i="97" s="1"/>
  <c r="AS58" i="97"/>
  <c r="AL58" i="97"/>
  <c r="AU58" i="97" s="1"/>
  <c r="AS7" i="105"/>
  <c r="AL7" i="105"/>
  <c r="AU7" i="105" s="1"/>
  <c r="AS44" i="105"/>
  <c r="AL44" i="105"/>
  <c r="AU44" i="105" s="1"/>
  <c r="AS62" i="105"/>
  <c r="AL62" i="105"/>
  <c r="AU62" i="105" s="1"/>
  <c r="AH65" i="16"/>
  <c r="AQ65" i="16" s="1"/>
  <c r="AI59" i="102"/>
  <c r="AN59" i="102"/>
  <c r="AS65" i="97"/>
  <c r="AL65" i="97"/>
  <c r="AU65" i="97" s="1"/>
  <c r="AK5" i="105"/>
  <c r="AT5" i="105" s="1"/>
  <c r="AJ5" i="105"/>
  <c r="AS46" i="105"/>
  <c r="AL46" i="105"/>
  <c r="AU46" i="105" s="1"/>
  <c r="AS64" i="105"/>
  <c r="AL64" i="105"/>
  <c r="AU64" i="105" s="1"/>
  <c r="AR62" i="11"/>
  <c r="AR58" i="82"/>
  <c r="AK13" i="97"/>
  <c r="AT13" i="97" s="1"/>
  <c r="AJ13" i="97"/>
  <c r="AK49" i="97"/>
  <c r="AT49" i="97" s="1"/>
  <c r="AJ49" i="97"/>
  <c r="AS10" i="105"/>
  <c r="AL10" i="105"/>
  <c r="AU10" i="105" s="1"/>
  <c r="AS29" i="105"/>
  <c r="AL29" i="105"/>
  <c r="AU29" i="105" s="1"/>
  <c r="AS47" i="105"/>
  <c r="AL47" i="105"/>
  <c r="AU47" i="105" s="1"/>
  <c r="AS67" i="105"/>
  <c r="AL67" i="105"/>
  <c r="AU67" i="105" s="1"/>
  <c r="Y67" i="104"/>
  <c r="X67" i="104"/>
  <c r="Z67" i="104" s="1"/>
  <c r="AH59" i="42"/>
  <c r="AQ59" i="42" s="1"/>
  <c r="AH65" i="99"/>
  <c r="AQ65" i="99" s="1"/>
  <c r="AJ64" i="93"/>
  <c r="AK64" i="93"/>
  <c r="AT64" i="93" s="1"/>
  <c r="AJ58" i="93"/>
  <c r="AK58" i="93"/>
  <c r="AT58" i="93" s="1"/>
  <c r="AJ52" i="93"/>
  <c r="AK52" i="93"/>
  <c r="AT52" i="93" s="1"/>
  <c r="AJ46" i="93"/>
  <c r="AK46" i="93"/>
  <c r="AT46" i="93" s="1"/>
  <c r="AJ40" i="93"/>
  <c r="AK40" i="93"/>
  <c r="AT40" i="93" s="1"/>
  <c r="AK34" i="93"/>
  <c r="AT34" i="93" s="1"/>
  <c r="AJ34" i="93"/>
  <c r="AJ28" i="93"/>
  <c r="AK28" i="93"/>
  <c r="AT28" i="93" s="1"/>
  <c r="AJ22" i="93"/>
  <c r="AK22" i="93"/>
  <c r="AT22" i="93" s="1"/>
  <c r="AJ16" i="93"/>
  <c r="AK16" i="93"/>
  <c r="AT16" i="93" s="1"/>
  <c r="AK9" i="93"/>
  <c r="AT9" i="93" s="1"/>
  <c r="AJ9" i="93"/>
  <c r="AS38" i="97"/>
  <c r="AL38" i="97"/>
  <c r="AU38" i="97" s="1"/>
  <c r="AS56" i="97"/>
  <c r="AL56" i="97"/>
  <c r="AU56" i="97" s="1"/>
  <c r="AK4" i="105"/>
  <c r="AT4" i="105" s="1"/>
  <c r="AJ4" i="105"/>
  <c r="AS24" i="105"/>
  <c r="AL24" i="105"/>
  <c r="AU24" i="105" s="1"/>
  <c r="AI60" i="10"/>
  <c r="AN60" i="10"/>
  <c r="W61" i="18"/>
  <c r="AG60" i="18"/>
  <c r="AP60" i="18" s="1"/>
  <c r="AF60" i="18"/>
  <c r="AO60" i="18" s="1"/>
  <c r="AE60" i="18"/>
  <c r="AK63" i="53"/>
  <c r="AT63" i="53" s="1"/>
  <c r="AJ63" i="53"/>
  <c r="AK57" i="53"/>
  <c r="AT57" i="53" s="1"/>
  <c r="AJ51" i="53"/>
  <c r="AK51" i="53"/>
  <c r="AT51" i="53" s="1"/>
  <c r="AK45" i="53"/>
  <c r="AT45" i="53" s="1"/>
  <c r="AJ45" i="53"/>
  <c r="AK39" i="53"/>
  <c r="AT39" i="53" s="1"/>
  <c r="AJ39" i="53"/>
  <c r="AK33" i="53"/>
  <c r="AT33" i="53" s="1"/>
  <c r="AJ33" i="53"/>
  <c r="AK27" i="53"/>
  <c r="AT27" i="53" s="1"/>
  <c r="AK21" i="53"/>
  <c r="AT21" i="53" s="1"/>
  <c r="AJ21" i="53"/>
  <c r="AJ15" i="53"/>
  <c r="AK15" i="53"/>
  <c r="AT15" i="53" s="1"/>
  <c r="AS27" i="97"/>
  <c r="AL27" i="97"/>
  <c r="AU27" i="97" s="1"/>
  <c r="AS45" i="97"/>
  <c r="AL45" i="97"/>
  <c r="AU45" i="97" s="1"/>
  <c r="Y59" i="35"/>
  <c r="X59" i="35"/>
  <c r="Z59" i="35" s="1"/>
  <c r="AS19" i="105"/>
  <c r="AL19" i="105"/>
  <c r="AU19" i="105" s="1"/>
  <c r="AS37" i="105"/>
  <c r="AL37" i="105"/>
  <c r="AU37" i="105" s="1"/>
  <c r="AS55" i="105"/>
  <c r="AL55" i="105"/>
  <c r="AU55" i="105" s="1"/>
  <c r="AS10" i="97"/>
  <c r="AL10" i="97"/>
  <c r="AU10" i="97" s="1"/>
  <c r="AS28" i="97"/>
  <c r="AL28" i="97"/>
  <c r="AU28" i="97" s="1"/>
  <c r="AS64" i="97"/>
  <c r="AL64" i="97"/>
  <c r="AU64" i="97" s="1"/>
  <c r="AS26" i="105"/>
  <c r="AL26" i="105"/>
  <c r="AU26" i="105" s="1"/>
  <c r="AH67" i="100"/>
  <c r="AQ67" i="100" s="1"/>
  <c r="Z65" i="16"/>
  <c r="AJ11" i="97"/>
  <c r="AJ29" i="97"/>
  <c r="AJ47" i="97"/>
  <c r="AS15" i="105"/>
  <c r="AL15" i="105"/>
  <c r="AU15" i="105" s="1"/>
  <c r="AS33" i="105"/>
  <c r="AL33" i="105"/>
  <c r="AU33" i="105" s="1"/>
  <c r="X67" i="51"/>
  <c r="Y67" i="51"/>
  <c r="AI59" i="94"/>
  <c r="AN59" i="94"/>
  <c r="Y59" i="50"/>
  <c r="X59" i="50"/>
  <c r="AJ30" i="97"/>
  <c r="AK30" i="97"/>
  <c r="AT30" i="97" s="1"/>
  <c r="AJ68" i="97"/>
  <c r="AK68" i="97"/>
  <c r="AT68" i="97" s="1"/>
  <c r="AK9" i="105"/>
  <c r="AT9" i="105" s="1"/>
  <c r="AJ9" i="105"/>
  <c r="AS28" i="105"/>
  <c r="AL28" i="105"/>
  <c r="AU28" i="105" s="1"/>
  <c r="AH62" i="103"/>
  <c r="AQ62" i="103" s="1"/>
  <c r="AX69" i="93"/>
  <c r="S69" i="93" s="1"/>
  <c r="AC69" i="93" s="1"/>
  <c r="AF69" i="93"/>
  <c r="AO69" i="93" s="1"/>
  <c r="AO71" i="93" s="1"/>
  <c r="AG69" i="93"/>
  <c r="AP69" i="93" s="1"/>
  <c r="AP71" i="93" s="1"/>
  <c r="AE69" i="93"/>
  <c r="AK69" i="93" s="1"/>
  <c r="AT69" i="93" s="1"/>
  <c r="AR63" i="45"/>
  <c r="AK19" i="97"/>
  <c r="AT19" i="97" s="1"/>
  <c r="AJ19" i="97"/>
  <c r="AJ55" i="97"/>
  <c r="AK55" i="97"/>
  <c r="AT55" i="97" s="1"/>
  <c r="AI66" i="104"/>
  <c r="AN66" i="104"/>
  <c r="AS42" i="105"/>
  <c r="AL42" i="105"/>
  <c r="AU42" i="105" s="1"/>
  <c r="Z59" i="42"/>
  <c r="W59" i="90"/>
  <c r="AG58" i="90"/>
  <c r="AP58" i="90" s="1"/>
  <c r="AF58" i="90"/>
  <c r="AO58" i="90" s="1"/>
  <c r="AE58" i="90"/>
  <c r="Z65" i="99"/>
  <c r="AK65" i="93"/>
  <c r="AT65" i="93" s="1"/>
  <c r="AJ65" i="93"/>
  <c r="AJ63" i="93"/>
  <c r="AK63" i="93"/>
  <c r="AT63" i="93" s="1"/>
  <c r="AK45" i="93"/>
  <c r="AT45" i="93" s="1"/>
  <c r="AJ45" i="93"/>
  <c r="AJ39" i="93"/>
  <c r="AK39" i="93"/>
  <c r="AT39" i="93" s="1"/>
  <c r="AK33" i="93"/>
  <c r="AT33" i="93" s="1"/>
  <c r="AJ33" i="93"/>
  <c r="AK27" i="93"/>
  <c r="AT27" i="93" s="1"/>
  <c r="AJ27" i="93"/>
  <c r="AJ8" i="93"/>
  <c r="AK8" i="93"/>
  <c r="AT8" i="93" s="1"/>
  <c r="AS20" i="97"/>
  <c r="AL20" i="97"/>
  <c r="AU20" i="97" s="1"/>
  <c r="AS11" i="105"/>
  <c r="AL11" i="105"/>
  <c r="AU11" i="105" s="1"/>
  <c r="AS30" i="105"/>
  <c r="AL30" i="105"/>
  <c r="AU30" i="105" s="1"/>
  <c r="AS51" i="105"/>
  <c r="AL51" i="105"/>
  <c r="AU51" i="105" s="1"/>
  <c r="AH68" i="44"/>
  <c r="AQ68" i="44" s="1"/>
  <c r="AR66" i="100"/>
  <c r="AJ68" i="53"/>
  <c r="AK68" i="53"/>
  <c r="AT68" i="53" s="1"/>
  <c r="AJ62" i="53"/>
  <c r="AK62" i="53"/>
  <c r="AT62" i="53" s="1"/>
  <c r="AK56" i="53"/>
  <c r="AT56" i="53" s="1"/>
  <c r="AJ56" i="53"/>
  <c r="AJ50" i="53"/>
  <c r="AK50" i="53"/>
  <c r="AT50" i="53" s="1"/>
  <c r="AJ44" i="53"/>
  <c r="AK44" i="53"/>
  <c r="AT44" i="53" s="1"/>
  <c r="AK38" i="53"/>
  <c r="AT38" i="53" s="1"/>
  <c r="AJ38" i="53"/>
  <c r="AJ32" i="53"/>
  <c r="AK32" i="53"/>
  <c r="AT32" i="53" s="1"/>
  <c r="AJ26" i="53"/>
  <c r="AK26" i="53"/>
  <c r="AT26" i="53" s="1"/>
  <c r="AK14" i="53"/>
  <c r="AT14" i="53" s="1"/>
  <c r="AJ14" i="53"/>
  <c r="AK8" i="53"/>
  <c r="AT8" i="53" s="1"/>
  <c r="AJ9" i="97"/>
  <c r="AK9" i="97"/>
  <c r="AT9" i="97" s="1"/>
  <c r="AS63" i="97"/>
  <c r="AL63" i="97"/>
  <c r="AU63" i="97" s="1"/>
  <c r="AS43" i="105"/>
  <c r="AL43" i="105"/>
  <c r="AU43" i="105" s="1"/>
  <c r="AS65" i="105"/>
  <c r="AL65" i="105"/>
  <c r="AU65" i="105" s="1"/>
  <c r="AU71" i="32"/>
  <c r="C11" i="32" s="1"/>
  <c r="AS46" i="97"/>
  <c r="AL46" i="97"/>
  <c r="AU46" i="97" s="1"/>
  <c r="AS14" i="105"/>
  <c r="AL14" i="105"/>
  <c r="AU14" i="105" s="1"/>
  <c r="AL32" i="105"/>
  <c r="AU32" i="105" s="1"/>
  <c r="AS32" i="105"/>
  <c r="Z67" i="100"/>
  <c r="Y60" i="102"/>
  <c r="X60" i="102"/>
  <c r="AJ17" i="97"/>
  <c r="AJ38" i="93"/>
  <c r="AK38" i="93"/>
  <c r="AT38" i="93" s="1"/>
  <c r="AJ32" i="93"/>
  <c r="AK32" i="93"/>
  <c r="AT32" i="93" s="1"/>
  <c r="AK26" i="93"/>
  <c r="AT26" i="93" s="1"/>
  <c r="AJ26" i="93"/>
  <c r="AK20" i="93"/>
  <c r="AT20" i="93" s="1"/>
  <c r="AJ20" i="93"/>
  <c r="AX13" i="93"/>
  <c r="S13" i="93" s="1"/>
  <c r="AC13" i="93" s="1"/>
  <c r="AB14" i="93" s="1"/>
  <c r="AX6" i="93"/>
  <c r="S6" i="93" s="1"/>
  <c r="AC6" i="93" s="1"/>
  <c r="AB7" i="93" s="1"/>
  <c r="W66" i="96"/>
  <c r="AE65" i="96"/>
  <c r="AG65" i="96"/>
  <c r="AP65" i="96" s="1"/>
  <c r="AF65" i="96"/>
  <c r="AO65" i="96" s="1"/>
  <c r="AS44" i="97"/>
  <c r="AL44" i="97"/>
  <c r="AU44" i="97" s="1"/>
  <c r="AS62" i="97"/>
  <c r="AL62" i="97"/>
  <c r="AU62" i="97" s="1"/>
  <c r="AR58" i="42"/>
  <c r="AS4" i="86"/>
  <c r="AS71" i="86" s="1"/>
  <c r="AL4" i="86"/>
  <c r="AU4" i="86" s="1"/>
  <c r="AU71" i="86" s="1"/>
  <c r="C11" i="86" s="1"/>
  <c r="F29" i="57" s="1"/>
  <c r="Z68" i="44"/>
  <c r="AH65" i="95"/>
  <c r="AQ65" i="95" s="1"/>
  <c r="AH64" i="45"/>
  <c r="AQ64" i="45" s="1"/>
  <c r="AK67" i="53"/>
  <c r="AT67" i="53" s="1"/>
  <c r="AJ67" i="53"/>
  <c r="AJ61" i="53"/>
  <c r="AK61" i="53"/>
  <c r="AT61" i="53" s="1"/>
  <c r="AK55" i="53"/>
  <c r="AT55" i="53" s="1"/>
  <c r="AJ55" i="53"/>
  <c r="AK49" i="53"/>
  <c r="AT49" i="53" s="1"/>
  <c r="AJ43" i="53"/>
  <c r="AJ37" i="53"/>
  <c r="AK37" i="53"/>
  <c r="AT37" i="53" s="1"/>
  <c r="AJ31" i="53"/>
  <c r="AK31" i="53"/>
  <c r="AT31" i="53" s="1"/>
  <c r="AX24" i="53"/>
  <c r="S24" i="53" s="1"/>
  <c r="AC24" i="53" s="1"/>
  <c r="AB25" i="53" s="1"/>
  <c r="AX18" i="53"/>
  <c r="S18" i="53" s="1"/>
  <c r="AC18" i="53" s="1"/>
  <c r="AB19" i="53" s="1"/>
  <c r="AX12" i="53"/>
  <c r="S12" i="53" s="1"/>
  <c r="AC12" i="53" s="1"/>
  <c r="AB13" i="53" s="1"/>
  <c r="AX6" i="53"/>
  <c r="S6" i="53" s="1"/>
  <c r="AC6" i="53" s="1"/>
  <c r="AB7" i="53" s="1"/>
  <c r="AH60" i="49"/>
  <c r="AQ60" i="49" s="1"/>
  <c r="AS51" i="97"/>
  <c r="AL51" i="97"/>
  <c r="AU51" i="97" s="1"/>
  <c r="Y66" i="84"/>
  <c r="X66" i="84"/>
  <c r="AS6" i="105"/>
  <c r="AL6" i="105"/>
  <c r="AU6" i="105" s="1"/>
  <c r="AS25" i="105"/>
  <c r="AL25" i="105"/>
  <c r="AU25" i="105" s="1"/>
  <c r="AS39" i="105"/>
  <c r="AL39" i="105"/>
  <c r="AU39" i="105" s="1"/>
  <c r="Y59" i="85"/>
  <c r="Z59" i="85" s="1"/>
  <c r="X59" i="85"/>
  <c r="AH67" i="20"/>
  <c r="AQ67" i="20" s="1"/>
  <c r="AR64" i="16"/>
  <c r="AS52" i="97"/>
  <c r="AL52" i="97"/>
  <c r="AU52" i="97" s="1"/>
  <c r="AS50" i="105"/>
  <c r="AL50" i="105"/>
  <c r="AU50" i="105" s="1"/>
  <c r="AJ35" i="97"/>
  <c r="AJ53" i="97"/>
  <c r="AS21" i="105"/>
  <c r="AL21" i="105"/>
  <c r="AU21" i="105" s="1"/>
  <c r="AS63" i="105"/>
  <c r="AL63" i="105"/>
  <c r="AU63" i="105" s="1"/>
  <c r="AI66" i="51"/>
  <c r="AN66" i="51"/>
  <c r="AH59" i="82"/>
  <c r="AQ59" i="82" s="1"/>
  <c r="AR67" i="44"/>
  <c r="AK60" i="97"/>
  <c r="AT60" i="97" s="1"/>
  <c r="AJ60" i="97"/>
  <c r="AJ36" i="97"/>
  <c r="AK36" i="97"/>
  <c r="AT36" i="97" s="1"/>
  <c r="AS36" i="105"/>
  <c r="AL36" i="105"/>
  <c r="AU36" i="105" s="1"/>
  <c r="AS45" i="105"/>
  <c r="AL45" i="105"/>
  <c r="AU45" i="105" s="1"/>
  <c r="AG62" i="103"/>
  <c r="AP62" i="103" s="1"/>
  <c r="AE62" i="103"/>
  <c r="AF62" i="103"/>
  <c r="AO62" i="103" s="1"/>
  <c r="W63" i="103"/>
  <c r="AJ25" i="97"/>
  <c r="AK25" i="97"/>
  <c r="AT25" i="97" s="1"/>
  <c r="AS53" i="105"/>
  <c r="AL53" i="105"/>
  <c r="AU53" i="105" s="1"/>
  <c r="AJ69" i="93"/>
  <c r="AS69" i="93" s="1"/>
  <c r="AJ62" i="93"/>
  <c r="AK62" i="93"/>
  <c r="AT62" i="93" s="1"/>
  <c r="AK50" i="93"/>
  <c r="AT50" i="93" s="1"/>
  <c r="AR59" i="49"/>
  <c r="AK5" i="97"/>
  <c r="AT5" i="97" s="1"/>
  <c r="AJ5" i="97"/>
  <c r="AJ42" i="97"/>
  <c r="AK42" i="97"/>
  <c r="AT42" i="97" s="1"/>
  <c r="AK31" i="97"/>
  <c r="AT31" i="97" s="1"/>
  <c r="AJ31" i="97"/>
  <c r="AK67" i="97"/>
  <c r="AT67" i="97" s="1"/>
  <c r="AJ67" i="97"/>
  <c r="AS17" i="105"/>
  <c r="AL17" i="105"/>
  <c r="AU17" i="105" s="1"/>
  <c r="AS35" i="105"/>
  <c r="AL35" i="105"/>
  <c r="AU35" i="105" s="1"/>
  <c r="AH63" i="11"/>
  <c r="AQ63" i="11" s="1"/>
  <c r="AS60" i="105"/>
  <c r="AL60" i="105"/>
  <c r="AU60" i="105" s="1"/>
  <c r="Y65" i="13"/>
  <c r="X65" i="13"/>
  <c r="AH61" i="87"/>
  <c r="AQ61" i="87" s="1"/>
  <c r="AK66" i="93"/>
  <c r="AT66" i="93" s="1"/>
  <c r="AK61" i="93"/>
  <c r="AT61" i="93" s="1"/>
  <c r="AJ61" i="93"/>
  <c r="AK55" i="93"/>
  <c r="AT55" i="93" s="1"/>
  <c r="AJ55" i="93"/>
  <c r="AK49" i="93"/>
  <c r="AT49" i="93" s="1"/>
  <c r="AJ49" i="93"/>
  <c r="AK43" i="93"/>
  <c r="AT43" i="93" s="1"/>
  <c r="AK31" i="93"/>
  <c r="AT31" i="93" s="1"/>
  <c r="AJ31" i="93"/>
  <c r="AJ25" i="93"/>
  <c r="AK25" i="93"/>
  <c r="AT25" i="93" s="1"/>
  <c r="AK19" i="93"/>
  <c r="AT19" i="93" s="1"/>
  <c r="AJ19" i="93"/>
  <c r="AX12" i="93"/>
  <c r="S12" i="93" s="1"/>
  <c r="AC12" i="93" s="1"/>
  <c r="AB13" i="93" s="1"/>
  <c r="AX4" i="93"/>
  <c r="S4" i="93" s="1"/>
  <c r="AC4" i="93" s="1"/>
  <c r="AB5" i="93" s="1"/>
  <c r="AK7" i="97"/>
  <c r="AT7" i="97" s="1"/>
  <c r="AJ7" i="97"/>
  <c r="AS26" i="97"/>
  <c r="AL26" i="97"/>
  <c r="AU26" i="97" s="1"/>
  <c r="Y67" i="92"/>
  <c r="X67" i="92"/>
  <c r="Z67" i="92" s="1"/>
  <c r="Y61" i="10"/>
  <c r="X61" i="10"/>
  <c r="Z65" i="95"/>
  <c r="Y63" i="83"/>
  <c r="X63" i="83"/>
  <c r="Z64" i="45"/>
  <c r="AK65" i="53"/>
  <c r="AT65" i="53" s="1"/>
  <c r="AK60" i="53"/>
  <c r="AT60" i="53" s="1"/>
  <c r="AJ60" i="53"/>
  <c r="AJ54" i="53"/>
  <c r="AK54" i="53"/>
  <c r="AT54" i="53" s="1"/>
  <c r="AJ36" i="53"/>
  <c r="AK36" i="53"/>
  <c r="AT36" i="53" s="1"/>
  <c r="AX29" i="53"/>
  <c r="S29" i="53" s="1"/>
  <c r="AC29" i="53" s="1"/>
  <c r="AB30" i="53" s="1"/>
  <c r="AX23" i="53"/>
  <c r="S23" i="53" s="1"/>
  <c r="AC23" i="53" s="1"/>
  <c r="AB24" i="53" s="1"/>
  <c r="AX17" i="53"/>
  <c r="S17" i="53" s="1"/>
  <c r="AC17" i="53" s="1"/>
  <c r="AB18" i="53" s="1"/>
  <c r="AX11" i="53"/>
  <c r="S11" i="53" s="1"/>
  <c r="AC11" i="53" s="1"/>
  <c r="AB12" i="53" s="1"/>
  <c r="AX3" i="53"/>
  <c r="S3" i="53" s="1"/>
  <c r="AC3" i="53" s="1"/>
  <c r="Z60" i="49"/>
  <c r="AS15" i="97"/>
  <c r="AL15" i="97"/>
  <c r="AU15" i="97" s="1"/>
  <c r="AS33" i="97"/>
  <c r="AL33" i="97"/>
  <c r="AU33" i="97" s="1"/>
  <c r="AJ66" i="97"/>
  <c r="AS49" i="105"/>
  <c r="AL49" i="105"/>
  <c r="AU49" i="105" s="1"/>
  <c r="AF62" i="91"/>
  <c r="AO62" i="91" s="1"/>
  <c r="AG62" i="91"/>
  <c r="AP62" i="91" s="1"/>
  <c r="W63" i="91"/>
  <c r="AE62" i="91"/>
  <c r="Z67" i="20"/>
  <c r="AE60" i="98"/>
  <c r="W61" i="98"/>
  <c r="AF60" i="98"/>
  <c r="AO60" i="98" s="1"/>
  <c r="AG60" i="98"/>
  <c r="AP60" i="98" s="1"/>
  <c r="AS16" i="97"/>
  <c r="AL16" i="97"/>
  <c r="AU16" i="97" s="1"/>
  <c r="AS34" i="97"/>
  <c r="AL34" i="97"/>
  <c r="AU34" i="97" s="1"/>
  <c r="AR57" i="55"/>
  <c r="AI66" i="54"/>
  <c r="AN66" i="54"/>
  <c r="AS20" i="105"/>
  <c r="AL20" i="105"/>
  <c r="AU20" i="105" s="1"/>
  <c r="AS38" i="105"/>
  <c r="AL38" i="105"/>
  <c r="AU38" i="105" s="1"/>
  <c r="AK4" i="97"/>
  <c r="AT4" i="97" s="1"/>
  <c r="AJ4" i="97"/>
  <c r="AJ41" i="97"/>
  <c r="AJ8" i="105"/>
  <c r="AS27" i="105"/>
  <c r="AL27" i="105"/>
  <c r="AU27" i="105" s="1"/>
  <c r="AJ66" i="93" l="1"/>
  <c r="AJ50" i="93"/>
  <c r="AJ29" i="93"/>
  <c r="AJ42" i="53"/>
  <c r="Z63" i="83"/>
  <c r="AK20" i="53"/>
  <c r="AT20" i="53" s="1"/>
  <c r="AJ15" i="93"/>
  <c r="AK51" i="93"/>
  <c r="AT51" i="93" s="1"/>
  <c r="AJ57" i="53"/>
  <c r="AJ3" i="93"/>
  <c r="AJ16" i="53"/>
  <c r="AK52" i="53"/>
  <c r="AT52" i="53" s="1"/>
  <c r="W62" i="87"/>
  <c r="AJ9" i="53"/>
  <c r="AJ27" i="53"/>
  <c r="AJ5" i="53"/>
  <c r="AJ22" i="53"/>
  <c r="AK58" i="53"/>
  <c r="AT58" i="53" s="1"/>
  <c r="AJ35" i="93"/>
  <c r="AK59" i="53"/>
  <c r="AT59" i="53" s="1"/>
  <c r="AJ56" i="93"/>
  <c r="AE63" i="11"/>
  <c r="AE61" i="87"/>
  <c r="AK37" i="93"/>
  <c r="AT37" i="93" s="1"/>
  <c r="AK48" i="53"/>
  <c r="AT48" i="53" s="1"/>
  <c r="Z61" i="10"/>
  <c r="AG61" i="10" s="1"/>
  <c r="AP61" i="10" s="1"/>
  <c r="AK44" i="93"/>
  <c r="AT44" i="93" s="1"/>
  <c r="AK21" i="93"/>
  <c r="AT21" i="93" s="1"/>
  <c r="AK57" i="93"/>
  <c r="AT57" i="93" s="1"/>
  <c r="AJ41" i="53"/>
  <c r="AL41" i="53" s="1"/>
  <c r="AU41" i="53" s="1"/>
  <c r="AJ11" i="93"/>
  <c r="AJ42" i="93"/>
  <c r="W64" i="11"/>
  <c r="AJ65" i="53"/>
  <c r="Z60" i="102"/>
  <c r="AJ8" i="53"/>
  <c r="AS8" i="53" s="1"/>
  <c r="AJ47" i="53"/>
  <c r="AG60" i="102"/>
  <c r="AP60" i="102" s="1"/>
  <c r="AF60" i="102"/>
  <c r="AO60" i="102" s="1"/>
  <c r="AE60" i="102"/>
  <c r="W61" i="102"/>
  <c r="AE59" i="85"/>
  <c r="W60" i="85"/>
  <c r="AG59" i="85"/>
  <c r="AP59" i="85" s="1"/>
  <c r="AF59" i="85"/>
  <c r="AO59" i="85" s="1"/>
  <c r="W64" i="43"/>
  <c r="AE63" i="43"/>
  <c r="AF63" i="43"/>
  <c r="AO63" i="43" s="1"/>
  <c r="AG63" i="43"/>
  <c r="AP63" i="43" s="1"/>
  <c r="AE63" i="83"/>
  <c r="AG63" i="83"/>
  <c r="AP63" i="83" s="1"/>
  <c r="AF63" i="83"/>
  <c r="AO63" i="83" s="1"/>
  <c r="W64" i="83"/>
  <c r="AE61" i="10"/>
  <c r="AF61" i="10"/>
  <c r="AO61" i="10" s="1"/>
  <c r="W62" i="10"/>
  <c r="AJ5" i="93"/>
  <c r="AK5" i="93"/>
  <c r="AT5" i="93" s="1"/>
  <c r="AS66" i="93"/>
  <c r="AL66" i="93"/>
  <c r="AU66" i="93" s="1"/>
  <c r="AS4" i="97"/>
  <c r="AL4" i="97"/>
  <c r="AU4" i="97" s="1"/>
  <c r="AS8" i="105"/>
  <c r="AL8" i="105"/>
  <c r="AU8" i="105" s="1"/>
  <c r="Y63" i="91"/>
  <c r="X63" i="91"/>
  <c r="Z63" i="91" s="1"/>
  <c r="AK12" i="53"/>
  <c r="AT12" i="53" s="1"/>
  <c r="AJ12" i="53"/>
  <c r="AS42" i="53"/>
  <c r="AL42" i="53"/>
  <c r="AU42" i="53" s="1"/>
  <c r="AS60" i="53"/>
  <c r="AL60" i="53"/>
  <c r="AU60" i="53" s="1"/>
  <c r="AH67" i="92"/>
  <c r="AQ67" i="92" s="1"/>
  <c r="AS25" i="93"/>
  <c r="AL25" i="93"/>
  <c r="AU25" i="93" s="1"/>
  <c r="AS31" i="97"/>
  <c r="AL31" i="97"/>
  <c r="AU31" i="97" s="1"/>
  <c r="AS36" i="97"/>
  <c r="AL36" i="97"/>
  <c r="AU36" i="97" s="1"/>
  <c r="AJ7" i="53"/>
  <c r="AK7" i="53"/>
  <c r="AT7" i="53" s="1"/>
  <c r="AS55" i="53"/>
  <c r="AL55" i="53"/>
  <c r="AU55" i="53" s="1"/>
  <c r="AK7" i="93"/>
  <c r="AT7" i="93" s="1"/>
  <c r="AJ7" i="93"/>
  <c r="AS21" i="93"/>
  <c r="AL21" i="93"/>
  <c r="AU21" i="93" s="1"/>
  <c r="AS39" i="93"/>
  <c r="AL39" i="93"/>
  <c r="AU39" i="93" s="1"/>
  <c r="AS57" i="93"/>
  <c r="AL57" i="93"/>
  <c r="AU57" i="93" s="1"/>
  <c r="AS19" i="97"/>
  <c r="AL19" i="97"/>
  <c r="AU19" i="97" s="1"/>
  <c r="AS68" i="97"/>
  <c r="AL68" i="97"/>
  <c r="AU68" i="97" s="1"/>
  <c r="AS33" i="53"/>
  <c r="AL33" i="53"/>
  <c r="AU33" i="53" s="1"/>
  <c r="AR60" i="10"/>
  <c r="AS28" i="93"/>
  <c r="AL28" i="93"/>
  <c r="AU28" i="93" s="1"/>
  <c r="AS46" i="93"/>
  <c r="AL46" i="93"/>
  <c r="AU46" i="93" s="1"/>
  <c r="AS64" i="93"/>
  <c r="AL64" i="93"/>
  <c r="AU64" i="93" s="1"/>
  <c r="AH67" i="104"/>
  <c r="AQ67" i="104" s="1"/>
  <c r="AS10" i="53"/>
  <c r="AL10" i="53"/>
  <c r="AU10" i="53" s="1"/>
  <c r="AS28" i="53"/>
  <c r="AL28" i="53"/>
  <c r="AU28" i="53" s="1"/>
  <c r="AS46" i="53"/>
  <c r="AL46" i="53"/>
  <c r="AU46" i="53" s="1"/>
  <c r="Y69" i="89"/>
  <c r="X69" i="89"/>
  <c r="AS47" i="93"/>
  <c r="AL47" i="93"/>
  <c r="AU47" i="93" s="1"/>
  <c r="AS43" i="97"/>
  <c r="AL43" i="97"/>
  <c r="AU43" i="97" s="1"/>
  <c r="AS41" i="53"/>
  <c r="AS59" i="53"/>
  <c r="AL59" i="53"/>
  <c r="AU59" i="53" s="1"/>
  <c r="AS54" i="93"/>
  <c r="AL54" i="93"/>
  <c r="AU54" i="93" s="1"/>
  <c r="AL37" i="97"/>
  <c r="AU37" i="97" s="1"/>
  <c r="AS37" i="97"/>
  <c r="AI57" i="48"/>
  <c r="AN57" i="48"/>
  <c r="AR58" i="50"/>
  <c r="AI61" i="87"/>
  <c r="AN61" i="87"/>
  <c r="AS62" i="93"/>
  <c r="AL62" i="93"/>
  <c r="AU62" i="93" s="1"/>
  <c r="AS25" i="97"/>
  <c r="AL25" i="97"/>
  <c r="AU25" i="97" s="1"/>
  <c r="AS60" i="97"/>
  <c r="AL60" i="97"/>
  <c r="AU60" i="97" s="1"/>
  <c r="AK13" i="53"/>
  <c r="AT13" i="53" s="1"/>
  <c r="AJ13" i="53"/>
  <c r="AS37" i="53"/>
  <c r="AL37" i="53"/>
  <c r="AU37" i="53" s="1"/>
  <c r="AK14" i="93"/>
  <c r="AT14" i="93" s="1"/>
  <c r="AJ14" i="93"/>
  <c r="AS32" i="93"/>
  <c r="AL32" i="93"/>
  <c r="AU32" i="93" s="1"/>
  <c r="AS26" i="53"/>
  <c r="AL26" i="53"/>
  <c r="AU26" i="53" s="1"/>
  <c r="AS44" i="53"/>
  <c r="AL44" i="53"/>
  <c r="AU44" i="53" s="1"/>
  <c r="AS62" i="53"/>
  <c r="AL62" i="53"/>
  <c r="AU62" i="53" s="1"/>
  <c r="AS27" i="93"/>
  <c r="AL27" i="93"/>
  <c r="AU27" i="93" s="1"/>
  <c r="AS45" i="93"/>
  <c r="AL45" i="93"/>
  <c r="AU45" i="93" s="1"/>
  <c r="AI58" i="90"/>
  <c r="AN58" i="90"/>
  <c r="AR59" i="94"/>
  <c r="AH59" i="35"/>
  <c r="AQ59" i="35" s="1"/>
  <c r="AS15" i="53"/>
  <c r="AL15" i="53"/>
  <c r="AU15" i="53" s="1"/>
  <c r="AS51" i="53"/>
  <c r="AL51" i="53"/>
  <c r="AU51" i="53" s="1"/>
  <c r="AI60" i="18"/>
  <c r="AN60" i="18"/>
  <c r="AS34" i="93"/>
  <c r="AL34" i="93"/>
  <c r="AU34" i="93" s="1"/>
  <c r="AF67" i="104"/>
  <c r="AO67" i="104" s="1"/>
  <c r="W68" i="104"/>
  <c r="AG67" i="104"/>
  <c r="AP67" i="104" s="1"/>
  <c r="AE67" i="104"/>
  <c r="AS13" i="97"/>
  <c r="AL13" i="97"/>
  <c r="AU13" i="97" s="1"/>
  <c r="AR65" i="84"/>
  <c r="Y59" i="55"/>
  <c r="Z59" i="55" s="1"/>
  <c r="X59" i="55"/>
  <c r="AS34" i="53"/>
  <c r="AL34" i="53"/>
  <c r="AU34" i="53" s="1"/>
  <c r="AS52" i="53"/>
  <c r="AI62" i="41"/>
  <c r="AN62" i="41"/>
  <c r="AS35" i="93"/>
  <c r="AL35" i="93"/>
  <c r="AU35" i="93" s="1"/>
  <c r="AS53" i="93"/>
  <c r="AL53" i="93"/>
  <c r="AU53" i="93" s="1"/>
  <c r="AS18" i="97"/>
  <c r="AL18" i="97"/>
  <c r="AU18" i="97" s="1"/>
  <c r="AS8" i="97"/>
  <c r="AL8" i="97"/>
  <c r="AU8" i="97" s="1"/>
  <c r="AJ11" i="53"/>
  <c r="AJ29" i="53"/>
  <c r="AS47" i="53"/>
  <c r="AL47" i="53"/>
  <c r="AU47" i="53" s="1"/>
  <c r="AS18" i="93"/>
  <c r="AL18" i="93"/>
  <c r="AU18" i="93" s="1"/>
  <c r="AS36" i="93"/>
  <c r="AL36" i="93"/>
  <c r="AU36" i="93" s="1"/>
  <c r="AR64" i="13"/>
  <c r="AS48" i="97"/>
  <c r="AL48" i="97"/>
  <c r="AU48" i="97" s="1"/>
  <c r="AH67" i="88"/>
  <c r="AQ67" i="88" s="1"/>
  <c r="Y62" i="87"/>
  <c r="X62" i="87"/>
  <c r="AJ18" i="53"/>
  <c r="AK18" i="53"/>
  <c r="AT18" i="53" s="1"/>
  <c r="AS49" i="93"/>
  <c r="AL49" i="93"/>
  <c r="AU49" i="93" s="1"/>
  <c r="AI60" i="98"/>
  <c r="AN60" i="98"/>
  <c r="AH66" i="84"/>
  <c r="AQ66" i="84" s="1"/>
  <c r="AJ19" i="53"/>
  <c r="AK19" i="53"/>
  <c r="AT19" i="53" s="1"/>
  <c r="AS20" i="93"/>
  <c r="AL20" i="93"/>
  <c r="AU20" i="93" s="1"/>
  <c r="AF67" i="100"/>
  <c r="AO67" i="100" s="1"/>
  <c r="AE67" i="100"/>
  <c r="W68" i="100"/>
  <c r="AG67" i="100"/>
  <c r="AP67" i="100" s="1"/>
  <c r="AS14" i="53"/>
  <c r="AL14" i="53"/>
  <c r="AU14" i="53" s="1"/>
  <c r="AS8" i="93"/>
  <c r="AL8" i="93"/>
  <c r="AU8" i="93" s="1"/>
  <c r="AS63" i="93"/>
  <c r="AL63" i="93"/>
  <c r="AU63" i="93" s="1"/>
  <c r="AS30" i="97"/>
  <c r="AL30" i="97"/>
  <c r="AU30" i="97" s="1"/>
  <c r="Z67" i="51"/>
  <c r="AS47" i="97"/>
  <c r="AL47" i="97"/>
  <c r="AU47" i="97" s="1"/>
  <c r="AG59" i="35"/>
  <c r="AP59" i="35" s="1"/>
  <c r="AE59" i="35"/>
  <c r="W60" i="35"/>
  <c r="AF59" i="35"/>
  <c r="AO59" i="35" s="1"/>
  <c r="AS21" i="53"/>
  <c r="AL21" i="53"/>
  <c r="AU21" i="53" s="1"/>
  <c r="AS39" i="53"/>
  <c r="AL39" i="53"/>
  <c r="AU39" i="53" s="1"/>
  <c r="AS16" i="93"/>
  <c r="AL16" i="93"/>
  <c r="AU16" i="93" s="1"/>
  <c r="AS52" i="93"/>
  <c r="AL52" i="93"/>
  <c r="AU52" i="93" s="1"/>
  <c r="AI58" i="55"/>
  <c r="AN58" i="55"/>
  <c r="AS16" i="53"/>
  <c r="AL16" i="53"/>
  <c r="AU16" i="53" s="1"/>
  <c r="AR62" i="83"/>
  <c r="Y63" i="41"/>
  <c r="X63" i="41"/>
  <c r="AR66" i="92"/>
  <c r="AR69" i="53"/>
  <c r="AR71" i="53" s="1"/>
  <c r="AL69" i="53"/>
  <c r="AU69" i="53" s="1"/>
  <c r="AS17" i="93"/>
  <c r="AL17" i="93"/>
  <c r="AU17" i="93" s="1"/>
  <c r="AS59" i="97"/>
  <c r="AL59" i="97"/>
  <c r="AU59" i="97" s="1"/>
  <c r="AS66" i="53"/>
  <c r="AL66" i="53"/>
  <c r="AU66" i="53" s="1"/>
  <c r="AS11" i="93"/>
  <c r="AL11" i="93"/>
  <c r="AU11" i="93" s="1"/>
  <c r="AS12" i="97"/>
  <c r="AL12" i="97"/>
  <c r="AU12" i="97" s="1"/>
  <c r="AG67" i="88"/>
  <c r="AP67" i="88" s="1"/>
  <c r="AF67" i="88"/>
  <c r="AO67" i="88" s="1"/>
  <c r="AE67" i="88"/>
  <c r="W68" i="88"/>
  <c r="Y58" i="48"/>
  <c r="X58" i="48"/>
  <c r="Z58" i="48" s="1"/>
  <c r="AS24" i="97"/>
  <c r="AL24" i="97"/>
  <c r="AU24" i="97" s="1"/>
  <c r="Y60" i="82"/>
  <c r="X60" i="82"/>
  <c r="AG67" i="92"/>
  <c r="AP67" i="92" s="1"/>
  <c r="AF67" i="92"/>
  <c r="AO67" i="92" s="1"/>
  <c r="AE67" i="92"/>
  <c r="W68" i="92"/>
  <c r="AJ13" i="93"/>
  <c r="AK13" i="93"/>
  <c r="AT13" i="93" s="1"/>
  <c r="AS55" i="93"/>
  <c r="AL55" i="93"/>
  <c r="AU55" i="93" s="1"/>
  <c r="Z66" i="84"/>
  <c r="AS38" i="93"/>
  <c r="AL38" i="93"/>
  <c r="AU38" i="93" s="1"/>
  <c r="AS32" i="53"/>
  <c r="AL32" i="53"/>
  <c r="AU32" i="53" s="1"/>
  <c r="AS50" i="53"/>
  <c r="AL50" i="53"/>
  <c r="AU50" i="53" s="1"/>
  <c r="AS68" i="53"/>
  <c r="AL68" i="53"/>
  <c r="AU68" i="53" s="1"/>
  <c r="AS15" i="93"/>
  <c r="AL15" i="93"/>
  <c r="AU15" i="93" s="1"/>
  <c r="AS33" i="93"/>
  <c r="AL33" i="93"/>
  <c r="AU33" i="93" s="1"/>
  <c r="AS65" i="93"/>
  <c r="AL65" i="93"/>
  <c r="AU65" i="93" s="1"/>
  <c r="AR66" i="104"/>
  <c r="AS9" i="105"/>
  <c r="AL9" i="105"/>
  <c r="AU9" i="105" s="1"/>
  <c r="AH59" i="50"/>
  <c r="AQ59" i="50" s="1"/>
  <c r="AH67" i="51"/>
  <c r="AQ67" i="51" s="1"/>
  <c r="AS29" i="97"/>
  <c r="AL29" i="97"/>
  <c r="AU29" i="97" s="1"/>
  <c r="AJ6" i="53"/>
  <c r="AS57" i="53"/>
  <c r="AL57" i="53"/>
  <c r="AU57" i="53" s="1"/>
  <c r="AL4" i="105"/>
  <c r="AU4" i="105" s="1"/>
  <c r="AS4" i="105"/>
  <c r="AJ4" i="93"/>
  <c r="AK4" i="93"/>
  <c r="AT4" i="93" s="1"/>
  <c r="AR58" i="35"/>
  <c r="AS5" i="53"/>
  <c r="AL5" i="53"/>
  <c r="AU5" i="53" s="1"/>
  <c r="AS22" i="53"/>
  <c r="AL22" i="53"/>
  <c r="AU22" i="53" s="1"/>
  <c r="AL40" i="53"/>
  <c r="AU40" i="53" s="1"/>
  <c r="AS40" i="53"/>
  <c r="AJ6" i="93"/>
  <c r="AS23" i="93"/>
  <c r="AL23" i="93"/>
  <c r="AU23" i="93" s="1"/>
  <c r="AL41" i="93"/>
  <c r="AU41" i="93" s="1"/>
  <c r="AS41" i="93"/>
  <c r="AS6" i="97"/>
  <c r="AL6" i="97"/>
  <c r="AU6" i="97" s="1"/>
  <c r="AS23" i="97"/>
  <c r="AL23" i="97"/>
  <c r="AU23" i="97" s="1"/>
  <c r="AJ17" i="53"/>
  <c r="AS24" i="93"/>
  <c r="AL24" i="93"/>
  <c r="AU24" i="93" s="1"/>
  <c r="AS42" i="93"/>
  <c r="AL42" i="93"/>
  <c r="AU42" i="93" s="1"/>
  <c r="AS60" i="93"/>
  <c r="AL60" i="93"/>
  <c r="AU60" i="93" s="1"/>
  <c r="AI63" i="11"/>
  <c r="AN63" i="11"/>
  <c r="Y61" i="98"/>
  <c r="X61" i="98"/>
  <c r="AS31" i="93"/>
  <c r="AL31" i="93"/>
  <c r="AU31" i="93" s="1"/>
  <c r="AK30" i="53"/>
  <c r="AT30" i="53" s="1"/>
  <c r="AJ30" i="53"/>
  <c r="AS65" i="53"/>
  <c r="AL65" i="53"/>
  <c r="AU65" i="53" s="1"/>
  <c r="AS43" i="53"/>
  <c r="AL43" i="53"/>
  <c r="AU43" i="53" s="1"/>
  <c r="W61" i="49"/>
  <c r="AF60" i="49"/>
  <c r="AO60" i="49" s="1"/>
  <c r="AG60" i="49"/>
  <c r="AP60" i="49" s="1"/>
  <c r="AE60" i="49"/>
  <c r="AE64" i="45"/>
  <c r="AF64" i="45"/>
  <c r="AO64" i="45" s="1"/>
  <c r="W65" i="45"/>
  <c r="AG64" i="45"/>
  <c r="AP64" i="45" s="1"/>
  <c r="AS37" i="93"/>
  <c r="AS67" i="97"/>
  <c r="AL67" i="97"/>
  <c r="AU67" i="97" s="1"/>
  <c r="AS5" i="97"/>
  <c r="AL5" i="97"/>
  <c r="AU5" i="97" s="1"/>
  <c r="AS53" i="97"/>
  <c r="AL53" i="97"/>
  <c r="AU53" i="97" s="1"/>
  <c r="AS67" i="53"/>
  <c r="AL67" i="53"/>
  <c r="AU67" i="53" s="1"/>
  <c r="AE68" i="44"/>
  <c r="AG68" i="44"/>
  <c r="AP68" i="44" s="1"/>
  <c r="AF68" i="44"/>
  <c r="AO68" i="44" s="1"/>
  <c r="W69" i="44"/>
  <c r="AI65" i="96"/>
  <c r="AN65" i="96"/>
  <c r="AS26" i="93"/>
  <c r="AL26" i="93"/>
  <c r="AU26" i="93" s="1"/>
  <c r="AS17" i="97"/>
  <c r="AL17" i="97"/>
  <c r="AU17" i="97" s="1"/>
  <c r="AS38" i="53"/>
  <c r="AL38" i="53"/>
  <c r="AU38" i="53" s="1"/>
  <c r="AS56" i="53"/>
  <c r="AL56" i="53"/>
  <c r="AU56" i="53" s="1"/>
  <c r="AS51" i="93"/>
  <c r="AL51" i="93"/>
  <c r="AU51" i="93" s="1"/>
  <c r="Y59" i="90"/>
  <c r="X59" i="90"/>
  <c r="AI69" i="93"/>
  <c r="AN69" i="93"/>
  <c r="AN71" i="93" s="1"/>
  <c r="Z59" i="50"/>
  <c r="AS11" i="97"/>
  <c r="AL11" i="97"/>
  <c r="AU11" i="97" s="1"/>
  <c r="AS9" i="53"/>
  <c r="AL9" i="53"/>
  <c r="AU9" i="53" s="1"/>
  <c r="AL27" i="53"/>
  <c r="AU27" i="53" s="1"/>
  <c r="AS27" i="53"/>
  <c r="AS45" i="53"/>
  <c r="AL45" i="53"/>
  <c r="AU45" i="53" s="1"/>
  <c r="AS63" i="53"/>
  <c r="AL63" i="53"/>
  <c r="AU63" i="53" s="1"/>
  <c r="Y61" i="18"/>
  <c r="Z61" i="18" s="1"/>
  <c r="X61" i="18"/>
  <c r="AT71" i="105"/>
  <c r="AS3" i="93"/>
  <c r="AL3" i="93"/>
  <c r="AU3" i="93" s="1"/>
  <c r="AS22" i="93"/>
  <c r="AL22" i="93"/>
  <c r="AU22" i="93" s="1"/>
  <c r="AS40" i="93"/>
  <c r="AL40" i="93"/>
  <c r="AU40" i="93" s="1"/>
  <c r="AS58" i="93"/>
  <c r="AL58" i="93"/>
  <c r="AU58" i="93" s="1"/>
  <c r="AR59" i="102"/>
  <c r="AS58" i="53"/>
  <c r="AI68" i="89"/>
  <c r="AN68" i="89"/>
  <c r="AR62" i="43"/>
  <c r="AS59" i="93"/>
  <c r="AL59" i="93"/>
  <c r="AU59" i="93" s="1"/>
  <c r="AH67" i="54"/>
  <c r="AQ67" i="54" s="1"/>
  <c r="AS35" i="53"/>
  <c r="AL35" i="53"/>
  <c r="AU35" i="53" s="1"/>
  <c r="AS53" i="53"/>
  <c r="AL53" i="53"/>
  <c r="AU53" i="53" s="1"/>
  <c r="AJ12" i="93"/>
  <c r="AS67" i="93"/>
  <c r="AL67" i="93"/>
  <c r="AU67" i="93" s="1"/>
  <c r="AH60" i="94"/>
  <c r="AQ60" i="94" s="1"/>
  <c r="Y64" i="11"/>
  <c r="X64" i="11"/>
  <c r="AI59" i="82"/>
  <c r="AN59" i="82"/>
  <c r="AS41" i="97"/>
  <c r="AL41" i="97"/>
  <c r="AU41" i="97" s="1"/>
  <c r="AJ24" i="53"/>
  <c r="AK24" i="53"/>
  <c r="AT24" i="53" s="1"/>
  <c r="AE65" i="95"/>
  <c r="AF65" i="95"/>
  <c r="AO65" i="95" s="1"/>
  <c r="AG65" i="95"/>
  <c r="AP65" i="95" s="1"/>
  <c r="W66" i="95"/>
  <c r="AH65" i="13"/>
  <c r="AQ65" i="13" s="1"/>
  <c r="AT71" i="97"/>
  <c r="AR66" i="54"/>
  <c r="AG67" i="20"/>
  <c r="AP67" i="20" s="1"/>
  <c r="AF67" i="20"/>
  <c r="AO67" i="20" s="1"/>
  <c r="AE67" i="20"/>
  <c r="W68" i="20"/>
  <c r="AS48" i="53"/>
  <c r="AL48" i="53"/>
  <c r="AU48" i="53" s="1"/>
  <c r="AH61" i="10"/>
  <c r="AQ61" i="10" s="1"/>
  <c r="AS19" i="93"/>
  <c r="AL19" i="93"/>
  <c r="AU19" i="93" s="1"/>
  <c r="Z65" i="13"/>
  <c r="AS42" i="97"/>
  <c r="AL42" i="97"/>
  <c r="AU42" i="97" s="1"/>
  <c r="AS44" i="93"/>
  <c r="AL44" i="93"/>
  <c r="AU44" i="93" s="1"/>
  <c r="Y63" i="103"/>
  <c r="X63" i="103"/>
  <c r="Z63" i="103" s="1"/>
  <c r="AK25" i="53"/>
  <c r="AT25" i="53" s="1"/>
  <c r="AJ25" i="53"/>
  <c r="AS61" i="53"/>
  <c r="AL61" i="53"/>
  <c r="AU61" i="53" s="1"/>
  <c r="AI62" i="91"/>
  <c r="AN62" i="91"/>
  <c r="AS66" i="97"/>
  <c r="AL66" i="97"/>
  <c r="AU66" i="97" s="1"/>
  <c r="AB4" i="53"/>
  <c r="AJ3" i="53"/>
  <c r="AS36" i="53"/>
  <c r="AL36" i="53"/>
  <c r="AU36" i="53" s="1"/>
  <c r="AS54" i="53"/>
  <c r="AL54" i="53"/>
  <c r="AU54" i="53" s="1"/>
  <c r="AH63" i="83"/>
  <c r="AQ63" i="83" s="1"/>
  <c r="AS7" i="97"/>
  <c r="AL7" i="97"/>
  <c r="AU7" i="97" s="1"/>
  <c r="AS43" i="93"/>
  <c r="AL43" i="93"/>
  <c r="AU43" i="93" s="1"/>
  <c r="AS61" i="93"/>
  <c r="AL61" i="93"/>
  <c r="AU61" i="93" s="1"/>
  <c r="AS50" i="93"/>
  <c r="AL50" i="93"/>
  <c r="AU50" i="93" s="1"/>
  <c r="AI62" i="103"/>
  <c r="AN62" i="103"/>
  <c r="AR66" i="51"/>
  <c r="AS35" i="97"/>
  <c r="AL35" i="97"/>
  <c r="AU35" i="97" s="1"/>
  <c r="AH59" i="85"/>
  <c r="AQ59" i="85" s="1"/>
  <c r="AS31" i="53"/>
  <c r="AL31" i="53"/>
  <c r="AU31" i="53" s="1"/>
  <c r="AS49" i="53"/>
  <c r="AL49" i="53"/>
  <c r="AU49" i="53" s="1"/>
  <c r="Y66" i="96"/>
  <c r="X66" i="96"/>
  <c r="Z66" i="96" s="1"/>
  <c r="AH60" i="102"/>
  <c r="AQ60" i="102" s="1"/>
  <c r="AS9" i="97"/>
  <c r="AL9" i="97"/>
  <c r="AU9" i="97" s="1"/>
  <c r="AS20" i="53"/>
  <c r="W66" i="99"/>
  <c r="AE65" i="99"/>
  <c r="AG65" i="99"/>
  <c r="AP65" i="99" s="1"/>
  <c r="AF65" i="99"/>
  <c r="AO65" i="99" s="1"/>
  <c r="AG59" i="42"/>
  <c r="AP59" i="42" s="1"/>
  <c r="AE59" i="42"/>
  <c r="W60" i="42"/>
  <c r="AF59" i="42"/>
  <c r="AO59" i="42" s="1"/>
  <c r="AS55" i="97"/>
  <c r="AL55" i="97"/>
  <c r="AU55" i="97" s="1"/>
  <c r="AE65" i="16"/>
  <c r="AG65" i="16"/>
  <c r="AP65" i="16" s="1"/>
  <c r="AF65" i="16"/>
  <c r="AO65" i="16" s="1"/>
  <c r="W66" i="16"/>
  <c r="AS9" i="93"/>
  <c r="AL9" i="93"/>
  <c r="AU9" i="93" s="1"/>
  <c r="AS49" i="97"/>
  <c r="AL49" i="97"/>
  <c r="AU49" i="97" s="1"/>
  <c r="AS5" i="105"/>
  <c r="AL5" i="105"/>
  <c r="AU5" i="105" s="1"/>
  <c r="AU71" i="105" s="1"/>
  <c r="C11" i="105" s="1"/>
  <c r="F49" i="57" s="1"/>
  <c r="AR58" i="85"/>
  <c r="AL64" i="53"/>
  <c r="AU64" i="53" s="1"/>
  <c r="AS64" i="53"/>
  <c r="AS10" i="93"/>
  <c r="AL10" i="93"/>
  <c r="AU10" i="93" s="1"/>
  <c r="AS29" i="93"/>
  <c r="AL29" i="93"/>
  <c r="AU29" i="93" s="1"/>
  <c r="AS68" i="93"/>
  <c r="AL68" i="93"/>
  <c r="AU68" i="93" s="1"/>
  <c r="AR66" i="88"/>
  <c r="AS54" i="97"/>
  <c r="AL54" i="97"/>
  <c r="AU54" i="97" s="1"/>
  <c r="Z67" i="54"/>
  <c r="AJ23" i="53"/>
  <c r="AH63" i="43"/>
  <c r="AQ63" i="43" s="1"/>
  <c r="AS30" i="93"/>
  <c r="AL30" i="93"/>
  <c r="AU30" i="93" s="1"/>
  <c r="AS48" i="93"/>
  <c r="AL48" i="93"/>
  <c r="AU48" i="93" s="1"/>
  <c r="Z60" i="94"/>
  <c r="AL56" i="93"/>
  <c r="AU56" i="93" s="1"/>
  <c r="AS56" i="93"/>
  <c r="AS61" i="97"/>
  <c r="AL61" i="97"/>
  <c r="AU61" i="97" s="1"/>
  <c r="AL20" i="53" l="1"/>
  <c r="AU20" i="53" s="1"/>
  <c r="AS71" i="105"/>
  <c r="Z63" i="41"/>
  <c r="AG63" i="41" s="1"/>
  <c r="AP63" i="41" s="1"/>
  <c r="AL37" i="93"/>
  <c r="AU37" i="93" s="1"/>
  <c r="AL8" i="53"/>
  <c r="AU8" i="53" s="1"/>
  <c r="AL58" i="53"/>
  <c r="AU58" i="53" s="1"/>
  <c r="AL52" i="53"/>
  <c r="AU52" i="53" s="1"/>
  <c r="AT71" i="93"/>
  <c r="AF63" i="103"/>
  <c r="AO63" i="103" s="1"/>
  <c r="AG63" i="103"/>
  <c r="AP63" i="103" s="1"/>
  <c r="AE63" i="103"/>
  <c r="W64" i="103"/>
  <c r="W64" i="41"/>
  <c r="AE63" i="41"/>
  <c r="AF63" i="41"/>
  <c r="AO63" i="41" s="1"/>
  <c r="W60" i="55"/>
  <c r="AE59" i="55"/>
  <c r="AF59" i="55"/>
  <c r="AO59" i="55" s="1"/>
  <c r="AG59" i="55"/>
  <c r="AP59" i="55" s="1"/>
  <c r="AG61" i="18"/>
  <c r="AP61" i="18" s="1"/>
  <c r="W62" i="18"/>
  <c r="AF61" i="18"/>
  <c r="AO61" i="18" s="1"/>
  <c r="AE61" i="18"/>
  <c r="AF60" i="94"/>
  <c r="AO60" i="94" s="1"/>
  <c r="AE60" i="94"/>
  <c r="W61" i="94"/>
  <c r="AG60" i="94"/>
  <c r="AP60" i="94" s="1"/>
  <c r="AI65" i="16"/>
  <c r="AN65" i="16"/>
  <c r="AF67" i="54"/>
  <c r="AO67" i="54" s="1"/>
  <c r="AG67" i="54"/>
  <c r="AP67" i="54" s="1"/>
  <c r="AE67" i="54"/>
  <c r="W68" i="54"/>
  <c r="AH66" i="96"/>
  <c r="AQ66" i="96" s="1"/>
  <c r="AJ4" i="53"/>
  <c r="AK4" i="53"/>
  <c r="AT4" i="53" s="1"/>
  <c r="AT71" i="53" s="1"/>
  <c r="AS12" i="93"/>
  <c r="AL12" i="93"/>
  <c r="AU12" i="93" s="1"/>
  <c r="W60" i="50"/>
  <c r="AE59" i="50"/>
  <c r="AF59" i="50"/>
  <c r="AO59" i="50" s="1"/>
  <c r="AG59" i="50"/>
  <c r="AP59" i="50" s="1"/>
  <c r="Y61" i="49"/>
  <c r="X61" i="49"/>
  <c r="AH58" i="48"/>
  <c r="AQ58" i="48" s="1"/>
  <c r="AR58" i="55"/>
  <c r="AI59" i="35"/>
  <c r="AN59" i="35"/>
  <c r="AL13" i="53"/>
  <c r="AU13" i="53" s="1"/>
  <c r="AS13" i="53"/>
  <c r="AS7" i="53"/>
  <c r="AL7" i="53"/>
  <c r="AU7" i="53" s="1"/>
  <c r="AH63" i="91"/>
  <c r="AQ63" i="91" s="1"/>
  <c r="AS71" i="97"/>
  <c r="Y62" i="10"/>
  <c r="X62" i="10"/>
  <c r="Z62" i="10" s="1"/>
  <c r="AI63" i="43"/>
  <c r="AN63" i="43"/>
  <c r="AI59" i="85"/>
  <c r="AN59" i="85"/>
  <c r="AS25" i="53"/>
  <c r="AL25" i="53"/>
  <c r="AU25" i="53" s="1"/>
  <c r="AI65" i="95"/>
  <c r="AN65" i="95"/>
  <c r="AR59" i="82"/>
  <c r="Y69" i="44"/>
  <c r="Z69" i="44" s="1"/>
  <c r="X69" i="44"/>
  <c r="AI64" i="45"/>
  <c r="AN64" i="45"/>
  <c r="AR63" i="11"/>
  <c r="AS13" i="93"/>
  <c r="AL13" i="93"/>
  <c r="AU13" i="93" s="1"/>
  <c r="AH60" i="82"/>
  <c r="AQ60" i="82" s="1"/>
  <c r="W59" i="48"/>
  <c r="AE58" i="48"/>
  <c r="AG58" i="48"/>
  <c r="AP58" i="48" s="1"/>
  <c r="AF58" i="48"/>
  <c r="AO58" i="48" s="1"/>
  <c r="AH59" i="55"/>
  <c r="AQ59" i="55" s="1"/>
  <c r="AR57" i="48"/>
  <c r="AS7" i="93"/>
  <c r="AL7" i="93"/>
  <c r="AU7" i="93" s="1"/>
  <c r="W64" i="91"/>
  <c r="AE63" i="91"/>
  <c r="AG63" i="91"/>
  <c r="AP63" i="91" s="1"/>
  <c r="AF63" i="91"/>
  <c r="AO63" i="91" s="1"/>
  <c r="Y64" i="43"/>
  <c r="X64" i="43"/>
  <c r="AH64" i="11"/>
  <c r="AQ64" i="11" s="1"/>
  <c r="AR69" i="93"/>
  <c r="AR71" i="93" s="1"/>
  <c r="AL69" i="93"/>
  <c r="AU69" i="93" s="1"/>
  <c r="AS17" i="53"/>
  <c r="AL17" i="53"/>
  <c r="AU17" i="53" s="1"/>
  <c r="AS6" i="53"/>
  <c r="AL6" i="53"/>
  <c r="AU6" i="53" s="1"/>
  <c r="Z60" i="82"/>
  <c r="AS18" i="53"/>
  <c r="AL18" i="53"/>
  <c r="AU18" i="53" s="1"/>
  <c r="AR62" i="41"/>
  <c r="AS14" i="93"/>
  <c r="AL14" i="93"/>
  <c r="AU14" i="93" s="1"/>
  <c r="AI63" i="83"/>
  <c r="AN63" i="83"/>
  <c r="Y61" i="102"/>
  <c r="X61" i="102"/>
  <c r="AS24" i="53"/>
  <c r="AL24" i="53"/>
  <c r="AU24" i="53" s="1"/>
  <c r="Z64" i="11"/>
  <c r="AR68" i="89"/>
  <c r="AH59" i="90"/>
  <c r="AQ59" i="90" s="1"/>
  <c r="AI60" i="49"/>
  <c r="AN60" i="49"/>
  <c r="AH61" i="98"/>
  <c r="AQ61" i="98" s="1"/>
  <c r="AS4" i="93"/>
  <c r="AL4" i="93"/>
  <c r="AU4" i="93" s="1"/>
  <c r="AE66" i="84"/>
  <c r="W67" i="84"/>
  <c r="AG66" i="84"/>
  <c r="AP66" i="84" s="1"/>
  <c r="AF66" i="84"/>
  <c r="AO66" i="84" s="1"/>
  <c r="Y68" i="92"/>
  <c r="X68" i="92"/>
  <c r="Y68" i="100"/>
  <c r="X68" i="100"/>
  <c r="AS19" i="53"/>
  <c r="AL19" i="53"/>
  <c r="AU19" i="53" s="1"/>
  <c r="AH62" i="87"/>
  <c r="AQ62" i="87" s="1"/>
  <c r="AS29" i="53"/>
  <c r="AL29" i="53"/>
  <c r="AU29" i="53" s="1"/>
  <c r="AI67" i="104"/>
  <c r="AN67" i="104"/>
  <c r="AR61" i="87"/>
  <c r="AH69" i="89"/>
  <c r="AQ69" i="89" s="1"/>
  <c r="AQ71" i="89" s="1"/>
  <c r="AZ3" i="89"/>
  <c r="AX10" i="89" s="1"/>
  <c r="S10" i="89" s="1"/>
  <c r="AC10" i="89" s="1"/>
  <c r="AB11" i="89" s="1"/>
  <c r="AX8" i="89"/>
  <c r="S8" i="89" s="1"/>
  <c r="AC8" i="89" s="1"/>
  <c r="AB9" i="89" s="1"/>
  <c r="AX15" i="89"/>
  <c r="S15" i="89" s="1"/>
  <c r="AC15" i="89" s="1"/>
  <c r="AB16" i="89" s="1"/>
  <c r="AX21" i="89"/>
  <c r="S21" i="89" s="1"/>
  <c r="AC21" i="89" s="1"/>
  <c r="AB22" i="89" s="1"/>
  <c r="AX23" i="89"/>
  <c r="S23" i="89" s="1"/>
  <c r="AC23" i="89" s="1"/>
  <c r="AB24" i="89" s="1"/>
  <c r="AX25" i="89"/>
  <c r="S25" i="89" s="1"/>
  <c r="AC25" i="89" s="1"/>
  <c r="AB26" i="89" s="1"/>
  <c r="AX27" i="89"/>
  <c r="S27" i="89" s="1"/>
  <c r="AC27" i="89" s="1"/>
  <c r="AB28" i="89" s="1"/>
  <c r="AX29" i="89"/>
  <c r="S29" i="89" s="1"/>
  <c r="AC29" i="89" s="1"/>
  <c r="AB30" i="89" s="1"/>
  <c r="AX31" i="89"/>
  <c r="S31" i="89" s="1"/>
  <c r="AC31" i="89" s="1"/>
  <c r="AB32" i="89" s="1"/>
  <c r="AX33" i="89"/>
  <c r="S33" i="89" s="1"/>
  <c r="AC33" i="89" s="1"/>
  <c r="AB34" i="89" s="1"/>
  <c r="AX35" i="89"/>
  <c r="S35" i="89" s="1"/>
  <c r="AC35" i="89" s="1"/>
  <c r="AB36" i="89" s="1"/>
  <c r="AX37" i="89"/>
  <c r="S37" i="89" s="1"/>
  <c r="AC37" i="89" s="1"/>
  <c r="AB38" i="89" s="1"/>
  <c r="AX39" i="89"/>
  <c r="S39" i="89" s="1"/>
  <c r="AC39" i="89" s="1"/>
  <c r="AB40" i="89" s="1"/>
  <c r="AX41" i="89"/>
  <c r="S41" i="89" s="1"/>
  <c r="AC41" i="89" s="1"/>
  <c r="AB42" i="89" s="1"/>
  <c r="AX43" i="89"/>
  <c r="S43" i="89" s="1"/>
  <c r="AC43" i="89" s="1"/>
  <c r="AB44" i="89" s="1"/>
  <c r="AX45" i="89"/>
  <c r="S45" i="89" s="1"/>
  <c r="AC45" i="89" s="1"/>
  <c r="AB46" i="89" s="1"/>
  <c r="AX47" i="89"/>
  <c r="S47" i="89" s="1"/>
  <c r="AC47" i="89" s="1"/>
  <c r="AB48" i="89" s="1"/>
  <c r="AX49" i="89"/>
  <c r="S49" i="89" s="1"/>
  <c r="AC49" i="89" s="1"/>
  <c r="AB50" i="89" s="1"/>
  <c r="AX51" i="89"/>
  <c r="S51" i="89" s="1"/>
  <c r="AC51" i="89" s="1"/>
  <c r="AB52" i="89" s="1"/>
  <c r="AX53" i="89"/>
  <c r="S53" i="89" s="1"/>
  <c r="AC53" i="89" s="1"/>
  <c r="AB54" i="89" s="1"/>
  <c r="AX55" i="89"/>
  <c r="S55" i="89" s="1"/>
  <c r="AC55" i="89" s="1"/>
  <c r="AB56" i="89" s="1"/>
  <c r="AX57" i="89"/>
  <c r="S57" i="89" s="1"/>
  <c r="AC57" i="89" s="1"/>
  <c r="AB58" i="89" s="1"/>
  <c r="AX58" i="89"/>
  <c r="S58" i="89" s="1"/>
  <c r="AC58" i="89" s="1"/>
  <c r="AB59" i="89" s="1"/>
  <c r="AX59" i="89"/>
  <c r="S59" i="89" s="1"/>
  <c r="AC59" i="89" s="1"/>
  <c r="AB60" i="89" s="1"/>
  <c r="AX61" i="89"/>
  <c r="S61" i="89" s="1"/>
  <c r="AC61" i="89" s="1"/>
  <c r="AB62" i="89" s="1"/>
  <c r="AX62" i="89"/>
  <c r="S62" i="89" s="1"/>
  <c r="AC62" i="89" s="1"/>
  <c r="AB63" i="89" s="1"/>
  <c r="AX63" i="89"/>
  <c r="S63" i="89" s="1"/>
  <c r="AC63" i="89" s="1"/>
  <c r="AB64" i="89" s="1"/>
  <c r="AX67" i="89"/>
  <c r="S67" i="89" s="1"/>
  <c r="AC67" i="89" s="1"/>
  <c r="AB68" i="89" s="1"/>
  <c r="AX66" i="89"/>
  <c r="S66" i="89" s="1"/>
  <c r="AC66" i="89" s="1"/>
  <c r="AB67" i="89" s="1"/>
  <c r="AX65" i="89"/>
  <c r="S65" i="89" s="1"/>
  <c r="AC65" i="89" s="1"/>
  <c r="AB66" i="89" s="1"/>
  <c r="AX68" i="89"/>
  <c r="S68" i="89" s="1"/>
  <c r="AC68" i="89" s="1"/>
  <c r="AB69" i="89" s="1"/>
  <c r="AI61" i="10"/>
  <c r="AN61" i="10"/>
  <c r="AI60" i="102"/>
  <c r="AN60" i="102"/>
  <c r="AR62" i="91"/>
  <c r="W66" i="13"/>
  <c r="AF65" i="13"/>
  <c r="AO65" i="13" s="1"/>
  <c r="AE65" i="13"/>
  <c r="AG65" i="13"/>
  <c r="AP65" i="13" s="1"/>
  <c r="AI67" i="20"/>
  <c r="AN67" i="20"/>
  <c r="Y66" i="95"/>
  <c r="Z66" i="95"/>
  <c r="X66" i="95"/>
  <c r="Z59" i="90"/>
  <c r="AI68" i="44"/>
  <c r="AN68" i="44"/>
  <c r="Z61" i="98"/>
  <c r="AI67" i="92"/>
  <c r="AN67" i="92"/>
  <c r="Y68" i="88"/>
  <c r="Z68" i="88" s="1"/>
  <c r="X68" i="88"/>
  <c r="AH63" i="41"/>
  <c r="AQ63" i="41" s="1"/>
  <c r="W68" i="51"/>
  <c r="AF67" i="51"/>
  <c r="AO67" i="51" s="1"/>
  <c r="AG67" i="51"/>
  <c r="AP67" i="51" s="1"/>
  <c r="AE67" i="51"/>
  <c r="AI67" i="100"/>
  <c r="AN67" i="100"/>
  <c r="AR60" i="98"/>
  <c r="Z62" i="87"/>
  <c r="AS11" i="53"/>
  <c r="AL11" i="53"/>
  <c r="AU11" i="53" s="1"/>
  <c r="AR60" i="18"/>
  <c r="Z69" i="89"/>
  <c r="AS12" i="53"/>
  <c r="AL12" i="53"/>
  <c r="AU12" i="53" s="1"/>
  <c r="AS5" i="93"/>
  <c r="AL5" i="93"/>
  <c r="AU5" i="93" s="1"/>
  <c r="Y60" i="42"/>
  <c r="X60" i="42"/>
  <c r="Z60" i="42" s="1"/>
  <c r="AI65" i="99"/>
  <c r="AN65" i="99"/>
  <c r="W67" i="96"/>
  <c r="AE66" i="96"/>
  <c r="AF66" i="96"/>
  <c r="AO66" i="96" s="1"/>
  <c r="AG66" i="96"/>
  <c r="AP66" i="96" s="1"/>
  <c r="AI59" i="42"/>
  <c r="AN59" i="42"/>
  <c r="Y66" i="99"/>
  <c r="X66" i="99"/>
  <c r="AH63" i="103"/>
  <c r="AQ63" i="103" s="1"/>
  <c r="Y68" i="20"/>
  <c r="X68" i="20"/>
  <c r="Z68" i="20" s="1"/>
  <c r="AS23" i="53"/>
  <c r="AL23" i="53"/>
  <c r="AU23" i="53" s="1"/>
  <c r="Y66" i="16"/>
  <c r="X66" i="16"/>
  <c r="AR62" i="103"/>
  <c r="AL3" i="53"/>
  <c r="AU3" i="53" s="1"/>
  <c r="AS3" i="53"/>
  <c r="AH61" i="18"/>
  <c r="AQ61" i="18" s="1"/>
  <c r="AR65" i="96"/>
  <c r="Y65" i="45"/>
  <c r="Z65" i="45" s="1"/>
  <c r="X65" i="45"/>
  <c r="AS30" i="53"/>
  <c r="AL30" i="53"/>
  <c r="AU30" i="53" s="1"/>
  <c r="AS6" i="93"/>
  <c r="AL6" i="93"/>
  <c r="AU6" i="93" s="1"/>
  <c r="AI67" i="88"/>
  <c r="AN67" i="88"/>
  <c r="Y60" i="35"/>
  <c r="X60" i="35"/>
  <c r="Y68" i="104"/>
  <c r="Z68" i="104" s="1"/>
  <c r="X68" i="104"/>
  <c r="AR58" i="90"/>
  <c r="AU71" i="97"/>
  <c r="C11" i="97" s="1"/>
  <c r="F41" i="57" s="1"/>
  <c r="Y64" i="83"/>
  <c r="Z64" i="83" s="1"/>
  <c r="X64" i="83"/>
  <c r="Y60" i="85"/>
  <c r="X60" i="85"/>
  <c r="AX19" i="89" l="1"/>
  <c r="S19" i="89" s="1"/>
  <c r="AC19" i="89" s="1"/>
  <c r="AB20" i="89" s="1"/>
  <c r="AX13" i="89"/>
  <c r="S13" i="89" s="1"/>
  <c r="AC13" i="89" s="1"/>
  <c r="AB14" i="89" s="1"/>
  <c r="AX6" i="89"/>
  <c r="S6" i="89" s="1"/>
  <c r="AC6" i="89" s="1"/>
  <c r="AB7" i="89" s="1"/>
  <c r="AX64" i="89"/>
  <c r="S64" i="89" s="1"/>
  <c r="AC64" i="89" s="1"/>
  <c r="AB65" i="89" s="1"/>
  <c r="AX60" i="89"/>
  <c r="S60" i="89" s="1"/>
  <c r="AC60" i="89" s="1"/>
  <c r="AB61" i="89" s="1"/>
  <c r="AX54" i="89"/>
  <c r="S54" i="89" s="1"/>
  <c r="AC54" i="89" s="1"/>
  <c r="AB55" i="89" s="1"/>
  <c r="AJ55" i="89" s="1"/>
  <c r="AX48" i="89"/>
  <c r="S48" i="89" s="1"/>
  <c r="AC48" i="89" s="1"/>
  <c r="AB49" i="89" s="1"/>
  <c r="AX42" i="89"/>
  <c r="S42" i="89" s="1"/>
  <c r="AC42" i="89" s="1"/>
  <c r="AB43" i="89" s="1"/>
  <c r="AX36" i="89"/>
  <c r="S36" i="89" s="1"/>
  <c r="AC36" i="89" s="1"/>
  <c r="AB37" i="89" s="1"/>
  <c r="AX30" i="89"/>
  <c r="S30" i="89" s="1"/>
  <c r="AC30" i="89" s="1"/>
  <c r="AB31" i="89" s="1"/>
  <c r="AX24" i="89"/>
  <c r="S24" i="89" s="1"/>
  <c r="AC24" i="89" s="1"/>
  <c r="AB25" i="89" s="1"/>
  <c r="AX18" i="89"/>
  <c r="S18" i="89" s="1"/>
  <c r="AC18" i="89" s="1"/>
  <c r="AB19" i="89" s="1"/>
  <c r="AJ19" i="89" s="1"/>
  <c r="AX12" i="89"/>
  <c r="S12" i="89" s="1"/>
  <c r="AC12" i="89" s="1"/>
  <c r="AB13" i="89" s="1"/>
  <c r="AX5" i="89"/>
  <c r="S5" i="89" s="1"/>
  <c r="AC5" i="89" s="1"/>
  <c r="AB6" i="89" s="1"/>
  <c r="AX17" i="89"/>
  <c r="S17" i="89" s="1"/>
  <c r="AC17" i="89" s="1"/>
  <c r="AB18" i="89" s="1"/>
  <c r="AX11" i="89"/>
  <c r="S11" i="89" s="1"/>
  <c r="AC11" i="89" s="1"/>
  <c r="AB12" i="89" s="1"/>
  <c r="AX3" i="89"/>
  <c r="S3" i="89" s="1"/>
  <c r="AC3" i="89" s="1"/>
  <c r="AX52" i="89"/>
  <c r="S52" i="89" s="1"/>
  <c r="AC52" i="89" s="1"/>
  <c r="AB53" i="89" s="1"/>
  <c r="AJ53" i="89" s="1"/>
  <c r="AX46" i="89"/>
  <c r="S46" i="89" s="1"/>
  <c r="AC46" i="89" s="1"/>
  <c r="AB47" i="89" s="1"/>
  <c r="AX40" i="89"/>
  <c r="S40" i="89" s="1"/>
  <c r="AC40" i="89" s="1"/>
  <c r="AB41" i="89" s="1"/>
  <c r="AX34" i="89"/>
  <c r="S34" i="89" s="1"/>
  <c r="AC34" i="89" s="1"/>
  <c r="AB35" i="89" s="1"/>
  <c r="AX28" i="89"/>
  <c r="S28" i="89" s="1"/>
  <c r="AC28" i="89" s="1"/>
  <c r="AB29" i="89" s="1"/>
  <c r="AX22" i="89"/>
  <c r="S22" i="89" s="1"/>
  <c r="AC22" i="89" s="1"/>
  <c r="AB23" i="89" s="1"/>
  <c r="AX16" i="89"/>
  <c r="S16" i="89" s="1"/>
  <c r="AC16" i="89" s="1"/>
  <c r="AB17" i="89" s="1"/>
  <c r="AJ17" i="89" s="1"/>
  <c r="AX9" i="89"/>
  <c r="S9" i="89" s="1"/>
  <c r="AC9" i="89" s="1"/>
  <c r="AB10" i="89" s="1"/>
  <c r="AX4" i="89"/>
  <c r="S4" i="89" s="1"/>
  <c r="AC4" i="89" s="1"/>
  <c r="AB5" i="89" s="1"/>
  <c r="AU71" i="93"/>
  <c r="C11" i="93" s="1"/>
  <c r="F37" i="57" s="1"/>
  <c r="Z61" i="49"/>
  <c r="AX56" i="89"/>
  <c r="S56" i="89" s="1"/>
  <c r="AC56" i="89" s="1"/>
  <c r="AB57" i="89" s="1"/>
  <c r="AX50" i="89"/>
  <c r="S50" i="89" s="1"/>
  <c r="AC50" i="89" s="1"/>
  <c r="AB51" i="89" s="1"/>
  <c r="AK51" i="89" s="1"/>
  <c r="AT51" i="89" s="1"/>
  <c r="AX44" i="89"/>
  <c r="S44" i="89" s="1"/>
  <c r="AC44" i="89" s="1"/>
  <c r="AB45" i="89" s="1"/>
  <c r="AX38" i="89"/>
  <c r="S38" i="89" s="1"/>
  <c r="AC38" i="89" s="1"/>
  <c r="AB39" i="89" s="1"/>
  <c r="AX32" i="89"/>
  <c r="S32" i="89" s="1"/>
  <c r="AC32" i="89" s="1"/>
  <c r="AB33" i="89" s="1"/>
  <c r="AX26" i="89"/>
  <c r="S26" i="89" s="1"/>
  <c r="AC26" i="89" s="1"/>
  <c r="AB27" i="89" s="1"/>
  <c r="AX20" i="89"/>
  <c r="S20" i="89" s="1"/>
  <c r="AC20" i="89" s="1"/>
  <c r="AB21" i="89" s="1"/>
  <c r="AX14" i="89"/>
  <c r="S14" i="89" s="1"/>
  <c r="AC14" i="89" s="1"/>
  <c r="AB15" i="89" s="1"/>
  <c r="AK15" i="89" s="1"/>
  <c r="AT15" i="89" s="1"/>
  <c r="AX7" i="89"/>
  <c r="S7" i="89" s="1"/>
  <c r="AC7" i="89" s="1"/>
  <c r="AB8" i="89" s="1"/>
  <c r="Z68" i="92"/>
  <c r="W69" i="92" s="1"/>
  <c r="AS71" i="93"/>
  <c r="AF64" i="83"/>
  <c r="AO64" i="83" s="1"/>
  <c r="AE64" i="83"/>
  <c r="AG64" i="83"/>
  <c r="AP64" i="83" s="1"/>
  <c r="W65" i="83"/>
  <c r="AE69" i="44"/>
  <c r="AG69" i="44"/>
  <c r="AP69" i="44" s="1"/>
  <c r="AF69" i="44"/>
  <c r="AO69" i="44" s="1"/>
  <c r="W70" i="44"/>
  <c r="AG61" i="49"/>
  <c r="AP61" i="49" s="1"/>
  <c r="W62" i="49"/>
  <c r="AE61" i="49"/>
  <c r="AF61" i="49"/>
  <c r="AO61" i="49" s="1"/>
  <c r="AE68" i="92"/>
  <c r="AE65" i="45"/>
  <c r="AF65" i="45"/>
  <c r="AO65" i="45" s="1"/>
  <c r="W66" i="45"/>
  <c r="AG65" i="45"/>
  <c r="AP65" i="45" s="1"/>
  <c r="AG68" i="88"/>
  <c r="AP68" i="88" s="1"/>
  <c r="AF68" i="88"/>
  <c r="AO68" i="88" s="1"/>
  <c r="AE68" i="88"/>
  <c r="W69" i="88"/>
  <c r="AG60" i="42"/>
  <c r="AP60" i="42" s="1"/>
  <c r="AF60" i="42"/>
  <c r="AO60" i="42" s="1"/>
  <c r="W61" i="42"/>
  <c r="AE60" i="42"/>
  <c r="W69" i="104"/>
  <c r="AF68" i="104"/>
  <c r="AO68" i="104" s="1"/>
  <c r="AG68" i="104"/>
  <c r="AP68" i="104" s="1"/>
  <c r="AE68" i="104"/>
  <c r="AH66" i="16"/>
  <c r="AQ66" i="16" s="1"/>
  <c r="AH60" i="85"/>
  <c r="AQ60" i="85" s="1"/>
  <c r="AR67" i="88"/>
  <c r="AH68" i="20"/>
  <c r="AQ68" i="20" s="1"/>
  <c r="AR59" i="42"/>
  <c r="AR67" i="100"/>
  <c r="AR68" i="44"/>
  <c r="AR67" i="20"/>
  <c r="AJ63" i="89"/>
  <c r="AK63" i="89"/>
  <c r="AT63" i="89" s="1"/>
  <c r="AJ57" i="89"/>
  <c r="AK57" i="89"/>
  <c r="AT57" i="89" s="1"/>
  <c r="AJ45" i="89"/>
  <c r="AK45" i="89"/>
  <c r="AT45" i="89" s="1"/>
  <c r="AK39" i="89"/>
  <c r="AT39" i="89" s="1"/>
  <c r="AJ39" i="89"/>
  <c r="AJ33" i="89"/>
  <c r="AK33" i="89"/>
  <c r="AT33" i="89" s="1"/>
  <c r="AJ27" i="89"/>
  <c r="AK27" i="89"/>
  <c r="AT27" i="89" s="1"/>
  <c r="AK21" i="89"/>
  <c r="AT21" i="89" s="1"/>
  <c r="AJ21" i="89"/>
  <c r="AJ15" i="89"/>
  <c r="AK8" i="89"/>
  <c r="AT8" i="89" s="1"/>
  <c r="AJ8" i="89"/>
  <c r="AI66" i="84"/>
  <c r="AN66" i="84"/>
  <c r="AG64" i="11"/>
  <c r="AP64" i="11" s="1"/>
  <c r="AF64" i="11"/>
  <c r="AO64" i="11" s="1"/>
  <c r="W65" i="11"/>
  <c r="AE64" i="11"/>
  <c r="Y59" i="48"/>
  <c r="Z59" i="48" s="1"/>
  <c r="X59" i="48"/>
  <c r="AH69" i="44"/>
  <c r="AQ69" i="44" s="1"/>
  <c r="AR65" i="95"/>
  <c r="AR63" i="43"/>
  <c r="Y60" i="50"/>
  <c r="Z60" i="50" s="1"/>
  <c r="X60" i="50"/>
  <c r="AI67" i="54"/>
  <c r="AN67" i="54"/>
  <c r="AI59" i="55"/>
  <c r="AN59" i="55"/>
  <c r="AG68" i="20"/>
  <c r="AP68" i="20" s="1"/>
  <c r="W69" i="20"/>
  <c r="AE68" i="20"/>
  <c r="AF68" i="20"/>
  <c r="AO68" i="20" s="1"/>
  <c r="AR65" i="99"/>
  <c r="AG59" i="90"/>
  <c r="AP59" i="90" s="1"/>
  <c r="W60" i="90"/>
  <c r="AF59" i="90"/>
  <c r="AO59" i="90" s="1"/>
  <c r="AE59" i="90"/>
  <c r="AJ66" i="89"/>
  <c r="AK66" i="89"/>
  <c r="AT66" i="89" s="1"/>
  <c r="AK62" i="89"/>
  <c r="AT62" i="89" s="1"/>
  <c r="AJ62" i="89"/>
  <c r="AK56" i="89"/>
  <c r="AT56" i="89" s="1"/>
  <c r="AJ56" i="89"/>
  <c r="AK50" i="89"/>
  <c r="AT50" i="89" s="1"/>
  <c r="AK44" i="89"/>
  <c r="AT44" i="89" s="1"/>
  <c r="AJ44" i="89"/>
  <c r="AJ38" i="89"/>
  <c r="AK38" i="89"/>
  <c r="AT38" i="89" s="1"/>
  <c r="AK32" i="89"/>
  <c r="AT32" i="89" s="1"/>
  <c r="AJ32" i="89"/>
  <c r="AJ26" i="89"/>
  <c r="AK26" i="89"/>
  <c r="AT26" i="89" s="1"/>
  <c r="AJ20" i="89"/>
  <c r="AK20" i="89"/>
  <c r="AT20" i="89" s="1"/>
  <c r="AK14" i="89"/>
  <c r="AT14" i="89" s="1"/>
  <c r="AJ7" i="89"/>
  <c r="AK7" i="89"/>
  <c r="AT7" i="89" s="1"/>
  <c r="AR63" i="83"/>
  <c r="AH62" i="10"/>
  <c r="AQ62" i="10" s="1"/>
  <c r="Y61" i="94"/>
  <c r="Z61" i="94" s="1"/>
  <c r="X61" i="94"/>
  <c r="Y62" i="18"/>
  <c r="X62" i="18"/>
  <c r="Y60" i="55"/>
  <c r="Z60" i="55" s="1"/>
  <c r="X60" i="55"/>
  <c r="AH60" i="35"/>
  <c r="AQ60" i="35" s="1"/>
  <c r="AH66" i="99"/>
  <c r="AQ66" i="99" s="1"/>
  <c r="W63" i="87"/>
  <c r="AG62" i="87"/>
  <c r="AP62" i="87" s="1"/>
  <c r="AF62" i="87"/>
  <c r="AO62" i="87" s="1"/>
  <c r="AE62" i="87"/>
  <c r="AI67" i="51"/>
  <c r="AN67" i="51"/>
  <c r="AH66" i="95"/>
  <c r="AQ66" i="95" s="1"/>
  <c r="AJ65" i="89"/>
  <c r="AK65" i="89"/>
  <c r="AT65" i="89" s="1"/>
  <c r="AJ61" i="89"/>
  <c r="AK61" i="89"/>
  <c r="AT61" i="89" s="1"/>
  <c r="AK49" i="89"/>
  <c r="AT49" i="89" s="1"/>
  <c r="AJ49" i="89"/>
  <c r="AK43" i="89"/>
  <c r="AT43" i="89" s="1"/>
  <c r="AJ43" i="89"/>
  <c r="AK37" i="89"/>
  <c r="AT37" i="89" s="1"/>
  <c r="AJ37" i="89"/>
  <c r="AK31" i="89"/>
  <c r="AT31" i="89" s="1"/>
  <c r="AJ31" i="89"/>
  <c r="AJ25" i="89"/>
  <c r="AK25" i="89"/>
  <c r="AT25" i="89" s="1"/>
  <c r="AK13" i="89"/>
  <c r="AT13" i="89" s="1"/>
  <c r="AJ13" i="89"/>
  <c r="AJ6" i="89"/>
  <c r="AK6" i="89"/>
  <c r="AT6" i="89" s="1"/>
  <c r="AH68" i="100"/>
  <c r="AQ68" i="100" s="1"/>
  <c r="W61" i="82"/>
  <c r="AF60" i="82"/>
  <c r="AO60" i="82" s="1"/>
  <c r="AE60" i="82"/>
  <c r="AG60" i="82"/>
  <c r="AP60" i="82" s="1"/>
  <c r="AF62" i="10"/>
  <c r="AO62" i="10" s="1"/>
  <c r="AG62" i="10"/>
  <c r="AP62" i="10" s="1"/>
  <c r="W63" i="10"/>
  <c r="AE62" i="10"/>
  <c r="AI60" i="94"/>
  <c r="AN60" i="94"/>
  <c r="Y64" i="103"/>
  <c r="X64" i="103"/>
  <c r="AI65" i="13"/>
  <c r="AN65" i="13"/>
  <c r="AR60" i="102"/>
  <c r="AK67" i="89"/>
  <c r="AT67" i="89" s="1"/>
  <c r="AJ67" i="89"/>
  <c r="AJ60" i="89"/>
  <c r="AK60" i="89"/>
  <c r="AT60" i="89" s="1"/>
  <c r="AK54" i="89"/>
  <c r="AT54" i="89" s="1"/>
  <c r="AJ48" i="89"/>
  <c r="AK48" i="89"/>
  <c r="AT48" i="89" s="1"/>
  <c r="AK42" i="89"/>
  <c r="AT42" i="89" s="1"/>
  <c r="AJ42" i="89"/>
  <c r="AJ36" i="89"/>
  <c r="AK36" i="89"/>
  <c r="AT36" i="89" s="1"/>
  <c r="AJ30" i="89"/>
  <c r="AK30" i="89"/>
  <c r="AT30" i="89" s="1"/>
  <c r="AK24" i="89"/>
  <c r="AT24" i="89" s="1"/>
  <c r="AJ24" i="89"/>
  <c r="AK18" i="89"/>
  <c r="AT18" i="89" s="1"/>
  <c r="AK12" i="89"/>
  <c r="AT12" i="89" s="1"/>
  <c r="AJ12" i="89"/>
  <c r="AB4" i="89"/>
  <c r="AJ3" i="89"/>
  <c r="Z68" i="100"/>
  <c r="AR60" i="49"/>
  <c r="AH61" i="102"/>
  <c r="AQ61" i="102" s="1"/>
  <c r="AH64" i="43"/>
  <c r="AQ64" i="43" s="1"/>
  <c r="AI63" i="91"/>
  <c r="AN63" i="91"/>
  <c r="AR59" i="35"/>
  <c r="AI63" i="103"/>
  <c r="AR63" i="103" s="1"/>
  <c r="AN63" i="103"/>
  <c r="Z66" i="16"/>
  <c r="Z60" i="85"/>
  <c r="Z66" i="99"/>
  <c r="AF66" i="95"/>
  <c r="AO66" i="95" s="1"/>
  <c r="AG66" i="95"/>
  <c r="AP66" i="95" s="1"/>
  <c r="W67" i="95"/>
  <c r="AE66" i="95"/>
  <c r="AI66" i="96"/>
  <c r="AN66" i="96"/>
  <c r="AG61" i="98"/>
  <c r="AP61" i="98" s="1"/>
  <c r="AF61" i="98"/>
  <c r="AO61" i="98" s="1"/>
  <c r="AE61" i="98"/>
  <c r="W62" i="98"/>
  <c r="AK68" i="89"/>
  <c r="AT68" i="89" s="1"/>
  <c r="AJ68" i="89"/>
  <c r="AK59" i="89"/>
  <c r="AT59" i="89" s="1"/>
  <c r="AJ59" i="89"/>
  <c r="AK53" i="89"/>
  <c r="AT53" i="89" s="1"/>
  <c r="AK47" i="89"/>
  <c r="AT47" i="89" s="1"/>
  <c r="AJ47" i="89"/>
  <c r="AJ41" i="89"/>
  <c r="AK41" i="89"/>
  <c r="AT41" i="89" s="1"/>
  <c r="AK35" i="89"/>
  <c r="AT35" i="89" s="1"/>
  <c r="AJ35" i="89"/>
  <c r="AK29" i="89"/>
  <c r="AT29" i="89" s="1"/>
  <c r="AJ29" i="89"/>
  <c r="AK23" i="89"/>
  <c r="AT23" i="89" s="1"/>
  <c r="AJ23" i="89"/>
  <c r="AK17" i="89"/>
  <c r="AT17" i="89" s="1"/>
  <c r="AJ10" i="89"/>
  <c r="AK10" i="89"/>
  <c r="AT10" i="89" s="1"/>
  <c r="AJ5" i="89"/>
  <c r="AK5" i="89"/>
  <c r="AT5" i="89" s="1"/>
  <c r="AR67" i="104"/>
  <c r="Z61" i="102"/>
  <c r="Z64" i="43"/>
  <c r="Y64" i="91"/>
  <c r="X64" i="91"/>
  <c r="AR59" i="85"/>
  <c r="AS4" i="53"/>
  <c r="AL4" i="53"/>
  <c r="AU4" i="53" s="1"/>
  <c r="AU71" i="53" s="1"/>
  <c r="C11" i="53" s="1"/>
  <c r="AR65" i="16"/>
  <c r="AI63" i="41"/>
  <c r="AN63" i="41"/>
  <c r="AH60" i="42"/>
  <c r="AQ60" i="42" s="1"/>
  <c r="Z60" i="35"/>
  <c r="AS71" i="53"/>
  <c r="AX69" i="89"/>
  <c r="S69" i="89" s="1"/>
  <c r="AC69" i="89" s="1"/>
  <c r="AJ69" i="89" s="1"/>
  <c r="AS69" i="89" s="1"/>
  <c r="AE69" i="89"/>
  <c r="AF69" i="89"/>
  <c r="AO69" i="89" s="1"/>
  <c r="AO71" i="89" s="1"/>
  <c r="AG69" i="89"/>
  <c r="AP69" i="89" s="1"/>
  <c r="AP71" i="89" s="1"/>
  <c r="AR67" i="92"/>
  <c r="AH64" i="83"/>
  <c r="AQ64" i="83" s="1"/>
  <c r="AH68" i="104"/>
  <c r="AQ68" i="104" s="1"/>
  <c r="AH65" i="45"/>
  <c r="AQ65" i="45" s="1"/>
  <c r="Y67" i="96"/>
  <c r="X67" i="96"/>
  <c r="Y68" i="51"/>
  <c r="X68" i="51"/>
  <c r="AH68" i="88"/>
  <c r="AQ68" i="88" s="1"/>
  <c r="Y66" i="13"/>
  <c r="X66" i="13"/>
  <c r="AR61" i="10"/>
  <c r="AK64" i="89"/>
  <c r="AT64" i="89" s="1"/>
  <c r="AJ64" i="89"/>
  <c r="AJ58" i="89"/>
  <c r="AK58" i="89"/>
  <c r="AT58" i="89" s="1"/>
  <c r="AK52" i="89"/>
  <c r="AT52" i="89" s="1"/>
  <c r="AJ46" i="89"/>
  <c r="AK46" i="89"/>
  <c r="AT46" i="89" s="1"/>
  <c r="AK40" i="89"/>
  <c r="AT40" i="89" s="1"/>
  <c r="AJ40" i="89"/>
  <c r="AJ34" i="89"/>
  <c r="AK34" i="89"/>
  <c r="AT34" i="89" s="1"/>
  <c r="AJ28" i="89"/>
  <c r="AK28" i="89"/>
  <c r="AT28" i="89" s="1"/>
  <c r="AJ22" i="89"/>
  <c r="AK22" i="89"/>
  <c r="AT22" i="89" s="1"/>
  <c r="AK16" i="89"/>
  <c r="AT16" i="89" s="1"/>
  <c r="AJ9" i="89"/>
  <c r="AK9" i="89"/>
  <c r="AT9" i="89" s="1"/>
  <c r="AK11" i="89"/>
  <c r="AT11" i="89" s="1"/>
  <c r="AJ11" i="89"/>
  <c r="AH68" i="92"/>
  <c r="AQ68" i="92" s="1"/>
  <c r="Y67" i="84"/>
  <c r="X67" i="84"/>
  <c r="AI58" i="48"/>
  <c r="AN58" i="48"/>
  <c r="AR64" i="45"/>
  <c r="AH61" i="49"/>
  <c r="AQ61" i="49" s="1"/>
  <c r="AI59" i="50"/>
  <c r="AN59" i="50"/>
  <c r="Y68" i="54"/>
  <c r="X68" i="54"/>
  <c r="AI61" i="18"/>
  <c r="AN61" i="18"/>
  <c r="Y64" i="41"/>
  <c r="X64" i="41"/>
  <c r="Z64" i="41" l="1"/>
  <c r="Z67" i="84"/>
  <c r="AG68" i="92"/>
  <c r="AP68" i="92" s="1"/>
  <c r="AJ51" i="89"/>
  <c r="AJ16" i="89"/>
  <c r="AJ52" i="89"/>
  <c r="AS52" i="89" s="1"/>
  <c r="AJ18" i="89"/>
  <c r="AF68" i="92"/>
  <c r="AO68" i="92" s="1"/>
  <c r="AJ54" i="89"/>
  <c r="AK19" i="89"/>
  <c r="AT19" i="89" s="1"/>
  <c r="AK55" i="89"/>
  <c r="AT55" i="89" s="1"/>
  <c r="Z66" i="13"/>
  <c r="W67" i="13" s="1"/>
  <c r="Z68" i="54"/>
  <c r="AJ14" i="89"/>
  <c r="AJ50" i="89"/>
  <c r="AE68" i="54"/>
  <c r="AG68" i="54"/>
  <c r="AP68" i="54" s="1"/>
  <c r="W69" i="54"/>
  <c r="AF68" i="54"/>
  <c r="AO68" i="54" s="1"/>
  <c r="AE60" i="50"/>
  <c r="W61" i="50"/>
  <c r="AG60" i="50"/>
  <c r="AP60" i="50" s="1"/>
  <c r="AF60" i="50"/>
  <c r="AO60" i="50" s="1"/>
  <c r="W68" i="84"/>
  <c r="AF67" i="84"/>
  <c r="AO67" i="84" s="1"/>
  <c r="AG67" i="84"/>
  <c r="AP67" i="84" s="1"/>
  <c r="AE67" i="84"/>
  <c r="W62" i="94"/>
  <c r="AG61" i="94"/>
  <c r="AP61" i="94" s="1"/>
  <c r="AF61" i="94"/>
  <c r="AO61" i="94" s="1"/>
  <c r="AE61" i="94"/>
  <c r="AG64" i="41"/>
  <c r="AP64" i="41" s="1"/>
  <c r="W65" i="41"/>
  <c r="AF64" i="41"/>
  <c r="AO64" i="41" s="1"/>
  <c r="AE64" i="41"/>
  <c r="AF60" i="55"/>
  <c r="AO60" i="55" s="1"/>
  <c r="AG60" i="55"/>
  <c r="AP60" i="55" s="1"/>
  <c r="AE60" i="55"/>
  <c r="W61" i="55"/>
  <c r="AG59" i="48"/>
  <c r="AP59" i="48" s="1"/>
  <c r="AE59" i="48"/>
  <c r="AF59" i="48"/>
  <c r="AO59" i="48" s="1"/>
  <c r="W60" i="48"/>
  <c r="AR61" i="18"/>
  <c r="AS22" i="89"/>
  <c r="AL22" i="89"/>
  <c r="AU22" i="89" s="1"/>
  <c r="AS58" i="89"/>
  <c r="AL58" i="89"/>
  <c r="AU58" i="89" s="1"/>
  <c r="AR63" i="41"/>
  <c r="AS35" i="89"/>
  <c r="AL35" i="89"/>
  <c r="AU35" i="89" s="1"/>
  <c r="AR66" i="96"/>
  <c r="AK4" i="89"/>
  <c r="AT4" i="89" s="1"/>
  <c r="AJ4" i="89"/>
  <c r="AS60" i="89"/>
  <c r="AL60" i="89"/>
  <c r="AU60" i="89" s="1"/>
  <c r="AR65" i="13"/>
  <c r="AS65" i="89"/>
  <c r="AL65" i="89"/>
  <c r="AU65" i="89" s="1"/>
  <c r="Y63" i="87"/>
  <c r="X63" i="87"/>
  <c r="AS66" i="89"/>
  <c r="AL66" i="89"/>
  <c r="AU66" i="89" s="1"/>
  <c r="AS15" i="89"/>
  <c r="AL15" i="89"/>
  <c r="AU15" i="89" s="1"/>
  <c r="AS33" i="89"/>
  <c r="AL33" i="89"/>
  <c r="AU33" i="89" s="1"/>
  <c r="AS51" i="89"/>
  <c r="AL51" i="89"/>
  <c r="AU51" i="89" s="1"/>
  <c r="Y69" i="104"/>
  <c r="X69" i="104"/>
  <c r="AI68" i="92"/>
  <c r="AN68" i="92"/>
  <c r="Y62" i="49"/>
  <c r="Z62" i="49" s="1"/>
  <c r="X62" i="49"/>
  <c r="AI69" i="44"/>
  <c r="AN69" i="44"/>
  <c r="AH64" i="91"/>
  <c r="AQ64" i="91" s="1"/>
  <c r="AS17" i="89"/>
  <c r="AL17" i="89"/>
  <c r="AU17" i="89" s="1"/>
  <c r="AS53" i="89"/>
  <c r="AL53" i="89"/>
  <c r="AU53" i="89" s="1"/>
  <c r="Y62" i="98"/>
  <c r="X62" i="98"/>
  <c r="AG66" i="99"/>
  <c r="AP66" i="99" s="1"/>
  <c r="W67" i="99"/>
  <c r="AF66" i="99"/>
  <c r="AO66" i="99" s="1"/>
  <c r="AE66" i="99"/>
  <c r="AS12" i="89"/>
  <c r="AL12" i="89"/>
  <c r="AU12" i="89" s="1"/>
  <c r="AS67" i="89"/>
  <c r="AL67" i="89"/>
  <c r="AU67" i="89" s="1"/>
  <c r="AH64" i="103"/>
  <c r="AQ64" i="103" s="1"/>
  <c r="AI62" i="10"/>
  <c r="AN62" i="10"/>
  <c r="AI60" i="82"/>
  <c r="AN60" i="82"/>
  <c r="AS37" i="89"/>
  <c r="AL37" i="89"/>
  <c r="AU37" i="89" s="1"/>
  <c r="AR67" i="51"/>
  <c r="AS56" i="89"/>
  <c r="AL56" i="89"/>
  <c r="AU56" i="89" s="1"/>
  <c r="AS21" i="89"/>
  <c r="AL21" i="89"/>
  <c r="AU21" i="89" s="1"/>
  <c r="AS39" i="89"/>
  <c r="AL39" i="89"/>
  <c r="AU39" i="89" s="1"/>
  <c r="Y69" i="88"/>
  <c r="X69" i="88"/>
  <c r="Y66" i="45"/>
  <c r="X66" i="45"/>
  <c r="AI69" i="89"/>
  <c r="AN69" i="89"/>
  <c r="AN71" i="89" s="1"/>
  <c r="Z64" i="91"/>
  <c r="AS23" i="89"/>
  <c r="AL23" i="89"/>
  <c r="AU23" i="89" s="1"/>
  <c r="AS59" i="89"/>
  <c r="AL59" i="89"/>
  <c r="AU59" i="89" s="1"/>
  <c r="AI61" i="98"/>
  <c r="AN61" i="98"/>
  <c r="AG60" i="85"/>
  <c r="AP60" i="85" s="1"/>
  <c r="W61" i="85"/>
  <c r="AE60" i="85"/>
  <c r="AF60" i="85"/>
  <c r="AO60" i="85" s="1"/>
  <c r="AS30" i="89"/>
  <c r="AL30" i="89"/>
  <c r="AU30" i="89" s="1"/>
  <c r="AS48" i="89"/>
  <c r="AL48" i="89"/>
  <c r="AU48" i="89" s="1"/>
  <c r="Z64" i="103"/>
  <c r="X63" i="10"/>
  <c r="Y63" i="10"/>
  <c r="AS19" i="89"/>
  <c r="AL19" i="89"/>
  <c r="AU19" i="89" s="1"/>
  <c r="AS55" i="89"/>
  <c r="AL55" i="89"/>
  <c r="AU55" i="89" s="1"/>
  <c r="AH62" i="18"/>
  <c r="AQ62" i="18" s="1"/>
  <c r="AL20" i="89"/>
  <c r="AU20" i="89" s="1"/>
  <c r="AS20" i="89"/>
  <c r="AS38" i="89"/>
  <c r="AL38" i="89"/>
  <c r="AU38" i="89" s="1"/>
  <c r="AI59" i="90"/>
  <c r="AN59" i="90"/>
  <c r="AR59" i="55"/>
  <c r="AR66" i="84"/>
  <c r="AS57" i="89"/>
  <c r="AL57" i="89"/>
  <c r="AU57" i="89" s="1"/>
  <c r="AI60" i="42"/>
  <c r="AN60" i="42"/>
  <c r="AI68" i="88"/>
  <c r="AN68" i="88"/>
  <c r="Y65" i="83"/>
  <c r="X65" i="83"/>
  <c r="AH68" i="54"/>
  <c r="AQ68" i="54" s="1"/>
  <c r="AS5" i="89"/>
  <c r="AL5" i="89"/>
  <c r="AU5" i="89" s="1"/>
  <c r="AI66" i="95"/>
  <c r="AN66" i="95"/>
  <c r="W67" i="16"/>
  <c r="AG66" i="16"/>
  <c r="AP66" i="16" s="1"/>
  <c r="AE66" i="16"/>
  <c r="AF66" i="16"/>
  <c r="AO66" i="16" s="1"/>
  <c r="AR63" i="91"/>
  <c r="AS18" i="89"/>
  <c r="AL18" i="89"/>
  <c r="AU18" i="89" s="1"/>
  <c r="Y61" i="82"/>
  <c r="X61" i="82"/>
  <c r="Z61" i="82" s="1"/>
  <c r="AS43" i="89"/>
  <c r="AL43" i="89"/>
  <c r="AU43" i="89" s="1"/>
  <c r="AI62" i="87"/>
  <c r="AN62" i="87"/>
  <c r="Z62" i="18"/>
  <c r="AS44" i="89"/>
  <c r="AL44" i="89"/>
  <c r="AU44" i="89" s="1"/>
  <c r="AS62" i="89"/>
  <c r="AL62" i="89"/>
  <c r="AU62" i="89" s="1"/>
  <c r="AI64" i="11"/>
  <c r="AN64" i="11"/>
  <c r="AS8" i="89"/>
  <c r="AL8" i="89"/>
  <c r="AU8" i="89" s="1"/>
  <c r="AI68" i="104"/>
  <c r="AN68" i="104"/>
  <c r="X61" i="42"/>
  <c r="Y61" i="42"/>
  <c r="AI65" i="45"/>
  <c r="AN65" i="45"/>
  <c r="Y70" i="44"/>
  <c r="X70" i="44"/>
  <c r="AS16" i="89"/>
  <c r="AL16" i="89"/>
  <c r="AU16" i="89" s="1"/>
  <c r="AS34" i="89"/>
  <c r="AL34" i="89"/>
  <c r="AU34" i="89" s="1"/>
  <c r="AH67" i="96"/>
  <c r="AQ67" i="96" s="1"/>
  <c r="W65" i="43"/>
  <c r="AE64" i="43"/>
  <c r="AG64" i="43"/>
  <c r="AP64" i="43" s="1"/>
  <c r="AF64" i="43"/>
  <c r="AO64" i="43" s="1"/>
  <c r="AL29" i="89"/>
  <c r="AU29" i="89" s="1"/>
  <c r="AS29" i="89"/>
  <c r="AS47" i="89"/>
  <c r="AL47" i="89"/>
  <c r="AU47" i="89" s="1"/>
  <c r="AS68" i="89"/>
  <c r="AL68" i="89"/>
  <c r="AU68" i="89" s="1"/>
  <c r="X67" i="95"/>
  <c r="Z67" i="95" s="1"/>
  <c r="Y67" i="95"/>
  <c r="AG68" i="100"/>
  <c r="AP68" i="100" s="1"/>
  <c r="AE68" i="100"/>
  <c r="AF68" i="100"/>
  <c r="AO68" i="100" s="1"/>
  <c r="W69" i="100"/>
  <c r="AS36" i="89"/>
  <c r="AL36" i="89"/>
  <c r="AU36" i="89" s="1"/>
  <c r="AS54" i="89"/>
  <c r="AL54" i="89"/>
  <c r="AU54" i="89" s="1"/>
  <c r="AS6" i="89"/>
  <c r="AL6" i="89"/>
  <c r="AU6" i="89" s="1"/>
  <c r="AS25" i="89"/>
  <c r="AL25" i="89"/>
  <c r="AU25" i="89" s="1"/>
  <c r="AS61" i="89"/>
  <c r="AL61" i="89"/>
  <c r="AU61" i="89" s="1"/>
  <c r="AS7" i="89"/>
  <c r="AL7" i="89"/>
  <c r="AU7" i="89" s="1"/>
  <c r="AS26" i="89"/>
  <c r="AL26" i="89"/>
  <c r="AU26" i="89" s="1"/>
  <c r="Y60" i="90"/>
  <c r="X60" i="90"/>
  <c r="Z60" i="90" s="1"/>
  <c r="AI68" i="20"/>
  <c r="AN68" i="20"/>
  <c r="AR67" i="54"/>
  <c r="Y65" i="11"/>
  <c r="X65" i="11"/>
  <c r="AS27" i="89"/>
  <c r="AL27" i="89"/>
  <c r="AU27" i="89" s="1"/>
  <c r="AS45" i="89"/>
  <c r="AL45" i="89"/>
  <c r="AU45" i="89" s="1"/>
  <c r="AS63" i="89"/>
  <c r="AL63" i="89"/>
  <c r="AU63" i="89" s="1"/>
  <c r="AI64" i="83"/>
  <c r="AN64" i="83"/>
  <c r="AS64" i="89"/>
  <c r="AL64" i="89"/>
  <c r="AU64" i="89" s="1"/>
  <c r="AH68" i="51"/>
  <c r="AQ68" i="51" s="1"/>
  <c r="AH64" i="41"/>
  <c r="AQ64" i="41" s="1"/>
  <c r="AR58" i="48"/>
  <c r="AS9" i="89"/>
  <c r="AL9" i="89"/>
  <c r="AU9" i="89" s="1"/>
  <c r="AS28" i="89"/>
  <c r="AL28" i="89"/>
  <c r="AU28" i="89" s="1"/>
  <c r="AS46" i="89"/>
  <c r="AL46" i="89"/>
  <c r="AU46" i="89" s="1"/>
  <c r="Z68" i="51"/>
  <c r="AH67" i="84"/>
  <c r="AQ67" i="84" s="1"/>
  <c r="AS41" i="89"/>
  <c r="AL41" i="89"/>
  <c r="AU41" i="89" s="1"/>
  <c r="AR59" i="50"/>
  <c r="AS11" i="89"/>
  <c r="AL11" i="89"/>
  <c r="AU11" i="89" s="1"/>
  <c r="AS40" i="89"/>
  <c r="AL40" i="89"/>
  <c r="AU40" i="89" s="1"/>
  <c r="AH66" i="13"/>
  <c r="AQ66" i="13" s="1"/>
  <c r="Z67" i="96"/>
  <c r="AF60" i="35"/>
  <c r="AO60" i="35" s="1"/>
  <c r="W61" i="35"/>
  <c r="AG60" i="35"/>
  <c r="AP60" i="35" s="1"/>
  <c r="AE60" i="35"/>
  <c r="AE61" i="102"/>
  <c r="W62" i="102"/>
  <c r="AG61" i="102"/>
  <c r="AP61" i="102" s="1"/>
  <c r="AF61" i="102"/>
  <c r="AO61" i="102" s="1"/>
  <c r="AS10" i="89"/>
  <c r="AL10" i="89"/>
  <c r="AU10" i="89" s="1"/>
  <c r="AS3" i="89"/>
  <c r="AL3" i="89"/>
  <c r="AU3" i="89" s="1"/>
  <c r="AS24" i="89"/>
  <c r="AL24" i="89"/>
  <c r="AU24" i="89" s="1"/>
  <c r="AS42" i="89"/>
  <c r="AL42" i="89"/>
  <c r="AU42" i="89" s="1"/>
  <c r="AR60" i="94"/>
  <c r="AS13" i="89"/>
  <c r="AL13" i="89"/>
  <c r="AU13" i="89" s="1"/>
  <c r="AS31" i="89"/>
  <c r="AL31" i="89"/>
  <c r="AU31" i="89" s="1"/>
  <c r="AS49" i="89"/>
  <c r="AL49" i="89"/>
  <c r="AU49" i="89" s="1"/>
  <c r="AH60" i="55"/>
  <c r="AQ60" i="55" s="1"/>
  <c r="AH61" i="94"/>
  <c r="AQ61" i="94" s="1"/>
  <c r="AS14" i="89"/>
  <c r="AL14" i="89"/>
  <c r="AU14" i="89" s="1"/>
  <c r="AS32" i="89"/>
  <c r="AL32" i="89"/>
  <c r="AU32" i="89" s="1"/>
  <c r="AS50" i="89"/>
  <c r="AL50" i="89"/>
  <c r="AU50" i="89" s="1"/>
  <c r="X69" i="20"/>
  <c r="Y69" i="20"/>
  <c r="AH60" i="50"/>
  <c r="AQ60" i="50" s="1"/>
  <c r="AH59" i="48"/>
  <c r="AQ59" i="48" s="1"/>
  <c r="AK69" i="89"/>
  <c r="AT69" i="89" s="1"/>
  <c r="Y69" i="92"/>
  <c r="X69" i="92"/>
  <c r="AI61" i="49"/>
  <c r="AN61" i="49"/>
  <c r="Z66" i="45" l="1"/>
  <c r="AL52" i="89"/>
  <c r="AU52" i="89" s="1"/>
  <c r="AF66" i="13"/>
  <c r="AO66" i="13" s="1"/>
  <c r="AG66" i="13"/>
  <c r="AP66" i="13" s="1"/>
  <c r="AE66" i="13"/>
  <c r="Z61" i="42"/>
  <c r="AG61" i="42" s="1"/>
  <c r="AP61" i="42" s="1"/>
  <c r="Z63" i="10"/>
  <c r="AG63" i="10"/>
  <c r="AP63" i="10" s="1"/>
  <c r="W64" i="10"/>
  <c r="AF63" i="10"/>
  <c r="AO63" i="10" s="1"/>
  <c r="AE63" i="10"/>
  <c r="AG62" i="49"/>
  <c r="AP62" i="49" s="1"/>
  <c r="W63" i="49"/>
  <c r="AE62" i="49"/>
  <c r="AF62" i="49"/>
  <c r="AO62" i="49" s="1"/>
  <c r="AE66" i="45"/>
  <c r="AF66" i="45"/>
  <c r="AO66" i="45" s="1"/>
  <c r="AG66" i="45"/>
  <c r="AP66" i="45" s="1"/>
  <c r="W67" i="45"/>
  <c r="AH69" i="92"/>
  <c r="AQ69" i="92" s="1"/>
  <c r="Y61" i="35"/>
  <c r="X61" i="35"/>
  <c r="AR65" i="45"/>
  <c r="AH61" i="82"/>
  <c r="AQ61" i="82" s="1"/>
  <c r="Y61" i="85"/>
  <c r="X61" i="85"/>
  <c r="AR62" i="10"/>
  <c r="AS4" i="89"/>
  <c r="AS71" i="89" s="1"/>
  <c r="AL4" i="89"/>
  <c r="AU4" i="89" s="1"/>
  <c r="AI61" i="94"/>
  <c r="AN61" i="94"/>
  <c r="Y67" i="13"/>
  <c r="X67" i="13"/>
  <c r="Z67" i="13" s="1"/>
  <c r="AI60" i="50"/>
  <c r="AN60" i="50"/>
  <c r="AH69" i="20"/>
  <c r="AQ69" i="20" s="1"/>
  <c r="Y62" i="102"/>
  <c r="X62" i="102"/>
  <c r="AR64" i="83"/>
  <c r="AF67" i="95"/>
  <c r="AO67" i="95" s="1"/>
  <c r="AG67" i="95"/>
  <c r="AP67" i="95" s="1"/>
  <c r="W68" i="95"/>
  <c r="AE67" i="95"/>
  <c r="AI64" i="43"/>
  <c r="AN64" i="43"/>
  <c r="W62" i="42"/>
  <c r="AE61" i="42"/>
  <c r="AF61" i="42"/>
  <c r="AO61" i="42" s="1"/>
  <c r="AF62" i="18"/>
  <c r="AO62" i="18" s="1"/>
  <c r="AG62" i="18"/>
  <c r="AP62" i="18" s="1"/>
  <c r="AE62" i="18"/>
  <c r="W63" i="18"/>
  <c r="AF61" i="82"/>
  <c r="AO61" i="82" s="1"/>
  <c r="AE61" i="82"/>
  <c r="W62" i="82"/>
  <c r="AG61" i="82"/>
  <c r="AP61" i="82" s="1"/>
  <c r="AR66" i="95"/>
  <c r="AR68" i="88"/>
  <c r="Y67" i="99"/>
  <c r="X67" i="99"/>
  <c r="AT71" i="89"/>
  <c r="AI64" i="41"/>
  <c r="AN64" i="41"/>
  <c r="AI66" i="13"/>
  <c r="AN66" i="13"/>
  <c r="AI61" i="102"/>
  <c r="AN61" i="102"/>
  <c r="W68" i="96"/>
  <c r="AF67" i="96"/>
  <c r="AO67" i="96" s="1"/>
  <c r="AE67" i="96"/>
  <c r="AN67" i="96" s="1"/>
  <c r="AG67" i="96"/>
  <c r="AH65" i="11"/>
  <c r="AQ65" i="11" s="1"/>
  <c r="AR68" i="20"/>
  <c r="Y65" i="43"/>
  <c r="X65" i="43"/>
  <c r="AH70" i="44"/>
  <c r="AQ70" i="44" s="1"/>
  <c r="AH61" i="42"/>
  <c r="AQ61" i="42" s="1"/>
  <c r="AR64" i="11"/>
  <c r="W65" i="91"/>
  <c r="AF64" i="91"/>
  <c r="AO64" i="91" s="1"/>
  <c r="AG64" i="91"/>
  <c r="AP64" i="91" s="1"/>
  <c r="AE64" i="91"/>
  <c r="AH69" i="88"/>
  <c r="AQ69" i="88" s="1"/>
  <c r="Y61" i="55"/>
  <c r="X61" i="55"/>
  <c r="Y68" i="84"/>
  <c r="X68" i="84"/>
  <c r="Z68" i="84" s="1"/>
  <c r="AF68" i="51"/>
  <c r="AO68" i="51" s="1"/>
  <c r="W69" i="51"/>
  <c r="AG68" i="51"/>
  <c r="AP68" i="51" s="1"/>
  <c r="AE68" i="51"/>
  <c r="Z65" i="11"/>
  <c r="AH60" i="90"/>
  <c r="AQ60" i="90" s="1"/>
  <c r="Y69" i="100"/>
  <c r="X69" i="100"/>
  <c r="AH67" i="95"/>
  <c r="AQ67" i="95" s="1"/>
  <c r="Z70" i="44"/>
  <c r="AR62" i="87"/>
  <c r="AI66" i="16"/>
  <c r="AN66" i="16"/>
  <c r="AH65" i="83"/>
  <c r="AQ65" i="83" s="1"/>
  <c r="AR60" i="42"/>
  <c r="AH63" i="10"/>
  <c r="AQ63" i="10" s="1"/>
  <c r="AR61" i="98"/>
  <c r="Z69" i="88"/>
  <c r="AH62" i="98"/>
  <c r="AQ62" i="98" s="1"/>
  <c r="AR68" i="92"/>
  <c r="AH63" i="87"/>
  <c r="AQ63" i="87" s="1"/>
  <c r="Y60" i="48"/>
  <c r="X60" i="48"/>
  <c r="Z60" i="48" s="1"/>
  <c r="AI60" i="55"/>
  <c r="AN60" i="55"/>
  <c r="Y65" i="41"/>
  <c r="X65" i="41"/>
  <c r="Y62" i="94"/>
  <c r="X62" i="94"/>
  <c r="Y69" i="54"/>
  <c r="X69" i="54"/>
  <c r="AI60" i="35"/>
  <c r="AN60" i="35"/>
  <c r="AF60" i="90"/>
  <c r="AO60" i="90" s="1"/>
  <c r="W61" i="90"/>
  <c r="AE60" i="90"/>
  <c r="AG60" i="90"/>
  <c r="AP60" i="90" s="1"/>
  <c r="AR68" i="104"/>
  <c r="Z65" i="83"/>
  <c r="W65" i="103"/>
  <c r="AE64" i="103"/>
  <c r="AG64" i="103"/>
  <c r="AP64" i="103" s="1"/>
  <c r="AF64" i="103"/>
  <c r="AO64" i="103" s="1"/>
  <c r="AR69" i="89"/>
  <c r="AR71" i="89" s="1"/>
  <c r="AL69" i="89"/>
  <c r="AU69" i="89" s="1"/>
  <c r="AR60" i="82"/>
  <c r="Z62" i="98"/>
  <c r="AR69" i="44"/>
  <c r="AH69" i="104"/>
  <c r="AQ69" i="104" s="1"/>
  <c r="Z63" i="87"/>
  <c r="AR61" i="49"/>
  <c r="Z69" i="92"/>
  <c r="Z69" i="20"/>
  <c r="AI68" i="100"/>
  <c r="AN68" i="100"/>
  <c r="Y67" i="16"/>
  <c r="X67" i="16"/>
  <c r="Z67" i="16" s="1"/>
  <c r="AR59" i="90"/>
  <c r="AI60" i="85"/>
  <c r="AN60" i="85"/>
  <c r="AH66" i="45"/>
  <c r="AQ66" i="45" s="1"/>
  <c r="AI66" i="99"/>
  <c r="AN66" i="99"/>
  <c r="AH62" i="49"/>
  <c r="AQ62" i="49" s="1"/>
  <c r="Z69" i="104"/>
  <c r="AI59" i="48"/>
  <c r="AN59" i="48"/>
  <c r="AI67" i="84"/>
  <c r="AN67" i="84"/>
  <c r="Y61" i="50"/>
  <c r="X61" i="50"/>
  <c r="AI68" i="54"/>
  <c r="AN68" i="54"/>
  <c r="AE67" i="16" l="1"/>
  <c r="W68" i="16"/>
  <c r="AF67" i="16"/>
  <c r="AO67" i="16" s="1"/>
  <c r="AG67" i="16"/>
  <c r="AP67" i="16" s="1"/>
  <c r="AF67" i="13"/>
  <c r="AO67" i="13" s="1"/>
  <c r="AG67" i="13"/>
  <c r="AP67" i="13" s="1"/>
  <c r="AE67" i="13"/>
  <c r="W68" i="13"/>
  <c r="AF60" i="48"/>
  <c r="AO60" i="48" s="1"/>
  <c r="AG60" i="48"/>
  <c r="AP60" i="48" s="1"/>
  <c r="W61" i="48"/>
  <c r="AE60" i="48"/>
  <c r="W70" i="20"/>
  <c r="AG69" i="20"/>
  <c r="AP69" i="20" s="1"/>
  <c r="AF69" i="20"/>
  <c r="AO69" i="20" s="1"/>
  <c r="AE69" i="20"/>
  <c r="AE62" i="98"/>
  <c r="W63" i="98"/>
  <c r="AG62" i="98"/>
  <c r="AP62" i="98" s="1"/>
  <c r="AF62" i="98"/>
  <c r="AO62" i="98" s="1"/>
  <c r="AH60" i="48"/>
  <c r="AQ60" i="48" s="1"/>
  <c r="AG65" i="11"/>
  <c r="AP65" i="11" s="1"/>
  <c r="AF65" i="11"/>
  <c r="AO65" i="11" s="1"/>
  <c r="AE65" i="11"/>
  <c r="W66" i="11"/>
  <c r="AH68" i="84"/>
  <c r="AQ68" i="84" s="1"/>
  <c r="AI64" i="91"/>
  <c r="AN64" i="91"/>
  <c r="Y68" i="96"/>
  <c r="X68" i="96"/>
  <c r="AR64" i="41"/>
  <c r="AI61" i="82"/>
  <c r="AR61" i="82" s="1"/>
  <c r="AN61" i="82"/>
  <c r="AR60" i="50"/>
  <c r="AU71" i="89"/>
  <c r="C11" i="89" s="1"/>
  <c r="F33" i="57" s="1"/>
  <c r="AR68" i="54"/>
  <c r="AE69" i="92"/>
  <c r="W70" i="92"/>
  <c r="AF69" i="92"/>
  <c r="AO69" i="92" s="1"/>
  <c r="AG69" i="92"/>
  <c r="AP69" i="92" s="1"/>
  <c r="AR60" i="35"/>
  <c r="AH65" i="41"/>
  <c r="AQ65" i="41" s="1"/>
  <c r="AR64" i="43"/>
  <c r="AI66" i="45"/>
  <c r="AN66" i="45"/>
  <c r="AE69" i="104"/>
  <c r="AG69" i="104"/>
  <c r="AP69" i="104" s="1"/>
  <c r="W70" i="104"/>
  <c r="AF69" i="104"/>
  <c r="AO69" i="104" s="1"/>
  <c r="AI64" i="103"/>
  <c r="AN64" i="103"/>
  <c r="Z69" i="54"/>
  <c r="AH69" i="54"/>
  <c r="AQ69" i="54" s="1"/>
  <c r="Z65" i="41"/>
  <c r="AI68" i="51"/>
  <c r="AN68" i="51"/>
  <c r="AR61" i="102"/>
  <c r="AH67" i="99"/>
  <c r="AQ67" i="99" s="1"/>
  <c r="Z61" i="35"/>
  <c r="AH61" i="35"/>
  <c r="AQ61" i="35" s="1"/>
  <c r="AI63" i="10"/>
  <c r="AN63" i="10"/>
  <c r="AR66" i="16"/>
  <c r="AH67" i="13"/>
  <c r="AQ67" i="13" s="1"/>
  <c r="AH61" i="55"/>
  <c r="AQ61" i="55" s="1"/>
  <c r="Y65" i="91"/>
  <c r="X65" i="91"/>
  <c r="AI67" i="96"/>
  <c r="AP67" i="96"/>
  <c r="Z67" i="99"/>
  <c r="Y63" i="18"/>
  <c r="X63" i="18"/>
  <c r="AI67" i="95"/>
  <c r="AN67" i="95"/>
  <c r="AH62" i="102"/>
  <c r="AQ62" i="102" s="1"/>
  <c r="AG69" i="88"/>
  <c r="AP69" i="88" s="1"/>
  <c r="AE69" i="88"/>
  <c r="AF69" i="88"/>
  <c r="AO69" i="88" s="1"/>
  <c r="W70" i="88"/>
  <c r="AE65" i="83"/>
  <c r="W66" i="83"/>
  <c r="AG65" i="83"/>
  <c r="AP65" i="83" s="1"/>
  <c r="AF65" i="83"/>
  <c r="AO65" i="83" s="1"/>
  <c r="Y61" i="90"/>
  <c r="Z61" i="90" s="1"/>
  <c r="X61" i="90"/>
  <c r="AH62" i="94"/>
  <c r="AQ62" i="94" s="1"/>
  <c r="AF70" i="44"/>
  <c r="AO70" i="44" s="1"/>
  <c r="AG70" i="44"/>
  <c r="AP70" i="44" s="1"/>
  <c r="AE70" i="44"/>
  <c r="W71" i="44"/>
  <c r="AH69" i="100"/>
  <c r="AQ69" i="100" s="1"/>
  <c r="Y69" i="51"/>
  <c r="X69" i="51"/>
  <c r="Z69" i="51" s="1"/>
  <c r="Z61" i="55"/>
  <c r="AH65" i="43"/>
  <c r="AQ65" i="43" s="1"/>
  <c r="AR66" i="13"/>
  <c r="AI62" i="18"/>
  <c r="AN62" i="18"/>
  <c r="AI61" i="42"/>
  <c r="AN61" i="42"/>
  <c r="Y68" i="95"/>
  <c r="X68" i="95"/>
  <c r="Z68" i="95" s="1"/>
  <c r="Z62" i="102"/>
  <c r="AH61" i="85"/>
  <c r="AQ61" i="85" s="1"/>
  <c r="Y67" i="45"/>
  <c r="Z67" i="45"/>
  <c r="X67" i="45"/>
  <c r="AI62" i="49"/>
  <c r="AN62" i="49"/>
  <c r="Y64" i="10"/>
  <c r="X64" i="10"/>
  <c r="AR59" i="48"/>
  <c r="AH67" i="16"/>
  <c r="AQ67" i="16" s="1"/>
  <c r="W69" i="84"/>
  <c r="AE68" i="84"/>
  <c r="AG68" i="84"/>
  <c r="AP68" i="84" s="1"/>
  <c r="AF68" i="84"/>
  <c r="AO68" i="84" s="1"/>
  <c r="Z61" i="50"/>
  <c r="AH61" i="50"/>
  <c r="AQ61" i="50" s="1"/>
  <c r="AR66" i="99"/>
  <c r="Y65" i="103"/>
  <c r="X65" i="103"/>
  <c r="AI60" i="90"/>
  <c r="AN60" i="90"/>
  <c r="AR60" i="85"/>
  <c r="W64" i="87"/>
  <c r="AF63" i="87"/>
  <c r="AO63" i="87" s="1"/>
  <c r="AE63" i="87"/>
  <c r="AG63" i="87"/>
  <c r="AP63" i="87" s="1"/>
  <c r="AR67" i="84"/>
  <c r="AR68" i="100"/>
  <c r="Z62" i="94"/>
  <c r="AR60" i="55"/>
  <c r="Z69" i="100"/>
  <c r="Z65" i="43"/>
  <c r="Y62" i="82"/>
  <c r="X62" i="82"/>
  <c r="Y62" i="42"/>
  <c r="X62" i="42"/>
  <c r="AR61" i="94"/>
  <c r="Z61" i="85"/>
  <c r="Y63" i="49"/>
  <c r="X63" i="49"/>
  <c r="W69" i="95" l="1"/>
  <c r="AF68" i="95"/>
  <c r="AO68" i="95" s="1"/>
  <c r="AG68" i="95"/>
  <c r="AP68" i="95" s="1"/>
  <c r="AE68" i="95"/>
  <c r="AH63" i="49"/>
  <c r="AQ63" i="49" s="1"/>
  <c r="AF65" i="43"/>
  <c r="AO65" i="43" s="1"/>
  <c r="AE65" i="43"/>
  <c r="AG65" i="43"/>
  <c r="AP65" i="43" s="1"/>
  <c r="W66" i="43"/>
  <c r="Z63" i="49"/>
  <c r="AI68" i="84"/>
  <c r="AN68" i="84"/>
  <c r="AI70" i="44"/>
  <c r="AN70" i="44"/>
  <c r="W66" i="41"/>
  <c r="AE65" i="41"/>
  <c r="AF65" i="41"/>
  <c r="AO65" i="41" s="1"/>
  <c r="AG65" i="41"/>
  <c r="AP65" i="41" s="1"/>
  <c r="AF69" i="54"/>
  <c r="AO69" i="54" s="1"/>
  <c r="AG69" i="54"/>
  <c r="AP69" i="54" s="1"/>
  <c r="W70" i="54"/>
  <c r="AE69" i="54"/>
  <c r="AH62" i="82"/>
  <c r="AQ62" i="82" s="1"/>
  <c r="Y69" i="84"/>
  <c r="X69" i="84"/>
  <c r="AR62" i="49"/>
  <c r="AE61" i="55"/>
  <c r="AG61" i="55"/>
  <c r="AP61" i="55" s="1"/>
  <c r="W62" i="55"/>
  <c r="AF61" i="55"/>
  <c r="AO61" i="55" s="1"/>
  <c r="AI69" i="88"/>
  <c r="AN69" i="88"/>
  <c r="AE67" i="99"/>
  <c r="W68" i="99"/>
  <c r="AG67" i="99"/>
  <c r="AP67" i="99" s="1"/>
  <c r="AF67" i="99"/>
  <c r="AO67" i="99" s="1"/>
  <c r="AI69" i="104"/>
  <c r="AN69" i="104"/>
  <c r="AR64" i="91"/>
  <c r="Z62" i="82"/>
  <c r="AE62" i="94"/>
  <c r="W63" i="94"/>
  <c r="AF62" i="94"/>
  <c r="AO62" i="94" s="1"/>
  <c r="AG62" i="94"/>
  <c r="AP62" i="94" s="1"/>
  <c r="AG61" i="50"/>
  <c r="AP61" i="50" s="1"/>
  <c r="W62" i="50"/>
  <c r="AF61" i="50"/>
  <c r="AO61" i="50" s="1"/>
  <c r="AE61" i="50"/>
  <c r="AH67" i="45"/>
  <c r="AQ67" i="45" s="1"/>
  <c r="AH69" i="51"/>
  <c r="AQ69" i="51" s="1"/>
  <c r="AH61" i="90"/>
  <c r="AQ61" i="90" s="1"/>
  <c r="Y66" i="83"/>
  <c r="X66" i="83"/>
  <c r="Z66" i="83" s="1"/>
  <c r="AR63" i="10"/>
  <c r="AF61" i="35"/>
  <c r="AO61" i="35" s="1"/>
  <c r="AE61" i="35"/>
  <c r="AN61" i="35" s="1"/>
  <c r="W62" i="35"/>
  <c r="AG61" i="35"/>
  <c r="AR64" i="103"/>
  <c r="Y66" i="11"/>
  <c r="X66" i="11"/>
  <c r="Y63" i="98"/>
  <c r="X63" i="98"/>
  <c r="Z63" i="98" s="1"/>
  <c r="Y70" i="20"/>
  <c r="X70" i="20"/>
  <c r="Z70" i="20" s="1"/>
  <c r="AH64" i="10"/>
  <c r="AQ64" i="10" s="1"/>
  <c r="AE67" i="45"/>
  <c r="AG67" i="45"/>
  <c r="AP67" i="45" s="1"/>
  <c r="W68" i="45"/>
  <c r="AF67" i="45"/>
  <c r="AO67" i="45" s="1"/>
  <c r="AR61" i="42"/>
  <c r="AF69" i="51"/>
  <c r="AO69" i="51" s="1"/>
  <c r="AG69" i="51"/>
  <c r="AP69" i="51" s="1"/>
  <c r="W70" i="51"/>
  <c r="AE69" i="51"/>
  <c r="W62" i="90"/>
  <c r="AF61" i="90"/>
  <c r="AO61" i="90" s="1"/>
  <c r="AG61" i="90"/>
  <c r="AE61" i="90"/>
  <c r="AN61" i="90" s="1"/>
  <c r="AI65" i="83"/>
  <c r="AN65" i="83"/>
  <c r="AR67" i="95"/>
  <c r="AR67" i="96"/>
  <c r="AR66" i="45"/>
  <c r="AH68" i="96"/>
  <c r="AQ68" i="96" s="1"/>
  <c r="AI65" i="11"/>
  <c r="AN65" i="11"/>
  <c r="AI62" i="98"/>
  <c r="AN62" i="98"/>
  <c r="Y68" i="13"/>
  <c r="X68" i="13"/>
  <c r="AH62" i="42"/>
  <c r="AQ62" i="42" s="1"/>
  <c r="AH65" i="103"/>
  <c r="AQ65" i="103" s="1"/>
  <c r="Z64" i="10"/>
  <c r="W63" i="102"/>
  <c r="AF62" i="102"/>
  <c r="AO62" i="102" s="1"/>
  <c r="AG62" i="102"/>
  <c r="AP62" i="102" s="1"/>
  <c r="AE62" i="102"/>
  <c r="AH63" i="18"/>
  <c r="AQ63" i="18" s="1"/>
  <c r="AH65" i="91"/>
  <c r="AQ65" i="91" s="1"/>
  <c r="Y70" i="92"/>
  <c r="X70" i="92"/>
  <c r="Z70" i="92" s="1"/>
  <c r="Z68" i="96"/>
  <c r="AI60" i="48"/>
  <c r="AN60" i="48"/>
  <c r="AI67" i="13"/>
  <c r="AN67" i="13"/>
  <c r="Y68" i="16"/>
  <c r="X68" i="16"/>
  <c r="AF61" i="85"/>
  <c r="AO61" i="85" s="1"/>
  <c r="AE61" i="85"/>
  <c r="AG61" i="85"/>
  <c r="AP61" i="85" s="1"/>
  <c r="W62" i="85"/>
  <c r="AI63" i="87"/>
  <c r="AN63" i="87"/>
  <c r="AR60" i="90"/>
  <c r="Z62" i="42"/>
  <c r="AF69" i="100"/>
  <c r="AO69" i="100" s="1"/>
  <c r="AE69" i="100"/>
  <c r="W70" i="100"/>
  <c r="AG69" i="100"/>
  <c r="AP69" i="100" s="1"/>
  <c r="Y64" i="87"/>
  <c r="X64" i="87"/>
  <c r="Z65" i="103"/>
  <c r="AH68" i="95"/>
  <c r="AQ68" i="95" s="1"/>
  <c r="AR62" i="18"/>
  <c r="Y71" i="44"/>
  <c r="X71" i="44"/>
  <c r="Y70" i="88"/>
  <c r="X70" i="88"/>
  <c r="Z70" i="88" s="1"/>
  <c r="Z63" i="18"/>
  <c r="Z65" i="91"/>
  <c r="AR68" i="51"/>
  <c r="Y70" i="104"/>
  <c r="X70" i="104"/>
  <c r="AI69" i="92"/>
  <c r="AN69" i="92"/>
  <c r="AI69" i="20"/>
  <c r="AN69" i="20"/>
  <c r="Y61" i="48"/>
  <c r="X61" i="48"/>
  <c r="Z61" i="48" s="1"/>
  <c r="AI67" i="16"/>
  <c r="AN67" i="16"/>
  <c r="Z71" i="44" l="1"/>
  <c r="Z68" i="13"/>
  <c r="Z66" i="11"/>
  <c r="AE66" i="11" s="1"/>
  <c r="W71" i="20"/>
  <c r="AE70" i="20"/>
  <c r="AG70" i="20"/>
  <c r="AP70" i="20" s="1"/>
  <c r="AF70" i="20"/>
  <c r="AO70" i="20" s="1"/>
  <c r="AF66" i="83"/>
  <c r="AO66" i="83" s="1"/>
  <c r="AE66" i="83"/>
  <c r="W67" i="83"/>
  <c r="AG66" i="83"/>
  <c r="AP66" i="83" s="1"/>
  <c r="W72" i="44"/>
  <c r="AF71" i="44"/>
  <c r="AO71" i="44" s="1"/>
  <c r="AE71" i="44"/>
  <c r="AG71" i="44"/>
  <c r="AP71" i="44" s="1"/>
  <c r="AF70" i="88"/>
  <c r="AO70" i="88" s="1"/>
  <c r="W71" i="88"/>
  <c r="AE70" i="88"/>
  <c r="AG70" i="88"/>
  <c r="AP70" i="88" s="1"/>
  <c r="W69" i="13"/>
  <c r="AG68" i="13"/>
  <c r="AP68" i="13" s="1"/>
  <c r="AE68" i="13"/>
  <c r="AF68" i="13"/>
  <c r="AO68" i="13" s="1"/>
  <c r="AF66" i="11"/>
  <c r="AO66" i="11" s="1"/>
  <c r="W67" i="11"/>
  <c r="AG66" i="11"/>
  <c r="AP66" i="11" s="1"/>
  <c r="AF61" i="48"/>
  <c r="AO61" i="48" s="1"/>
  <c r="AE61" i="48"/>
  <c r="W62" i="48"/>
  <c r="AG61" i="48"/>
  <c r="AP61" i="48" s="1"/>
  <c r="AR67" i="13"/>
  <c r="AH61" i="48"/>
  <c r="AQ61" i="48" s="1"/>
  <c r="AR69" i="92"/>
  <c r="W66" i="91"/>
  <c r="AF65" i="91"/>
  <c r="AO65" i="91" s="1"/>
  <c r="AE65" i="91"/>
  <c r="AG65" i="91"/>
  <c r="AP65" i="91" s="1"/>
  <c r="AG62" i="42"/>
  <c r="AP62" i="42" s="1"/>
  <c r="W63" i="42"/>
  <c r="AE62" i="42"/>
  <c r="AF62" i="42"/>
  <c r="AO62" i="42" s="1"/>
  <c r="Y62" i="85"/>
  <c r="X62" i="85"/>
  <c r="AH70" i="92"/>
  <c r="AQ70" i="92" s="1"/>
  <c r="AE64" i="10"/>
  <c r="AN64" i="10" s="1"/>
  <c r="W65" i="10"/>
  <c r="AF64" i="10"/>
  <c r="AO64" i="10" s="1"/>
  <c r="AG64" i="10"/>
  <c r="AR65" i="83"/>
  <c r="Y62" i="35"/>
  <c r="X62" i="35"/>
  <c r="AI61" i="50"/>
  <c r="AR61" i="50" s="1"/>
  <c r="AN61" i="50"/>
  <c r="AI67" i="99"/>
  <c r="AN67" i="99"/>
  <c r="AI65" i="43"/>
  <c r="AN65" i="43"/>
  <c r="AE63" i="18"/>
  <c r="W64" i="18"/>
  <c r="AF63" i="18"/>
  <c r="AO63" i="18" s="1"/>
  <c r="AG63" i="18"/>
  <c r="AP63" i="18" s="1"/>
  <c r="AI69" i="51"/>
  <c r="AN69" i="51"/>
  <c r="Y63" i="94"/>
  <c r="X63" i="94"/>
  <c r="AR69" i="104"/>
  <c r="AI61" i="55"/>
  <c r="AN61" i="55"/>
  <c r="AI69" i="54"/>
  <c r="AN69" i="54"/>
  <c r="AR68" i="84"/>
  <c r="AI62" i="102"/>
  <c r="AN62" i="102"/>
  <c r="Y70" i="51"/>
  <c r="X70" i="51"/>
  <c r="AH63" i="98"/>
  <c r="AQ63" i="98" s="1"/>
  <c r="Y62" i="50"/>
  <c r="Z62" i="50" s="1"/>
  <c r="X62" i="50"/>
  <c r="AI62" i="94"/>
  <c r="AN62" i="94"/>
  <c r="AR69" i="88"/>
  <c r="Y70" i="54"/>
  <c r="X70" i="54"/>
  <c r="AI65" i="41"/>
  <c r="AN65" i="41"/>
  <c r="W64" i="49"/>
  <c r="AE63" i="49"/>
  <c r="AF63" i="49"/>
  <c r="AO63" i="49" s="1"/>
  <c r="AG63" i="49"/>
  <c r="AP63" i="49" s="1"/>
  <c r="AI68" i="95"/>
  <c r="AN68" i="95"/>
  <c r="AG65" i="103"/>
  <c r="AP65" i="103" s="1"/>
  <c r="W66" i="103"/>
  <c r="AE65" i="103"/>
  <c r="AF65" i="103"/>
  <c r="AO65" i="103" s="1"/>
  <c r="AR62" i="98"/>
  <c r="AI61" i="90"/>
  <c r="AP61" i="90"/>
  <c r="Y68" i="45"/>
  <c r="X68" i="45"/>
  <c r="W64" i="98"/>
  <c r="AF63" i="98"/>
  <c r="AO63" i="98" s="1"/>
  <c r="AG63" i="98"/>
  <c r="AP63" i="98" s="1"/>
  <c r="AE63" i="98"/>
  <c r="AF62" i="82"/>
  <c r="AO62" i="82" s="1"/>
  <c r="AE62" i="82"/>
  <c r="W63" i="82"/>
  <c r="AG62" i="82"/>
  <c r="AP62" i="82" s="1"/>
  <c r="Y66" i="41"/>
  <c r="X66" i="41"/>
  <c r="AH70" i="104"/>
  <c r="AQ70" i="104" s="1"/>
  <c r="Z70" i="104"/>
  <c r="AI61" i="85"/>
  <c r="AN61" i="85"/>
  <c r="AR69" i="20"/>
  <c r="AI69" i="100"/>
  <c r="AN69" i="100"/>
  <c r="AH69" i="84"/>
  <c r="AQ69" i="84" s="1"/>
  <c r="X66" i="43"/>
  <c r="Y66" i="43"/>
  <c r="W71" i="92"/>
  <c r="AF70" i="92"/>
  <c r="AO70" i="92" s="1"/>
  <c r="AE70" i="92"/>
  <c r="AG70" i="92"/>
  <c r="AP70" i="92" s="1"/>
  <c r="AH70" i="88"/>
  <c r="AQ70" i="88" s="1"/>
  <c r="Y70" i="100"/>
  <c r="X70" i="100"/>
  <c r="AH64" i="87"/>
  <c r="AQ64" i="87" s="1"/>
  <c r="AR63" i="87"/>
  <c r="AH68" i="16"/>
  <c r="AQ68" i="16" s="1"/>
  <c r="AR60" i="48"/>
  <c r="AR67" i="16"/>
  <c r="AH71" i="44"/>
  <c r="AQ71" i="44" s="1"/>
  <c r="Z64" i="87"/>
  <c r="Z68" i="16"/>
  <c r="AF68" i="96"/>
  <c r="AO68" i="96" s="1"/>
  <c r="AE68" i="96"/>
  <c r="W69" i="96"/>
  <c r="AG68" i="96"/>
  <c r="AP68" i="96" s="1"/>
  <c r="Y63" i="102"/>
  <c r="X63" i="102"/>
  <c r="AH68" i="13"/>
  <c r="AQ68" i="13" s="1"/>
  <c r="AR65" i="11"/>
  <c r="Y62" i="90"/>
  <c r="X62" i="90"/>
  <c r="AI67" i="45"/>
  <c r="AN67" i="45"/>
  <c r="AH70" i="20"/>
  <c r="AQ70" i="20" s="1"/>
  <c r="AH66" i="11"/>
  <c r="AQ66" i="11" s="1"/>
  <c r="AI61" i="35"/>
  <c r="AP61" i="35"/>
  <c r="AH66" i="83"/>
  <c r="AQ66" i="83" s="1"/>
  <c r="Y68" i="99"/>
  <c r="X68" i="99"/>
  <c r="Y62" i="55"/>
  <c r="X62" i="55"/>
  <c r="Z69" i="84"/>
  <c r="AR70" i="44"/>
  <c r="Y69" i="95"/>
  <c r="X69" i="95"/>
  <c r="Z69" i="95" l="1"/>
  <c r="Z70" i="54"/>
  <c r="Z62" i="55"/>
  <c r="W63" i="55" s="1"/>
  <c r="Z62" i="90"/>
  <c r="AF62" i="90" s="1"/>
  <c r="AO62" i="90" s="1"/>
  <c r="AF62" i="55"/>
  <c r="AO62" i="55" s="1"/>
  <c r="AG62" i="55"/>
  <c r="AP62" i="55" s="1"/>
  <c r="W71" i="54"/>
  <c r="AE70" i="54"/>
  <c r="AG70" i="54"/>
  <c r="AP70" i="54" s="1"/>
  <c r="AF70" i="54"/>
  <c r="AO70" i="54" s="1"/>
  <c r="AE62" i="90"/>
  <c r="W63" i="90"/>
  <c r="AG62" i="90"/>
  <c r="AP62" i="90" s="1"/>
  <c r="AG62" i="50"/>
  <c r="AP62" i="50" s="1"/>
  <c r="W63" i="50"/>
  <c r="AE62" i="50"/>
  <c r="AF62" i="50"/>
  <c r="AO62" i="50" s="1"/>
  <c r="AF69" i="95"/>
  <c r="AO69" i="95" s="1"/>
  <c r="AE69" i="95"/>
  <c r="W70" i="95"/>
  <c r="AG69" i="95"/>
  <c r="AP69" i="95" s="1"/>
  <c r="AH66" i="43"/>
  <c r="AQ66" i="43" s="1"/>
  <c r="AF70" i="104"/>
  <c r="AO70" i="104" s="1"/>
  <c r="AE70" i="104"/>
  <c r="W71" i="104"/>
  <c r="AG70" i="104"/>
  <c r="AP70" i="104" s="1"/>
  <c r="AH66" i="41"/>
  <c r="AQ66" i="41" s="1"/>
  <c r="AI62" i="82"/>
  <c r="AN62" i="82"/>
  <c r="Y64" i="98"/>
  <c r="X64" i="98"/>
  <c r="AI63" i="49"/>
  <c r="AN63" i="49"/>
  <c r="AR69" i="51"/>
  <c r="AH62" i="35"/>
  <c r="AQ62" i="35" s="1"/>
  <c r="AI64" i="10"/>
  <c r="AP64" i="10"/>
  <c r="AI70" i="88"/>
  <c r="AN70" i="88"/>
  <c r="AI70" i="92"/>
  <c r="AN70" i="92"/>
  <c r="AR69" i="100"/>
  <c r="Z66" i="41"/>
  <c r="AH68" i="45"/>
  <c r="AQ68" i="45" s="1"/>
  <c r="Y64" i="49"/>
  <c r="X64" i="49"/>
  <c r="AH70" i="51"/>
  <c r="AQ70" i="51" s="1"/>
  <c r="AR65" i="43"/>
  <c r="Z62" i="35"/>
  <c r="AI65" i="91"/>
  <c r="AN65" i="91"/>
  <c r="AI68" i="13"/>
  <c r="AN68" i="13"/>
  <c r="Y71" i="88"/>
  <c r="X71" i="88"/>
  <c r="Y72" i="44"/>
  <c r="X72" i="44"/>
  <c r="AH68" i="99"/>
  <c r="AQ68" i="99" s="1"/>
  <c r="AH63" i="102"/>
  <c r="AQ63" i="102" s="1"/>
  <c r="AI68" i="96"/>
  <c r="AN68" i="96"/>
  <c r="Z68" i="45"/>
  <c r="AR68" i="95"/>
  <c r="Z70" i="51"/>
  <c r="AH63" i="94"/>
  <c r="AQ63" i="94" s="1"/>
  <c r="Y65" i="10"/>
  <c r="X65" i="10"/>
  <c r="AI62" i="42"/>
  <c r="AN62" i="42"/>
  <c r="Y67" i="11"/>
  <c r="X67" i="11"/>
  <c r="Z67" i="11" s="1"/>
  <c r="Y71" i="92"/>
  <c r="Z71" i="92" s="1"/>
  <c r="X71" i="92"/>
  <c r="AI63" i="98"/>
  <c r="AN63" i="98"/>
  <c r="AR65" i="41"/>
  <c r="AR69" i="54"/>
  <c r="Z63" i="94"/>
  <c r="AR67" i="99"/>
  <c r="AH62" i="85"/>
  <c r="AQ62" i="85" s="1"/>
  <c r="Y63" i="42"/>
  <c r="X63" i="42"/>
  <c r="Y66" i="91"/>
  <c r="X66" i="91"/>
  <c r="X62" i="48"/>
  <c r="Y62" i="48"/>
  <c r="AI66" i="11"/>
  <c r="AN66" i="11"/>
  <c r="Y69" i="13"/>
  <c r="Z69" i="13"/>
  <c r="X69" i="13"/>
  <c r="Z68" i="99"/>
  <c r="Y69" i="96"/>
  <c r="X69" i="96"/>
  <c r="AR61" i="35"/>
  <c r="AR67" i="45"/>
  <c r="AH70" i="100"/>
  <c r="AQ70" i="100" s="1"/>
  <c r="AH62" i="90"/>
  <c r="AQ62" i="90" s="1"/>
  <c r="AE68" i="16"/>
  <c r="AG68" i="16"/>
  <c r="AP68" i="16" s="1"/>
  <c r="W69" i="16"/>
  <c r="AF68" i="16"/>
  <c r="AO68" i="16" s="1"/>
  <c r="Z70" i="100"/>
  <c r="Z66" i="43"/>
  <c r="AI65" i="103"/>
  <c r="AN65" i="103"/>
  <c r="AH70" i="54"/>
  <c r="AQ70" i="54" s="1"/>
  <c r="AR62" i="94"/>
  <c r="Y64" i="18"/>
  <c r="X64" i="18"/>
  <c r="Z62" i="85"/>
  <c r="AI61" i="48"/>
  <c r="AN61" i="48"/>
  <c r="Y67" i="83"/>
  <c r="Z67" i="83" s="1"/>
  <c r="X67" i="83"/>
  <c r="AI70" i="20"/>
  <c r="AN70" i="20"/>
  <c r="W70" i="84"/>
  <c r="AF69" i="84"/>
  <c r="AO69" i="84" s="1"/>
  <c r="AG69" i="84"/>
  <c r="AP69" i="84" s="1"/>
  <c r="AE69" i="84"/>
  <c r="AH69" i="95"/>
  <c r="AQ69" i="95" s="1"/>
  <c r="AH62" i="55"/>
  <c r="AQ62" i="55" s="1"/>
  <c r="Z63" i="102"/>
  <c r="W65" i="87"/>
  <c r="AG64" i="87"/>
  <c r="AP64" i="87" s="1"/>
  <c r="AF64" i="87"/>
  <c r="AO64" i="87" s="1"/>
  <c r="AE64" i="87"/>
  <c r="AR61" i="85"/>
  <c r="Y63" i="82"/>
  <c r="X63" i="82"/>
  <c r="AR61" i="90"/>
  <c r="Y66" i="103"/>
  <c r="X66" i="103"/>
  <c r="AH62" i="50"/>
  <c r="AQ62" i="50" s="1"/>
  <c r="AR62" i="102"/>
  <c r="AR61" i="55"/>
  <c r="AI63" i="18"/>
  <c r="AN63" i="18"/>
  <c r="AI71" i="44"/>
  <c r="AN71" i="44"/>
  <c r="AI66" i="83"/>
  <c r="AN66" i="83"/>
  <c r="Y71" i="20"/>
  <c r="X71" i="20"/>
  <c r="Z64" i="18" l="1"/>
  <c r="Z62" i="48"/>
  <c r="AE62" i="55"/>
  <c r="AE71" i="92"/>
  <c r="W72" i="92"/>
  <c r="AG71" i="92"/>
  <c r="AP71" i="92" s="1"/>
  <c r="AF71" i="92"/>
  <c r="AO71" i="92" s="1"/>
  <c r="AG67" i="83"/>
  <c r="AP67" i="83" s="1"/>
  <c r="AF67" i="83"/>
  <c r="AO67" i="83" s="1"/>
  <c r="W68" i="83"/>
  <c r="AE67" i="83"/>
  <c r="AG64" i="18"/>
  <c r="AP64" i="18" s="1"/>
  <c r="W65" i="18"/>
  <c r="AF64" i="18"/>
  <c r="AE64" i="18"/>
  <c r="AN64" i="18" s="1"/>
  <c r="AG62" i="48"/>
  <c r="AP62" i="48" s="1"/>
  <c r="W63" i="48"/>
  <c r="AE62" i="48"/>
  <c r="AF62" i="48"/>
  <c r="AO62" i="48" s="1"/>
  <c r="AR63" i="18"/>
  <c r="Y65" i="87"/>
  <c r="X65" i="87"/>
  <c r="AR70" i="20"/>
  <c r="AE62" i="85"/>
  <c r="W63" i="85"/>
  <c r="AG62" i="85"/>
  <c r="AP62" i="85" s="1"/>
  <c r="AF62" i="85"/>
  <c r="AO62" i="85" s="1"/>
  <c r="AR65" i="103"/>
  <c r="AR66" i="11"/>
  <c r="AR62" i="42"/>
  <c r="AF68" i="45"/>
  <c r="AO68" i="45" s="1"/>
  <c r="AG68" i="45"/>
  <c r="AP68" i="45" s="1"/>
  <c r="AE68" i="45"/>
  <c r="W69" i="45"/>
  <c r="AI62" i="50"/>
  <c r="AN62" i="50"/>
  <c r="AI62" i="90"/>
  <c r="AN62" i="90"/>
  <c r="Y71" i="54"/>
  <c r="X71" i="54"/>
  <c r="W64" i="102"/>
  <c r="AE63" i="102"/>
  <c r="AF63" i="102"/>
  <c r="AO63" i="102" s="1"/>
  <c r="AG63" i="102"/>
  <c r="AP63" i="102" s="1"/>
  <c r="AI69" i="84"/>
  <c r="AN69" i="84"/>
  <c r="AH67" i="83"/>
  <c r="AQ67" i="83" s="1"/>
  <c r="AH64" i="18"/>
  <c r="AQ64" i="18" s="1"/>
  <c r="AE66" i="43"/>
  <c r="AG66" i="43"/>
  <c r="AP66" i="43" s="1"/>
  <c r="AF66" i="43"/>
  <c r="AO66" i="43" s="1"/>
  <c r="W67" i="43"/>
  <c r="AI68" i="16"/>
  <c r="AN68" i="16"/>
  <c r="AE68" i="99"/>
  <c r="W69" i="99"/>
  <c r="AG68" i="99"/>
  <c r="AP68" i="99" s="1"/>
  <c r="AF68" i="99"/>
  <c r="AO68" i="99" s="1"/>
  <c r="Z63" i="42"/>
  <c r="AH63" i="42"/>
  <c r="AQ63" i="42" s="1"/>
  <c r="AH65" i="10"/>
  <c r="AQ65" i="10" s="1"/>
  <c r="AH72" i="44"/>
  <c r="AQ72" i="44" s="1"/>
  <c r="AH64" i="49"/>
  <c r="AQ64" i="49" s="1"/>
  <c r="AR70" i="92"/>
  <c r="AR62" i="82"/>
  <c r="Y70" i="95"/>
  <c r="X70" i="95"/>
  <c r="Z70" i="95" s="1"/>
  <c r="Y63" i="50"/>
  <c r="Z63" i="50" s="1"/>
  <c r="X63" i="50"/>
  <c r="AE70" i="100"/>
  <c r="W71" i="100"/>
  <c r="AG70" i="100"/>
  <c r="AP70" i="100" s="1"/>
  <c r="AF70" i="100"/>
  <c r="AO70" i="100" s="1"/>
  <c r="AH69" i="13"/>
  <c r="AQ69" i="13" s="1"/>
  <c r="AH67" i="11"/>
  <c r="AQ67" i="11" s="1"/>
  <c r="Z65" i="10"/>
  <c r="AR68" i="96"/>
  <c r="Z72" i="44"/>
  <c r="AR68" i="13"/>
  <c r="Z64" i="49"/>
  <c r="AR63" i="49"/>
  <c r="AI69" i="95"/>
  <c r="AR69" i="95" s="1"/>
  <c r="AN69" i="95"/>
  <c r="AF69" i="13"/>
  <c r="AO69" i="13" s="1"/>
  <c r="AG69" i="13"/>
  <c r="AE69" i="13"/>
  <c r="AN69" i="13" s="1"/>
  <c r="W70" i="13"/>
  <c r="AH62" i="48"/>
  <c r="AQ62" i="48" s="1"/>
  <c r="AG67" i="11"/>
  <c r="AP67" i="11" s="1"/>
  <c r="AE67" i="11"/>
  <c r="W68" i="11"/>
  <c r="AF67" i="11"/>
  <c r="AO67" i="11" s="1"/>
  <c r="W71" i="51"/>
  <c r="AF70" i="51"/>
  <c r="AO70" i="51" s="1"/>
  <c r="AE70" i="51"/>
  <c r="AG70" i="51"/>
  <c r="AP70" i="51" s="1"/>
  <c r="W67" i="41"/>
  <c r="AE66" i="41"/>
  <c r="AG66" i="41"/>
  <c r="AP66" i="41" s="1"/>
  <c r="AF66" i="41"/>
  <c r="AO66" i="41" s="1"/>
  <c r="AR70" i="88"/>
  <c r="AH64" i="98"/>
  <c r="AQ64" i="98" s="1"/>
  <c r="Y71" i="104"/>
  <c r="X71" i="104"/>
  <c r="Y63" i="55"/>
  <c r="Z63" i="55"/>
  <c r="X63" i="55"/>
  <c r="AI64" i="87"/>
  <c r="AN64" i="87"/>
  <c r="AR71" i="44"/>
  <c r="Y70" i="84"/>
  <c r="X70" i="84"/>
  <c r="AH69" i="96"/>
  <c r="AQ69" i="96" s="1"/>
  <c r="AH66" i="91"/>
  <c r="AQ66" i="91" s="1"/>
  <c r="AG63" i="94"/>
  <c r="AP63" i="94" s="1"/>
  <c r="AE63" i="94"/>
  <c r="W64" i="94"/>
  <c r="AF63" i="94"/>
  <c r="AO63" i="94" s="1"/>
  <c r="AR63" i="98"/>
  <c r="AH71" i="88"/>
  <c r="AQ71" i="88" s="1"/>
  <c r="AR65" i="91"/>
  <c r="Z64" i="98"/>
  <c r="AI70" i="104"/>
  <c r="AN70" i="104"/>
  <c r="AR66" i="83"/>
  <c r="AH63" i="82"/>
  <c r="AQ63" i="82" s="1"/>
  <c r="AH71" i="20"/>
  <c r="AQ71" i="20" s="1"/>
  <c r="AH66" i="103"/>
  <c r="AQ66" i="103" s="1"/>
  <c r="Z63" i="82"/>
  <c r="Z71" i="20"/>
  <c r="Z66" i="103"/>
  <c r="AR61" i="48"/>
  <c r="Y69" i="16"/>
  <c r="X69" i="16"/>
  <c r="Z69" i="96"/>
  <c r="Z66" i="91"/>
  <c r="AH71" i="92"/>
  <c r="AQ71" i="92" s="1"/>
  <c r="Z71" i="88"/>
  <c r="W63" i="35"/>
  <c r="AE62" i="35"/>
  <c r="AG62" i="35"/>
  <c r="AP62" i="35" s="1"/>
  <c r="AF62" i="35"/>
  <c r="AO62" i="35" s="1"/>
  <c r="AR64" i="10"/>
  <c r="Y63" i="90"/>
  <c r="X63" i="90"/>
  <c r="AI70" i="54"/>
  <c r="AN70" i="54"/>
  <c r="AI62" i="55"/>
  <c r="AN62" i="55"/>
  <c r="Z70" i="84" l="1"/>
  <c r="Z65" i="87"/>
  <c r="W66" i="87" s="1"/>
  <c r="W64" i="50"/>
  <c r="AE63" i="50"/>
  <c r="AF63" i="50"/>
  <c r="AO63" i="50" s="1"/>
  <c r="AG63" i="50"/>
  <c r="AP63" i="50" s="1"/>
  <c r="AF65" i="87"/>
  <c r="AO65" i="87" s="1"/>
  <c r="AG65" i="87"/>
  <c r="AP65" i="87" s="1"/>
  <c r="AE65" i="87"/>
  <c r="AF70" i="84"/>
  <c r="AO70" i="84" s="1"/>
  <c r="AG70" i="84"/>
  <c r="AP70" i="84" s="1"/>
  <c r="AE70" i="84"/>
  <c r="W71" i="84"/>
  <c r="AR70" i="54"/>
  <c r="W72" i="88"/>
  <c r="AF71" i="88"/>
  <c r="AO71" i="88" s="1"/>
  <c r="AE71" i="88"/>
  <c r="AG71" i="88"/>
  <c r="AP71" i="88" s="1"/>
  <c r="W67" i="91"/>
  <c r="AE66" i="91"/>
  <c r="AG66" i="91"/>
  <c r="AP66" i="91" s="1"/>
  <c r="AF66" i="91"/>
  <c r="AO66" i="91" s="1"/>
  <c r="W67" i="103"/>
  <c r="AE66" i="103"/>
  <c r="AG66" i="103"/>
  <c r="AP66" i="103" s="1"/>
  <c r="AF66" i="103"/>
  <c r="AO66" i="103" s="1"/>
  <c r="AH63" i="55"/>
  <c r="AQ63" i="55" s="1"/>
  <c r="AI69" i="13"/>
  <c r="AP69" i="13"/>
  <c r="W65" i="49"/>
  <c r="AF64" i="49"/>
  <c r="AO64" i="49" s="1"/>
  <c r="AE64" i="49"/>
  <c r="AG64" i="49"/>
  <c r="AP64" i="49" s="1"/>
  <c r="AE65" i="10"/>
  <c r="AF65" i="10"/>
  <c r="AO65" i="10" s="1"/>
  <c r="AG65" i="10"/>
  <c r="AP65" i="10" s="1"/>
  <c r="W66" i="10"/>
  <c r="Y69" i="45"/>
  <c r="X69" i="45"/>
  <c r="AI62" i="48"/>
  <c r="AN62" i="48"/>
  <c r="X65" i="18"/>
  <c r="Y65" i="18"/>
  <c r="Z65" i="18" s="1"/>
  <c r="W64" i="55"/>
  <c r="AE63" i="55"/>
  <c r="AF63" i="55"/>
  <c r="AO63" i="55" s="1"/>
  <c r="AG63" i="55"/>
  <c r="AP63" i="55" s="1"/>
  <c r="Y68" i="11"/>
  <c r="X68" i="11"/>
  <c r="AH70" i="95"/>
  <c r="AQ70" i="95" s="1"/>
  <c r="Y67" i="43"/>
  <c r="X67" i="43"/>
  <c r="Z67" i="43" s="1"/>
  <c r="AI68" i="45"/>
  <c r="AN68" i="45"/>
  <c r="Y63" i="85"/>
  <c r="X63" i="85"/>
  <c r="Y63" i="48"/>
  <c r="X63" i="48"/>
  <c r="AI70" i="51"/>
  <c r="AN70" i="51"/>
  <c r="AI67" i="11"/>
  <c r="AN67" i="11"/>
  <c r="Y71" i="100"/>
  <c r="X71" i="100"/>
  <c r="AF70" i="95"/>
  <c r="AO70" i="95" s="1"/>
  <c r="AE70" i="95"/>
  <c r="W71" i="95"/>
  <c r="AG70" i="95"/>
  <c r="AP70" i="95" s="1"/>
  <c r="Y69" i="99"/>
  <c r="X69" i="99"/>
  <c r="AI63" i="102"/>
  <c r="AN63" i="102"/>
  <c r="AR62" i="90"/>
  <c r="AI62" i="85"/>
  <c r="AN62" i="85"/>
  <c r="AE71" i="20"/>
  <c r="AN71" i="20" s="1"/>
  <c r="AG71" i="20"/>
  <c r="AP71" i="20" s="1"/>
  <c r="W72" i="20"/>
  <c r="AF71" i="20"/>
  <c r="AH63" i="90"/>
  <c r="AQ63" i="90" s="1"/>
  <c r="AH71" i="104"/>
  <c r="AQ71" i="104" s="1"/>
  <c r="AE72" i="44"/>
  <c r="AN72" i="44" s="1"/>
  <c r="AG72" i="44"/>
  <c r="AP72" i="44" s="1"/>
  <c r="AF72" i="44"/>
  <c r="W73" i="44"/>
  <c r="AI70" i="100"/>
  <c r="AN70" i="100"/>
  <c r="AI68" i="99"/>
  <c r="AN68" i="99"/>
  <c r="Y64" i="102"/>
  <c r="X64" i="102"/>
  <c r="AI67" i="83"/>
  <c r="AN67" i="83"/>
  <c r="AE69" i="96"/>
  <c r="AG69" i="96"/>
  <c r="AP69" i="96" s="1"/>
  <c r="AF69" i="96"/>
  <c r="AO69" i="96" s="1"/>
  <c r="W70" i="96"/>
  <c r="AR70" i="104"/>
  <c r="AF64" i="98"/>
  <c r="AO64" i="98" s="1"/>
  <c r="AG64" i="98"/>
  <c r="AP64" i="98" s="1"/>
  <c r="AE64" i="98"/>
  <c r="W65" i="98"/>
  <c r="Y64" i="94"/>
  <c r="X64" i="94"/>
  <c r="Z71" i="104"/>
  <c r="AI66" i="41"/>
  <c r="AN66" i="41"/>
  <c r="Y71" i="51"/>
  <c r="X71" i="51"/>
  <c r="Y70" i="13"/>
  <c r="X70" i="13"/>
  <c r="AH63" i="50"/>
  <c r="AQ63" i="50" s="1"/>
  <c r="AE63" i="42"/>
  <c r="AF63" i="42"/>
  <c r="AO63" i="42" s="1"/>
  <c r="W64" i="42"/>
  <c r="AG63" i="42"/>
  <c r="AP63" i="42" s="1"/>
  <c r="AI66" i="43"/>
  <c r="AN66" i="43"/>
  <c r="AR69" i="84"/>
  <c r="AH71" i="54"/>
  <c r="AQ71" i="54" s="1"/>
  <c r="AR62" i="50"/>
  <c r="Y68" i="83"/>
  <c r="Z68" i="83"/>
  <c r="X68" i="83"/>
  <c r="Y72" i="92"/>
  <c r="X72" i="92"/>
  <c r="Z72" i="92" s="1"/>
  <c r="Z69" i="16"/>
  <c r="AH69" i="16"/>
  <c r="AQ69" i="16" s="1"/>
  <c r="W64" i="82"/>
  <c r="AE63" i="82"/>
  <c r="AG63" i="82"/>
  <c r="AP63" i="82" s="1"/>
  <c r="AF63" i="82"/>
  <c r="AO63" i="82" s="1"/>
  <c r="Z63" i="90"/>
  <c r="AI62" i="35"/>
  <c r="AN62" i="35"/>
  <c r="AR62" i="55"/>
  <c r="Y63" i="35"/>
  <c r="X63" i="35"/>
  <c r="AI63" i="94"/>
  <c r="AN63" i="94"/>
  <c r="AH70" i="84"/>
  <c r="AQ70" i="84" s="1"/>
  <c r="AR64" i="87"/>
  <c r="Y67" i="41"/>
  <c r="X67" i="41"/>
  <c r="AR68" i="16"/>
  <c r="Z71" i="54"/>
  <c r="AH65" i="87"/>
  <c r="AQ65" i="87" s="1"/>
  <c r="AI64" i="18"/>
  <c r="AO64" i="18"/>
  <c r="AI71" i="92"/>
  <c r="AN71" i="92"/>
  <c r="Z63" i="48" l="1"/>
  <c r="Z64" i="94"/>
  <c r="Z71" i="51"/>
  <c r="Z64" i="102"/>
  <c r="AG64" i="102" s="1"/>
  <c r="AP64" i="102" s="1"/>
  <c r="AE64" i="102"/>
  <c r="AF64" i="102"/>
  <c r="AO64" i="102" s="1"/>
  <c r="AE71" i="51"/>
  <c r="AG71" i="51"/>
  <c r="AP71" i="51" s="1"/>
  <c r="AF71" i="51"/>
  <c r="AO71" i="51" s="1"/>
  <c r="W72" i="51"/>
  <c r="AE63" i="48"/>
  <c r="AN63" i="48" s="1"/>
  <c r="AG63" i="48"/>
  <c r="AF63" i="48"/>
  <c r="AO63" i="48" s="1"/>
  <c r="W64" i="48"/>
  <c r="AF72" i="92"/>
  <c r="AO72" i="92" s="1"/>
  <c r="W73" i="92"/>
  <c r="AE72" i="92"/>
  <c r="AG72" i="92"/>
  <c r="AP72" i="92" s="1"/>
  <c r="AG64" i="94"/>
  <c r="AP64" i="94" s="1"/>
  <c r="W65" i="94"/>
  <c r="AE64" i="94"/>
  <c r="AF64" i="94"/>
  <c r="AO64" i="94" s="1"/>
  <c r="Y64" i="42"/>
  <c r="X64" i="42"/>
  <c r="Y73" i="44"/>
  <c r="Z73" i="44" s="1"/>
  <c r="X73" i="44"/>
  <c r="AR63" i="102"/>
  <c r="Y71" i="95"/>
  <c r="X71" i="95"/>
  <c r="Z71" i="95" s="1"/>
  <c r="AH67" i="43"/>
  <c r="AQ67" i="43" s="1"/>
  <c r="Y66" i="10"/>
  <c r="X66" i="10"/>
  <c r="AI64" i="49"/>
  <c r="AR64" i="49" s="1"/>
  <c r="AN64" i="49"/>
  <c r="AI66" i="91"/>
  <c r="AN66" i="91"/>
  <c r="Y72" i="88"/>
  <c r="X72" i="88"/>
  <c r="Y66" i="87"/>
  <c r="X66" i="87"/>
  <c r="Z66" i="87" s="1"/>
  <c r="AR64" i="18"/>
  <c r="AF71" i="54"/>
  <c r="AO71" i="54" s="1"/>
  <c r="W72" i="54"/>
  <c r="AE71" i="54"/>
  <c r="AG71" i="54"/>
  <c r="AP71" i="54" s="1"/>
  <c r="AI69" i="96"/>
  <c r="AN69" i="96"/>
  <c r="AI72" i="44"/>
  <c r="AO72" i="44"/>
  <c r="AH69" i="99"/>
  <c r="AQ69" i="99" s="1"/>
  <c r="AI70" i="95"/>
  <c r="AN70" i="95"/>
  <c r="AR67" i="11"/>
  <c r="AH63" i="85"/>
  <c r="AQ63" i="85" s="1"/>
  <c r="W68" i="43"/>
  <c r="AG67" i="43"/>
  <c r="AP67" i="43" s="1"/>
  <c r="AE67" i="43"/>
  <c r="AF67" i="43"/>
  <c r="AO67" i="43" s="1"/>
  <c r="AR62" i="48"/>
  <c r="AI66" i="103"/>
  <c r="AN66" i="103"/>
  <c r="Y67" i="91"/>
  <c r="Z67" i="91" s="1"/>
  <c r="X67" i="91"/>
  <c r="AH68" i="83"/>
  <c r="AQ68" i="83" s="1"/>
  <c r="AI63" i="42"/>
  <c r="AN63" i="42"/>
  <c r="AH70" i="13"/>
  <c r="AQ70" i="13" s="1"/>
  <c r="AR68" i="99"/>
  <c r="AR62" i="85"/>
  <c r="Z69" i="99"/>
  <c r="Z63" i="85"/>
  <c r="AH68" i="11"/>
  <c r="AQ68" i="11" s="1"/>
  <c r="AI63" i="55"/>
  <c r="AN63" i="55"/>
  <c r="AH69" i="45"/>
  <c r="AQ69" i="45" s="1"/>
  <c r="Y65" i="49"/>
  <c r="X65" i="49"/>
  <c r="Y67" i="103"/>
  <c r="Z67" i="103" s="1"/>
  <c r="X67" i="103"/>
  <c r="AR63" i="94"/>
  <c r="AI63" i="82"/>
  <c r="AN63" i="82"/>
  <c r="AF68" i="83"/>
  <c r="AO68" i="83" s="1"/>
  <c r="AG68" i="83"/>
  <c r="AP68" i="83" s="1"/>
  <c r="AE68" i="83"/>
  <c r="W69" i="83"/>
  <c r="AR66" i="43"/>
  <c r="Z70" i="13"/>
  <c r="AR66" i="41"/>
  <c r="Y65" i="98"/>
  <c r="Z65" i="98" s="1"/>
  <c r="X65" i="98"/>
  <c r="AR67" i="83"/>
  <c r="AI71" i="20"/>
  <c r="AO71" i="20"/>
  <c r="AH71" i="100"/>
  <c r="AQ71" i="100" s="1"/>
  <c r="AR70" i="51"/>
  <c r="Z68" i="11"/>
  <c r="Y64" i="55"/>
  <c r="X64" i="55"/>
  <c r="Z69" i="45"/>
  <c r="AI65" i="10"/>
  <c r="AN65" i="10"/>
  <c r="AI65" i="87"/>
  <c r="AN65" i="87"/>
  <c r="AH67" i="41"/>
  <c r="AQ67" i="41" s="1"/>
  <c r="AH63" i="35"/>
  <c r="AQ63" i="35" s="1"/>
  <c r="AR62" i="35"/>
  <c r="Y64" i="82"/>
  <c r="X64" i="82"/>
  <c r="Z64" i="82" s="1"/>
  <c r="W70" i="16"/>
  <c r="AF69" i="16"/>
  <c r="AO69" i="16" s="1"/>
  <c r="AG69" i="16"/>
  <c r="AP69" i="16" s="1"/>
  <c r="AE69" i="16"/>
  <c r="W72" i="104"/>
  <c r="AG71" i="104"/>
  <c r="AP71" i="104" s="1"/>
  <c r="AF71" i="104"/>
  <c r="AO71" i="104" s="1"/>
  <c r="AE71" i="104"/>
  <c r="AI64" i="98"/>
  <c r="AN64" i="98"/>
  <c r="Y70" i="96"/>
  <c r="X70" i="96"/>
  <c r="AH64" i="102"/>
  <c r="AQ64" i="102" s="1"/>
  <c r="AR70" i="100"/>
  <c r="Y72" i="20"/>
  <c r="Z72" i="20" s="1"/>
  <c r="X72" i="20"/>
  <c r="Z71" i="100"/>
  <c r="AH63" i="48"/>
  <c r="AQ63" i="48" s="1"/>
  <c r="AG65" i="18"/>
  <c r="AP65" i="18" s="1"/>
  <c r="AE65" i="18"/>
  <c r="W66" i="18"/>
  <c r="AF65" i="18"/>
  <c r="AO65" i="18" s="1"/>
  <c r="AR69" i="13"/>
  <c r="AI71" i="88"/>
  <c r="AN71" i="88"/>
  <c r="Y71" i="84"/>
  <c r="Z71" i="84"/>
  <c r="X71" i="84"/>
  <c r="AI63" i="50"/>
  <c r="AN63" i="50"/>
  <c r="AR71" i="92"/>
  <c r="Z67" i="41"/>
  <c r="Z63" i="35"/>
  <c r="AE63" i="90"/>
  <c r="AF63" i="90"/>
  <c r="AO63" i="90" s="1"/>
  <c r="W64" i="90"/>
  <c r="AG63" i="90"/>
  <c r="AP63" i="90" s="1"/>
  <c r="AH72" i="92"/>
  <c r="AQ72" i="92" s="1"/>
  <c r="AH71" i="51"/>
  <c r="AQ71" i="51" s="1"/>
  <c r="AH64" i="94"/>
  <c r="AQ64" i="94" s="1"/>
  <c r="AR68" i="45"/>
  <c r="AH65" i="18"/>
  <c r="AQ65" i="18" s="1"/>
  <c r="AI70" i="84"/>
  <c r="AN70" i="84"/>
  <c r="Y64" i="50"/>
  <c r="Z64" i="50" s="1"/>
  <c r="X64" i="50"/>
  <c r="Z70" i="96" l="1"/>
  <c r="W65" i="102"/>
  <c r="AE65" i="98"/>
  <c r="AF65" i="98"/>
  <c r="AO65" i="98" s="1"/>
  <c r="W66" i="98"/>
  <c r="AG65" i="98"/>
  <c r="AP65" i="98" s="1"/>
  <c r="AE67" i="103"/>
  <c r="AF67" i="103"/>
  <c r="AO67" i="103" s="1"/>
  <c r="W68" i="103"/>
  <c r="AG67" i="103"/>
  <c r="AP67" i="103" s="1"/>
  <c r="AE73" i="44"/>
  <c r="AG73" i="44"/>
  <c r="AP73" i="44" s="1"/>
  <c r="AF73" i="44"/>
  <c r="AO73" i="44" s="1"/>
  <c r="W74" i="44"/>
  <c r="AG64" i="50"/>
  <c r="AP64" i="50" s="1"/>
  <c r="AF64" i="50"/>
  <c r="AO64" i="50" s="1"/>
  <c r="W65" i="50"/>
  <c r="AE64" i="50"/>
  <c r="AE67" i="91"/>
  <c r="AG67" i="91"/>
  <c r="AP67" i="91" s="1"/>
  <c r="AF67" i="91"/>
  <c r="AO67" i="91" s="1"/>
  <c r="W68" i="91"/>
  <c r="AG72" i="20"/>
  <c r="AP72" i="20" s="1"/>
  <c r="W73" i="20"/>
  <c r="AE72" i="20"/>
  <c r="AF72" i="20"/>
  <c r="AO72" i="20" s="1"/>
  <c r="W71" i="96"/>
  <c r="AG70" i="96"/>
  <c r="AP70" i="96" s="1"/>
  <c r="AF70" i="96"/>
  <c r="AO70" i="96" s="1"/>
  <c r="AE70" i="96"/>
  <c r="W64" i="35"/>
  <c r="AE63" i="35"/>
  <c r="AG63" i="35"/>
  <c r="AP63" i="35" s="1"/>
  <c r="AF63" i="35"/>
  <c r="AO63" i="35" s="1"/>
  <c r="AH71" i="84"/>
  <c r="AQ71" i="84" s="1"/>
  <c r="AH72" i="20"/>
  <c r="AQ72" i="20" s="1"/>
  <c r="X70" i="16"/>
  <c r="Y70" i="16"/>
  <c r="Z70" i="16"/>
  <c r="W69" i="11"/>
  <c r="AG68" i="11"/>
  <c r="AP68" i="11" s="1"/>
  <c r="AF68" i="11"/>
  <c r="AO68" i="11" s="1"/>
  <c r="AE68" i="11"/>
  <c r="AH65" i="98"/>
  <c r="AQ65" i="98" s="1"/>
  <c r="W70" i="99"/>
  <c r="AG69" i="99"/>
  <c r="AP69" i="99" s="1"/>
  <c r="AF69" i="99"/>
  <c r="AO69" i="99" s="1"/>
  <c r="AE69" i="99"/>
  <c r="AH66" i="87"/>
  <c r="AQ66" i="87" s="1"/>
  <c r="AH71" i="95"/>
  <c r="AQ71" i="95" s="1"/>
  <c r="AI72" i="92"/>
  <c r="AN72" i="92"/>
  <c r="AI63" i="48"/>
  <c r="AP63" i="48"/>
  <c r="AI71" i="51"/>
  <c r="AN71" i="51"/>
  <c r="Y72" i="104"/>
  <c r="X72" i="104"/>
  <c r="AH64" i="82"/>
  <c r="AQ64" i="82" s="1"/>
  <c r="AR65" i="10"/>
  <c r="AR70" i="95"/>
  <c r="AI71" i="54"/>
  <c r="AN71" i="54"/>
  <c r="W67" i="87"/>
  <c r="AG66" i="87"/>
  <c r="AP66" i="87" s="1"/>
  <c r="AF66" i="87"/>
  <c r="AO66" i="87" s="1"/>
  <c r="AE66" i="87"/>
  <c r="AR66" i="91"/>
  <c r="AF71" i="95"/>
  <c r="AO71" i="95" s="1"/>
  <c r="W72" i="95"/>
  <c r="AE71" i="95"/>
  <c r="AG71" i="95"/>
  <c r="AP71" i="95" s="1"/>
  <c r="AI64" i="94"/>
  <c r="AN64" i="94"/>
  <c r="Y73" i="92"/>
  <c r="Z73" i="92" s="1"/>
  <c r="X73" i="92"/>
  <c r="AR70" i="84"/>
  <c r="AR64" i="98"/>
  <c r="AE64" i="82"/>
  <c r="AF64" i="82"/>
  <c r="AO64" i="82" s="1"/>
  <c r="W65" i="82"/>
  <c r="AG64" i="82"/>
  <c r="AP64" i="82" s="1"/>
  <c r="AE69" i="45"/>
  <c r="AG69" i="45"/>
  <c r="AP69" i="45" s="1"/>
  <c r="AF69" i="45"/>
  <c r="AO69" i="45" s="1"/>
  <c r="W70" i="45"/>
  <c r="AR63" i="82"/>
  <c r="AH65" i="49"/>
  <c r="AQ65" i="49" s="1"/>
  <c r="AI67" i="43"/>
  <c r="AN67" i="43"/>
  <c r="AR72" i="44"/>
  <c r="Y72" i="54"/>
  <c r="X72" i="54"/>
  <c r="AH64" i="42"/>
  <c r="AQ64" i="42" s="1"/>
  <c r="Y65" i="94"/>
  <c r="X65" i="94"/>
  <c r="AF71" i="84"/>
  <c r="AO71" i="84" s="1"/>
  <c r="W72" i="84"/>
  <c r="AG71" i="84"/>
  <c r="AP71" i="84" s="1"/>
  <c r="AE71" i="84"/>
  <c r="Y64" i="90"/>
  <c r="X64" i="90"/>
  <c r="Y66" i="18"/>
  <c r="X66" i="18"/>
  <c r="AI69" i="16"/>
  <c r="AN69" i="16"/>
  <c r="AR71" i="20"/>
  <c r="Y69" i="83"/>
  <c r="Z69" i="83" s="1"/>
  <c r="X69" i="83"/>
  <c r="Z65" i="49"/>
  <c r="AR66" i="103"/>
  <c r="AH72" i="88"/>
  <c r="AQ72" i="88" s="1"/>
  <c r="Z64" i="42"/>
  <c r="X72" i="51"/>
  <c r="Y72" i="51"/>
  <c r="AH64" i="55"/>
  <c r="AQ64" i="55" s="1"/>
  <c r="AH64" i="50"/>
  <c r="AQ64" i="50" s="1"/>
  <c r="AR71" i="88"/>
  <c r="AI65" i="18"/>
  <c r="AN65" i="18"/>
  <c r="AH70" i="96"/>
  <c r="AQ70" i="96" s="1"/>
  <c r="AI71" i="104"/>
  <c r="AN71" i="104"/>
  <c r="Z64" i="55"/>
  <c r="AI68" i="83"/>
  <c r="AN68" i="83"/>
  <c r="Y68" i="43"/>
  <c r="X68" i="43"/>
  <c r="Z68" i="43" s="1"/>
  <c r="AR69" i="96"/>
  <c r="Z72" i="88"/>
  <c r="AH66" i="10"/>
  <c r="AQ66" i="10" s="1"/>
  <c r="X64" i="48"/>
  <c r="Y64" i="48"/>
  <c r="Z64" i="48"/>
  <c r="AI64" i="102"/>
  <c r="AN64" i="102"/>
  <c r="AE67" i="41"/>
  <c r="W68" i="41"/>
  <c r="AG67" i="41"/>
  <c r="AP67" i="41" s="1"/>
  <c r="AF67" i="41"/>
  <c r="AO67" i="41" s="1"/>
  <c r="AI63" i="90"/>
  <c r="AN63" i="90"/>
  <c r="AR63" i="50"/>
  <c r="AG71" i="100"/>
  <c r="AP71" i="100" s="1"/>
  <c r="W72" i="100"/>
  <c r="AE71" i="100"/>
  <c r="AF71" i="100"/>
  <c r="AO71" i="100" s="1"/>
  <c r="AR65" i="87"/>
  <c r="AG70" i="13"/>
  <c r="AP70" i="13" s="1"/>
  <c r="AE70" i="13"/>
  <c r="AF70" i="13"/>
  <c r="AO70" i="13" s="1"/>
  <c r="W71" i="13"/>
  <c r="AH67" i="103"/>
  <c r="AQ67" i="103" s="1"/>
  <c r="AR63" i="55"/>
  <c r="AG63" i="85"/>
  <c r="AP63" i="85" s="1"/>
  <c r="AE63" i="85"/>
  <c r="W64" i="85"/>
  <c r="AF63" i="85"/>
  <c r="AO63" i="85" s="1"/>
  <c r="AR63" i="42"/>
  <c r="AH67" i="91"/>
  <c r="AQ67" i="91" s="1"/>
  <c r="Z66" i="10"/>
  <c r="AH73" i="44"/>
  <c r="AQ73" i="44" s="1"/>
  <c r="Y65" i="102"/>
  <c r="X65" i="102"/>
  <c r="Z65" i="102" s="1"/>
  <c r="Z65" i="94" l="1"/>
  <c r="Z72" i="54"/>
  <c r="AF72" i="54" s="1"/>
  <c r="AO72" i="54" s="1"/>
  <c r="Z66" i="18"/>
  <c r="AG66" i="18" s="1"/>
  <c r="AP66" i="18" s="1"/>
  <c r="W73" i="54"/>
  <c r="W67" i="18"/>
  <c r="AE66" i="18"/>
  <c r="AE69" i="83"/>
  <c r="AF69" i="83"/>
  <c r="AO69" i="83" s="1"/>
  <c r="W70" i="83"/>
  <c r="AG69" i="83"/>
  <c r="AP69" i="83" s="1"/>
  <c r="AE65" i="94"/>
  <c r="W66" i="94"/>
  <c r="AG65" i="94"/>
  <c r="AP65" i="94" s="1"/>
  <c r="AF65" i="94"/>
  <c r="AO65" i="94" s="1"/>
  <c r="AE73" i="92"/>
  <c r="W74" i="92"/>
  <c r="AG73" i="92"/>
  <c r="AP73" i="92" s="1"/>
  <c r="AF73" i="92"/>
  <c r="AO73" i="92" s="1"/>
  <c r="AH65" i="102"/>
  <c r="AQ65" i="102" s="1"/>
  <c r="Y64" i="85"/>
  <c r="X64" i="85"/>
  <c r="AI67" i="41"/>
  <c r="AN67" i="41"/>
  <c r="AR68" i="83"/>
  <c r="AH66" i="18"/>
  <c r="AQ66" i="18" s="1"/>
  <c r="AI64" i="82"/>
  <c r="AN64" i="82"/>
  <c r="AI71" i="95"/>
  <c r="AN71" i="95"/>
  <c r="AI66" i="87"/>
  <c r="AN66" i="87"/>
  <c r="Y69" i="11"/>
  <c r="X69" i="11"/>
  <c r="Y64" i="35"/>
  <c r="Z64" i="35" s="1"/>
  <c r="X64" i="35"/>
  <c r="Y68" i="91"/>
  <c r="X68" i="91"/>
  <c r="Y65" i="50"/>
  <c r="X65" i="50"/>
  <c r="Z65" i="50" s="1"/>
  <c r="AI67" i="103"/>
  <c r="AN67" i="103"/>
  <c r="AI70" i="13"/>
  <c r="AN70" i="13"/>
  <c r="AI71" i="100"/>
  <c r="AN71" i="100"/>
  <c r="AR63" i="90"/>
  <c r="W65" i="55"/>
  <c r="AG64" i="55"/>
  <c r="AP64" i="55" s="1"/>
  <c r="AE64" i="55"/>
  <c r="AF64" i="55"/>
  <c r="AO64" i="55" s="1"/>
  <c r="AH72" i="51"/>
  <c r="AQ72" i="51" s="1"/>
  <c r="AI71" i="84"/>
  <c r="AN71" i="84"/>
  <c r="AH72" i="54"/>
  <c r="AQ72" i="54" s="1"/>
  <c r="AR67" i="43"/>
  <c r="AI69" i="45"/>
  <c r="AN69" i="45"/>
  <c r="Y72" i="95"/>
  <c r="Z72" i="95" s="1"/>
  <c r="X72" i="95"/>
  <c r="AR71" i="51"/>
  <c r="AE70" i="16"/>
  <c r="AF70" i="16"/>
  <c r="AO70" i="16" s="1"/>
  <c r="W71" i="16"/>
  <c r="AG70" i="16"/>
  <c r="AP70" i="16" s="1"/>
  <c r="AI73" i="44"/>
  <c r="AN73" i="44"/>
  <c r="Y72" i="100"/>
  <c r="X72" i="100"/>
  <c r="AR64" i="102"/>
  <c r="AH68" i="43"/>
  <c r="AQ68" i="43" s="1"/>
  <c r="AG64" i="42"/>
  <c r="AP64" i="42" s="1"/>
  <c r="W65" i="42"/>
  <c r="AF64" i="42"/>
  <c r="AO64" i="42" s="1"/>
  <c r="AE64" i="42"/>
  <c r="Y70" i="99"/>
  <c r="X70" i="99"/>
  <c r="AI70" i="96"/>
  <c r="AN70" i="96"/>
  <c r="AI72" i="20"/>
  <c r="AN72" i="20"/>
  <c r="AI63" i="85"/>
  <c r="AN63" i="85"/>
  <c r="AG68" i="43"/>
  <c r="AP68" i="43" s="1"/>
  <c r="AF68" i="43"/>
  <c r="AO68" i="43" s="1"/>
  <c r="W69" i="43"/>
  <c r="AE68" i="43"/>
  <c r="AR71" i="104"/>
  <c r="AH64" i="90"/>
  <c r="AQ64" i="90" s="1"/>
  <c r="Y72" i="84"/>
  <c r="X72" i="84"/>
  <c r="AR64" i="94"/>
  <c r="Y67" i="87"/>
  <c r="Z67" i="87" s="1"/>
  <c r="X67" i="87"/>
  <c r="AH72" i="104"/>
  <c r="AQ72" i="104" s="1"/>
  <c r="AR63" i="48"/>
  <c r="AI68" i="11"/>
  <c r="AN68" i="11"/>
  <c r="AH70" i="16"/>
  <c r="AQ70" i="16" s="1"/>
  <c r="Y73" i="20"/>
  <c r="Z73" i="20" s="1"/>
  <c r="X73" i="20"/>
  <c r="AI67" i="91"/>
  <c r="AN67" i="91"/>
  <c r="Y66" i="98"/>
  <c r="X66" i="98"/>
  <c r="AE65" i="102"/>
  <c r="AG65" i="102"/>
  <c r="AP65" i="102" s="1"/>
  <c r="W66" i="102"/>
  <c r="AF65" i="102"/>
  <c r="AO65" i="102" s="1"/>
  <c r="W67" i="10"/>
  <c r="AF66" i="10"/>
  <c r="AO66" i="10" s="1"/>
  <c r="AG66" i="10"/>
  <c r="AP66" i="10" s="1"/>
  <c r="AE66" i="10"/>
  <c r="AE64" i="48"/>
  <c r="W65" i="48"/>
  <c r="AF64" i="48"/>
  <c r="AO64" i="48" s="1"/>
  <c r="AG64" i="48"/>
  <c r="AP64" i="48" s="1"/>
  <c r="AR65" i="18"/>
  <c r="AG65" i="49"/>
  <c r="AP65" i="49" s="1"/>
  <c r="AF65" i="49"/>
  <c r="AO65" i="49" s="1"/>
  <c r="W66" i="49"/>
  <c r="AE65" i="49"/>
  <c r="Z64" i="90"/>
  <c r="Y70" i="45"/>
  <c r="Z70" i="45" s="1"/>
  <c r="X70" i="45"/>
  <c r="Y65" i="82"/>
  <c r="X65" i="82"/>
  <c r="Z72" i="104"/>
  <c r="Y74" i="44"/>
  <c r="X74" i="44"/>
  <c r="Y68" i="103"/>
  <c r="X68" i="103"/>
  <c r="Z68" i="103" s="1"/>
  <c r="Y71" i="13"/>
  <c r="X71" i="13"/>
  <c r="Y68" i="41"/>
  <c r="Z68" i="41" s="1"/>
  <c r="X68" i="41"/>
  <c r="AH64" i="48"/>
  <c r="AQ64" i="48" s="1"/>
  <c r="W73" i="88"/>
  <c r="AG72" i="88"/>
  <c r="AP72" i="88" s="1"/>
  <c r="AE72" i="88"/>
  <c r="AF72" i="88"/>
  <c r="AO72" i="88" s="1"/>
  <c r="Z72" i="51"/>
  <c r="AH69" i="83"/>
  <c r="AQ69" i="83" s="1"/>
  <c r="AR69" i="16"/>
  <c r="AH65" i="94"/>
  <c r="AQ65" i="94" s="1"/>
  <c r="AH73" i="92"/>
  <c r="AQ73" i="92" s="1"/>
  <c r="AR71" i="54"/>
  <c r="AR72" i="92"/>
  <c r="AI69" i="99"/>
  <c r="AN69" i="99"/>
  <c r="AI63" i="35"/>
  <c r="AN63" i="35"/>
  <c r="Y71" i="96"/>
  <c r="Z71" i="96" s="1"/>
  <c r="X71" i="96"/>
  <c r="AI64" i="50"/>
  <c r="AN64" i="50"/>
  <c r="AI65" i="98"/>
  <c r="AN65" i="98"/>
  <c r="AF66" i="18" l="1"/>
  <c r="AO66" i="18" s="1"/>
  <c r="AG72" i="54"/>
  <c r="AP72" i="54" s="1"/>
  <c r="AE72" i="54"/>
  <c r="AF70" i="45"/>
  <c r="AO70" i="45" s="1"/>
  <c r="W71" i="45"/>
  <c r="AE70" i="45"/>
  <c r="AG70" i="45"/>
  <c r="AP70" i="45" s="1"/>
  <c r="AF73" i="20"/>
  <c r="AO73" i="20" s="1"/>
  <c r="W74" i="20"/>
  <c r="AE73" i="20"/>
  <c r="AG73" i="20"/>
  <c r="AP73" i="20" s="1"/>
  <c r="AF64" i="35"/>
  <c r="AO64" i="35" s="1"/>
  <c r="AG64" i="35"/>
  <c r="AP64" i="35" s="1"/>
  <c r="W65" i="35"/>
  <c r="AE64" i="35"/>
  <c r="AG67" i="87"/>
  <c r="AP67" i="87" s="1"/>
  <c r="AE67" i="87"/>
  <c r="AF67" i="87"/>
  <c r="AO67" i="87" s="1"/>
  <c r="W68" i="87"/>
  <c r="W72" i="96"/>
  <c r="AG71" i="96"/>
  <c r="AP71" i="96" s="1"/>
  <c r="AF71" i="96"/>
  <c r="AO71" i="96" s="1"/>
  <c r="AE71" i="96"/>
  <c r="AF72" i="95"/>
  <c r="AO72" i="95" s="1"/>
  <c r="AE72" i="95"/>
  <c r="W73" i="95"/>
  <c r="AG72" i="95"/>
  <c r="AP72" i="95" s="1"/>
  <c r="AR63" i="35"/>
  <c r="AI65" i="102"/>
  <c r="AN65" i="102"/>
  <c r="AH73" i="20"/>
  <c r="AQ73" i="20" s="1"/>
  <c r="AR70" i="96"/>
  <c r="AH65" i="50"/>
  <c r="AQ65" i="50" s="1"/>
  <c r="AH64" i="35"/>
  <c r="AQ64" i="35" s="1"/>
  <c r="Y67" i="18"/>
  <c r="Z67" i="18"/>
  <c r="X67" i="18"/>
  <c r="Y73" i="88"/>
  <c r="X73" i="88"/>
  <c r="AH68" i="41"/>
  <c r="AQ68" i="41" s="1"/>
  <c r="AH68" i="103"/>
  <c r="AQ68" i="103" s="1"/>
  <c r="AF72" i="104"/>
  <c r="AO72" i="104" s="1"/>
  <c r="W73" i="104"/>
  <c r="AG72" i="104"/>
  <c r="AP72" i="104" s="1"/>
  <c r="AE72" i="104"/>
  <c r="Y65" i="48"/>
  <c r="X65" i="48"/>
  <c r="Y67" i="10"/>
  <c r="X67" i="10"/>
  <c r="Z67" i="10" s="1"/>
  <c r="AH66" i="98"/>
  <c r="AQ66" i="98" s="1"/>
  <c r="AH70" i="99"/>
  <c r="AQ70" i="99" s="1"/>
  <c r="Y65" i="42"/>
  <c r="X65" i="42"/>
  <c r="AI70" i="16"/>
  <c r="AN70" i="16"/>
  <c r="AI64" i="55"/>
  <c r="AN64" i="55"/>
  <c r="AR71" i="100"/>
  <c r="W66" i="50"/>
  <c r="AE65" i="50"/>
  <c r="AG65" i="50"/>
  <c r="AP65" i="50" s="1"/>
  <c r="AF65" i="50"/>
  <c r="AO65" i="50" s="1"/>
  <c r="AR66" i="87"/>
  <c r="Y66" i="94"/>
  <c r="X66" i="94"/>
  <c r="AI69" i="83"/>
  <c r="AN69" i="83"/>
  <c r="AF68" i="41"/>
  <c r="AO68" i="41" s="1"/>
  <c r="AE68" i="41"/>
  <c r="AG68" i="41"/>
  <c r="AP68" i="41" s="1"/>
  <c r="W69" i="41"/>
  <c r="AF68" i="103"/>
  <c r="AO68" i="103" s="1"/>
  <c r="W69" i="103"/>
  <c r="AE68" i="103"/>
  <c r="AG68" i="103"/>
  <c r="AP68" i="103" s="1"/>
  <c r="AH65" i="82"/>
  <c r="AQ65" i="82" s="1"/>
  <c r="AG64" i="90"/>
  <c r="AP64" i="90" s="1"/>
  <c r="AF64" i="90"/>
  <c r="AO64" i="90" s="1"/>
  <c r="AE64" i="90"/>
  <c r="W65" i="90"/>
  <c r="AI64" i="48"/>
  <c r="AN64" i="48"/>
  <c r="Z66" i="98"/>
  <c r="AR63" i="85"/>
  <c r="Z70" i="99"/>
  <c r="AR73" i="44"/>
  <c r="AR69" i="45"/>
  <c r="AR67" i="41"/>
  <c r="Y74" i="92"/>
  <c r="X74" i="92"/>
  <c r="Z74" i="92" s="1"/>
  <c r="AI65" i="94"/>
  <c r="AN65" i="94"/>
  <c r="AE72" i="51"/>
  <c r="AF72" i="51"/>
  <c r="AO72" i="51" s="1"/>
  <c r="AG72" i="51"/>
  <c r="AP72" i="51" s="1"/>
  <c r="W73" i="51"/>
  <c r="Z65" i="82"/>
  <c r="AR68" i="11"/>
  <c r="AI68" i="43"/>
  <c r="AN68" i="43"/>
  <c r="Y65" i="55"/>
  <c r="X65" i="55"/>
  <c r="AR70" i="13"/>
  <c r="AH68" i="91"/>
  <c r="AQ68" i="91" s="1"/>
  <c r="AH69" i="11"/>
  <c r="AQ69" i="11" s="1"/>
  <c r="AR71" i="95"/>
  <c r="AH64" i="85"/>
  <c r="AQ64" i="85" s="1"/>
  <c r="AI73" i="92"/>
  <c r="AN73" i="92"/>
  <c r="Y73" i="54"/>
  <c r="X73" i="54"/>
  <c r="AR64" i="50"/>
  <c r="AH71" i="13"/>
  <c r="AQ71" i="13" s="1"/>
  <c r="AH74" i="44"/>
  <c r="AQ74" i="44" s="1"/>
  <c r="AI65" i="49"/>
  <c r="AN65" i="49"/>
  <c r="AI66" i="10"/>
  <c r="AN66" i="10"/>
  <c r="Y66" i="102"/>
  <c r="X66" i="102"/>
  <c r="AH72" i="84"/>
  <c r="AQ72" i="84" s="1"/>
  <c r="Y69" i="43"/>
  <c r="X69" i="43"/>
  <c r="Z69" i="43" s="1"/>
  <c r="AR72" i="20"/>
  <c r="AH72" i="100"/>
  <c r="AQ72" i="100" s="1"/>
  <c r="AH72" i="95"/>
  <c r="AQ72" i="95" s="1"/>
  <c r="Z68" i="91"/>
  <c r="Z69" i="11"/>
  <c r="Z64" i="85"/>
  <c r="AR65" i="98"/>
  <c r="AH71" i="96"/>
  <c r="AQ71" i="96" s="1"/>
  <c r="AR69" i="99"/>
  <c r="AI72" i="88"/>
  <c r="AN72" i="88"/>
  <c r="Z71" i="13"/>
  <c r="Z74" i="44"/>
  <c r="AH70" i="45"/>
  <c r="AQ70" i="45" s="1"/>
  <c r="Y66" i="49"/>
  <c r="X66" i="49"/>
  <c r="Z66" i="49" s="1"/>
  <c r="AR67" i="91"/>
  <c r="AH67" i="87"/>
  <c r="AQ67" i="87" s="1"/>
  <c r="Z72" i="84"/>
  <c r="AI64" i="42"/>
  <c r="AR64" i="42" s="1"/>
  <c r="AN64" i="42"/>
  <c r="Z72" i="100"/>
  <c r="Y71" i="16"/>
  <c r="X71" i="16"/>
  <c r="AR71" i="84"/>
  <c r="AR67" i="103"/>
  <c r="AR64" i="82"/>
  <c r="Y70" i="83"/>
  <c r="X70" i="83"/>
  <c r="AI66" i="18"/>
  <c r="AN66" i="18"/>
  <c r="AI72" i="54"/>
  <c r="AN72" i="54"/>
  <c r="Z65" i="42" l="1"/>
  <c r="W66" i="42" s="1"/>
  <c r="AE65" i="42"/>
  <c r="AG65" i="42"/>
  <c r="AP65" i="42" s="1"/>
  <c r="AF65" i="42"/>
  <c r="AO65" i="42" s="1"/>
  <c r="AR73" i="92"/>
  <c r="AE74" i="44"/>
  <c r="AF74" i="44"/>
  <c r="AO74" i="44" s="1"/>
  <c r="AG74" i="44"/>
  <c r="AP74" i="44" s="1"/>
  <c r="W75" i="44"/>
  <c r="W65" i="85"/>
  <c r="AF64" i="85"/>
  <c r="AO64" i="85" s="1"/>
  <c r="AG64" i="85"/>
  <c r="AP64" i="85" s="1"/>
  <c r="AE64" i="85"/>
  <c r="AE69" i="11"/>
  <c r="W70" i="11"/>
  <c r="AF69" i="11"/>
  <c r="AO69" i="11" s="1"/>
  <c r="AG69" i="11"/>
  <c r="AP69" i="11" s="1"/>
  <c r="AR66" i="18"/>
  <c r="AH66" i="49"/>
  <c r="AQ66" i="49" s="1"/>
  <c r="AH69" i="43"/>
  <c r="AQ69" i="43" s="1"/>
  <c r="AR66" i="10"/>
  <c r="Y73" i="51"/>
  <c r="X73" i="51"/>
  <c r="AH74" i="92"/>
  <c r="AQ74" i="92" s="1"/>
  <c r="W67" i="98"/>
  <c r="AF66" i="98"/>
  <c r="AO66" i="98" s="1"/>
  <c r="AE66" i="98"/>
  <c r="AG66" i="98"/>
  <c r="AP66" i="98" s="1"/>
  <c r="AR69" i="83"/>
  <c r="AH67" i="10"/>
  <c r="AQ67" i="10" s="1"/>
  <c r="AH67" i="18"/>
  <c r="AQ67" i="18" s="1"/>
  <c r="AI71" i="96"/>
  <c r="AN71" i="96"/>
  <c r="AG66" i="49"/>
  <c r="AP66" i="49" s="1"/>
  <c r="AF66" i="49"/>
  <c r="AO66" i="49" s="1"/>
  <c r="W67" i="49"/>
  <c r="AE66" i="49"/>
  <c r="AI72" i="104"/>
  <c r="AN72" i="104"/>
  <c r="AG67" i="18"/>
  <c r="AP67" i="18" s="1"/>
  <c r="AE67" i="18"/>
  <c r="W68" i="18"/>
  <c r="AF67" i="18"/>
  <c r="AO67" i="18" s="1"/>
  <c r="AI67" i="87"/>
  <c r="AN67" i="87"/>
  <c r="AH70" i="83"/>
  <c r="AQ70" i="83" s="1"/>
  <c r="Y69" i="41"/>
  <c r="Z69" i="41" s="1"/>
  <c r="X69" i="41"/>
  <c r="AH66" i="94"/>
  <c r="AQ66" i="94" s="1"/>
  <c r="Z70" i="83"/>
  <c r="AH66" i="102"/>
  <c r="AQ66" i="102" s="1"/>
  <c r="AR65" i="49"/>
  <c r="AR64" i="48"/>
  <c r="Z66" i="94"/>
  <c r="AR64" i="55"/>
  <c r="Y73" i="95"/>
  <c r="X73" i="95"/>
  <c r="AE69" i="43"/>
  <c r="AG69" i="43"/>
  <c r="AP69" i="43" s="1"/>
  <c r="AF69" i="43"/>
  <c r="AO69" i="43" s="1"/>
  <c r="W70" i="43"/>
  <c r="AG74" i="92"/>
  <c r="AP74" i="92" s="1"/>
  <c r="AE74" i="92"/>
  <c r="W75" i="92"/>
  <c r="AF74" i="92"/>
  <c r="AO74" i="92" s="1"/>
  <c r="W72" i="13"/>
  <c r="AG71" i="13"/>
  <c r="AP71" i="13" s="1"/>
  <c r="AE71" i="13"/>
  <c r="AF71" i="13"/>
  <c r="AO71" i="13" s="1"/>
  <c r="Z66" i="102"/>
  <c r="AH73" i="54"/>
  <c r="AQ73" i="54" s="1"/>
  <c r="AH65" i="55"/>
  <c r="AQ65" i="55" s="1"/>
  <c r="AI72" i="51"/>
  <c r="AN72" i="51"/>
  <c r="AF70" i="99"/>
  <c r="AO70" i="99" s="1"/>
  <c r="AE70" i="99"/>
  <c r="AG70" i="99"/>
  <c r="AP70" i="99" s="1"/>
  <c r="W71" i="99"/>
  <c r="AI68" i="103"/>
  <c r="AN68" i="103"/>
  <c r="AI68" i="41"/>
  <c r="AN68" i="41"/>
  <c r="AI65" i="50"/>
  <c r="AN65" i="50"/>
  <c r="AH65" i="48"/>
  <c r="AQ65" i="48" s="1"/>
  <c r="Y73" i="104"/>
  <c r="X73" i="104"/>
  <c r="AH73" i="88"/>
  <c r="AQ73" i="88" s="1"/>
  <c r="AR65" i="102"/>
  <c r="AI72" i="95"/>
  <c r="AN72" i="95"/>
  <c r="Y72" i="96"/>
  <c r="Z72" i="96" s="1"/>
  <c r="X72" i="96"/>
  <c r="AI70" i="45"/>
  <c r="AN70" i="45"/>
  <c r="AF72" i="100"/>
  <c r="AO72" i="100" s="1"/>
  <c r="AG72" i="100"/>
  <c r="AP72" i="100" s="1"/>
  <c r="W73" i="100"/>
  <c r="AE72" i="100"/>
  <c r="AR68" i="43"/>
  <c r="Z73" i="54"/>
  <c r="Z65" i="55"/>
  <c r="AG65" i="82"/>
  <c r="AP65" i="82" s="1"/>
  <c r="AF65" i="82"/>
  <c r="AO65" i="82" s="1"/>
  <c r="W66" i="82"/>
  <c r="AE65" i="82"/>
  <c r="Y65" i="90"/>
  <c r="X65" i="90"/>
  <c r="Y69" i="103"/>
  <c r="X69" i="103"/>
  <c r="Y66" i="50"/>
  <c r="X66" i="50"/>
  <c r="AR70" i="16"/>
  <c r="Z65" i="48"/>
  <c r="Z73" i="88"/>
  <c r="AI64" i="35"/>
  <c r="AN64" i="35"/>
  <c r="AI73" i="20"/>
  <c r="AN73" i="20"/>
  <c r="Y71" i="45"/>
  <c r="Z71" i="45" s="1"/>
  <c r="X71" i="45"/>
  <c r="W68" i="10"/>
  <c r="AG67" i="10"/>
  <c r="AP67" i="10" s="1"/>
  <c r="AF67" i="10"/>
  <c r="AO67" i="10" s="1"/>
  <c r="AE67" i="10"/>
  <c r="AR72" i="54"/>
  <c r="AH71" i="16"/>
  <c r="AQ71" i="16" s="1"/>
  <c r="AF72" i="84"/>
  <c r="AO72" i="84" s="1"/>
  <c r="AE72" i="84"/>
  <c r="W73" i="84"/>
  <c r="AG72" i="84"/>
  <c r="AP72" i="84" s="1"/>
  <c r="Z71" i="16"/>
  <c r="AR72" i="88"/>
  <c r="W69" i="91"/>
  <c r="AG68" i="91"/>
  <c r="AP68" i="91" s="1"/>
  <c r="AE68" i="91"/>
  <c r="AF68" i="91"/>
  <c r="AO68" i="91" s="1"/>
  <c r="AR65" i="94"/>
  <c r="AI64" i="90"/>
  <c r="AN64" i="90"/>
  <c r="AH65" i="42"/>
  <c r="AQ65" i="42" s="1"/>
  <c r="Y68" i="87"/>
  <c r="X68" i="87"/>
  <c r="Y65" i="35"/>
  <c r="X65" i="35"/>
  <c r="X74" i="20"/>
  <c r="Y74" i="20"/>
  <c r="Z65" i="35" l="1"/>
  <c r="AE71" i="45"/>
  <c r="AN71" i="45" s="1"/>
  <c r="AF71" i="45"/>
  <c r="AO71" i="45" s="1"/>
  <c r="W72" i="45"/>
  <c r="AG71" i="45"/>
  <c r="W73" i="96"/>
  <c r="AG72" i="96"/>
  <c r="AP72" i="96" s="1"/>
  <c r="AF72" i="96"/>
  <c r="AO72" i="96" s="1"/>
  <c r="AE72" i="96"/>
  <c r="AG69" i="41"/>
  <c r="AP69" i="41" s="1"/>
  <c r="AF69" i="41"/>
  <c r="AO69" i="41" s="1"/>
  <c r="AE69" i="41"/>
  <c r="W70" i="41"/>
  <c r="AF65" i="35"/>
  <c r="AO65" i="35" s="1"/>
  <c r="AG65" i="35"/>
  <c r="AP65" i="35" s="1"/>
  <c r="AE65" i="35"/>
  <c r="W66" i="35"/>
  <c r="AR64" i="90"/>
  <c r="AI67" i="10"/>
  <c r="AN67" i="10"/>
  <c r="AH69" i="103"/>
  <c r="AQ69" i="103" s="1"/>
  <c r="Y69" i="91"/>
  <c r="X69" i="91"/>
  <c r="AI65" i="82"/>
  <c r="AN65" i="82"/>
  <c r="AH74" i="20"/>
  <c r="AQ74" i="20" s="1"/>
  <c r="AI68" i="91"/>
  <c r="AN68" i="91"/>
  <c r="AG73" i="88"/>
  <c r="AP73" i="88" s="1"/>
  <c r="AF73" i="88"/>
  <c r="AO73" i="88" s="1"/>
  <c r="AE73" i="88"/>
  <c r="W74" i="88"/>
  <c r="W66" i="55"/>
  <c r="AE65" i="55"/>
  <c r="AG65" i="55"/>
  <c r="AP65" i="55" s="1"/>
  <c r="AF65" i="55"/>
  <c r="AO65" i="55" s="1"/>
  <c r="Y73" i="100"/>
  <c r="X73" i="100"/>
  <c r="AR72" i="51"/>
  <c r="Y75" i="92"/>
  <c r="X75" i="92"/>
  <c r="AI67" i="18"/>
  <c r="AN67" i="18"/>
  <c r="Y67" i="49"/>
  <c r="Z67" i="49"/>
  <c r="X67" i="49"/>
  <c r="AI69" i="11"/>
  <c r="AN69" i="11"/>
  <c r="AE73" i="54"/>
  <c r="AF73" i="54"/>
  <c r="AO73" i="54" s="1"/>
  <c r="W74" i="54"/>
  <c r="AG73" i="54"/>
  <c r="AP73" i="54" s="1"/>
  <c r="AR65" i="50"/>
  <c r="Y71" i="99"/>
  <c r="X71" i="99"/>
  <c r="Z71" i="99" s="1"/>
  <c r="AI71" i="13"/>
  <c r="AN71" i="13"/>
  <c r="AI74" i="92"/>
  <c r="AN74" i="92"/>
  <c r="AI69" i="43"/>
  <c r="AN69" i="43"/>
  <c r="AE66" i="94"/>
  <c r="AG66" i="94"/>
  <c r="AP66" i="94" s="1"/>
  <c r="W67" i="94"/>
  <c r="AF66" i="94"/>
  <c r="AO66" i="94" s="1"/>
  <c r="AI66" i="98"/>
  <c r="AR66" i="98" s="1"/>
  <c r="AN66" i="98"/>
  <c r="Y75" i="44"/>
  <c r="X75" i="44"/>
  <c r="AH73" i="95"/>
  <c r="AQ73" i="95" s="1"/>
  <c r="AR67" i="87"/>
  <c r="AI64" i="85"/>
  <c r="AN64" i="85"/>
  <c r="AE65" i="48"/>
  <c r="AG65" i="48"/>
  <c r="AP65" i="48" s="1"/>
  <c r="W66" i="48"/>
  <c r="AF65" i="48"/>
  <c r="AO65" i="48" s="1"/>
  <c r="AR73" i="20"/>
  <c r="AR68" i="41"/>
  <c r="AI70" i="99"/>
  <c r="AN70" i="99"/>
  <c r="Y72" i="13"/>
  <c r="X72" i="13"/>
  <c r="Z73" i="95"/>
  <c r="AR72" i="104"/>
  <c r="Y67" i="98"/>
  <c r="Z67" i="98" s="1"/>
  <c r="X67" i="98"/>
  <c r="AH73" i="51"/>
  <c r="AQ73" i="51" s="1"/>
  <c r="AH65" i="35"/>
  <c r="AQ65" i="35" s="1"/>
  <c r="Y73" i="84"/>
  <c r="X73" i="84"/>
  <c r="Z69" i="103"/>
  <c r="AI72" i="84"/>
  <c r="AN72" i="84"/>
  <c r="X66" i="82"/>
  <c r="Z66" i="82" s="1"/>
  <c r="Y66" i="82"/>
  <c r="AR72" i="95"/>
  <c r="AH66" i="50"/>
  <c r="AQ66" i="50" s="1"/>
  <c r="Y70" i="43"/>
  <c r="X70" i="43"/>
  <c r="AR71" i="96"/>
  <c r="Z73" i="51"/>
  <c r="AI74" i="44"/>
  <c r="AN74" i="44"/>
  <c r="AI65" i="42"/>
  <c r="AN65" i="42"/>
  <c r="Z74" i="20"/>
  <c r="AH68" i="87"/>
  <c r="AQ68" i="87" s="1"/>
  <c r="Y68" i="10"/>
  <c r="X68" i="10"/>
  <c r="Z68" i="10" s="1"/>
  <c r="AH65" i="90"/>
  <c r="AQ65" i="90" s="1"/>
  <c r="AR70" i="45"/>
  <c r="AH73" i="104"/>
  <c r="AQ73" i="104" s="1"/>
  <c r="Z68" i="87"/>
  <c r="AF71" i="16"/>
  <c r="AO71" i="16" s="1"/>
  <c r="AG71" i="16"/>
  <c r="AP71" i="16" s="1"/>
  <c r="AE71" i="16"/>
  <c r="W72" i="16"/>
  <c r="AH71" i="45"/>
  <c r="AQ71" i="45" s="1"/>
  <c r="AR64" i="35"/>
  <c r="Z66" i="50"/>
  <c r="Z65" i="90"/>
  <c r="AI72" i="100"/>
  <c r="AN72" i="100"/>
  <c r="AH72" i="96"/>
  <c r="AQ72" i="96" s="1"/>
  <c r="Z73" i="104"/>
  <c r="AR68" i="103"/>
  <c r="W67" i="102"/>
  <c r="AG66" i="102"/>
  <c r="AP66" i="102" s="1"/>
  <c r="AE66" i="102"/>
  <c r="AF66" i="102"/>
  <c r="AO66" i="102" s="1"/>
  <c r="AE70" i="83"/>
  <c r="AF70" i="83"/>
  <c r="AO70" i="83" s="1"/>
  <c r="AG70" i="83"/>
  <c r="AP70" i="83" s="1"/>
  <c r="W71" i="83"/>
  <c r="AH69" i="41"/>
  <c r="AQ69" i="41" s="1"/>
  <c r="Y68" i="18"/>
  <c r="X68" i="18"/>
  <c r="AI66" i="49"/>
  <c r="AN66" i="49"/>
  <c r="Y70" i="11"/>
  <c r="X70" i="11"/>
  <c r="Y65" i="85"/>
  <c r="X65" i="85"/>
  <c r="Y66" i="42"/>
  <c r="X66" i="42"/>
  <c r="Z66" i="42" s="1"/>
  <c r="Z75" i="92" l="1"/>
  <c r="Z70" i="43"/>
  <c r="AF70" i="43" s="1"/>
  <c r="AO70" i="43" s="1"/>
  <c r="Z72" i="13"/>
  <c r="AE72" i="13" s="1"/>
  <c r="Z65" i="85"/>
  <c r="Z73" i="100"/>
  <c r="AE73" i="100" s="1"/>
  <c r="AF73" i="100"/>
  <c r="AO73" i="100" s="1"/>
  <c r="AG73" i="100"/>
  <c r="AP73" i="100" s="1"/>
  <c r="W74" i="100"/>
  <c r="AG70" i="43"/>
  <c r="AP70" i="43" s="1"/>
  <c r="W71" i="43"/>
  <c r="AF67" i="98"/>
  <c r="AO67" i="98" s="1"/>
  <c r="AG67" i="98"/>
  <c r="AP67" i="98" s="1"/>
  <c r="AE67" i="98"/>
  <c r="W68" i="98"/>
  <c r="AF72" i="13"/>
  <c r="AO72" i="13" s="1"/>
  <c r="W73" i="13"/>
  <c r="AG72" i="13"/>
  <c r="AP72" i="13" s="1"/>
  <c r="AG75" i="92"/>
  <c r="AP75" i="92" s="1"/>
  <c r="AF75" i="92"/>
  <c r="AO75" i="92" s="1"/>
  <c r="AE75" i="92"/>
  <c r="W76" i="92"/>
  <c r="AG65" i="85"/>
  <c r="AP65" i="85" s="1"/>
  <c r="W66" i="85"/>
  <c r="AE65" i="85"/>
  <c r="AF65" i="85"/>
  <c r="AO65" i="85" s="1"/>
  <c r="AR66" i="49"/>
  <c r="Y67" i="102"/>
  <c r="X67" i="102"/>
  <c r="AE66" i="50"/>
  <c r="AF66" i="50"/>
  <c r="AO66" i="50" s="1"/>
  <c r="W67" i="50"/>
  <c r="AG66" i="50"/>
  <c r="AP66" i="50" s="1"/>
  <c r="AR65" i="42"/>
  <c r="AH70" i="43"/>
  <c r="AQ70" i="43" s="1"/>
  <c r="AH66" i="82"/>
  <c r="AQ66" i="82" s="1"/>
  <c r="AI65" i="48"/>
  <c r="AN65" i="48"/>
  <c r="AR67" i="18"/>
  <c r="AH73" i="100"/>
  <c r="AQ73" i="100" s="1"/>
  <c r="AI65" i="55"/>
  <c r="AN65" i="55"/>
  <c r="AI65" i="35"/>
  <c r="AN65" i="35"/>
  <c r="Y73" i="96"/>
  <c r="X73" i="96"/>
  <c r="AG68" i="87"/>
  <c r="AP68" i="87" s="1"/>
  <c r="W69" i="87"/>
  <c r="AF68" i="87"/>
  <c r="AO68" i="87" s="1"/>
  <c r="AE68" i="87"/>
  <c r="AI66" i="94"/>
  <c r="AN66" i="94"/>
  <c r="AR71" i="13"/>
  <c r="AR69" i="11"/>
  <c r="AH75" i="92"/>
  <c r="AQ75" i="92" s="1"/>
  <c r="Y66" i="55"/>
  <c r="X66" i="55"/>
  <c r="AR67" i="10"/>
  <c r="AH70" i="11"/>
  <c r="AQ70" i="11" s="1"/>
  <c r="AH68" i="10"/>
  <c r="AQ68" i="10" s="1"/>
  <c r="AR74" i="44"/>
  <c r="AR72" i="84"/>
  <c r="AR64" i="85"/>
  <c r="AH71" i="99"/>
  <c r="AQ71" i="99" s="1"/>
  <c r="AH67" i="49"/>
  <c r="AQ67" i="49" s="1"/>
  <c r="AR68" i="91"/>
  <c r="AI71" i="45"/>
  <c r="AP71" i="45"/>
  <c r="AF66" i="42"/>
  <c r="AO66" i="42" s="1"/>
  <c r="AG66" i="42"/>
  <c r="AP66" i="42" s="1"/>
  <c r="W67" i="42"/>
  <c r="AE66" i="42"/>
  <c r="AG68" i="10"/>
  <c r="AP68" i="10" s="1"/>
  <c r="AE68" i="10"/>
  <c r="AF68" i="10"/>
  <c r="AO68" i="10" s="1"/>
  <c r="W69" i="10"/>
  <c r="AF73" i="51"/>
  <c r="AO73" i="51" s="1"/>
  <c r="AE73" i="51"/>
  <c r="AN73" i="51" s="1"/>
  <c r="W74" i="51"/>
  <c r="AG73" i="51"/>
  <c r="AF69" i="103"/>
  <c r="AO69" i="103" s="1"/>
  <c r="W70" i="103"/>
  <c r="AG69" i="103"/>
  <c r="AP69" i="103" s="1"/>
  <c r="AE69" i="103"/>
  <c r="AR70" i="99"/>
  <c r="AR69" i="43"/>
  <c r="W72" i="99"/>
  <c r="AF71" i="99"/>
  <c r="AO71" i="99" s="1"/>
  <c r="AG71" i="99"/>
  <c r="AP71" i="99" s="1"/>
  <c r="AE71" i="99"/>
  <c r="Y74" i="54"/>
  <c r="X74" i="54"/>
  <c r="W68" i="49"/>
  <c r="AE67" i="49"/>
  <c r="AF67" i="49"/>
  <c r="AO67" i="49" s="1"/>
  <c r="AG67" i="49"/>
  <c r="AP67" i="49" s="1"/>
  <c r="Y74" i="88"/>
  <c r="X74" i="88"/>
  <c r="AR65" i="82"/>
  <c r="AI72" i="96"/>
  <c r="AN72" i="96"/>
  <c r="Y72" i="45"/>
  <c r="X72" i="45"/>
  <c r="AI70" i="83"/>
  <c r="AN70" i="83"/>
  <c r="Y71" i="83"/>
  <c r="X71" i="83"/>
  <c r="AI66" i="102"/>
  <c r="AN66" i="102"/>
  <c r="AR72" i="100"/>
  <c r="AI71" i="16"/>
  <c r="AN71" i="16"/>
  <c r="AE74" i="20"/>
  <c r="W75" i="20"/>
  <c r="AF74" i="20"/>
  <c r="AO74" i="20" s="1"/>
  <c r="AG74" i="20"/>
  <c r="AP74" i="20" s="1"/>
  <c r="AG66" i="82"/>
  <c r="AP66" i="82" s="1"/>
  <c r="AF66" i="82"/>
  <c r="AO66" i="82" s="1"/>
  <c r="AE66" i="82"/>
  <c r="W67" i="82"/>
  <c r="AH73" i="84"/>
  <c r="AQ73" i="84" s="1"/>
  <c r="AF73" i="95"/>
  <c r="AO73" i="95" s="1"/>
  <c r="AE73" i="95"/>
  <c r="AG73" i="95"/>
  <c r="AP73" i="95" s="1"/>
  <c r="W74" i="95"/>
  <c r="Y66" i="48"/>
  <c r="Z66" i="48" s="1"/>
  <c r="X66" i="48"/>
  <c r="AH75" i="44"/>
  <c r="AQ75" i="44" s="1"/>
  <c r="AI73" i="88"/>
  <c r="AN73" i="88"/>
  <c r="AH69" i="91"/>
  <c r="AQ69" i="91" s="1"/>
  <c r="Y70" i="41"/>
  <c r="X70" i="41"/>
  <c r="AH68" i="18"/>
  <c r="AQ68" i="18" s="1"/>
  <c r="AH66" i="42"/>
  <c r="AQ66" i="42" s="1"/>
  <c r="Z68" i="18"/>
  <c r="Z70" i="11"/>
  <c r="W74" i="104"/>
  <c r="AG73" i="104"/>
  <c r="AP73" i="104" s="1"/>
  <c r="AF73" i="104"/>
  <c r="AO73" i="104" s="1"/>
  <c r="AE73" i="104"/>
  <c r="Y72" i="16"/>
  <c r="X72" i="16"/>
  <c r="Z72" i="16" s="1"/>
  <c r="AH65" i="85"/>
  <c r="AQ65" i="85" s="1"/>
  <c r="W66" i="90"/>
  <c r="AG65" i="90"/>
  <c r="AP65" i="90" s="1"/>
  <c r="AF65" i="90"/>
  <c r="AO65" i="90" s="1"/>
  <c r="AE65" i="90"/>
  <c r="Z73" i="84"/>
  <c r="AH67" i="98"/>
  <c r="AQ67" i="98" s="1"/>
  <c r="AH72" i="13"/>
  <c r="AQ72" i="13" s="1"/>
  <c r="Z75" i="44"/>
  <c r="Y67" i="94"/>
  <c r="X67" i="94"/>
  <c r="AR74" i="92"/>
  <c r="AI73" i="54"/>
  <c r="AN73" i="54"/>
  <c r="Z69" i="91"/>
  <c r="Y66" i="35"/>
  <c r="X66" i="35"/>
  <c r="AI69" i="41"/>
  <c r="AN69" i="41"/>
  <c r="Z74" i="54" l="1"/>
  <c r="AE70" i="43"/>
  <c r="Z67" i="94"/>
  <c r="AE67" i="94" s="1"/>
  <c r="AF74" i="54"/>
  <c r="AO74" i="54" s="1"/>
  <c r="AE74" i="54"/>
  <c r="AG74" i="54"/>
  <c r="AP74" i="54" s="1"/>
  <c r="W75" i="54"/>
  <c r="AE72" i="16"/>
  <c r="AN72" i="16" s="1"/>
  <c r="AG72" i="16"/>
  <c r="AF72" i="16"/>
  <c r="AO72" i="16" s="1"/>
  <c r="W73" i="16"/>
  <c r="AF66" i="48"/>
  <c r="AO66" i="48" s="1"/>
  <c r="W67" i="48"/>
  <c r="AE66" i="48"/>
  <c r="AN66" i="48" s="1"/>
  <c r="AG66" i="48"/>
  <c r="W68" i="94"/>
  <c r="AG67" i="94"/>
  <c r="AP67" i="94" s="1"/>
  <c r="AF67" i="94"/>
  <c r="AO67" i="94" s="1"/>
  <c r="AH66" i="35"/>
  <c r="AQ66" i="35" s="1"/>
  <c r="AF69" i="91"/>
  <c r="AO69" i="91" s="1"/>
  <c r="AE69" i="91"/>
  <c r="W70" i="91"/>
  <c r="AG69" i="91"/>
  <c r="AP69" i="91" s="1"/>
  <c r="W74" i="84"/>
  <c r="AF73" i="84"/>
  <c r="AO73" i="84" s="1"/>
  <c r="AG73" i="84"/>
  <c r="AP73" i="84" s="1"/>
  <c r="AE73" i="84"/>
  <c r="Y74" i="104"/>
  <c r="X74" i="104"/>
  <c r="Y67" i="82"/>
  <c r="X67" i="82"/>
  <c r="AR72" i="96"/>
  <c r="Y72" i="99"/>
  <c r="X72" i="99"/>
  <c r="AI69" i="103"/>
  <c r="AR69" i="103" s="1"/>
  <c r="AN69" i="103"/>
  <c r="Y74" i="51"/>
  <c r="X74" i="51"/>
  <c r="AI68" i="10"/>
  <c r="AN68" i="10"/>
  <c r="AI68" i="87"/>
  <c r="AN68" i="87"/>
  <c r="AI66" i="50"/>
  <c r="AN66" i="50"/>
  <c r="Y76" i="92"/>
  <c r="X76" i="92"/>
  <c r="Z76" i="92" s="1"/>
  <c r="Y73" i="13"/>
  <c r="X73" i="13"/>
  <c r="AG70" i="11"/>
  <c r="AP70" i="11" s="1"/>
  <c r="AF70" i="11"/>
  <c r="AO70" i="11" s="1"/>
  <c r="W71" i="11"/>
  <c r="AE70" i="11"/>
  <c r="AH70" i="41"/>
  <c r="AQ70" i="41" s="1"/>
  <c r="AI66" i="82"/>
  <c r="AN66" i="82"/>
  <c r="Y75" i="20"/>
  <c r="X75" i="20"/>
  <c r="Z75" i="20" s="1"/>
  <c r="AR70" i="83"/>
  <c r="AR65" i="48"/>
  <c r="AH67" i="102"/>
  <c r="AQ67" i="102" s="1"/>
  <c r="AI75" i="92"/>
  <c r="AN75" i="92"/>
  <c r="AI72" i="13"/>
  <c r="AN72" i="13"/>
  <c r="AR73" i="54"/>
  <c r="AG68" i="18"/>
  <c r="AP68" i="18" s="1"/>
  <c r="AF68" i="18"/>
  <c r="AO68" i="18" s="1"/>
  <c r="W69" i="18"/>
  <c r="AE68" i="18"/>
  <c r="Z70" i="41"/>
  <c r="Y74" i="95"/>
  <c r="Z74" i="95"/>
  <c r="X74" i="95"/>
  <c r="AI74" i="20"/>
  <c r="AN74" i="20"/>
  <c r="AR66" i="102"/>
  <c r="AH72" i="45"/>
  <c r="AQ72" i="45" s="1"/>
  <c r="Y70" i="103"/>
  <c r="X70" i="103"/>
  <c r="AR71" i="45"/>
  <c r="Y69" i="87"/>
  <c r="X69" i="87"/>
  <c r="AR65" i="35"/>
  <c r="Z67" i="102"/>
  <c r="AI65" i="85"/>
  <c r="AN65" i="85"/>
  <c r="Y74" i="100"/>
  <c r="X74" i="100"/>
  <c r="Z74" i="100" s="1"/>
  <c r="AH71" i="83"/>
  <c r="AQ71" i="83" s="1"/>
  <c r="Z72" i="45"/>
  <c r="AH74" i="88"/>
  <c r="AQ74" i="88" s="1"/>
  <c r="AI67" i="49"/>
  <c r="AN67" i="49"/>
  <c r="AI71" i="99"/>
  <c r="AN71" i="99"/>
  <c r="AI66" i="42"/>
  <c r="AN66" i="42"/>
  <c r="AH66" i="55"/>
  <c r="AQ66" i="55" s="1"/>
  <c r="Y66" i="85"/>
  <c r="X66" i="85"/>
  <c r="AI73" i="104"/>
  <c r="AN73" i="104"/>
  <c r="Z66" i="35"/>
  <c r="AR73" i="88"/>
  <c r="AH66" i="48"/>
  <c r="AQ66" i="48" s="1"/>
  <c r="AI73" i="95"/>
  <c r="AN73" i="95"/>
  <c r="AR71" i="16"/>
  <c r="Z71" i="83"/>
  <c r="Z74" i="88"/>
  <c r="Y68" i="49"/>
  <c r="X68" i="49"/>
  <c r="Y69" i="10"/>
  <c r="X69" i="10"/>
  <c r="Y67" i="42"/>
  <c r="X67" i="42"/>
  <c r="Z66" i="55"/>
  <c r="AR66" i="94"/>
  <c r="AH73" i="96"/>
  <c r="AQ73" i="96" s="1"/>
  <c r="AR65" i="55"/>
  <c r="Y67" i="50"/>
  <c r="X67" i="50"/>
  <c r="Y68" i="98"/>
  <c r="X68" i="98"/>
  <c r="Z68" i="98" s="1"/>
  <c r="X71" i="43"/>
  <c r="Y71" i="43"/>
  <c r="Z71" i="43" s="1"/>
  <c r="AI73" i="100"/>
  <c r="AN73" i="100"/>
  <c r="AR69" i="41"/>
  <c r="AG75" i="44"/>
  <c r="AP75" i="44" s="1"/>
  <c r="AE75" i="44"/>
  <c r="AF75" i="44"/>
  <c r="AO75" i="44" s="1"/>
  <c r="W76" i="44"/>
  <c r="AI65" i="90"/>
  <c r="AN65" i="90"/>
  <c r="AH67" i="94"/>
  <c r="AQ67" i="94" s="1"/>
  <c r="Y66" i="90"/>
  <c r="X66" i="90"/>
  <c r="AH72" i="16"/>
  <c r="AQ72" i="16" s="1"/>
  <c r="AH74" i="54"/>
  <c r="AQ74" i="54" s="1"/>
  <c r="AI73" i="51"/>
  <c r="AP73" i="51"/>
  <c r="Z73" i="96"/>
  <c r="AI67" i="98"/>
  <c r="AN67" i="98"/>
  <c r="AI70" i="43"/>
  <c r="AN70" i="43"/>
  <c r="Z66" i="85" l="1"/>
  <c r="AE66" i="85"/>
  <c r="AG66" i="85"/>
  <c r="AP66" i="85" s="1"/>
  <c r="W67" i="85"/>
  <c r="AF66" i="85"/>
  <c r="AO66" i="85" s="1"/>
  <c r="AE71" i="43"/>
  <c r="AF71" i="43"/>
  <c r="AO71" i="43" s="1"/>
  <c r="AG71" i="43"/>
  <c r="AP71" i="43" s="1"/>
  <c r="W72" i="43"/>
  <c r="AH68" i="98"/>
  <c r="AQ68" i="98" s="1"/>
  <c r="AR73" i="95"/>
  <c r="AR67" i="49"/>
  <c r="AG74" i="100"/>
  <c r="AP74" i="100" s="1"/>
  <c r="AF74" i="100"/>
  <c r="AO74" i="100" s="1"/>
  <c r="AE74" i="100"/>
  <c r="W75" i="100"/>
  <c r="AH70" i="103"/>
  <c r="AQ70" i="103" s="1"/>
  <c r="AH74" i="95"/>
  <c r="AQ74" i="95" s="1"/>
  <c r="X69" i="18"/>
  <c r="Y69" i="18"/>
  <c r="AR72" i="13"/>
  <c r="AH75" i="20"/>
  <c r="AQ75" i="20" s="1"/>
  <c r="Y71" i="11"/>
  <c r="X71" i="11"/>
  <c r="AH76" i="92"/>
  <c r="AQ76" i="92" s="1"/>
  <c r="AR68" i="87"/>
  <c r="Y67" i="48"/>
  <c r="X67" i="48"/>
  <c r="Y76" i="44"/>
  <c r="X76" i="44"/>
  <c r="AF68" i="98"/>
  <c r="AO68" i="98" s="1"/>
  <c r="AG68" i="98"/>
  <c r="AP68" i="98" s="1"/>
  <c r="W69" i="98"/>
  <c r="AE68" i="98"/>
  <c r="AH69" i="10"/>
  <c r="AQ69" i="10" s="1"/>
  <c r="AF74" i="88"/>
  <c r="AO74" i="88" s="1"/>
  <c r="AG74" i="88"/>
  <c r="AP74" i="88" s="1"/>
  <c r="AE74" i="88"/>
  <c r="W75" i="88"/>
  <c r="AH69" i="87"/>
  <c r="AQ69" i="87" s="1"/>
  <c r="Z70" i="103"/>
  <c r="AE74" i="95"/>
  <c r="W75" i="95"/>
  <c r="AF74" i="95"/>
  <c r="AO74" i="95" s="1"/>
  <c r="AG74" i="95"/>
  <c r="AP74" i="95" s="1"/>
  <c r="W76" i="20"/>
  <c r="AG75" i="20"/>
  <c r="AP75" i="20" s="1"/>
  <c r="AF75" i="20"/>
  <c r="AO75" i="20" s="1"/>
  <c r="AE75" i="20"/>
  <c r="W77" i="92"/>
  <c r="AG76" i="92"/>
  <c r="AP76" i="92" s="1"/>
  <c r="AF76" i="92"/>
  <c r="AO76" i="92" s="1"/>
  <c r="AE76" i="92"/>
  <c r="AH67" i="82"/>
  <c r="AQ67" i="82" s="1"/>
  <c r="AR67" i="98"/>
  <c r="AF73" i="96"/>
  <c r="AO73" i="96" s="1"/>
  <c r="W74" i="96"/>
  <c r="AG73" i="96"/>
  <c r="AP73" i="96" s="1"/>
  <c r="AE73" i="96"/>
  <c r="AH66" i="90"/>
  <c r="AQ66" i="90" s="1"/>
  <c r="Z69" i="10"/>
  <c r="AG71" i="83"/>
  <c r="AP71" i="83" s="1"/>
  <c r="AF71" i="83"/>
  <c r="AO71" i="83" s="1"/>
  <c r="W72" i="83"/>
  <c r="AE71" i="83"/>
  <c r="AG66" i="35"/>
  <c r="AP66" i="35" s="1"/>
  <c r="W67" i="35"/>
  <c r="AE66" i="35"/>
  <c r="AF66" i="35"/>
  <c r="AO66" i="35" s="1"/>
  <c r="AR66" i="42"/>
  <c r="Z69" i="87"/>
  <c r="AR75" i="92"/>
  <c r="AR68" i="10"/>
  <c r="AH72" i="99"/>
  <c r="AQ72" i="99" s="1"/>
  <c r="Z67" i="82"/>
  <c r="AI73" i="84"/>
  <c r="AN73" i="84"/>
  <c r="Y70" i="91"/>
  <c r="X70" i="91"/>
  <c r="Y68" i="94"/>
  <c r="Z68" i="94" s="1"/>
  <c r="X68" i="94"/>
  <c r="X75" i="54"/>
  <c r="Y75" i="54"/>
  <c r="Z75" i="54"/>
  <c r="Z66" i="90"/>
  <c r="AF66" i="55"/>
  <c r="AO66" i="55" s="1"/>
  <c r="AG66" i="55"/>
  <c r="AP66" i="55" s="1"/>
  <c r="W67" i="55"/>
  <c r="AE66" i="55"/>
  <c r="AR65" i="85"/>
  <c r="W71" i="41"/>
  <c r="AE70" i="41"/>
  <c r="AF70" i="41"/>
  <c r="AO70" i="41" s="1"/>
  <c r="AG70" i="41"/>
  <c r="AP70" i="41" s="1"/>
  <c r="AH73" i="13"/>
  <c r="AQ73" i="13" s="1"/>
  <c r="AH74" i="51"/>
  <c r="AQ74" i="51" s="1"/>
  <c r="Z72" i="99"/>
  <c r="AI69" i="91"/>
  <c r="AN69" i="91"/>
  <c r="Y73" i="16"/>
  <c r="X73" i="16"/>
  <c r="AR73" i="100"/>
  <c r="AR73" i="51"/>
  <c r="AI75" i="44"/>
  <c r="AN75" i="44"/>
  <c r="AH67" i="50"/>
  <c r="AQ67" i="50" s="1"/>
  <c r="AR70" i="43"/>
  <c r="Z67" i="50"/>
  <c r="AH67" i="42"/>
  <c r="AQ67" i="42" s="1"/>
  <c r="AH68" i="49"/>
  <c r="AQ68" i="49" s="1"/>
  <c r="AR73" i="104"/>
  <c r="AR71" i="99"/>
  <c r="W68" i="102"/>
  <c r="AE67" i="102"/>
  <c r="AF67" i="102"/>
  <c r="AO67" i="102" s="1"/>
  <c r="AG67" i="102"/>
  <c r="AP67" i="102" s="1"/>
  <c r="AR66" i="82"/>
  <c r="Z73" i="13"/>
  <c r="AR66" i="50"/>
  <c r="Z74" i="51"/>
  <c r="AH74" i="104"/>
  <c r="AQ74" i="104" s="1"/>
  <c r="AI66" i="48"/>
  <c r="AP66" i="48"/>
  <c r="AI74" i="54"/>
  <c r="AN74" i="54"/>
  <c r="AR65" i="90"/>
  <c r="AH71" i="43"/>
  <c r="AQ71" i="43" s="1"/>
  <c r="Z67" i="42"/>
  <c r="Z68" i="49"/>
  <c r="AH66" i="85"/>
  <c r="AQ66" i="85" s="1"/>
  <c r="AF72" i="45"/>
  <c r="AO72" i="45" s="1"/>
  <c r="AG72" i="45"/>
  <c r="AP72" i="45" s="1"/>
  <c r="W73" i="45"/>
  <c r="AE72" i="45"/>
  <c r="AH74" i="100"/>
  <c r="AQ74" i="100" s="1"/>
  <c r="AR74" i="20"/>
  <c r="AI68" i="18"/>
  <c r="AN68" i="18"/>
  <c r="AI70" i="11"/>
  <c r="AN70" i="11"/>
  <c r="Z74" i="104"/>
  <c r="Y74" i="84"/>
  <c r="X74" i="84"/>
  <c r="Z74" i="84" s="1"/>
  <c r="AI67" i="94"/>
  <c r="AN67" i="94"/>
  <c r="AI72" i="16"/>
  <c r="AP72" i="16"/>
  <c r="Z76" i="44" l="1"/>
  <c r="AG76" i="44"/>
  <c r="AP76" i="44" s="1"/>
  <c r="AE76" i="44"/>
  <c r="W77" i="44"/>
  <c r="AF76" i="44"/>
  <c r="AO76" i="44" s="1"/>
  <c r="AG68" i="94"/>
  <c r="AP68" i="94" s="1"/>
  <c r="W69" i="94"/>
  <c r="AE68" i="94"/>
  <c r="AF68" i="94"/>
  <c r="AO68" i="94" s="1"/>
  <c r="AR68" i="18"/>
  <c r="AF74" i="51"/>
  <c r="AO74" i="51" s="1"/>
  <c r="AE74" i="51"/>
  <c r="AG74" i="51"/>
  <c r="AP74" i="51" s="1"/>
  <c r="W75" i="51"/>
  <c r="AI72" i="45"/>
  <c r="AN72" i="45"/>
  <c r="AR70" i="11"/>
  <c r="AH74" i="84"/>
  <c r="AQ74" i="84" s="1"/>
  <c r="AR73" i="84"/>
  <c r="AE69" i="10"/>
  <c r="W70" i="10"/>
  <c r="AG69" i="10"/>
  <c r="AP69" i="10" s="1"/>
  <c r="AF69" i="10"/>
  <c r="AO69" i="10" s="1"/>
  <c r="AI75" i="20"/>
  <c r="AN75" i="20"/>
  <c r="AH76" i="44"/>
  <c r="AQ76" i="44" s="1"/>
  <c r="AI71" i="43"/>
  <c r="AN71" i="43"/>
  <c r="AE68" i="49"/>
  <c r="AF68" i="49"/>
  <c r="AO68" i="49" s="1"/>
  <c r="AG68" i="49"/>
  <c r="AP68" i="49" s="1"/>
  <c r="W69" i="49"/>
  <c r="AF66" i="90"/>
  <c r="AO66" i="90" s="1"/>
  <c r="AE66" i="90"/>
  <c r="W67" i="90"/>
  <c r="AG66" i="90"/>
  <c r="AP66" i="90" s="1"/>
  <c r="AG67" i="82"/>
  <c r="AP67" i="82" s="1"/>
  <c r="AE67" i="82"/>
  <c r="AF67" i="82"/>
  <c r="AO67" i="82" s="1"/>
  <c r="W68" i="82"/>
  <c r="AI73" i="96"/>
  <c r="AN73" i="96"/>
  <c r="AI76" i="92"/>
  <c r="AN76" i="92"/>
  <c r="Y75" i="95"/>
  <c r="X75" i="95"/>
  <c r="AH71" i="11"/>
  <c r="AQ71" i="11" s="1"/>
  <c r="AH69" i="18"/>
  <c r="AQ69" i="18" s="1"/>
  <c r="Y75" i="100"/>
  <c r="X75" i="100"/>
  <c r="AF67" i="50"/>
  <c r="AO67" i="50" s="1"/>
  <c r="AG67" i="50"/>
  <c r="AP67" i="50" s="1"/>
  <c r="W68" i="50"/>
  <c r="AE67" i="50"/>
  <c r="AR69" i="91"/>
  <c r="AE75" i="54"/>
  <c r="W76" i="54"/>
  <c r="AG75" i="54"/>
  <c r="AP75" i="54" s="1"/>
  <c r="AF75" i="54"/>
  <c r="AO75" i="54" s="1"/>
  <c r="AH70" i="91"/>
  <c r="AQ70" i="91" s="1"/>
  <c r="AI71" i="83"/>
  <c r="AN71" i="83"/>
  <c r="AI74" i="95"/>
  <c r="AN74" i="95"/>
  <c r="AI68" i="98"/>
  <c r="AN68" i="98"/>
  <c r="Z71" i="11"/>
  <c r="AI74" i="100"/>
  <c r="AN74" i="100"/>
  <c r="AF72" i="99"/>
  <c r="AO72" i="99" s="1"/>
  <c r="AG72" i="99"/>
  <c r="AP72" i="99" s="1"/>
  <c r="AE72" i="99"/>
  <c r="W73" i="99"/>
  <c r="AI66" i="55"/>
  <c r="AN66" i="55"/>
  <c r="Z70" i="91"/>
  <c r="Y72" i="83"/>
  <c r="X72" i="83"/>
  <c r="Y74" i="96"/>
  <c r="X74" i="96"/>
  <c r="Y76" i="20"/>
  <c r="X76" i="20"/>
  <c r="W71" i="103"/>
  <c r="AG70" i="103"/>
  <c r="AP70" i="103" s="1"/>
  <c r="AF70" i="103"/>
  <c r="AO70" i="103" s="1"/>
  <c r="AE70" i="103"/>
  <c r="Y69" i="98"/>
  <c r="X69" i="98"/>
  <c r="AH67" i="48"/>
  <c r="AQ67" i="48" s="1"/>
  <c r="Y72" i="43"/>
  <c r="X72" i="43"/>
  <c r="Y67" i="85"/>
  <c r="X67" i="85"/>
  <c r="AG74" i="84"/>
  <c r="AP74" i="84" s="1"/>
  <c r="AE74" i="84"/>
  <c r="W75" i="84"/>
  <c r="AF74" i="84"/>
  <c r="AO74" i="84" s="1"/>
  <c r="AR66" i="48"/>
  <c r="AE67" i="42"/>
  <c r="AN67" i="42" s="1"/>
  <c r="AG67" i="42"/>
  <c r="AF67" i="42"/>
  <c r="AO67" i="42" s="1"/>
  <c r="W68" i="42"/>
  <c r="AR72" i="16"/>
  <c r="W75" i="104"/>
  <c r="AG74" i="104"/>
  <c r="AP74" i="104" s="1"/>
  <c r="AF74" i="104"/>
  <c r="AO74" i="104" s="1"/>
  <c r="AE74" i="104"/>
  <c r="W74" i="13"/>
  <c r="AG73" i="13"/>
  <c r="AP73" i="13" s="1"/>
  <c r="AF73" i="13"/>
  <c r="AO73" i="13" s="1"/>
  <c r="AE73" i="13"/>
  <c r="AI67" i="102"/>
  <c r="AN67" i="102"/>
  <c r="AH73" i="16"/>
  <c r="AQ73" i="16" s="1"/>
  <c r="AI70" i="41"/>
  <c r="AN70" i="41"/>
  <c r="Y67" i="55"/>
  <c r="X67" i="55"/>
  <c r="AH75" i="54"/>
  <c r="AQ75" i="54" s="1"/>
  <c r="AI66" i="35"/>
  <c r="AN66" i="35"/>
  <c r="Y77" i="92"/>
  <c r="X77" i="92"/>
  <c r="Y75" i="88"/>
  <c r="X75" i="88"/>
  <c r="Z67" i="48"/>
  <c r="AR67" i="94"/>
  <c r="Y73" i="45"/>
  <c r="X73" i="45"/>
  <c r="AR74" i="54"/>
  <c r="Y68" i="102"/>
  <c r="X68" i="102"/>
  <c r="AR75" i="44"/>
  <c r="Z73" i="16"/>
  <c r="Y71" i="41"/>
  <c r="X71" i="41"/>
  <c r="AH68" i="94"/>
  <c r="AQ68" i="94" s="1"/>
  <c r="AF69" i="87"/>
  <c r="AO69" i="87" s="1"/>
  <c r="W70" i="87"/>
  <c r="AE69" i="87"/>
  <c r="AG69" i="87"/>
  <c r="AP69" i="87" s="1"/>
  <c r="Y67" i="35"/>
  <c r="X67" i="35"/>
  <c r="AI74" i="88"/>
  <c r="AN74" i="88"/>
  <c r="Z69" i="18"/>
  <c r="AI66" i="85"/>
  <c r="AN66" i="85"/>
  <c r="Z72" i="83" l="1"/>
  <c r="Z71" i="41"/>
  <c r="Z67" i="55"/>
  <c r="Z69" i="98"/>
  <c r="Z76" i="20"/>
  <c r="Z68" i="102"/>
  <c r="AE68" i="102" s="1"/>
  <c r="Z67" i="35"/>
  <c r="Z67" i="85"/>
  <c r="Z75" i="88"/>
  <c r="AE75" i="88" s="1"/>
  <c r="AN75" i="88" s="1"/>
  <c r="Z73" i="45"/>
  <c r="AE73" i="45" s="1"/>
  <c r="AF72" i="83"/>
  <c r="AO72" i="83" s="1"/>
  <c r="AE72" i="83"/>
  <c r="AG72" i="83"/>
  <c r="AP72" i="83" s="1"/>
  <c r="W73" i="83"/>
  <c r="AF67" i="35"/>
  <c r="AO67" i="35" s="1"/>
  <c r="AG67" i="35"/>
  <c r="AP67" i="35" s="1"/>
  <c r="W68" i="35"/>
  <c r="AE67" i="35"/>
  <c r="W76" i="88"/>
  <c r="AF75" i="88"/>
  <c r="AO75" i="88" s="1"/>
  <c r="AG75" i="88"/>
  <c r="AF67" i="55"/>
  <c r="AO67" i="55" s="1"/>
  <c r="W68" i="55"/>
  <c r="AG67" i="55"/>
  <c r="AP67" i="55" s="1"/>
  <c r="AE67" i="55"/>
  <c r="AF69" i="98"/>
  <c r="AO69" i="98" s="1"/>
  <c r="AE69" i="98"/>
  <c r="W70" i="98"/>
  <c r="AG69" i="98"/>
  <c r="AP69" i="98" s="1"/>
  <c r="W77" i="20"/>
  <c r="AF76" i="20"/>
  <c r="AO76" i="20" s="1"/>
  <c r="AG76" i="20"/>
  <c r="AP76" i="20" s="1"/>
  <c r="AE76" i="20"/>
  <c r="W72" i="41"/>
  <c r="AE71" i="41"/>
  <c r="AF71" i="41"/>
  <c r="AO71" i="41" s="1"/>
  <c r="AG71" i="41"/>
  <c r="AP71" i="41" s="1"/>
  <c r="AF73" i="45"/>
  <c r="AO73" i="45" s="1"/>
  <c r="AG73" i="45"/>
  <c r="AP73" i="45" s="1"/>
  <c r="W74" i="45"/>
  <c r="AE67" i="85"/>
  <c r="W68" i="85"/>
  <c r="AG67" i="85"/>
  <c r="AP67" i="85" s="1"/>
  <c r="AF67" i="85"/>
  <c r="AO67" i="85" s="1"/>
  <c r="AR66" i="85"/>
  <c r="AI73" i="13"/>
  <c r="AN73" i="13"/>
  <c r="Y68" i="42"/>
  <c r="X68" i="42"/>
  <c r="AH76" i="20"/>
  <c r="AQ76" i="20" s="1"/>
  <c r="AH72" i="83"/>
  <c r="AQ72" i="83" s="1"/>
  <c r="AR74" i="100"/>
  <c r="AR76" i="92"/>
  <c r="AI67" i="82"/>
  <c r="AN67" i="82"/>
  <c r="Y70" i="10"/>
  <c r="X70" i="10"/>
  <c r="AR72" i="45"/>
  <c r="AH77" i="92"/>
  <c r="AQ77" i="92" s="1"/>
  <c r="Y73" i="99"/>
  <c r="X73" i="99"/>
  <c r="AE71" i="11"/>
  <c r="AF71" i="11"/>
  <c r="AO71" i="11" s="1"/>
  <c r="W72" i="11"/>
  <c r="AG71" i="11"/>
  <c r="AP71" i="11" s="1"/>
  <c r="AR71" i="83"/>
  <c r="AH75" i="100"/>
  <c r="AQ75" i="100" s="1"/>
  <c r="AR71" i="43"/>
  <c r="AI69" i="10"/>
  <c r="AN69" i="10"/>
  <c r="AF69" i="18"/>
  <c r="AO69" i="18" s="1"/>
  <c r="AG69" i="18"/>
  <c r="AP69" i="18" s="1"/>
  <c r="AE69" i="18"/>
  <c r="W70" i="18"/>
  <c r="AE73" i="16"/>
  <c r="AF73" i="16"/>
  <c r="AO73" i="16" s="1"/>
  <c r="AG73" i="16"/>
  <c r="AP73" i="16" s="1"/>
  <c r="W74" i="16"/>
  <c r="Y75" i="104"/>
  <c r="X75" i="104"/>
  <c r="AI67" i="42"/>
  <c r="AP67" i="42"/>
  <c r="X75" i="84"/>
  <c r="Z75" i="84"/>
  <c r="Y75" i="84"/>
  <c r="AH72" i="43"/>
  <c r="AQ72" i="43" s="1"/>
  <c r="AI70" i="103"/>
  <c r="AR70" i="103" s="1"/>
  <c r="AN70" i="103"/>
  <c r="AI72" i="99"/>
  <c r="AN72" i="99"/>
  <c r="Z75" i="100"/>
  <c r="AH75" i="95"/>
  <c r="AQ75" i="95" s="1"/>
  <c r="AR73" i="96"/>
  <c r="Y69" i="49"/>
  <c r="X69" i="49"/>
  <c r="AR75" i="20"/>
  <c r="Y75" i="51"/>
  <c r="X75" i="51"/>
  <c r="Y74" i="13"/>
  <c r="X74" i="13"/>
  <c r="AI74" i="84"/>
  <c r="AN74" i="84"/>
  <c r="AH74" i="96"/>
  <c r="AQ74" i="96" s="1"/>
  <c r="W71" i="91"/>
  <c r="AF70" i="91"/>
  <c r="AO70" i="91" s="1"/>
  <c r="AE70" i="91"/>
  <c r="AG70" i="91"/>
  <c r="AP70" i="91" s="1"/>
  <c r="AR68" i="98"/>
  <c r="AI67" i="50"/>
  <c r="AN67" i="50"/>
  <c r="Z75" i="95"/>
  <c r="Y77" i="44"/>
  <c r="Z77" i="44" s="1"/>
  <c r="X77" i="44"/>
  <c r="Z77" i="92"/>
  <c r="AI69" i="87"/>
  <c r="AN69" i="87"/>
  <c r="AG67" i="48"/>
  <c r="AP67" i="48" s="1"/>
  <c r="W68" i="48"/>
  <c r="AE67" i="48"/>
  <c r="AF67" i="48"/>
  <c r="AO67" i="48" s="1"/>
  <c r="AR70" i="41"/>
  <c r="Z72" i="43"/>
  <c r="AH67" i="35"/>
  <c r="AQ67" i="35" s="1"/>
  <c r="X70" i="87"/>
  <c r="Z70" i="87" s="1"/>
  <c r="Y70" i="87"/>
  <c r="AH73" i="45"/>
  <c r="AQ73" i="45" s="1"/>
  <c r="AH75" i="88"/>
  <c r="AQ75" i="88" s="1"/>
  <c r="AR67" i="102"/>
  <c r="AH69" i="98"/>
  <c r="AQ69" i="98" s="1"/>
  <c r="Z74" i="96"/>
  <c r="Y76" i="54"/>
  <c r="X76" i="54"/>
  <c r="Y68" i="50"/>
  <c r="X68" i="50"/>
  <c r="Y68" i="82"/>
  <c r="X68" i="82"/>
  <c r="Y67" i="90"/>
  <c r="X67" i="90"/>
  <c r="AI74" i="51"/>
  <c r="AN74" i="51"/>
  <c r="AI68" i="94"/>
  <c r="AN68" i="94"/>
  <c r="AI76" i="44"/>
  <c r="AN76" i="44"/>
  <c r="AR74" i="88"/>
  <c r="AH71" i="41"/>
  <c r="AQ71" i="41" s="1"/>
  <c r="AH68" i="102"/>
  <c r="AQ68" i="102" s="1"/>
  <c r="AR66" i="35"/>
  <c r="AH67" i="55"/>
  <c r="AQ67" i="55" s="1"/>
  <c r="AI74" i="104"/>
  <c r="AN74" i="104"/>
  <c r="AH67" i="85"/>
  <c r="AQ67" i="85" s="1"/>
  <c r="Y71" i="103"/>
  <c r="X71" i="103"/>
  <c r="AR66" i="55"/>
  <c r="AR74" i="95"/>
  <c r="AI75" i="54"/>
  <c r="AN75" i="54"/>
  <c r="AI66" i="90"/>
  <c r="AR66" i="90" s="1"/>
  <c r="AN66" i="90"/>
  <c r="AI68" i="49"/>
  <c r="AN68" i="49"/>
  <c r="Y69" i="94"/>
  <c r="X69" i="94"/>
  <c r="AG68" i="102" l="1"/>
  <c r="AP68" i="102" s="1"/>
  <c r="Z67" i="90"/>
  <c r="AF68" i="102"/>
  <c r="AO68" i="102" s="1"/>
  <c r="W69" i="102"/>
  <c r="Z68" i="50"/>
  <c r="AF68" i="50" s="1"/>
  <c r="AO68" i="50" s="1"/>
  <c r="Z75" i="104"/>
  <c r="AG75" i="104" s="1"/>
  <c r="AP75" i="104" s="1"/>
  <c r="AG70" i="87"/>
  <c r="AP70" i="87" s="1"/>
  <c r="AF70" i="87"/>
  <c r="AO70" i="87" s="1"/>
  <c r="AE70" i="87"/>
  <c r="W71" i="87"/>
  <c r="AE77" i="44"/>
  <c r="AF77" i="44"/>
  <c r="AO77" i="44" s="1"/>
  <c r="AG77" i="44"/>
  <c r="AP77" i="44" s="1"/>
  <c r="W78" i="44"/>
  <c r="AG68" i="50"/>
  <c r="AP68" i="50" s="1"/>
  <c r="AE68" i="50"/>
  <c r="AG67" i="90"/>
  <c r="AP67" i="90" s="1"/>
  <c r="AE67" i="90"/>
  <c r="AF67" i="90"/>
  <c r="AO67" i="90" s="1"/>
  <c r="W68" i="90"/>
  <c r="AH69" i="94"/>
  <c r="AQ69" i="94" s="1"/>
  <c r="Z69" i="94"/>
  <c r="AH71" i="103"/>
  <c r="AQ71" i="103" s="1"/>
  <c r="AR75" i="54"/>
  <c r="AR74" i="51"/>
  <c r="AF77" i="92"/>
  <c r="AO77" i="92" s="1"/>
  <c r="AG77" i="92"/>
  <c r="AP77" i="92" s="1"/>
  <c r="AE77" i="92"/>
  <c r="W78" i="92"/>
  <c r="AR67" i="50"/>
  <c r="Z75" i="51"/>
  <c r="AH75" i="51"/>
  <c r="AQ75" i="51" s="1"/>
  <c r="AI73" i="16"/>
  <c r="AN73" i="16"/>
  <c r="AR67" i="82"/>
  <c r="Y72" i="41"/>
  <c r="Z72" i="41" s="1"/>
  <c r="X72" i="41"/>
  <c r="Y76" i="88"/>
  <c r="X76" i="88"/>
  <c r="AH67" i="90"/>
  <c r="AQ67" i="90" s="1"/>
  <c r="AH68" i="50"/>
  <c r="AQ68" i="50" s="1"/>
  <c r="W75" i="96"/>
  <c r="AG74" i="96"/>
  <c r="AP74" i="96" s="1"/>
  <c r="AF74" i="96"/>
  <c r="AO74" i="96" s="1"/>
  <c r="AE74" i="96"/>
  <c r="AI67" i="48"/>
  <c r="AN67" i="48"/>
  <c r="AH77" i="44"/>
  <c r="AQ77" i="44" s="1"/>
  <c r="Y71" i="91"/>
  <c r="X71" i="91"/>
  <c r="AG75" i="84"/>
  <c r="AP75" i="84" s="1"/>
  <c r="AF75" i="84"/>
  <c r="AO75" i="84" s="1"/>
  <c r="AE75" i="84"/>
  <c r="W76" i="84"/>
  <c r="AR69" i="10"/>
  <c r="Y72" i="11"/>
  <c r="Z72" i="11" s="1"/>
  <c r="X72" i="11"/>
  <c r="AR73" i="13"/>
  <c r="Y68" i="85"/>
  <c r="X68" i="85"/>
  <c r="AI73" i="45"/>
  <c r="AN73" i="45"/>
  <c r="AI76" i="20"/>
  <c r="AN76" i="20"/>
  <c r="Y70" i="98"/>
  <c r="X70" i="98"/>
  <c r="Y68" i="55"/>
  <c r="X68" i="55"/>
  <c r="AR76" i="44"/>
  <c r="AH70" i="87"/>
  <c r="AQ70" i="87" s="1"/>
  <c r="AE72" i="43"/>
  <c r="AG72" i="43"/>
  <c r="AP72" i="43" s="1"/>
  <c r="AF72" i="43"/>
  <c r="AO72" i="43" s="1"/>
  <c r="W73" i="43"/>
  <c r="Y68" i="48"/>
  <c r="X68" i="48"/>
  <c r="AR74" i="84"/>
  <c r="AG75" i="100"/>
  <c r="AP75" i="100" s="1"/>
  <c r="AF75" i="100"/>
  <c r="AO75" i="100" s="1"/>
  <c r="AE75" i="100"/>
  <c r="W76" i="100"/>
  <c r="AH75" i="84"/>
  <c r="AQ75" i="84" s="1"/>
  <c r="Y70" i="18"/>
  <c r="X70" i="18"/>
  <c r="AH70" i="10"/>
  <c r="AQ70" i="10" s="1"/>
  <c r="AI67" i="85"/>
  <c r="AN67" i="85"/>
  <c r="Y69" i="102"/>
  <c r="X69" i="102"/>
  <c r="AI69" i="98"/>
  <c r="AN69" i="98"/>
  <c r="Y73" i="83"/>
  <c r="X73" i="83"/>
  <c r="AH74" i="13"/>
  <c r="AQ74" i="13" s="1"/>
  <c r="Y74" i="16"/>
  <c r="X74" i="16"/>
  <c r="AI69" i="18"/>
  <c r="AN69" i="18"/>
  <c r="AI71" i="11"/>
  <c r="AN71" i="11"/>
  <c r="Z70" i="10"/>
  <c r="AH68" i="42"/>
  <c r="AQ68" i="42" s="1"/>
  <c r="AI68" i="102"/>
  <c r="AN68" i="102"/>
  <c r="AI67" i="35"/>
  <c r="AN67" i="35"/>
  <c r="Z71" i="103"/>
  <c r="AR68" i="94"/>
  <c r="AH68" i="82"/>
  <c r="AQ68" i="82" s="1"/>
  <c r="AH76" i="54"/>
  <c r="AQ76" i="54" s="1"/>
  <c r="AF75" i="95"/>
  <c r="AO75" i="95" s="1"/>
  <c r="AG75" i="95"/>
  <c r="AP75" i="95" s="1"/>
  <c r="W76" i="95"/>
  <c r="AE75" i="95"/>
  <c r="Z74" i="13"/>
  <c r="AH69" i="49"/>
  <c r="AQ69" i="49" s="1"/>
  <c r="AR72" i="99"/>
  <c r="AR67" i="42"/>
  <c r="AH73" i="99"/>
  <c r="AQ73" i="99" s="1"/>
  <c r="Z68" i="42"/>
  <c r="Y74" i="45"/>
  <c r="X74" i="45"/>
  <c r="Z74" i="45" s="1"/>
  <c r="Y77" i="20"/>
  <c r="X77" i="20"/>
  <c r="AI75" i="88"/>
  <c r="AP75" i="88"/>
  <c r="Y68" i="35"/>
  <c r="X68" i="35"/>
  <c r="AI72" i="83"/>
  <c r="AN72" i="83"/>
  <c r="AR68" i="49"/>
  <c r="AR74" i="104"/>
  <c r="Z68" i="82"/>
  <c r="Z76" i="54"/>
  <c r="AR69" i="87"/>
  <c r="AI70" i="91"/>
  <c r="AN70" i="91"/>
  <c r="Z69" i="49"/>
  <c r="AH75" i="104"/>
  <c r="AQ75" i="104" s="1"/>
  <c r="Z73" i="99"/>
  <c r="AI71" i="41"/>
  <c r="AN71" i="41"/>
  <c r="AI67" i="55"/>
  <c r="AN67" i="55"/>
  <c r="Z70" i="98" l="1"/>
  <c r="Z68" i="85"/>
  <c r="AF75" i="104"/>
  <c r="AO75" i="104" s="1"/>
  <c r="AE75" i="104"/>
  <c r="W76" i="104"/>
  <c r="Z68" i="48"/>
  <c r="AF68" i="48" s="1"/>
  <c r="AO68" i="48" s="1"/>
  <c r="Z73" i="83"/>
  <c r="W69" i="50"/>
  <c r="Z68" i="35"/>
  <c r="AG72" i="41"/>
  <c r="AP72" i="41" s="1"/>
  <c r="W73" i="41"/>
  <c r="AE72" i="41"/>
  <c r="AF72" i="41"/>
  <c r="AO72" i="41" s="1"/>
  <c r="W69" i="85"/>
  <c r="AF68" i="85"/>
  <c r="AO68" i="85" s="1"/>
  <c r="AE68" i="85"/>
  <c r="AG68" i="85"/>
  <c r="AP68" i="85" s="1"/>
  <c r="AE68" i="48"/>
  <c r="AE72" i="11"/>
  <c r="AG72" i="11"/>
  <c r="AP72" i="11" s="1"/>
  <c r="W73" i="11"/>
  <c r="AF72" i="11"/>
  <c r="AO72" i="11" s="1"/>
  <c r="W71" i="98"/>
  <c r="AF70" i="98"/>
  <c r="AO70" i="98" s="1"/>
  <c r="AG70" i="98"/>
  <c r="AP70" i="98" s="1"/>
  <c r="AE70" i="98"/>
  <c r="AF68" i="35"/>
  <c r="AO68" i="35" s="1"/>
  <c r="AG68" i="35"/>
  <c r="AP68" i="35" s="1"/>
  <c r="AE68" i="35"/>
  <c r="W69" i="35"/>
  <c r="AF73" i="83"/>
  <c r="AO73" i="83" s="1"/>
  <c r="AE73" i="83"/>
  <c r="AG73" i="83"/>
  <c r="AP73" i="83" s="1"/>
  <c r="W74" i="83"/>
  <c r="AR67" i="55"/>
  <c r="AH74" i="45"/>
  <c r="AQ74" i="45" s="1"/>
  <c r="W75" i="13"/>
  <c r="AF74" i="13"/>
  <c r="AO74" i="13" s="1"/>
  <c r="AE74" i="13"/>
  <c r="AG74" i="13"/>
  <c r="AP74" i="13" s="1"/>
  <c r="AE71" i="103"/>
  <c r="AG71" i="103"/>
  <c r="AP71" i="103" s="1"/>
  <c r="W72" i="103"/>
  <c r="AF71" i="103"/>
  <c r="AO71" i="103" s="1"/>
  <c r="AR71" i="11"/>
  <c r="AH72" i="41"/>
  <c r="AQ72" i="41" s="1"/>
  <c r="AR73" i="16"/>
  <c r="AF75" i="51"/>
  <c r="AO75" i="51" s="1"/>
  <c r="AG75" i="51"/>
  <c r="AP75" i="51" s="1"/>
  <c r="W76" i="51"/>
  <c r="AE75" i="51"/>
  <c r="Y68" i="90"/>
  <c r="X68" i="90"/>
  <c r="AI75" i="104"/>
  <c r="AN75" i="104"/>
  <c r="AI77" i="44"/>
  <c r="AN77" i="44"/>
  <c r="AR67" i="85"/>
  <c r="AH70" i="18"/>
  <c r="AQ70" i="18" s="1"/>
  <c r="AH68" i="55"/>
  <c r="AQ68" i="55" s="1"/>
  <c r="AI74" i="96"/>
  <c r="AN74" i="96"/>
  <c r="Y69" i="50"/>
  <c r="X69" i="50"/>
  <c r="Z69" i="50" s="1"/>
  <c r="AF74" i="45"/>
  <c r="AO74" i="45" s="1"/>
  <c r="AE74" i="45"/>
  <c r="W75" i="45"/>
  <c r="AG74" i="45"/>
  <c r="AP74" i="45" s="1"/>
  <c r="AE76" i="54"/>
  <c r="AF76" i="54"/>
  <c r="AO76" i="54" s="1"/>
  <c r="AG76" i="54"/>
  <c r="AP76" i="54" s="1"/>
  <c r="W77" i="54"/>
  <c r="AI75" i="95"/>
  <c r="AN75" i="95"/>
  <c r="AR69" i="18"/>
  <c r="AR69" i="98"/>
  <c r="Z70" i="18"/>
  <c r="Y73" i="43"/>
  <c r="X73" i="43"/>
  <c r="Z68" i="55"/>
  <c r="AR76" i="20"/>
  <c r="AH71" i="91"/>
  <c r="AQ71" i="91" s="1"/>
  <c r="AI67" i="90"/>
  <c r="AN67" i="90"/>
  <c r="Y71" i="87"/>
  <c r="Z71" i="87"/>
  <c r="X71" i="87"/>
  <c r="AR71" i="41"/>
  <c r="W69" i="42"/>
  <c r="AE68" i="42"/>
  <c r="AF68" i="42"/>
  <c r="AO68" i="42" s="1"/>
  <c r="AG68" i="42"/>
  <c r="AP68" i="42" s="1"/>
  <c r="AH74" i="16"/>
  <c r="AQ74" i="16" s="1"/>
  <c r="AH69" i="102"/>
  <c r="AQ69" i="102" s="1"/>
  <c r="Z71" i="91"/>
  <c r="AH76" i="88"/>
  <c r="AQ76" i="88" s="1"/>
  <c r="Y78" i="44"/>
  <c r="X78" i="44"/>
  <c r="AI70" i="87"/>
  <c r="AN70" i="87"/>
  <c r="AR75" i="88"/>
  <c r="AF73" i="99"/>
  <c r="AO73" i="99" s="1"/>
  <c r="AG73" i="99"/>
  <c r="AP73" i="99" s="1"/>
  <c r="AE73" i="99"/>
  <c r="W74" i="99"/>
  <c r="W69" i="82"/>
  <c r="AG68" i="82"/>
  <c r="AP68" i="82" s="1"/>
  <c r="AF68" i="82"/>
  <c r="AO68" i="82" s="1"/>
  <c r="AE68" i="82"/>
  <c r="AR72" i="83"/>
  <c r="AH77" i="20"/>
  <c r="AQ77" i="20" s="1"/>
  <c r="AH68" i="35"/>
  <c r="AQ68" i="35" s="1"/>
  <c r="Z77" i="20"/>
  <c r="AR68" i="102"/>
  <c r="AG70" i="10"/>
  <c r="AP70" i="10" s="1"/>
  <c r="AE70" i="10"/>
  <c r="W71" i="10"/>
  <c r="AF70" i="10"/>
  <c r="AO70" i="10" s="1"/>
  <c r="Z74" i="16"/>
  <c r="AH73" i="83"/>
  <c r="AQ73" i="83" s="1"/>
  <c r="Z69" i="102"/>
  <c r="Y76" i="100"/>
  <c r="X76" i="100"/>
  <c r="Z76" i="100" s="1"/>
  <c r="AH68" i="48"/>
  <c r="AQ68" i="48" s="1"/>
  <c r="AH70" i="98"/>
  <c r="AQ70" i="98" s="1"/>
  <c r="AR73" i="45"/>
  <c r="AH72" i="11"/>
  <c r="AQ72" i="11" s="1"/>
  <c r="Y76" i="84"/>
  <c r="X76" i="84"/>
  <c r="Y75" i="96"/>
  <c r="X75" i="96"/>
  <c r="Z76" i="88"/>
  <c r="Y78" i="92"/>
  <c r="X78" i="92"/>
  <c r="Z78" i="92" s="1"/>
  <c r="X76" i="104"/>
  <c r="Y76" i="104"/>
  <c r="AR67" i="35"/>
  <c r="AF69" i="49"/>
  <c r="AO69" i="49" s="1"/>
  <c r="AE69" i="49"/>
  <c r="W70" i="49"/>
  <c r="AG69" i="49"/>
  <c r="AP69" i="49" s="1"/>
  <c r="Y76" i="95"/>
  <c r="X76" i="95"/>
  <c r="AR70" i="91"/>
  <c r="AI75" i="100"/>
  <c r="AN75" i="100"/>
  <c r="AI72" i="43"/>
  <c r="AN72" i="43"/>
  <c r="AH68" i="85"/>
  <c r="AQ68" i="85" s="1"/>
  <c r="AI75" i="84"/>
  <c r="AN75" i="84"/>
  <c r="AR67" i="48"/>
  <c r="AI77" i="92"/>
  <c r="AN77" i="92"/>
  <c r="W70" i="94"/>
  <c r="AF69" i="94"/>
  <c r="AO69" i="94" s="1"/>
  <c r="AG69" i="94"/>
  <c r="AP69" i="94" s="1"/>
  <c r="AE69" i="94"/>
  <c r="AI68" i="50"/>
  <c r="AN68" i="50"/>
  <c r="W69" i="48" l="1"/>
  <c r="AG68" i="48"/>
  <c r="AP68" i="48" s="1"/>
  <c r="Z76" i="104"/>
  <c r="AE76" i="104" s="1"/>
  <c r="W77" i="104"/>
  <c r="AG76" i="104"/>
  <c r="AP76" i="104" s="1"/>
  <c r="AF76" i="104"/>
  <c r="AO76" i="104" s="1"/>
  <c r="AG78" i="92"/>
  <c r="AP78" i="92" s="1"/>
  <c r="AF78" i="92"/>
  <c r="AO78" i="92" s="1"/>
  <c r="AE78" i="92"/>
  <c r="W79" i="92"/>
  <c r="Y69" i="82"/>
  <c r="Z69" i="82" s="1"/>
  <c r="X69" i="82"/>
  <c r="W77" i="88"/>
  <c r="AE76" i="88"/>
  <c r="AG76" i="88"/>
  <c r="AP76" i="88" s="1"/>
  <c r="AF76" i="88"/>
  <c r="AO76" i="88" s="1"/>
  <c r="AH76" i="100"/>
  <c r="AQ76" i="100" s="1"/>
  <c r="Y71" i="10"/>
  <c r="X71" i="10"/>
  <c r="Y74" i="99"/>
  <c r="X74" i="99"/>
  <c r="Y69" i="42"/>
  <c r="X69" i="42"/>
  <c r="AI76" i="54"/>
  <c r="AN76" i="54"/>
  <c r="AH69" i="50"/>
  <c r="AQ69" i="50" s="1"/>
  <c r="AR77" i="44"/>
  <c r="AI71" i="103"/>
  <c r="AN71" i="103"/>
  <c r="AI70" i="98"/>
  <c r="AN70" i="98"/>
  <c r="Y73" i="11"/>
  <c r="X73" i="11"/>
  <c r="Z73" i="11" s="1"/>
  <c r="Y69" i="85"/>
  <c r="X69" i="85"/>
  <c r="Y70" i="49"/>
  <c r="X70" i="49"/>
  <c r="Z70" i="49" s="1"/>
  <c r="AH75" i="96"/>
  <c r="AQ75" i="96" s="1"/>
  <c r="W77" i="100"/>
  <c r="AG76" i="100"/>
  <c r="AP76" i="100" s="1"/>
  <c r="AF76" i="100"/>
  <c r="AO76" i="100" s="1"/>
  <c r="AE76" i="100"/>
  <c r="AI70" i="10"/>
  <c r="AN70" i="10"/>
  <c r="AI68" i="82"/>
  <c r="AN68" i="82"/>
  <c r="AI73" i="99"/>
  <c r="AR73" i="99" s="1"/>
  <c r="AN73" i="99"/>
  <c r="AR70" i="87"/>
  <c r="AR67" i="90"/>
  <c r="AF70" i="18"/>
  <c r="AO70" i="18" s="1"/>
  <c r="AG70" i="18"/>
  <c r="AP70" i="18" s="1"/>
  <c r="AE70" i="18"/>
  <c r="W71" i="18"/>
  <c r="AR75" i="95"/>
  <c r="AG69" i="50"/>
  <c r="AP69" i="50" s="1"/>
  <c r="AE69" i="50"/>
  <c r="W70" i="50"/>
  <c r="AF69" i="50"/>
  <c r="AO69" i="50" s="1"/>
  <c r="AI75" i="51"/>
  <c r="AN75" i="51"/>
  <c r="Y69" i="35"/>
  <c r="X69" i="35"/>
  <c r="Z69" i="35" s="1"/>
  <c r="AI68" i="48"/>
  <c r="AN68" i="48"/>
  <c r="AH76" i="95"/>
  <c r="AQ76" i="95" s="1"/>
  <c r="AI69" i="49"/>
  <c r="AN69" i="49"/>
  <c r="AH76" i="104"/>
  <c r="AQ76" i="104" s="1"/>
  <c r="Z75" i="96"/>
  <c r="AH78" i="44"/>
  <c r="AQ78" i="44" s="1"/>
  <c r="AR75" i="104"/>
  <c r="Y76" i="51"/>
  <c r="X76" i="51"/>
  <c r="Z76" i="51" s="1"/>
  <c r="Y74" i="83"/>
  <c r="X74" i="83"/>
  <c r="AI68" i="35"/>
  <c r="AN68" i="35"/>
  <c r="AI72" i="11"/>
  <c r="AN72" i="11"/>
  <c r="AR77" i="92"/>
  <c r="Y70" i="94"/>
  <c r="X70" i="94"/>
  <c r="Z70" i="94" s="1"/>
  <c r="AR75" i="84"/>
  <c r="AR68" i="50"/>
  <c r="AR72" i="43"/>
  <c r="Z76" i="95"/>
  <c r="AH78" i="92"/>
  <c r="AQ78" i="92" s="1"/>
  <c r="AG69" i="102"/>
  <c r="AP69" i="102" s="1"/>
  <c r="AF69" i="102"/>
  <c r="AO69" i="102" s="1"/>
  <c r="W70" i="102"/>
  <c r="AE69" i="102"/>
  <c r="AE74" i="16"/>
  <c r="AG74" i="16"/>
  <c r="AP74" i="16" s="1"/>
  <c r="W75" i="16"/>
  <c r="AF74" i="16"/>
  <c r="AO74" i="16" s="1"/>
  <c r="Z78" i="44"/>
  <c r="AG71" i="91"/>
  <c r="AP71" i="91" s="1"/>
  <c r="AF71" i="91"/>
  <c r="AO71" i="91" s="1"/>
  <c r="AE71" i="91"/>
  <c r="W72" i="91"/>
  <c r="AH71" i="87"/>
  <c r="AQ71" i="87" s="1"/>
  <c r="W69" i="55"/>
  <c r="AE68" i="55"/>
  <c r="AF68" i="55"/>
  <c r="AO68" i="55" s="1"/>
  <c r="AG68" i="55"/>
  <c r="AP68" i="55" s="1"/>
  <c r="Y77" i="54"/>
  <c r="X77" i="54"/>
  <c r="Y75" i="45"/>
  <c r="X75" i="45"/>
  <c r="AH68" i="90"/>
  <c r="AQ68" i="90" s="1"/>
  <c r="AI74" i="13"/>
  <c r="AN74" i="13"/>
  <c r="Y71" i="98"/>
  <c r="Z71" i="98"/>
  <c r="X71" i="98"/>
  <c r="AI72" i="41"/>
  <c r="AN72" i="41"/>
  <c r="AH73" i="43"/>
  <c r="AQ73" i="43" s="1"/>
  <c r="AI74" i="45"/>
  <c r="AN74" i="45"/>
  <c r="AR74" i="96"/>
  <c r="Z68" i="90"/>
  <c r="Y72" i="103"/>
  <c r="X72" i="103"/>
  <c r="AI73" i="83"/>
  <c r="AN73" i="83"/>
  <c r="Y69" i="48"/>
  <c r="X69" i="48"/>
  <c r="AI68" i="85"/>
  <c r="AN68" i="85"/>
  <c r="Y73" i="41"/>
  <c r="X73" i="41"/>
  <c r="AH76" i="84"/>
  <c r="AQ76" i="84" s="1"/>
  <c r="W72" i="87"/>
  <c r="AF71" i="87"/>
  <c r="AO71" i="87" s="1"/>
  <c r="AG71" i="87"/>
  <c r="AP71" i="87" s="1"/>
  <c r="AE71" i="87"/>
  <c r="AI69" i="94"/>
  <c r="AN69" i="94"/>
  <c r="AR75" i="100"/>
  <c r="Z76" i="84"/>
  <c r="AE77" i="20"/>
  <c r="AN77" i="20" s="1"/>
  <c r="AF77" i="20"/>
  <c r="AO77" i="20" s="1"/>
  <c r="W78" i="20"/>
  <c r="AG77" i="20"/>
  <c r="AI68" i="42"/>
  <c r="AN68" i="42"/>
  <c r="Z73" i="43"/>
  <c r="Y75" i="13"/>
  <c r="X75" i="13"/>
  <c r="Z75" i="13" s="1"/>
  <c r="Z73" i="41" l="1"/>
  <c r="W70" i="35"/>
  <c r="AE69" i="35"/>
  <c r="AG69" i="35"/>
  <c r="AP69" i="35" s="1"/>
  <c r="AF69" i="35"/>
  <c r="AO69" i="35" s="1"/>
  <c r="W70" i="82"/>
  <c r="AG69" i="82"/>
  <c r="AP69" i="82" s="1"/>
  <c r="AE69" i="82"/>
  <c r="AF69" i="82"/>
  <c r="AO69" i="82" s="1"/>
  <c r="W76" i="13"/>
  <c r="AG75" i="13"/>
  <c r="AP75" i="13" s="1"/>
  <c r="AF75" i="13"/>
  <c r="AO75" i="13" s="1"/>
  <c r="AE75" i="13"/>
  <c r="AE73" i="41"/>
  <c r="AG73" i="41"/>
  <c r="AP73" i="41" s="1"/>
  <c r="AF73" i="41"/>
  <c r="AO73" i="41" s="1"/>
  <c r="W74" i="41"/>
  <c r="W72" i="98"/>
  <c r="AE71" i="98"/>
  <c r="AF71" i="98"/>
  <c r="AO71" i="98" s="1"/>
  <c r="AG71" i="98"/>
  <c r="AP71" i="98" s="1"/>
  <c r="AH77" i="54"/>
  <c r="AQ77" i="54" s="1"/>
  <c r="AI68" i="55"/>
  <c r="AN68" i="55"/>
  <c r="AE78" i="44"/>
  <c r="AF78" i="44"/>
  <c r="AO78" i="44" s="1"/>
  <c r="AG78" i="44"/>
  <c r="AP78" i="44" s="1"/>
  <c r="W79" i="44"/>
  <c r="AR68" i="42"/>
  <c r="AF76" i="84"/>
  <c r="AO76" i="84" s="1"/>
  <c r="AG76" i="84"/>
  <c r="AP76" i="84" s="1"/>
  <c r="W77" i="84"/>
  <c r="AE76" i="84"/>
  <c r="AI71" i="87"/>
  <c r="AN71" i="87"/>
  <c r="AR73" i="83"/>
  <c r="Z77" i="54"/>
  <c r="Y69" i="55"/>
  <c r="X69" i="55"/>
  <c r="Z69" i="55" s="1"/>
  <c r="AI69" i="102"/>
  <c r="AR69" i="102" s="1"/>
  <c r="AN69" i="102"/>
  <c r="AR68" i="35"/>
  <c r="Y70" i="50"/>
  <c r="X70" i="50"/>
  <c r="Y71" i="18"/>
  <c r="X71" i="18"/>
  <c r="Y77" i="100"/>
  <c r="X77" i="100"/>
  <c r="AH70" i="49"/>
  <c r="AQ70" i="49" s="1"/>
  <c r="AH73" i="11"/>
  <c r="AQ73" i="11" s="1"/>
  <c r="AR71" i="103"/>
  <c r="Y72" i="91"/>
  <c r="X72" i="91"/>
  <c r="X70" i="102"/>
  <c r="Y70" i="102"/>
  <c r="AH74" i="83"/>
  <c r="AQ74" i="83" s="1"/>
  <c r="AI69" i="50"/>
  <c r="AN69" i="50"/>
  <c r="AI70" i="18"/>
  <c r="AN70" i="18"/>
  <c r="AR70" i="10"/>
  <c r="AF70" i="49"/>
  <c r="AO70" i="49" s="1"/>
  <c r="AG70" i="49"/>
  <c r="AP70" i="49" s="1"/>
  <c r="W71" i="49"/>
  <c r="AE70" i="49"/>
  <c r="AE73" i="11"/>
  <c r="W74" i="11"/>
  <c r="AG73" i="11"/>
  <c r="AP73" i="11" s="1"/>
  <c r="AF73" i="11"/>
  <c r="AO73" i="11" s="1"/>
  <c r="AH74" i="99"/>
  <c r="AQ74" i="99" s="1"/>
  <c r="AH69" i="48"/>
  <c r="AQ69" i="48" s="1"/>
  <c r="AR74" i="13"/>
  <c r="AH75" i="45"/>
  <c r="AQ75" i="45" s="1"/>
  <c r="AI71" i="91"/>
  <c r="AN71" i="91"/>
  <c r="Y75" i="16"/>
  <c r="X75" i="16"/>
  <c r="Z74" i="83"/>
  <c r="AF75" i="96"/>
  <c r="AO75" i="96" s="1"/>
  <c r="AG75" i="96"/>
  <c r="AP75" i="96" s="1"/>
  <c r="AE75" i="96"/>
  <c r="W76" i="96"/>
  <c r="Z74" i="99"/>
  <c r="AI76" i="104"/>
  <c r="AN76" i="104"/>
  <c r="AH72" i="103"/>
  <c r="AQ72" i="103" s="1"/>
  <c r="AI77" i="20"/>
  <c r="AP77" i="20"/>
  <c r="Z72" i="103"/>
  <c r="AR74" i="45"/>
  <c r="Y78" i="20"/>
  <c r="X78" i="20"/>
  <c r="Y72" i="87"/>
  <c r="X72" i="87"/>
  <c r="Z72" i="87" s="1"/>
  <c r="AH73" i="41"/>
  <c r="AQ73" i="41" s="1"/>
  <c r="Z69" i="48"/>
  <c r="AR72" i="41"/>
  <c r="Z75" i="45"/>
  <c r="W77" i="95"/>
  <c r="AG76" i="95"/>
  <c r="AP76" i="95" s="1"/>
  <c r="AE76" i="95"/>
  <c r="AF76" i="95"/>
  <c r="AO76" i="95" s="1"/>
  <c r="AR69" i="49"/>
  <c r="AR75" i="51"/>
  <c r="AI76" i="100"/>
  <c r="AN76" i="100"/>
  <c r="AH69" i="85"/>
  <c r="AQ69" i="85" s="1"/>
  <c r="AR76" i="54"/>
  <c r="AI76" i="88"/>
  <c r="AN76" i="88"/>
  <c r="Y79" i="92"/>
  <c r="X79" i="92"/>
  <c r="AH75" i="13"/>
  <c r="AQ75" i="13" s="1"/>
  <c r="AR68" i="85"/>
  <c r="W74" i="43"/>
  <c r="AG73" i="43"/>
  <c r="AP73" i="43" s="1"/>
  <c r="AF73" i="43"/>
  <c r="AO73" i="43" s="1"/>
  <c r="AE73" i="43"/>
  <c r="AR69" i="94"/>
  <c r="AF68" i="90"/>
  <c r="AO68" i="90" s="1"/>
  <c r="W69" i="90"/>
  <c r="AE68" i="90"/>
  <c r="AG68" i="90"/>
  <c r="AP68" i="90" s="1"/>
  <c r="AH71" i="98"/>
  <c r="AQ71" i="98" s="1"/>
  <c r="AI74" i="16"/>
  <c r="AN74" i="16"/>
  <c r="AH70" i="94"/>
  <c r="AQ70" i="94" s="1"/>
  <c r="AR72" i="11"/>
  <c r="AH76" i="51"/>
  <c r="AQ76" i="51" s="1"/>
  <c r="AR68" i="48"/>
  <c r="Z69" i="85"/>
  <c r="AR70" i="98"/>
  <c r="AH69" i="42"/>
  <c r="AQ69" i="42" s="1"/>
  <c r="AH71" i="10"/>
  <c r="AQ71" i="10" s="1"/>
  <c r="Y77" i="88"/>
  <c r="X77" i="88"/>
  <c r="AI78" i="92"/>
  <c r="AN78" i="92"/>
  <c r="AF70" i="94"/>
  <c r="AO70" i="94" s="1"/>
  <c r="AE70" i="94"/>
  <c r="W71" i="94"/>
  <c r="AG70" i="94"/>
  <c r="AP70" i="94" s="1"/>
  <c r="AF76" i="51"/>
  <c r="AO76" i="51" s="1"/>
  <c r="W77" i="51"/>
  <c r="AG76" i="51"/>
  <c r="AP76" i="51" s="1"/>
  <c r="AE76" i="51"/>
  <c r="AH69" i="35"/>
  <c r="AQ69" i="35" s="1"/>
  <c r="AR68" i="82"/>
  <c r="Z69" i="42"/>
  <c r="Z71" i="10"/>
  <c r="AH69" i="82"/>
  <c r="AQ69" i="82" s="1"/>
  <c r="Y77" i="104"/>
  <c r="X77" i="104"/>
  <c r="Z75" i="16" l="1"/>
  <c r="Z77" i="104"/>
  <c r="AG77" i="104" s="1"/>
  <c r="AP77" i="104" s="1"/>
  <c r="AE75" i="16"/>
  <c r="AF75" i="16"/>
  <c r="AO75" i="16" s="1"/>
  <c r="AG75" i="16"/>
  <c r="AP75" i="16" s="1"/>
  <c r="W76" i="16"/>
  <c r="AE77" i="104"/>
  <c r="AF77" i="104"/>
  <c r="AO77" i="104" s="1"/>
  <c r="W78" i="104"/>
  <c r="W72" i="10"/>
  <c r="AF71" i="10"/>
  <c r="AO71" i="10" s="1"/>
  <c r="AE71" i="10"/>
  <c r="AG71" i="10"/>
  <c r="AP71" i="10" s="1"/>
  <c r="Y77" i="51"/>
  <c r="Z77" i="51"/>
  <c r="X77" i="51"/>
  <c r="AG69" i="85"/>
  <c r="AP69" i="85" s="1"/>
  <c r="AE69" i="85"/>
  <c r="AF69" i="85"/>
  <c r="AO69" i="85" s="1"/>
  <c r="W70" i="85"/>
  <c r="AI68" i="90"/>
  <c r="AN68" i="90"/>
  <c r="AI73" i="43"/>
  <c r="AN73" i="43"/>
  <c r="AI76" i="95"/>
  <c r="AN76" i="95"/>
  <c r="AF69" i="48"/>
  <c r="AO69" i="48" s="1"/>
  <c r="AG69" i="48"/>
  <c r="AP69" i="48" s="1"/>
  <c r="W70" i="48"/>
  <c r="AE69" i="48"/>
  <c r="AH72" i="87"/>
  <c r="AQ72" i="87" s="1"/>
  <c r="AG74" i="99"/>
  <c r="AP74" i="99" s="1"/>
  <c r="W75" i="99"/>
  <c r="AE74" i="99"/>
  <c r="AF74" i="99"/>
  <c r="AO74" i="99" s="1"/>
  <c r="AE74" i="83"/>
  <c r="W75" i="83"/>
  <c r="AG74" i="83"/>
  <c r="AP74" i="83" s="1"/>
  <c r="AF74" i="83"/>
  <c r="AO74" i="83" s="1"/>
  <c r="Y71" i="49"/>
  <c r="X71" i="49"/>
  <c r="AR70" i="18"/>
  <c r="X77" i="84"/>
  <c r="Y77" i="84"/>
  <c r="Z77" i="84"/>
  <c r="Y79" i="44"/>
  <c r="Z79" i="44"/>
  <c r="X79" i="44"/>
  <c r="Y70" i="82"/>
  <c r="X70" i="82"/>
  <c r="AE69" i="42"/>
  <c r="W70" i="42"/>
  <c r="AF69" i="42"/>
  <c r="AO69" i="42" s="1"/>
  <c r="AG69" i="42"/>
  <c r="AP69" i="42" s="1"/>
  <c r="Y69" i="90"/>
  <c r="X69" i="90"/>
  <c r="AF72" i="87"/>
  <c r="AO72" i="87" s="1"/>
  <c r="AE72" i="87"/>
  <c r="W73" i="87"/>
  <c r="AG72" i="87"/>
  <c r="AP72" i="87" s="1"/>
  <c r="AH75" i="16"/>
  <c r="AQ75" i="16" s="1"/>
  <c r="AH77" i="100"/>
  <c r="AQ77" i="100" s="1"/>
  <c r="AH70" i="50"/>
  <c r="AQ70" i="50" s="1"/>
  <c r="Y76" i="13"/>
  <c r="X76" i="13"/>
  <c r="AR78" i="92"/>
  <c r="AR76" i="88"/>
  <c r="Y77" i="95"/>
  <c r="X77" i="95"/>
  <c r="AE72" i="103"/>
  <c r="AG72" i="103"/>
  <c r="AP72" i="103" s="1"/>
  <c r="AF72" i="103"/>
  <c r="AO72" i="103" s="1"/>
  <c r="W73" i="103"/>
  <c r="X76" i="96"/>
  <c r="Y76" i="96"/>
  <c r="X74" i="11"/>
  <c r="Z74" i="11" s="1"/>
  <c r="Y74" i="11"/>
  <c r="AR69" i="50"/>
  <c r="Z70" i="102"/>
  <c r="Z77" i="100"/>
  <c r="Z70" i="50"/>
  <c r="AH69" i="55"/>
  <c r="AQ69" i="55" s="1"/>
  <c r="AI71" i="98"/>
  <c r="AN71" i="98"/>
  <c r="AI73" i="41"/>
  <c r="AN73" i="41"/>
  <c r="AH77" i="88"/>
  <c r="AQ77" i="88" s="1"/>
  <c r="Y74" i="43"/>
  <c r="X74" i="43"/>
  <c r="AE75" i="45"/>
  <c r="AF75" i="45"/>
  <c r="AO75" i="45" s="1"/>
  <c r="W76" i="45"/>
  <c r="AG75" i="45"/>
  <c r="AP75" i="45" s="1"/>
  <c r="AH78" i="20"/>
  <c r="AQ78" i="20" s="1"/>
  <c r="AI75" i="96"/>
  <c r="AN75" i="96"/>
  <c r="AI73" i="11"/>
  <c r="AN73" i="11"/>
  <c r="AH70" i="102"/>
  <c r="AQ70" i="102" s="1"/>
  <c r="AE69" i="55"/>
  <c r="AG69" i="55"/>
  <c r="AP69" i="55" s="1"/>
  <c r="AF69" i="55"/>
  <c r="AO69" i="55" s="1"/>
  <c r="W70" i="55"/>
  <c r="AR71" i="87"/>
  <c r="AI78" i="44"/>
  <c r="AN78" i="44"/>
  <c r="Y72" i="98"/>
  <c r="X72" i="98"/>
  <c r="AH77" i="104"/>
  <c r="AQ77" i="104" s="1"/>
  <c r="AI76" i="51"/>
  <c r="AN76" i="51"/>
  <c r="Y71" i="94"/>
  <c r="X71" i="94"/>
  <c r="Z77" i="88"/>
  <c r="AR74" i="16"/>
  <c r="AH79" i="92"/>
  <c r="AQ79" i="92" s="1"/>
  <c r="AQ81" i="92" s="1"/>
  <c r="AX4" i="92"/>
  <c r="S4" i="92" s="1"/>
  <c r="AC4" i="92" s="1"/>
  <c r="AB5" i="92" s="1"/>
  <c r="AX5" i="92"/>
  <c r="S5" i="92" s="1"/>
  <c r="AC5" i="92" s="1"/>
  <c r="AB6" i="92" s="1"/>
  <c r="AZ3" i="92"/>
  <c r="AX13" i="92" s="1"/>
  <c r="S13" i="92" s="1"/>
  <c r="AC13" i="92" s="1"/>
  <c r="AB14" i="92" s="1"/>
  <c r="AX6" i="92"/>
  <c r="S6" i="92" s="1"/>
  <c r="AC6" i="92" s="1"/>
  <c r="AB7" i="92" s="1"/>
  <c r="AX7" i="92"/>
  <c r="S7" i="92" s="1"/>
  <c r="AC7" i="92" s="1"/>
  <c r="AB8" i="92" s="1"/>
  <c r="AX8" i="92"/>
  <c r="S8" i="92" s="1"/>
  <c r="AC8" i="92" s="1"/>
  <c r="AB9" i="92" s="1"/>
  <c r="AX9" i="92"/>
  <c r="S9" i="92" s="1"/>
  <c r="AC9" i="92" s="1"/>
  <c r="AB10" i="92" s="1"/>
  <c r="AX10" i="92"/>
  <c r="S10" i="92" s="1"/>
  <c r="AC10" i="92" s="1"/>
  <c r="AB11" i="92" s="1"/>
  <c r="AX11" i="92"/>
  <c r="S11" i="92" s="1"/>
  <c r="AC11" i="92" s="1"/>
  <c r="AB12" i="92" s="1"/>
  <c r="AX12" i="92"/>
  <c r="S12" i="92" s="1"/>
  <c r="AC12" i="92" s="1"/>
  <c r="AB13" i="92" s="1"/>
  <c r="AX14" i="92"/>
  <c r="S14" i="92" s="1"/>
  <c r="AC14" i="92" s="1"/>
  <c r="AB15" i="92" s="1"/>
  <c r="AX15" i="92"/>
  <c r="S15" i="92" s="1"/>
  <c r="AC15" i="92" s="1"/>
  <c r="AB16" i="92" s="1"/>
  <c r="AX16" i="92"/>
  <c r="S16" i="92" s="1"/>
  <c r="AC16" i="92" s="1"/>
  <c r="AB17" i="92" s="1"/>
  <c r="AX17" i="92"/>
  <c r="S17" i="92" s="1"/>
  <c r="AC17" i="92" s="1"/>
  <c r="AB18" i="92" s="1"/>
  <c r="AX18" i="92"/>
  <c r="S18" i="92" s="1"/>
  <c r="AC18" i="92" s="1"/>
  <c r="AB19" i="92" s="1"/>
  <c r="AX19" i="92"/>
  <c r="S19" i="92" s="1"/>
  <c r="AC19" i="92" s="1"/>
  <c r="AB20" i="92" s="1"/>
  <c r="AX20" i="92"/>
  <c r="S20" i="92" s="1"/>
  <c r="AC20" i="92" s="1"/>
  <c r="AB21" i="92" s="1"/>
  <c r="AX21" i="92"/>
  <c r="S21" i="92" s="1"/>
  <c r="AC21" i="92" s="1"/>
  <c r="AB22" i="92" s="1"/>
  <c r="AX22" i="92"/>
  <c r="S22" i="92" s="1"/>
  <c r="AC22" i="92" s="1"/>
  <c r="AB23" i="92" s="1"/>
  <c r="AX23" i="92"/>
  <c r="S23" i="92" s="1"/>
  <c r="AC23" i="92" s="1"/>
  <c r="AB24" i="92" s="1"/>
  <c r="AX24" i="92"/>
  <c r="S24" i="92" s="1"/>
  <c r="AC24" i="92" s="1"/>
  <c r="AB25" i="92" s="1"/>
  <c r="AX25" i="92"/>
  <c r="S25" i="92" s="1"/>
  <c r="AC25" i="92" s="1"/>
  <c r="AB26" i="92" s="1"/>
  <c r="AX26" i="92"/>
  <c r="S26" i="92" s="1"/>
  <c r="AC26" i="92" s="1"/>
  <c r="AB27" i="92" s="1"/>
  <c r="AX27" i="92"/>
  <c r="S27" i="92" s="1"/>
  <c r="AC27" i="92" s="1"/>
  <c r="AB28" i="92" s="1"/>
  <c r="AX28" i="92"/>
  <c r="S28" i="92" s="1"/>
  <c r="AC28" i="92" s="1"/>
  <c r="AB29" i="92" s="1"/>
  <c r="AX29" i="92"/>
  <c r="S29" i="92" s="1"/>
  <c r="AC29" i="92" s="1"/>
  <c r="AB30" i="92" s="1"/>
  <c r="AX30" i="92"/>
  <c r="S30" i="92" s="1"/>
  <c r="AC30" i="92" s="1"/>
  <c r="AB31" i="92" s="1"/>
  <c r="AX31" i="92"/>
  <c r="S31" i="92" s="1"/>
  <c r="AC31" i="92" s="1"/>
  <c r="AB32" i="92" s="1"/>
  <c r="AX32" i="92"/>
  <c r="S32" i="92" s="1"/>
  <c r="AC32" i="92" s="1"/>
  <c r="AB33" i="92" s="1"/>
  <c r="AX33" i="92"/>
  <c r="S33" i="92" s="1"/>
  <c r="AC33" i="92" s="1"/>
  <c r="AB34" i="92" s="1"/>
  <c r="AX34" i="92"/>
  <c r="S34" i="92" s="1"/>
  <c r="AC34" i="92" s="1"/>
  <c r="AB35" i="92" s="1"/>
  <c r="AX35" i="92"/>
  <c r="S35" i="92" s="1"/>
  <c r="AC35" i="92" s="1"/>
  <c r="AB36" i="92" s="1"/>
  <c r="AX36" i="92"/>
  <c r="S36" i="92" s="1"/>
  <c r="AC36" i="92" s="1"/>
  <c r="AB37" i="92" s="1"/>
  <c r="AX37" i="92"/>
  <c r="S37" i="92" s="1"/>
  <c r="AC37" i="92" s="1"/>
  <c r="AB38" i="92" s="1"/>
  <c r="AX38" i="92"/>
  <c r="S38" i="92" s="1"/>
  <c r="AC38" i="92" s="1"/>
  <c r="AB39" i="92" s="1"/>
  <c r="AX39" i="92"/>
  <c r="S39" i="92" s="1"/>
  <c r="AC39" i="92" s="1"/>
  <c r="AB40" i="92" s="1"/>
  <c r="AX40" i="92"/>
  <c r="S40" i="92" s="1"/>
  <c r="AC40" i="92" s="1"/>
  <c r="AB41" i="92" s="1"/>
  <c r="AX41" i="92"/>
  <c r="S41" i="92" s="1"/>
  <c r="AC41" i="92" s="1"/>
  <c r="AB42" i="92" s="1"/>
  <c r="AX42" i="92"/>
  <c r="S42" i="92" s="1"/>
  <c r="AC42" i="92" s="1"/>
  <c r="AB43" i="92" s="1"/>
  <c r="AX43" i="92"/>
  <c r="S43" i="92" s="1"/>
  <c r="AC43" i="92" s="1"/>
  <c r="AB44" i="92" s="1"/>
  <c r="AX44" i="92"/>
  <c r="S44" i="92" s="1"/>
  <c r="AC44" i="92" s="1"/>
  <c r="AB45" i="92" s="1"/>
  <c r="AX45" i="92"/>
  <c r="S45" i="92" s="1"/>
  <c r="AC45" i="92" s="1"/>
  <c r="AB46" i="92" s="1"/>
  <c r="AX46" i="92"/>
  <c r="S46" i="92" s="1"/>
  <c r="AC46" i="92" s="1"/>
  <c r="AB47" i="92" s="1"/>
  <c r="AX47" i="92"/>
  <c r="S47" i="92" s="1"/>
  <c r="AC47" i="92" s="1"/>
  <c r="AB48" i="92" s="1"/>
  <c r="AX48" i="92"/>
  <c r="S48" i="92" s="1"/>
  <c r="AC48" i="92" s="1"/>
  <c r="AB49" i="92" s="1"/>
  <c r="AX49" i="92"/>
  <c r="S49" i="92" s="1"/>
  <c r="AC49" i="92" s="1"/>
  <c r="AB50" i="92" s="1"/>
  <c r="AX50" i="92"/>
  <c r="S50" i="92" s="1"/>
  <c r="AC50" i="92" s="1"/>
  <c r="AB51" i="92" s="1"/>
  <c r="AX51" i="92"/>
  <c r="S51" i="92" s="1"/>
  <c r="AC51" i="92" s="1"/>
  <c r="AB52" i="92" s="1"/>
  <c r="AX52" i="92"/>
  <c r="S52" i="92" s="1"/>
  <c r="AC52" i="92" s="1"/>
  <c r="AB53" i="92" s="1"/>
  <c r="AX53" i="92"/>
  <c r="S53" i="92" s="1"/>
  <c r="AC53" i="92" s="1"/>
  <c r="AB54" i="92" s="1"/>
  <c r="AX54" i="92"/>
  <c r="S54" i="92" s="1"/>
  <c r="AC54" i="92" s="1"/>
  <c r="AB55" i="92" s="1"/>
  <c r="AX55" i="92"/>
  <c r="S55" i="92" s="1"/>
  <c r="AC55" i="92" s="1"/>
  <c r="AB56" i="92" s="1"/>
  <c r="AX56" i="92"/>
  <c r="S56" i="92" s="1"/>
  <c r="AC56" i="92" s="1"/>
  <c r="AB57" i="92" s="1"/>
  <c r="AX57" i="92"/>
  <c r="S57" i="92" s="1"/>
  <c r="AC57" i="92" s="1"/>
  <c r="AB58" i="92" s="1"/>
  <c r="AX58" i="92"/>
  <c r="S58" i="92" s="1"/>
  <c r="AC58" i="92" s="1"/>
  <c r="AB59" i="92" s="1"/>
  <c r="AX59" i="92"/>
  <c r="S59" i="92" s="1"/>
  <c r="AC59" i="92" s="1"/>
  <c r="AB60" i="92" s="1"/>
  <c r="AX60" i="92"/>
  <c r="S60" i="92" s="1"/>
  <c r="AC60" i="92" s="1"/>
  <c r="AB61" i="92" s="1"/>
  <c r="AX61" i="92"/>
  <c r="S61" i="92" s="1"/>
  <c r="AC61" i="92" s="1"/>
  <c r="AB62" i="92" s="1"/>
  <c r="AX62" i="92"/>
  <c r="S62" i="92" s="1"/>
  <c r="AC62" i="92" s="1"/>
  <c r="AB63" i="92" s="1"/>
  <c r="AX63" i="92"/>
  <c r="S63" i="92" s="1"/>
  <c r="AC63" i="92" s="1"/>
  <c r="AB64" i="92" s="1"/>
  <c r="AX64" i="92"/>
  <c r="S64" i="92" s="1"/>
  <c r="AC64" i="92" s="1"/>
  <c r="AB65" i="92" s="1"/>
  <c r="AX65" i="92"/>
  <c r="S65" i="92" s="1"/>
  <c r="AC65" i="92" s="1"/>
  <c r="AB66" i="92" s="1"/>
  <c r="AX66" i="92"/>
  <c r="S66" i="92" s="1"/>
  <c r="AC66" i="92" s="1"/>
  <c r="AB67" i="92" s="1"/>
  <c r="AX67" i="92"/>
  <c r="S67" i="92" s="1"/>
  <c r="AC67" i="92" s="1"/>
  <c r="AB68" i="92" s="1"/>
  <c r="AX68" i="92"/>
  <c r="S68" i="92" s="1"/>
  <c r="AC68" i="92" s="1"/>
  <c r="AB69" i="92" s="1"/>
  <c r="AX69" i="92"/>
  <c r="S69" i="92" s="1"/>
  <c r="AC69" i="92" s="1"/>
  <c r="AB70" i="92" s="1"/>
  <c r="AX70" i="92"/>
  <c r="S70" i="92" s="1"/>
  <c r="AC70" i="92" s="1"/>
  <c r="AB71" i="92" s="1"/>
  <c r="AX71" i="92"/>
  <c r="S71" i="92" s="1"/>
  <c r="AC71" i="92" s="1"/>
  <c r="AB72" i="92" s="1"/>
  <c r="AX72" i="92"/>
  <c r="S72" i="92" s="1"/>
  <c r="AC72" i="92" s="1"/>
  <c r="AB73" i="92" s="1"/>
  <c r="AX73" i="92"/>
  <c r="S73" i="92" s="1"/>
  <c r="AC73" i="92" s="1"/>
  <c r="AB74" i="92" s="1"/>
  <c r="AX77" i="92"/>
  <c r="S77" i="92" s="1"/>
  <c r="AC77" i="92" s="1"/>
  <c r="AB78" i="92" s="1"/>
  <c r="AX75" i="92"/>
  <c r="S75" i="92" s="1"/>
  <c r="AC75" i="92" s="1"/>
  <c r="AB76" i="92" s="1"/>
  <c r="AX78" i="92"/>
  <c r="S78" i="92" s="1"/>
  <c r="AC78" i="92" s="1"/>
  <c r="AB79" i="92" s="1"/>
  <c r="AX74" i="92"/>
  <c r="S74" i="92" s="1"/>
  <c r="AC74" i="92" s="1"/>
  <c r="AB75" i="92" s="1"/>
  <c r="AX76" i="92"/>
  <c r="S76" i="92" s="1"/>
  <c r="AC76" i="92" s="1"/>
  <c r="AB77" i="92" s="1"/>
  <c r="Z78" i="20"/>
  <c r="AR77" i="20"/>
  <c r="AH72" i="91"/>
  <c r="AQ72" i="91" s="1"/>
  <c r="AH71" i="18"/>
  <c r="AQ71" i="18" s="1"/>
  <c r="AI75" i="13"/>
  <c r="AN75" i="13"/>
  <c r="AI69" i="82"/>
  <c r="AN69" i="82"/>
  <c r="AI69" i="35"/>
  <c r="AN69" i="35"/>
  <c r="AI70" i="94"/>
  <c r="AN70" i="94"/>
  <c r="Z79" i="92"/>
  <c r="AR76" i="100"/>
  <c r="AR76" i="104"/>
  <c r="AR71" i="91"/>
  <c r="AI70" i="49"/>
  <c r="AN70" i="49"/>
  <c r="Z72" i="91"/>
  <c r="Z71" i="18"/>
  <c r="W78" i="54"/>
  <c r="AE77" i="54"/>
  <c r="AF77" i="54"/>
  <c r="AO77" i="54" s="1"/>
  <c r="AG77" i="54"/>
  <c r="AP77" i="54" s="1"/>
  <c r="AI76" i="84"/>
  <c r="AN76" i="84"/>
  <c r="AR68" i="55"/>
  <c r="Y74" i="41"/>
  <c r="Z74" i="41"/>
  <c r="X74" i="41"/>
  <c r="Y70" i="35"/>
  <c r="X70" i="35"/>
  <c r="Z70" i="35" s="1"/>
  <c r="AJ71" i="92" l="1"/>
  <c r="AK71" i="92"/>
  <c r="AT71" i="92" s="1"/>
  <c r="AJ65" i="92"/>
  <c r="AK65" i="92"/>
  <c r="AT65" i="92" s="1"/>
  <c r="AJ59" i="92"/>
  <c r="AK59" i="92"/>
  <c r="AT59" i="92" s="1"/>
  <c r="AK53" i="92"/>
  <c r="AT53" i="92" s="1"/>
  <c r="AJ53" i="92"/>
  <c r="AK47" i="92"/>
  <c r="AT47" i="92" s="1"/>
  <c r="AJ47" i="92"/>
  <c r="AK41" i="92"/>
  <c r="AT41" i="92" s="1"/>
  <c r="AJ41" i="92"/>
  <c r="AJ35" i="92"/>
  <c r="AK35" i="92"/>
  <c r="AT35" i="92" s="1"/>
  <c r="AJ29" i="92"/>
  <c r="AK29" i="92"/>
  <c r="AT29" i="92" s="1"/>
  <c r="AJ23" i="92"/>
  <c r="AK23" i="92"/>
  <c r="AT23" i="92" s="1"/>
  <c r="AJ17" i="92"/>
  <c r="AK17" i="92"/>
  <c r="AT17" i="92" s="1"/>
  <c r="AK10" i="92"/>
  <c r="AT10" i="92" s="1"/>
  <c r="AJ10" i="92"/>
  <c r="AJ6" i="92"/>
  <c r="AK6" i="92"/>
  <c r="AT6" i="92" s="1"/>
  <c r="Z71" i="94"/>
  <c r="AH71" i="94"/>
  <c r="AQ71" i="94" s="1"/>
  <c r="AI72" i="103"/>
  <c r="AN72" i="103"/>
  <c r="AH79" i="44"/>
  <c r="AQ79" i="44" s="1"/>
  <c r="AQ81" i="44" s="1"/>
  <c r="AX3" i="44"/>
  <c r="S3" i="44" s="1"/>
  <c r="AC3" i="44" s="1"/>
  <c r="AZ3" i="44"/>
  <c r="AX8" i="44" s="1"/>
  <c r="S8" i="44" s="1"/>
  <c r="AC8" i="44" s="1"/>
  <c r="AB9" i="44" s="1"/>
  <c r="AX7" i="44"/>
  <c r="S7" i="44" s="1"/>
  <c r="AC7" i="44" s="1"/>
  <c r="AB8" i="44" s="1"/>
  <c r="AX9" i="44"/>
  <c r="S9" i="44" s="1"/>
  <c r="AC9" i="44" s="1"/>
  <c r="AB10" i="44" s="1"/>
  <c r="AX10" i="44"/>
  <c r="S10" i="44" s="1"/>
  <c r="AC10" i="44" s="1"/>
  <c r="AB11" i="44" s="1"/>
  <c r="AX11" i="44"/>
  <c r="S11" i="44" s="1"/>
  <c r="AC11" i="44" s="1"/>
  <c r="AB12" i="44" s="1"/>
  <c r="AX12" i="44"/>
  <c r="S12" i="44" s="1"/>
  <c r="AC12" i="44" s="1"/>
  <c r="AB13" i="44" s="1"/>
  <c r="AX13" i="44"/>
  <c r="S13" i="44" s="1"/>
  <c r="AC13" i="44" s="1"/>
  <c r="AB14" i="44" s="1"/>
  <c r="AX14" i="44"/>
  <c r="S14" i="44" s="1"/>
  <c r="AC14" i="44" s="1"/>
  <c r="AB15" i="44" s="1"/>
  <c r="AX15" i="44"/>
  <c r="S15" i="44" s="1"/>
  <c r="AC15" i="44" s="1"/>
  <c r="AB16" i="44" s="1"/>
  <c r="AX16" i="44"/>
  <c r="S16" i="44" s="1"/>
  <c r="AC16" i="44" s="1"/>
  <c r="AB17" i="44" s="1"/>
  <c r="AX17" i="44"/>
  <c r="S17" i="44" s="1"/>
  <c r="AC17" i="44" s="1"/>
  <c r="AB18" i="44" s="1"/>
  <c r="AX18" i="44"/>
  <c r="S18" i="44" s="1"/>
  <c r="AC18" i="44" s="1"/>
  <c r="AB19" i="44" s="1"/>
  <c r="AX19" i="44"/>
  <c r="S19" i="44" s="1"/>
  <c r="AC19" i="44" s="1"/>
  <c r="AB20" i="44" s="1"/>
  <c r="AX20" i="44"/>
  <c r="S20" i="44" s="1"/>
  <c r="AC20" i="44" s="1"/>
  <c r="AB21" i="44" s="1"/>
  <c r="AX21" i="44"/>
  <c r="S21" i="44" s="1"/>
  <c r="AC21" i="44" s="1"/>
  <c r="AB22" i="44" s="1"/>
  <c r="AX22" i="44"/>
  <c r="S22" i="44" s="1"/>
  <c r="AC22" i="44" s="1"/>
  <c r="AB23" i="44" s="1"/>
  <c r="AX23" i="44"/>
  <c r="S23" i="44" s="1"/>
  <c r="AC23" i="44" s="1"/>
  <c r="AB24" i="44" s="1"/>
  <c r="AX24" i="44"/>
  <c r="S24" i="44" s="1"/>
  <c r="AC24" i="44" s="1"/>
  <c r="AB25" i="44" s="1"/>
  <c r="AX25" i="44"/>
  <c r="S25" i="44" s="1"/>
  <c r="AC25" i="44" s="1"/>
  <c r="AB26" i="44" s="1"/>
  <c r="AX26" i="44"/>
  <c r="S26" i="44" s="1"/>
  <c r="AC26" i="44" s="1"/>
  <c r="AB27" i="44" s="1"/>
  <c r="AX27" i="44"/>
  <c r="S27" i="44" s="1"/>
  <c r="AC27" i="44" s="1"/>
  <c r="AB28" i="44" s="1"/>
  <c r="AX28" i="44"/>
  <c r="S28" i="44" s="1"/>
  <c r="AC28" i="44" s="1"/>
  <c r="AB29" i="44" s="1"/>
  <c r="AX29" i="44"/>
  <c r="S29" i="44" s="1"/>
  <c r="AC29" i="44" s="1"/>
  <c r="AB30" i="44" s="1"/>
  <c r="AX30" i="44"/>
  <c r="S30" i="44" s="1"/>
  <c r="AC30" i="44" s="1"/>
  <c r="AB31" i="44" s="1"/>
  <c r="AX31" i="44"/>
  <c r="S31" i="44" s="1"/>
  <c r="AC31" i="44" s="1"/>
  <c r="AB32" i="44" s="1"/>
  <c r="AX32" i="44"/>
  <c r="S32" i="44" s="1"/>
  <c r="AC32" i="44" s="1"/>
  <c r="AB33" i="44" s="1"/>
  <c r="AX33" i="44"/>
  <c r="S33" i="44" s="1"/>
  <c r="AC33" i="44" s="1"/>
  <c r="AB34" i="44" s="1"/>
  <c r="AX34" i="44"/>
  <c r="S34" i="44" s="1"/>
  <c r="AC34" i="44" s="1"/>
  <c r="AB35" i="44" s="1"/>
  <c r="AX35" i="44"/>
  <c r="S35" i="44" s="1"/>
  <c r="AC35" i="44" s="1"/>
  <c r="AB36" i="44" s="1"/>
  <c r="AX36" i="44"/>
  <c r="S36" i="44" s="1"/>
  <c r="AC36" i="44" s="1"/>
  <c r="AB37" i="44" s="1"/>
  <c r="AX37" i="44"/>
  <c r="S37" i="44" s="1"/>
  <c r="AC37" i="44" s="1"/>
  <c r="AB38" i="44" s="1"/>
  <c r="AX38" i="44"/>
  <c r="S38" i="44" s="1"/>
  <c r="AC38" i="44" s="1"/>
  <c r="AB39" i="44" s="1"/>
  <c r="AX39" i="44"/>
  <c r="S39" i="44" s="1"/>
  <c r="AC39" i="44" s="1"/>
  <c r="AB40" i="44" s="1"/>
  <c r="AX40" i="44"/>
  <c r="S40" i="44" s="1"/>
  <c r="AC40" i="44" s="1"/>
  <c r="AB41" i="44" s="1"/>
  <c r="AX41" i="44"/>
  <c r="S41" i="44" s="1"/>
  <c r="AC41" i="44" s="1"/>
  <c r="AB42" i="44" s="1"/>
  <c r="AX42" i="44"/>
  <c r="S42" i="44" s="1"/>
  <c r="AC42" i="44" s="1"/>
  <c r="AB43" i="44" s="1"/>
  <c r="AX43" i="44"/>
  <c r="S43" i="44" s="1"/>
  <c r="AC43" i="44" s="1"/>
  <c r="AB44" i="44" s="1"/>
  <c r="AX44" i="44"/>
  <c r="S44" i="44" s="1"/>
  <c r="AC44" i="44" s="1"/>
  <c r="AB45" i="44" s="1"/>
  <c r="AX45" i="44"/>
  <c r="S45" i="44" s="1"/>
  <c r="AC45" i="44" s="1"/>
  <c r="AB46" i="44" s="1"/>
  <c r="AX46" i="44"/>
  <c r="S46" i="44" s="1"/>
  <c r="AC46" i="44" s="1"/>
  <c r="AB47" i="44" s="1"/>
  <c r="AX47" i="44"/>
  <c r="S47" i="44" s="1"/>
  <c r="AC47" i="44" s="1"/>
  <c r="AB48" i="44" s="1"/>
  <c r="AX48" i="44"/>
  <c r="S48" i="44" s="1"/>
  <c r="AC48" i="44" s="1"/>
  <c r="AB49" i="44" s="1"/>
  <c r="AX49" i="44"/>
  <c r="S49" i="44" s="1"/>
  <c r="AC49" i="44" s="1"/>
  <c r="AB50" i="44" s="1"/>
  <c r="AX50" i="44"/>
  <c r="S50" i="44" s="1"/>
  <c r="AC50" i="44" s="1"/>
  <c r="AB51" i="44" s="1"/>
  <c r="AX51" i="44"/>
  <c r="S51" i="44" s="1"/>
  <c r="AC51" i="44" s="1"/>
  <c r="AB52" i="44" s="1"/>
  <c r="AX52" i="44"/>
  <c r="S52" i="44" s="1"/>
  <c r="AC52" i="44" s="1"/>
  <c r="AB53" i="44" s="1"/>
  <c r="AX53" i="44"/>
  <c r="S53" i="44" s="1"/>
  <c r="AC53" i="44" s="1"/>
  <c r="AB54" i="44" s="1"/>
  <c r="AX54" i="44"/>
  <c r="S54" i="44" s="1"/>
  <c r="AC54" i="44" s="1"/>
  <c r="AB55" i="44" s="1"/>
  <c r="AX55" i="44"/>
  <c r="S55" i="44" s="1"/>
  <c r="AC55" i="44" s="1"/>
  <c r="AB56" i="44" s="1"/>
  <c r="AX56" i="44"/>
  <c r="S56" i="44" s="1"/>
  <c r="AC56" i="44" s="1"/>
  <c r="AB57" i="44" s="1"/>
  <c r="AX57" i="44"/>
  <c r="S57" i="44" s="1"/>
  <c r="AC57" i="44" s="1"/>
  <c r="AB58" i="44" s="1"/>
  <c r="AX58" i="44"/>
  <c r="S58" i="44" s="1"/>
  <c r="AC58" i="44" s="1"/>
  <c r="AB59" i="44" s="1"/>
  <c r="AX59" i="44"/>
  <c r="S59" i="44" s="1"/>
  <c r="AC59" i="44" s="1"/>
  <c r="AB60" i="44" s="1"/>
  <c r="AX60" i="44"/>
  <c r="S60" i="44" s="1"/>
  <c r="AC60" i="44" s="1"/>
  <c r="AB61" i="44" s="1"/>
  <c r="AX61" i="44"/>
  <c r="S61" i="44" s="1"/>
  <c r="AC61" i="44" s="1"/>
  <c r="AB62" i="44" s="1"/>
  <c r="AX62" i="44"/>
  <c r="S62" i="44" s="1"/>
  <c r="AC62" i="44" s="1"/>
  <c r="AB63" i="44" s="1"/>
  <c r="AX63" i="44"/>
  <c r="S63" i="44" s="1"/>
  <c r="AC63" i="44" s="1"/>
  <c r="AB64" i="44" s="1"/>
  <c r="AX64" i="44"/>
  <c r="S64" i="44" s="1"/>
  <c r="AC64" i="44" s="1"/>
  <c r="AB65" i="44" s="1"/>
  <c r="AX65" i="44"/>
  <c r="S65" i="44" s="1"/>
  <c r="AC65" i="44" s="1"/>
  <c r="AB66" i="44" s="1"/>
  <c r="AX66" i="44"/>
  <c r="S66" i="44" s="1"/>
  <c r="AC66" i="44" s="1"/>
  <c r="AB67" i="44" s="1"/>
  <c r="AX67" i="44"/>
  <c r="S67" i="44" s="1"/>
  <c r="AC67" i="44" s="1"/>
  <c r="AB68" i="44" s="1"/>
  <c r="AX68" i="44"/>
  <c r="S68" i="44" s="1"/>
  <c r="AC68" i="44" s="1"/>
  <c r="AB69" i="44" s="1"/>
  <c r="AX69" i="44"/>
  <c r="S69" i="44" s="1"/>
  <c r="AC69" i="44" s="1"/>
  <c r="AB70" i="44" s="1"/>
  <c r="AX70" i="44"/>
  <c r="S70" i="44" s="1"/>
  <c r="AC70" i="44" s="1"/>
  <c r="AB71" i="44" s="1"/>
  <c r="AX71" i="44"/>
  <c r="S71" i="44" s="1"/>
  <c r="AC71" i="44" s="1"/>
  <c r="AB72" i="44" s="1"/>
  <c r="AX72" i="44"/>
  <c r="S72" i="44" s="1"/>
  <c r="AC72" i="44" s="1"/>
  <c r="AB73" i="44" s="1"/>
  <c r="AX73" i="44"/>
  <c r="S73" i="44" s="1"/>
  <c r="AC73" i="44" s="1"/>
  <c r="AB74" i="44" s="1"/>
  <c r="AX77" i="44"/>
  <c r="S77" i="44" s="1"/>
  <c r="AC77" i="44" s="1"/>
  <c r="AB78" i="44" s="1"/>
  <c r="AX74" i="44"/>
  <c r="S74" i="44" s="1"/>
  <c r="AC74" i="44" s="1"/>
  <c r="AB75" i="44" s="1"/>
  <c r="AX75" i="44"/>
  <c r="S75" i="44" s="1"/>
  <c r="AC75" i="44" s="1"/>
  <c r="AB76" i="44" s="1"/>
  <c r="AX76" i="44"/>
  <c r="S76" i="44" s="1"/>
  <c r="AC76" i="44" s="1"/>
  <c r="AB77" i="44" s="1"/>
  <c r="AX78" i="44"/>
  <c r="S78" i="44" s="1"/>
  <c r="AC78" i="44" s="1"/>
  <c r="AB79" i="44" s="1"/>
  <c r="AI74" i="99"/>
  <c r="AN74" i="99"/>
  <c r="AR68" i="90"/>
  <c r="AH77" i="51"/>
  <c r="AQ77" i="51" s="1"/>
  <c r="W71" i="35"/>
  <c r="AF70" i="35"/>
  <c r="AO70" i="35" s="1"/>
  <c r="AG70" i="35"/>
  <c r="AP70" i="35" s="1"/>
  <c r="AE70" i="35"/>
  <c r="AI77" i="54"/>
  <c r="AN77" i="54"/>
  <c r="AX79" i="92"/>
  <c r="S79" i="92" s="1"/>
  <c r="AC79" i="92" s="1"/>
  <c r="AJ79" i="92" s="1"/>
  <c r="AS79" i="92" s="1"/>
  <c r="AE79" i="92"/>
  <c r="AG79" i="92"/>
  <c r="AP79" i="92" s="1"/>
  <c r="AP81" i="92" s="1"/>
  <c r="AF79" i="92"/>
  <c r="AO79" i="92" s="1"/>
  <c r="AO81" i="92" s="1"/>
  <c r="Y78" i="54"/>
  <c r="Z78" i="54" s="1"/>
  <c r="X78" i="54"/>
  <c r="AJ76" i="92"/>
  <c r="AK76" i="92"/>
  <c r="AT76" i="92" s="1"/>
  <c r="AJ70" i="92"/>
  <c r="AK70" i="92"/>
  <c r="AT70" i="92" s="1"/>
  <c r="AJ64" i="92"/>
  <c r="AK64" i="92"/>
  <c r="AT64" i="92" s="1"/>
  <c r="AJ58" i="92"/>
  <c r="AK58" i="92"/>
  <c r="AT58" i="92" s="1"/>
  <c r="AK52" i="92"/>
  <c r="AT52" i="92" s="1"/>
  <c r="AJ52" i="92"/>
  <c r="AJ46" i="92"/>
  <c r="AK46" i="92"/>
  <c r="AT46" i="92" s="1"/>
  <c r="AJ40" i="92"/>
  <c r="AK40" i="92"/>
  <c r="AT40" i="92" s="1"/>
  <c r="AK34" i="92"/>
  <c r="AT34" i="92" s="1"/>
  <c r="AJ34" i="92"/>
  <c r="AK28" i="92"/>
  <c r="AT28" i="92" s="1"/>
  <c r="AJ28" i="92"/>
  <c r="AK22" i="92"/>
  <c r="AT22" i="92" s="1"/>
  <c r="AJ22" i="92"/>
  <c r="AJ16" i="92"/>
  <c r="AK16" i="92"/>
  <c r="AT16" i="92" s="1"/>
  <c r="AK9" i="92"/>
  <c r="AT9" i="92" s="1"/>
  <c r="AJ9" i="92"/>
  <c r="AJ5" i="92"/>
  <c r="AK5" i="92"/>
  <c r="AT5" i="92" s="1"/>
  <c r="AR78" i="44"/>
  <c r="Y76" i="45"/>
  <c r="X76" i="45"/>
  <c r="AR73" i="41"/>
  <c r="AH76" i="96"/>
  <c r="AQ76" i="96" s="1"/>
  <c r="AH77" i="95"/>
  <c r="AQ77" i="95" s="1"/>
  <c r="AH69" i="90"/>
  <c r="AQ69" i="90" s="1"/>
  <c r="Y70" i="42"/>
  <c r="X70" i="42"/>
  <c r="AX79" i="44"/>
  <c r="S79" i="44" s="1"/>
  <c r="AC79" i="44" s="1"/>
  <c r="AE79" i="44"/>
  <c r="AF79" i="44"/>
  <c r="AO79" i="44" s="1"/>
  <c r="AO81" i="44" s="1"/>
  <c r="AG79" i="44"/>
  <c r="AP79" i="44" s="1"/>
  <c r="AP81" i="44" s="1"/>
  <c r="Y75" i="99"/>
  <c r="X75" i="99"/>
  <c r="AE77" i="51"/>
  <c r="W78" i="51"/>
  <c r="AG77" i="51"/>
  <c r="AP77" i="51" s="1"/>
  <c r="AF77" i="51"/>
  <c r="AO77" i="51" s="1"/>
  <c r="Y72" i="10"/>
  <c r="X72" i="10"/>
  <c r="AR69" i="82"/>
  <c r="AH74" i="41"/>
  <c r="AQ74" i="41" s="1"/>
  <c r="AR76" i="84"/>
  <c r="AG71" i="18"/>
  <c r="AP71" i="18" s="1"/>
  <c r="AE71" i="18"/>
  <c r="W72" i="18"/>
  <c r="AF71" i="18"/>
  <c r="AO71" i="18" s="1"/>
  <c r="AR70" i="94"/>
  <c r="AR75" i="13"/>
  <c r="AJ78" i="92"/>
  <c r="AK78" i="92"/>
  <c r="AT78" i="92" s="1"/>
  <c r="AK69" i="92"/>
  <c r="AT69" i="92" s="1"/>
  <c r="AJ69" i="92"/>
  <c r="AJ63" i="92"/>
  <c r="AK63" i="92"/>
  <c r="AT63" i="92" s="1"/>
  <c r="AJ57" i="92"/>
  <c r="AK57" i="92"/>
  <c r="AT57" i="92" s="1"/>
  <c r="AK51" i="92"/>
  <c r="AT51" i="92" s="1"/>
  <c r="AJ51" i="92"/>
  <c r="AK45" i="92"/>
  <c r="AT45" i="92" s="1"/>
  <c r="AJ45" i="92"/>
  <c r="AJ39" i="92"/>
  <c r="AK39" i="92"/>
  <c r="AT39" i="92" s="1"/>
  <c r="AJ33" i="92"/>
  <c r="AK33" i="92"/>
  <c r="AT33" i="92" s="1"/>
  <c r="AJ27" i="92"/>
  <c r="AK27" i="92"/>
  <c r="AT27" i="92" s="1"/>
  <c r="AK21" i="92"/>
  <c r="AT21" i="92" s="1"/>
  <c r="AJ21" i="92"/>
  <c r="AJ15" i="92"/>
  <c r="AK15" i="92"/>
  <c r="AT15" i="92" s="1"/>
  <c r="AJ8" i="92"/>
  <c r="AK8" i="92"/>
  <c r="AT8" i="92" s="1"/>
  <c r="AI69" i="55"/>
  <c r="AN69" i="55"/>
  <c r="AG74" i="11"/>
  <c r="AP74" i="11" s="1"/>
  <c r="W75" i="11"/>
  <c r="AE74" i="11"/>
  <c r="AF74" i="11"/>
  <c r="AO74" i="11" s="1"/>
  <c r="Z77" i="95"/>
  <c r="AH76" i="13"/>
  <c r="AQ76" i="13" s="1"/>
  <c r="Z69" i="90"/>
  <c r="AI69" i="42"/>
  <c r="AN69" i="42"/>
  <c r="AH71" i="49"/>
  <c r="AQ71" i="49" s="1"/>
  <c r="Y75" i="83"/>
  <c r="X75" i="83"/>
  <c r="AR76" i="95"/>
  <c r="Y70" i="85"/>
  <c r="X70" i="85"/>
  <c r="Z70" i="85" s="1"/>
  <c r="Y76" i="16"/>
  <c r="X76" i="16"/>
  <c r="Z76" i="16" s="1"/>
  <c r="AF72" i="91"/>
  <c r="AO72" i="91" s="1"/>
  <c r="AG72" i="91"/>
  <c r="AP72" i="91" s="1"/>
  <c r="W73" i="91"/>
  <c r="AE72" i="91"/>
  <c r="AG78" i="20"/>
  <c r="AP78" i="20" s="1"/>
  <c r="AE78" i="20"/>
  <c r="W79" i="20"/>
  <c r="AF78" i="20"/>
  <c r="AO78" i="20" s="1"/>
  <c r="AJ74" i="92"/>
  <c r="AK74" i="92"/>
  <c r="AT74" i="92" s="1"/>
  <c r="AJ68" i="92"/>
  <c r="AK68" i="92"/>
  <c r="AT68" i="92" s="1"/>
  <c r="AJ62" i="92"/>
  <c r="AK62" i="92"/>
  <c r="AT62" i="92" s="1"/>
  <c r="AJ56" i="92"/>
  <c r="AK56" i="92"/>
  <c r="AT56" i="92" s="1"/>
  <c r="AJ50" i="92"/>
  <c r="AK50" i="92"/>
  <c r="AT50" i="92" s="1"/>
  <c r="AJ44" i="92"/>
  <c r="AK44" i="92"/>
  <c r="AT44" i="92" s="1"/>
  <c r="AJ38" i="92"/>
  <c r="AK38" i="92"/>
  <c r="AT38" i="92" s="1"/>
  <c r="AJ32" i="92"/>
  <c r="AK32" i="92"/>
  <c r="AT32" i="92" s="1"/>
  <c r="AJ26" i="92"/>
  <c r="AK26" i="92"/>
  <c r="AT26" i="92" s="1"/>
  <c r="AJ20" i="92"/>
  <c r="AK20" i="92"/>
  <c r="AT20" i="92" s="1"/>
  <c r="AJ13" i="92"/>
  <c r="AK13" i="92"/>
  <c r="AT13" i="92" s="1"/>
  <c r="AJ7" i="92"/>
  <c r="AK7" i="92"/>
  <c r="AT7" i="92" s="1"/>
  <c r="AR76" i="51"/>
  <c r="AH72" i="98"/>
  <c r="AQ72" i="98" s="1"/>
  <c r="AR73" i="11"/>
  <c r="AI75" i="45"/>
  <c r="AN75" i="45"/>
  <c r="AR71" i="98"/>
  <c r="AF70" i="50"/>
  <c r="AO70" i="50" s="1"/>
  <c r="W71" i="50"/>
  <c r="AG70" i="50"/>
  <c r="AP70" i="50" s="1"/>
  <c r="AE70" i="50"/>
  <c r="Y73" i="103"/>
  <c r="X73" i="103"/>
  <c r="AH70" i="82"/>
  <c r="AQ70" i="82" s="1"/>
  <c r="W78" i="84"/>
  <c r="AG77" i="84"/>
  <c r="AP77" i="84" s="1"/>
  <c r="AF77" i="84"/>
  <c r="AO77" i="84" s="1"/>
  <c r="AE77" i="84"/>
  <c r="Z71" i="49"/>
  <c r="AI74" i="83"/>
  <c r="AN74" i="83"/>
  <c r="AI69" i="48"/>
  <c r="AN69" i="48"/>
  <c r="Y78" i="104"/>
  <c r="X78" i="104"/>
  <c r="AR69" i="35"/>
  <c r="AJ73" i="92"/>
  <c r="AK73" i="92"/>
  <c r="AT73" i="92" s="1"/>
  <c r="AK67" i="92"/>
  <c r="AT67" i="92" s="1"/>
  <c r="AJ67" i="92"/>
  <c r="AK61" i="92"/>
  <c r="AT61" i="92" s="1"/>
  <c r="AJ61" i="92"/>
  <c r="AJ55" i="92"/>
  <c r="AK55" i="92"/>
  <c r="AT55" i="92" s="1"/>
  <c r="AJ49" i="92"/>
  <c r="AK49" i="92"/>
  <c r="AT49" i="92" s="1"/>
  <c r="AJ43" i="92"/>
  <c r="AK43" i="92"/>
  <c r="AT43" i="92" s="1"/>
  <c r="AJ37" i="92"/>
  <c r="AK37" i="92"/>
  <c r="AT37" i="92" s="1"/>
  <c r="AJ31" i="92"/>
  <c r="AK31" i="92"/>
  <c r="AT31" i="92" s="1"/>
  <c r="AJ25" i="92"/>
  <c r="AK25" i="92"/>
  <c r="AT25" i="92" s="1"/>
  <c r="AJ19" i="92"/>
  <c r="AK19" i="92"/>
  <c r="AT19" i="92" s="1"/>
  <c r="AK12" i="92"/>
  <c r="AT12" i="92" s="1"/>
  <c r="AJ12" i="92"/>
  <c r="AK14" i="92"/>
  <c r="AT14" i="92" s="1"/>
  <c r="AJ14" i="92"/>
  <c r="Z72" i="98"/>
  <c r="AH74" i="43"/>
  <c r="AQ74" i="43" s="1"/>
  <c r="AG77" i="100"/>
  <c r="AP77" i="100" s="1"/>
  <c r="W78" i="100"/>
  <c r="AF77" i="100"/>
  <c r="AO77" i="100" s="1"/>
  <c r="AE77" i="100"/>
  <c r="AH74" i="11"/>
  <c r="AQ74" i="11" s="1"/>
  <c r="Z76" i="13"/>
  <c r="Y73" i="87"/>
  <c r="X73" i="87"/>
  <c r="Z70" i="82"/>
  <c r="Y70" i="48"/>
  <c r="Z70" i="48"/>
  <c r="X70" i="48"/>
  <c r="AR73" i="43"/>
  <c r="AI69" i="85"/>
  <c r="AN69" i="85"/>
  <c r="AG74" i="41"/>
  <c r="AP74" i="41" s="1"/>
  <c r="W75" i="41"/>
  <c r="AE74" i="41"/>
  <c r="AF74" i="41"/>
  <c r="AO74" i="41" s="1"/>
  <c r="AJ77" i="92"/>
  <c r="AK77" i="92"/>
  <c r="AT77" i="92" s="1"/>
  <c r="AH70" i="35"/>
  <c r="AQ70" i="35" s="1"/>
  <c r="AR70" i="49"/>
  <c r="AJ75" i="92"/>
  <c r="AK75" i="92"/>
  <c r="AT75" i="92" s="1"/>
  <c r="AJ72" i="92"/>
  <c r="AK72" i="92"/>
  <c r="AT72" i="92" s="1"/>
  <c r="AJ66" i="92"/>
  <c r="AK66" i="92"/>
  <c r="AT66" i="92" s="1"/>
  <c r="AJ60" i="92"/>
  <c r="AK60" i="92"/>
  <c r="AT60" i="92" s="1"/>
  <c r="AJ54" i="92"/>
  <c r="AK54" i="92"/>
  <c r="AT54" i="92" s="1"/>
  <c r="AK48" i="92"/>
  <c r="AT48" i="92" s="1"/>
  <c r="AJ48" i="92"/>
  <c r="AJ42" i="92"/>
  <c r="AK42" i="92"/>
  <c r="AT42" i="92" s="1"/>
  <c r="AJ36" i="92"/>
  <c r="AK36" i="92"/>
  <c r="AT36" i="92" s="1"/>
  <c r="AJ30" i="92"/>
  <c r="AK30" i="92"/>
  <c r="AT30" i="92" s="1"/>
  <c r="AJ24" i="92"/>
  <c r="AK24" i="92"/>
  <c r="AT24" i="92" s="1"/>
  <c r="AJ18" i="92"/>
  <c r="AK18" i="92"/>
  <c r="AT18" i="92" s="1"/>
  <c r="AJ11" i="92"/>
  <c r="AK11" i="92"/>
  <c r="AT11" i="92" s="1"/>
  <c r="AX3" i="92"/>
  <c r="S3" i="92" s="1"/>
  <c r="AC3" i="92" s="1"/>
  <c r="AG77" i="88"/>
  <c r="AP77" i="88" s="1"/>
  <c r="AF77" i="88"/>
  <c r="AO77" i="88" s="1"/>
  <c r="AE77" i="88"/>
  <c r="W78" i="88"/>
  <c r="Y70" i="55"/>
  <c r="X70" i="55"/>
  <c r="AR75" i="96"/>
  <c r="Z74" i="43"/>
  <c r="AF70" i="102"/>
  <c r="AO70" i="102" s="1"/>
  <c r="W71" i="102"/>
  <c r="AG70" i="102"/>
  <c r="AE70" i="102"/>
  <c r="AN70" i="102" s="1"/>
  <c r="Z76" i="96"/>
  <c r="AI72" i="87"/>
  <c r="AN72" i="87"/>
  <c r="AH77" i="84"/>
  <c r="AQ77" i="84" s="1"/>
  <c r="AI71" i="10"/>
  <c r="AN71" i="10"/>
  <c r="AI77" i="104"/>
  <c r="AN77" i="104"/>
  <c r="AI75" i="16"/>
  <c r="AN75" i="16"/>
  <c r="Z78" i="104" l="1"/>
  <c r="Z70" i="55"/>
  <c r="W71" i="55" s="1"/>
  <c r="AE78" i="54"/>
  <c r="AF78" i="54"/>
  <c r="AO78" i="54" s="1"/>
  <c r="AG78" i="54"/>
  <c r="AP78" i="54" s="1"/>
  <c r="W79" i="54"/>
  <c r="W79" i="104"/>
  <c r="AG78" i="104"/>
  <c r="AP78" i="104" s="1"/>
  <c r="AF78" i="104"/>
  <c r="AO78" i="104" s="1"/>
  <c r="AE78" i="104"/>
  <c r="AF70" i="55"/>
  <c r="AO70" i="55" s="1"/>
  <c r="AE70" i="55"/>
  <c r="AG70" i="55"/>
  <c r="AP70" i="55" s="1"/>
  <c r="Y78" i="88"/>
  <c r="Z78" i="88"/>
  <c r="X78" i="88"/>
  <c r="AS66" i="92"/>
  <c r="AL66" i="92"/>
  <c r="AU66" i="92" s="1"/>
  <c r="AE70" i="48"/>
  <c r="AG70" i="48"/>
  <c r="AP70" i="48" s="1"/>
  <c r="AF70" i="48"/>
  <c r="AO70" i="48" s="1"/>
  <c r="W71" i="48"/>
  <c r="W77" i="13"/>
  <c r="AG76" i="13"/>
  <c r="AP76" i="13" s="1"/>
  <c r="AE76" i="13"/>
  <c r="AF76" i="13"/>
  <c r="AO76" i="13" s="1"/>
  <c r="AS25" i="92"/>
  <c r="AL25" i="92"/>
  <c r="AU25" i="92" s="1"/>
  <c r="AS43" i="92"/>
  <c r="AL43" i="92"/>
  <c r="AU43" i="92" s="1"/>
  <c r="AR75" i="45"/>
  <c r="Y79" i="20"/>
  <c r="X79" i="20"/>
  <c r="AF70" i="85"/>
  <c r="AO70" i="85" s="1"/>
  <c r="AE70" i="85"/>
  <c r="W71" i="85"/>
  <c r="AG70" i="85"/>
  <c r="AP70" i="85" s="1"/>
  <c r="X75" i="11"/>
  <c r="Y75" i="11"/>
  <c r="Z75" i="11"/>
  <c r="AS51" i="92"/>
  <c r="AL51" i="92"/>
  <c r="AU51" i="92" s="1"/>
  <c r="AS69" i="92"/>
  <c r="AL69" i="92"/>
  <c r="AU69" i="92" s="1"/>
  <c r="AH75" i="99"/>
  <c r="AQ75" i="99" s="1"/>
  <c r="AS34" i="92"/>
  <c r="AL34" i="92"/>
  <c r="AU34" i="92" s="1"/>
  <c r="AS52" i="92"/>
  <c r="AL52" i="92"/>
  <c r="AU52" i="92" s="1"/>
  <c r="AR77" i="54"/>
  <c r="AJ75" i="44"/>
  <c r="AK75" i="44"/>
  <c r="AT75" i="44" s="1"/>
  <c r="AJ70" i="44"/>
  <c r="AK70" i="44"/>
  <c r="AT70" i="44" s="1"/>
  <c r="AK64" i="44"/>
  <c r="AT64" i="44" s="1"/>
  <c r="AJ64" i="44"/>
  <c r="AJ58" i="44"/>
  <c r="AK58" i="44"/>
  <c r="AT58" i="44" s="1"/>
  <c r="AK52" i="44"/>
  <c r="AT52" i="44" s="1"/>
  <c r="AJ52" i="44"/>
  <c r="AK46" i="44"/>
  <c r="AT46" i="44" s="1"/>
  <c r="AJ46" i="44"/>
  <c r="AK40" i="44"/>
  <c r="AT40" i="44" s="1"/>
  <c r="AJ40" i="44"/>
  <c r="AK34" i="44"/>
  <c r="AT34" i="44" s="1"/>
  <c r="AJ34" i="44"/>
  <c r="AJ28" i="44"/>
  <c r="AK28" i="44"/>
  <c r="AT28" i="44" s="1"/>
  <c r="AJ22" i="44"/>
  <c r="AK22" i="44"/>
  <c r="AT22" i="44" s="1"/>
  <c r="AJ16" i="44"/>
  <c r="AK16" i="44"/>
  <c r="AT16" i="44" s="1"/>
  <c r="AK10" i="44"/>
  <c r="AT10" i="44" s="1"/>
  <c r="AJ10" i="44"/>
  <c r="AJ3" i="44"/>
  <c r="AB4" i="44"/>
  <c r="AS10" i="92"/>
  <c r="AL10" i="92"/>
  <c r="AU10" i="92" s="1"/>
  <c r="AS47" i="92"/>
  <c r="AL47" i="92"/>
  <c r="AU47" i="92" s="1"/>
  <c r="AI77" i="88"/>
  <c r="AN77" i="88"/>
  <c r="AS77" i="92"/>
  <c r="AL77" i="92"/>
  <c r="AU77" i="92" s="1"/>
  <c r="AI77" i="100"/>
  <c r="AN77" i="100"/>
  <c r="AS12" i="92"/>
  <c r="AL12" i="92"/>
  <c r="AU12" i="92" s="1"/>
  <c r="AS67" i="92"/>
  <c r="AL67" i="92"/>
  <c r="AU67" i="92" s="1"/>
  <c r="AH78" i="104"/>
  <c r="AQ78" i="104" s="1"/>
  <c r="AR74" i="83"/>
  <c r="Y78" i="84"/>
  <c r="X78" i="84"/>
  <c r="AH73" i="103"/>
  <c r="AQ73" i="103" s="1"/>
  <c r="Y71" i="50"/>
  <c r="X71" i="50"/>
  <c r="AS13" i="92"/>
  <c r="AL13" i="92"/>
  <c r="AU13" i="92" s="1"/>
  <c r="AS32" i="92"/>
  <c r="AL32" i="92"/>
  <c r="AU32" i="92" s="1"/>
  <c r="AS50" i="92"/>
  <c r="AL50" i="92"/>
  <c r="AU50" i="92" s="1"/>
  <c r="AS68" i="92"/>
  <c r="AL68" i="92"/>
  <c r="AU68" i="92" s="1"/>
  <c r="AI78" i="20"/>
  <c r="AN78" i="20"/>
  <c r="AR69" i="42"/>
  <c r="AS15" i="92"/>
  <c r="AL15" i="92"/>
  <c r="AU15" i="92" s="1"/>
  <c r="AS33" i="92"/>
  <c r="AL33" i="92"/>
  <c r="AU33" i="92" s="1"/>
  <c r="Z75" i="99"/>
  <c r="AH70" i="42"/>
  <c r="AQ70" i="42" s="1"/>
  <c r="AS16" i="92"/>
  <c r="AL16" i="92"/>
  <c r="AU16" i="92" s="1"/>
  <c r="AS70" i="92"/>
  <c r="AL70" i="92"/>
  <c r="AU70" i="92" s="1"/>
  <c r="AK78" i="44"/>
  <c r="AT78" i="44" s="1"/>
  <c r="AJ78" i="44"/>
  <c r="AJ69" i="44"/>
  <c r="AK69" i="44"/>
  <c r="AT69" i="44" s="1"/>
  <c r="AJ63" i="44"/>
  <c r="AK63" i="44"/>
  <c r="AT63" i="44" s="1"/>
  <c r="AJ57" i="44"/>
  <c r="AK57" i="44"/>
  <c r="AT57" i="44" s="1"/>
  <c r="AK51" i="44"/>
  <c r="AT51" i="44" s="1"/>
  <c r="AJ51" i="44"/>
  <c r="AJ45" i="44"/>
  <c r="AK45" i="44"/>
  <c r="AT45" i="44" s="1"/>
  <c r="AJ39" i="44"/>
  <c r="AK39" i="44"/>
  <c r="AT39" i="44" s="1"/>
  <c r="AK33" i="44"/>
  <c r="AT33" i="44" s="1"/>
  <c r="AJ33" i="44"/>
  <c r="AK27" i="44"/>
  <c r="AT27" i="44" s="1"/>
  <c r="AJ27" i="44"/>
  <c r="AK21" i="44"/>
  <c r="AT21" i="44" s="1"/>
  <c r="AJ21" i="44"/>
  <c r="AJ15" i="44"/>
  <c r="AK15" i="44"/>
  <c r="AT15" i="44" s="1"/>
  <c r="AJ8" i="44"/>
  <c r="AK8" i="44"/>
  <c r="AT8" i="44" s="1"/>
  <c r="AS29" i="92"/>
  <c r="AL29" i="92"/>
  <c r="AU29" i="92" s="1"/>
  <c r="AS65" i="92"/>
  <c r="AL65" i="92"/>
  <c r="AU65" i="92" s="1"/>
  <c r="AI70" i="102"/>
  <c r="AP70" i="102"/>
  <c r="AS54" i="92"/>
  <c r="AL54" i="92"/>
  <c r="AU54" i="92" s="1"/>
  <c r="AR69" i="85"/>
  <c r="W71" i="82"/>
  <c r="AF70" i="82"/>
  <c r="AO70" i="82" s="1"/>
  <c r="AE70" i="82"/>
  <c r="AG70" i="82"/>
  <c r="AP70" i="82" s="1"/>
  <c r="AS31" i="92"/>
  <c r="AL31" i="92"/>
  <c r="AU31" i="92" s="1"/>
  <c r="AS49" i="92"/>
  <c r="AL49" i="92"/>
  <c r="AU49" i="92" s="1"/>
  <c r="AE71" i="49"/>
  <c r="W72" i="49"/>
  <c r="AF71" i="49"/>
  <c r="AO71" i="49" s="1"/>
  <c r="AG71" i="49"/>
  <c r="AP71" i="49" s="1"/>
  <c r="Z73" i="103"/>
  <c r="AH76" i="16"/>
  <c r="AQ76" i="16" s="1"/>
  <c r="AE69" i="90"/>
  <c r="W70" i="90"/>
  <c r="AG69" i="90"/>
  <c r="AP69" i="90" s="1"/>
  <c r="AF69" i="90"/>
  <c r="AO69" i="90" s="1"/>
  <c r="AF77" i="95"/>
  <c r="AO77" i="95" s="1"/>
  <c r="AG77" i="95"/>
  <c r="AP77" i="95" s="1"/>
  <c r="AE77" i="95"/>
  <c r="W78" i="95"/>
  <c r="AS21" i="92"/>
  <c r="AL21" i="92"/>
  <c r="AU21" i="92" s="1"/>
  <c r="Z70" i="42"/>
  <c r="AS22" i="92"/>
  <c r="AL22" i="92"/>
  <c r="AU22" i="92" s="1"/>
  <c r="AI70" i="35"/>
  <c r="AN70" i="35"/>
  <c r="AR74" i="99"/>
  <c r="AK74" i="44"/>
  <c r="AT74" i="44" s="1"/>
  <c r="AJ74" i="44"/>
  <c r="AJ68" i="44"/>
  <c r="AK68" i="44"/>
  <c r="AT68" i="44" s="1"/>
  <c r="AJ62" i="44"/>
  <c r="AK62" i="44"/>
  <c r="AT62" i="44" s="1"/>
  <c r="AK56" i="44"/>
  <c r="AT56" i="44" s="1"/>
  <c r="AJ56" i="44"/>
  <c r="AK50" i="44"/>
  <c r="AT50" i="44" s="1"/>
  <c r="AJ50" i="44"/>
  <c r="AJ44" i="44"/>
  <c r="AK44" i="44"/>
  <c r="AT44" i="44" s="1"/>
  <c r="AJ38" i="44"/>
  <c r="AK38" i="44"/>
  <c r="AT38" i="44" s="1"/>
  <c r="AJ32" i="44"/>
  <c r="AK32" i="44"/>
  <c r="AT32" i="44" s="1"/>
  <c r="AJ26" i="44"/>
  <c r="AK26" i="44"/>
  <c r="AT26" i="44" s="1"/>
  <c r="AJ20" i="44"/>
  <c r="AK20" i="44"/>
  <c r="AT20" i="44" s="1"/>
  <c r="AK14" i="44"/>
  <c r="AT14" i="44" s="1"/>
  <c r="AJ14" i="44"/>
  <c r="AX6" i="44"/>
  <c r="S6" i="44" s="1"/>
  <c r="AC6" i="44" s="1"/>
  <c r="AB7" i="44" s="1"/>
  <c r="AS53" i="92"/>
  <c r="AL53" i="92"/>
  <c r="AU53" i="92" s="1"/>
  <c r="AS30" i="92"/>
  <c r="AL30" i="92"/>
  <c r="AU30" i="92" s="1"/>
  <c r="AR77" i="104"/>
  <c r="AH73" i="87"/>
  <c r="AQ73" i="87" s="1"/>
  <c r="AS20" i="92"/>
  <c r="AL20" i="92"/>
  <c r="AU20" i="92" s="1"/>
  <c r="AS38" i="92"/>
  <c r="AL38" i="92"/>
  <c r="AU38" i="92" s="1"/>
  <c r="AS56" i="92"/>
  <c r="AL56" i="92"/>
  <c r="AU56" i="92" s="1"/>
  <c r="AS74" i="92"/>
  <c r="AL74" i="92"/>
  <c r="AU74" i="92" s="1"/>
  <c r="AF76" i="16"/>
  <c r="AO76" i="16" s="1"/>
  <c r="AE76" i="16"/>
  <c r="AG76" i="16"/>
  <c r="AP76" i="16" s="1"/>
  <c r="W77" i="16"/>
  <c r="AR69" i="55"/>
  <c r="AS39" i="92"/>
  <c r="AL39" i="92"/>
  <c r="AU39" i="92" s="1"/>
  <c r="AS57" i="92"/>
  <c r="AL57" i="92"/>
  <c r="AU57" i="92" s="1"/>
  <c r="AS78" i="92"/>
  <c r="AL78" i="92"/>
  <c r="AU78" i="92" s="1"/>
  <c r="AH76" i="45"/>
  <c r="AQ76" i="45" s="1"/>
  <c r="AS5" i="92"/>
  <c r="AL5" i="92"/>
  <c r="AU5" i="92" s="1"/>
  <c r="AS40" i="92"/>
  <c r="AL40" i="92"/>
  <c r="AU40" i="92" s="1"/>
  <c r="AS58" i="92"/>
  <c r="AL58" i="92"/>
  <c r="AU58" i="92" s="1"/>
  <c r="AS76" i="92"/>
  <c r="AL76" i="92"/>
  <c r="AU76" i="92" s="1"/>
  <c r="AI79" i="92"/>
  <c r="AN79" i="92"/>
  <c r="AN81" i="92" s="1"/>
  <c r="AJ79" i="44"/>
  <c r="AS79" i="44" s="1"/>
  <c r="AK79" i="44"/>
  <c r="AT79" i="44" s="1"/>
  <c r="AK73" i="44"/>
  <c r="AT73" i="44" s="1"/>
  <c r="AJ73" i="44"/>
  <c r="AK67" i="44"/>
  <c r="AT67" i="44" s="1"/>
  <c r="AJ67" i="44"/>
  <c r="AK61" i="44"/>
  <c r="AT61" i="44" s="1"/>
  <c r="AJ61" i="44"/>
  <c r="AK55" i="44"/>
  <c r="AT55" i="44" s="1"/>
  <c r="AJ55" i="44"/>
  <c r="AJ49" i="44"/>
  <c r="AK49" i="44"/>
  <c r="AT49" i="44" s="1"/>
  <c r="AK43" i="44"/>
  <c r="AT43" i="44" s="1"/>
  <c r="AJ43" i="44"/>
  <c r="AK37" i="44"/>
  <c r="AT37" i="44" s="1"/>
  <c r="AJ37" i="44"/>
  <c r="AJ31" i="44"/>
  <c r="AK31" i="44"/>
  <c r="AT31" i="44" s="1"/>
  <c r="AJ25" i="44"/>
  <c r="AK25" i="44"/>
  <c r="AT25" i="44" s="1"/>
  <c r="AJ19" i="44"/>
  <c r="AK19" i="44"/>
  <c r="AT19" i="44" s="1"/>
  <c r="AJ13" i="44"/>
  <c r="AK13" i="44"/>
  <c r="AT13" i="44" s="1"/>
  <c r="AJ9" i="44"/>
  <c r="AK9" i="44"/>
  <c r="AT9" i="44" s="1"/>
  <c r="AR72" i="103"/>
  <c r="W72" i="94"/>
  <c r="AG71" i="94"/>
  <c r="AP71" i="94" s="1"/>
  <c r="AE71" i="94"/>
  <c r="AF71" i="94"/>
  <c r="AO71" i="94" s="1"/>
  <c r="AS17" i="92"/>
  <c r="AL17" i="92"/>
  <c r="AU17" i="92" s="1"/>
  <c r="AS35" i="92"/>
  <c r="AL35" i="92"/>
  <c r="AU35" i="92" s="1"/>
  <c r="AS71" i="92"/>
  <c r="AL71" i="92"/>
  <c r="AU71" i="92" s="1"/>
  <c r="Y78" i="100"/>
  <c r="Z78" i="100" s="1"/>
  <c r="X78" i="100"/>
  <c r="AR72" i="87"/>
  <c r="AI74" i="41"/>
  <c r="AN74" i="41"/>
  <c r="Z73" i="87"/>
  <c r="AE72" i="98"/>
  <c r="AF72" i="98"/>
  <c r="AO72" i="98" s="1"/>
  <c r="AG72" i="98"/>
  <c r="AP72" i="98" s="1"/>
  <c r="W73" i="98"/>
  <c r="AS19" i="92"/>
  <c r="AL19" i="92"/>
  <c r="AU19" i="92" s="1"/>
  <c r="AS37" i="92"/>
  <c r="AL37" i="92"/>
  <c r="AU37" i="92" s="1"/>
  <c r="AS55" i="92"/>
  <c r="AL55" i="92"/>
  <c r="AU55" i="92" s="1"/>
  <c r="AS73" i="92"/>
  <c r="AL73" i="92"/>
  <c r="AU73" i="92" s="1"/>
  <c r="AI77" i="84"/>
  <c r="AN77" i="84"/>
  <c r="AI72" i="91"/>
  <c r="AN72" i="91"/>
  <c r="AH75" i="83"/>
  <c r="AQ75" i="83" s="1"/>
  <c r="AS45" i="92"/>
  <c r="AL45" i="92"/>
  <c r="AU45" i="92" s="1"/>
  <c r="Y72" i="18"/>
  <c r="X72" i="18"/>
  <c r="AH72" i="10"/>
  <c r="AQ72" i="10" s="1"/>
  <c r="Y78" i="51"/>
  <c r="X78" i="51"/>
  <c r="Z76" i="45"/>
  <c r="AS9" i="92"/>
  <c r="AL9" i="92"/>
  <c r="AU9" i="92" s="1"/>
  <c r="AS28" i="92"/>
  <c r="AL28" i="92"/>
  <c r="AU28" i="92" s="1"/>
  <c r="AH78" i="54"/>
  <c r="AQ78" i="54" s="1"/>
  <c r="AJ77" i="44"/>
  <c r="AK77" i="44"/>
  <c r="AT77" i="44" s="1"/>
  <c r="AK72" i="44"/>
  <c r="AT72" i="44" s="1"/>
  <c r="AJ72" i="44"/>
  <c r="AJ66" i="44"/>
  <c r="AK66" i="44"/>
  <c r="AT66" i="44" s="1"/>
  <c r="AK60" i="44"/>
  <c r="AT60" i="44" s="1"/>
  <c r="AJ60" i="44"/>
  <c r="AJ54" i="44"/>
  <c r="AK54" i="44"/>
  <c r="AT54" i="44" s="1"/>
  <c r="AK48" i="44"/>
  <c r="AT48" i="44" s="1"/>
  <c r="AJ48" i="44"/>
  <c r="AK42" i="44"/>
  <c r="AT42" i="44" s="1"/>
  <c r="AJ42" i="44"/>
  <c r="AK36" i="44"/>
  <c r="AT36" i="44" s="1"/>
  <c r="AJ36" i="44"/>
  <c r="AK30" i="44"/>
  <c r="AT30" i="44" s="1"/>
  <c r="AJ30" i="44"/>
  <c r="AJ24" i="44"/>
  <c r="AK24" i="44"/>
  <c r="AT24" i="44" s="1"/>
  <c r="AJ18" i="44"/>
  <c r="AK18" i="44"/>
  <c r="AT18" i="44" s="1"/>
  <c r="AJ12" i="44"/>
  <c r="AK12" i="44"/>
  <c r="AT12" i="44" s="1"/>
  <c r="AX4" i="44"/>
  <c r="S4" i="44" s="1"/>
  <c r="AC4" i="44" s="1"/>
  <c r="AB5" i="44" s="1"/>
  <c r="AS41" i="92"/>
  <c r="AL41" i="92"/>
  <c r="AU41" i="92" s="1"/>
  <c r="AK79" i="92"/>
  <c r="AT79" i="92" s="1"/>
  <c r="AS11" i="92"/>
  <c r="AL11" i="92"/>
  <c r="AU11" i="92" s="1"/>
  <c r="AH70" i="55"/>
  <c r="AQ70" i="55" s="1"/>
  <c r="AS18" i="92"/>
  <c r="AL18" i="92"/>
  <c r="AU18" i="92" s="1"/>
  <c r="AS36" i="92"/>
  <c r="AL36" i="92"/>
  <c r="AU36" i="92" s="1"/>
  <c r="AS72" i="92"/>
  <c r="AL72" i="92"/>
  <c r="AU72" i="92" s="1"/>
  <c r="AR71" i="10"/>
  <c r="Y71" i="102"/>
  <c r="Z71" i="102" s="1"/>
  <c r="X71" i="102"/>
  <c r="AB4" i="92"/>
  <c r="AJ3" i="92"/>
  <c r="AS24" i="92"/>
  <c r="AL24" i="92"/>
  <c r="AU24" i="92" s="1"/>
  <c r="AS42" i="92"/>
  <c r="AL42" i="92"/>
  <c r="AU42" i="92" s="1"/>
  <c r="AS60" i="92"/>
  <c r="AL60" i="92"/>
  <c r="AU60" i="92" s="1"/>
  <c r="AS75" i="92"/>
  <c r="AL75" i="92"/>
  <c r="AU75" i="92" s="1"/>
  <c r="AR75" i="16"/>
  <c r="AG76" i="96"/>
  <c r="AP76" i="96" s="1"/>
  <c r="W77" i="96"/>
  <c r="AF76" i="96"/>
  <c r="AO76" i="96" s="1"/>
  <c r="AE76" i="96"/>
  <c r="AE74" i="43"/>
  <c r="AG74" i="43"/>
  <c r="AP74" i="43" s="1"/>
  <c r="AF74" i="43"/>
  <c r="AO74" i="43" s="1"/>
  <c r="W75" i="43"/>
  <c r="AS48" i="92"/>
  <c r="AL48" i="92"/>
  <c r="AU48" i="92" s="1"/>
  <c r="Y75" i="41"/>
  <c r="X75" i="41"/>
  <c r="AH70" i="48"/>
  <c r="AQ70" i="48" s="1"/>
  <c r="AS14" i="92"/>
  <c r="AL14" i="92"/>
  <c r="AU14" i="92" s="1"/>
  <c r="AS61" i="92"/>
  <c r="AL61" i="92"/>
  <c r="AU61" i="92" s="1"/>
  <c r="AR69" i="48"/>
  <c r="AI70" i="50"/>
  <c r="AN70" i="50"/>
  <c r="AS7" i="92"/>
  <c r="AL7" i="92"/>
  <c r="AU7" i="92" s="1"/>
  <c r="AS26" i="92"/>
  <c r="AL26" i="92"/>
  <c r="AU26" i="92" s="1"/>
  <c r="AS44" i="92"/>
  <c r="AL44" i="92"/>
  <c r="AU44" i="92" s="1"/>
  <c r="AS62" i="92"/>
  <c r="AL62" i="92"/>
  <c r="AU62" i="92" s="1"/>
  <c r="Y73" i="91"/>
  <c r="X73" i="91"/>
  <c r="AH70" i="85"/>
  <c r="AQ70" i="85" s="1"/>
  <c r="Z75" i="83"/>
  <c r="AI74" i="11"/>
  <c r="AN74" i="11"/>
  <c r="AS8" i="92"/>
  <c r="AL8" i="92"/>
  <c r="AU8" i="92" s="1"/>
  <c r="AS27" i="92"/>
  <c r="AL27" i="92"/>
  <c r="AU27" i="92" s="1"/>
  <c r="AS63" i="92"/>
  <c r="AL63" i="92"/>
  <c r="AU63" i="92" s="1"/>
  <c r="AI71" i="18"/>
  <c r="AN71" i="18"/>
  <c r="Z72" i="10"/>
  <c r="AI77" i="51"/>
  <c r="AN77" i="51"/>
  <c r="AI79" i="44"/>
  <c r="AN79" i="44"/>
  <c r="AN81" i="44" s="1"/>
  <c r="AS46" i="92"/>
  <c r="AL46" i="92"/>
  <c r="AU46" i="92" s="1"/>
  <c r="AS64" i="92"/>
  <c r="AL64" i="92"/>
  <c r="AU64" i="92" s="1"/>
  <c r="Y71" i="35"/>
  <c r="Z71" i="35" s="1"/>
  <c r="X71" i="35"/>
  <c r="AJ76" i="44"/>
  <c r="AK76" i="44"/>
  <c r="AT76" i="44" s="1"/>
  <c r="AJ71" i="44"/>
  <c r="AK71" i="44"/>
  <c r="AT71" i="44" s="1"/>
  <c r="AJ65" i="44"/>
  <c r="AK65" i="44"/>
  <c r="AT65" i="44" s="1"/>
  <c r="AK59" i="44"/>
  <c r="AT59" i="44" s="1"/>
  <c r="AJ59" i="44"/>
  <c r="AJ53" i="44"/>
  <c r="AK53" i="44"/>
  <c r="AT53" i="44" s="1"/>
  <c r="AK47" i="44"/>
  <c r="AT47" i="44" s="1"/>
  <c r="AJ47" i="44"/>
  <c r="AJ41" i="44"/>
  <c r="AK41" i="44"/>
  <c r="AT41" i="44" s="1"/>
  <c r="AJ35" i="44"/>
  <c r="AK35" i="44"/>
  <c r="AT35" i="44" s="1"/>
  <c r="AJ29" i="44"/>
  <c r="AK29" i="44"/>
  <c r="AT29" i="44" s="1"/>
  <c r="AJ23" i="44"/>
  <c r="AK23" i="44"/>
  <c r="AT23" i="44" s="1"/>
  <c r="AJ17" i="44"/>
  <c r="AK17" i="44"/>
  <c r="AT17" i="44" s="1"/>
  <c r="AK11" i="44"/>
  <c r="AT11" i="44" s="1"/>
  <c r="AJ11" i="44"/>
  <c r="AX5" i="44"/>
  <c r="S5" i="44" s="1"/>
  <c r="AC5" i="44" s="1"/>
  <c r="AB6" i="44" s="1"/>
  <c r="AS6" i="92"/>
  <c r="AL6" i="92"/>
  <c r="AU6" i="92" s="1"/>
  <c r="AS23" i="92"/>
  <c r="AL23" i="92"/>
  <c r="AU23" i="92" s="1"/>
  <c r="AS59" i="92"/>
  <c r="AL59" i="92"/>
  <c r="AU59" i="92" s="1"/>
  <c r="AF71" i="102" l="1"/>
  <c r="AO71" i="102" s="1"/>
  <c r="W72" i="102"/>
  <c r="AE71" i="102"/>
  <c r="AG71" i="102"/>
  <c r="AP71" i="102" s="1"/>
  <c r="AE71" i="35"/>
  <c r="AG71" i="35"/>
  <c r="AP71" i="35" s="1"/>
  <c r="AF71" i="35"/>
  <c r="AO71" i="35" s="1"/>
  <c r="W72" i="35"/>
  <c r="AF78" i="100"/>
  <c r="AO78" i="100" s="1"/>
  <c r="AE78" i="100"/>
  <c r="W79" i="100"/>
  <c r="AG78" i="100"/>
  <c r="AP78" i="100" s="1"/>
  <c r="AS17" i="44"/>
  <c r="AL17" i="44"/>
  <c r="AU17" i="44" s="1"/>
  <c r="AS71" i="44"/>
  <c r="AL71" i="44"/>
  <c r="AU71" i="44" s="1"/>
  <c r="AS29" i="44"/>
  <c r="AL29" i="44"/>
  <c r="AU29" i="44" s="1"/>
  <c r="AS65" i="44"/>
  <c r="AL65" i="44"/>
  <c r="AU65" i="44" s="1"/>
  <c r="AR71" i="18"/>
  <c r="AI74" i="43"/>
  <c r="AN74" i="43"/>
  <c r="AS18" i="44"/>
  <c r="AL18" i="44"/>
  <c r="AU18" i="44" s="1"/>
  <c r="AS54" i="44"/>
  <c r="AL54" i="44"/>
  <c r="AU54" i="44" s="1"/>
  <c r="W77" i="45"/>
  <c r="AF76" i="45"/>
  <c r="AO76" i="45" s="1"/>
  <c r="AG76" i="45"/>
  <c r="AP76" i="45" s="1"/>
  <c r="AE76" i="45"/>
  <c r="AF73" i="87"/>
  <c r="AO73" i="87" s="1"/>
  <c r="AE73" i="87"/>
  <c r="W74" i="87"/>
  <c r="AG73" i="87"/>
  <c r="AP73" i="87" s="1"/>
  <c r="Y72" i="94"/>
  <c r="X72" i="94"/>
  <c r="AS13" i="44"/>
  <c r="AL13" i="44"/>
  <c r="AU13" i="44" s="1"/>
  <c r="AS31" i="44"/>
  <c r="AL31" i="44"/>
  <c r="AU31" i="44" s="1"/>
  <c r="AS49" i="44"/>
  <c r="AL49" i="44"/>
  <c r="AU49" i="44" s="1"/>
  <c r="AR79" i="92"/>
  <c r="AR81" i="92" s="1"/>
  <c r="AL79" i="92"/>
  <c r="AU79" i="92" s="1"/>
  <c r="AS32" i="44"/>
  <c r="AL32" i="44"/>
  <c r="AU32" i="44" s="1"/>
  <c r="AS68" i="44"/>
  <c r="AL68" i="44"/>
  <c r="AU68" i="44" s="1"/>
  <c r="AR70" i="35"/>
  <c r="AS33" i="44"/>
  <c r="AL33" i="44"/>
  <c r="AU33" i="44" s="1"/>
  <c r="AS51" i="44"/>
  <c r="AL51" i="44"/>
  <c r="AU51" i="44" s="1"/>
  <c r="AH71" i="50"/>
  <c r="AQ71" i="50" s="1"/>
  <c r="AS34" i="44"/>
  <c r="AL34" i="44"/>
  <c r="AU34" i="44" s="1"/>
  <c r="AS52" i="44"/>
  <c r="AL52" i="44"/>
  <c r="AU52" i="44" s="1"/>
  <c r="Y71" i="85"/>
  <c r="Z71" i="85" s="1"/>
  <c r="X71" i="85"/>
  <c r="Y71" i="48"/>
  <c r="X71" i="48"/>
  <c r="AH78" i="88"/>
  <c r="AQ78" i="88" s="1"/>
  <c r="AI70" i="55"/>
  <c r="AN70" i="55"/>
  <c r="Y79" i="104"/>
  <c r="X79" i="104"/>
  <c r="AI76" i="96"/>
  <c r="AN76" i="96"/>
  <c r="AS42" i="44"/>
  <c r="AL42" i="44"/>
  <c r="AU42" i="44" s="1"/>
  <c r="AS60" i="44"/>
  <c r="AL60" i="44"/>
  <c r="AU60" i="44" s="1"/>
  <c r="AH78" i="51"/>
  <c r="AQ78" i="51" s="1"/>
  <c r="AS37" i="44"/>
  <c r="AL37" i="44"/>
  <c r="AU37" i="44" s="1"/>
  <c r="AS55" i="44"/>
  <c r="AL55" i="44"/>
  <c r="AU55" i="44" s="1"/>
  <c r="AS73" i="44"/>
  <c r="AL73" i="44"/>
  <c r="AU73" i="44" s="1"/>
  <c r="AI76" i="16"/>
  <c r="AN76" i="16"/>
  <c r="AS56" i="44"/>
  <c r="AL56" i="44"/>
  <c r="AU56" i="44" s="1"/>
  <c r="AS74" i="44"/>
  <c r="AL74" i="44"/>
  <c r="AU74" i="44" s="1"/>
  <c r="Y78" i="95"/>
  <c r="X78" i="95"/>
  <c r="Y72" i="49"/>
  <c r="Z72" i="49" s="1"/>
  <c r="X72" i="49"/>
  <c r="AS15" i="44"/>
  <c r="AL15" i="44"/>
  <c r="AU15" i="44" s="1"/>
  <c r="AS69" i="44"/>
  <c r="AL69" i="44"/>
  <c r="AU69" i="44" s="1"/>
  <c r="AF75" i="99"/>
  <c r="AO75" i="99" s="1"/>
  <c r="W76" i="99"/>
  <c r="AE75" i="99"/>
  <c r="AG75" i="99"/>
  <c r="AP75" i="99" s="1"/>
  <c r="Z71" i="50"/>
  <c r="AS16" i="44"/>
  <c r="AL16" i="44"/>
  <c r="AU16" i="44" s="1"/>
  <c r="AS70" i="44"/>
  <c r="AL70" i="44"/>
  <c r="AU70" i="44" s="1"/>
  <c r="AG75" i="11"/>
  <c r="AP75" i="11" s="1"/>
  <c r="AE75" i="11"/>
  <c r="W76" i="11"/>
  <c r="AF75" i="11"/>
  <c r="AO75" i="11" s="1"/>
  <c r="AI70" i="85"/>
  <c r="AN70" i="85"/>
  <c r="AF78" i="88"/>
  <c r="AO78" i="88" s="1"/>
  <c r="W79" i="88"/>
  <c r="AG78" i="88"/>
  <c r="AP78" i="88" s="1"/>
  <c r="AE78" i="88"/>
  <c r="AJ5" i="44"/>
  <c r="AK5" i="44"/>
  <c r="AT5" i="44" s="1"/>
  <c r="AS24" i="44"/>
  <c r="AL24" i="44"/>
  <c r="AU24" i="44" s="1"/>
  <c r="AS77" i="44"/>
  <c r="AL77" i="44"/>
  <c r="AU77" i="44" s="1"/>
  <c r="Z78" i="51"/>
  <c r="AR72" i="91"/>
  <c r="Y73" i="98"/>
  <c r="X73" i="98"/>
  <c r="AR74" i="41"/>
  <c r="AS19" i="44"/>
  <c r="AL19" i="44"/>
  <c r="AU19" i="44" s="1"/>
  <c r="AS20" i="44"/>
  <c r="AL20" i="44"/>
  <c r="AU20" i="44" s="1"/>
  <c r="AS38" i="44"/>
  <c r="AL38" i="44"/>
  <c r="AU38" i="44" s="1"/>
  <c r="AI77" i="95"/>
  <c r="AN77" i="95"/>
  <c r="Y70" i="90"/>
  <c r="X70" i="90"/>
  <c r="AI71" i="49"/>
  <c r="AN71" i="49"/>
  <c r="AS21" i="44"/>
  <c r="AL21" i="44"/>
  <c r="AU21" i="44" s="1"/>
  <c r="AS78" i="44"/>
  <c r="AL78" i="44"/>
  <c r="AU78" i="44" s="1"/>
  <c r="AH78" i="84"/>
  <c r="AQ78" i="84" s="1"/>
  <c r="AJ4" i="44"/>
  <c r="AK4" i="44"/>
  <c r="AT4" i="44" s="1"/>
  <c r="AS40" i="44"/>
  <c r="AL40" i="44"/>
  <c r="AU40" i="44" s="1"/>
  <c r="AI76" i="13"/>
  <c r="AN76" i="13"/>
  <c r="Y79" i="54"/>
  <c r="X79" i="54"/>
  <c r="AR79" i="44"/>
  <c r="AR81" i="44" s="1"/>
  <c r="AL79" i="44"/>
  <c r="AU79" i="44" s="1"/>
  <c r="AR70" i="50"/>
  <c r="AH75" i="41"/>
  <c r="AQ75" i="41" s="1"/>
  <c r="Y75" i="43"/>
  <c r="X75" i="43"/>
  <c r="Y77" i="96"/>
  <c r="X77" i="96"/>
  <c r="AL3" i="92"/>
  <c r="AU3" i="92" s="1"/>
  <c r="AS3" i="92"/>
  <c r="AS30" i="44"/>
  <c r="AL30" i="44"/>
  <c r="AU30" i="44" s="1"/>
  <c r="AS48" i="44"/>
  <c r="AL48" i="44"/>
  <c r="AU48" i="44" s="1"/>
  <c r="AH72" i="18"/>
  <c r="AQ72" i="18" s="1"/>
  <c r="AS43" i="44"/>
  <c r="AL43" i="44"/>
  <c r="AU43" i="44" s="1"/>
  <c r="AS61" i="44"/>
  <c r="AL61" i="44"/>
  <c r="AU61" i="44" s="1"/>
  <c r="W71" i="42"/>
  <c r="AG70" i="42"/>
  <c r="AP70" i="42" s="1"/>
  <c r="AE70" i="42"/>
  <c r="AF70" i="42"/>
  <c r="AO70" i="42" s="1"/>
  <c r="AI69" i="90"/>
  <c r="AN69" i="90"/>
  <c r="AF73" i="103"/>
  <c r="AO73" i="103" s="1"/>
  <c r="W74" i="103"/>
  <c r="AE73" i="103"/>
  <c r="AG73" i="103"/>
  <c r="AP73" i="103" s="1"/>
  <c r="AI70" i="82"/>
  <c r="AR70" i="82" s="1"/>
  <c r="AN70" i="82"/>
  <c r="AS39" i="44"/>
  <c r="AL39" i="44"/>
  <c r="AU39" i="44" s="1"/>
  <c r="AS57" i="44"/>
  <c r="AL57" i="44"/>
  <c r="AU57" i="44" s="1"/>
  <c r="AR78" i="20"/>
  <c r="Z78" i="84"/>
  <c r="AR77" i="88"/>
  <c r="AS3" i="44"/>
  <c r="AL3" i="44"/>
  <c r="AU3" i="44" s="1"/>
  <c r="AS22" i="44"/>
  <c r="AL22" i="44"/>
  <c r="AU22" i="44" s="1"/>
  <c r="AS58" i="44"/>
  <c r="AL58" i="44"/>
  <c r="AU58" i="44" s="1"/>
  <c r="AS75" i="44"/>
  <c r="AL75" i="44"/>
  <c r="AU75" i="44" s="1"/>
  <c r="AH75" i="11"/>
  <c r="AQ75" i="11" s="1"/>
  <c r="AH79" i="20"/>
  <c r="AQ79" i="20" s="1"/>
  <c r="AQ81" i="20" s="1"/>
  <c r="AZ3" i="20"/>
  <c r="AX7" i="20" s="1"/>
  <c r="S7" i="20" s="1"/>
  <c r="AC7" i="20" s="1"/>
  <c r="AB8" i="20" s="1"/>
  <c r="AX11" i="20"/>
  <c r="S11" i="20" s="1"/>
  <c r="AC11" i="20" s="1"/>
  <c r="AB12" i="20" s="1"/>
  <c r="AX15" i="20"/>
  <c r="S15" i="20" s="1"/>
  <c r="AC15" i="20" s="1"/>
  <c r="AB16" i="20" s="1"/>
  <c r="AX17" i="20"/>
  <c r="S17" i="20" s="1"/>
  <c r="AC17" i="20" s="1"/>
  <c r="AB18" i="20" s="1"/>
  <c r="AX21" i="20"/>
  <c r="S21" i="20" s="1"/>
  <c r="AC21" i="20" s="1"/>
  <c r="AB22" i="20" s="1"/>
  <c r="AX22" i="20"/>
  <c r="S22" i="20" s="1"/>
  <c r="AC22" i="20" s="1"/>
  <c r="AB23" i="20" s="1"/>
  <c r="AX23" i="20"/>
  <c r="S23" i="20" s="1"/>
  <c r="AC23" i="20" s="1"/>
  <c r="AB24" i="20" s="1"/>
  <c r="AX24" i="20"/>
  <c r="S24" i="20" s="1"/>
  <c r="AC24" i="20" s="1"/>
  <c r="AB25" i="20" s="1"/>
  <c r="AX25" i="20"/>
  <c r="S25" i="20" s="1"/>
  <c r="AC25" i="20" s="1"/>
  <c r="AB26" i="20" s="1"/>
  <c r="AX27" i="20"/>
  <c r="S27" i="20" s="1"/>
  <c r="AC27" i="20" s="1"/>
  <c r="AB28" i="20" s="1"/>
  <c r="AX28" i="20"/>
  <c r="S28" i="20" s="1"/>
  <c r="AC28" i="20" s="1"/>
  <c r="AB29" i="20" s="1"/>
  <c r="AX29" i="20"/>
  <c r="S29" i="20" s="1"/>
  <c r="AC29" i="20" s="1"/>
  <c r="AB30" i="20" s="1"/>
  <c r="AX30" i="20"/>
  <c r="S30" i="20" s="1"/>
  <c r="AC30" i="20" s="1"/>
  <c r="AB31" i="20" s="1"/>
  <c r="AX31" i="20"/>
  <c r="S31" i="20" s="1"/>
  <c r="AC31" i="20" s="1"/>
  <c r="AB32" i="20" s="1"/>
  <c r="AX32" i="20"/>
  <c r="S32" i="20" s="1"/>
  <c r="AC32" i="20" s="1"/>
  <c r="AB33" i="20" s="1"/>
  <c r="AX33" i="20"/>
  <c r="S33" i="20" s="1"/>
  <c r="AC33" i="20" s="1"/>
  <c r="AB34" i="20" s="1"/>
  <c r="AX34" i="20"/>
  <c r="S34" i="20" s="1"/>
  <c r="AC34" i="20" s="1"/>
  <c r="AB35" i="20" s="1"/>
  <c r="AX35" i="20"/>
  <c r="S35" i="20" s="1"/>
  <c r="AC35" i="20" s="1"/>
  <c r="AB36" i="20" s="1"/>
  <c r="AX36" i="20"/>
  <c r="S36" i="20" s="1"/>
  <c r="AC36" i="20" s="1"/>
  <c r="AB37" i="20" s="1"/>
  <c r="AX37" i="20"/>
  <c r="S37" i="20" s="1"/>
  <c r="AC37" i="20" s="1"/>
  <c r="AB38" i="20" s="1"/>
  <c r="AX38" i="20"/>
  <c r="S38" i="20" s="1"/>
  <c r="AC38" i="20" s="1"/>
  <c r="AB39" i="20" s="1"/>
  <c r="AX39" i="20"/>
  <c r="S39" i="20" s="1"/>
  <c r="AC39" i="20" s="1"/>
  <c r="AB40" i="20" s="1"/>
  <c r="AX40" i="20"/>
  <c r="S40" i="20" s="1"/>
  <c r="AC40" i="20" s="1"/>
  <c r="AB41" i="20" s="1"/>
  <c r="AX41" i="20"/>
  <c r="S41" i="20" s="1"/>
  <c r="AC41" i="20" s="1"/>
  <c r="AB42" i="20" s="1"/>
  <c r="AX42" i="20"/>
  <c r="S42" i="20" s="1"/>
  <c r="AC42" i="20" s="1"/>
  <c r="AB43" i="20" s="1"/>
  <c r="AX43" i="20"/>
  <c r="S43" i="20" s="1"/>
  <c r="AC43" i="20" s="1"/>
  <c r="AB44" i="20" s="1"/>
  <c r="AX44" i="20"/>
  <c r="S44" i="20" s="1"/>
  <c r="AC44" i="20" s="1"/>
  <c r="AB45" i="20" s="1"/>
  <c r="AX45" i="20"/>
  <c r="S45" i="20" s="1"/>
  <c r="AC45" i="20" s="1"/>
  <c r="AB46" i="20" s="1"/>
  <c r="AX46" i="20"/>
  <c r="S46" i="20" s="1"/>
  <c r="AC46" i="20" s="1"/>
  <c r="AB47" i="20" s="1"/>
  <c r="AX47" i="20"/>
  <c r="S47" i="20" s="1"/>
  <c r="AC47" i="20" s="1"/>
  <c r="AB48" i="20" s="1"/>
  <c r="AX48" i="20"/>
  <c r="S48" i="20" s="1"/>
  <c r="AC48" i="20" s="1"/>
  <c r="AB49" i="20" s="1"/>
  <c r="AX49" i="20"/>
  <c r="S49" i="20" s="1"/>
  <c r="AC49" i="20" s="1"/>
  <c r="AB50" i="20" s="1"/>
  <c r="AX50" i="20"/>
  <c r="S50" i="20" s="1"/>
  <c r="AC50" i="20" s="1"/>
  <c r="AB51" i="20" s="1"/>
  <c r="AX51" i="20"/>
  <c r="S51" i="20" s="1"/>
  <c r="AC51" i="20" s="1"/>
  <c r="AB52" i="20" s="1"/>
  <c r="AX52" i="20"/>
  <c r="S52" i="20" s="1"/>
  <c r="AC52" i="20" s="1"/>
  <c r="AB53" i="20" s="1"/>
  <c r="AX53" i="20"/>
  <c r="S53" i="20" s="1"/>
  <c r="AC53" i="20" s="1"/>
  <c r="AB54" i="20" s="1"/>
  <c r="AX54" i="20"/>
  <c r="S54" i="20" s="1"/>
  <c r="AC54" i="20" s="1"/>
  <c r="AB55" i="20" s="1"/>
  <c r="AX55" i="20"/>
  <c r="S55" i="20" s="1"/>
  <c r="AC55" i="20" s="1"/>
  <c r="AB56" i="20" s="1"/>
  <c r="AX56" i="20"/>
  <c r="S56" i="20" s="1"/>
  <c r="AC56" i="20" s="1"/>
  <c r="AB57" i="20" s="1"/>
  <c r="AX57" i="20"/>
  <c r="S57" i="20" s="1"/>
  <c r="AC57" i="20" s="1"/>
  <c r="AB58" i="20" s="1"/>
  <c r="AX58" i="20"/>
  <c r="S58" i="20" s="1"/>
  <c r="AC58" i="20" s="1"/>
  <c r="AB59" i="20" s="1"/>
  <c r="AX59" i="20"/>
  <c r="S59" i="20" s="1"/>
  <c r="AC59" i="20" s="1"/>
  <c r="AB60" i="20" s="1"/>
  <c r="AX60" i="20"/>
  <c r="S60" i="20" s="1"/>
  <c r="AC60" i="20" s="1"/>
  <c r="AB61" i="20" s="1"/>
  <c r="AX61" i="20"/>
  <c r="S61" i="20" s="1"/>
  <c r="AC61" i="20" s="1"/>
  <c r="AB62" i="20" s="1"/>
  <c r="AX62" i="20"/>
  <c r="S62" i="20" s="1"/>
  <c r="AC62" i="20" s="1"/>
  <c r="AB63" i="20" s="1"/>
  <c r="AX63" i="20"/>
  <c r="S63" i="20" s="1"/>
  <c r="AC63" i="20" s="1"/>
  <c r="AB64" i="20" s="1"/>
  <c r="AX64" i="20"/>
  <c r="S64" i="20" s="1"/>
  <c r="AC64" i="20" s="1"/>
  <c r="AB65" i="20" s="1"/>
  <c r="AX65" i="20"/>
  <c r="S65" i="20" s="1"/>
  <c r="AC65" i="20" s="1"/>
  <c r="AB66" i="20" s="1"/>
  <c r="AX66" i="20"/>
  <c r="S66" i="20" s="1"/>
  <c r="AC66" i="20" s="1"/>
  <c r="AB67" i="20" s="1"/>
  <c r="AX67" i="20"/>
  <c r="S67" i="20" s="1"/>
  <c r="AC67" i="20" s="1"/>
  <c r="AB68" i="20" s="1"/>
  <c r="AX68" i="20"/>
  <c r="S68" i="20" s="1"/>
  <c r="AC68" i="20" s="1"/>
  <c r="AB69" i="20" s="1"/>
  <c r="AX69" i="20"/>
  <c r="S69" i="20" s="1"/>
  <c r="AC69" i="20" s="1"/>
  <c r="AB70" i="20" s="1"/>
  <c r="AX70" i="20"/>
  <c r="S70" i="20" s="1"/>
  <c r="AC70" i="20" s="1"/>
  <c r="AB71" i="20" s="1"/>
  <c r="AX71" i="20"/>
  <c r="S71" i="20" s="1"/>
  <c r="AC71" i="20" s="1"/>
  <c r="AB72" i="20" s="1"/>
  <c r="AX72" i="20"/>
  <c r="S72" i="20" s="1"/>
  <c r="AC72" i="20" s="1"/>
  <c r="AB73" i="20" s="1"/>
  <c r="AX73" i="20"/>
  <c r="S73" i="20" s="1"/>
  <c r="AC73" i="20" s="1"/>
  <c r="AB74" i="20" s="1"/>
  <c r="AX74" i="20"/>
  <c r="S74" i="20" s="1"/>
  <c r="AC74" i="20" s="1"/>
  <c r="AB75" i="20" s="1"/>
  <c r="AX75" i="20"/>
  <c r="S75" i="20" s="1"/>
  <c r="AC75" i="20" s="1"/>
  <c r="AB76" i="20" s="1"/>
  <c r="AX76" i="20"/>
  <c r="S76" i="20" s="1"/>
  <c r="AC76" i="20" s="1"/>
  <c r="AB77" i="20" s="1"/>
  <c r="AX77" i="20"/>
  <c r="S77" i="20" s="1"/>
  <c r="AC77" i="20" s="1"/>
  <c r="AB78" i="20" s="1"/>
  <c r="AX78" i="20"/>
  <c r="S78" i="20" s="1"/>
  <c r="AC78" i="20" s="1"/>
  <c r="AB79" i="20" s="1"/>
  <c r="AI70" i="48"/>
  <c r="AN70" i="48"/>
  <c r="AI78" i="104"/>
  <c r="AN78" i="104"/>
  <c r="AS59" i="44"/>
  <c r="AL59" i="44"/>
  <c r="AU59" i="44" s="1"/>
  <c r="AR77" i="51"/>
  <c r="AE75" i="83"/>
  <c r="AG75" i="83"/>
  <c r="AP75" i="83" s="1"/>
  <c r="W76" i="83"/>
  <c r="AF75" i="83"/>
  <c r="AO75" i="83" s="1"/>
  <c r="AH73" i="91"/>
  <c r="AQ73" i="91" s="1"/>
  <c r="AS23" i="44"/>
  <c r="AL23" i="44"/>
  <c r="AU23" i="44" s="1"/>
  <c r="AS41" i="44"/>
  <c r="AL41" i="44"/>
  <c r="AU41" i="44" s="1"/>
  <c r="AS76" i="44"/>
  <c r="AL76" i="44"/>
  <c r="AU76" i="44" s="1"/>
  <c r="W73" i="10"/>
  <c r="AE72" i="10"/>
  <c r="AF72" i="10"/>
  <c r="AO72" i="10" s="1"/>
  <c r="AG72" i="10"/>
  <c r="AP72" i="10" s="1"/>
  <c r="Z73" i="91"/>
  <c r="Z75" i="41"/>
  <c r="AJ4" i="92"/>
  <c r="AK4" i="92"/>
  <c r="AT4" i="92" s="1"/>
  <c r="AT81" i="92" s="1"/>
  <c r="AS12" i="44"/>
  <c r="AL12" i="44"/>
  <c r="AU12" i="44" s="1"/>
  <c r="AS66" i="44"/>
  <c r="AL66" i="44"/>
  <c r="AU66" i="44" s="1"/>
  <c r="Z72" i="18"/>
  <c r="AR77" i="84"/>
  <c r="AI71" i="94"/>
  <c r="AN71" i="94"/>
  <c r="AS9" i="44"/>
  <c r="AL9" i="44"/>
  <c r="AU9" i="44" s="1"/>
  <c r="AS25" i="44"/>
  <c r="AL25" i="44"/>
  <c r="AU25" i="44" s="1"/>
  <c r="AK7" i="44"/>
  <c r="AT7" i="44" s="1"/>
  <c r="AJ7" i="44"/>
  <c r="AS26" i="44"/>
  <c r="AL26" i="44"/>
  <c r="AU26" i="44" s="1"/>
  <c r="AS44" i="44"/>
  <c r="AL44" i="44"/>
  <c r="AU44" i="44" s="1"/>
  <c r="AS62" i="44"/>
  <c r="AL62" i="44"/>
  <c r="AU62" i="44" s="1"/>
  <c r="AS27" i="44"/>
  <c r="AL27" i="44"/>
  <c r="AU27" i="44" s="1"/>
  <c r="AS10" i="44"/>
  <c r="AL10" i="44"/>
  <c r="AU10" i="44" s="1"/>
  <c r="AS46" i="44"/>
  <c r="AL46" i="44"/>
  <c r="AU46" i="44" s="1"/>
  <c r="AS64" i="44"/>
  <c r="AL64" i="44"/>
  <c r="AU64" i="44" s="1"/>
  <c r="Z79" i="20"/>
  <c r="Y77" i="13"/>
  <c r="X77" i="13"/>
  <c r="AS35" i="44"/>
  <c r="AL35" i="44"/>
  <c r="AU35" i="44" s="1"/>
  <c r="AS53" i="44"/>
  <c r="AL53" i="44"/>
  <c r="AU53" i="44" s="1"/>
  <c r="AR74" i="11"/>
  <c r="AK6" i="44"/>
  <c r="AT6" i="44" s="1"/>
  <c r="AJ6" i="44"/>
  <c r="AS11" i="44"/>
  <c r="AL11" i="44"/>
  <c r="AU11" i="44" s="1"/>
  <c r="AS47" i="44"/>
  <c r="AL47" i="44"/>
  <c r="AU47" i="44" s="1"/>
  <c r="AH71" i="35"/>
  <c r="AQ71" i="35" s="1"/>
  <c r="AH71" i="102"/>
  <c r="AQ71" i="102" s="1"/>
  <c r="AS36" i="44"/>
  <c r="AL36" i="44"/>
  <c r="AU36" i="44" s="1"/>
  <c r="AS72" i="44"/>
  <c r="AL72" i="44"/>
  <c r="AU72" i="44" s="1"/>
  <c r="AI72" i="98"/>
  <c r="AN72" i="98"/>
  <c r="AH78" i="100"/>
  <c r="AQ78" i="100" s="1"/>
  <c r="AS67" i="44"/>
  <c r="AL67" i="44"/>
  <c r="AU67" i="44" s="1"/>
  <c r="Y77" i="16"/>
  <c r="X77" i="16"/>
  <c r="AS14" i="44"/>
  <c r="AL14" i="44"/>
  <c r="AU14" i="44" s="1"/>
  <c r="AS50" i="44"/>
  <c r="AL50" i="44"/>
  <c r="AU50" i="44" s="1"/>
  <c r="Y71" i="82"/>
  <c r="X71" i="82"/>
  <c r="AR70" i="102"/>
  <c r="AS8" i="44"/>
  <c r="AL8" i="44"/>
  <c r="AU8" i="44" s="1"/>
  <c r="AS45" i="44"/>
  <c r="AL45" i="44"/>
  <c r="AU45" i="44" s="1"/>
  <c r="AS63" i="44"/>
  <c r="AL63" i="44"/>
  <c r="AU63" i="44" s="1"/>
  <c r="AR77" i="100"/>
  <c r="AS28" i="44"/>
  <c r="AL28" i="44"/>
  <c r="AU28" i="44" s="1"/>
  <c r="Y71" i="55"/>
  <c r="Z71" i="55"/>
  <c r="X71" i="55"/>
  <c r="AI78" i="54"/>
  <c r="AN78" i="54"/>
  <c r="AX10" i="20" l="1"/>
  <c r="S10" i="20" s="1"/>
  <c r="AC10" i="20" s="1"/>
  <c r="AB11" i="20" s="1"/>
  <c r="Z75" i="43"/>
  <c r="Z79" i="54"/>
  <c r="AX9" i="20"/>
  <c r="S9" i="20" s="1"/>
  <c r="AC9" i="20" s="1"/>
  <c r="AB10" i="20" s="1"/>
  <c r="Z77" i="13"/>
  <c r="AF77" i="13" s="1"/>
  <c r="AO77" i="13" s="1"/>
  <c r="AX16" i="20"/>
  <c r="S16" i="20" s="1"/>
  <c r="AC16" i="20" s="1"/>
  <c r="AB17" i="20" s="1"/>
  <c r="AJ17" i="20" s="1"/>
  <c r="AX5" i="20"/>
  <c r="S5" i="20" s="1"/>
  <c r="AC5" i="20" s="1"/>
  <c r="AB6" i="20" s="1"/>
  <c r="AX3" i="20"/>
  <c r="S3" i="20" s="1"/>
  <c r="AC3" i="20" s="1"/>
  <c r="AE72" i="49"/>
  <c r="AG72" i="49"/>
  <c r="AP72" i="49" s="1"/>
  <c r="AF72" i="49"/>
  <c r="AO72" i="49" s="1"/>
  <c r="W73" i="49"/>
  <c r="W72" i="85"/>
  <c r="AG71" i="85"/>
  <c r="AP71" i="85" s="1"/>
  <c r="AE71" i="85"/>
  <c r="AF71" i="85"/>
  <c r="AO71" i="85" s="1"/>
  <c r="AF75" i="43"/>
  <c r="AO75" i="43" s="1"/>
  <c r="AG75" i="43"/>
  <c r="AP75" i="43" s="1"/>
  <c r="W76" i="43"/>
  <c r="AE75" i="43"/>
  <c r="AX79" i="54"/>
  <c r="S79" i="54" s="1"/>
  <c r="AC79" i="54" s="1"/>
  <c r="AG79" i="54"/>
  <c r="AP79" i="54" s="1"/>
  <c r="AP81" i="54" s="1"/>
  <c r="AE79" i="54"/>
  <c r="AF79" i="54"/>
  <c r="AO79" i="54" s="1"/>
  <c r="AO81" i="54" s="1"/>
  <c r="AX79" i="20"/>
  <c r="S79" i="20" s="1"/>
  <c r="AC79" i="20" s="1"/>
  <c r="AF79" i="20"/>
  <c r="AO79" i="20" s="1"/>
  <c r="AO81" i="20" s="1"/>
  <c r="AE79" i="20"/>
  <c r="AG79" i="20"/>
  <c r="AP79" i="20" s="1"/>
  <c r="AP81" i="20" s="1"/>
  <c r="AH71" i="55"/>
  <c r="AQ71" i="55" s="1"/>
  <c r="AH77" i="13"/>
  <c r="AQ77" i="13" s="1"/>
  <c r="AS7" i="44"/>
  <c r="AL7" i="44"/>
  <c r="AU7" i="44" s="1"/>
  <c r="AF73" i="91"/>
  <c r="AO73" i="91" s="1"/>
  <c r="AE73" i="91"/>
  <c r="AG73" i="91"/>
  <c r="AP73" i="91" s="1"/>
  <c r="W74" i="91"/>
  <c r="AJ79" i="20"/>
  <c r="AS79" i="20" s="1"/>
  <c r="AK79" i="20"/>
  <c r="AT79" i="20" s="1"/>
  <c r="AK73" i="20"/>
  <c r="AT73" i="20" s="1"/>
  <c r="AJ73" i="20"/>
  <c r="AK67" i="20"/>
  <c r="AT67" i="20" s="1"/>
  <c r="AJ67" i="20"/>
  <c r="AJ61" i="20"/>
  <c r="AK61" i="20"/>
  <c r="AT61" i="20" s="1"/>
  <c r="AK55" i="20"/>
  <c r="AT55" i="20" s="1"/>
  <c r="AJ55" i="20"/>
  <c r="AK49" i="20"/>
  <c r="AT49" i="20" s="1"/>
  <c r="AJ49" i="20"/>
  <c r="AJ43" i="20"/>
  <c r="AK43" i="20"/>
  <c r="AT43" i="20" s="1"/>
  <c r="AK37" i="20"/>
  <c r="AT37" i="20" s="1"/>
  <c r="AJ37" i="20"/>
  <c r="AJ31" i="20"/>
  <c r="AK31" i="20"/>
  <c r="AT31" i="20" s="1"/>
  <c r="AJ25" i="20"/>
  <c r="AK25" i="20"/>
  <c r="AT25" i="20" s="1"/>
  <c r="AX18" i="20"/>
  <c r="S18" i="20" s="1"/>
  <c r="AC18" i="20" s="1"/>
  <c r="AB19" i="20" s="1"/>
  <c r="AX12" i="20"/>
  <c r="S12" i="20" s="1"/>
  <c r="AC12" i="20" s="1"/>
  <c r="AB13" i="20" s="1"/>
  <c r="AX4" i="20"/>
  <c r="S4" i="20" s="1"/>
  <c r="AC4" i="20" s="1"/>
  <c r="AB5" i="20" s="1"/>
  <c r="AT81" i="44"/>
  <c r="AR71" i="49"/>
  <c r="AI75" i="11"/>
  <c r="AN75" i="11"/>
  <c r="W72" i="50"/>
  <c r="AE71" i="50"/>
  <c r="AG71" i="50"/>
  <c r="AP71" i="50" s="1"/>
  <c r="AF71" i="50"/>
  <c r="AO71" i="50" s="1"/>
  <c r="AI78" i="100"/>
  <c r="AN78" i="100"/>
  <c r="AI71" i="35"/>
  <c r="AN71" i="35"/>
  <c r="AR71" i="94"/>
  <c r="Y76" i="83"/>
  <c r="X76" i="83"/>
  <c r="AK78" i="20"/>
  <c r="AT78" i="20" s="1"/>
  <c r="AJ78" i="20"/>
  <c r="AK72" i="20"/>
  <c r="AT72" i="20" s="1"/>
  <c r="AJ72" i="20"/>
  <c r="AK66" i="20"/>
  <c r="AT66" i="20" s="1"/>
  <c r="AJ66" i="20"/>
  <c r="AJ60" i="20"/>
  <c r="AK60" i="20"/>
  <c r="AT60" i="20" s="1"/>
  <c r="AJ54" i="20"/>
  <c r="AK54" i="20"/>
  <c r="AT54" i="20" s="1"/>
  <c r="AJ48" i="20"/>
  <c r="AK48" i="20"/>
  <c r="AT48" i="20" s="1"/>
  <c r="AJ42" i="20"/>
  <c r="AK42" i="20"/>
  <c r="AT42" i="20" s="1"/>
  <c r="AJ36" i="20"/>
  <c r="AK36" i="20"/>
  <c r="AT36" i="20" s="1"/>
  <c r="AK30" i="20"/>
  <c r="AT30" i="20" s="1"/>
  <c r="AJ30" i="20"/>
  <c r="AJ24" i="20"/>
  <c r="AK24" i="20"/>
  <c r="AT24" i="20" s="1"/>
  <c r="AJ18" i="20"/>
  <c r="AK18" i="20"/>
  <c r="AT18" i="20" s="1"/>
  <c r="AK12" i="20"/>
  <c r="AT12" i="20" s="1"/>
  <c r="AJ12" i="20"/>
  <c r="AK8" i="20"/>
  <c r="AT8" i="20" s="1"/>
  <c r="AI73" i="103"/>
  <c r="AN73" i="103"/>
  <c r="AL4" i="44"/>
  <c r="AU4" i="44" s="1"/>
  <c r="AS4" i="44"/>
  <c r="AH70" i="90"/>
  <c r="AQ70" i="90" s="1"/>
  <c r="AE78" i="51"/>
  <c r="AF78" i="51"/>
  <c r="AO78" i="51" s="1"/>
  <c r="AG78" i="51"/>
  <c r="AP78" i="51" s="1"/>
  <c r="W79" i="51"/>
  <c r="AS5" i="44"/>
  <c r="AL5" i="44"/>
  <c r="AU5" i="44" s="1"/>
  <c r="AU81" i="44" s="1"/>
  <c r="C11" i="44" s="1"/>
  <c r="AH78" i="95"/>
  <c r="AQ78" i="95" s="1"/>
  <c r="AR70" i="55"/>
  <c r="AH71" i="48"/>
  <c r="AQ71" i="48" s="1"/>
  <c r="AI76" i="45"/>
  <c r="AN76" i="45"/>
  <c r="AG71" i="55"/>
  <c r="AP71" i="55" s="1"/>
  <c r="AE71" i="55"/>
  <c r="W72" i="55"/>
  <c r="AF71" i="55"/>
  <c r="AO71" i="55" s="1"/>
  <c r="AJ77" i="20"/>
  <c r="AK77" i="20"/>
  <c r="AT77" i="20" s="1"/>
  <c r="AJ71" i="20"/>
  <c r="AK71" i="20"/>
  <c r="AT71" i="20" s="1"/>
  <c r="AJ65" i="20"/>
  <c r="AK65" i="20"/>
  <c r="AT65" i="20" s="1"/>
  <c r="AJ59" i="20"/>
  <c r="AK59" i="20"/>
  <c r="AT59" i="20" s="1"/>
  <c r="AJ53" i="20"/>
  <c r="AK53" i="20"/>
  <c r="AT53" i="20" s="1"/>
  <c r="AK47" i="20"/>
  <c r="AT47" i="20" s="1"/>
  <c r="AJ47" i="20"/>
  <c r="AK41" i="20"/>
  <c r="AT41" i="20" s="1"/>
  <c r="AJ41" i="20"/>
  <c r="AJ35" i="20"/>
  <c r="AK35" i="20"/>
  <c r="AT35" i="20" s="1"/>
  <c r="AK29" i="20"/>
  <c r="AT29" i="20" s="1"/>
  <c r="AJ29" i="20"/>
  <c r="AJ23" i="20"/>
  <c r="AK23" i="20"/>
  <c r="AT23" i="20" s="1"/>
  <c r="AK17" i="20"/>
  <c r="AT17" i="20" s="1"/>
  <c r="AK11" i="20"/>
  <c r="AT11" i="20" s="1"/>
  <c r="AJ11" i="20"/>
  <c r="AK6" i="20"/>
  <c r="AT6" i="20" s="1"/>
  <c r="W79" i="84"/>
  <c r="AG78" i="84"/>
  <c r="AP78" i="84" s="1"/>
  <c r="AF78" i="84"/>
  <c r="AO78" i="84" s="1"/>
  <c r="AE78" i="84"/>
  <c r="Y74" i="103"/>
  <c r="X74" i="103"/>
  <c r="AI70" i="42"/>
  <c r="AN70" i="42"/>
  <c r="AH77" i="96"/>
  <c r="AQ77" i="96" s="1"/>
  <c r="Z70" i="90"/>
  <c r="AH73" i="98"/>
  <c r="AQ73" i="98" s="1"/>
  <c r="AR70" i="85"/>
  <c r="Z78" i="95"/>
  <c r="AR76" i="96"/>
  <c r="Z71" i="48"/>
  <c r="AJ76" i="20"/>
  <c r="AK76" i="20"/>
  <c r="AT76" i="20" s="1"/>
  <c r="AJ70" i="20"/>
  <c r="AK70" i="20"/>
  <c r="AT70" i="20" s="1"/>
  <c r="AJ64" i="20"/>
  <c r="AK64" i="20"/>
  <c r="AT64" i="20" s="1"/>
  <c r="AK58" i="20"/>
  <c r="AT58" i="20" s="1"/>
  <c r="AJ58" i="20"/>
  <c r="AK52" i="20"/>
  <c r="AT52" i="20" s="1"/>
  <c r="AJ52" i="20"/>
  <c r="AJ46" i="20"/>
  <c r="AK46" i="20"/>
  <c r="AT46" i="20" s="1"/>
  <c r="AJ40" i="20"/>
  <c r="AK40" i="20"/>
  <c r="AT40" i="20" s="1"/>
  <c r="AJ34" i="20"/>
  <c r="AK34" i="20"/>
  <c r="AT34" i="20" s="1"/>
  <c r="AK28" i="20"/>
  <c r="AT28" i="20" s="1"/>
  <c r="AJ28" i="20"/>
  <c r="AJ22" i="20"/>
  <c r="AK22" i="20"/>
  <c r="AT22" i="20" s="1"/>
  <c r="AK16" i="20"/>
  <c r="AT16" i="20" s="1"/>
  <c r="AK10" i="20"/>
  <c r="AT10" i="20" s="1"/>
  <c r="AJ10" i="20"/>
  <c r="AB4" i="20"/>
  <c r="AJ3" i="20"/>
  <c r="Z77" i="96"/>
  <c r="AR76" i="13"/>
  <c r="Z73" i="98"/>
  <c r="AI78" i="88"/>
  <c r="AN78" i="88"/>
  <c r="AI75" i="99"/>
  <c r="AN75" i="99"/>
  <c r="AR76" i="16"/>
  <c r="AH79" i="104"/>
  <c r="AQ79" i="104" s="1"/>
  <c r="AQ81" i="104" s="1"/>
  <c r="AX4" i="104"/>
  <c r="S4" i="104" s="1"/>
  <c r="AC4" i="104" s="1"/>
  <c r="AB5" i="104" s="1"/>
  <c r="AZ3" i="104"/>
  <c r="AX12" i="104" s="1"/>
  <c r="S12" i="104" s="1"/>
  <c r="AC12" i="104" s="1"/>
  <c r="AB13" i="104" s="1"/>
  <c r="AX6" i="104"/>
  <c r="S6" i="104" s="1"/>
  <c r="AC6" i="104" s="1"/>
  <c r="AB7" i="104" s="1"/>
  <c r="AX7" i="104"/>
  <c r="S7" i="104" s="1"/>
  <c r="AC7" i="104" s="1"/>
  <c r="AB8" i="104" s="1"/>
  <c r="AX9" i="104"/>
  <c r="S9" i="104" s="1"/>
  <c r="AC9" i="104" s="1"/>
  <c r="AB10" i="104" s="1"/>
  <c r="AX10" i="104"/>
  <c r="S10" i="104" s="1"/>
  <c r="AC10" i="104" s="1"/>
  <c r="AB11" i="104" s="1"/>
  <c r="AX11" i="104"/>
  <c r="S11" i="104" s="1"/>
  <c r="AC11" i="104" s="1"/>
  <c r="AB12" i="104" s="1"/>
  <c r="AX13" i="104"/>
  <c r="S13" i="104" s="1"/>
  <c r="AC13" i="104" s="1"/>
  <c r="AB14" i="104" s="1"/>
  <c r="AX14" i="104"/>
  <c r="S14" i="104" s="1"/>
  <c r="AC14" i="104" s="1"/>
  <c r="AB15" i="104" s="1"/>
  <c r="AX15" i="104"/>
  <c r="S15" i="104" s="1"/>
  <c r="AC15" i="104" s="1"/>
  <c r="AB16" i="104" s="1"/>
  <c r="AX16" i="104"/>
  <c r="S16" i="104" s="1"/>
  <c r="AC16" i="104" s="1"/>
  <c r="AB17" i="104" s="1"/>
  <c r="AX17" i="104"/>
  <c r="S17" i="104" s="1"/>
  <c r="AC17" i="104" s="1"/>
  <c r="AB18" i="104" s="1"/>
  <c r="AX18" i="104"/>
  <c r="S18" i="104" s="1"/>
  <c r="AC18" i="104" s="1"/>
  <c r="AB19" i="104" s="1"/>
  <c r="AX19" i="104"/>
  <c r="S19" i="104" s="1"/>
  <c r="AC19" i="104" s="1"/>
  <c r="AB20" i="104" s="1"/>
  <c r="AX20" i="104"/>
  <c r="S20" i="104" s="1"/>
  <c r="AC20" i="104" s="1"/>
  <c r="AB21" i="104" s="1"/>
  <c r="AX21" i="104"/>
  <c r="S21" i="104" s="1"/>
  <c r="AC21" i="104" s="1"/>
  <c r="AB22" i="104" s="1"/>
  <c r="AX22" i="104"/>
  <c r="S22" i="104" s="1"/>
  <c r="AC22" i="104" s="1"/>
  <c r="AB23" i="104" s="1"/>
  <c r="AX23" i="104"/>
  <c r="S23" i="104" s="1"/>
  <c r="AC23" i="104" s="1"/>
  <c r="AB24" i="104" s="1"/>
  <c r="AX24" i="104"/>
  <c r="S24" i="104" s="1"/>
  <c r="AC24" i="104" s="1"/>
  <c r="AB25" i="104" s="1"/>
  <c r="AX25" i="104"/>
  <c r="S25" i="104" s="1"/>
  <c r="AC25" i="104" s="1"/>
  <c r="AB26" i="104" s="1"/>
  <c r="AX26" i="104"/>
  <c r="S26" i="104" s="1"/>
  <c r="AC26" i="104" s="1"/>
  <c r="AB27" i="104" s="1"/>
  <c r="AX27" i="104"/>
  <c r="S27" i="104" s="1"/>
  <c r="AC27" i="104" s="1"/>
  <c r="AB28" i="104" s="1"/>
  <c r="AX28" i="104"/>
  <c r="S28" i="104" s="1"/>
  <c r="AC28" i="104" s="1"/>
  <c r="AB29" i="104" s="1"/>
  <c r="AX29" i="104"/>
  <c r="S29" i="104" s="1"/>
  <c r="AC29" i="104" s="1"/>
  <c r="AB30" i="104" s="1"/>
  <c r="AX30" i="104"/>
  <c r="S30" i="104" s="1"/>
  <c r="AC30" i="104" s="1"/>
  <c r="AB31" i="104" s="1"/>
  <c r="AX31" i="104"/>
  <c r="S31" i="104" s="1"/>
  <c r="AC31" i="104" s="1"/>
  <c r="AB32" i="104" s="1"/>
  <c r="AX32" i="104"/>
  <c r="S32" i="104" s="1"/>
  <c r="AC32" i="104" s="1"/>
  <c r="AB33" i="104" s="1"/>
  <c r="AX33" i="104"/>
  <c r="S33" i="104" s="1"/>
  <c r="AC33" i="104" s="1"/>
  <c r="AB34" i="104" s="1"/>
  <c r="AX34" i="104"/>
  <c r="S34" i="104" s="1"/>
  <c r="AC34" i="104" s="1"/>
  <c r="AB35" i="104" s="1"/>
  <c r="AX35" i="104"/>
  <c r="S35" i="104" s="1"/>
  <c r="AC35" i="104" s="1"/>
  <c r="AB36" i="104" s="1"/>
  <c r="AX36" i="104"/>
  <c r="S36" i="104" s="1"/>
  <c r="AC36" i="104" s="1"/>
  <c r="AB37" i="104" s="1"/>
  <c r="AX37" i="104"/>
  <c r="S37" i="104" s="1"/>
  <c r="AC37" i="104" s="1"/>
  <c r="AB38" i="104" s="1"/>
  <c r="AX38" i="104"/>
  <c r="S38" i="104" s="1"/>
  <c r="AC38" i="104" s="1"/>
  <c r="AB39" i="104" s="1"/>
  <c r="AX39" i="104"/>
  <c r="S39" i="104" s="1"/>
  <c r="AC39" i="104" s="1"/>
  <c r="AB40" i="104" s="1"/>
  <c r="AX40" i="104"/>
  <c r="S40" i="104" s="1"/>
  <c r="AC40" i="104" s="1"/>
  <c r="AB41" i="104" s="1"/>
  <c r="AX41" i="104"/>
  <c r="S41" i="104" s="1"/>
  <c r="AC41" i="104" s="1"/>
  <c r="AB42" i="104" s="1"/>
  <c r="AX42" i="104"/>
  <c r="S42" i="104" s="1"/>
  <c r="AC42" i="104" s="1"/>
  <c r="AB43" i="104" s="1"/>
  <c r="AX43" i="104"/>
  <c r="S43" i="104" s="1"/>
  <c r="AC43" i="104" s="1"/>
  <c r="AB44" i="104" s="1"/>
  <c r="AX44" i="104"/>
  <c r="S44" i="104" s="1"/>
  <c r="AC44" i="104" s="1"/>
  <c r="AB45" i="104" s="1"/>
  <c r="AX45" i="104"/>
  <c r="S45" i="104" s="1"/>
  <c r="AC45" i="104" s="1"/>
  <c r="AB46" i="104" s="1"/>
  <c r="AX46" i="104"/>
  <c r="S46" i="104" s="1"/>
  <c r="AC46" i="104" s="1"/>
  <c r="AB47" i="104" s="1"/>
  <c r="AX47" i="104"/>
  <c r="S47" i="104" s="1"/>
  <c r="AC47" i="104" s="1"/>
  <c r="AB48" i="104" s="1"/>
  <c r="AX48" i="104"/>
  <c r="S48" i="104" s="1"/>
  <c r="AC48" i="104" s="1"/>
  <c r="AB49" i="104" s="1"/>
  <c r="AX49" i="104"/>
  <c r="S49" i="104" s="1"/>
  <c r="AC49" i="104" s="1"/>
  <c r="AB50" i="104" s="1"/>
  <c r="AX50" i="104"/>
  <c r="S50" i="104" s="1"/>
  <c r="AC50" i="104" s="1"/>
  <c r="AB51" i="104" s="1"/>
  <c r="AX51" i="104"/>
  <c r="S51" i="104" s="1"/>
  <c r="AC51" i="104" s="1"/>
  <c r="AB52" i="104" s="1"/>
  <c r="AX52" i="104"/>
  <c r="S52" i="104" s="1"/>
  <c r="AC52" i="104" s="1"/>
  <c r="AB53" i="104" s="1"/>
  <c r="AX53" i="104"/>
  <c r="S53" i="104" s="1"/>
  <c r="AC53" i="104" s="1"/>
  <c r="AB54" i="104" s="1"/>
  <c r="AX54" i="104"/>
  <c r="S54" i="104" s="1"/>
  <c r="AC54" i="104" s="1"/>
  <c r="AB55" i="104" s="1"/>
  <c r="AX55" i="104"/>
  <c r="S55" i="104" s="1"/>
  <c r="AC55" i="104" s="1"/>
  <c r="AB56" i="104" s="1"/>
  <c r="AX56" i="104"/>
  <c r="S56" i="104" s="1"/>
  <c r="AC56" i="104" s="1"/>
  <c r="AB57" i="104" s="1"/>
  <c r="AX57" i="104"/>
  <c r="S57" i="104" s="1"/>
  <c r="AC57" i="104" s="1"/>
  <c r="AB58" i="104" s="1"/>
  <c r="AX58" i="104"/>
  <c r="S58" i="104" s="1"/>
  <c r="AC58" i="104" s="1"/>
  <c r="AB59" i="104" s="1"/>
  <c r="AX59" i="104"/>
  <c r="S59" i="104" s="1"/>
  <c r="AC59" i="104" s="1"/>
  <c r="AB60" i="104" s="1"/>
  <c r="AX60" i="104"/>
  <c r="S60" i="104" s="1"/>
  <c r="AC60" i="104" s="1"/>
  <c r="AB61" i="104" s="1"/>
  <c r="AX61" i="104"/>
  <c r="S61" i="104" s="1"/>
  <c r="AC61" i="104" s="1"/>
  <c r="AB62" i="104" s="1"/>
  <c r="AX62" i="104"/>
  <c r="S62" i="104" s="1"/>
  <c r="AC62" i="104" s="1"/>
  <c r="AB63" i="104" s="1"/>
  <c r="AX63" i="104"/>
  <c r="S63" i="104" s="1"/>
  <c r="AC63" i="104" s="1"/>
  <c r="AB64" i="104" s="1"/>
  <c r="AX64" i="104"/>
  <c r="S64" i="104" s="1"/>
  <c r="AC64" i="104" s="1"/>
  <c r="AB65" i="104" s="1"/>
  <c r="AX65" i="104"/>
  <c r="S65" i="104" s="1"/>
  <c r="AC65" i="104" s="1"/>
  <c r="AB66" i="104" s="1"/>
  <c r="AX66" i="104"/>
  <c r="S66" i="104" s="1"/>
  <c r="AC66" i="104" s="1"/>
  <c r="AB67" i="104" s="1"/>
  <c r="AX67" i="104"/>
  <c r="S67" i="104" s="1"/>
  <c r="AC67" i="104" s="1"/>
  <c r="AB68" i="104" s="1"/>
  <c r="AX68" i="104"/>
  <c r="S68" i="104" s="1"/>
  <c r="AC68" i="104" s="1"/>
  <c r="AB69" i="104" s="1"/>
  <c r="AX69" i="104"/>
  <c r="S69" i="104" s="1"/>
  <c r="AC69" i="104" s="1"/>
  <c r="AB70" i="104" s="1"/>
  <c r="AX70" i="104"/>
  <c r="S70" i="104" s="1"/>
  <c r="AC70" i="104" s="1"/>
  <c r="AB71" i="104" s="1"/>
  <c r="AX71" i="104"/>
  <c r="S71" i="104" s="1"/>
  <c r="AC71" i="104" s="1"/>
  <c r="AB72" i="104" s="1"/>
  <c r="AX72" i="104"/>
  <c r="S72" i="104" s="1"/>
  <c r="AC72" i="104" s="1"/>
  <c r="AB73" i="104" s="1"/>
  <c r="AX73" i="104"/>
  <c r="S73" i="104" s="1"/>
  <c r="AC73" i="104" s="1"/>
  <c r="AB74" i="104" s="1"/>
  <c r="AX76" i="104"/>
  <c r="S76" i="104" s="1"/>
  <c r="AC76" i="104" s="1"/>
  <c r="AB77" i="104" s="1"/>
  <c r="AX77" i="104"/>
  <c r="S77" i="104" s="1"/>
  <c r="AC77" i="104" s="1"/>
  <c r="AB78" i="104" s="1"/>
  <c r="AX78" i="104"/>
  <c r="S78" i="104" s="1"/>
  <c r="AC78" i="104" s="1"/>
  <c r="AB79" i="104" s="1"/>
  <c r="AX74" i="104"/>
  <c r="S74" i="104" s="1"/>
  <c r="AC74" i="104" s="1"/>
  <c r="AB75" i="104" s="1"/>
  <c r="AX75" i="104"/>
  <c r="S75" i="104" s="1"/>
  <c r="AC75" i="104" s="1"/>
  <c r="AB76" i="104" s="1"/>
  <c r="Y74" i="87"/>
  <c r="X74" i="87"/>
  <c r="Y72" i="35"/>
  <c r="X72" i="35"/>
  <c r="AI71" i="102"/>
  <c r="AN71" i="102"/>
  <c r="AH71" i="82"/>
  <c r="AQ71" i="82" s="1"/>
  <c r="AI75" i="83"/>
  <c r="AN75" i="83"/>
  <c r="Z71" i="82"/>
  <c r="AH77" i="16"/>
  <c r="AQ77" i="16" s="1"/>
  <c r="AS6" i="44"/>
  <c r="AL6" i="44"/>
  <c r="AU6" i="44" s="1"/>
  <c r="AF72" i="18"/>
  <c r="AO72" i="18" s="1"/>
  <c r="AE72" i="18"/>
  <c r="AG72" i="18"/>
  <c r="AP72" i="18" s="1"/>
  <c r="W73" i="18"/>
  <c r="AL4" i="92"/>
  <c r="AU4" i="92" s="1"/>
  <c r="AU81" i="92" s="1"/>
  <c r="C11" i="92" s="1"/>
  <c r="F36" i="57" s="1"/>
  <c r="AS4" i="92"/>
  <c r="AS81" i="92" s="1"/>
  <c r="AI72" i="10"/>
  <c r="AN72" i="10"/>
  <c r="AK75" i="20"/>
  <c r="AT75" i="20" s="1"/>
  <c r="AJ75" i="20"/>
  <c r="AJ69" i="20"/>
  <c r="AK69" i="20"/>
  <c r="AT69" i="20" s="1"/>
  <c r="AJ63" i="20"/>
  <c r="AK63" i="20"/>
  <c r="AT63" i="20" s="1"/>
  <c r="AK57" i="20"/>
  <c r="AT57" i="20" s="1"/>
  <c r="AJ57" i="20"/>
  <c r="AJ51" i="20"/>
  <c r="AK51" i="20"/>
  <c r="AT51" i="20" s="1"/>
  <c r="AK45" i="20"/>
  <c r="AT45" i="20" s="1"/>
  <c r="AJ45" i="20"/>
  <c r="AK39" i="20"/>
  <c r="AT39" i="20" s="1"/>
  <c r="AJ39" i="20"/>
  <c r="AJ33" i="20"/>
  <c r="AK33" i="20"/>
  <c r="AT33" i="20" s="1"/>
  <c r="AX26" i="20"/>
  <c r="S26" i="20" s="1"/>
  <c r="AC26" i="20" s="1"/>
  <c r="AB27" i="20" s="1"/>
  <c r="AX20" i="20"/>
  <c r="S20" i="20" s="1"/>
  <c r="AC20" i="20" s="1"/>
  <c r="AB21" i="20" s="1"/>
  <c r="AX14" i="20"/>
  <c r="S14" i="20" s="1"/>
  <c r="AC14" i="20" s="1"/>
  <c r="AB15" i="20" s="1"/>
  <c r="AX8" i="20"/>
  <c r="S8" i="20" s="1"/>
  <c r="AC8" i="20" s="1"/>
  <c r="AB9" i="20" s="1"/>
  <c r="Y71" i="42"/>
  <c r="X71" i="42"/>
  <c r="Y76" i="99"/>
  <c r="X76" i="99"/>
  <c r="Z76" i="99" s="1"/>
  <c r="AH72" i="49"/>
  <c r="AQ72" i="49" s="1"/>
  <c r="Z79" i="104"/>
  <c r="AH71" i="85"/>
  <c r="AQ71" i="85" s="1"/>
  <c r="AH72" i="94"/>
  <c r="AQ72" i="94" s="1"/>
  <c r="AI73" i="87"/>
  <c r="AN73" i="87"/>
  <c r="Y77" i="45"/>
  <c r="X77" i="45"/>
  <c r="AR74" i="43"/>
  <c r="Y72" i="102"/>
  <c r="X72" i="102"/>
  <c r="Z72" i="102" s="1"/>
  <c r="AR72" i="98"/>
  <c r="AR78" i="104"/>
  <c r="AR78" i="54"/>
  <c r="Z77" i="16"/>
  <c r="AF75" i="41"/>
  <c r="AO75" i="41" s="1"/>
  <c r="AG75" i="41"/>
  <c r="AP75" i="41" s="1"/>
  <c r="W76" i="41"/>
  <c r="AE75" i="41"/>
  <c r="Y73" i="10"/>
  <c r="X73" i="10"/>
  <c r="AR70" i="48"/>
  <c r="AJ74" i="20"/>
  <c r="AK74" i="20"/>
  <c r="AT74" i="20" s="1"/>
  <c r="AJ68" i="20"/>
  <c r="AK68" i="20"/>
  <c r="AT68" i="20" s="1"/>
  <c r="AJ62" i="20"/>
  <c r="AK62" i="20"/>
  <c r="AT62" i="20" s="1"/>
  <c r="AJ56" i="20"/>
  <c r="AK56" i="20"/>
  <c r="AT56" i="20" s="1"/>
  <c r="AJ50" i="20"/>
  <c r="AK50" i="20"/>
  <c r="AT50" i="20" s="1"/>
  <c r="AK44" i="20"/>
  <c r="AT44" i="20" s="1"/>
  <c r="AJ44" i="20"/>
  <c r="AK38" i="20"/>
  <c r="AT38" i="20" s="1"/>
  <c r="AJ38" i="20"/>
  <c r="AK32" i="20"/>
  <c r="AT32" i="20" s="1"/>
  <c r="AJ32" i="20"/>
  <c r="AK26" i="20"/>
  <c r="AT26" i="20" s="1"/>
  <c r="AX19" i="20"/>
  <c r="S19" i="20" s="1"/>
  <c r="AC19" i="20" s="1"/>
  <c r="AB20" i="20" s="1"/>
  <c r="AX13" i="20"/>
  <c r="S13" i="20" s="1"/>
  <c r="AC13" i="20" s="1"/>
  <c r="AB14" i="20" s="1"/>
  <c r="AX6" i="20"/>
  <c r="S6" i="20" s="1"/>
  <c r="AC6" i="20" s="1"/>
  <c r="AB7" i="20" s="1"/>
  <c r="AS81" i="44"/>
  <c r="AR69" i="90"/>
  <c r="AH75" i="43"/>
  <c r="AQ75" i="43" s="1"/>
  <c r="AH79" i="54"/>
  <c r="AQ79" i="54" s="1"/>
  <c r="AQ81" i="54" s="1"/>
  <c r="AZ3" i="54"/>
  <c r="AX3" i="54" s="1"/>
  <c r="S3" i="54" s="1"/>
  <c r="AC3" i="54" s="1"/>
  <c r="AX5" i="54"/>
  <c r="S5" i="54" s="1"/>
  <c r="AC5" i="54" s="1"/>
  <c r="AB6" i="54" s="1"/>
  <c r="AX6" i="54"/>
  <c r="S6" i="54" s="1"/>
  <c r="AC6" i="54" s="1"/>
  <c r="AB7" i="54" s="1"/>
  <c r="AX10" i="54"/>
  <c r="S10" i="54" s="1"/>
  <c r="AC10" i="54" s="1"/>
  <c r="AB11" i="54" s="1"/>
  <c r="AX12" i="54"/>
  <c r="S12" i="54" s="1"/>
  <c r="AC12" i="54" s="1"/>
  <c r="AB13" i="54" s="1"/>
  <c r="AX14" i="54"/>
  <c r="S14" i="54" s="1"/>
  <c r="AC14" i="54" s="1"/>
  <c r="AB15" i="54" s="1"/>
  <c r="AX15" i="54"/>
  <c r="S15" i="54" s="1"/>
  <c r="AC15" i="54" s="1"/>
  <c r="AB16" i="54" s="1"/>
  <c r="AX20" i="54"/>
  <c r="S20" i="54" s="1"/>
  <c r="AC20" i="54" s="1"/>
  <c r="AB21" i="54" s="1"/>
  <c r="AX21" i="54"/>
  <c r="S21" i="54" s="1"/>
  <c r="AC21" i="54" s="1"/>
  <c r="AB22" i="54" s="1"/>
  <c r="AX22" i="54"/>
  <c r="S22" i="54" s="1"/>
  <c r="AC22" i="54" s="1"/>
  <c r="AB23" i="54" s="1"/>
  <c r="AX24" i="54"/>
  <c r="S24" i="54" s="1"/>
  <c r="AC24" i="54" s="1"/>
  <c r="AB25" i="54" s="1"/>
  <c r="AX28" i="54"/>
  <c r="S28" i="54" s="1"/>
  <c r="AC28" i="54" s="1"/>
  <c r="AB29" i="54" s="1"/>
  <c r="AX30" i="54"/>
  <c r="S30" i="54" s="1"/>
  <c r="AC30" i="54" s="1"/>
  <c r="AB31" i="54" s="1"/>
  <c r="AX32" i="54"/>
  <c r="S32" i="54" s="1"/>
  <c r="AC32" i="54" s="1"/>
  <c r="AB33" i="54" s="1"/>
  <c r="AX33" i="54"/>
  <c r="S33" i="54" s="1"/>
  <c r="AC33" i="54" s="1"/>
  <c r="AB34" i="54" s="1"/>
  <c r="AX36" i="54"/>
  <c r="S36" i="54" s="1"/>
  <c r="AC36" i="54" s="1"/>
  <c r="AB37" i="54" s="1"/>
  <c r="AX38" i="54"/>
  <c r="S38" i="54" s="1"/>
  <c r="AC38" i="54" s="1"/>
  <c r="AB39" i="54" s="1"/>
  <c r="AX39" i="54"/>
  <c r="S39" i="54" s="1"/>
  <c r="AC39" i="54" s="1"/>
  <c r="AB40" i="54" s="1"/>
  <c r="AX40" i="54"/>
  <c r="S40" i="54" s="1"/>
  <c r="AC40" i="54" s="1"/>
  <c r="AB41" i="54" s="1"/>
  <c r="AX44" i="54"/>
  <c r="S44" i="54" s="1"/>
  <c r="AC44" i="54" s="1"/>
  <c r="AB45" i="54" s="1"/>
  <c r="AX45" i="54"/>
  <c r="S45" i="54" s="1"/>
  <c r="AC45" i="54" s="1"/>
  <c r="AB46" i="54" s="1"/>
  <c r="AX46" i="54"/>
  <c r="S46" i="54" s="1"/>
  <c r="AC46" i="54" s="1"/>
  <c r="AB47" i="54" s="1"/>
  <c r="AX47" i="54"/>
  <c r="S47" i="54" s="1"/>
  <c r="AC47" i="54" s="1"/>
  <c r="AB48" i="54" s="1"/>
  <c r="AX48" i="54"/>
  <c r="S48" i="54" s="1"/>
  <c r="AC48" i="54" s="1"/>
  <c r="AB49" i="54" s="1"/>
  <c r="AX49" i="54"/>
  <c r="S49" i="54" s="1"/>
  <c r="AC49" i="54" s="1"/>
  <c r="AB50" i="54" s="1"/>
  <c r="AX50" i="54"/>
  <c r="S50" i="54" s="1"/>
  <c r="AC50" i="54" s="1"/>
  <c r="AB51" i="54" s="1"/>
  <c r="AX51" i="54"/>
  <c r="S51" i="54" s="1"/>
  <c r="AC51" i="54" s="1"/>
  <c r="AB52" i="54" s="1"/>
  <c r="AX52" i="54"/>
  <c r="S52" i="54" s="1"/>
  <c r="AC52" i="54" s="1"/>
  <c r="AB53" i="54" s="1"/>
  <c r="AX53" i="54"/>
  <c r="S53" i="54" s="1"/>
  <c r="AC53" i="54" s="1"/>
  <c r="AB54" i="54" s="1"/>
  <c r="AX54" i="54"/>
  <c r="S54" i="54" s="1"/>
  <c r="AC54" i="54" s="1"/>
  <c r="AB55" i="54" s="1"/>
  <c r="AX55" i="54"/>
  <c r="S55" i="54" s="1"/>
  <c r="AC55" i="54" s="1"/>
  <c r="AB56" i="54" s="1"/>
  <c r="AX56" i="54"/>
  <c r="S56" i="54" s="1"/>
  <c r="AC56" i="54" s="1"/>
  <c r="AB57" i="54" s="1"/>
  <c r="AX57" i="54"/>
  <c r="S57" i="54" s="1"/>
  <c r="AC57" i="54" s="1"/>
  <c r="AB58" i="54" s="1"/>
  <c r="AX58" i="54"/>
  <c r="S58" i="54" s="1"/>
  <c r="AC58" i="54" s="1"/>
  <c r="AB59" i="54" s="1"/>
  <c r="AX59" i="54"/>
  <c r="S59" i="54" s="1"/>
  <c r="AC59" i="54" s="1"/>
  <c r="AB60" i="54" s="1"/>
  <c r="AX60" i="54"/>
  <c r="S60" i="54" s="1"/>
  <c r="AC60" i="54" s="1"/>
  <c r="AB61" i="54" s="1"/>
  <c r="AX61" i="54"/>
  <c r="S61" i="54" s="1"/>
  <c r="AC61" i="54" s="1"/>
  <c r="AB62" i="54" s="1"/>
  <c r="AX62" i="54"/>
  <c r="S62" i="54" s="1"/>
  <c r="AC62" i="54" s="1"/>
  <c r="AB63" i="54" s="1"/>
  <c r="AX63" i="54"/>
  <c r="S63" i="54" s="1"/>
  <c r="AC63" i="54" s="1"/>
  <c r="AB64" i="54" s="1"/>
  <c r="AX64" i="54"/>
  <c r="S64" i="54" s="1"/>
  <c r="AC64" i="54" s="1"/>
  <c r="AB65" i="54" s="1"/>
  <c r="AX65" i="54"/>
  <c r="S65" i="54" s="1"/>
  <c r="AC65" i="54" s="1"/>
  <c r="AB66" i="54" s="1"/>
  <c r="AX66" i="54"/>
  <c r="S66" i="54" s="1"/>
  <c r="AC66" i="54" s="1"/>
  <c r="AB67" i="54" s="1"/>
  <c r="AX67" i="54"/>
  <c r="S67" i="54" s="1"/>
  <c r="AC67" i="54" s="1"/>
  <c r="AB68" i="54" s="1"/>
  <c r="AX68" i="54"/>
  <c r="S68" i="54" s="1"/>
  <c r="AC68" i="54" s="1"/>
  <c r="AB69" i="54" s="1"/>
  <c r="AX69" i="54"/>
  <c r="S69" i="54" s="1"/>
  <c r="AC69" i="54" s="1"/>
  <c r="AB70" i="54" s="1"/>
  <c r="AX70" i="54"/>
  <c r="S70" i="54" s="1"/>
  <c r="AC70" i="54" s="1"/>
  <c r="AB71" i="54" s="1"/>
  <c r="AX71" i="54"/>
  <c r="S71" i="54" s="1"/>
  <c r="AC71" i="54" s="1"/>
  <c r="AB72" i="54" s="1"/>
  <c r="AX72" i="54"/>
  <c r="S72" i="54" s="1"/>
  <c r="AC72" i="54" s="1"/>
  <c r="AB73" i="54" s="1"/>
  <c r="AX73" i="54"/>
  <c r="S73" i="54" s="1"/>
  <c r="AC73" i="54" s="1"/>
  <c r="AB74" i="54" s="1"/>
  <c r="AX74" i="54"/>
  <c r="S74" i="54" s="1"/>
  <c r="AC74" i="54" s="1"/>
  <c r="AB75" i="54" s="1"/>
  <c r="AX76" i="54"/>
  <c r="S76" i="54" s="1"/>
  <c r="AC76" i="54" s="1"/>
  <c r="AB77" i="54" s="1"/>
  <c r="AX77" i="54"/>
  <c r="S77" i="54" s="1"/>
  <c r="AC77" i="54" s="1"/>
  <c r="AB78" i="54" s="1"/>
  <c r="AX78" i="54"/>
  <c r="S78" i="54" s="1"/>
  <c r="AC78" i="54" s="1"/>
  <c r="AB79" i="54" s="1"/>
  <c r="AX75" i="54"/>
  <c r="S75" i="54" s="1"/>
  <c r="AC75" i="54" s="1"/>
  <c r="AB76" i="54" s="1"/>
  <c r="AR77" i="95"/>
  <c r="Y79" i="88"/>
  <c r="X79" i="88"/>
  <c r="Z79" i="88" s="1"/>
  <c r="Y76" i="11"/>
  <c r="X76" i="11"/>
  <c r="Z72" i="94"/>
  <c r="Y79" i="100"/>
  <c r="X79" i="100"/>
  <c r="AJ16" i="20" l="1"/>
  <c r="AG77" i="13"/>
  <c r="AP77" i="13" s="1"/>
  <c r="Z74" i="103"/>
  <c r="AE77" i="13"/>
  <c r="AX42" i="54"/>
  <c r="S42" i="54" s="1"/>
  <c r="AC42" i="54" s="1"/>
  <c r="AB43" i="54" s="1"/>
  <c r="AK43" i="54" s="1"/>
  <c r="AT43" i="54" s="1"/>
  <c r="AX35" i="54"/>
  <c r="S35" i="54" s="1"/>
  <c r="AC35" i="54" s="1"/>
  <c r="AB36" i="54" s="1"/>
  <c r="AJ36" i="54" s="1"/>
  <c r="AX27" i="54"/>
  <c r="S27" i="54" s="1"/>
  <c r="AC27" i="54" s="1"/>
  <c r="AB28" i="54" s="1"/>
  <c r="AX18" i="54"/>
  <c r="S18" i="54" s="1"/>
  <c r="AC18" i="54" s="1"/>
  <c r="AB19" i="54" s="1"/>
  <c r="AX9" i="54"/>
  <c r="S9" i="54" s="1"/>
  <c r="AC9" i="54" s="1"/>
  <c r="AB10" i="54" s="1"/>
  <c r="AJ26" i="20"/>
  <c r="AX5" i="104"/>
  <c r="S5" i="104" s="1"/>
  <c r="AC5" i="104" s="1"/>
  <c r="AB6" i="104" s="1"/>
  <c r="AK6" i="104" s="1"/>
  <c r="AT6" i="104" s="1"/>
  <c r="W78" i="13"/>
  <c r="AX41" i="54"/>
  <c r="S41" i="54" s="1"/>
  <c r="AC41" i="54" s="1"/>
  <c r="AB42" i="54" s="1"/>
  <c r="AX34" i="54"/>
  <c r="S34" i="54" s="1"/>
  <c r="AC34" i="54" s="1"/>
  <c r="AB35" i="54" s="1"/>
  <c r="AX26" i="54"/>
  <c r="S26" i="54" s="1"/>
  <c r="AC26" i="54" s="1"/>
  <c r="AB27" i="54" s="1"/>
  <c r="AX16" i="54"/>
  <c r="S16" i="54" s="1"/>
  <c r="AC16" i="54" s="1"/>
  <c r="AB17" i="54" s="1"/>
  <c r="AX8" i="54"/>
  <c r="S8" i="54" s="1"/>
  <c r="AC8" i="54" s="1"/>
  <c r="AB9" i="54" s="1"/>
  <c r="AX8" i="104"/>
  <c r="S8" i="104" s="1"/>
  <c r="AC8" i="104" s="1"/>
  <c r="AB9" i="104" s="1"/>
  <c r="AK9" i="104" s="1"/>
  <c r="AT9" i="104" s="1"/>
  <c r="AX3" i="104"/>
  <c r="S3" i="104" s="1"/>
  <c r="AC3" i="104" s="1"/>
  <c r="W75" i="103"/>
  <c r="AF74" i="103"/>
  <c r="AO74" i="103" s="1"/>
  <c r="AE74" i="103"/>
  <c r="AG74" i="103"/>
  <c r="AP74" i="103" s="1"/>
  <c r="AK71" i="54"/>
  <c r="AT71" i="54" s="1"/>
  <c r="AJ71" i="54"/>
  <c r="AK41" i="54"/>
  <c r="AT41" i="54" s="1"/>
  <c r="AJ41" i="54"/>
  <c r="AK6" i="54"/>
  <c r="AT6" i="54" s="1"/>
  <c r="AJ6" i="54"/>
  <c r="W78" i="16"/>
  <c r="AE77" i="16"/>
  <c r="AF77" i="16"/>
  <c r="AO77" i="16" s="1"/>
  <c r="AG77" i="16"/>
  <c r="AP77" i="16" s="1"/>
  <c r="AH77" i="45"/>
  <c r="AQ77" i="45" s="1"/>
  <c r="AS45" i="20"/>
  <c r="AL45" i="20"/>
  <c r="AU45" i="20" s="1"/>
  <c r="AK62" i="104"/>
  <c r="AT62" i="104" s="1"/>
  <c r="AJ62" i="104"/>
  <c r="W73" i="94"/>
  <c r="AG72" i="94"/>
  <c r="AP72" i="94" s="1"/>
  <c r="AE72" i="94"/>
  <c r="AF72" i="94"/>
  <c r="AO72" i="94" s="1"/>
  <c r="AK21" i="54"/>
  <c r="AT21" i="54" s="1"/>
  <c r="AJ21" i="54"/>
  <c r="AJ15" i="54"/>
  <c r="AK15" i="54"/>
  <c r="AT15" i="54" s="1"/>
  <c r="AJ9" i="54"/>
  <c r="AK9" i="54"/>
  <c r="AT9" i="54" s="1"/>
  <c r="AS26" i="20"/>
  <c r="AL26" i="20"/>
  <c r="AU26" i="20" s="1"/>
  <c r="AS44" i="20"/>
  <c r="AL44" i="20"/>
  <c r="AU44" i="20" s="1"/>
  <c r="AI75" i="41"/>
  <c r="AN75" i="41"/>
  <c r="W73" i="102"/>
  <c r="AG72" i="102"/>
  <c r="AP72" i="102" s="1"/>
  <c r="AE72" i="102"/>
  <c r="AF72" i="102"/>
  <c r="AO72" i="102" s="1"/>
  <c r="Z72" i="35"/>
  <c r="AH72" i="35"/>
  <c r="AQ72" i="35" s="1"/>
  <c r="AJ75" i="104"/>
  <c r="AK75" i="104"/>
  <c r="AT75" i="104" s="1"/>
  <c r="AK72" i="104"/>
  <c r="AT72" i="104" s="1"/>
  <c r="AJ72" i="104"/>
  <c r="AJ66" i="104"/>
  <c r="AK66" i="104"/>
  <c r="AT66" i="104" s="1"/>
  <c r="AJ60" i="104"/>
  <c r="AK60" i="104"/>
  <c r="AT60" i="104" s="1"/>
  <c r="AJ54" i="104"/>
  <c r="AK54" i="104"/>
  <c r="AT54" i="104" s="1"/>
  <c r="AJ48" i="104"/>
  <c r="AK48" i="104"/>
  <c r="AT48" i="104" s="1"/>
  <c r="AJ42" i="104"/>
  <c r="AK42" i="104"/>
  <c r="AT42" i="104" s="1"/>
  <c r="AJ36" i="104"/>
  <c r="AK36" i="104"/>
  <c r="AT36" i="104" s="1"/>
  <c r="AJ30" i="104"/>
  <c r="AK30" i="104"/>
  <c r="AT30" i="104" s="1"/>
  <c r="AJ24" i="104"/>
  <c r="AK24" i="104"/>
  <c r="AT24" i="104" s="1"/>
  <c r="AJ18" i="104"/>
  <c r="AK18" i="104"/>
  <c r="AT18" i="104" s="1"/>
  <c r="AJ11" i="104"/>
  <c r="AK11" i="104"/>
  <c r="AT11" i="104" s="1"/>
  <c r="AK5" i="104"/>
  <c r="AT5" i="104" s="1"/>
  <c r="AS52" i="20"/>
  <c r="AL52" i="20"/>
  <c r="AU52" i="20" s="1"/>
  <c r="AJ6" i="20"/>
  <c r="AS41" i="20"/>
  <c r="AL41" i="20"/>
  <c r="AU41" i="20" s="1"/>
  <c r="Y79" i="51"/>
  <c r="X79" i="51"/>
  <c r="AR73" i="103"/>
  <c r="AS18" i="20"/>
  <c r="AL18" i="20"/>
  <c r="AU18" i="20" s="1"/>
  <c r="AS36" i="20"/>
  <c r="AL36" i="20"/>
  <c r="AU36" i="20" s="1"/>
  <c r="AS54" i="20"/>
  <c r="AL54" i="20"/>
  <c r="AU54" i="20" s="1"/>
  <c r="AR75" i="11"/>
  <c r="AJ19" i="20"/>
  <c r="AK19" i="20"/>
  <c r="AT19" i="20" s="1"/>
  <c r="AI73" i="91"/>
  <c r="AN73" i="91"/>
  <c r="AI79" i="54"/>
  <c r="AN79" i="54"/>
  <c r="AN81" i="54" s="1"/>
  <c r="Y72" i="85"/>
  <c r="Z72" i="85" s="1"/>
  <c r="X72" i="85"/>
  <c r="AK53" i="54"/>
  <c r="AT53" i="54" s="1"/>
  <c r="AJ53" i="54"/>
  <c r="AK11" i="54"/>
  <c r="AT11" i="54" s="1"/>
  <c r="AK50" i="104"/>
  <c r="AT50" i="104" s="1"/>
  <c r="AJ50" i="104"/>
  <c r="AK70" i="54"/>
  <c r="AT70" i="54" s="1"/>
  <c r="AJ70" i="54"/>
  <c r="AH76" i="11"/>
  <c r="AQ76" i="11" s="1"/>
  <c r="AJ75" i="54"/>
  <c r="AK75" i="54"/>
  <c r="AT75" i="54" s="1"/>
  <c r="AJ69" i="54"/>
  <c r="AK69" i="54"/>
  <c r="AT69" i="54" s="1"/>
  <c r="AJ63" i="54"/>
  <c r="AK63" i="54"/>
  <c r="AT63" i="54" s="1"/>
  <c r="AJ57" i="54"/>
  <c r="AK57" i="54"/>
  <c r="AT57" i="54" s="1"/>
  <c r="AK51" i="54"/>
  <c r="AT51" i="54" s="1"/>
  <c r="AJ51" i="54"/>
  <c r="AK45" i="54"/>
  <c r="AT45" i="54" s="1"/>
  <c r="AJ45" i="54"/>
  <c r="AJ39" i="54"/>
  <c r="AK39" i="54"/>
  <c r="AT39" i="54" s="1"/>
  <c r="AJ33" i="54"/>
  <c r="AK33" i="54"/>
  <c r="AT33" i="54" s="1"/>
  <c r="AJ27" i="54"/>
  <c r="AK27" i="54"/>
  <c r="AT27" i="54" s="1"/>
  <c r="Z76" i="11"/>
  <c r="AK74" i="54"/>
  <c r="AT74" i="54" s="1"/>
  <c r="AJ74" i="54"/>
  <c r="AK68" i="54"/>
  <c r="AT68" i="54" s="1"/>
  <c r="AJ68" i="54"/>
  <c r="AJ62" i="54"/>
  <c r="AK62" i="54"/>
  <c r="AT62" i="54" s="1"/>
  <c r="AK56" i="54"/>
  <c r="AT56" i="54" s="1"/>
  <c r="AJ56" i="54"/>
  <c r="AK50" i="54"/>
  <c r="AT50" i="54" s="1"/>
  <c r="AJ50" i="54"/>
  <c r="AX43" i="54"/>
  <c r="S43" i="54" s="1"/>
  <c r="AC43" i="54" s="1"/>
  <c r="AB44" i="54" s="1"/>
  <c r="AX37" i="54"/>
  <c r="S37" i="54" s="1"/>
  <c r="AC37" i="54" s="1"/>
  <c r="AB38" i="54" s="1"/>
  <c r="AX31" i="54"/>
  <c r="S31" i="54" s="1"/>
  <c r="AC31" i="54" s="1"/>
  <c r="AB32" i="54" s="1"/>
  <c r="AX25" i="54"/>
  <c r="S25" i="54" s="1"/>
  <c r="AC25" i="54" s="1"/>
  <c r="AB26" i="54" s="1"/>
  <c r="AX19" i="54"/>
  <c r="S19" i="54" s="1"/>
  <c r="AC19" i="54" s="1"/>
  <c r="AB20" i="54" s="1"/>
  <c r="AX13" i="54"/>
  <c r="S13" i="54" s="1"/>
  <c r="AC13" i="54" s="1"/>
  <c r="AB14" i="54" s="1"/>
  <c r="AX7" i="54"/>
  <c r="S7" i="54" s="1"/>
  <c r="AC7" i="54" s="1"/>
  <c r="AB8" i="54" s="1"/>
  <c r="AS62" i="20"/>
  <c r="AL62" i="20"/>
  <c r="AU62" i="20" s="1"/>
  <c r="Y76" i="41"/>
  <c r="X76" i="41"/>
  <c r="AX79" i="104"/>
  <c r="S79" i="104" s="1"/>
  <c r="AC79" i="104" s="1"/>
  <c r="AJ79" i="104" s="1"/>
  <c r="AS79" i="104" s="1"/>
  <c r="AG79" i="104"/>
  <c r="AP79" i="104" s="1"/>
  <c r="AP81" i="104" s="1"/>
  <c r="AE79" i="104"/>
  <c r="AK79" i="104" s="1"/>
  <c r="AT79" i="104" s="1"/>
  <c r="AF79" i="104"/>
  <c r="AO79" i="104" s="1"/>
  <c r="AO81" i="104" s="1"/>
  <c r="AH76" i="99"/>
  <c r="AQ76" i="99" s="1"/>
  <c r="AS33" i="20"/>
  <c r="AL33" i="20"/>
  <c r="AU33" i="20" s="1"/>
  <c r="AS51" i="20"/>
  <c r="AL51" i="20"/>
  <c r="AU51" i="20" s="1"/>
  <c r="AS69" i="20"/>
  <c r="AL69" i="20"/>
  <c r="AU69" i="20" s="1"/>
  <c r="AJ71" i="104"/>
  <c r="AK71" i="104"/>
  <c r="AT71" i="104" s="1"/>
  <c r="AJ65" i="104"/>
  <c r="AK65" i="104"/>
  <c r="AT65" i="104" s="1"/>
  <c r="AJ59" i="104"/>
  <c r="AK59" i="104"/>
  <c r="AT59" i="104" s="1"/>
  <c r="AJ53" i="104"/>
  <c r="AK53" i="104"/>
  <c r="AT53" i="104" s="1"/>
  <c r="AJ47" i="104"/>
  <c r="AK47" i="104"/>
  <c r="AT47" i="104" s="1"/>
  <c r="AJ41" i="104"/>
  <c r="AK41" i="104"/>
  <c r="AT41" i="104" s="1"/>
  <c r="AJ35" i="104"/>
  <c r="AK35" i="104"/>
  <c r="AT35" i="104" s="1"/>
  <c r="AK29" i="104"/>
  <c r="AT29" i="104" s="1"/>
  <c r="AJ29" i="104"/>
  <c r="AJ23" i="104"/>
  <c r="AK23" i="104"/>
  <c r="AT23" i="104" s="1"/>
  <c r="AK17" i="104"/>
  <c r="AT17" i="104" s="1"/>
  <c r="AJ17" i="104"/>
  <c r="AJ10" i="104"/>
  <c r="AK10" i="104"/>
  <c r="AT10" i="104" s="1"/>
  <c r="AR75" i="99"/>
  <c r="AG77" i="96"/>
  <c r="AP77" i="96" s="1"/>
  <c r="AF77" i="96"/>
  <c r="AO77" i="96" s="1"/>
  <c r="W78" i="96"/>
  <c r="AE77" i="96"/>
  <c r="AS16" i="20"/>
  <c r="AL16" i="20"/>
  <c r="AU16" i="20" s="1"/>
  <c r="AS34" i="20"/>
  <c r="AL34" i="20"/>
  <c r="AU34" i="20" s="1"/>
  <c r="AS70" i="20"/>
  <c r="AL70" i="20"/>
  <c r="AU70" i="20" s="1"/>
  <c r="AE78" i="95"/>
  <c r="AG78" i="95"/>
  <c r="AP78" i="95" s="1"/>
  <c r="W79" i="95"/>
  <c r="AF78" i="95"/>
  <c r="AO78" i="95" s="1"/>
  <c r="AS23" i="20"/>
  <c r="AL23" i="20"/>
  <c r="AU23" i="20" s="1"/>
  <c r="AS59" i="20"/>
  <c r="AL59" i="20"/>
  <c r="AU59" i="20" s="1"/>
  <c r="AS77" i="20"/>
  <c r="AL77" i="20"/>
  <c r="AU77" i="20" s="1"/>
  <c r="AJ8" i="20"/>
  <c r="AS78" i="20"/>
  <c r="AL78" i="20"/>
  <c r="AU78" i="20" s="1"/>
  <c r="AX79" i="88"/>
  <c r="S79" i="88" s="1"/>
  <c r="AC79" i="88" s="1"/>
  <c r="AF79" i="88"/>
  <c r="AO79" i="88" s="1"/>
  <c r="AO81" i="88" s="1"/>
  <c r="AE79" i="88"/>
  <c r="AG79" i="88"/>
  <c r="AP79" i="88" s="1"/>
  <c r="AP81" i="88" s="1"/>
  <c r="AJ59" i="54"/>
  <c r="AK59" i="54"/>
  <c r="AT59" i="54" s="1"/>
  <c r="AK23" i="54"/>
  <c r="AT23" i="54" s="1"/>
  <c r="AJ21" i="20"/>
  <c r="AK21" i="20"/>
  <c r="AT21" i="20" s="1"/>
  <c r="AJ76" i="54"/>
  <c r="AK76" i="54"/>
  <c r="AT76" i="54" s="1"/>
  <c r="AK67" i="54"/>
  <c r="AT67" i="54" s="1"/>
  <c r="AJ67" i="54"/>
  <c r="AK55" i="54"/>
  <c r="AT55" i="54" s="1"/>
  <c r="AJ55" i="54"/>
  <c r="AJ43" i="54"/>
  <c r="AK31" i="54"/>
  <c r="AT31" i="54" s="1"/>
  <c r="AK13" i="54"/>
  <c r="AT13" i="54" s="1"/>
  <c r="AJ13" i="54"/>
  <c r="AS32" i="20"/>
  <c r="AL32" i="20"/>
  <c r="AU32" i="20" s="1"/>
  <c r="AH73" i="10"/>
  <c r="AQ73" i="10" s="1"/>
  <c r="AR73" i="87"/>
  <c r="AF76" i="99"/>
  <c r="AO76" i="99" s="1"/>
  <c r="AG76" i="99"/>
  <c r="AP76" i="99" s="1"/>
  <c r="AE76" i="99"/>
  <c r="W77" i="99"/>
  <c r="AJ9" i="20"/>
  <c r="AK9" i="20"/>
  <c r="AT9" i="20" s="1"/>
  <c r="AS39" i="20"/>
  <c r="AL39" i="20"/>
  <c r="AU39" i="20" s="1"/>
  <c r="AS57" i="20"/>
  <c r="AL57" i="20"/>
  <c r="AU57" i="20" s="1"/>
  <c r="AS75" i="20"/>
  <c r="AL75" i="20"/>
  <c r="AU75" i="20" s="1"/>
  <c r="AE71" i="82"/>
  <c r="AG71" i="82"/>
  <c r="AP71" i="82" s="1"/>
  <c r="AF71" i="82"/>
  <c r="AO71" i="82" s="1"/>
  <c r="W72" i="82"/>
  <c r="AH74" i="87"/>
  <c r="AQ74" i="87" s="1"/>
  <c r="AJ78" i="104"/>
  <c r="AK78" i="104"/>
  <c r="AT78" i="104" s="1"/>
  <c r="AK70" i="104"/>
  <c r="AT70" i="104" s="1"/>
  <c r="AJ70" i="104"/>
  <c r="AK64" i="104"/>
  <c r="AT64" i="104" s="1"/>
  <c r="AJ64" i="104"/>
  <c r="AJ58" i="104"/>
  <c r="AK58" i="104"/>
  <c r="AT58" i="104" s="1"/>
  <c r="AK52" i="104"/>
  <c r="AT52" i="104" s="1"/>
  <c r="AJ52" i="104"/>
  <c r="AK46" i="104"/>
  <c r="AT46" i="104" s="1"/>
  <c r="AJ46" i="104"/>
  <c r="AJ40" i="104"/>
  <c r="AK40" i="104"/>
  <c r="AT40" i="104" s="1"/>
  <c r="AK34" i="104"/>
  <c r="AT34" i="104" s="1"/>
  <c r="AJ34" i="104"/>
  <c r="AK28" i="104"/>
  <c r="AT28" i="104" s="1"/>
  <c r="AJ28" i="104"/>
  <c r="AK22" i="104"/>
  <c r="AT22" i="104" s="1"/>
  <c r="AJ22" i="104"/>
  <c r="AJ16" i="104"/>
  <c r="AK16" i="104"/>
  <c r="AT16" i="104" s="1"/>
  <c r="AJ3" i="104"/>
  <c r="AB4" i="104"/>
  <c r="AS3" i="20"/>
  <c r="AL3" i="20"/>
  <c r="AU3" i="20" s="1"/>
  <c r="AS58" i="20"/>
  <c r="AL58" i="20"/>
  <c r="AU58" i="20" s="1"/>
  <c r="AI78" i="84"/>
  <c r="AN78" i="84"/>
  <c r="AS11" i="20"/>
  <c r="AL11" i="20"/>
  <c r="AU11" i="20" s="1"/>
  <c r="AS29" i="20"/>
  <c r="AL29" i="20"/>
  <c r="AU29" i="20" s="1"/>
  <c r="AS47" i="20"/>
  <c r="AL47" i="20"/>
  <c r="AU47" i="20" s="1"/>
  <c r="AR76" i="45"/>
  <c r="AS24" i="20"/>
  <c r="AL24" i="20"/>
  <c r="AU24" i="20" s="1"/>
  <c r="AS42" i="20"/>
  <c r="AL42" i="20"/>
  <c r="AU42" i="20" s="1"/>
  <c r="AS60" i="20"/>
  <c r="AL60" i="20"/>
  <c r="AU60" i="20" s="1"/>
  <c r="AS25" i="20"/>
  <c r="AL25" i="20"/>
  <c r="AU25" i="20" s="1"/>
  <c r="AS43" i="20"/>
  <c r="AL43" i="20"/>
  <c r="AU43" i="20" s="1"/>
  <c r="AS61" i="20"/>
  <c r="AL61" i="20"/>
  <c r="AU61" i="20" s="1"/>
  <c r="AI77" i="13"/>
  <c r="AN77" i="13"/>
  <c r="Y73" i="49"/>
  <c r="X73" i="49"/>
  <c r="AK78" i="54"/>
  <c r="AT78" i="54" s="1"/>
  <c r="AJ78" i="54"/>
  <c r="AJ47" i="54"/>
  <c r="AK47" i="54"/>
  <c r="AT47" i="54" s="1"/>
  <c r="AK17" i="54"/>
  <c r="AT17" i="54" s="1"/>
  <c r="AS38" i="20"/>
  <c r="AL38" i="20"/>
  <c r="AU38" i="20" s="1"/>
  <c r="AH79" i="100"/>
  <c r="AQ79" i="100" s="1"/>
  <c r="AQ81" i="100" s="1"/>
  <c r="AZ3" i="100"/>
  <c r="AX3" i="100" s="1"/>
  <c r="S3" i="100" s="1"/>
  <c r="AC3" i="100" s="1"/>
  <c r="AX30" i="100"/>
  <c r="S30" i="100" s="1"/>
  <c r="AC30" i="100" s="1"/>
  <c r="AB31" i="100" s="1"/>
  <c r="AX36" i="100"/>
  <c r="S36" i="100" s="1"/>
  <c r="AC36" i="100" s="1"/>
  <c r="AB37" i="100" s="1"/>
  <c r="AX42" i="100"/>
  <c r="S42" i="100" s="1"/>
  <c r="AC42" i="100" s="1"/>
  <c r="AB43" i="100" s="1"/>
  <c r="AX48" i="100"/>
  <c r="S48" i="100" s="1"/>
  <c r="AC48" i="100" s="1"/>
  <c r="AB49" i="100" s="1"/>
  <c r="AX54" i="100"/>
  <c r="S54" i="100" s="1"/>
  <c r="AC54" i="100" s="1"/>
  <c r="AB55" i="100" s="1"/>
  <c r="AX60" i="100"/>
  <c r="S60" i="100" s="1"/>
  <c r="AC60" i="100" s="1"/>
  <c r="AB61" i="100" s="1"/>
  <c r="AX66" i="100"/>
  <c r="S66" i="100" s="1"/>
  <c r="AC66" i="100" s="1"/>
  <c r="AB67" i="100" s="1"/>
  <c r="AX72" i="100"/>
  <c r="S72" i="100" s="1"/>
  <c r="AC72" i="100" s="1"/>
  <c r="AB73" i="100" s="1"/>
  <c r="AX76" i="100"/>
  <c r="S76" i="100" s="1"/>
  <c r="AC76" i="100" s="1"/>
  <c r="AB77" i="100" s="1"/>
  <c r="AJ73" i="54"/>
  <c r="AK73" i="54"/>
  <c r="AT73" i="54" s="1"/>
  <c r="AJ61" i="54"/>
  <c r="AK61" i="54"/>
  <c r="AT61" i="54" s="1"/>
  <c r="AJ49" i="54"/>
  <c r="AK49" i="54"/>
  <c r="AT49" i="54" s="1"/>
  <c r="AK37" i="54"/>
  <c r="AT37" i="54" s="1"/>
  <c r="AJ25" i="54"/>
  <c r="AK25" i="54"/>
  <c r="AT25" i="54" s="1"/>
  <c r="AJ19" i="54"/>
  <c r="AK19" i="54"/>
  <c r="AT19" i="54" s="1"/>
  <c r="AJ7" i="54"/>
  <c r="AK7" i="54"/>
  <c r="AT7" i="54" s="1"/>
  <c r="Z79" i="100"/>
  <c r="AH79" i="88"/>
  <c r="AQ79" i="88" s="1"/>
  <c r="AQ81" i="88" s="1"/>
  <c r="AZ3" i="88"/>
  <c r="AX72" i="88" s="1"/>
  <c r="S72" i="88" s="1"/>
  <c r="AC72" i="88" s="1"/>
  <c r="AB73" i="88" s="1"/>
  <c r="AX8" i="88"/>
  <c r="S8" i="88" s="1"/>
  <c r="AC8" i="88" s="1"/>
  <c r="AB9" i="88" s="1"/>
  <c r="AX20" i="88"/>
  <c r="S20" i="88" s="1"/>
  <c r="AC20" i="88" s="1"/>
  <c r="AB21" i="88" s="1"/>
  <c r="AX32" i="88"/>
  <c r="S32" i="88" s="1"/>
  <c r="AC32" i="88" s="1"/>
  <c r="AB33" i="88" s="1"/>
  <c r="AX41" i="88"/>
  <c r="S41" i="88" s="1"/>
  <c r="AC41" i="88" s="1"/>
  <c r="AB42" i="88" s="1"/>
  <c r="AX49" i="88"/>
  <c r="S49" i="88" s="1"/>
  <c r="AC49" i="88" s="1"/>
  <c r="AB50" i="88" s="1"/>
  <c r="AX56" i="88"/>
  <c r="S56" i="88" s="1"/>
  <c r="AC56" i="88" s="1"/>
  <c r="AB57" i="88" s="1"/>
  <c r="AX63" i="88"/>
  <c r="S63" i="88" s="1"/>
  <c r="AC63" i="88" s="1"/>
  <c r="AB64" i="88" s="1"/>
  <c r="AX69" i="88"/>
  <c r="S69" i="88" s="1"/>
  <c r="AC69" i="88" s="1"/>
  <c r="AB70" i="88" s="1"/>
  <c r="AX70" i="88"/>
  <c r="S70" i="88" s="1"/>
  <c r="AC70" i="88" s="1"/>
  <c r="AB71" i="88" s="1"/>
  <c r="AX77" i="88"/>
  <c r="S77" i="88" s="1"/>
  <c r="AC77" i="88" s="1"/>
  <c r="AB78" i="88" s="1"/>
  <c r="AX78" i="88"/>
  <c r="S78" i="88" s="1"/>
  <c r="AC78" i="88" s="1"/>
  <c r="AB79" i="88" s="1"/>
  <c r="AJ79" i="54"/>
  <c r="AS79" i="54" s="1"/>
  <c r="AK79" i="54"/>
  <c r="AT79" i="54" s="1"/>
  <c r="AK72" i="54"/>
  <c r="AT72" i="54" s="1"/>
  <c r="AJ72" i="54"/>
  <c r="AK66" i="54"/>
  <c r="AT66" i="54" s="1"/>
  <c r="AJ66" i="54"/>
  <c r="AK60" i="54"/>
  <c r="AT60" i="54" s="1"/>
  <c r="AJ60" i="54"/>
  <c r="AJ54" i="54"/>
  <c r="AK54" i="54"/>
  <c r="AT54" i="54" s="1"/>
  <c r="AJ48" i="54"/>
  <c r="AK48" i="54"/>
  <c r="AT48" i="54" s="1"/>
  <c r="AK42" i="54"/>
  <c r="AT42" i="54" s="1"/>
  <c r="AX29" i="54"/>
  <c r="S29" i="54" s="1"/>
  <c r="AC29" i="54" s="1"/>
  <c r="AB30" i="54" s="1"/>
  <c r="AX23" i="54"/>
  <c r="S23" i="54" s="1"/>
  <c r="AC23" i="54" s="1"/>
  <c r="AB24" i="54" s="1"/>
  <c r="AX17" i="54"/>
  <c r="S17" i="54" s="1"/>
  <c r="AC17" i="54" s="1"/>
  <c r="AB18" i="54" s="1"/>
  <c r="AX11" i="54"/>
  <c r="S11" i="54" s="1"/>
  <c r="AC11" i="54" s="1"/>
  <c r="AB12" i="54" s="1"/>
  <c r="AX4" i="54"/>
  <c r="S4" i="54" s="1"/>
  <c r="AC4" i="54" s="1"/>
  <c r="AB5" i="54" s="1"/>
  <c r="AJ7" i="20"/>
  <c r="AK7" i="20"/>
  <c r="AT7" i="20" s="1"/>
  <c r="AS50" i="20"/>
  <c r="AL50" i="20"/>
  <c r="AU50" i="20" s="1"/>
  <c r="AS68" i="20"/>
  <c r="AL68" i="20"/>
  <c r="AU68" i="20" s="1"/>
  <c r="Z73" i="10"/>
  <c r="AK15" i="20"/>
  <c r="AT15" i="20" s="1"/>
  <c r="AJ15" i="20"/>
  <c r="Y73" i="18"/>
  <c r="X73" i="18"/>
  <c r="Z74" i="87"/>
  <c r="AJ77" i="104"/>
  <c r="AK77" i="104"/>
  <c r="AT77" i="104" s="1"/>
  <c r="AJ69" i="104"/>
  <c r="AK69" i="104"/>
  <c r="AT69" i="104" s="1"/>
  <c r="AK63" i="104"/>
  <c r="AT63" i="104" s="1"/>
  <c r="AJ63" i="104"/>
  <c r="AJ57" i="104"/>
  <c r="AK57" i="104"/>
  <c r="AT57" i="104" s="1"/>
  <c r="AJ51" i="104"/>
  <c r="AK51" i="104"/>
  <c r="AT51" i="104" s="1"/>
  <c r="AJ45" i="104"/>
  <c r="AK45" i="104"/>
  <c r="AT45" i="104" s="1"/>
  <c r="AJ39" i="104"/>
  <c r="AK39" i="104"/>
  <c r="AT39" i="104" s="1"/>
  <c r="AJ33" i="104"/>
  <c r="AK33" i="104"/>
  <c r="AT33" i="104" s="1"/>
  <c r="AK27" i="104"/>
  <c r="AT27" i="104" s="1"/>
  <c r="AJ27" i="104"/>
  <c r="AJ21" i="104"/>
  <c r="AK21" i="104"/>
  <c r="AT21" i="104" s="1"/>
  <c r="AJ15" i="104"/>
  <c r="AK15" i="104"/>
  <c r="AT15" i="104" s="1"/>
  <c r="AK8" i="104"/>
  <c r="AT8" i="104" s="1"/>
  <c r="AR78" i="88"/>
  <c r="AJ4" i="20"/>
  <c r="AK4" i="20"/>
  <c r="AT4" i="20" s="1"/>
  <c r="AS22" i="20"/>
  <c r="AL22" i="20"/>
  <c r="AU22" i="20" s="1"/>
  <c r="AS40" i="20"/>
  <c r="AL40" i="20"/>
  <c r="AU40" i="20" s="1"/>
  <c r="AS76" i="20"/>
  <c r="AL76" i="20"/>
  <c r="AU76" i="20" s="1"/>
  <c r="W71" i="90"/>
  <c r="AF70" i="90"/>
  <c r="AO70" i="90" s="1"/>
  <c r="AE70" i="90"/>
  <c r="AG70" i="90"/>
  <c r="AP70" i="90" s="1"/>
  <c r="AR70" i="42"/>
  <c r="AS65" i="20"/>
  <c r="AL65" i="20"/>
  <c r="AU65" i="20" s="1"/>
  <c r="AI78" i="51"/>
  <c r="AN78" i="51"/>
  <c r="AS12" i="20"/>
  <c r="AL12" i="20"/>
  <c r="AU12" i="20" s="1"/>
  <c r="AS30" i="20"/>
  <c r="AL30" i="20"/>
  <c r="AU30" i="20" s="1"/>
  <c r="AS66" i="20"/>
  <c r="AL66" i="20"/>
  <c r="AU66" i="20" s="1"/>
  <c r="AH76" i="83"/>
  <c r="AQ76" i="83" s="1"/>
  <c r="AR71" i="35"/>
  <c r="AI71" i="50"/>
  <c r="AN71" i="50"/>
  <c r="AS49" i="20"/>
  <c r="AL49" i="20"/>
  <c r="AU49" i="20" s="1"/>
  <c r="AS67" i="20"/>
  <c r="AL67" i="20"/>
  <c r="AU67" i="20" s="1"/>
  <c r="AI79" i="20"/>
  <c r="AN79" i="20"/>
  <c r="AN81" i="20" s="1"/>
  <c r="AK29" i="54"/>
  <c r="AT29" i="54" s="1"/>
  <c r="AH71" i="42"/>
  <c r="AQ71" i="42" s="1"/>
  <c r="AR75" i="83"/>
  <c r="AJ74" i="104"/>
  <c r="AK74" i="104"/>
  <c r="AT74" i="104" s="1"/>
  <c r="AK68" i="104"/>
  <c r="AT68" i="104" s="1"/>
  <c r="AJ68" i="104"/>
  <c r="AJ44" i="104"/>
  <c r="AK44" i="104"/>
  <c r="AT44" i="104" s="1"/>
  <c r="AJ38" i="104"/>
  <c r="AK38" i="104"/>
  <c r="AT38" i="104" s="1"/>
  <c r="AK32" i="104"/>
  <c r="AT32" i="104" s="1"/>
  <c r="AJ32" i="104"/>
  <c r="AJ26" i="104"/>
  <c r="AK26" i="104"/>
  <c r="AT26" i="104" s="1"/>
  <c r="AJ20" i="104"/>
  <c r="AK20" i="104"/>
  <c r="AT20" i="104" s="1"/>
  <c r="AK14" i="104"/>
  <c r="AT14" i="104" s="1"/>
  <c r="AJ14" i="104"/>
  <c r="AK7" i="104"/>
  <c r="AT7" i="104" s="1"/>
  <c r="AJ7" i="104"/>
  <c r="AG73" i="98"/>
  <c r="AP73" i="98" s="1"/>
  <c r="AE73" i="98"/>
  <c r="AF73" i="98"/>
  <c r="AO73" i="98" s="1"/>
  <c r="W74" i="98"/>
  <c r="AS10" i="20"/>
  <c r="AL10" i="20"/>
  <c r="AU10" i="20" s="1"/>
  <c r="AS28" i="20"/>
  <c r="AL28" i="20"/>
  <c r="AU28" i="20" s="1"/>
  <c r="W72" i="48"/>
  <c r="AF71" i="48"/>
  <c r="AO71" i="48" s="1"/>
  <c r="AE71" i="48"/>
  <c r="AG71" i="48"/>
  <c r="AP71" i="48" s="1"/>
  <c r="AH74" i="103"/>
  <c r="AQ74" i="103" s="1"/>
  <c r="AS17" i="20"/>
  <c r="AL17" i="20"/>
  <c r="AU17" i="20" s="1"/>
  <c r="Y72" i="55"/>
  <c r="X72" i="55"/>
  <c r="AS48" i="20"/>
  <c r="AL48" i="20"/>
  <c r="AU48" i="20" s="1"/>
  <c r="Z76" i="83"/>
  <c r="Y72" i="50"/>
  <c r="X72" i="50"/>
  <c r="Z72" i="50" s="1"/>
  <c r="AK5" i="20"/>
  <c r="AT5" i="20" s="1"/>
  <c r="AJ5" i="20"/>
  <c r="AS31" i="20"/>
  <c r="AL31" i="20"/>
  <c r="AU31" i="20" s="1"/>
  <c r="Y74" i="91"/>
  <c r="X74" i="91"/>
  <c r="Z74" i="91" s="1"/>
  <c r="AI75" i="43"/>
  <c r="AN75" i="43"/>
  <c r="AI71" i="85"/>
  <c r="AN71" i="85"/>
  <c r="AK65" i="54"/>
  <c r="AT65" i="54" s="1"/>
  <c r="AJ65" i="54"/>
  <c r="AK35" i="54"/>
  <c r="AT35" i="54" s="1"/>
  <c r="AJ14" i="20"/>
  <c r="AK14" i="20"/>
  <c r="AT14" i="20" s="1"/>
  <c r="AJ56" i="104"/>
  <c r="AK56" i="104"/>
  <c r="AT56" i="104" s="1"/>
  <c r="AJ77" i="54"/>
  <c r="AK77" i="54"/>
  <c r="AT77" i="54" s="1"/>
  <c r="AJ64" i="54"/>
  <c r="AK64" i="54"/>
  <c r="AT64" i="54" s="1"/>
  <c r="AJ58" i="54"/>
  <c r="AK58" i="54"/>
  <c r="AT58" i="54" s="1"/>
  <c r="AJ52" i="54"/>
  <c r="AK52" i="54"/>
  <c r="AT52" i="54" s="1"/>
  <c r="AK46" i="54"/>
  <c r="AT46" i="54" s="1"/>
  <c r="AJ46" i="54"/>
  <c r="AJ40" i="54"/>
  <c r="AK40" i="54"/>
  <c r="AT40" i="54" s="1"/>
  <c r="AK34" i="54"/>
  <c r="AT34" i="54" s="1"/>
  <c r="AJ34" i="54"/>
  <c r="AJ28" i="54"/>
  <c r="AK28" i="54"/>
  <c r="AT28" i="54" s="1"/>
  <c r="AK22" i="54"/>
  <c r="AT22" i="54" s="1"/>
  <c r="AJ22" i="54"/>
  <c r="AJ16" i="54"/>
  <c r="AK16" i="54"/>
  <c r="AT16" i="54" s="1"/>
  <c r="AJ10" i="54"/>
  <c r="AK10" i="54"/>
  <c r="AT10" i="54" s="1"/>
  <c r="AJ3" i="54"/>
  <c r="AB4" i="54"/>
  <c r="AJ20" i="20"/>
  <c r="AK20" i="20"/>
  <c r="AT20" i="20" s="1"/>
  <c r="AS56" i="20"/>
  <c r="AL56" i="20"/>
  <c r="AU56" i="20" s="1"/>
  <c r="AS74" i="20"/>
  <c r="AL74" i="20"/>
  <c r="AU74" i="20" s="1"/>
  <c r="AH72" i="102"/>
  <c r="AQ72" i="102" s="1"/>
  <c r="Z77" i="45"/>
  <c r="Z71" i="42"/>
  <c r="AK27" i="20"/>
  <c r="AT27" i="20" s="1"/>
  <c r="AJ27" i="20"/>
  <c r="AS63" i="20"/>
  <c r="AL63" i="20"/>
  <c r="AU63" i="20" s="1"/>
  <c r="AR72" i="10"/>
  <c r="AI72" i="18"/>
  <c r="AN72" i="18"/>
  <c r="AR71" i="102"/>
  <c r="AK76" i="104"/>
  <c r="AT76" i="104" s="1"/>
  <c r="AJ76" i="104"/>
  <c r="AJ73" i="104"/>
  <c r="AK73" i="104"/>
  <c r="AT73" i="104" s="1"/>
  <c r="AK67" i="104"/>
  <c r="AT67" i="104" s="1"/>
  <c r="AJ67" i="104"/>
  <c r="AJ61" i="104"/>
  <c r="AK61" i="104"/>
  <c r="AT61" i="104" s="1"/>
  <c r="AK55" i="104"/>
  <c r="AT55" i="104" s="1"/>
  <c r="AJ55" i="104"/>
  <c r="AJ49" i="104"/>
  <c r="AK49" i="104"/>
  <c r="AT49" i="104" s="1"/>
  <c r="AK43" i="104"/>
  <c r="AT43" i="104" s="1"/>
  <c r="AJ43" i="104"/>
  <c r="AJ37" i="104"/>
  <c r="AK37" i="104"/>
  <c r="AT37" i="104" s="1"/>
  <c r="AK31" i="104"/>
  <c r="AT31" i="104" s="1"/>
  <c r="AJ31" i="104"/>
  <c r="AK25" i="104"/>
  <c r="AT25" i="104" s="1"/>
  <c r="AJ25" i="104"/>
  <c r="AJ19" i="104"/>
  <c r="AK19" i="104"/>
  <c r="AT19" i="104" s="1"/>
  <c r="AK12" i="104"/>
  <c r="AT12" i="104" s="1"/>
  <c r="AJ12" i="104"/>
  <c r="AK13" i="104"/>
  <c r="AT13" i="104" s="1"/>
  <c r="AJ13" i="104"/>
  <c r="AS46" i="20"/>
  <c r="AL46" i="20"/>
  <c r="AU46" i="20" s="1"/>
  <c r="AS64" i="20"/>
  <c r="AL64" i="20"/>
  <c r="AU64" i="20" s="1"/>
  <c r="Y79" i="84"/>
  <c r="X79" i="84"/>
  <c r="AS35" i="20"/>
  <c r="AL35" i="20"/>
  <c r="AU35" i="20" s="1"/>
  <c r="AS53" i="20"/>
  <c r="AL53" i="20"/>
  <c r="AU53" i="20" s="1"/>
  <c r="AS71" i="20"/>
  <c r="AL71" i="20"/>
  <c r="AU71" i="20" s="1"/>
  <c r="AI71" i="55"/>
  <c r="AN71" i="55"/>
  <c r="AS72" i="20"/>
  <c r="AL72" i="20"/>
  <c r="AU72" i="20" s="1"/>
  <c r="AR78" i="100"/>
  <c r="AJ13" i="20"/>
  <c r="AK13" i="20"/>
  <c r="AT13" i="20" s="1"/>
  <c r="AS37" i="20"/>
  <c r="AL37" i="20"/>
  <c r="AU37" i="20" s="1"/>
  <c r="AS55" i="20"/>
  <c r="AL55" i="20"/>
  <c r="AU55" i="20" s="1"/>
  <c r="AS73" i="20"/>
  <c r="AL73" i="20"/>
  <c r="AU73" i="20" s="1"/>
  <c r="Y76" i="43"/>
  <c r="X76" i="43"/>
  <c r="AI72" i="49"/>
  <c r="AN72" i="49"/>
  <c r="AX24" i="100" l="1"/>
  <c r="S24" i="100" s="1"/>
  <c r="AC24" i="100" s="1"/>
  <c r="AB25" i="100" s="1"/>
  <c r="AX62" i="88"/>
  <c r="S62" i="88" s="1"/>
  <c r="AC62" i="88" s="1"/>
  <c r="AB63" i="88" s="1"/>
  <c r="AX28" i="88"/>
  <c r="S28" i="88" s="1"/>
  <c r="AC28" i="88" s="1"/>
  <c r="AB29" i="88" s="1"/>
  <c r="AX71" i="100"/>
  <c r="S71" i="100" s="1"/>
  <c r="AC71" i="100" s="1"/>
  <c r="AB72" i="100" s="1"/>
  <c r="AX41" i="100"/>
  <c r="S41" i="100" s="1"/>
  <c r="AC41" i="100" s="1"/>
  <c r="AB42" i="100" s="1"/>
  <c r="AK42" i="100" s="1"/>
  <c r="AT42" i="100" s="1"/>
  <c r="AX17" i="100"/>
  <c r="S17" i="100" s="1"/>
  <c r="AC17" i="100" s="1"/>
  <c r="AB18" i="100" s="1"/>
  <c r="X78" i="13"/>
  <c r="Z78" i="13" s="1"/>
  <c r="AK36" i="54"/>
  <c r="AT36" i="54" s="1"/>
  <c r="AX76" i="88"/>
  <c r="S76" i="88" s="1"/>
  <c r="AC76" i="88" s="1"/>
  <c r="AB77" i="88" s="1"/>
  <c r="AX68" i="88"/>
  <c r="S68" i="88" s="1"/>
  <c r="AC68" i="88" s="1"/>
  <c r="AB69" i="88" s="1"/>
  <c r="AX61" i="88"/>
  <c r="S61" i="88" s="1"/>
  <c r="AC61" i="88" s="1"/>
  <c r="AB62" i="88" s="1"/>
  <c r="AK62" i="88" s="1"/>
  <c r="AT62" i="88" s="1"/>
  <c r="AX53" i="88"/>
  <c r="S53" i="88" s="1"/>
  <c r="AC53" i="88" s="1"/>
  <c r="AB54" i="88" s="1"/>
  <c r="AX46" i="88"/>
  <c r="S46" i="88" s="1"/>
  <c r="AC46" i="88" s="1"/>
  <c r="AB47" i="88" s="1"/>
  <c r="AX39" i="88"/>
  <c r="S39" i="88" s="1"/>
  <c r="AC39" i="88" s="1"/>
  <c r="AB40" i="88" s="1"/>
  <c r="AX27" i="88"/>
  <c r="S27" i="88" s="1"/>
  <c r="AC27" i="88" s="1"/>
  <c r="AB28" i="88" s="1"/>
  <c r="AX15" i="88"/>
  <c r="S15" i="88" s="1"/>
  <c r="AC15" i="88" s="1"/>
  <c r="AB16" i="88" s="1"/>
  <c r="AX74" i="100"/>
  <c r="S74" i="100" s="1"/>
  <c r="AC74" i="100" s="1"/>
  <c r="AB75" i="100" s="1"/>
  <c r="AK75" i="100" s="1"/>
  <c r="AT75" i="100" s="1"/>
  <c r="AX70" i="100"/>
  <c r="S70" i="100" s="1"/>
  <c r="AC70" i="100" s="1"/>
  <c r="AB71" i="100" s="1"/>
  <c r="AX64" i="100"/>
  <c r="S64" i="100" s="1"/>
  <c r="AC64" i="100" s="1"/>
  <c r="AB65" i="100" s="1"/>
  <c r="AX58" i="100"/>
  <c r="S58" i="100" s="1"/>
  <c r="AC58" i="100" s="1"/>
  <c r="AB59" i="100" s="1"/>
  <c r="AX52" i="100"/>
  <c r="S52" i="100" s="1"/>
  <c r="AC52" i="100" s="1"/>
  <c r="AB53" i="100" s="1"/>
  <c r="AX46" i="100"/>
  <c r="S46" i="100" s="1"/>
  <c r="AC46" i="100" s="1"/>
  <c r="AB47" i="100" s="1"/>
  <c r="AX40" i="100"/>
  <c r="S40" i="100" s="1"/>
  <c r="AC40" i="100" s="1"/>
  <c r="AB41" i="100" s="1"/>
  <c r="AK41" i="100" s="1"/>
  <c r="AT41" i="100" s="1"/>
  <c r="AX34" i="100"/>
  <c r="S34" i="100" s="1"/>
  <c r="AC34" i="100" s="1"/>
  <c r="AB35" i="100" s="1"/>
  <c r="AX28" i="100"/>
  <c r="S28" i="100" s="1"/>
  <c r="AC28" i="100" s="1"/>
  <c r="AB29" i="100" s="1"/>
  <c r="AX22" i="100"/>
  <c r="S22" i="100" s="1"/>
  <c r="AC22" i="100" s="1"/>
  <c r="AB23" i="100" s="1"/>
  <c r="AX16" i="100"/>
  <c r="S16" i="100" s="1"/>
  <c r="AC16" i="100" s="1"/>
  <c r="AB17" i="100" s="1"/>
  <c r="AX8" i="100"/>
  <c r="S8" i="100" s="1"/>
  <c r="AC8" i="100" s="1"/>
  <c r="AB9" i="100" s="1"/>
  <c r="AX11" i="100"/>
  <c r="S11" i="100" s="1"/>
  <c r="AC11" i="100" s="1"/>
  <c r="AB12" i="100" s="1"/>
  <c r="AK12" i="100" s="1"/>
  <c r="AT12" i="100" s="1"/>
  <c r="AX55" i="88"/>
  <c r="S55" i="88" s="1"/>
  <c r="AC55" i="88" s="1"/>
  <c r="AB56" i="88" s="1"/>
  <c r="AX16" i="88"/>
  <c r="S16" i="88" s="1"/>
  <c r="AC16" i="88" s="1"/>
  <c r="AB17" i="88" s="1"/>
  <c r="AX59" i="100"/>
  <c r="S59" i="100" s="1"/>
  <c r="AC59" i="100" s="1"/>
  <c r="AB60" i="100" s="1"/>
  <c r="AX35" i="100"/>
  <c r="S35" i="100" s="1"/>
  <c r="AC35" i="100" s="1"/>
  <c r="AB36" i="100" s="1"/>
  <c r="AX23" i="100"/>
  <c r="S23" i="100" s="1"/>
  <c r="AC23" i="100" s="1"/>
  <c r="AB24" i="100" s="1"/>
  <c r="AJ8" i="104"/>
  <c r="AS8" i="104" s="1"/>
  <c r="AX75" i="88"/>
  <c r="S75" i="88" s="1"/>
  <c r="AC75" i="88" s="1"/>
  <c r="AB76" i="88" s="1"/>
  <c r="AX67" i="88"/>
  <c r="S67" i="88" s="1"/>
  <c r="AC67" i="88" s="1"/>
  <c r="AB68" i="88" s="1"/>
  <c r="AX59" i="88"/>
  <c r="S59" i="88" s="1"/>
  <c r="AC59" i="88" s="1"/>
  <c r="AB60" i="88" s="1"/>
  <c r="AX52" i="88"/>
  <c r="S52" i="88" s="1"/>
  <c r="AC52" i="88" s="1"/>
  <c r="AB53" i="88" s="1"/>
  <c r="AX45" i="88"/>
  <c r="S45" i="88" s="1"/>
  <c r="AC45" i="88" s="1"/>
  <c r="AB46" i="88" s="1"/>
  <c r="AJ46" i="88" s="1"/>
  <c r="AX38" i="88"/>
  <c r="S38" i="88" s="1"/>
  <c r="AC38" i="88" s="1"/>
  <c r="AB39" i="88" s="1"/>
  <c r="AK39" i="88" s="1"/>
  <c r="AT39" i="88" s="1"/>
  <c r="AX26" i="88"/>
  <c r="S26" i="88" s="1"/>
  <c r="AC26" i="88" s="1"/>
  <c r="AB27" i="88" s="1"/>
  <c r="AX14" i="88"/>
  <c r="S14" i="88" s="1"/>
  <c r="AC14" i="88" s="1"/>
  <c r="AB15" i="88" s="1"/>
  <c r="AX77" i="100"/>
  <c r="S77" i="100" s="1"/>
  <c r="AC77" i="100" s="1"/>
  <c r="AB78" i="100" s="1"/>
  <c r="AX69" i="100"/>
  <c r="S69" i="100" s="1"/>
  <c r="AC69" i="100" s="1"/>
  <c r="AB70" i="100" s="1"/>
  <c r="AX63" i="100"/>
  <c r="S63" i="100" s="1"/>
  <c r="AC63" i="100" s="1"/>
  <c r="AB64" i="100" s="1"/>
  <c r="AX57" i="100"/>
  <c r="S57" i="100" s="1"/>
  <c r="AC57" i="100" s="1"/>
  <c r="AB58" i="100" s="1"/>
  <c r="AK58" i="100" s="1"/>
  <c r="AT58" i="100" s="1"/>
  <c r="AX51" i="100"/>
  <c r="S51" i="100" s="1"/>
  <c r="AC51" i="100" s="1"/>
  <c r="AB52" i="100" s="1"/>
  <c r="AX45" i="100"/>
  <c r="S45" i="100" s="1"/>
  <c r="AC45" i="100" s="1"/>
  <c r="AB46" i="100" s="1"/>
  <c r="AX39" i="100"/>
  <c r="S39" i="100" s="1"/>
  <c r="AC39" i="100" s="1"/>
  <c r="AB40" i="100" s="1"/>
  <c r="AX33" i="100"/>
  <c r="S33" i="100" s="1"/>
  <c r="AC33" i="100" s="1"/>
  <c r="AB34" i="100" s="1"/>
  <c r="AX27" i="100"/>
  <c r="S27" i="100" s="1"/>
  <c r="AC27" i="100" s="1"/>
  <c r="AB28" i="100" s="1"/>
  <c r="AX21" i="100"/>
  <c r="S21" i="100" s="1"/>
  <c r="AC21" i="100" s="1"/>
  <c r="AB22" i="100" s="1"/>
  <c r="AJ22" i="100" s="1"/>
  <c r="AX14" i="100"/>
  <c r="S14" i="100" s="1"/>
  <c r="AC14" i="100" s="1"/>
  <c r="AB15" i="100" s="1"/>
  <c r="AX7" i="100"/>
  <c r="S7" i="100" s="1"/>
  <c r="AC7" i="100" s="1"/>
  <c r="AB8" i="100" s="1"/>
  <c r="AX18" i="100"/>
  <c r="S18" i="100" s="1"/>
  <c r="AC18" i="100" s="1"/>
  <c r="AB19" i="100" s="1"/>
  <c r="Z79" i="84"/>
  <c r="AX47" i="88"/>
  <c r="S47" i="88" s="1"/>
  <c r="AC47" i="88" s="1"/>
  <c r="AB48" i="88" s="1"/>
  <c r="AK48" i="88" s="1"/>
  <c r="AT48" i="88" s="1"/>
  <c r="AX40" i="88"/>
  <c r="S40" i="88" s="1"/>
  <c r="AC40" i="88" s="1"/>
  <c r="AB41" i="88" s="1"/>
  <c r="AJ41" i="88" s="1"/>
  <c r="AX78" i="100"/>
  <c r="S78" i="100" s="1"/>
  <c r="AC78" i="100" s="1"/>
  <c r="AB79" i="100" s="1"/>
  <c r="AX53" i="100"/>
  <c r="S53" i="100" s="1"/>
  <c r="AC53" i="100" s="1"/>
  <c r="AB54" i="100" s="1"/>
  <c r="AX29" i="100"/>
  <c r="S29" i="100" s="1"/>
  <c r="AC29" i="100" s="1"/>
  <c r="AB30" i="100" s="1"/>
  <c r="Y78" i="13"/>
  <c r="AJ42" i="54"/>
  <c r="AX74" i="88"/>
  <c r="S74" i="88" s="1"/>
  <c r="AC74" i="88" s="1"/>
  <c r="AB75" i="88" s="1"/>
  <c r="AJ75" i="88" s="1"/>
  <c r="AX65" i="88"/>
  <c r="S65" i="88" s="1"/>
  <c r="AC65" i="88" s="1"/>
  <c r="AB66" i="88" s="1"/>
  <c r="AX58" i="88"/>
  <c r="S58" i="88" s="1"/>
  <c r="AC58" i="88" s="1"/>
  <c r="AB59" i="88" s="1"/>
  <c r="AX51" i="88"/>
  <c r="S51" i="88" s="1"/>
  <c r="AC51" i="88" s="1"/>
  <c r="AB52" i="88" s="1"/>
  <c r="AX44" i="88"/>
  <c r="S44" i="88" s="1"/>
  <c r="AC44" i="88" s="1"/>
  <c r="AB45" i="88" s="1"/>
  <c r="AX34" i="88"/>
  <c r="S34" i="88" s="1"/>
  <c r="AC34" i="88" s="1"/>
  <c r="AB35" i="88" s="1"/>
  <c r="AJ35" i="88" s="1"/>
  <c r="AX22" i="88"/>
  <c r="S22" i="88" s="1"/>
  <c r="AC22" i="88" s="1"/>
  <c r="AB23" i="88" s="1"/>
  <c r="AK23" i="88" s="1"/>
  <c r="AT23" i="88" s="1"/>
  <c r="AX10" i="88"/>
  <c r="S10" i="88" s="1"/>
  <c r="AC10" i="88" s="1"/>
  <c r="AB11" i="88" s="1"/>
  <c r="AX75" i="100"/>
  <c r="S75" i="100" s="1"/>
  <c r="AC75" i="100" s="1"/>
  <c r="AB76" i="100" s="1"/>
  <c r="AX68" i="100"/>
  <c r="S68" i="100" s="1"/>
  <c r="AC68" i="100" s="1"/>
  <c r="AB69" i="100" s="1"/>
  <c r="AX62" i="100"/>
  <c r="S62" i="100" s="1"/>
  <c r="AC62" i="100" s="1"/>
  <c r="AB63" i="100" s="1"/>
  <c r="AX56" i="100"/>
  <c r="S56" i="100" s="1"/>
  <c r="AC56" i="100" s="1"/>
  <c r="AB57" i="100" s="1"/>
  <c r="AJ57" i="100" s="1"/>
  <c r="AX50" i="100"/>
  <c r="S50" i="100" s="1"/>
  <c r="AC50" i="100" s="1"/>
  <c r="AB51" i="100" s="1"/>
  <c r="AK51" i="100" s="1"/>
  <c r="AT51" i="100" s="1"/>
  <c r="AX44" i="100"/>
  <c r="S44" i="100" s="1"/>
  <c r="AC44" i="100" s="1"/>
  <c r="AB45" i="100" s="1"/>
  <c r="AX38" i="100"/>
  <c r="S38" i="100" s="1"/>
  <c r="AC38" i="100" s="1"/>
  <c r="AB39" i="100" s="1"/>
  <c r="AX32" i="100"/>
  <c r="S32" i="100" s="1"/>
  <c r="AC32" i="100" s="1"/>
  <c r="AB33" i="100" s="1"/>
  <c r="AX26" i="100"/>
  <c r="S26" i="100" s="1"/>
  <c r="AC26" i="100" s="1"/>
  <c r="AB27" i="100" s="1"/>
  <c r="AX20" i="100"/>
  <c r="S20" i="100" s="1"/>
  <c r="AC20" i="100" s="1"/>
  <c r="AB21" i="100" s="1"/>
  <c r="AJ21" i="100" s="1"/>
  <c r="AX13" i="100"/>
  <c r="S13" i="100" s="1"/>
  <c r="AC13" i="100" s="1"/>
  <c r="AB14" i="100" s="1"/>
  <c r="AK14" i="100" s="1"/>
  <c r="AT14" i="100" s="1"/>
  <c r="AX6" i="100"/>
  <c r="S6" i="100" s="1"/>
  <c r="AC6" i="100" s="1"/>
  <c r="AB7" i="100" s="1"/>
  <c r="AJ9" i="104"/>
  <c r="AJ31" i="54"/>
  <c r="AJ6" i="104"/>
  <c r="AX65" i="100"/>
  <c r="S65" i="100" s="1"/>
  <c r="AC65" i="100" s="1"/>
  <c r="AB66" i="100" s="1"/>
  <c r="AJ66" i="100" s="1"/>
  <c r="AX47" i="100"/>
  <c r="S47" i="100" s="1"/>
  <c r="AC47" i="100" s="1"/>
  <c r="AB48" i="100" s="1"/>
  <c r="AK48" i="100" s="1"/>
  <c r="AT48" i="100" s="1"/>
  <c r="AX10" i="100"/>
  <c r="S10" i="100" s="1"/>
  <c r="AC10" i="100" s="1"/>
  <c r="AB11" i="100" s="1"/>
  <c r="AJ35" i="54"/>
  <c r="AX71" i="88"/>
  <c r="S71" i="88" s="1"/>
  <c r="AC71" i="88" s="1"/>
  <c r="AB72" i="88" s="1"/>
  <c r="AX64" i="88"/>
  <c r="S64" i="88" s="1"/>
  <c r="AC64" i="88" s="1"/>
  <c r="AB65" i="88" s="1"/>
  <c r="AX57" i="88"/>
  <c r="S57" i="88" s="1"/>
  <c r="AC57" i="88" s="1"/>
  <c r="AB58" i="88" s="1"/>
  <c r="AJ58" i="88" s="1"/>
  <c r="AX50" i="88"/>
  <c r="S50" i="88" s="1"/>
  <c r="AC50" i="88" s="1"/>
  <c r="AB51" i="88" s="1"/>
  <c r="AJ51" i="88" s="1"/>
  <c r="AX43" i="88"/>
  <c r="S43" i="88" s="1"/>
  <c r="AC43" i="88" s="1"/>
  <c r="AB44" i="88" s="1"/>
  <c r="AX33" i="88"/>
  <c r="S33" i="88" s="1"/>
  <c r="AC33" i="88" s="1"/>
  <c r="AB34" i="88" s="1"/>
  <c r="AX21" i="88"/>
  <c r="S21" i="88" s="1"/>
  <c r="AC21" i="88" s="1"/>
  <c r="AB22" i="88" s="1"/>
  <c r="AX9" i="88"/>
  <c r="S9" i="88" s="1"/>
  <c r="AC9" i="88" s="1"/>
  <c r="AB10" i="88" s="1"/>
  <c r="AJ37" i="54"/>
  <c r="AS37" i="54" s="1"/>
  <c r="AX73" i="100"/>
  <c r="S73" i="100" s="1"/>
  <c r="AC73" i="100" s="1"/>
  <c r="AB74" i="100" s="1"/>
  <c r="AK74" i="100" s="1"/>
  <c r="AT74" i="100" s="1"/>
  <c r="AX67" i="100"/>
  <c r="S67" i="100" s="1"/>
  <c r="AC67" i="100" s="1"/>
  <c r="AB68" i="100" s="1"/>
  <c r="AX61" i="100"/>
  <c r="S61" i="100" s="1"/>
  <c r="AC61" i="100" s="1"/>
  <c r="AB62" i="100" s="1"/>
  <c r="AX55" i="100"/>
  <c r="S55" i="100" s="1"/>
  <c r="AC55" i="100" s="1"/>
  <c r="AB56" i="100" s="1"/>
  <c r="AX49" i="100"/>
  <c r="S49" i="100" s="1"/>
  <c r="AC49" i="100" s="1"/>
  <c r="AB50" i="100" s="1"/>
  <c r="AX43" i="100"/>
  <c r="S43" i="100" s="1"/>
  <c r="AC43" i="100" s="1"/>
  <c r="AB44" i="100" s="1"/>
  <c r="AK44" i="100" s="1"/>
  <c r="AT44" i="100" s="1"/>
  <c r="AX37" i="100"/>
  <c r="S37" i="100" s="1"/>
  <c r="AC37" i="100" s="1"/>
  <c r="AB38" i="100" s="1"/>
  <c r="AK38" i="100" s="1"/>
  <c r="AT38" i="100" s="1"/>
  <c r="AX31" i="100"/>
  <c r="S31" i="100" s="1"/>
  <c r="AC31" i="100" s="1"/>
  <c r="AB32" i="100" s="1"/>
  <c r="AX25" i="100"/>
  <c r="S25" i="100" s="1"/>
  <c r="AC25" i="100" s="1"/>
  <c r="AB26" i="100" s="1"/>
  <c r="AX19" i="100"/>
  <c r="S19" i="100" s="1"/>
  <c r="AC19" i="100" s="1"/>
  <c r="AB20" i="100" s="1"/>
  <c r="AX12" i="100"/>
  <c r="S12" i="100" s="1"/>
  <c r="AC12" i="100" s="1"/>
  <c r="AB13" i="100" s="1"/>
  <c r="AX4" i="100"/>
  <c r="S4" i="100" s="1"/>
  <c r="AC4" i="100" s="1"/>
  <c r="AB5" i="100" s="1"/>
  <c r="AJ5" i="104"/>
  <c r="AS5" i="104" s="1"/>
  <c r="AF72" i="50"/>
  <c r="AO72" i="50" s="1"/>
  <c r="AG72" i="50"/>
  <c r="AP72" i="50" s="1"/>
  <c r="W73" i="50"/>
  <c r="AE72" i="50"/>
  <c r="AX79" i="84"/>
  <c r="S79" i="84" s="1"/>
  <c r="AC79" i="84" s="1"/>
  <c r="AG79" i="84"/>
  <c r="AF79" i="84"/>
  <c r="AO79" i="84" s="1"/>
  <c r="AO81" i="84" s="1"/>
  <c r="AE79" i="84"/>
  <c r="AN79" i="84" s="1"/>
  <c r="AN81" i="84" s="1"/>
  <c r="AG74" i="91"/>
  <c r="AP74" i="91" s="1"/>
  <c r="W75" i="91"/>
  <c r="AF74" i="91"/>
  <c r="AO74" i="91" s="1"/>
  <c r="AE74" i="91"/>
  <c r="AS31" i="104"/>
  <c r="AL31" i="104"/>
  <c r="AU31" i="104" s="1"/>
  <c r="AS67" i="104"/>
  <c r="AL67" i="104"/>
  <c r="AU67" i="104" s="1"/>
  <c r="AS7" i="104"/>
  <c r="AL7" i="104"/>
  <c r="AU7" i="104" s="1"/>
  <c r="AS49" i="104"/>
  <c r="AL49" i="104"/>
  <c r="AU49" i="104" s="1"/>
  <c r="AR72" i="49"/>
  <c r="AL13" i="104"/>
  <c r="AU13" i="104" s="1"/>
  <c r="AS13" i="104"/>
  <c r="AS25" i="104"/>
  <c r="AL25" i="104"/>
  <c r="AU25" i="104" s="1"/>
  <c r="AS43" i="104"/>
  <c r="AL43" i="104"/>
  <c r="AU43" i="104" s="1"/>
  <c r="AS76" i="104"/>
  <c r="AL76" i="104"/>
  <c r="AU76" i="104" s="1"/>
  <c r="AF71" i="42"/>
  <c r="AO71" i="42" s="1"/>
  <c r="AE71" i="42"/>
  <c r="AG71" i="42"/>
  <c r="AP71" i="42" s="1"/>
  <c r="W72" i="42"/>
  <c r="AS20" i="20"/>
  <c r="AL20" i="20"/>
  <c r="AU20" i="20" s="1"/>
  <c r="AS16" i="54"/>
  <c r="AL16" i="54"/>
  <c r="AU16" i="54" s="1"/>
  <c r="AS52" i="54"/>
  <c r="AL52" i="54"/>
  <c r="AU52" i="54" s="1"/>
  <c r="AS77" i="54"/>
  <c r="AL77" i="54"/>
  <c r="AU77" i="54" s="1"/>
  <c r="AR75" i="43"/>
  <c r="AS5" i="20"/>
  <c r="AL5" i="20"/>
  <c r="AU5" i="20" s="1"/>
  <c r="AI73" i="98"/>
  <c r="AN73" i="98"/>
  <c r="AR78" i="51"/>
  <c r="AS15" i="20"/>
  <c r="AL15" i="20"/>
  <c r="AU15" i="20" s="1"/>
  <c r="AK24" i="54"/>
  <c r="AT24" i="54" s="1"/>
  <c r="AJ24" i="54"/>
  <c r="AS66" i="54"/>
  <c r="AL66" i="54"/>
  <c r="AU66" i="54" s="1"/>
  <c r="AJ79" i="88"/>
  <c r="AS79" i="88" s="1"/>
  <c r="AK79" i="88"/>
  <c r="AT79" i="88" s="1"/>
  <c r="AJ72" i="88"/>
  <c r="AK72" i="88"/>
  <c r="AT72" i="88" s="1"/>
  <c r="AK66" i="88"/>
  <c r="AT66" i="88" s="1"/>
  <c r="AK60" i="88"/>
  <c r="AT60" i="88" s="1"/>
  <c r="AK54" i="88"/>
  <c r="AT54" i="88" s="1"/>
  <c r="AK42" i="88"/>
  <c r="AT42" i="88" s="1"/>
  <c r="AX35" i="88"/>
  <c r="S35" i="88" s="1"/>
  <c r="AC35" i="88" s="1"/>
  <c r="AB36" i="88" s="1"/>
  <c r="AX29" i="88"/>
  <c r="S29" i="88" s="1"/>
  <c r="AC29" i="88" s="1"/>
  <c r="AB30" i="88" s="1"/>
  <c r="AX23" i="88"/>
  <c r="S23" i="88" s="1"/>
  <c r="AC23" i="88" s="1"/>
  <c r="AB24" i="88" s="1"/>
  <c r="AX17" i="88"/>
  <c r="S17" i="88" s="1"/>
  <c r="AC17" i="88" s="1"/>
  <c r="AB18" i="88" s="1"/>
  <c r="AX11" i="88"/>
  <c r="S11" i="88" s="1"/>
  <c r="AC11" i="88" s="1"/>
  <c r="AB12" i="88" s="1"/>
  <c r="AX5" i="88"/>
  <c r="S5" i="88" s="1"/>
  <c r="AC5" i="88" s="1"/>
  <c r="AB6" i="88" s="1"/>
  <c r="AK76" i="100"/>
  <c r="AT76" i="100" s="1"/>
  <c r="AJ76" i="100"/>
  <c r="AJ69" i="100"/>
  <c r="AK69" i="100"/>
  <c r="AT69" i="100" s="1"/>
  <c r="AK63" i="100"/>
  <c r="AT63" i="100" s="1"/>
  <c r="AJ51" i="100"/>
  <c r="AJ45" i="100"/>
  <c r="AK45" i="100"/>
  <c r="AT45" i="100" s="1"/>
  <c r="AJ39" i="100"/>
  <c r="AK39" i="100"/>
  <c r="AT39" i="100" s="1"/>
  <c r="AK33" i="100"/>
  <c r="AT33" i="100" s="1"/>
  <c r="AJ33" i="100"/>
  <c r="AK27" i="100"/>
  <c r="AT27" i="100" s="1"/>
  <c r="AK15" i="100"/>
  <c r="AT15" i="100" s="1"/>
  <c r="AK9" i="100"/>
  <c r="AT9" i="100" s="1"/>
  <c r="AS47" i="54"/>
  <c r="AL47" i="54"/>
  <c r="AU47" i="54" s="1"/>
  <c r="AS9" i="104"/>
  <c r="AL9" i="104"/>
  <c r="AU9" i="104" s="1"/>
  <c r="AS28" i="104"/>
  <c r="AL28" i="104"/>
  <c r="AU28" i="104" s="1"/>
  <c r="AS46" i="104"/>
  <c r="AL46" i="104"/>
  <c r="AU46" i="104" s="1"/>
  <c r="AL64" i="104"/>
  <c r="AU64" i="104" s="1"/>
  <c r="AS64" i="104"/>
  <c r="Y72" i="82"/>
  <c r="X72" i="82"/>
  <c r="AS10" i="104"/>
  <c r="AL10" i="104"/>
  <c r="AU10" i="104" s="1"/>
  <c r="AS47" i="104"/>
  <c r="AL47" i="104"/>
  <c r="AU47" i="104" s="1"/>
  <c r="AS65" i="104"/>
  <c r="AL65" i="104"/>
  <c r="AU65" i="104" s="1"/>
  <c r="AK38" i="54"/>
  <c r="AT38" i="54" s="1"/>
  <c r="AJ38" i="54"/>
  <c r="W77" i="11"/>
  <c r="AE76" i="11"/>
  <c r="AN76" i="11" s="1"/>
  <c r="AF76" i="11"/>
  <c r="AO76" i="11" s="1"/>
  <c r="AG76" i="11"/>
  <c r="AS39" i="54"/>
  <c r="AL39" i="54"/>
  <c r="AU39" i="54" s="1"/>
  <c r="AS57" i="54"/>
  <c r="AL57" i="54"/>
  <c r="AU57" i="54" s="1"/>
  <c r="AS75" i="54"/>
  <c r="AL75" i="54"/>
  <c r="AU75" i="54" s="1"/>
  <c r="AS70" i="54"/>
  <c r="AL70" i="54"/>
  <c r="AU70" i="54" s="1"/>
  <c r="AS53" i="54"/>
  <c r="AL53" i="54"/>
  <c r="AU53" i="54" s="1"/>
  <c r="AR79" i="54"/>
  <c r="AR81" i="54" s="1"/>
  <c r="AL79" i="54"/>
  <c r="AU79" i="54" s="1"/>
  <c r="AS24" i="104"/>
  <c r="AL24" i="104"/>
  <c r="AU24" i="104" s="1"/>
  <c r="AS42" i="104"/>
  <c r="AL42" i="104"/>
  <c r="AU42" i="104" s="1"/>
  <c r="AS60" i="104"/>
  <c r="AL60" i="104"/>
  <c r="AU60" i="104" s="1"/>
  <c r="AS75" i="104"/>
  <c r="AL75" i="104"/>
  <c r="AU75" i="104" s="1"/>
  <c r="AG72" i="35"/>
  <c r="AP72" i="35" s="1"/>
  <c r="W73" i="35"/>
  <c r="AF72" i="35"/>
  <c r="AO72" i="35" s="1"/>
  <c r="AE72" i="35"/>
  <c r="Y78" i="16"/>
  <c r="X78" i="16"/>
  <c r="AS22" i="54"/>
  <c r="AL22" i="54"/>
  <c r="AU22" i="54" s="1"/>
  <c r="AS20" i="104"/>
  <c r="AL20" i="104"/>
  <c r="AU20" i="104" s="1"/>
  <c r="AS38" i="104"/>
  <c r="AL38" i="104"/>
  <c r="AU38" i="104" s="1"/>
  <c r="AS74" i="104"/>
  <c r="AL74" i="104"/>
  <c r="AU74" i="104" s="1"/>
  <c r="AI70" i="90"/>
  <c r="AN70" i="90"/>
  <c r="AS21" i="104"/>
  <c r="AL21" i="104"/>
  <c r="AU21" i="104" s="1"/>
  <c r="AS39" i="104"/>
  <c r="AL39" i="104"/>
  <c r="AU39" i="104" s="1"/>
  <c r="AS57" i="104"/>
  <c r="AL57" i="104"/>
  <c r="AU57" i="104" s="1"/>
  <c r="AS77" i="104"/>
  <c r="AL77" i="104"/>
  <c r="AU77" i="104" s="1"/>
  <c r="AJ30" i="54"/>
  <c r="AK30" i="54"/>
  <c r="AT30" i="54" s="1"/>
  <c r="AS48" i="54"/>
  <c r="AL48" i="54"/>
  <c r="AU48" i="54" s="1"/>
  <c r="AJ78" i="88"/>
  <c r="AK78" i="88"/>
  <c r="AT78" i="88" s="1"/>
  <c r="AK71" i="88"/>
  <c r="AT71" i="88" s="1"/>
  <c r="AJ71" i="88"/>
  <c r="AJ65" i="88"/>
  <c r="AK65" i="88"/>
  <c r="AT65" i="88" s="1"/>
  <c r="AJ59" i="88"/>
  <c r="AK59" i="88"/>
  <c r="AT59" i="88" s="1"/>
  <c r="AK53" i="88"/>
  <c r="AT53" i="88" s="1"/>
  <c r="AJ53" i="88"/>
  <c r="AJ47" i="88"/>
  <c r="AK47" i="88"/>
  <c r="AT47" i="88" s="1"/>
  <c r="AK29" i="88"/>
  <c r="AT29" i="88" s="1"/>
  <c r="AJ29" i="88"/>
  <c r="AK17" i="88"/>
  <c r="AT17" i="88" s="1"/>
  <c r="AJ11" i="88"/>
  <c r="AK11" i="88"/>
  <c r="AT11" i="88" s="1"/>
  <c r="AX3" i="88"/>
  <c r="S3" i="88" s="1"/>
  <c r="AC3" i="88" s="1"/>
  <c r="AS7" i="54"/>
  <c r="AL7" i="54"/>
  <c r="AU7" i="54" s="1"/>
  <c r="AL37" i="54"/>
  <c r="AU37" i="54" s="1"/>
  <c r="AS73" i="54"/>
  <c r="AL73" i="54"/>
  <c r="AU73" i="54" s="1"/>
  <c r="AJ68" i="100"/>
  <c r="AK68" i="100"/>
  <c r="AT68" i="100" s="1"/>
  <c r="AK62" i="100"/>
  <c r="AT62" i="100" s="1"/>
  <c r="AJ62" i="100"/>
  <c r="AK56" i="100"/>
  <c r="AT56" i="100" s="1"/>
  <c r="AK50" i="100"/>
  <c r="AT50" i="100" s="1"/>
  <c r="AJ44" i="100"/>
  <c r="AJ32" i="100"/>
  <c r="AK32" i="100"/>
  <c r="AT32" i="100" s="1"/>
  <c r="AK26" i="100"/>
  <c r="AT26" i="100" s="1"/>
  <c r="AJ26" i="100"/>
  <c r="AK20" i="100"/>
  <c r="AT20" i="100" s="1"/>
  <c r="AK8" i="100"/>
  <c r="AT8" i="100" s="1"/>
  <c r="AS78" i="54"/>
  <c r="AL78" i="54"/>
  <c r="AU78" i="54" s="1"/>
  <c r="AR77" i="13"/>
  <c r="Y77" i="99"/>
  <c r="X77" i="99"/>
  <c r="AS43" i="54"/>
  <c r="AL43" i="54"/>
  <c r="AU43" i="54" s="1"/>
  <c r="AS76" i="54"/>
  <c r="AL76" i="54"/>
  <c r="AU76" i="54" s="1"/>
  <c r="AS59" i="54"/>
  <c r="AL59" i="54"/>
  <c r="AU59" i="54" s="1"/>
  <c r="AI78" i="95"/>
  <c r="AN78" i="95"/>
  <c r="AS17" i="104"/>
  <c r="AL17" i="104"/>
  <c r="AU17" i="104" s="1"/>
  <c r="AK8" i="54"/>
  <c r="AT8" i="54" s="1"/>
  <c r="AJ8" i="54"/>
  <c r="AJ44" i="54"/>
  <c r="AK44" i="54"/>
  <c r="AT44" i="54" s="1"/>
  <c r="AS62" i="54"/>
  <c r="AL62" i="54"/>
  <c r="AU62" i="54" s="1"/>
  <c r="AS45" i="54"/>
  <c r="AL45" i="54"/>
  <c r="AU45" i="54" s="1"/>
  <c r="AR75" i="41"/>
  <c r="AS9" i="54"/>
  <c r="AL9" i="54"/>
  <c r="AU9" i="54" s="1"/>
  <c r="AS6" i="54"/>
  <c r="AL6" i="54"/>
  <c r="AU6" i="54" s="1"/>
  <c r="AS58" i="54"/>
  <c r="AL58" i="54"/>
  <c r="AU58" i="54" s="1"/>
  <c r="AI71" i="48"/>
  <c r="AN71" i="48"/>
  <c r="AS27" i="104"/>
  <c r="AL27" i="104"/>
  <c r="AU27" i="104" s="1"/>
  <c r="AS63" i="104"/>
  <c r="AL63" i="104"/>
  <c r="AU63" i="104" s="1"/>
  <c r="W75" i="87"/>
  <c r="AG74" i="87"/>
  <c r="AP74" i="87" s="1"/>
  <c r="AE74" i="87"/>
  <c r="AF74" i="87"/>
  <c r="AO74" i="87" s="1"/>
  <c r="AF73" i="10"/>
  <c r="AO73" i="10" s="1"/>
  <c r="AE73" i="10"/>
  <c r="AG73" i="10"/>
  <c r="AP73" i="10" s="1"/>
  <c r="W74" i="10"/>
  <c r="AS7" i="20"/>
  <c r="AL7" i="20"/>
  <c r="AU7" i="20" s="1"/>
  <c r="AS72" i="54"/>
  <c r="AL72" i="54"/>
  <c r="AU72" i="54" s="1"/>
  <c r="AJ77" i="88"/>
  <c r="AK77" i="88"/>
  <c r="AT77" i="88" s="1"/>
  <c r="AJ70" i="88"/>
  <c r="AK70" i="88"/>
  <c r="AT70" i="88" s="1"/>
  <c r="AJ64" i="88"/>
  <c r="AK64" i="88"/>
  <c r="AT64" i="88" s="1"/>
  <c r="AK58" i="88"/>
  <c r="AT58" i="88" s="1"/>
  <c r="AJ52" i="88"/>
  <c r="AK52" i="88"/>
  <c r="AT52" i="88" s="1"/>
  <c r="AK40" i="88"/>
  <c r="AT40" i="88" s="1"/>
  <c r="AJ34" i="88"/>
  <c r="AK34" i="88"/>
  <c r="AT34" i="88" s="1"/>
  <c r="AJ28" i="88"/>
  <c r="AK28" i="88"/>
  <c r="AT28" i="88" s="1"/>
  <c r="AK22" i="88"/>
  <c r="AT22" i="88" s="1"/>
  <c r="AJ16" i="88"/>
  <c r="AK16" i="88"/>
  <c r="AT16" i="88" s="1"/>
  <c r="AJ10" i="88"/>
  <c r="AK10" i="88"/>
  <c r="AT10" i="88" s="1"/>
  <c r="AK73" i="88"/>
  <c r="AT73" i="88" s="1"/>
  <c r="AK77" i="100"/>
  <c r="AT77" i="100" s="1"/>
  <c r="AJ77" i="100"/>
  <c r="AK73" i="100"/>
  <c r="AT73" i="100" s="1"/>
  <c r="AK67" i="100"/>
  <c r="AT67" i="100" s="1"/>
  <c r="AJ67" i="100"/>
  <c r="AK61" i="100"/>
  <c r="AT61" i="100" s="1"/>
  <c r="AJ61" i="100"/>
  <c r="AJ55" i="100"/>
  <c r="AK55" i="100"/>
  <c r="AT55" i="100" s="1"/>
  <c r="AJ49" i="100"/>
  <c r="AK49" i="100"/>
  <c r="AT49" i="100" s="1"/>
  <c r="AK43" i="100"/>
  <c r="AT43" i="100" s="1"/>
  <c r="AJ43" i="100"/>
  <c r="AK37" i="100"/>
  <c r="AT37" i="100" s="1"/>
  <c r="AK31" i="100"/>
  <c r="AT31" i="100" s="1"/>
  <c r="AJ31" i="100"/>
  <c r="AJ25" i="100"/>
  <c r="AK25" i="100"/>
  <c r="AT25" i="100" s="1"/>
  <c r="AJ19" i="100"/>
  <c r="AK19" i="100"/>
  <c r="AT19" i="100" s="1"/>
  <c r="AK13" i="100"/>
  <c r="AT13" i="100" s="1"/>
  <c r="AJ7" i="100"/>
  <c r="AK7" i="100"/>
  <c r="AT7" i="100" s="1"/>
  <c r="AS34" i="104"/>
  <c r="AL34" i="104"/>
  <c r="AU34" i="104" s="1"/>
  <c r="AS52" i="104"/>
  <c r="AL52" i="104"/>
  <c r="AU52" i="104" s="1"/>
  <c r="AS70" i="104"/>
  <c r="AL70" i="104"/>
  <c r="AU70" i="104" s="1"/>
  <c r="AI76" i="99"/>
  <c r="AN76" i="99"/>
  <c r="AS13" i="54"/>
  <c r="AL13" i="54"/>
  <c r="AU13" i="54" s="1"/>
  <c r="AS55" i="54"/>
  <c r="AL55" i="54"/>
  <c r="AU55" i="54" s="1"/>
  <c r="AS8" i="20"/>
  <c r="AL8" i="20"/>
  <c r="AU8" i="20" s="1"/>
  <c r="AS35" i="104"/>
  <c r="AL35" i="104"/>
  <c r="AU35" i="104" s="1"/>
  <c r="AS53" i="104"/>
  <c r="AL53" i="104"/>
  <c r="AU53" i="104" s="1"/>
  <c r="AS71" i="104"/>
  <c r="AL71" i="104"/>
  <c r="AU71" i="104" s="1"/>
  <c r="AH76" i="41"/>
  <c r="AQ76" i="41" s="1"/>
  <c r="AK14" i="54"/>
  <c r="AT14" i="54" s="1"/>
  <c r="AJ14" i="54"/>
  <c r="AS50" i="54"/>
  <c r="AL50" i="54"/>
  <c r="AU50" i="54" s="1"/>
  <c r="AS68" i="54"/>
  <c r="AL68" i="54"/>
  <c r="AU68" i="54" s="1"/>
  <c r="AS27" i="54"/>
  <c r="AL27" i="54"/>
  <c r="AU27" i="54" s="1"/>
  <c r="AS63" i="54"/>
  <c r="AL63" i="54"/>
  <c r="AU63" i="54" s="1"/>
  <c r="AS50" i="104"/>
  <c r="AL50" i="104"/>
  <c r="AU50" i="104" s="1"/>
  <c r="AH72" i="85"/>
  <c r="AQ72" i="85" s="1"/>
  <c r="AR73" i="91"/>
  <c r="AS6" i="20"/>
  <c r="AL6" i="20"/>
  <c r="AU6" i="20" s="1"/>
  <c r="AS11" i="104"/>
  <c r="AL11" i="104"/>
  <c r="AU11" i="104" s="1"/>
  <c r="AS30" i="104"/>
  <c r="AL30" i="104"/>
  <c r="AU30" i="104" s="1"/>
  <c r="AS48" i="104"/>
  <c r="AL48" i="104"/>
  <c r="AU48" i="104" s="1"/>
  <c r="AS66" i="104"/>
  <c r="AL66" i="104"/>
  <c r="AU66" i="104" s="1"/>
  <c r="AI72" i="94"/>
  <c r="AN72" i="94"/>
  <c r="AS61" i="104"/>
  <c r="AL61" i="104"/>
  <c r="AU61" i="104" s="1"/>
  <c r="AR79" i="20"/>
  <c r="AR81" i="20" s="1"/>
  <c r="AL79" i="20"/>
  <c r="AU79" i="20" s="1"/>
  <c r="Y71" i="90"/>
  <c r="X71" i="90"/>
  <c r="AH73" i="18"/>
  <c r="AQ73" i="18" s="1"/>
  <c r="AS36" i="54"/>
  <c r="AL36" i="54"/>
  <c r="AU36" i="54" s="1"/>
  <c r="AJ76" i="88"/>
  <c r="AK76" i="88"/>
  <c r="AT76" i="88" s="1"/>
  <c r="AK69" i="88"/>
  <c r="AT69" i="88" s="1"/>
  <c r="AJ69" i="88"/>
  <c r="AJ63" i="88"/>
  <c r="AK63" i="88"/>
  <c r="AT63" i="88" s="1"/>
  <c r="AK57" i="88"/>
  <c r="AT57" i="88" s="1"/>
  <c r="AK51" i="88"/>
  <c r="AT51" i="88" s="1"/>
  <c r="AK45" i="88"/>
  <c r="AT45" i="88" s="1"/>
  <c r="AJ33" i="88"/>
  <c r="AK33" i="88"/>
  <c r="AT33" i="88" s="1"/>
  <c r="AK27" i="88"/>
  <c r="AT27" i="88" s="1"/>
  <c r="AJ27" i="88"/>
  <c r="AK21" i="88"/>
  <c r="AT21" i="88" s="1"/>
  <c r="AJ21" i="88"/>
  <c r="AJ15" i="88"/>
  <c r="AK15" i="88"/>
  <c r="AT15" i="88" s="1"/>
  <c r="AJ9" i="88"/>
  <c r="AK9" i="88"/>
  <c r="AT9" i="88" s="1"/>
  <c r="AX4" i="88"/>
  <c r="S4" i="88" s="1"/>
  <c r="AC4" i="88" s="1"/>
  <c r="AB5" i="88" s="1"/>
  <c r="AS19" i="54"/>
  <c r="AL19" i="54"/>
  <c r="AU19" i="54" s="1"/>
  <c r="AS49" i="54"/>
  <c r="AL49" i="54"/>
  <c r="AU49" i="54" s="1"/>
  <c r="AK72" i="100"/>
  <c r="AT72" i="100" s="1"/>
  <c r="AJ72" i="100"/>
  <c r="AK66" i="100"/>
  <c r="AT66" i="100" s="1"/>
  <c r="AK60" i="100"/>
  <c r="AT60" i="100" s="1"/>
  <c r="AJ60" i="100"/>
  <c r="AJ54" i="100"/>
  <c r="AK54" i="100"/>
  <c r="AT54" i="100" s="1"/>
  <c r="AJ42" i="100"/>
  <c r="AK36" i="100"/>
  <c r="AT36" i="100" s="1"/>
  <c r="AJ36" i="100"/>
  <c r="AK30" i="100"/>
  <c r="AT30" i="100" s="1"/>
  <c r="AJ30" i="100"/>
  <c r="AK24" i="100"/>
  <c r="AT24" i="100" s="1"/>
  <c r="AJ24" i="100"/>
  <c r="AK18" i="100"/>
  <c r="AT18" i="100" s="1"/>
  <c r="AJ18" i="100"/>
  <c r="AK5" i="100"/>
  <c r="AT5" i="100" s="1"/>
  <c r="AJ17" i="54"/>
  <c r="AH73" i="49"/>
  <c r="AQ73" i="49" s="1"/>
  <c r="AS16" i="104"/>
  <c r="AL16" i="104"/>
  <c r="AU16" i="104" s="1"/>
  <c r="AI71" i="82"/>
  <c r="AN71" i="82"/>
  <c r="AS21" i="20"/>
  <c r="AL21" i="20"/>
  <c r="AU21" i="20" s="1"/>
  <c r="AI79" i="88"/>
  <c r="AN79" i="88"/>
  <c r="AN81" i="88" s="1"/>
  <c r="AI77" i="96"/>
  <c r="AN77" i="96"/>
  <c r="AS6" i="104"/>
  <c r="AL6" i="104"/>
  <c r="AU6" i="104" s="1"/>
  <c r="Z76" i="41"/>
  <c r="AK20" i="54"/>
  <c r="AT20" i="54" s="1"/>
  <c r="AJ20" i="54"/>
  <c r="AS51" i="54"/>
  <c r="AL51" i="54"/>
  <c r="AU51" i="54" s="1"/>
  <c r="AG72" i="85"/>
  <c r="AP72" i="85" s="1"/>
  <c r="AF72" i="85"/>
  <c r="AO72" i="85" s="1"/>
  <c r="W73" i="85"/>
  <c r="AE72" i="85"/>
  <c r="AH79" i="51"/>
  <c r="AQ79" i="51" s="1"/>
  <c r="AQ81" i="51" s="1"/>
  <c r="AZ3" i="51"/>
  <c r="AX8" i="51" s="1"/>
  <c r="S8" i="51" s="1"/>
  <c r="AC8" i="51" s="1"/>
  <c r="AB9" i="51" s="1"/>
  <c r="AX6" i="51"/>
  <c r="S6" i="51" s="1"/>
  <c r="AC6" i="51" s="1"/>
  <c r="AB7" i="51" s="1"/>
  <c r="AX11" i="51"/>
  <c r="S11" i="51" s="1"/>
  <c r="AC11" i="51" s="1"/>
  <c r="AB12" i="51" s="1"/>
  <c r="AX12" i="51"/>
  <c r="S12" i="51" s="1"/>
  <c r="AC12" i="51" s="1"/>
  <c r="AB13" i="51" s="1"/>
  <c r="AX13" i="51"/>
  <c r="S13" i="51" s="1"/>
  <c r="AC13" i="51" s="1"/>
  <c r="AB14" i="51" s="1"/>
  <c r="AX17" i="51"/>
  <c r="S17" i="51" s="1"/>
  <c r="AC17" i="51" s="1"/>
  <c r="AB18" i="51" s="1"/>
  <c r="AX19" i="51"/>
  <c r="S19" i="51" s="1"/>
  <c r="AC19" i="51" s="1"/>
  <c r="AB20" i="51" s="1"/>
  <c r="AX20" i="51"/>
  <c r="S20" i="51" s="1"/>
  <c r="AC20" i="51" s="1"/>
  <c r="AB21" i="51" s="1"/>
  <c r="AX23" i="51"/>
  <c r="S23" i="51" s="1"/>
  <c r="AC23" i="51" s="1"/>
  <c r="AB24" i="51" s="1"/>
  <c r="AX24" i="51"/>
  <c r="S24" i="51" s="1"/>
  <c r="AC24" i="51" s="1"/>
  <c r="AB25" i="51" s="1"/>
  <c r="AX25" i="51"/>
  <c r="S25" i="51" s="1"/>
  <c r="AC25" i="51" s="1"/>
  <c r="AB26" i="51" s="1"/>
  <c r="AX29" i="51"/>
  <c r="S29" i="51" s="1"/>
  <c r="AC29" i="51" s="1"/>
  <c r="AB30" i="51" s="1"/>
  <c r="AX30" i="51"/>
  <c r="S30" i="51" s="1"/>
  <c r="AC30" i="51" s="1"/>
  <c r="AB31" i="51" s="1"/>
  <c r="AX31" i="51"/>
  <c r="S31" i="51" s="1"/>
  <c r="AC31" i="51" s="1"/>
  <c r="AB32" i="51" s="1"/>
  <c r="AX32" i="51"/>
  <c r="S32" i="51" s="1"/>
  <c r="AC32" i="51" s="1"/>
  <c r="AB33" i="51" s="1"/>
  <c r="AX35" i="51"/>
  <c r="S35" i="51" s="1"/>
  <c r="AC35" i="51" s="1"/>
  <c r="AB36" i="51" s="1"/>
  <c r="AX36" i="51"/>
  <c r="S36" i="51" s="1"/>
  <c r="AC36" i="51" s="1"/>
  <c r="AB37" i="51" s="1"/>
  <c r="AX37" i="51"/>
  <c r="S37" i="51" s="1"/>
  <c r="AC37" i="51" s="1"/>
  <c r="AB38" i="51" s="1"/>
  <c r="AX38" i="51"/>
  <c r="S38" i="51" s="1"/>
  <c r="AC38" i="51" s="1"/>
  <c r="AB39" i="51" s="1"/>
  <c r="AX41" i="51"/>
  <c r="S41" i="51" s="1"/>
  <c r="AC41" i="51" s="1"/>
  <c r="AB42" i="51" s="1"/>
  <c r="AX42" i="51"/>
  <c r="S42" i="51" s="1"/>
  <c r="AC42" i="51" s="1"/>
  <c r="AB43" i="51" s="1"/>
  <c r="AX43" i="51"/>
  <c r="S43" i="51" s="1"/>
  <c r="AC43" i="51" s="1"/>
  <c r="AB44" i="51" s="1"/>
  <c r="AX44" i="51"/>
  <c r="S44" i="51" s="1"/>
  <c r="AC44" i="51" s="1"/>
  <c r="AB45" i="51" s="1"/>
  <c r="AX45" i="51"/>
  <c r="S45" i="51" s="1"/>
  <c r="AC45" i="51" s="1"/>
  <c r="AB46" i="51" s="1"/>
  <c r="AX46" i="51"/>
  <c r="S46" i="51" s="1"/>
  <c r="AC46" i="51" s="1"/>
  <c r="AB47" i="51" s="1"/>
  <c r="AX47" i="51"/>
  <c r="S47" i="51" s="1"/>
  <c r="AC47" i="51" s="1"/>
  <c r="AB48" i="51" s="1"/>
  <c r="AX48" i="51"/>
  <c r="S48" i="51" s="1"/>
  <c r="AC48" i="51" s="1"/>
  <c r="AB49" i="51" s="1"/>
  <c r="AX49" i="51"/>
  <c r="S49" i="51" s="1"/>
  <c r="AC49" i="51" s="1"/>
  <c r="AB50" i="51" s="1"/>
  <c r="AX50" i="51"/>
  <c r="S50" i="51" s="1"/>
  <c r="AC50" i="51" s="1"/>
  <c r="AB51" i="51" s="1"/>
  <c r="AX51" i="51"/>
  <c r="S51" i="51" s="1"/>
  <c r="AC51" i="51" s="1"/>
  <c r="AB52" i="51" s="1"/>
  <c r="AX52" i="51"/>
  <c r="S52" i="51" s="1"/>
  <c r="AC52" i="51" s="1"/>
  <c r="AB53" i="51" s="1"/>
  <c r="AX53" i="51"/>
  <c r="S53" i="51" s="1"/>
  <c r="AC53" i="51" s="1"/>
  <c r="AB54" i="51" s="1"/>
  <c r="AX54" i="51"/>
  <c r="S54" i="51" s="1"/>
  <c r="AC54" i="51" s="1"/>
  <c r="AB55" i="51" s="1"/>
  <c r="AX55" i="51"/>
  <c r="S55" i="51" s="1"/>
  <c r="AC55" i="51" s="1"/>
  <c r="AB56" i="51" s="1"/>
  <c r="AX56" i="51"/>
  <c r="S56" i="51" s="1"/>
  <c r="AC56" i="51" s="1"/>
  <c r="AB57" i="51" s="1"/>
  <c r="AX57" i="51"/>
  <c r="S57" i="51" s="1"/>
  <c r="AC57" i="51" s="1"/>
  <c r="AB58" i="51" s="1"/>
  <c r="AX58" i="51"/>
  <c r="S58" i="51" s="1"/>
  <c r="AC58" i="51" s="1"/>
  <c r="AB59" i="51" s="1"/>
  <c r="AX59" i="51"/>
  <c r="S59" i="51" s="1"/>
  <c r="AC59" i="51" s="1"/>
  <c r="AB60" i="51" s="1"/>
  <c r="AX60" i="51"/>
  <c r="S60" i="51" s="1"/>
  <c r="AC60" i="51" s="1"/>
  <c r="AB61" i="51" s="1"/>
  <c r="AX61" i="51"/>
  <c r="S61" i="51" s="1"/>
  <c r="AC61" i="51" s="1"/>
  <c r="AB62" i="51" s="1"/>
  <c r="AX62" i="51"/>
  <c r="S62" i="51" s="1"/>
  <c r="AC62" i="51" s="1"/>
  <c r="AB63" i="51" s="1"/>
  <c r="AX63" i="51"/>
  <c r="S63" i="51" s="1"/>
  <c r="AC63" i="51" s="1"/>
  <c r="AB64" i="51" s="1"/>
  <c r="AX64" i="51"/>
  <c r="S64" i="51" s="1"/>
  <c r="AC64" i="51" s="1"/>
  <c r="AB65" i="51" s="1"/>
  <c r="AX65" i="51"/>
  <c r="S65" i="51" s="1"/>
  <c r="AC65" i="51" s="1"/>
  <c r="AB66" i="51" s="1"/>
  <c r="AX66" i="51"/>
  <c r="S66" i="51" s="1"/>
  <c r="AC66" i="51" s="1"/>
  <c r="AB67" i="51" s="1"/>
  <c r="AX67" i="51"/>
  <c r="S67" i="51" s="1"/>
  <c r="AC67" i="51" s="1"/>
  <c r="AB68" i="51" s="1"/>
  <c r="AX68" i="51"/>
  <c r="S68" i="51" s="1"/>
  <c r="AC68" i="51" s="1"/>
  <c r="AB69" i="51" s="1"/>
  <c r="AX69" i="51"/>
  <c r="S69" i="51" s="1"/>
  <c r="AC69" i="51" s="1"/>
  <c r="AB70" i="51" s="1"/>
  <c r="AX70" i="51"/>
  <c r="S70" i="51" s="1"/>
  <c r="AC70" i="51" s="1"/>
  <c r="AB71" i="51" s="1"/>
  <c r="AX71" i="51"/>
  <c r="S71" i="51" s="1"/>
  <c r="AC71" i="51" s="1"/>
  <c r="AB72" i="51" s="1"/>
  <c r="AX72" i="51"/>
  <c r="S72" i="51" s="1"/>
  <c r="AC72" i="51" s="1"/>
  <c r="AB73" i="51" s="1"/>
  <c r="AX73" i="51"/>
  <c r="S73" i="51" s="1"/>
  <c r="AC73" i="51" s="1"/>
  <c r="AB74" i="51" s="1"/>
  <c r="AX77" i="51"/>
  <c r="S77" i="51" s="1"/>
  <c r="AC77" i="51" s="1"/>
  <c r="AB78" i="51" s="1"/>
  <c r="AX76" i="51"/>
  <c r="S76" i="51" s="1"/>
  <c r="AC76" i="51" s="1"/>
  <c r="AB77" i="51" s="1"/>
  <c r="AX74" i="51"/>
  <c r="S74" i="51" s="1"/>
  <c r="AC74" i="51" s="1"/>
  <c r="AB75" i="51" s="1"/>
  <c r="AX75" i="51"/>
  <c r="S75" i="51" s="1"/>
  <c r="AC75" i="51" s="1"/>
  <c r="AB76" i="51" s="1"/>
  <c r="AX78" i="51"/>
  <c r="S78" i="51" s="1"/>
  <c r="AC78" i="51" s="1"/>
  <c r="AB79" i="51" s="1"/>
  <c r="AS72" i="104"/>
  <c r="AL72" i="104"/>
  <c r="AU72" i="104" s="1"/>
  <c r="AI72" i="102"/>
  <c r="AN72" i="102"/>
  <c r="AS15" i="54"/>
  <c r="AL15" i="54"/>
  <c r="AU15" i="54" s="1"/>
  <c r="AS41" i="54"/>
  <c r="AL41" i="54"/>
  <c r="AU41" i="54" s="1"/>
  <c r="AI74" i="103"/>
  <c r="AN74" i="103"/>
  <c r="AE77" i="45"/>
  <c r="AF77" i="45"/>
  <c r="AO77" i="45" s="1"/>
  <c r="W78" i="45"/>
  <c r="AG77" i="45"/>
  <c r="AP77" i="45" s="1"/>
  <c r="AJ4" i="54"/>
  <c r="AK4" i="54"/>
  <c r="AT4" i="54" s="1"/>
  <c r="AS65" i="54"/>
  <c r="AL65" i="54"/>
  <c r="AU65" i="54" s="1"/>
  <c r="AS12" i="104"/>
  <c r="AL12" i="104"/>
  <c r="AU12" i="104" s="1"/>
  <c r="AH72" i="50"/>
  <c r="AQ72" i="50" s="1"/>
  <c r="AJ5" i="54"/>
  <c r="AK5" i="54"/>
  <c r="AT5" i="54" s="1"/>
  <c r="AS28" i="54"/>
  <c r="AL28" i="54"/>
  <c r="AU28" i="54" s="1"/>
  <c r="AR71" i="85"/>
  <c r="Y72" i="48"/>
  <c r="X72" i="48"/>
  <c r="Y74" i="98"/>
  <c r="X74" i="98"/>
  <c r="AS14" i="104"/>
  <c r="AL14" i="104"/>
  <c r="AU14" i="104" s="1"/>
  <c r="AS32" i="104"/>
  <c r="AL32" i="104"/>
  <c r="AU32" i="104" s="1"/>
  <c r="AS68" i="104"/>
  <c r="AL68" i="104"/>
  <c r="AU68" i="104" s="1"/>
  <c r="AJ29" i="54"/>
  <c r="AT81" i="20"/>
  <c r="Z73" i="18"/>
  <c r="AK12" i="54"/>
  <c r="AT12" i="54" s="1"/>
  <c r="AJ12" i="54"/>
  <c r="AS42" i="54"/>
  <c r="AL42" i="54"/>
  <c r="AU42" i="54" s="1"/>
  <c r="AS60" i="54"/>
  <c r="AL60" i="54"/>
  <c r="AU60" i="54" s="1"/>
  <c r="AJ68" i="88"/>
  <c r="AK68" i="88"/>
  <c r="AT68" i="88" s="1"/>
  <c r="AJ56" i="88"/>
  <c r="AK56" i="88"/>
  <c r="AT56" i="88" s="1"/>
  <c r="AJ50" i="88"/>
  <c r="AK50" i="88"/>
  <c r="AT50" i="88" s="1"/>
  <c r="AJ44" i="88"/>
  <c r="AK44" i="88"/>
  <c r="AT44" i="88" s="1"/>
  <c r="AX37" i="88"/>
  <c r="S37" i="88" s="1"/>
  <c r="AC37" i="88" s="1"/>
  <c r="AB38" i="88" s="1"/>
  <c r="AX31" i="88"/>
  <c r="S31" i="88" s="1"/>
  <c r="AC31" i="88" s="1"/>
  <c r="AB32" i="88" s="1"/>
  <c r="AX25" i="88"/>
  <c r="S25" i="88" s="1"/>
  <c r="AC25" i="88" s="1"/>
  <c r="AB26" i="88" s="1"/>
  <c r="AX19" i="88"/>
  <c r="S19" i="88" s="1"/>
  <c r="AC19" i="88" s="1"/>
  <c r="AB20" i="88" s="1"/>
  <c r="AX13" i="88"/>
  <c r="S13" i="88" s="1"/>
  <c r="AC13" i="88" s="1"/>
  <c r="AB14" i="88" s="1"/>
  <c r="AX7" i="88"/>
  <c r="S7" i="88" s="1"/>
  <c r="AC7" i="88" s="1"/>
  <c r="AB8" i="88" s="1"/>
  <c r="AJ71" i="100"/>
  <c r="AK71" i="100"/>
  <c r="AT71" i="100" s="1"/>
  <c r="AJ65" i="100"/>
  <c r="AK65" i="100"/>
  <c r="AT65" i="100" s="1"/>
  <c r="AK59" i="100"/>
  <c r="AT59" i="100" s="1"/>
  <c r="AJ59" i="100"/>
  <c r="AJ53" i="100"/>
  <c r="AK53" i="100"/>
  <c r="AT53" i="100" s="1"/>
  <c r="AK47" i="100"/>
  <c r="AT47" i="100" s="1"/>
  <c r="AK35" i="100"/>
  <c r="AT35" i="100" s="1"/>
  <c r="AJ35" i="100"/>
  <c r="AK29" i="100"/>
  <c r="AT29" i="100" s="1"/>
  <c r="AJ29" i="100"/>
  <c r="AJ23" i="100"/>
  <c r="AK23" i="100"/>
  <c r="AT23" i="100" s="1"/>
  <c r="AJ17" i="100"/>
  <c r="AK17" i="100"/>
  <c r="AT17" i="100" s="1"/>
  <c r="AK11" i="100"/>
  <c r="AT11" i="100" s="1"/>
  <c r="AJ3" i="100"/>
  <c r="AB4" i="100"/>
  <c r="Z73" i="49"/>
  <c r="AK4" i="104"/>
  <c r="AT4" i="104" s="1"/>
  <c r="AT81" i="104" s="1"/>
  <c r="AJ4" i="104"/>
  <c r="AS22" i="104"/>
  <c r="AL22" i="104"/>
  <c r="AU22" i="104" s="1"/>
  <c r="AS67" i="54"/>
  <c r="AL67" i="54"/>
  <c r="AU67" i="54" s="1"/>
  <c r="Y78" i="96"/>
  <c r="X78" i="96"/>
  <c r="AS23" i="104"/>
  <c r="AL23" i="104"/>
  <c r="AU23" i="104" s="1"/>
  <c r="AS41" i="104"/>
  <c r="AL41" i="104"/>
  <c r="AU41" i="104" s="1"/>
  <c r="AS59" i="104"/>
  <c r="AL59" i="104"/>
  <c r="AU59" i="104" s="1"/>
  <c r="AK26" i="54"/>
  <c r="AT26" i="54" s="1"/>
  <c r="AJ26" i="54"/>
  <c r="AS56" i="54"/>
  <c r="AL56" i="54"/>
  <c r="AU56" i="54" s="1"/>
  <c r="AS74" i="54"/>
  <c r="AL74" i="54"/>
  <c r="AU74" i="54" s="1"/>
  <c r="AS33" i="54"/>
  <c r="AL33" i="54"/>
  <c r="AU33" i="54" s="1"/>
  <c r="AS69" i="54"/>
  <c r="AL69" i="54"/>
  <c r="AU69" i="54" s="1"/>
  <c r="AJ11" i="54"/>
  <c r="AS19" i="20"/>
  <c r="AL19" i="20"/>
  <c r="AU19" i="20" s="1"/>
  <c r="Z79" i="51"/>
  <c r="AS18" i="104"/>
  <c r="AL18" i="104"/>
  <c r="AU18" i="104" s="1"/>
  <c r="AS36" i="104"/>
  <c r="AL36" i="104"/>
  <c r="AU36" i="104" s="1"/>
  <c r="AS54" i="104"/>
  <c r="AL54" i="104"/>
  <c r="AU54" i="104" s="1"/>
  <c r="AS21" i="54"/>
  <c r="AL21" i="54"/>
  <c r="AU21" i="54" s="1"/>
  <c r="Y73" i="94"/>
  <c r="X73" i="94"/>
  <c r="Z76" i="43"/>
  <c r="AH76" i="43"/>
  <c r="AQ76" i="43" s="1"/>
  <c r="AH74" i="91"/>
  <c r="AQ74" i="91" s="1"/>
  <c r="AL3" i="54"/>
  <c r="AU3" i="54" s="1"/>
  <c r="AS3" i="54"/>
  <c r="AS40" i="54"/>
  <c r="AL40" i="54"/>
  <c r="AU40" i="54" s="1"/>
  <c r="AS56" i="104"/>
  <c r="AL56" i="104"/>
  <c r="AU56" i="104" s="1"/>
  <c r="AH72" i="55"/>
  <c r="AQ72" i="55" s="1"/>
  <c r="AS46" i="54"/>
  <c r="AL46" i="54"/>
  <c r="AU46" i="54" s="1"/>
  <c r="Z72" i="55"/>
  <c r="AS26" i="104"/>
  <c r="AL26" i="104"/>
  <c r="AU26" i="104" s="1"/>
  <c r="AS44" i="104"/>
  <c r="AL44" i="104"/>
  <c r="AU44" i="104" s="1"/>
  <c r="AR71" i="50"/>
  <c r="AS45" i="104"/>
  <c r="AL45" i="104"/>
  <c r="AU45" i="104" s="1"/>
  <c r="AS54" i="54"/>
  <c r="AL54" i="54"/>
  <c r="AU54" i="54" s="1"/>
  <c r="AS13" i="20"/>
  <c r="AL13" i="20"/>
  <c r="AU13" i="20" s="1"/>
  <c r="AR71" i="55"/>
  <c r="AS55" i="104"/>
  <c r="AL55" i="104"/>
  <c r="AU55" i="104" s="1"/>
  <c r="AS27" i="20"/>
  <c r="AL27" i="20"/>
  <c r="AU27" i="20" s="1"/>
  <c r="AS10" i="54"/>
  <c r="AL10" i="54"/>
  <c r="AU10" i="54" s="1"/>
  <c r="AS64" i="54"/>
  <c r="AL64" i="54"/>
  <c r="AU64" i="54" s="1"/>
  <c r="AS14" i="20"/>
  <c r="AL14" i="20"/>
  <c r="AU14" i="20" s="1"/>
  <c r="AH79" i="84"/>
  <c r="AQ79" i="84" s="1"/>
  <c r="AQ81" i="84" s="1"/>
  <c r="AZ3" i="84"/>
  <c r="AX7" i="84" s="1"/>
  <c r="S7" i="84" s="1"/>
  <c r="AC7" i="84" s="1"/>
  <c r="AB8" i="84" s="1"/>
  <c r="AX6" i="84"/>
  <c r="S6" i="84" s="1"/>
  <c r="AC6" i="84" s="1"/>
  <c r="AB7" i="84" s="1"/>
  <c r="AX11" i="84"/>
  <c r="S11" i="84" s="1"/>
  <c r="AC11" i="84" s="1"/>
  <c r="AB12" i="84" s="1"/>
  <c r="AX17" i="84"/>
  <c r="S17" i="84" s="1"/>
  <c r="AC17" i="84" s="1"/>
  <c r="AB18" i="84" s="1"/>
  <c r="AX19" i="84"/>
  <c r="S19" i="84" s="1"/>
  <c r="AC19" i="84" s="1"/>
  <c r="AB20" i="84" s="1"/>
  <c r="AX23" i="84"/>
  <c r="S23" i="84" s="1"/>
  <c r="AC23" i="84" s="1"/>
  <c r="AB24" i="84" s="1"/>
  <c r="AX29" i="84"/>
  <c r="S29" i="84" s="1"/>
  <c r="AC29" i="84" s="1"/>
  <c r="AB30" i="84" s="1"/>
  <c r="AX30" i="84"/>
  <c r="S30" i="84" s="1"/>
  <c r="AC30" i="84" s="1"/>
  <c r="AB31" i="84" s="1"/>
  <c r="AX31" i="84"/>
  <c r="S31" i="84" s="1"/>
  <c r="AC31" i="84" s="1"/>
  <c r="AB32" i="84" s="1"/>
  <c r="AX35" i="84"/>
  <c r="S35" i="84" s="1"/>
  <c r="AC35" i="84" s="1"/>
  <c r="AB36" i="84" s="1"/>
  <c r="AX36" i="84"/>
  <c r="S36" i="84" s="1"/>
  <c r="AC36" i="84" s="1"/>
  <c r="AB37" i="84" s="1"/>
  <c r="AX41" i="84"/>
  <c r="S41" i="84" s="1"/>
  <c r="AC41" i="84" s="1"/>
  <c r="AB42" i="84" s="1"/>
  <c r="AX42" i="84"/>
  <c r="S42" i="84" s="1"/>
  <c r="AC42" i="84" s="1"/>
  <c r="AB43" i="84" s="1"/>
  <c r="AX43" i="84"/>
  <c r="S43" i="84" s="1"/>
  <c r="AC43" i="84" s="1"/>
  <c r="AB44" i="84" s="1"/>
  <c r="AX47" i="84"/>
  <c r="S47" i="84" s="1"/>
  <c r="AC47" i="84" s="1"/>
  <c r="AB48" i="84" s="1"/>
  <c r="AX48" i="84"/>
  <c r="S48" i="84" s="1"/>
  <c r="AC48" i="84" s="1"/>
  <c r="AB49" i="84" s="1"/>
  <c r="AX53" i="84"/>
  <c r="S53" i="84" s="1"/>
  <c r="AC53" i="84" s="1"/>
  <c r="AB54" i="84" s="1"/>
  <c r="AX54" i="84"/>
  <c r="S54" i="84" s="1"/>
  <c r="AC54" i="84" s="1"/>
  <c r="AB55" i="84" s="1"/>
  <c r="AX55" i="84"/>
  <c r="S55" i="84" s="1"/>
  <c r="AC55" i="84" s="1"/>
  <c r="AB56" i="84" s="1"/>
  <c r="AX59" i="84"/>
  <c r="S59" i="84" s="1"/>
  <c r="AC59" i="84" s="1"/>
  <c r="AB60" i="84" s="1"/>
  <c r="AX60" i="84"/>
  <c r="S60" i="84" s="1"/>
  <c r="AC60" i="84" s="1"/>
  <c r="AB61" i="84" s="1"/>
  <c r="AX62" i="84"/>
  <c r="S62" i="84" s="1"/>
  <c r="AC62" i="84" s="1"/>
  <c r="AB63" i="84" s="1"/>
  <c r="AX65" i="84"/>
  <c r="S65" i="84" s="1"/>
  <c r="AC65" i="84" s="1"/>
  <c r="AB66" i="84" s="1"/>
  <c r="AX66" i="84"/>
  <c r="S66" i="84" s="1"/>
  <c r="AC66" i="84" s="1"/>
  <c r="AB67" i="84" s="1"/>
  <c r="AX67" i="84"/>
  <c r="S67" i="84" s="1"/>
  <c r="AC67" i="84" s="1"/>
  <c r="AB68" i="84" s="1"/>
  <c r="AX68" i="84"/>
  <c r="S68" i="84" s="1"/>
  <c r="AC68" i="84" s="1"/>
  <c r="AB69" i="84" s="1"/>
  <c r="AX72" i="84"/>
  <c r="S72" i="84" s="1"/>
  <c r="AC72" i="84" s="1"/>
  <c r="AB73" i="84" s="1"/>
  <c r="AX73" i="84"/>
  <c r="S73" i="84" s="1"/>
  <c r="AC73" i="84" s="1"/>
  <c r="AB74" i="84" s="1"/>
  <c r="AX75" i="84"/>
  <c r="S75" i="84" s="1"/>
  <c r="AC75" i="84" s="1"/>
  <c r="AB76" i="84" s="1"/>
  <c r="AX77" i="84"/>
  <c r="S77" i="84" s="1"/>
  <c r="AC77" i="84" s="1"/>
  <c r="AB78" i="84" s="1"/>
  <c r="AX78" i="84"/>
  <c r="S78" i="84" s="1"/>
  <c r="AC78" i="84" s="1"/>
  <c r="AB79" i="84" s="1"/>
  <c r="AS19" i="104"/>
  <c r="AL19" i="104"/>
  <c r="AU19" i="104" s="1"/>
  <c r="AS37" i="104"/>
  <c r="AL37" i="104"/>
  <c r="AU37" i="104" s="1"/>
  <c r="AS73" i="104"/>
  <c r="AL73" i="104"/>
  <c r="AU73" i="104" s="1"/>
  <c r="AR72" i="18"/>
  <c r="AS34" i="54"/>
  <c r="AL34" i="54"/>
  <c r="AU34" i="54" s="1"/>
  <c r="AS35" i="54"/>
  <c r="AL35" i="54"/>
  <c r="AU35" i="54" s="1"/>
  <c r="AE76" i="83"/>
  <c r="W77" i="83"/>
  <c r="AG76" i="83"/>
  <c r="AP76" i="83" s="1"/>
  <c r="AF76" i="83"/>
  <c r="AO76" i="83" s="1"/>
  <c r="AH78" i="13"/>
  <c r="AQ78" i="13" s="1"/>
  <c r="AS4" i="20"/>
  <c r="AS81" i="20" s="1"/>
  <c r="AL4" i="20"/>
  <c r="AU4" i="20" s="1"/>
  <c r="AS15" i="104"/>
  <c r="AL15" i="104"/>
  <c r="AU15" i="104" s="1"/>
  <c r="AS33" i="104"/>
  <c r="AL33" i="104"/>
  <c r="AU33" i="104" s="1"/>
  <c r="AS51" i="104"/>
  <c r="AL51" i="104"/>
  <c r="AU51" i="104" s="1"/>
  <c r="AS69" i="104"/>
  <c r="AL69" i="104"/>
  <c r="AU69" i="104" s="1"/>
  <c r="AK18" i="54"/>
  <c r="AT18" i="54" s="1"/>
  <c r="AJ18" i="54"/>
  <c r="AX73" i="88"/>
  <c r="S73" i="88" s="1"/>
  <c r="AC73" i="88" s="1"/>
  <c r="AB74" i="88" s="1"/>
  <c r="AX66" i="88"/>
  <c r="S66" i="88" s="1"/>
  <c r="AC66" i="88" s="1"/>
  <c r="AB67" i="88" s="1"/>
  <c r="AX60" i="88"/>
  <c r="S60" i="88" s="1"/>
  <c r="AC60" i="88" s="1"/>
  <c r="AB61" i="88" s="1"/>
  <c r="AX54" i="88"/>
  <c r="S54" i="88" s="1"/>
  <c r="AC54" i="88" s="1"/>
  <c r="AB55" i="88" s="1"/>
  <c r="AX48" i="88"/>
  <c r="S48" i="88" s="1"/>
  <c r="AC48" i="88" s="1"/>
  <c r="AB49" i="88" s="1"/>
  <c r="AX42" i="88"/>
  <c r="S42" i="88" s="1"/>
  <c r="AC42" i="88" s="1"/>
  <c r="AB43" i="88" s="1"/>
  <c r="AX36" i="88"/>
  <c r="S36" i="88" s="1"/>
  <c r="AC36" i="88" s="1"/>
  <c r="AB37" i="88" s="1"/>
  <c r="AX30" i="88"/>
  <c r="S30" i="88" s="1"/>
  <c r="AC30" i="88" s="1"/>
  <c r="AB31" i="88" s="1"/>
  <c r="AX24" i="88"/>
  <c r="S24" i="88" s="1"/>
  <c r="AC24" i="88" s="1"/>
  <c r="AB25" i="88" s="1"/>
  <c r="AX18" i="88"/>
  <c r="S18" i="88" s="1"/>
  <c r="AC18" i="88" s="1"/>
  <c r="AB19" i="88" s="1"/>
  <c r="AX12" i="88"/>
  <c r="S12" i="88" s="1"/>
  <c r="AC12" i="88" s="1"/>
  <c r="AB13" i="88" s="1"/>
  <c r="AX6" i="88"/>
  <c r="S6" i="88" s="1"/>
  <c r="AC6" i="88" s="1"/>
  <c r="AB7" i="88" s="1"/>
  <c r="AX79" i="100"/>
  <c r="S79" i="100" s="1"/>
  <c r="AC79" i="100" s="1"/>
  <c r="AJ79" i="100" s="1"/>
  <c r="AS79" i="100" s="1"/>
  <c r="AG79" i="100"/>
  <c r="AP79" i="100" s="1"/>
  <c r="AP81" i="100" s="1"/>
  <c r="AF79" i="100"/>
  <c r="AO79" i="100" s="1"/>
  <c r="AO81" i="100" s="1"/>
  <c r="AE79" i="100"/>
  <c r="AS25" i="54"/>
  <c r="AL25" i="54"/>
  <c r="AU25" i="54" s="1"/>
  <c r="AS61" i="54"/>
  <c r="AL61" i="54"/>
  <c r="AU61" i="54" s="1"/>
  <c r="AJ78" i="100"/>
  <c r="AK78" i="100"/>
  <c r="AT78" i="100" s="1"/>
  <c r="AJ70" i="100"/>
  <c r="AK70" i="100"/>
  <c r="AT70" i="100" s="1"/>
  <c r="AJ64" i="100"/>
  <c r="AK64" i="100"/>
  <c r="AT64" i="100" s="1"/>
  <c r="AK52" i="100"/>
  <c r="AT52" i="100" s="1"/>
  <c r="AJ52" i="100"/>
  <c r="AK46" i="100"/>
  <c r="AT46" i="100" s="1"/>
  <c r="AJ46" i="100"/>
  <c r="AK40" i="100"/>
  <c r="AT40" i="100" s="1"/>
  <c r="AJ34" i="100"/>
  <c r="AK34" i="100"/>
  <c r="AT34" i="100" s="1"/>
  <c r="AJ28" i="100"/>
  <c r="AK28" i="100"/>
  <c r="AT28" i="100" s="1"/>
  <c r="AX15" i="100"/>
  <c r="S15" i="100" s="1"/>
  <c r="AC15" i="100" s="1"/>
  <c r="AB16" i="100" s="1"/>
  <c r="AX9" i="100"/>
  <c r="S9" i="100" s="1"/>
  <c r="AC9" i="100" s="1"/>
  <c r="AB10" i="100" s="1"/>
  <c r="AX5" i="100"/>
  <c r="S5" i="100" s="1"/>
  <c r="AC5" i="100" s="1"/>
  <c r="AB6" i="100" s="1"/>
  <c r="AR78" i="84"/>
  <c r="AL3" i="104"/>
  <c r="AU3" i="104" s="1"/>
  <c r="AS3" i="104"/>
  <c r="AS40" i="104"/>
  <c r="AL40" i="104"/>
  <c r="AU40" i="104" s="1"/>
  <c r="AS58" i="104"/>
  <c r="AL58" i="104"/>
  <c r="AU58" i="104" s="1"/>
  <c r="AS78" i="104"/>
  <c r="AL78" i="104"/>
  <c r="AU78" i="104" s="1"/>
  <c r="AS9" i="20"/>
  <c r="AL9" i="20"/>
  <c r="AU9" i="20" s="1"/>
  <c r="AS31" i="54"/>
  <c r="AL31" i="54"/>
  <c r="AU31" i="54" s="1"/>
  <c r="AJ23" i="54"/>
  <c r="Y79" i="95"/>
  <c r="X79" i="95"/>
  <c r="Z79" i="95" s="1"/>
  <c r="AL29" i="104"/>
  <c r="AU29" i="104" s="1"/>
  <c r="AS29" i="104"/>
  <c r="AI79" i="104"/>
  <c r="AN79" i="104"/>
  <c r="AN81" i="104" s="1"/>
  <c r="AK32" i="54"/>
  <c r="AT32" i="54" s="1"/>
  <c r="AJ32" i="54"/>
  <c r="Y73" i="102"/>
  <c r="Z73" i="102"/>
  <c r="X73" i="102"/>
  <c r="AS62" i="104"/>
  <c r="AL62" i="104"/>
  <c r="AU62" i="104" s="1"/>
  <c r="AI77" i="16"/>
  <c r="AN77" i="16"/>
  <c r="AS71" i="54"/>
  <c r="AL71" i="54"/>
  <c r="AU71" i="54" s="1"/>
  <c r="Y75" i="103"/>
  <c r="X75" i="103"/>
  <c r="AG78" i="13" l="1"/>
  <c r="AP78" i="13" s="1"/>
  <c r="AF78" i="13"/>
  <c r="AO78" i="13" s="1"/>
  <c r="AE78" i="13"/>
  <c r="W79" i="13"/>
  <c r="AK75" i="88"/>
  <c r="AT75" i="88" s="1"/>
  <c r="Z74" i="98"/>
  <c r="AE74" i="98" s="1"/>
  <c r="AJ12" i="100"/>
  <c r="AJ48" i="100"/>
  <c r="AL8" i="104"/>
  <c r="AU8" i="104" s="1"/>
  <c r="AJ14" i="100"/>
  <c r="AX18" i="84"/>
  <c r="S18" i="84" s="1"/>
  <c r="AC18" i="84" s="1"/>
  <c r="AB19" i="84" s="1"/>
  <c r="AX3" i="84"/>
  <c r="S3" i="84" s="1"/>
  <c r="AC3" i="84" s="1"/>
  <c r="AB4" i="84" s="1"/>
  <c r="AJ41" i="100"/>
  <c r="AJ75" i="100"/>
  <c r="AJ39" i="88"/>
  <c r="AJ22" i="88"/>
  <c r="AJ40" i="88"/>
  <c r="AJ50" i="100"/>
  <c r="AS50" i="100" s="1"/>
  <c r="AK35" i="88"/>
  <c r="AT35" i="88" s="1"/>
  <c r="AK21" i="100"/>
  <c r="AT21" i="100" s="1"/>
  <c r="AK57" i="100"/>
  <c r="AT57" i="100" s="1"/>
  <c r="AJ11" i="100"/>
  <c r="AJ62" i="88"/>
  <c r="AJ57" i="88"/>
  <c r="AS57" i="88" s="1"/>
  <c r="AJ13" i="100"/>
  <c r="AK46" i="88"/>
  <c r="AT46" i="88" s="1"/>
  <c r="AJ38" i="100"/>
  <c r="AJ74" i="100"/>
  <c r="AJ17" i="88"/>
  <c r="AK22" i="100"/>
  <c r="AT22" i="100" s="1"/>
  <c r="AJ58" i="100"/>
  <c r="AJ40" i="100"/>
  <c r="AX71" i="84"/>
  <c r="S71" i="84" s="1"/>
  <c r="AC71" i="84" s="1"/>
  <c r="AB72" i="84" s="1"/>
  <c r="AX61" i="84"/>
  <c r="S61" i="84" s="1"/>
  <c r="AC61" i="84" s="1"/>
  <c r="AB62" i="84" s="1"/>
  <c r="AX49" i="84"/>
  <c r="S49" i="84" s="1"/>
  <c r="AC49" i="84" s="1"/>
  <c r="AB50" i="84" s="1"/>
  <c r="AX37" i="84"/>
  <c r="S37" i="84" s="1"/>
  <c r="AC37" i="84" s="1"/>
  <c r="AB38" i="84" s="1"/>
  <c r="AJ38" i="84" s="1"/>
  <c r="AX25" i="84"/>
  <c r="S25" i="84" s="1"/>
  <c r="AC25" i="84" s="1"/>
  <c r="AB26" i="84" s="1"/>
  <c r="AX13" i="84"/>
  <c r="S13" i="84" s="1"/>
  <c r="AC13" i="84" s="1"/>
  <c r="AB14" i="84" s="1"/>
  <c r="AJ47" i="100"/>
  <c r="AX26" i="51"/>
  <c r="S26" i="51" s="1"/>
  <c r="AC26" i="51" s="1"/>
  <c r="AB27" i="51" s="1"/>
  <c r="AX18" i="51"/>
  <c r="S18" i="51" s="1"/>
  <c r="AC18" i="51" s="1"/>
  <c r="AB19" i="51" s="1"/>
  <c r="AX3" i="51"/>
  <c r="S3" i="51" s="1"/>
  <c r="AC3" i="51" s="1"/>
  <c r="AJ3" i="51" s="1"/>
  <c r="AJ45" i="88"/>
  <c r="AJ37" i="100"/>
  <c r="AJ20" i="100"/>
  <c r="AJ56" i="100"/>
  <c r="AJ23" i="88"/>
  <c r="AK41" i="88"/>
  <c r="AT41" i="88" s="1"/>
  <c r="AL5" i="104"/>
  <c r="AU5" i="104" s="1"/>
  <c r="AJ63" i="100"/>
  <c r="AU81" i="20"/>
  <c r="C11" i="20" s="1"/>
  <c r="AX24" i="84"/>
  <c r="S24" i="84" s="1"/>
  <c r="AC24" i="84" s="1"/>
  <c r="AB25" i="84" s="1"/>
  <c r="AX12" i="84"/>
  <c r="S12" i="84" s="1"/>
  <c r="AC12" i="84" s="1"/>
  <c r="AB13" i="84" s="1"/>
  <c r="AJ73" i="100"/>
  <c r="AS73" i="100" s="1"/>
  <c r="AJ8" i="100"/>
  <c r="AJ27" i="100"/>
  <c r="AE79" i="95"/>
  <c r="W80" i="95"/>
  <c r="AG79" i="95"/>
  <c r="AP79" i="95" s="1"/>
  <c r="AF79" i="95"/>
  <c r="AO79" i="95" s="1"/>
  <c r="AJ31" i="88"/>
  <c r="AK31" i="88"/>
  <c r="AT31" i="88" s="1"/>
  <c r="AK73" i="84"/>
  <c r="AT73" i="84" s="1"/>
  <c r="AJ73" i="84"/>
  <c r="AH75" i="103"/>
  <c r="AQ75" i="103" s="1"/>
  <c r="AS32" i="54"/>
  <c r="AL32" i="54"/>
  <c r="AU32" i="54" s="1"/>
  <c r="AK37" i="88"/>
  <c r="AT37" i="88" s="1"/>
  <c r="AJ37" i="88"/>
  <c r="AJ72" i="84"/>
  <c r="AK72" i="84"/>
  <c r="AT72" i="84" s="1"/>
  <c r="AH73" i="102"/>
  <c r="AQ73" i="102" s="1"/>
  <c r="AR79" i="104"/>
  <c r="AR81" i="104" s="1"/>
  <c r="AL79" i="104"/>
  <c r="AU79" i="104" s="1"/>
  <c r="AS23" i="54"/>
  <c r="AL23" i="54"/>
  <c r="AU23" i="54" s="1"/>
  <c r="AS58" i="100"/>
  <c r="AL58" i="100"/>
  <c r="AU58" i="100" s="1"/>
  <c r="AI79" i="100"/>
  <c r="AN79" i="100"/>
  <c r="AN81" i="100" s="1"/>
  <c r="AK19" i="88"/>
  <c r="AT19" i="88" s="1"/>
  <c r="AJ19" i="88"/>
  <c r="AJ55" i="88"/>
  <c r="AK55" i="88"/>
  <c r="AT55" i="88" s="1"/>
  <c r="Y77" i="83"/>
  <c r="X77" i="83"/>
  <c r="AK76" i="84"/>
  <c r="AT76" i="84" s="1"/>
  <c r="AK69" i="84"/>
  <c r="AT69" i="84" s="1"/>
  <c r="AK63" i="84"/>
  <c r="AT63" i="84" s="1"/>
  <c r="AX56" i="84"/>
  <c r="S56" i="84" s="1"/>
  <c r="AC56" i="84" s="1"/>
  <c r="AB57" i="84" s="1"/>
  <c r="AX50" i="84"/>
  <c r="S50" i="84" s="1"/>
  <c r="AC50" i="84" s="1"/>
  <c r="AB51" i="84" s="1"/>
  <c r="AX44" i="84"/>
  <c r="S44" i="84" s="1"/>
  <c r="AC44" i="84" s="1"/>
  <c r="AB45" i="84" s="1"/>
  <c r="AX38" i="84"/>
  <c r="S38" i="84" s="1"/>
  <c r="AC38" i="84" s="1"/>
  <c r="AB39" i="84" s="1"/>
  <c r="AX32" i="84"/>
  <c r="S32" i="84" s="1"/>
  <c r="AC32" i="84" s="1"/>
  <c r="AB33" i="84" s="1"/>
  <c r="AX26" i="84"/>
  <c r="S26" i="84" s="1"/>
  <c r="AC26" i="84" s="1"/>
  <c r="AB27" i="84" s="1"/>
  <c r="AX20" i="84"/>
  <c r="S20" i="84" s="1"/>
  <c r="AC20" i="84" s="1"/>
  <c r="AB21" i="84" s="1"/>
  <c r="AX14" i="84"/>
  <c r="S14" i="84" s="1"/>
  <c r="AC14" i="84" s="1"/>
  <c r="AB15" i="84" s="1"/>
  <c r="AX8" i="84"/>
  <c r="S8" i="84" s="1"/>
  <c r="AC8" i="84" s="1"/>
  <c r="AB9" i="84" s="1"/>
  <c r="AE73" i="49"/>
  <c r="AF73" i="49"/>
  <c r="AO73" i="49" s="1"/>
  <c r="AG73" i="49"/>
  <c r="AP73" i="49" s="1"/>
  <c r="W74" i="49"/>
  <c r="AS17" i="100"/>
  <c r="AL17" i="100"/>
  <c r="AU17" i="100" s="1"/>
  <c r="AS53" i="100"/>
  <c r="AL53" i="100"/>
  <c r="AU53" i="100" s="1"/>
  <c r="AS71" i="100"/>
  <c r="AL71" i="100"/>
  <c r="AU71" i="100" s="1"/>
  <c r="AK26" i="88"/>
  <c r="AT26" i="88" s="1"/>
  <c r="AJ26" i="88"/>
  <c r="AS50" i="88"/>
  <c r="AL50" i="88"/>
  <c r="AU50" i="88" s="1"/>
  <c r="AS68" i="88"/>
  <c r="AL68" i="88"/>
  <c r="AU68" i="88" s="1"/>
  <c r="AH74" i="98"/>
  <c r="AQ74" i="98" s="1"/>
  <c r="AJ78" i="51"/>
  <c r="AK78" i="51"/>
  <c r="AT78" i="51" s="1"/>
  <c r="AJ69" i="51"/>
  <c r="AK69" i="51"/>
  <c r="AT69" i="51" s="1"/>
  <c r="AK63" i="51"/>
  <c r="AT63" i="51" s="1"/>
  <c r="AJ63" i="51"/>
  <c r="AJ57" i="51"/>
  <c r="AK57" i="51"/>
  <c r="AT57" i="51" s="1"/>
  <c r="AJ51" i="51"/>
  <c r="AK51" i="51"/>
  <c r="AT51" i="51" s="1"/>
  <c r="AK45" i="51"/>
  <c r="AT45" i="51" s="1"/>
  <c r="AJ45" i="51"/>
  <c r="AK39" i="51"/>
  <c r="AT39" i="51" s="1"/>
  <c r="AK33" i="51"/>
  <c r="AT33" i="51" s="1"/>
  <c r="AK27" i="51"/>
  <c r="AT27" i="51" s="1"/>
  <c r="AK21" i="51"/>
  <c r="AT21" i="51" s="1"/>
  <c r="AX14" i="51"/>
  <c r="S14" i="51" s="1"/>
  <c r="AC14" i="51" s="1"/>
  <c r="AB15" i="51" s="1"/>
  <c r="AX7" i="51"/>
  <c r="S7" i="51" s="1"/>
  <c r="AC7" i="51" s="1"/>
  <c r="AB8" i="51" s="1"/>
  <c r="AS24" i="100"/>
  <c r="AL24" i="100"/>
  <c r="AU24" i="100" s="1"/>
  <c r="AS60" i="100"/>
  <c r="AL60" i="100"/>
  <c r="AU60" i="100" s="1"/>
  <c r="AK79" i="100"/>
  <c r="AT79" i="100" s="1"/>
  <c r="AJ5" i="88"/>
  <c r="AK5" i="88"/>
  <c r="AT5" i="88" s="1"/>
  <c r="AS76" i="88"/>
  <c r="AL76" i="88"/>
  <c r="AU76" i="88" s="1"/>
  <c r="AS43" i="100"/>
  <c r="AL43" i="100"/>
  <c r="AU43" i="100" s="1"/>
  <c r="AS61" i="100"/>
  <c r="AL61" i="100"/>
  <c r="AU61" i="100" s="1"/>
  <c r="AS77" i="100"/>
  <c r="AL77" i="100"/>
  <c r="AU77" i="100" s="1"/>
  <c r="AS44" i="100"/>
  <c r="AL44" i="100"/>
  <c r="AU44" i="100" s="1"/>
  <c r="AS29" i="88"/>
  <c r="AL29" i="88"/>
  <c r="AU29" i="88" s="1"/>
  <c r="AS27" i="100"/>
  <c r="AL27" i="100"/>
  <c r="AU27" i="100" s="1"/>
  <c r="AS45" i="100"/>
  <c r="AL45" i="100"/>
  <c r="AU45" i="100" s="1"/>
  <c r="AK12" i="88"/>
  <c r="AT12" i="88" s="1"/>
  <c r="AJ12" i="88"/>
  <c r="AJ42" i="88"/>
  <c r="Y72" i="42"/>
  <c r="X72" i="42"/>
  <c r="Z72" i="42" s="1"/>
  <c r="AS78" i="100"/>
  <c r="AL78" i="100"/>
  <c r="AU78" i="100" s="1"/>
  <c r="AI76" i="83"/>
  <c r="AN76" i="83"/>
  <c r="AK74" i="84"/>
  <c r="AT74" i="84" s="1"/>
  <c r="AJ68" i="84"/>
  <c r="AK68" i="84"/>
  <c r="AT68" i="84" s="1"/>
  <c r="AK62" i="84"/>
  <c r="AT62" i="84" s="1"/>
  <c r="AJ62" i="84"/>
  <c r="AK56" i="84"/>
  <c r="AT56" i="84" s="1"/>
  <c r="AJ56" i="84"/>
  <c r="AJ50" i="84"/>
  <c r="AK50" i="84"/>
  <c r="AT50" i="84" s="1"/>
  <c r="AK44" i="84"/>
  <c r="AT44" i="84" s="1"/>
  <c r="AJ32" i="84"/>
  <c r="AK32" i="84"/>
  <c r="AT32" i="84" s="1"/>
  <c r="AJ26" i="84"/>
  <c r="AK26" i="84"/>
  <c r="AT26" i="84" s="1"/>
  <c r="AJ20" i="84"/>
  <c r="AK20" i="84"/>
  <c r="AT20" i="84" s="1"/>
  <c r="AJ14" i="84"/>
  <c r="AK14" i="84"/>
  <c r="AT14" i="84" s="1"/>
  <c r="AK7" i="84"/>
  <c r="AT7" i="84" s="1"/>
  <c r="AJ7" i="84"/>
  <c r="AE72" i="55"/>
  <c r="AF72" i="55"/>
  <c r="AO72" i="55" s="1"/>
  <c r="W73" i="55"/>
  <c r="AG72" i="55"/>
  <c r="AP72" i="55" s="1"/>
  <c r="AF76" i="43"/>
  <c r="AO76" i="43" s="1"/>
  <c r="AG76" i="43"/>
  <c r="AP76" i="43" s="1"/>
  <c r="AE76" i="43"/>
  <c r="W77" i="43"/>
  <c r="AX79" i="51"/>
  <c r="S79" i="51" s="1"/>
  <c r="AC79" i="51" s="1"/>
  <c r="AJ79" i="51" s="1"/>
  <c r="AS79" i="51" s="1"/>
  <c r="AF79" i="51"/>
  <c r="AO79" i="51" s="1"/>
  <c r="AO81" i="51" s="1"/>
  <c r="AE79" i="51"/>
  <c r="AN79" i="51" s="1"/>
  <c r="AN81" i="51" s="1"/>
  <c r="AG79" i="51"/>
  <c r="AS26" i="54"/>
  <c r="AL26" i="54"/>
  <c r="AU26" i="54" s="1"/>
  <c r="AJ4" i="100"/>
  <c r="AK4" i="100"/>
  <c r="AT4" i="100" s="1"/>
  <c r="AS59" i="100"/>
  <c r="AL59" i="100"/>
  <c r="AU59" i="100" s="1"/>
  <c r="AJ32" i="88"/>
  <c r="AK32" i="88"/>
  <c r="AT32" i="88" s="1"/>
  <c r="AS12" i="54"/>
  <c r="AL12" i="54"/>
  <c r="AU12" i="54" s="1"/>
  <c r="Y78" i="45"/>
  <c r="X78" i="45"/>
  <c r="AJ74" i="51"/>
  <c r="AK74" i="51"/>
  <c r="AT74" i="51" s="1"/>
  <c r="AJ68" i="51"/>
  <c r="AK68" i="51"/>
  <c r="AT68" i="51" s="1"/>
  <c r="AJ62" i="51"/>
  <c r="AK62" i="51"/>
  <c r="AT62" i="51" s="1"/>
  <c r="AK56" i="51"/>
  <c r="AT56" i="51" s="1"/>
  <c r="AJ56" i="51"/>
  <c r="AK50" i="51"/>
  <c r="AT50" i="51" s="1"/>
  <c r="AJ50" i="51"/>
  <c r="AJ44" i="51"/>
  <c r="AK44" i="51"/>
  <c r="AT44" i="51" s="1"/>
  <c r="AJ38" i="51"/>
  <c r="AK38" i="51"/>
  <c r="AT38" i="51" s="1"/>
  <c r="AK32" i="51"/>
  <c r="AT32" i="51" s="1"/>
  <c r="AJ32" i="51"/>
  <c r="AJ26" i="51"/>
  <c r="AK26" i="51"/>
  <c r="AT26" i="51" s="1"/>
  <c r="AJ20" i="51"/>
  <c r="AK20" i="51"/>
  <c r="AT20" i="51" s="1"/>
  <c r="AJ14" i="51"/>
  <c r="AK14" i="51"/>
  <c r="AT14" i="51" s="1"/>
  <c r="AK7" i="51"/>
  <c r="AT7" i="51" s="1"/>
  <c r="AJ7" i="51"/>
  <c r="AJ5" i="100"/>
  <c r="AS42" i="100"/>
  <c r="AL42" i="100"/>
  <c r="AU42" i="100" s="1"/>
  <c r="AS27" i="88"/>
  <c r="AL27" i="88"/>
  <c r="AU27" i="88" s="1"/>
  <c r="AS45" i="88"/>
  <c r="AL45" i="88"/>
  <c r="AU45" i="88" s="1"/>
  <c r="AS7" i="100"/>
  <c r="AL7" i="100"/>
  <c r="AU7" i="100" s="1"/>
  <c r="AS25" i="100"/>
  <c r="AL25" i="100"/>
  <c r="AU25" i="100" s="1"/>
  <c r="AS16" i="88"/>
  <c r="AL16" i="88"/>
  <c r="AU16" i="88" s="1"/>
  <c r="AS34" i="88"/>
  <c r="AL34" i="88"/>
  <c r="AU34" i="88" s="1"/>
  <c r="AS52" i="88"/>
  <c r="AL52" i="88"/>
  <c r="AU52" i="88" s="1"/>
  <c r="AS70" i="88"/>
  <c r="AL70" i="88"/>
  <c r="AU70" i="88" s="1"/>
  <c r="AR71" i="48"/>
  <c r="AS14" i="100"/>
  <c r="AL14" i="100"/>
  <c r="AU14" i="100" s="1"/>
  <c r="AS11" i="88"/>
  <c r="AL11" i="88"/>
  <c r="AU11" i="88" s="1"/>
  <c r="AS47" i="88"/>
  <c r="AL47" i="88"/>
  <c r="AU47" i="88" s="1"/>
  <c r="AS65" i="88"/>
  <c r="AL65" i="88"/>
  <c r="AU65" i="88" s="1"/>
  <c r="AR70" i="90"/>
  <c r="AI72" i="35"/>
  <c r="AN72" i="35"/>
  <c r="Y77" i="11"/>
  <c r="X77" i="11"/>
  <c r="AS33" i="100"/>
  <c r="AL33" i="100"/>
  <c r="AU33" i="100" s="1"/>
  <c r="AS51" i="100"/>
  <c r="AL51" i="100"/>
  <c r="AU51" i="100" s="1"/>
  <c r="AJ18" i="88"/>
  <c r="AK18" i="88"/>
  <c r="AT18" i="88" s="1"/>
  <c r="AJ66" i="88"/>
  <c r="Y75" i="91"/>
  <c r="X75" i="91"/>
  <c r="Z75" i="91" s="1"/>
  <c r="AS22" i="100"/>
  <c r="AL22" i="100"/>
  <c r="AU22" i="100" s="1"/>
  <c r="AS46" i="100"/>
  <c r="AL46" i="100"/>
  <c r="AU46" i="100" s="1"/>
  <c r="AJ79" i="84"/>
  <c r="AS79" i="84" s="1"/>
  <c r="AK79" i="84"/>
  <c r="AT79" i="84" s="1"/>
  <c r="AJ61" i="84"/>
  <c r="AK61" i="84"/>
  <c r="AT61" i="84" s="1"/>
  <c r="AJ55" i="84"/>
  <c r="AK55" i="84"/>
  <c r="AT55" i="84" s="1"/>
  <c r="AK49" i="84"/>
  <c r="AT49" i="84" s="1"/>
  <c r="AJ49" i="84"/>
  <c r="AJ43" i="84"/>
  <c r="AK43" i="84"/>
  <c r="AT43" i="84" s="1"/>
  <c r="AK37" i="84"/>
  <c r="AT37" i="84" s="1"/>
  <c r="AK31" i="84"/>
  <c r="AT31" i="84" s="1"/>
  <c r="AJ31" i="84"/>
  <c r="AJ25" i="84"/>
  <c r="AK25" i="84"/>
  <c r="AT25" i="84" s="1"/>
  <c r="AJ19" i="84"/>
  <c r="AK19" i="84"/>
  <c r="AT19" i="84" s="1"/>
  <c r="AJ13" i="84"/>
  <c r="AK13" i="84"/>
  <c r="AT13" i="84" s="1"/>
  <c r="AH73" i="94"/>
  <c r="AQ73" i="94" s="1"/>
  <c r="AL3" i="100"/>
  <c r="AU3" i="100" s="1"/>
  <c r="AS3" i="100"/>
  <c r="AS23" i="100"/>
  <c r="AL23" i="100"/>
  <c r="AU23" i="100" s="1"/>
  <c r="AS41" i="100"/>
  <c r="AL41" i="100"/>
  <c r="AU41" i="100" s="1"/>
  <c r="AS75" i="100"/>
  <c r="AL75" i="100"/>
  <c r="AU75" i="100" s="1"/>
  <c r="AJ38" i="88"/>
  <c r="AK38" i="88"/>
  <c r="AT38" i="88" s="1"/>
  <c r="AS56" i="88"/>
  <c r="AL56" i="88"/>
  <c r="AU56" i="88" s="1"/>
  <c r="AS75" i="88"/>
  <c r="AL75" i="88"/>
  <c r="AU75" i="88" s="1"/>
  <c r="AK79" i="51"/>
  <c r="AT79" i="51" s="1"/>
  <c r="AJ73" i="51"/>
  <c r="AK73" i="51"/>
  <c r="AT73" i="51" s="1"/>
  <c r="AK67" i="51"/>
  <c r="AT67" i="51" s="1"/>
  <c r="AJ67" i="51"/>
  <c r="AJ61" i="51"/>
  <c r="AK61" i="51"/>
  <c r="AT61" i="51" s="1"/>
  <c r="AJ55" i="51"/>
  <c r="AK55" i="51"/>
  <c r="AT55" i="51" s="1"/>
  <c r="AK49" i="51"/>
  <c r="AT49" i="51" s="1"/>
  <c r="AJ49" i="51"/>
  <c r="AJ43" i="51"/>
  <c r="AK43" i="51"/>
  <c r="AT43" i="51" s="1"/>
  <c r="AJ37" i="51"/>
  <c r="AK37" i="51"/>
  <c r="AT37" i="51" s="1"/>
  <c r="AK31" i="51"/>
  <c r="AT31" i="51" s="1"/>
  <c r="AJ31" i="51"/>
  <c r="AJ25" i="51"/>
  <c r="AK25" i="51"/>
  <c r="AT25" i="51" s="1"/>
  <c r="AK19" i="51"/>
  <c r="AT19" i="51" s="1"/>
  <c r="AJ19" i="51"/>
  <c r="AK13" i="51"/>
  <c r="AT13" i="51" s="1"/>
  <c r="AJ13" i="51"/>
  <c r="AI72" i="85"/>
  <c r="AN72" i="85"/>
  <c r="AL20" i="54"/>
  <c r="AU20" i="54" s="1"/>
  <c r="AS20" i="54"/>
  <c r="AR77" i="96"/>
  <c r="AR71" i="82"/>
  <c r="AS12" i="100"/>
  <c r="AL12" i="100"/>
  <c r="AU12" i="100" s="1"/>
  <c r="AS30" i="100"/>
  <c r="AL30" i="100"/>
  <c r="AU30" i="100" s="1"/>
  <c r="AS48" i="100"/>
  <c r="AL48" i="100"/>
  <c r="AU48" i="100" s="1"/>
  <c r="AS9" i="88"/>
  <c r="AL9" i="88"/>
  <c r="AU9" i="88" s="1"/>
  <c r="AS63" i="88"/>
  <c r="AL63" i="88"/>
  <c r="AU63" i="88" s="1"/>
  <c r="AH71" i="90"/>
  <c r="AQ71" i="90" s="1"/>
  <c r="AS14" i="54"/>
  <c r="AL14" i="54"/>
  <c r="AU14" i="54" s="1"/>
  <c r="AS31" i="100"/>
  <c r="AL31" i="100"/>
  <c r="AU31" i="100" s="1"/>
  <c r="AS67" i="100"/>
  <c r="AL67" i="100"/>
  <c r="AU67" i="100" s="1"/>
  <c r="AJ73" i="88"/>
  <c r="AS32" i="100"/>
  <c r="AL32" i="100"/>
  <c r="AU32" i="100" s="1"/>
  <c r="AS68" i="100"/>
  <c r="AL68" i="100"/>
  <c r="AU68" i="100" s="1"/>
  <c r="AS53" i="88"/>
  <c r="AL53" i="88"/>
  <c r="AU53" i="88" s="1"/>
  <c r="AS71" i="88"/>
  <c r="AL71" i="88"/>
  <c r="AU71" i="88" s="1"/>
  <c r="AS38" i="54"/>
  <c r="AL38" i="54"/>
  <c r="AU38" i="54" s="1"/>
  <c r="AJ15" i="100"/>
  <c r="AS69" i="100"/>
  <c r="AL69" i="100"/>
  <c r="AU69" i="100" s="1"/>
  <c r="AJ24" i="88"/>
  <c r="AK24" i="88"/>
  <c r="AT24" i="88" s="1"/>
  <c r="AJ48" i="88"/>
  <c r="AI71" i="42"/>
  <c r="AN71" i="42"/>
  <c r="AI72" i="50"/>
  <c r="AN72" i="50"/>
  <c r="W74" i="102"/>
  <c r="AF73" i="102"/>
  <c r="AO73" i="102" s="1"/>
  <c r="AE73" i="102"/>
  <c r="AG73" i="102"/>
  <c r="AP73" i="102" s="1"/>
  <c r="AS40" i="100"/>
  <c r="AL40" i="100"/>
  <c r="AU40" i="100" s="1"/>
  <c r="AS64" i="100"/>
  <c r="AL64" i="100"/>
  <c r="AU64" i="100" s="1"/>
  <c r="AK78" i="84"/>
  <c r="AT78" i="84" s="1"/>
  <c r="AJ78" i="84"/>
  <c r="AK54" i="84"/>
  <c r="AT54" i="84" s="1"/>
  <c r="AJ54" i="84"/>
  <c r="AJ48" i="84"/>
  <c r="AK48" i="84"/>
  <c r="AT48" i="84" s="1"/>
  <c r="AJ30" i="84"/>
  <c r="AK30" i="84"/>
  <c r="AT30" i="84" s="1"/>
  <c r="AJ24" i="84"/>
  <c r="AK24" i="84"/>
  <c r="AT24" i="84" s="1"/>
  <c r="AJ18" i="84"/>
  <c r="AK18" i="84"/>
  <c r="AT18" i="84" s="1"/>
  <c r="AK12" i="84"/>
  <c r="AT12" i="84" s="1"/>
  <c r="AJ12" i="84"/>
  <c r="AK8" i="84"/>
  <c r="AT8" i="84" s="1"/>
  <c r="Z73" i="94"/>
  <c r="AH78" i="96"/>
  <c r="AQ78" i="96" s="1"/>
  <c r="AS11" i="100"/>
  <c r="AL11" i="100"/>
  <c r="AU11" i="100" s="1"/>
  <c r="AS29" i="100"/>
  <c r="AL29" i="100"/>
  <c r="AU29" i="100" s="1"/>
  <c r="AK8" i="88"/>
  <c r="AT8" i="88" s="1"/>
  <c r="AJ8" i="88"/>
  <c r="AS62" i="88"/>
  <c r="AL62" i="88"/>
  <c r="AU62" i="88" s="1"/>
  <c r="W74" i="18"/>
  <c r="AE73" i="18"/>
  <c r="AG73" i="18"/>
  <c r="AP73" i="18" s="1"/>
  <c r="AF73" i="18"/>
  <c r="AO73" i="18" s="1"/>
  <c r="AH72" i="48"/>
  <c r="AQ72" i="48" s="1"/>
  <c r="AT81" i="54"/>
  <c r="AI77" i="45"/>
  <c r="AN77" i="45"/>
  <c r="AK76" i="51"/>
  <c r="AT76" i="51" s="1"/>
  <c r="AJ76" i="51"/>
  <c r="AJ72" i="51"/>
  <c r="AK72" i="51"/>
  <c r="AT72" i="51" s="1"/>
  <c r="AJ66" i="51"/>
  <c r="AK66" i="51"/>
  <c r="AT66" i="51" s="1"/>
  <c r="AJ60" i="51"/>
  <c r="AK60" i="51"/>
  <c r="AT60" i="51" s="1"/>
  <c r="AK54" i="51"/>
  <c r="AT54" i="51" s="1"/>
  <c r="AJ54" i="51"/>
  <c r="AJ48" i="51"/>
  <c r="AK48" i="51"/>
  <c r="AT48" i="51" s="1"/>
  <c r="AJ42" i="51"/>
  <c r="AK42" i="51"/>
  <c r="AT42" i="51" s="1"/>
  <c r="AJ36" i="51"/>
  <c r="AK36" i="51"/>
  <c r="AT36" i="51" s="1"/>
  <c r="AJ30" i="51"/>
  <c r="AK30" i="51"/>
  <c r="AT30" i="51" s="1"/>
  <c r="AK24" i="51"/>
  <c r="AT24" i="51" s="1"/>
  <c r="AJ24" i="51"/>
  <c r="AJ18" i="51"/>
  <c r="AK18" i="51"/>
  <c r="AT18" i="51" s="1"/>
  <c r="AJ12" i="51"/>
  <c r="AK12" i="51"/>
  <c r="AT12" i="51" s="1"/>
  <c r="AK9" i="51"/>
  <c r="AT9" i="51" s="1"/>
  <c r="Y73" i="85"/>
  <c r="Z73" i="85"/>
  <c r="X73" i="85"/>
  <c r="AS66" i="100"/>
  <c r="AL66" i="100"/>
  <c r="AU66" i="100" s="1"/>
  <c r="AS69" i="88"/>
  <c r="AL69" i="88"/>
  <c r="AU69" i="88" s="1"/>
  <c r="Z71" i="90"/>
  <c r="AS13" i="100"/>
  <c r="AL13" i="100"/>
  <c r="AU13" i="100" s="1"/>
  <c r="AS49" i="100"/>
  <c r="AL49" i="100"/>
  <c r="AU49" i="100" s="1"/>
  <c r="AS22" i="88"/>
  <c r="AL22" i="88"/>
  <c r="AU22" i="88" s="1"/>
  <c r="AS40" i="88"/>
  <c r="AL40" i="88"/>
  <c r="AU40" i="88" s="1"/>
  <c r="AS58" i="88"/>
  <c r="AL58" i="88"/>
  <c r="AU58" i="88" s="1"/>
  <c r="AS77" i="88"/>
  <c r="AL77" i="88"/>
  <c r="AU77" i="88" s="1"/>
  <c r="Y74" i="10"/>
  <c r="X74" i="10"/>
  <c r="AI74" i="87"/>
  <c r="AN74" i="87"/>
  <c r="AS44" i="54"/>
  <c r="AL44" i="54"/>
  <c r="AU44" i="54" s="1"/>
  <c r="AR78" i="95"/>
  <c r="AS38" i="100"/>
  <c r="AL38" i="100"/>
  <c r="AU38" i="100" s="1"/>
  <c r="AS74" i="100"/>
  <c r="AL74" i="100"/>
  <c r="AU74" i="100" s="1"/>
  <c r="AS17" i="88"/>
  <c r="AL17" i="88"/>
  <c r="AU17" i="88" s="1"/>
  <c r="AS35" i="88"/>
  <c r="AL35" i="88"/>
  <c r="AU35" i="88" s="1"/>
  <c r="AS30" i="54"/>
  <c r="AL30" i="54"/>
  <c r="AU30" i="54" s="1"/>
  <c r="Y79" i="13"/>
  <c r="X79" i="13"/>
  <c r="Z79" i="13" s="1"/>
  <c r="AH78" i="16"/>
  <c r="AQ78" i="16" s="1"/>
  <c r="Y73" i="35"/>
  <c r="X73" i="35"/>
  <c r="AS76" i="100"/>
  <c r="AL76" i="100"/>
  <c r="AU76" i="100" s="1"/>
  <c r="AJ30" i="88"/>
  <c r="AK30" i="88"/>
  <c r="AT30" i="88" s="1"/>
  <c r="AS24" i="54"/>
  <c r="AL24" i="54"/>
  <c r="AU24" i="54" s="1"/>
  <c r="Y73" i="50"/>
  <c r="X73" i="50"/>
  <c r="AJ25" i="88"/>
  <c r="AK25" i="88"/>
  <c r="AT25" i="88" s="1"/>
  <c r="AJ67" i="88"/>
  <c r="AK67" i="88"/>
  <c r="AT67" i="88" s="1"/>
  <c r="AJ6" i="100"/>
  <c r="AK6" i="100"/>
  <c r="AT6" i="100" s="1"/>
  <c r="AS28" i="100"/>
  <c r="AL28" i="100"/>
  <c r="AU28" i="100" s="1"/>
  <c r="AK66" i="84"/>
  <c r="AT66" i="84" s="1"/>
  <c r="AJ66" i="84"/>
  <c r="AK42" i="84"/>
  <c r="AT42" i="84" s="1"/>
  <c r="AJ42" i="84"/>
  <c r="Z75" i="103"/>
  <c r="AJ10" i="100"/>
  <c r="AK10" i="100"/>
  <c r="AT10" i="100" s="1"/>
  <c r="AS52" i="100"/>
  <c r="AL52" i="100"/>
  <c r="AU52" i="100" s="1"/>
  <c r="AJ7" i="88"/>
  <c r="AK7" i="88"/>
  <c r="AT7" i="88" s="1"/>
  <c r="AJ43" i="88"/>
  <c r="AK43" i="88"/>
  <c r="AT43" i="88" s="1"/>
  <c r="AS18" i="54"/>
  <c r="AL18" i="54"/>
  <c r="AU18" i="54" s="1"/>
  <c r="AX76" i="84"/>
  <c r="S76" i="84" s="1"/>
  <c r="AC76" i="84" s="1"/>
  <c r="AB77" i="84" s="1"/>
  <c r="AX70" i="84"/>
  <c r="S70" i="84" s="1"/>
  <c r="AC70" i="84" s="1"/>
  <c r="AB71" i="84" s="1"/>
  <c r="AX64" i="84"/>
  <c r="S64" i="84" s="1"/>
  <c r="AC64" i="84" s="1"/>
  <c r="AB65" i="84" s="1"/>
  <c r="AX58" i="84"/>
  <c r="S58" i="84" s="1"/>
  <c r="AC58" i="84" s="1"/>
  <c r="AB59" i="84" s="1"/>
  <c r="AX52" i="84"/>
  <c r="S52" i="84" s="1"/>
  <c r="AC52" i="84" s="1"/>
  <c r="AB53" i="84" s="1"/>
  <c r="AX46" i="84"/>
  <c r="S46" i="84" s="1"/>
  <c r="AC46" i="84" s="1"/>
  <c r="AB47" i="84" s="1"/>
  <c r="AX40" i="84"/>
  <c r="S40" i="84" s="1"/>
  <c r="AC40" i="84" s="1"/>
  <c r="AB41" i="84" s="1"/>
  <c r="AX34" i="84"/>
  <c r="S34" i="84" s="1"/>
  <c r="AC34" i="84" s="1"/>
  <c r="AB35" i="84" s="1"/>
  <c r="AX28" i="84"/>
  <c r="S28" i="84" s="1"/>
  <c r="AC28" i="84" s="1"/>
  <c r="AB29" i="84" s="1"/>
  <c r="AX22" i="84"/>
  <c r="S22" i="84" s="1"/>
  <c r="AC22" i="84" s="1"/>
  <c r="AB23" i="84" s="1"/>
  <c r="AX16" i="84"/>
  <c r="S16" i="84" s="1"/>
  <c r="AC16" i="84" s="1"/>
  <c r="AB17" i="84" s="1"/>
  <c r="AX10" i="84"/>
  <c r="S10" i="84" s="1"/>
  <c r="AC10" i="84" s="1"/>
  <c r="AB11" i="84" s="1"/>
  <c r="AX5" i="84"/>
  <c r="S5" i="84" s="1"/>
  <c r="AC5" i="84" s="1"/>
  <c r="AB6" i="84" s="1"/>
  <c r="AS11" i="54"/>
  <c r="AL11" i="54"/>
  <c r="AU11" i="54" s="1"/>
  <c r="Z78" i="96"/>
  <c r="AS4" i="104"/>
  <c r="AL4" i="104"/>
  <c r="AU4" i="104" s="1"/>
  <c r="AU81" i="104" s="1"/>
  <c r="C11" i="104" s="1"/>
  <c r="F48" i="57" s="1"/>
  <c r="AS47" i="100"/>
  <c r="AL47" i="100"/>
  <c r="AU47" i="100" s="1"/>
  <c r="AS65" i="100"/>
  <c r="AL65" i="100"/>
  <c r="AU65" i="100" s="1"/>
  <c r="AK14" i="88"/>
  <c r="AT14" i="88" s="1"/>
  <c r="AJ14" i="88"/>
  <c r="AS44" i="88"/>
  <c r="AL44" i="88"/>
  <c r="AU44" i="88" s="1"/>
  <c r="Z72" i="48"/>
  <c r="AS4" i="54"/>
  <c r="AL4" i="54"/>
  <c r="AU4" i="54" s="1"/>
  <c r="AK75" i="51"/>
  <c r="AT75" i="51" s="1"/>
  <c r="AJ75" i="51"/>
  <c r="AJ71" i="51"/>
  <c r="AK71" i="51"/>
  <c r="AT71" i="51" s="1"/>
  <c r="AJ65" i="51"/>
  <c r="AK65" i="51"/>
  <c r="AT65" i="51" s="1"/>
  <c r="AJ59" i="51"/>
  <c r="AK59" i="51"/>
  <c r="AT59" i="51" s="1"/>
  <c r="AJ53" i="51"/>
  <c r="AK53" i="51"/>
  <c r="AT53" i="51" s="1"/>
  <c r="AJ47" i="51"/>
  <c r="AK47" i="51"/>
  <c r="AT47" i="51" s="1"/>
  <c r="AX40" i="51"/>
  <c r="S40" i="51" s="1"/>
  <c r="AC40" i="51" s="1"/>
  <c r="AB41" i="51" s="1"/>
  <c r="AX34" i="51"/>
  <c r="S34" i="51" s="1"/>
  <c r="AC34" i="51" s="1"/>
  <c r="AB35" i="51" s="1"/>
  <c r="AX28" i="51"/>
  <c r="S28" i="51" s="1"/>
  <c r="AC28" i="51" s="1"/>
  <c r="AB29" i="51" s="1"/>
  <c r="AX22" i="51"/>
  <c r="S22" i="51" s="1"/>
  <c r="AC22" i="51" s="1"/>
  <c r="AB23" i="51" s="1"/>
  <c r="AX16" i="51"/>
  <c r="S16" i="51" s="1"/>
  <c r="AC16" i="51" s="1"/>
  <c r="AB17" i="51" s="1"/>
  <c r="AX10" i="51"/>
  <c r="S10" i="51" s="1"/>
  <c r="AC10" i="51" s="1"/>
  <c r="AB11" i="51" s="1"/>
  <c r="AX5" i="51"/>
  <c r="S5" i="51" s="1"/>
  <c r="AC5" i="51" s="1"/>
  <c r="AB6" i="51" s="1"/>
  <c r="AE76" i="41"/>
  <c r="AF76" i="41"/>
  <c r="AO76" i="41" s="1"/>
  <c r="AG76" i="41"/>
  <c r="AP76" i="41" s="1"/>
  <c r="W77" i="41"/>
  <c r="AR79" i="88"/>
  <c r="AR81" i="88" s="1"/>
  <c r="AL79" i="88"/>
  <c r="AU79" i="88" s="1"/>
  <c r="AS18" i="100"/>
  <c r="AL18" i="100"/>
  <c r="AU18" i="100" s="1"/>
  <c r="AS36" i="100"/>
  <c r="AL36" i="100"/>
  <c r="AU36" i="100" s="1"/>
  <c r="AS72" i="100"/>
  <c r="AL72" i="100"/>
  <c r="AU72" i="100" s="1"/>
  <c r="AS15" i="88"/>
  <c r="AL15" i="88"/>
  <c r="AU15" i="88" s="1"/>
  <c r="AS33" i="88"/>
  <c r="AL33" i="88"/>
  <c r="AU33" i="88" s="1"/>
  <c r="AS51" i="88"/>
  <c r="AL51" i="88"/>
  <c r="AU51" i="88" s="1"/>
  <c r="AR72" i="94"/>
  <c r="AR76" i="99"/>
  <c r="AS37" i="100"/>
  <c r="AL37" i="100"/>
  <c r="AU37" i="100" s="1"/>
  <c r="AS8" i="54"/>
  <c r="AL8" i="54"/>
  <c r="AU8" i="54" s="1"/>
  <c r="AH77" i="99"/>
  <c r="AQ77" i="99" s="1"/>
  <c r="AS20" i="100"/>
  <c r="AL20" i="100"/>
  <c r="AU20" i="100" s="1"/>
  <c r="AS56" i="100"/>
  <c r="AL56" i="100"/>
  <c r="AU56" i="100" s="1"/>
  <c r="AS23" i="88"/>
  <c r="AL23" i="88"/>
  <c r="AU23" i="88" s="1"/>
  <c r="AI78" i="13"/>
  <c r="AN78" i="13"/>
  <c r="Z78" i="16"/>
  <c r="AI76" i="11"/>
  <c r="AP76" i="11"/>
  <c r="AH72" i="82"/>
  <c r="AQ72" i="82" s="1"/>
  <c r="AS21" i="100"/>
  <c r="AL21" i="100"/>
  <c r="AU21" i="100" s="1"/>
  <c r="AS39" i="100"/>
  <c r="AL39" i="100"/>
  <c r="AU39" i="100" s="1"/>
  <c r="AS57" i="100"/>
  <c r="AL57" i="100"/>
  <c r="AU57" i="100" s="1"/>
  <c r="AK36" i="88"/>
  <c r="AT36" i="88" s="1"/>
  <c r="AJ36" i="88"/>
  <c r="AJ54" i="88"/>
  <c r="AS72" i="88"/>
  <c r="AL72" i="88"/>
  <c r="AU72" i="88" s="1"/>
  <c r="AR73" i="98"/>
  <c r="AJ61" i="88"/>
  <c r="AK61" i="88"/>
  <c r="AT61" i="88" s="1"/>
  <c r="AK67" i="84"/>
  <c r="AT67" i="84" s="1"/>
  <c r="AJ67" i="84"/>
  <c r="AR77" i="16"/>
  <c r="AH79" i="95"/>
  <c r="AQ79" i="95" s="1"/>
  <c r="AJ74" i="88"/>
  <c r="AK74" i="88"/>
  <c r="AT74" i="88" s="1"/>
  <c r="AK60" i="84"/>
  <c r="AT60" i="84" s="1"/>
  <c r="AJ60" i="84"/>
  <c r="AJ36" i="84"/>
  <c r="AK36" i="84"/>
  <c r="AT36" i="84" s="1"/>
  <c r="AS81" i="104"/>
  <c r="AJ16" i="100"/>
  <c r="AK16" i="100"/>
  <c r="AT16" i="100" s="1"/>
  <c r="AS34" i="100"/>
  <c r="AL34" i="100"/>
  <c r="AU34" i="100" s="1"/>
  <c r="AS70" i="100"/>
  <c r="AL70" i="100"/>
  <c r="AU70" i="100" s="1"/>
  <c r="AJ13" i="88"/>
  <c r="AK13" i="88"/>
  <c r="AT13" i="88" s="1"/>
  <c r="AJ49" i="88"/>
  <c r="AK49" i="88"/>
  <c r="AT49" i="88" s="1"/>
  <c r="AX74" i="84"/>
  <c r="S74" i="84" s="1"/>
  <c r="AC74" i="84" s="1"/>
  <c r="AB75" i="84" s="1"/>
  <c r="AX69" i="84"/>
  <c r="S69" i="84" s="1"/>
  <c r="AC69" i="84" s="1"/>
  <c r="AB70" i="84" s="1"/>
  <c r="AX63" i="84"/>
  <c r="S63" i="84" s="1"/>
  <c r="AC63" i="84" s="1"/>
  <c r="AB64" i="84" s="1"/>
  <c r="AX57" i="84"/>
  <c r="S57" i="84" s="1"/>
  <c r="AC57" i="84" s="1"/>
  <c r="AB58" i="84" s="1"/>
  <c r="AX51" i="84"/>
  <c r="S51" i="84" s="1"/>
  <c r="AC51" i="84" s="1"/>
  <c r="AB52" i="84" s="1"/>
  <c r="AX45" i="84"/>
  <c r="S45" i="84" s="1"/>
  <c r="AC45" i="84" s="1"/>
  <c r="AB46" i="84" s="1"/>
  <c r="AX39" i="84"/>
  <c r="S39" i="84" s="1"/>
  <c r="AC39" i="84" s="1"/>
  <c r="AB40" i="84" s="1"/>
  <c r="AX33" i="84"/>
  <c r="S33" i="84" s="1"/>
  <c r="AC33" i="84" s="1"/>
  <c r="AB34" i="84" s="1"/>
  <c r="AX27" i="84"/>
  <c r="S27" i="84" s="1"/>
  <c r="AC27" i="84" s="1"/>
  <c r="AB28" i="84" s="1"/>
  <c r="AX21" i="84"/>
  <c r="S21" i="84" s="1"/>
  <c r="AC21" i="84" s="1"/>
  <c r="AB22" i="84" s="1"/>
  <c r="AX15" i="84"/>
  <c r="S15" i="84" s="1"/>
  <c r="AC15" i="84" s="1"/>
  <c r="AB16" i="84" s="1"/>
  <c r="AX9" i="84"/>
  <c r="S9" i="84" s="1"/>
  <c r="AC9" i="84" s="1"/>
  <c r="AB10" i="84" s="1"/>
  <c r="AX4" i="84"/>
  <c r="S4" i="84" s="1"/>
  <c r="AC4" i="84" s="1"/>
  <c r="AB5" i="84" s="1"/>
  <c r="AS35" i="100"/>
  <c r="AL35" i="100"/>
  <c r="AU35" i="100" s="1"/>
  <c r="AK20" i="88"/>
  <c r="AT20" i="88" s="1"/>
  <c r="AJ20" i="88"/>
  <c r="AS29" i="54"/>
  <c r="AL29" i="54"/>
  <c r="AU29" i="54" s="1"/>
  <c r="AS5" i="54"/>
  <c r="AL5" i="54"/>
  <c r="AU5" i="54" s="1"/>
  <c r="AR74" i="103"/>
  <c r="AR72" i="102"/>
  <c r="AK77" i="51"/>
  <c r="AT77" i="51" s="1"/>
  <c r="AJ77" i="51"/>
  <c r="AJ70" i="51"/>
  <c r="AK70" i="51"/>
  <c r="AT70" i="51" s="1"/>
  <c r="AJ64" i="51"/>
  <c r="AK64" i="51"/>
  <c r="AT64" i="51" s="1"/>
  <c r="AK58" i="51"/>
  <c r="AT58" i="51" s="1"/>
  <c r="AJ58" i="51"/>
  <c r="AK52" i="51"/>
  <c r="AT52" i="51" s="1"/>
  <c r="AJ52" i="51"/>
  <c r="AJ46" i="51"/>
  <c r="AK46" i="51"/>
  <c r="AT46" i="51" s="1"/>
  <c r="AX39" i="51"/>
  <c r="S39" i="51" s="1"/>
  <c r="AC39" i="51" s="1"/>
  <c r="AB40" i="51" s="1"/>
  <c r="AX33" i="51"/>
  <c r="S33" i="51" s="1"/>
  <c r="AC33" i="51" s="1"/>
  <c r="AB34" i="51" s="1"/>
  <c r="AX27" i="51"/>
  <c r="S27" i="51" s="1"/>
  <c r="AC27" i="51" s="1"/>
  <c r="AB28" i="51" s="1"/>
  <c r="AX21" i="51"/>
  <c r="S21" i="51" s="1"/>
  <c r="AC21" i="51" s="1"/>
  <c r="AB22" i="51" s="1"/>
  <c r="AX15" i="51"/>
  <c r="S15" i="51" s="1"/>
  <c r="AC15" i="51" s="1"/>
  <c r="AB16" i="51" s="1"/>
  <c r="AX9" i="51"/>
  <c r="S9" i="51" s="1"/>
  <c r="AC9" i="51" s="1"/>
  <c r="AB10" i="51" s="1"/>
  <c r="AX4" i="51"/>
  <c r="S4" i="51" s="1"/>
  <c r="AC4" i="51" s="1"/>
  <c r="AB5" i="51" s="1"/>
  <c r="AS17" i="54"/>
  <c r="AL17" i="54"/>
  <c r="AU17" i="54" s="1"/>
  <c r="AS54" i="100"/>
  <c r="AL54" i="100"/>
  <c r="AU54" i="100" s="1"/>
  <c r="AS21" i="88"/>
  <c r="AL21" i="88"/>
  <c r="AU21" i="88" s="1"/>
  <c r="AS39" i="88"/>
  <c r="AL39" i="88"/>
  <c r="AU39" i="88" s="1"/>
  <c r="AS19" i="100"/>
  <c r="AL19" i="100"/>
  <c r="AU19" i="100" s="1"/>
  <c r="AS55" i="100"/>
  <c r="AL55" i="100"/>
  <c r="AU55" i="100" s="1"/>
  <c r="AS10" i="88"/>
  <c r="AL10" i="88"/>
  <c r="AU10" i="88" s="1"/>
  <c r="AS28" i="88"/>
  <c r="AL28" i="88"/>
  <c r="AU28" i="88" s="1"/>
  <c r="AS46" i="88"/>
  <c r="AL46" i="88"/>
  <c r="AU46" i="88" s="1"/>
  <c r="AS64" i="88"/>
  <c r="AL64" i="88"/>
  <c r="AU64" i="88" s="1"/>
  <c r="AI73" i="10"/>
  <c r="AN73" i="10"/>
  <c r="Y75" i="87"/>
  <c r="X75" i="87"/>
  <c r="Z77" i="99"/>
  <c r="AS8" i="100"/>
  <c r="AL8" i="100"/>
  <c r="AU8" i="100" s="1"/>
  <c r="AS26" i="100"/>
  <c r="AL26" i="100"/>
  <c r="AU26" i="100" s="1"/>
  <c r="AS62" i="100"/>
  <c r="AL62" i="100"/>
  <c r="AU62" i="100" s="1"/>
  <c r="AJ3" i="88"/>
  <c r="AB4" i="88"/>
  <c r="AS41" i="88"/>
  <c r="AS59" i="88"/>
  <c r="AL59" i="88"/>
  <c r="AU59" i="88" s="1"/>
  <c r="AS78" i="88"/>
  <c r="AL78" i="88"/>
  <c r="AU78" i="88" s="1"/>
  <c r="Z72" i="82"/>
  <c r="AJ9" i="100"/>
  <c r="AS63" i="100"/>
  <c r="AL63" i="100"/>
  <c r="AU63" i="100" s="1"/>
  <c r="AK6" i="88"/>
  <c r="AT6" i="88" s="1"/>
  <c r="AJ6" i="88"/>
  <c r="AJ60" i="88"/>
  <c r="AI74" i="91"/>
  <c r="AN74" i="91"/>
  <c r="AI79" i="84"/>
  <c r="AP79" i="84"/>
  <c r="AP81" i="84" s="1"/>
  <c r="AG74" i="98" l="1"/>
  <c r="AP74" i="98" s="1"/>
  <c r="AU81" i="54"/>
  <c r="C11" i="54" s="1"/>
  <c r="AB4" i="51"/>
  <c r="AJ3" i="84"/>
  <c r="AK38" i="84"/>
  <c r="AT38" i="84" s="1"/>
  <c r="AF74" i="98"/>
  <c r="AO74" i="98" s="1"/>
  <c r="AS81" i="54"/>
  <c r="W75" i="98"/>
  <c r="AJ8" i="84"/>
  <c r="AL50" i="100"/>
  <c r="AU50" i="100" s="1"/>
  <c r="AJ44" i="84"/>
  <c r="AL57" i="88"/>
  <c r="AU57" i="88" s="1"/>
  <c r="AL73" i="100"/>
  <c r="AU73" i="100" s="1"/>
  <c r="AL41" i="88"/>
  <c r="AU41" i="88" s="1"/>
  <c r="AJ37" i="84"/>
  <c r="AJ5" i="51"/>
  <c r="AK5" i="51"/>
  <c r="AT5" i="51" s="1"/>
  <c r="AI76" i="41"/>
  <c r="AN76" i="41"/>
  <c r="AJ35" i="51"/>
  <c r="AK35" i="51"/>
  <c r="AT35" i="51" s="1"/>
  <c r="AS75" i="51"/>
  <c r="AL75" i="51"/>
  <c r="AU75" i="51" s="1"/>
  <c r="AK6" i="84"/>
  <c r="AT6" i="84" s="1"/>
  <c r="AJ6" i="84"/>
  <c r="AK41" i="84"/>
  <c r="AT41" i="84" s="1"/>
  <c r="AJ41" i="84"/>
  <c r="AK77" i="84"/>
  <c r="AT77" i="84" s="1"/>
  <c r="AJ77" i="84"/>
  <c r="AS7" i="88"/>
  <c r="AL7" i="88"/>
  <c r="AU7" i="88" s="1"/>
  <c r="AS42" i="84"/>
  <c r="AL42" i="84"/>
  <c r="AU42" i="84" s="1"/>
  <c r="AH73" i="50"/>
  <c r="AQ73" i="50" s="1"/>
  <c r="AS30" i="88"/>
  <c r="AL30" i="88"/>
  <c r="AU30" i="88" s="1"/>
  <c r="AX79" i="13"/>
  <c r="S79" i="13" s="1"/>
  <c r="AC79" i="13" s="1"/>
  <c r="AE79" i="13"/>
  <c r="AF79" i="13"/>
  <c r="AO79" i="13" s="1"/>
  <c r="AO81" i="13" s="1"/>
  <c r="AG79" i="13"/>
  <c r="AP79" i="13" s="1"/>
  <c r="AP81" i="13" s="1"/>
  <c r="AH74" i="10"/>
  <c r="AQ74" i="10" s="1"/>
  <c r="AS42" i="51"/>
  <c r="AL42" i="51"/>
  <c r="AU42" i="51" s="1"/>
  <c r="AS60" i="51"/>
  <c r="AL60" i="51"/>
  <c r="AU60" i="51" s="1"/>
  <c r="AI73" i="18"/>
  <c r="AN73" i="18"/>
  <c r="AS30" i="84"/>
  <c r="AL30" i="84"/>
  <c r="AU30" i="84" s="1"/>
  <c r="AS19" i="51"/>
  <c r="AL19" i="51"/>
  <c r="AU19" i="51" s="1"/>
  <c r="AJ4" i="84"/>
  <c r="AK4" i="84"/>
  <c r="AT4" i="84" s="1"/>
  <c r="AH77" i="11"/>
  <c r="AQ77" i="11" s="1"/>
  <c r="AS7" i="51"/>
  <c r="AL7" i="51"/>
  <c r="AU7" i="51" s="1"/>
  <c r="AH78" i="45"/>
  <c r="AQ78" i="45" s="1"/>
  <c r="AS32" i="88"/>
  <c r="AL32" i="88"/>
  <c r="AU32" i="88" s="1"/>
  <c r="Y77" i="43"/>
  <c r="X77" i="43"/>
  <c r="Z77" i="43" s="1"/>
  <c r="AS12" i="88"/>
  <c r="AL12" i="88"/>
  <c r="AU12" i="88" s="1"/>
  <c r="AJ21" i="51"/>
  <c r="AS57" i="51"/>
  <c r="AL57" i="51"/>
  <c r="AU57" i="51" s="1"/>
  <c r="AS78" i="51"/>
  <c r="AL78" i="51"/>
  <c r="AU78" i="51" s="1"/>
  <c r="AJ15" i="84"/>
  <c r="AK15" i="84"/>
  <c r="AT15" i="84" s="1"/>
  <c r="AK51" i="84"/>
  <c r="AT51" i="84" s="1"/>
  <c r="AJ51" i="84"/>
  <c r="AJ76" i="84"/>
  <c r="AS55" i="88"/>
  <c r="AL55" i="88"/>
  <c r="AU55" i="88" s="1"/>
  <c r="AS72" i="84"/>
  <c r="AL72" i="84"/>
  <c r="AU72" i="84" s="1"/>
  <c r="AI79" i="95"/>
  <c r="AN79" i="95"/>
  <c r="AR73" i="10"/>
  <c r="AJ40" i="84"/>
  <c r="AK40" i="84"/>
  <c r="AT40" i="84" s="1"/>
  <c r="AJ75" i="84"/>
  <c r="AK75" i="84"/>
  <c r="AT75" i="84" s="1"/>
  <c r="AR76" i="11"/>
  <c r="AJ6" i="51"/>
  <c r="AK6" i="51"/>
  <c r="AT6" i="51" s="1"/>
  <c r="AJ41" i="51"/>
  <c r="AK41" i="51"/>
  <c r="AT41" i="51" s="1"/>
  <c r="AS59" i="51"/>
  <c r="AL59" i="51"/>
  <c r="AU59" i="51" s="1"/>
  <c r="AS14" i="88"/>
  <c r="AL14" i="88"/>
  <c r="AU14" i="88" s="1"/>
  <c r="AK11" i="84"/>
  <c r="AT11" i="84" s="1"/>
  <c r="AJ11" i="84"/>
  <c r="AJ47" i="84"/>
  <c r="AK47" i="84"/>
  <c r="AT47" i="84" s="1"/>
  <c r="AS6" i="100"/>
  <c r="AL6" i="100"/>
  <c r="AU6" i="100" s="1"/>
  <c r="Z73" i="50"/>
  <c r="Z74" i="10"/>
  <c r="Y74" i="18"/>
  <c r="X74" i="18"/>
  <c r="Z74" i="18" s="1"/>
  <c r="AI73" i="102"/>
  <c r="AN73" i="102"/>
  <c r="AR71" i="42"/>
  <c r="AS15" i="100"/>
  <c r="AL15" i="100"/>
  <c r="AU15" i="100" s="1"/>
  <c r="AR72" i="85"/>
  <c r="AS37" i="51"/>
  <c r="AL37" i="51"/>
  <c r="AU37" i="51" s="1"/>
  <c r="AS55" i="51"/>
  <c r="AL55" i="51"/>
  <c r="AU55" i="51" s="1"/>
  <c r="AS73" i="51"/>
  <c r="AL73" i="51"/>
  <c r="AU73" i="51" s="1"/>
  <c r="AS3" i="84"/>
  <c r="AL3" i="84"/>
  <c r="AU3" i="84" s="1"/>
  <c r="AS25" i="84"/>
  <c r="AL25" i="84"/>
  <c r="AU25" i="84" s="1"/>
  <c r="AS43" i="84"/>
  <c r="AL43" i="84"/>
  <c r="AU43" i="84" s="1"/>
  <c r="AS61" i="84"/>
  <c r="AL61" i="84"/>
  <c r="AU61" i="84" s="1"/>
  <c r="AS18" i="88"/>
  <c r="AL18" i="88"/>
  <c r="AU18" i="88" s="1"/>
  <c r="Z77" i="11"/>
  <c r="AS26" i="51"/>
  <c r="AL26" i="51"/>
  <c r="AU26" i="51" s="1"/>
  <c r="AS44" i="51"/>
  <c r="AL44" i="51"/>
  <c r="AU44" i="51" s="1"/>
  <c r="AS62" i="51"/>
  <c r="AL62" i="51"/>
  <c r="AU62" i="51" s="1"/>
  <c r="Z78" i="45"/>
  <c r="AI79" i="51"/>
  <c r="AP79" i="51"/>
  <c r="AP81" i="51" s="1"/>
  <c r="AI76" i="43"/>
  <c r="AN76" i="43"/>
  <c r="Y73" i="55"/>
  <c r="X73" i="55"/>
  <c r="Z73" i="55" s="1"/>
  <c r="AS14" i="84"/>
  <c r="AL14" i="84"/>
  <c r="AU14" i="84" s="1"/>
  <c r="AS32" i="84"/>
  <c r="AL32" i="84"/>
  <c r="AU32" i="84" s="1"/>
  <c r="AS50" i="84"/>
  <c r="AL50" i="84"/>
  <c r="AU50" i="84" s="1"/>
  <c r="AS68" i="84"/>
  <c r="AL68" i="84"/>
  <c r="AU68" i="84" s="1"/>
  <c r="AS45" i="51"/>
  <c r="AL45" i="51"/>
  <c r="AU45" i="51" s="1"/>
  <c r="AS63" i="51"/>
  <c r="AL63" i="51"/>
  <c r="AU63" i="51" s="1"/>
  <c r="Y74" i="49"/>
  <c r="Z74" i="49"/>
  <c r="X74" i="49"/>
  <c r="AJ21" i="84"/>
  <c r="AK21" i="84"/>
  <c r="AT21" i="84" s="1"/>
  <c r="AJ57" i="84"/>
  <c r="AK57" i="84"/>
  <c r="AT57" i="84" s="1"/>
  <c r="AS19" i="88"/>
  <c r="AL19" i="88"/>
  <c r="AU19" i="88" s="1"/>
  <c r="AS37" i="88"/>
  <c r="AL37" i="88"/>
  <c r="AU37" i="88" s="1"/>
  <c r="AS31" i="88"/>
  <c r="AL31" i="88"/>
  <c r="AU31" i="88" s="1"/>
  <c r="AK4" i="88"/>
  <c r="AT4" i="88" s="1"/>
  <c r="AT81" i="88" s="1"/>
  <c r="AJ4" i="88"/>
  <c r="AK10" i="51"/>
  <c r="AT10" i="51" s="1"/>
  <c r="AJ10" i="51"/>
  <c r="AR79" i="84"/>
  <c r="AR81" i="84" s="1"/>
  <c r="AL79" i="84"/>
  <c r="AU79" i="84" s="1"/>
  <c r="AJ46" i="84"/>
  <c r="AK46" i="84"/>
  <c r="AT46" i="84" s="1"/>
  <c r="AE78" i="16"/>
  <c r="W79" i="16"/>
  <c r="AG78" i="16"/>
  <c r="AP78" i="16" s="1"/>
  <c r="AF78" i="16"/>
  <c r="AO78" i="16" s="1"/>
  <c r="AK11" i="51"/>
  <c r="AT11" i="51" s="1"/>
  <c r="AJ11" i="51"/>
  <c r="AJ17" i="84"/>
  <c r="AK17" i="84"/>
  <c r="AT17" i="84" s="1"/>
  <c r="AJ53" i="84"/>
  <c r="AK53" i="84"/>
  <c r="AT53" i="84" s="1"/>
  <c r="AS66" i="84"/>
  <c r="AL66" i="84"/>
  <c r="AU66" i="84" s="1"/>
  <c r="AH73" i="85"/>
  <c r="AQ73" i="85" s="1"/>
  <c r="AS12" i="51"/>
  <c r="AL12" i="51"/>
  <c r="AU12" i="51" s="1"/>
  <c r="AS30" i="51"/>
  <c r="AL30" i="51"/>
  <c r="AU30" i="51" s="1"/>
  <c r="AS48" i="51"/>
  <c r="AL48" i="51"/>
  <c r="AU48" i="51" s="1"/>
  <c r="AS66" i="51"/>
  <c r="AL66" i="51"/>
  <c r="AU66" i="51" s="1"/>
  <c r="AR77" i="45"/>
  <c r="AF73" i="94"/>
  <c r="AO73" i="94" s="1"/>
  <c r="AE73" i="94"/>
  <c r="W74" i="94"/>
  <c r="AG73" i="94"/>
  <c r="AP73" i="94" s="1"/>
  <c r="AS18" i="84"/>
  <c r="AL18" i="84"/>
  <c r="AU18" i="84" s="1"/>
  <c r="AS48" i="84"/>
  <c r="AL48" i="84"/>
  <c r="AU48" i="84" s="1"/>
  <c r="AS48" i="88"/>
  <c r="AL48" i="88"/>
  <c r="AU48" i="88" s="1"/>
  <c r="AS73" i="88"/>
  <c r="AL73" i="88"/>
  <c r="AU73" i="88" s="1"/>
  <c r="AJ4" i="51"/>
  <c r="AK4" i="51"/>
  <c r="AT4" i="51" s="1"/>
  <c r="AS31" i="84"/>
  <c r="AL31" i="84"/>
  <c r="AU31" i="84" s="1"/>
  <c r="AS49" i="84"/>
  <c r="AL49" i="84"/>
  <c r="AU49" i="84" s="1"/>
  <c r="AH75" i="91"/>
  <c r="AQ75" i="91" s="1"/>
  <c r="AS32" i="51"/>
  <c r="AL32" i="51"/>
  <c r="AU32" i="51" s="1"/>
  <c r="AS50" i="51"/>
  <c r="AL50" i="51"/>
  <c r="AU50" i="51" s="1"/>
  <c r="AS56" i="84"/>
  <c r="AL56" i="84"/>
  <c r="AU56" i="84" s="1"/>
  <c r="AJ74" i="84"/>
  <c r="AH72" i="42"/>
  <c r="AQ72" i="42" s="1"/>
  <c r="AJ27" i="51"/>
  <c r="AK27" i="84"/>
  <c r="AT27" i="84" s="1"/>
  <c r="AJ27" i="84"/>
  <c r="AH77" i="83"/>
  <c r="AQ77" i="83" s="1"/>
  <c r="AS6" i="88"/>
  <c r="AL6" i="88"/>
  <c r="AU6" i="88" s="1"/>
  <c r="AJ70" i="84"/>
  <c r="AK70" i="84"/>
  <c r="AT70" i="84" s="1"/>
  <c r="AJ5" i="84"/>
  <c r="AK5" i="84"/>
  <c r="AT5" i="84" s="1"/>
  <c r="AG77" i="99"/>
  <c r="AP77" i="99" s="1"/>
  <c r="AF77" i="99"/>
  <c r="AO77" i="99" s="1"/>
  <c r="AE77" i="99"/>
  <c r="W78" i="99"/>
  <c r="AJ17" i="51"/>
  <c r="AK17" i="51"/>
  <c r="AT17" i="51" s="1"/>
  <c r="AS47" i="51"/>
  <c r="AL47" i="51"/>
  <c r="AU47" i="51" s="1"/>
  <c r="AS65" i="51"/>
  <c r="AL65" i="51"/>
  <c r="AU65" i="51" s="1"/>
  <c r="W79" i="96"/>
  <c r="AG78" i="96"/>
  <c r="AP78" i="96" s="1"/>
  <c r="AF78" i="96"/>
  <c r="AO78" i="96" s="1"/>
  <c r="AE78" i="96"/>
  <c r="AK23" i="84"/>
  <c r="AT23" i="84" s="1"/>
  <c r="AJ23" i="84"/>
  <c r="AK59" i="84"/>
  <c r="AT59" i="84" s="1"/>
  <c r="AJ59" i="84"/>
  <c r="AS67" i="88"/>
  <c r="AL67" i="88"/>
  <c r="AU67" i="88" s="1"/>
  <c r="AH73" i="35"/>
  <c r="AQ73" i="35" s="1"/>
  <c r="AF71" i="90"/>
  <c r="AO71" i="90" s="1"/>
  <c r="W72" i="90"/>
  <c r="AG71" i="90"/>
  <c r="AP71" i="90" s="1"/>
  <c r="AE71" i="90"/>
  <c r="W74" i="85"/>
  <c r="AG73" i="85"/>
  <c r="AP73" i="85" s="1"/>
  <c r="AF73" i="85"/>
  <c r="AO73" i="85" s="1"/>
  <c r="AE73" i="85"/>
  <c r="AS54" i="51"/>
  <c r="AL54" i="51"/>
  <c r="AU54" i="51" s="1"/>
  <c r="AS8" i="84"/>
  <c r="AL8" i="84"/>
  <c r="AU8" i="84" s="1"/>
  <c r="AS54" i="84"/>
  <c r="AL54" i="84"/>
  <c r="AU54" i="84" s="1"/>
  <c r="Y74" i="102"/>
  <c r="X74" i="102"/>
  <c r="AL3" i="51"/>
  <c r="AU3" i="51" s="1"/>
  <c r="AS3" i="51"/>
  <c r="AS25" i="51"/>
  <c r="AL25" i="51"/>
  <c r="AU25" i="51" s="1"/>
  <c r="AS43" i="51"/>
  <c r="AL43" i="51"/>
  <c r="AU43" i="51" s="1"/>
  <c r="AS61" i="51"/>
  <c r="AL61" i="51"/>
  <c r="AU61" i="51" s="1"/>
  <c r="AS38" i="88"/>
  <c r="AL38" i="88"/>
  <c r="AU38" i="88" s="1"/>
  <c r="AS13" i="84"/>
  <c r="AL13" i="84"/>
  <c r="AU13" i="84" s="1"/>
  <c r="AG75" i="91"/>
  <c r="AP75" i="91" s="1"/>
  <c r="W76" i="91"/>
  <c r="AE75" i="91"/>
  <c r="AF75" i="91"/>
  <c r="AO75" i="91" s="1"/>
  <c r="AS14" i="51"/>
  <c r="AL14" i="51"/>
  <c r="AU14" i="51" s="1"/>
  <c r="AS68" i="51"/>
  <c r="AL68" i="51"/>
  <c r="AU68" i="51" s="1"/>
  <c r="AT81" i="100"/>
  <c r="AI72" i="55"/>
  <c r="AN72" i="55"/>
  <c r="AS20" i="84"/>
  <c r="AL20" i="84"/>
  <c r="AU20" i="84" s="1"/>
  <c r="AS38" i="84"/>
  <c r="AL38" i="84"/>
  <c r="AU38" i="84" s="1"/>
  <c r="W73" i="42"/>
  <c r="AF72" i="42"/>
  <c r="AO72" i="42" s="1"/>
  <c r="AE72" i="42"/>
  <c r="AG72" i="42"/>
  <c r="AP72" i="42" s="1"/>
  <c r="AS5" i="88"/>
  <c r="AL5" i="88"/>
  <c r="AU5" i="88" s="1"/>
  <c r="AK8" i="51"/>
  <c r="AT8" i="51" s="1"/>
  <c r="AJ8" i="51"/>
  <c r="AK33" i="84"/>
  <c r="AT33" i="84" s="1"/>
  <c r="AJ33" i="84"/>
  <c r="AJ63" i="84"/>
  <c r="Z77" i="83"/>
  <c r="AK34" i="84"/>
  <c r="AT34" i="84" s="1"/>
  <c r="AJ34" i="84"/>
  <c r="AJ10" i="84"/>
  <c r="AK10" i="84"/>
  <c r="AT10" i="84" s="1"/>
  <c r="AS36" i="84"/>
  <c r="AL36" i="84"/>
  <c r="AU36" i="84" s="1"/>
  <c r="AS67" i="84"/>
  <c r="AL67" i="84"/>
  <c r="AU67" i="84" s="1"/>
  <c r="AH75" i="87"/>
  <c r="AQ75" i="87" s="1"/>
  <c r="AS52" i="51"/>
  <c r="AL52" i="51"/>
  <c r="AU52" i="51" s="1"/>
  <c r="AS20" i="88"/>
  <c r="AL20" i="88"/>
  <c r="AU20" i="88" s="1"/>
  <c r="AJ52" i="84"/>
  <c r="AK52" i="84"/>
  <c r="AT52" i="84" s="1"/>
  <c r="Y77" i="41"/>
  <c r="X77" i="41"/>
  <c r="Z77" i="41" s="1"/>
  <c r="AR74" i="91"/>
  <c r="AS9" i="100"/>
  <c r="AL9" i="100"/>
  <c r="AU9" i="100" s="1"/>
  <c r="Z75" i="87"/>
  <c r="AJ28" i="51"/>
  <c r="AK28" i="51"/>
  <c r="AT28" i="51" s="1"/>
  <c r="AS70" i="51"/>
  <c r="AL70" i="51"/>
  <c r="AU70" i="51" s="1"/>
  <c r="AJ22" i="84"/>
  <c r="AK22" i="84"/>
  <c r="AT22" i="84" s="1"/>
  <c r="AK58" i="84"/>
  <c r="AT58" i="84" s="1"/>
  <c r="AJ58" i="84"/>
  <c r="AS54" i="88"/>
  <c r="AL54" i="88"/>
  <c r="AU54" i="88" s="1"/>
  <c r="AR78" i="13"/>
  <c r="AJ23" i="51"/>
  <c r="AK23" i="51"/>
  <c r="AT23" i="51" s="1"/>
  <c r="AE72" i="48"/>
  <c r="AG72" i="48"/>
  <c r="AP72" i="48" s="1"/>
  <c r="W73" i="48"/>
  <c r="AF72" i="48"/>
  <c r="AO72" i="48" s="1"/>
  <c r="AJ29" i="84"/>
  <c r="AK29" i="84"/>
  <c r="AT29" i="84" s="1"/>
  <c r="AJ65" i="84"/>
  <c r="AK65" i="84"/>
  <c r="AT65" i="84" s="1"/>
  <c r="AS43" i="88"/>
  <c r="AL43" i="88"/>
  <c r="AU43" i="88" s="1"/>
  <c r="AS10" i="100"/>
  <c r="AL10" i="100"/>
  <c r="AU10" i="100" s="1"/>
  <c r="Z73" i="35"/>
  <c r="AS18" i="51"/>
  <c r="AL18" i="51"/>
  <c r="AU18" i="51" s="1"/>
  <c r="AS36" i="51"/>
  <c r="AL36" i="51"/>
  <c r="AU36" i="51" s="1"/>
  <c r="AS72" i="51"/>
  <c r="AL72" i="51"/>
  <c r="AU72" i="51" s="1"/>
  <c r="AS8" i="88"/>
  <c r="AL8" i="88"/>
  <c r="AU8" i="88" s="1"/>
  <c r="AS24" i="84"/>
  <c r="AL24" i="84"/>
  <c r="AU24" i="84" s="1"/>
  <c r="AS24" i="88"/>
  <c r="AL24" i="88"/>
  <c r="AU24" i="88" s="1"/>
  <c r="AS13" i="51"/>
  <c r="AL13" i="51"/>
  <c r="AU13" i="51" s="1"/>
  <c r="AS31" i="51"/>
  <c r="AL31" i="51"/>
  <c r="AU31" i="51" s="1"/>
  <c r="AS49" i="51"/>
  <c r="AL49" i="51"/>
  <c r="AU49" i="51" s="1"/>
  <c r="AS67" i="51"/>
  <c r="AL67" i="51"/>
  <c r="AU67" i="51" s="1"/>
  <c r="AR72" i="35"/>
  <c r="AS56" i="51"/>
  <c r="AL56" i="51"/>
  <c r="AU56" i="51" s="1"/>
  <c r="AS4" i="100"/>
  <c r="AL4" i="100"/>
  <c r="AU4" i="100" s="1"/>
  <c r="AS7" i="84"/>
  <c r="AL7" i="84"/>
  <c r="AU7" i="84" s="1"/>
  <c r="AS62" i="84"/>
  <c r="AL62" i="84"/>
  <c r="AU62" i="84" s="1"/>
  <c r="AJ15" i="51"/>
  <c r="AK15" i="51"/>
  <c r="AT15" i="51" s="1"/>
  <c r="AJ33" i="51"/>
  <c r="AS51" i="51"/>
  <c r="AL51" i="51"/>
  <c r="AU51" i="51" s="1"/>
  <c r="AS69" i="51"/>
  <c r="AL69" i="51"/>
  <c r="AU69" i="51" s="1"/>
  <c r="AS26" i="88"/>
  <c r="AL26" i="88"/>
  <c r="AU26" i="88" s="1"/>
  <c r="AI73" i="49"/>
  <c r="AN73" i="49"/>
  <c r="AK39" i="84"/>
  <c r="AT39" i="84" s="1"/>
  <c r="AJ39" i="84"/>
  <c r="AR79" i="100"/>
  <c r="AR81" i="100" s="1"/>
  <c r="AL79" i="100"/>
  <c r="AU79" i="100" s="1"/>
  <c r="AS73" i="84"/>
  <c r="AL73" i="84"/>
  <c r="AU73" i="84" s="1"/>
  <c r="Y75" i="98"/>
  <c r="X75" i="98"/>
  <c r="Z75" i="98" s="1"/>
  <c r="AJ40" i="51"/>
  <c r="AK40" i="51"/>
  <c r="AT40" i="51" s="1"/>
  <c r="AS74" i="88"/>
  <c r="AL74" i="88"/>
  <c r="AU74" i="88" s="1"/>
  <c r="AS3" i="88"/>
  <c r="AL3" i="88"/>
  <c r="AU3" i="88" s="1"/>
  <c r="AK16" i="51"/>
  <c r="AT16" i="51" s="1"/>
  <c r="AJ16" i="51"/>
  <c r="AS46" i="51"/>
  <c r="AL46" i="51"/>
  <c r="AU46" i="51" s="1"/>
  <c r="AS64" i="51"/>
  <c r="AL64" i="51"/>
  <c r="AU64" i="51" s="1"/>
  <c r="AK22" i="51"/>
  <c r="AT22" i="51" s="1"/>
  <c r="AJ22" i="51"/>
  <c r="AJ16" i="84"/>
  <c r="AK16" i="84"/>
  <c r="AT16" i="84" s="1"/>
  <c r="AS49" i="88"/>
  <c r="AL49" i="88"/>
  <c r="AU49" i="88" s="1"/>
  <c r="AS60" i="84"/>
  <c r="AL60" i="84"/>
  <c r="AU60" i="84" s="1"/>
  <c r="AS60" i="88"/>
  <c r="AL60" i="88"/>
  <c r="AU60" i="88" s="1"/>
  <c r="AF72" i="82"/>
  <c r="AO72" i="82" s="1"/>
  <c r="AE72" i="82"/>
  <c r="W73" i="82"/>
  <c r="AG72" i="82"/>
  <c r="AP72" i="82" s="1"/>
  <c r="AJ34" i="51"/>
  <c r="AK34" i="51"/>
  <c r="AT34" i="51" s="1"/>
  <c r="AS58" i="51"/>
  <c r="AL58" i="51"/>
  <c r="AU58" i="51" s="1"/>
  <c r="AS77" i="51"/>
  <c r="AL77" i="51"/>
  <c r="AU77" i="51" s="1"/>
  <c r="AJ28" i="84"/>
  <c r="AK28" i="84"/>
  <c r="AT28" i="84" s="1"/>
  <c r="AJ64" i="84"/>
  <c r="AK64" i="84"/>
  <c r="AT64" i="84" s="1"/>
  <c r="AS13" i="88"/>
  <c r="AL13" i="88"/>
  <c r="AU13" i="88" s="1"/>
  <c r="AS16" i="100"/>
  <c r="AL16" i="100"/>
  <c r="AU16" i="100" s="1"/>
  <c r="AS61" i="88"/>
  <c r="AL61" i="88"/>
  <c r="AU61" i="88" s="1"/>
  <c r="AS36" i="88"/>
  <c r="AL36" i="88"/>
  <c r="AU36" i="88" s="1"/>
  <c r="AK29" i="51"/>
  <c r="AT29" i="51" s="1"/>
  <c r="AJ29" i="51"/>
  <c r="AS53" i="51"/>
  <c r="AL53" i="51"/>
  <c r="AU53" i="51" s="1"/>
  <c r="AS71" i="51"/>
  <c r="AL71" i="51"/>
  <c r="AU71" i="51" s="1"/>
  <c r="AK35" i="84"/>
  <c r="AT35" i="84" s="1"/>
  <c r="AJ35" i="84"/>
  <c r="AJ71" i="84"/>
  <c r="AK71" i="84"/>
  <c r="AT71" i="84" s="1"/>
  <c r="AE75" i="103"/>
  <c r="AF75" i="103"/>
  <c r="AO75" i="103" s="1"/>
  <c r="AG75" i="103"/>
  <c r="AP75" i="103" s="1"/>
  <c r="W76" i="103"/>
  <c r="AS25" i="88"/>
  <c r="AL25" i="88"/>
  <c r="AU25" i="88" s="1"/>
  <c r="AH79" i="13"/>
  <c r="AQ79" i="13" s="1"/>
  <c r="AQ81" i="13" s="1"/>
  <c r="AZ3" i="13"/>
  <c r="AX71" i="13" s="1"/>
  <c r="S71" i="13" s="1"/>
  <c r="AC71" i="13" s="1"/>
  <c r="AB72" i="13" s="1"/>
  <c r="AX4" i="13"/>
  <c r="S4" i="13" s="1"/>
  <c r="AC4" i="13" s="1"/>
  <c r="AB5" i="13" s="1"/>
  <c r="AX17" i="13"/>
  <c r="S17" i="13" s="1"/>
  <c r="AC17" i="13" s="1"/>
  <c r="AB18" i="13" s="1"/>
  <c r="AX20" i="13"/>
  <c r="S20" i="13" s="1"/>
  <c r="AC20" i="13" s="1"/>
  <c r="AB21" i="13" s="1"/>
  <c r="AX23" i="13"/>
  <c r="S23" i="13" s="1"/>
  <c r="AC23" i="13" s="1"/>
  <c r="AB24" i="13" s="1"/>
  <c r="AX29" i="13"/>
  <c r="S29" i="13" s="1"/>
  <c r="AC29" i="13" s="1"/>
  <c r="AB30" i="13" s="1"/>
  <c r="AX32" i="13"/>
  <c r="S32" i="13" s="1"/>
  <c r="AC32" i="13" s="1"/>
  <c r="AB33" i="13" s="1"/>
  <c r="AX35" i="13"/>
  <c r="S35" i="13" s="1"/>
  <c r="AC35" i="13" s="1"/>
  <c r="AB36" i="13" s="1"/>
  <c r="AX38" i="13"/>
  <c r="S38" i="13" s="1"/>
  <c r="AC38" i="13" s="1"/>
  <c r="AB39" i="13" s="1"/>
  <c r="AX41" i="13"/>
  <c r="S41" i="13" s="1"/>
  <c r="AC41" i="13" s="1"/>
  <c r="AB42" i="13" s="1"/>
  <c r="AX47" i="13"/>
  <c r="S47" i="13" s="1"/>
  <c r="AC47" i="13" s="1"/>
  <c r="AB48" i="13" s="1"/>
  <c r="AX50" i="13"/>
  <c r="S50" i="13" s="1"/>
  <c r="AC50" i="13" s="1"/>
  <c r="AB51" i="13" s="1"/>
  <c r="AX53" i="13"/>
  <c r="S53" i="13" s="1"/>
  <c r="AC53" i="13" s="1"/>
  <c r="AB54" i="13" s="1"/>
  <c r="AX56" i="13"/>
  <c r="S56" i="13" s="1"/>
  <c r="AC56" i="13" s="1"/>
  <c r="AB57" i="13" s="1"/>
  <c r="AX59" i="13"/>
  <c r="S59" i="13" s="1"/>
  <c r="AC59" i="13" s="1"/>
  <c r="AB60" i="13" s="1"/>
  <c r="AX65" i="13"/>
  <c r="S65" i="13" s="1"/>
  <c r="AC65" i="13" s="1"/>
  <c r="AB66" i="13" s="1"/>
  <c r="AX68" i="13"/>
  <c r="S68" i="13" s="1"/>
  <c r="AC68" i="13" s="1"/>
  <c r="AB69" i="13" s="1"/>
  <c r="AX72" i="13"/>
  <c r="S72" i="13" s="1"/>
  <c r="AC72" i="13" s="1"/>
  <c r="AB73" i="13" s="1"/>
  <c r="AX74" i="13"/>
  <c r="S74" i="13" s="1"/>
  <c r="AC74" i="13" s="1"/>
  <c r="AB75" i="13" s="1"/>
  <c r="AX76" i="13"/>
  <c r="S76" i="13" s="1"/>
  <c r="AC76" i="13" s="1"/>
  <c r="AB77" i="13" s="1"/>
  <c r="AR74" i="87"/>
  <c r="AJ9" i="51"/>
  <c r="AS24" i="51"/>
  <c r="AL24" i="51"/>
  <c r="AU24" i="51" s="1"/>
  <c r="AS76" i="51"/>
  <c r="AL76" i="51"/>
  <c r="AU76" i="51" s="1"/>
  <c r="AS12" i="84"/>
  <c r="AL12" i="84"/>
  <c r="AU12" i="84" s="1"/>
  <c r="AS78" i="84"/>
  <c r="AL78" i="84"/>
  <c r="AU78" i="84" s="1"/>
  <c r="AR72" i="50"/>
  <c r="AS19" i="84"/>
  <c r="AL19" i="84"/>
  <c r="AU19" i="84" s="1"/>
  <c r="AS37" i="84"/>
  <c r="AL37" i="84"/>
  <c r="AU37" i="84" s="1"/>
  <c r="AS55" i="84"/>
  <c r="AL55" i="84"/>
  <c r="AU55" i="84" s="1"/>
  <c r="AS66" i="88"/>
  <c r="AL66" i="88"/>
  <c r="AU66" i="88" s="1"/>
  <c r="AS5" i="100"/>
  <c r="AL5" i="100"/>
  <c r="AU5" i="100" s="1"/>
  <c r="AS20" i="51"/>
  <c r="AL20" i="51"/>
  <c r="AU20" i="51" s="1"/>
  <c r="AS38" i="51"/>
  <c r="AL38" i="51"/>
  <c r="AU38" i="51" s="1"/>
  <c r="AS74" i="51"/>
  <c r="AL74" i="51"/>
  <c r="AU74" i="51" s="1"/>
  <c r="AS26" i="84"/>
  <c r="AL26" i="84"/>
  <c r="AU26" i="84" s="1"/>
  <c r="AS44" i="84"/>
  <c r="AL44" i="84"/>
  <c r="AU44" i="84" s="1"/>
  <c r="AR76" i="83"/>
  <c r="AS42" i="88"/>
  <c r="AL42" i="88"/>
  <c r="AU42" i="88" s="1"/>
  <c r="AJ39" i="51"/>
  <c r="AK9" i="84"/>
  <c r="AT9" i="84" s="1"/>
  <c r="AJ9" i="84"/>
  <c r="AJ45" i="84"/>
  <c r="AK45" i="84"/>
  <c r="AT45" i="84" s="1"/>
  <c r="AJ69" i="84"/>
  <c r="Y80" i="95"/>
  <c r="X80" i="95"/>
  <c r="AN74" i="98"/>
  <c r="AU81" i="100" l="1"/>
  <c r="C11" i="100" s="1"/>
  <c r="F44" i="57" s="1"/>
  <c r="AX14" i="13"/>
  <c r="S14" i="13" s="1"/>
  <c r="AC14" i="13" s="1"/>
  <c r="AB15" i="13" s="1"/>
  <c r="AX11" i="13"/>
  <c r="S11" i="13" s="1"/>
  <c r="AC11" i="13" s="1"/>
  <c r="AB12" i="13" s="1"/>
  <c r="AS81" i="100"/>
  <c r="AI74" i="98"/>
  <c r="AX62" i="13"/>
  <c r="S62" i="13" s="1"/>
  <c r="AC62" i="13" s="1"/>
  <c r="AB63" i="13" s="1"/>
  <c r="AJ63" i="13" s="1"/>
  <c r="AX44" i="13"/>
  <c r="S44" i="13" s="1"/>
  <c r="AC44" i="13" s="1"/>
  <c r="AB45" i="13" s="1"/>
  <c r="AX26" i="13"/>
  <c r="S26" i="13" s="1"/>
  <c r="AC26" i="13" s="1"/>
  <c r="AB27" i="13" s="1"/>
  <c r="AX8" i="13"/>
  <c r="S8" i="13" s="1"/>
  <c r="AC8" i="13" s="1"/>
  <c r="AB9" i="13" s="1"/>
  <c r="W76" i="98"/>
  <c r="AG75" i="98"/>
  <c r="AP75" i="98" s="1"/>
  <c r="AE75" i="98"/>
  <c r="AF75" i="98"/>
  <c r="AO75" i="98" s="1"/>
  <c r="AF77" i="41"/>
  <c r="AO77" i="41" s="1"/>
  <c r="W78" i="41"/>
  <c r="AG77" i="41"/>
  <c r="AP77" i="41" s="1"/>
  <c r="AE77" i="41"/>
  <c r="AR74" i="98"/>
  <c r="AK60" i="13"/>
  <c r="AT60" i="13" s="1"/>
  <c r="AK24" i="13"/>
  <c r="AT24" i="13" s="1"/>
  <c r="AK5" i="13"/>
  <c r="AT5" i="13" s="1"/>
  <c r="AH80" i="95"/>
  <c r="AQ80" i="95" s="1"/>
  <c r="AS9" i="84"/>
  <c r="AL9" i="84"/>
  <c r="AU9" i="84" s="1"/>
  <c r="AX70" i="13"/>
  <c r="S70" i="13" s="1"/>
  <c r="AC70" i="13" s="1"/>
  <c r="AB71" i="13" s="1"/>
  <c r="AX58" i="13"/>
  <c r="S58" i="13" s="1"/>
  <c r="AC58" i="13" s="1"/>
  <c r="AB59" i="13" s="1"/>
  <c r="AX46" i="13"/>
  <c r="S46" i="13" s="1"/>
  <c r="AC46" i="13" s="1"/>
  <c r="AB47" i="13" s="1"/>
  <c r="Z80" i="95"/>
  <c r="AX78" i="13"/>
  <c r="S78" i="13" s="1"/>
  <c r="AC78" i="13" s="1"/>
  <c r="AB79" i="13" s="1"/>
  <c r="AX69" i="13"/>
  <c r="S69" i="13" s="1"/>
  <c r="AC69" i="13" s="1"/>
  <c r="AB70" i="13" s="1"/>
  <c r="AX63" i="13"/>
  <c r="S63" i="13" s="1"/>
  <c r="AC63" i="13" s="1"/>
  <c r="AB64" i="13" s="1"/>
  <c r="AX57" i="13"/>
  <c r="S57" i="13" s="1"/>
  <c r="AC57" i="13" s="1"/>
  <c r="AB58" i="13" s="1"/>
  <c r="AX51" i="13"/>
  <c r="S51" i="13" s="1"/>
  <c r="AC51" i="13" s="1"/>
  <c r="AB52" i="13" s="1"/>
  <c r="AX45" i="13"/>
  <c r="S45" i="13" s="1"/>
  <c r="AC45" i="13" s="1"/>
  <c r="AB46" i="13" s="1"/>
  <c r="AX39" i="13"/>
  <c r="S39" i="13" s="1"/>
  <c r="AC39" i="13" s="1"/>
  <c r="AB40" i="13" s="1"/>
  <c r="AX33" i="13"/>
  <c r="S33" i="13" s="1"/>
  <c r="AC33" i="13" s="1"/>
  <c r="AB34" i="13" s="1"/>
  <c r="AX27" i="13"/>
  <c r="S27" i="13" s="1"/>
  <c r="AC27" i="13" s="1"/>
  <c r="AB28" i="13" s="1"/>
  <c r="AX21" i="13"/>
  <c r="S21" i="13" s="1"/>
  <c r="AC21" i="13" s="1"/>
  <c r="AB22" i="13" s="1"/>
  <c r="AX15" i="13"/>
  <c r="S15" i="13" s="1"/>
  <c r="AC15" i="13" s="1"/>
  <c r="AB16" i="13" s="1"/>
  <c r="AX9" i="13"/>
  <c r="S9" i="13" s="1"/>
  <c r="AC9" i="13" s="1"/>
  <c r="AB10" i="13" s="1"/>
  <c r="AX5" i="13"/>
  <c r="S5" i="13" s="1"/>
  <c r="AC5" i="13" s="1"/>
  <c r="AB6" i="13" s="1"/>
  <c r="Y76" i="103"/>
  <c r="X76" i="103"/>
  <c r="AS35" i="84"/>
  <c r="AL35" i="84"/>
  <c r="AU35" i="84" s="1"/>
  <c r="AS29" i="51"/>
  <c r="AL29" i="51"/>
  <c r="AU29" i="51" s="1"/>
  <c r="AS39" i="84"/>
  <c r="AL39" i="84"/>
  <c r="AU39" i="84" s="1"/>
  <c r="AS15" i="51"/>
  <c r="AL15" i="51"/>
  <c r="AU15" i="51" s="1"/>
  <c r="AF75" i="87"/>
  <c r="AO75" i="87" s="1"/>
  <c r="AG75" i="87"/>
  <c r="AP75" i="87" s="1"/>
  <c r="AE75" i="87"/>
  <c r="W76" i="87"/>
  <c r="AS10" i="84"/>
  <c r="AL10" i="84"/>
  <c r="AU10" i="84" s="1"/>
  <c r="Y76" i="91"/>
  <c r="X76" i="91"/>
  <c r="AI73" i="85"/>
  <c r="AN73" i="85"/>
  <c r="AS23" i="84"/>
  <c r="AL23" i="84"/>
  <c r="AU23" i="84" s="1"/>
  <c r="Y79" i="96"/>
  <c r="X79" i="96"/>
  <c r="AS17" i="51"/>
  <c r="AL17" i="51"/>
  <c r="AU17" i="51" s="1"/>
  <c r="AS4" i="51"/>
  <c r="AL4" i="51"/>
  <c r="AU4" i="51" s="1"/>
  <c r="AI73" i="94"/>
  <c r="AN73" i="94"/>
  <c r="AS4" i="88"/>
  <c r="AS81" i="88" s="1"/>
  <c r="AL4" i="88"/>
  <c r="AU4" i="88" s="1"/>
  <c r="AU81" i="88" s="1"/>
  <c r="C11" i="88" s="1"/>
  <c r="F32" i="57" s="1"/>
  <c r="AH74" i="49"/>
  <c r="AQ74" i="49" s="1"/>
  <c r="AH74" i="18"/>
  <c r="AQ74" i="18" s="1"/>
  <c r="AS6" i="51"/>
  <c r="AL6" i="51"/>
  <c r="AU6" i="51" s="1"/>
  <c r="AS40" i="84"/>
  <c r="AL40" i="84"/>
  <c r="AU40" i="84" s="1"/>
  <c r="AS21" i="51"/>
  <c r="AL21" i="51"/>
  <c r="AU21" i="51" s="1"/>
  <c r="AS41" i="84"/>
  <c r="AL41" i="84"/>
  <c r="AU41" i="84" s="1"/>
  <c r="AK77" i="13"/>
  <c r="AT77" i="13" s="1"/>
  <c r="AK48" i="13"/>
  <c r="AT48" i="13" s="1"/>
  <c r="AS39" i="51"/>
  <c r="AL39" i="51"/>
  <c r="AU39" i="51" s="1"/>
  <c r="AK75" i="13"/>
  <c r="AT75" i="13" s="1"/>
  <c r="AJ57" i="13"/>
  <c r="AK57" i="13"/>
  <c r="AT57" i="13" s="1"/>
  <c r="AJ39" i="13"/>
  <c r="AK39" i="13"/>
  <c r="AT39" i="13" s="1"/>
  <c r="AK21" i="13"/>
  <c r="AT21" i="13" s="1"/>
  <c r="AJ72" i="13"/>
  <c r="AK72" i="13"/>
  <c r="AT72" i="13" s="1"/>
  <c r="AS28" i="84"/>
  <c r="AL28" i="84"/>
  <c r="AU28" i="84" s="1"/>
  <c r="AS34" i="51"/>
  <c r="AL34" i="51"/>
  <c r="AU34" i="51" s="1"/>
  <c r="Y73" i="48"/>
  <c r="X73" i="48"/>
  <c r="Z73" i="48" s="1"/>
  <c r="AS22" i="84"/>
  <c r="AL22" i="84"/>
  <c r="AU22" i="84" s="1"/>
  <c r="AS34" i="84"/>
  <c r="AL34" i="84"/>
  <c r="AU34" i="84" s="1"/>
  <c r="AS8" i="51"/>
  <c r="AL8" i="51"/>
  <c r="AU8" i="51" s="1"/>
  <c r="AI72" i="42"/>
  <c r="AN72" i="42"/>
  <c r="Y72" i="90"/>
  <c r="X72" i="90"/>
  <c r="AS5" i="84"/>
  <c r="AL5" i="84"/>
  <c r="AU5" i="84" s="1"/>
  <c r="AS27" i="51"/>
  <c r="AL27" i="51"/>
  <c r="AU27" i="51" s="1"/>
  <c r="AS74" i="84"/>
  <c r="AL74" i="84"/>
  <c r="AU74" i="84" s="1"/>
  <c r="AS46" i="84"/>
  <c r="AL46" i="84"/>
  <c r="AU46" i="84" s="1"/>
  <c r="W75" i="49"/>
  <c r="AF74" i="49"/>
  <c r="AO74" i="49" s="1"/>
  <c r="AG74" i="49"/>
  <c r="AP74" i="49" s="1"/>
  <c r="AE74" i="49"/>
  <c r="AR76" i="43"/>
  <c r="AE74" i="18"/>
  <c r="W75" i="18"/>
  <c r="AF74" i="18"/>
  <c r="AO74" i="18" s="1"/>
  <c r="AG74" i="18"/>
  <c r="AP74" i="18" s="1"/>
  <c r="AS15" i="84"/>
  <c r="AL15" i="84"/>
  <c r="AU15" i="84" s="1"/>
  <c r="AS35" i="51"/>
  <c r="AL35" i="51"/>
  <c r="AU35" i="51" s="1"/>
  <c r="AK73" i="13"/>
  <c r="AT73" i="13" s="1"/>
  <c r="AK42" i="13"/>
  <c r="AT42" i="13" s="1"/>
  <c r="AS9" i="51"/>
  <c r="AL9" i="51"/>
  <c r="AU9" i="51" s="1"/>
  <c r="AK45" i="13"/>
  <c r="AT45" i="13" s="1"/>
  <c r="AJ45" i="13"/>
  <c r="AJ27" i="13"/>
  <c r="AK27" i="13"/>
  <c r="AT27" i="13" s="1"/>
  <c r="AJ15" i="13"/>
  <c r="AK15" i="13"/>
  <c r="AT15" i="13" s="1"/>
  <c r="AS69" i="84"/>
  <c r="AL69" i="84"/>
  <c r="AU69" i="84" s="1"/>
  <c r="AX77" i="13"/>
  <c r="S77" i="13" s="1"/>
  <c r="AC77" i="13" s="1"/>
  <c r="AB78" i="13" s="1"/>
  <c r="AX61" i="13"/>
  <c r="S61" i="13" s="1"/>
  <c r="AC61" i="13" s="1"/>
  <c r="AB62" i="13" s="1"/>
  <c r="AX49" i="13"/>
  <c r="S49" i="13" s="1"/>
  <c r="AC49" i="13" s="1"/>
  <c r="AB50" i="13" s="1"/>
  <c r="AX37" i="13"/>
  <c r="S37" i="13" s="1"/>
  <c r="AC37" i="13" s="1"/>
  <c r="AB38" i="13" s="1"/>
  <c r="AX31" i="13"/>
  <c r="S31" i="13" s="1"/>
  <c r="AC31" i="13" s="1"/>
  <c r="AB32" i="13" s="1"/>
  <c r="AX25" i="13"/>
  <c r="S25" i="13" s="1"/>
  <c r="AC25" i="13" s="1"/>
  <c r="AB26" i="13" s="1"/>
  <c r="AX19" i="13"/>
  <c r="S19" i="13" s="1"/>
  <c r="AC19" i="13" s="1"/>
  <c r="AB20" i="13" s="1"/>
  <c r="AX13" i="13"/>
  <c r="S13" i="13" s="1"/>
  <c r="AC13" i="13" s="1"/>
  <c r="AB14" i="13" s="1"/>
  <c r="AX7" i="13"/>
  <c r="S7" i="13" s="1"/>
  <c r="AC7" i="13" s="1"/>
  <c r="AB8" i="13" s="1"/>
  <c r="AS16" i="84"/>
  <c r="AL16" i="84"/>
  <c r="AU16" i="84" s="1"/>
  <c r="AG73" i="35"/>
  <c r="AP73" i="35" s="1"/>
  <c r="AE73" i="35"/>
  <c r="W74" i="35"/>
  <c r="AF73" i="35"/>
  <c r="AO73" i="35" s="1"/>
  <c r="AS65" i="84"/>
  <c r="AL65" i="84"/>
  <c r="AU65" i="84" s="1"/>
  <c r="AH74" i="102"/>
  <c r="AQ74" i="102" s="1"/>
  <c r="Y78" i="99"/>
  <c r="X78" i="99"/>
  <c r="AS53" i="84"/>
  <c r="AL53" i="84"/>
  <c r="AU53" i="84" s="1"/>
  <c r="AS47" i="84"/>
  <c r="AL47" i="84"/>
  <c r="AU47" i="84" s="1"/>
  <c r="AT81" i="84"/>
  <c r="AS6" i="84"/>
  <c r="AL6" i="84"/>
  <c r="AU6" i="84" s="1"/>
  <c r="AK36" i="13"/>
  <c r="AT36" i="13" s="1"/>
  <c r="AK69" i="13"/>
  <c r="AT69" i="13" s="1"/>
  <c r="AK51" i="13"/>
  <c r="AT51" i="13" s="1"/>
  <c r="AJ51" i="13"/>
  <c r="AK33" i="13"/>
  <c r="AT33" i="13" s="1"/>
  <c r="AK9" i="13"/>
  <c r="AT9" i="13" s="1"/>
  <c r="AJ9" i="13"/>
  <c r="AX67" i="13"/>
  <c r="S67" i="13" s="1"/>
  <c r="AC67" i="13" s="1"/>
  <c r="AB68" i="13" s="1"/>
  <c r="AX55" i="13"/>
  <c r="S55" i="13" s="1"/>
  <c r="AC55" i="13" s="1"/>
  <c r="AB56" i="13" s="1"/>
  <c r="AX43" i="13"/>
  <c r="S43" i="13" s="1"/>
  <c r="AC43" i="13" s="1"/>
  <c r="AB44" i="13" s="1"/>
  <c r="AX73" i="13"/>
  <c r="S73" i="13" s="1"/>
  <c r="AC73" i="13" s="1"/>
  <c r="AB74" i="13" s="1"/>
  <c r="AX66" i="13"/>
  <c r="S66" i="13" s="1"/>
  <c r="AC66" i="13" s="1"/>
  <c r="AB67" i="13" s="1"/>
  <c r="AX60" i="13"/>
  <c r="S60" i="13" s="1"/>
  <c r="AC60" i="13" s="1"/>
  <c r="AB61" i="13" s="1"/>
  <c r="AX54" i="13"/>
  <c r="S54" i="13" s="1"/>
  <c r="AC54" i="13" s="1"/>
  <c r="AB55" i="13" s="1"/>
  <c r="AX48" i="13"/>
  <c r="S48" i="13" s="1"/>
  <c r="AC48" i="13" s="1"/>
  <c r="AB49" i="13" s="1"/>
  <c r="AX42" i="13"/>
  <c r="S42" i="13" s="1"/>
  <c r="AC42" i="13" s="1"/>
  <c r="AB43" i="13" s="1"/>
  <c r="AX36" i="13"/>
  <c r="S36" i="13" s="1"/>
  <c r="AC36" i="13" s="1"/>
  <c r="AB37" i="13" s="1"/>
  <c r="AX30" i="13"/>
  <c r="S30" i="13" s="1"/>
  <c r="AC30" i="13" s="1"/>
  <c r="AB31" i="13" s="1"/>
  <c r="AX24" i="13"/>
  <c r="S24" i="13" s="1"/>
  <c r="AC24" i="13" s="1"/>
  <c r="AB25" i="13" s="1"/>
  <c r="AX18" i="13"/>
  <c r="S18" i="13" s="1"/>
  <c r="AC18" i="13" s="1"/>
  <c r="AB19" i="13" s="1"/>
  <c r="AX12" i="13"/>
  <c r="S12" i="13" s="1"/>
  <c r="AC12" i="13" s="1"/>
  <c r="AB13" i="13" s="1"/>
  <c r="AX6" i="13"/>
  <c r="S6" i="13" s="1"/>
  <c r="AC6" i="13" s="1"/>
  <c r="AB7" i="13" s="1"/>
  <c r="AI75" i="103"/>
  <c r="AN75" i="103"/>
  <c r="AS22" i="51"/>
  <c r="AL22" i="51"/>
  <c r="AU22" i="51" s="1"/>
  <c r="AS16" i="51"/>
  <c r="AL16" i="51"/>
  <c r="AU16" i="51" s="1"/>
  <c r="AR73" i="49"/>
  <c r="AI72" i="48"/>
  <c r="AN72" i="48"/>
  <c r="AS52" i="84"/>
  <c r="AL52" i="84"/>
  <c r="AU52" i="84" s="1"/>
  <c r="AF77" i="83"/>
  <c r="AO77" i="83" s="1"/>
  <c r="AG77" i="83"/>
  <c r="AP77" i="83" s="1"/>
  <c r="W78" i="83"/>
  <c r="AE77" i="83"/>
  <c r="Y73" i="42"/>
  <c r="X73" i="42"/>
  <c r="AR72" i="55"/>
  <c r="Z74" i="102"/>
  <c r="Y74" i="85"/>
  <c r="X74" i="85"/>
  <c r="AI78" i="96"/>
  <c r="AN78" i="96"/>
  <c r="AI77" i="99"/>
  <c r="AN77" i="99"/>
  <c r="AS70" i="84"/>
  <c r="AL70" i="84"/>
  <c r="AU70" i="84" s="1"/>
  <c r="AS57" i="84"/>
  <c r="AL57" i="84"/>
  <c r="AU57" i="84" s="1"/>
  <c r="AH73" i="55"/>
  <c r="AQ73" i="55" s="1"/>
  <c r="AR79" i="51"/>
  <c r="AR81" i="51" s="1"/>
  <c r="AL79" i="51"/>
  <c r="AU79" i="51" s="1"/>
  <c r="AF74" i="10"/>
  <c r="AO74" i="10" s="1"/>
  <c r="W75" i="10"/>
  <c r="AE74" i="10"/>
  <c r="AG74" i="10"/>
  <c r="AP74" i="10" s="1"/>
  <c r="AS11" i="84"/>
  <c r="AL11" i="84"/>
  <c r="AU11" i="84" s="1"/>
  <c r="AS76" i="84"/>
  <c r="AL76" i="84"/>
  <c r="AU76" i="84" s="1"/>
  <c r="AH77" i="43"/>
  <c r="AQ77" i="43" s="1"/>
  <c r="AL4" i="84"/>
  <c r="AU4" i="84" s="1"/>
  <c r="AS4" i="84"/>
  <c r="AR73" i="18"/>
  <c r="AI79" i="13"/>
  <c r="AN79" i="13"/>
  <c r="AN81" i="13" s="1"/>
  <c r="AR76" i="41"/>
  <c r="AJ54" i="13"/>
  <c r="AK54" i="13"/>
  <c r="AT54" i="13" s="1"/>
  <c r="AK18" i="13"/>
  <c r="AT18" i="13" s="1"/>
  <c r="AS40" i="51"/>
  <c r="AL40" i="51"/>
  <c r="AU40" i="51" s="1"/>
  <c r="AS33" i="51"/>
  <c r="AL33" i="51"/>
  <c r="AU33" i="51" s="1"/>
  <c r="AS29" i="84"/>
  <c r="AL29" i="84"/>
  <c r="AU29" i="84" s="1"/>
  <c r="AS58" i="84"/>
  <c r="AL58" i="84"/>
  <c r="AU58" i="84" s="1"/>
  <c r="AS63" i="84"/>
  <c r="AL63" i="84"/>
  <c r="AU63" i="84" s="1"/>
  <c r="AS17" i="84"/>
  <c r="AL17" i="84"/>
  <c r="AU17" i="84" s="1"/>
  <c r="Y79" i="16"/>
  <c r="X79" i="16"/>
  <c r="AS10" i="51"/>
  <c r="AL10" i="51"/>
  <c r="AU10" i="51" s="1"/>
  <c r="AF73" i="55"/>
  <c r="AO73" i="55" s="1"/>
  <c r="AE73" i="55"/>
  <c r="AG73" i="55"/>
  <c r="AP73" i="55" s="1"/>
  <c r="W74" i="55"/>
  <c r="W79" i="45"/>
  <c r="AG78" i="45"/>
  <c r="AP78" i="45" s="1"/>
  <c r="AE78" i="45"/>
  <c r="AF78" i="45"/>
  <c r="AO78" i="45" s="1"/>
  <c r="AF73" i="50"/>
  <c r="AO73" i="50" s="1"/>
  <c r="AG73" i="50"/>
  <c r="AP73" i="50" s="1"/>
  <c r="AE73" i="50"/>
  <c r="W74" i="50"/>
  <c r="AS41" i="51"/>
  <c r="AL41" i="51"/>
  <c r="AU41" i="51" s="1"/>
  <c r="AS75" i="84"/>
  <c r="AL75" i="84"/>
  <c r="AU75" i="84" s="1"/>
  <c r="AR79" i="95"/>
  <c r="AS51" i="84"/>
  <c r="AL51" i="84"/>
  <c r="AU51" i="84" s="1"/>
  <c r="AE77" i="43"/>
  <c r="AG77" i="43"/>
  <c r="AP77" i="43" s="1"/>
  <c r="W78" i="43"/>
  <c r="AF77" i="43"/>
  <c r="AO77" i="43" s="1"/>
  <c r="AS77" i="84"/>
  <c r="AL77" i="84"/>
  <c r="AU77" i="84" s="1"/>
  <c r="AS45" i="84"/>
  <c r="AL45" i="84"/>
  <c r="AU45" i="84" s="1"/>
  <c r="AJ66" i="13"/>
  <c r="AK66" i="13"/>
  <c r="AT66" i="13" s="1"/>
  <c r="AJ30" i="13"/>
  <c r="AK30" i="13"/>
  <c r="AT30" i="13" s="1"/>
  <c r="AK12" i="13"/>
  <c r="AT12" i="13" s="1"/>
  <c r="Y73" i="82"/>
  <c r="X73" i="82"/>
  <c r="Z73" i="82" s="1"/>
  <c r="AS59" i="84"/>
  <c r="AL59" i="84"/>
  <c r="AU59" i="84" s="1"/>
  <c r="AX75" i="13"/>
  <c r="S75" i="13" s="1"/>
  <c r="AC75" i="13" s="1"/>
  <c r="AB76" i="13" s="1"/>
  <c r="AX64" i="13"/>
  <c r="S64" i="13" s="1"/>
  <c r="AC64" i="13" s="1"/>
  <c r="AB65" i="13" s="1"/>
  <c r="AX52" i="13"/>
  <c r="S52" i="13" s="1"/>
  <c r="AC52" i="13" s="1"/>
  <c r="AB53" i="13" s="1"/>
  <c r="AX40" i="13"/>
  <c r="S40" i="13" s="1"/>
  <c r="AC40" i="13" s="1"/>
  <c r="AB41" i="13" s="1"/>
  <c r="AX34" i="13"/>
  <c r="S34" i="13" s="1"/>
  <c r="AC34" i="13" s="1"/>
  <c r="AB35" i="13" s="1"/>
  <c r="AX28" i="13"/>
  <c r="S28" i="13" s="1"/>
  <c r="AC28" i="13" s="1"/>
  <c r="AB29" i="13" s="1"/>
  <c r="AX22" i="13"/>
  <c r="S22" i="13" s="1"/>
  <c r="AC22" i="13" s="1"/>
  <c r="AB23" i="13" s="1"/>
  <c r="AX16" i="13"/>
  <c r="S16" i="13" s="1"/>
  <c r="AC16" i="13" s="1"/>
  <c r="AB17" i="13" s="1"/>
  <c r="AX10" i="13"/>
  <c r="S10" i="13" s="1"/>
  <c r="AC10" i="13" s="1"/>
  <c r="AB11" i="13" s="1"/>
  <c r="AX3" i="13"/>
  <c r="S3" i="13" s="1"/>
  <c r="AC3" i="13" s="1"/>
  <c r="AS71" i="84"/>
  <c r="AL71" i="84"/>
  <c r="AU71" i="84" s="1"/>
  <c r="AS64" i="84"/>
  <c r="AL64" i="84"/>
  <c r="AU64" i="84" s="1"/>
  <c r="AI72" i="82"/>
  <c r="AN72" i="82"/>
  <c r="AH75" i="98"/>
  <c r="AQ75" i="98" s="1"/>
  <c r="AS23" i="51"/>
  <c r="AL23" i="51"/>
  <c r="AU23" i="51" s="1"/>
  <c r="AS28" i="51"/>
  <c r="AL28" i="51"/>
  <c r="AU28" i="51" s="1"/>
  <c r="AH77" i="41"/>
  <c r="AQ77" i="41" s="1"/>
  <c r="AS33" i="84"/>
  <c r="AL33" i="84"/>
  <c r="AU33" i="84" s="1"/>
  <c r="AI75" i="91"/>
  <c r="AN75" i="91"/>
  <c r="AI71" i="90"/>
  <c r="AN71" i="90"/>
  <c r="AS27" i="84"/>
  <c r="AL27" i="84"/>
  <c r="AU27" i="84" s="1"/>
  <c r="AT81" i="51"/>
  <c r="Y74" i="94"/>
  <c r="X74" i="94"/>
  <c r="Z74" i="94" s="1"/>
  <c r="AS11" i="51"/>
  <c r="AL11" i="51"/>
  <c r="AU11" i="51" s="1"/>
  <c r="AI78" i="16"/>
  <c r="AN78" i="16"/>
  <c r="AS21" i="84"/>
  <c r="AL21" i="84"/>
  <c r="AU21" i="84" s="1"/>
  <c r="AE77" i="11"/>
  <c r="AG77" i="11"/>
  <c r="AP77" i="11" s="1"/>
  <c r="AF77" i="11"/>
  <c r="AO77" i="11" s="1"/>
  <c r="W78" i="11"/>
  <c r="AR73" i="102"/>
  <c r="AS5" i="51"/>
  <c r="AL5" i="51"/>
  <c r="AU5" i="51" s="1"/>
  <c r="AJ12" i="13" l="1"/>
  <c r="AJ69" i="13"/>
  <c r="AJ73" i="13"/>
  <c r="AK63" i="13"/>
  <c r="AT63" i="13" s="1"/>
  <c r="AJ33" i="13"/>
  <c r="AS33" i="13" s="1"/>
  <c r="AG73" i="82"/>
  <c r="AP73" i="82" s="1"/>
  <c r="W74" i="82"/>
  <c r="AF73" i="82"/>
  <c r="AO73" i="82" s="1"/>
  <c r="AE73" i="82"/>
  <c r="Y78" i="11"/>
  <c r="X78" i="11"/>
  <c r="AH74" i="94"/>
  <c r="AQ74" i="94" s="1"/>
  <c r="AJ29" i="13"/>
  <c r="AK29" i="13"/>
  <c r="AT29" i="13" s="1"/>
  <c r="AS12" i="13"/>
  <c r="AL12" i="13"/>
  <c r="AU12" i="13" s="1"/>
  <c r="AI77" i="43"/>
  <c r="AN77" i="43"/>
  <c r="Y79" i="45"/>
  <c r="X79" i="45"/>
  <c r="AR79" i="13"/>
  <c r="AR81" i="13" s="1"/>
  <c r="AJ7" i="13"/>
  <c r="AK7" i="13"/>
  <c r="AT7" i="13" s="1"/>
  <c r="AK43" i="13"/>
  <c r="AT43" i="13" s="1"/>
  <c r="AJ43" i="13"/>
  <c r="AK44" i="13"/>
  <c r="AT44" i="13" s="1"/>
  <c r="AJ44" i="13"/>
  <c r="AL33" i="13"/>
  <c r="AU33" i="13" s="1"/>
  <c r="AJ38" i="13"/>
  <c r="AK38" i="13"/>
  <c r="AT38" i="13" s="1"/>
  <c r="AS73" i="13"/>
  <c r="AL73" i="13"/>
  <c r="AU73" i="13" s="1"/>
  <c r="AR72" i="42"/>
  <c r="AK6" i="13"/>
  <c r="AT6" i="13" s="1"/>
  <c r="AJ6" i="13"/>
  <c r="AK40" i="13"/>
  <c r="AT40" i="13" s="1"/>
  <c r="AJ40" i="13"/>
  <c r="AK79" i="13"/>
  <c r="AT79" i="13" s="1"/>
  <c r="AJ79" i="13"/>
  <c r="AS79" i="13" s="1"/>
  <c r="AJ5" i="13"/>
  <c r="AJ35" i="13"/>
  <c r="AK35" i="13"/>
  <c r="AT35" i="13" s="1"/>
  <c r="AR77" i="99"/>
  <c r="AF74" i="102"/>
  <c r="AO74" i="102" s="1"/>
  <c r="AE74" i="102"/>
  <c r="AG74" i="102"/>
  <c r="AP74" i="102" s="1"/>
  <c r="W75" i="102"/>
  <c r="AK13" i="13"/>
  <c r="AT13" i="13" s="1"/>
  <c r="AJ13" i="13"/>
  <c r="AJ49" i="13"/>
  <c r="AK49" i="13"/>
  <c r="AT49" i="13" s="1"/>
  <c r="AJ56" i="13"/>
  <c r="AK56" i="13"/>
  <c r="AT56" i="13" s="1"/>
  <c r="AS51" i="13"/>
  <c r="AL51" i="13"/>
  <c r="AU51" i="13" s="1"/>
  <c r="AK8" i="13"/>
  <c r="AT8" i="13" s="1"/>
  <c r="AJ8" i="13"/>
  <c r="AK50" i="13"/>
  <c r="AT50" i="13" s="1"/>
  <c r="AJ50" i="13"/>
  <c r="AS15" i="13"/>
  <c r="AL15" i="13"/>
  <c r="AU15" i="13" s="1"/>
  <c r="AS63" i="13"/>
  <c r="AL63" i="13"/>
  <c r="AU63" i="13" s="1"/>
  <c r="AH73" i="48"/>
  <c r="AQ73" i="48" s="1"/>
  <c r="AS39" i="13"/>
  <c r="AL39" i="13"/>
  <c r="AU39" i="13" s="1"/>
  <c r="AK10" i="13"/>
  <c r="AT10" i="13" s="1"/>
  <c r="AJ10" i="13"/>
  <c r="AK46" i="13"/>
  <c r="AT46" i="13" s="1"/>
  <c r="AJ46" i="13"/>
  <c r="W81" i="95"/>
  <c r="AF80" i="95"/>
  <c r="AO80" i="95" s="1"/>
  <c r="AE80" i="95"/>
  <c r="AG80" i="95"/>
  <c r="AP80" i="95" s="1"/>
  <c r="AJ41" i="13"/>
  <c r="AK41" i="13"/>
  <c r="AT41" i="13" s="1"/>
  <c r="Y74" i="55"/>
  <c r="Z74" i="55" s="1"/>
  <c r="X74" i="55"/>
  <c r="AH79" i="16"/>
  <c r="AQ79" i="16" s="1"/>
  <c r="AS54" i="13"/>
  <c r="AL54" i="13"/>
  <c r="AU54" i="13" s="1"/>
  <c r="AI77" i="83"/>
  <c r="AN77" i="83"/>
  <c r="AK19" i="13"/>
  <c r="AT19" i="13" s="1"/>
  <c r="AJ19" i="13"/>
  <c r="AK55" i="13"/>
  <c r="AT55" i="13" s="1"/>
  <c r="AJ55" i="13"/>
  <c r="AK68" i="13"/>
  <c r="AT68" i="13" s="1"/>
  <c r="AJ68" i="13"/>
  <c r="AH78" i="99"/>
  <c r="AQ78" i="99" s="1"/>
  <c r="Y74" i="35"/>
  <c r="X74" i="35"/>
  <c r="AK14" i="13"/>
  <c r="AT14" i="13" s="1"/>
  <c r="AJ14" i="13"/>
  <c r="AJ62" i="13"/>
  <c r="AK62" i="13"/>
  <c r="AT62" i="13" s="1"/>
  <c r="AI74" i="49"/>
  <c r="AN74" i="49"/>
  <c r="AH72" i="90"/>
  <c r="AQ72" i="90" s="1"/>
  <c r="AE73" i="48"/>
  <c r="W74" i="48"/>
  <c r="AG73" i="48"/>
  <c r="AP73" i="48" s="1"/>
  <c r="AF73" i="48"/>
  <c r="AO73" i="48" s="1"/>
  <c r="AH79" i="96"/>
  <c r="AQ79" i="96" s="1"/>
  <c r="AQ81" i="96" s="1"/>
  <c r="AZ3" i="96"/>
  <c r="AX76" i="96" s="1"/>
  <c r="S76" i="96" s="1"/>
  <c r="AC76" i="96" s="1"/>
  <c r="AB77" i="96" s="1"/>
  <c r="AX35" i="96"/>
  <c r="S35" i="96" s="1"/>
  <c r="AC35" i="96" s="1"/>
  <c r="AB36" i="96" s="1"/>
  <c r="AX41" i="96"/>
  <c r="S41" i="96" s="1"/>
  <c r="AC41" i="96" s="1"/>
  <c r="AB42" i="96" s="1"/>
  <c r="AX47" i="96"/>
  <c r="S47" i="96" s="1"/>
  <c r="AC47" i="96" s="1"/>
  <c r="AB48" i="96" s="1"/>
  <c r="AX53" i="96"/>
  <c r="S53" i="96" s="1"/>
  <c r="AC53" i="96" s="1"/>
  <c r="AB54" i="96" s="1"/>
  <c r="AX59" i="96"/>
  <c r="S59" i="96" s="1"/>
  <c r="AC59" i="96" s="1"/>
  <c r="AB60" i="96" s="1"/>
  <c r="AX65" i="96"/>
  <c r="S65" i="96" s="1"/>
  <c r="AC65" i="96" s="1"/>
  <c r="AB66" i="96" s="1"/>
  <c r="AX71" i="96"/>
  <c r="S71" i="96" s="1"/>
  <c r="AC71" i="96" s="1"/>
  <c r="AB72" i="96" s="1"/>
  <c r="AX78" i="96"/>
  <c r="S78" i="96" s="1"/>
  <c r="AC78" i="96" s="1"/>
  <c r="AB79" i="96" s="1"/>
  <c r="AR73" i="85"/>
  <c r="AJ16" i="13"/>
  <c r="AK16" i="13"/>
  <c r="AT16" i="13" s="1"/>
  <c r="AJ52" i="13"/>
  <c r="AK52" i="13"/>
  <c r="AT52" i="13" s="1"/>
  <c r="AK47" i="13"/>
  <c r="AT47" i="13" s="1"/>
  <c r="AJ47" i="13"/>
  <c r="AJ24" i="13"/>
  <c r="W75" i="94"/>
  <c r="AE74" i="94"/>
  <c r="AG74" i="94"/>
  <c r="AP74" i="94" s="1"/>
  <c r="AF74" i="94"/>
  <c r="AO74" i="94" s="1"/>
  <c r="AK11" i="13"/>
  <c r="AT11" i="13" s="1"/>
  <c r="AJ11" i="13"/>
  <c r="Z79" i="16"/>
  <c r="AR78" i="96"/>
  <c r="Y78" i="83"/>
  <c r="X78" i="83"/>
  <c r="AR72" i="48"/>
  <c r="AJ25" i="13"/>
  <c r="AK25" i="13"/>
  <c r="AT25" i="13" s="1"/>
  <c r="AJ61" i="13"/>
  <c r="AK61" i="13"/>
  <c r="AT61" i="13" s="1"/>
  <c r="AS9" i="13"/>
  <c r="AL9" i="13"/>
  <c r="AU9" i="13" s="1"/>
  <c r="Z78" i="99"/>
  <c r="AI73" i="35"/>
  <c r="AN73" i="35"/>
  <c r="AJ20" i="13"/>
  <c r="AK20" i="13"/>
  <c r="AT20" i="13" s="1"/>
  <c r="AJ78" i="13"/>
  <c r="AK78" i="13"/>
  <c r="AT78" i="13" s="1"/>
  <c r="AS27" i="13"/>
  <c r="AL27" i="13"/>
  <c r="AU27" i="13" s="1"/>
  <c r="Y75" i="18"/>
  <c r="Z75" i="18"/>
  <c r="X75" i="18"/>
  <c r="Z72" i="90"/>
  <c r="AS72" i="13"/>
  <c r="AL72" i="13"/>
  <c r="AU72" i="13" s="1"/>
  <c r="AS57" i="13"/>
  <c r="AL57" i="13"/>
  <c r="AU57" i="13" s="1"/>
  <c r="AJ48" i="13"/>
  <c r="AR73" i="94"/>
  <c r="Z79" i="96"/>
  <c r="AH76" i="91"/>
  <c r="AQ76" i="91" s="1"/>
  <c r="Y76" i="87"/>
  <c r="X76" i="87"/>
  <c r="Z76" i="87" s="1"/>
  <c r="AH76" i="103"/>
  <c r="AQ76" i="103" s="1"/>
  <c r="AK22" i="13"/>
  <c r="AT22" i="13" s="1"/>
  <c r="AJ22" i="13"/>
  <c r="AJ58" i="13"/>
  <c r="AK58" i="13"/>
  <c r="AT58" i="13" s="1"/>
  <c r="AK59" i="13"/>
  <c r="AT59" i="13" s="1"/>
  <c r="AJ59" i="13"/>
  <c r="AI77" i="41"/>
  <c r="AN77" i="41"/>
  <c r="AI75" i="98"/>
  <c r="AN75" i="98"/>
  <c r="AJ3" i="13"/>
  <c r="AB4" i="13"/>
  <c r="AS30" i="13"/>
  <c r="AL30" i="13"/>
  <c r="AU30" i="13" s="1"/>
  <c r="AR72" i="82"/>
  <c r="AS81" i="84"/>
  <c r="AJ17" i="13"/>
  <c r="AK17" i="13"/>
  <c r="AT17" i="13" s="1"/>
  <c r="AJ65" i="13"/>
  <c r="AK65" i="13"/>
  <c r="AT65" i="13" s="1"/>
  <c r="AS66" i="13"/>
  <c r="AL66" i="13"/>
  <c r="AU66" i="13" s="1"/>
  <c r="Y78" i="43"/>
  <c r="Z78" i="43" s="1"/>
  <c r="X78" i="43"/>
  <c r="Y74" i="50"/>
  <c r="X74" i="50"/>
  <c r="AI78" i="45"/>
  <c r="AN78" i="45"/>
  <c r="AI73" i="55"/>
  <c r="AN73" i="55"/>
  <c r="AU81" i="84"/>
  <c r="C11" i="84" s="1"/>
  <c r="F28" i="57" s="1"/>
  <c r="AI74" i="10"/>
  <c r="AN74" i="10"/>
  <c r="AH74" i="85"/>
  <c r="AQ74" i="85" s="1"/>
  <c r="AH73" i="42"/>
  <c r="AQ73" i="42" s="1"/>
  <c r="AJ31" i="13"/>
  <c r="AK31" i="13"/>
  <c r="AT31" i="13" s="1"/>
  <c r="AJ67" i="13"/>
  <c r="AK67" i="13"/>
  <c r="AT67" i="13" s="1"/>
  <c r="AS69" i="13"/>
  <c r="AL69" i="13"/>
  <c r="AU69" i="13" s="1"/>
  <c r="AJ26" i="13"/>
  <c r="AK26" i="13"/>
  <c r="AT26" i="13" s="1"/>
  <c r="AS45" i="13"/>
  <c r="AL45" i="13"/>
  <c r="AU45" i="13" s="1"/>
  <c r="AJ42" i="13"/>
  <c r="AI74" i="18"/>
  <c r="AN74" i="18"/>
  <c r="AJ77" i="13"/>
  <c r="AU81" i="51"/>
  <c r="C11" i="51" s="1"/>
  <c r="Z76" i="91"/>
  <c r="AI75" i="87"/>
  <c r="AN75" i="87"/>
  <c r="Z76" i="103"/>
  <c r="AJ28" i="13"/>
  <c r="AK28" i="13"/>
  <c r="AT28" i="13" s="1"/>
  <c r="AK64" i="13"/>
  <c r="AT64" i="13" s="1"/>
  <c r="AJ64" i="13"/>
  <c r="AJ71" i="13"/>
  <c r="AK71" i="13"/>
  <c r="AT71" i="13" s="1"/>
  <c r="AR71" i="90"/>
  <c r="AH73" i="82"/>
  <c r="AQ73" i="82" s="1"/>
  <c r="AR78" i="16"/>
  <c r="AR75" i="91"/>
  <c r="AJ53" i="13"/>
  <c r="AK53" i="13"/>
  <c r="AT53" i="13" s="1"/>
  <c r="AI77" i="11"/>
  <c r="AN77" i="11"/>
  <c r="AK23" i="13"/>
  <c r="AT23" i="13" s="1"/>
  <c r="AJ23" i="13"/>
  <c r="AK76" i="13"/>
  <c r="AT76" i="13" s="1"/>
  <c r="AJ76" i="13"/>
  <c r="AI73" i="50"/>
  <c r="AN73" i="50"/>
  <c r="AJ18" i="13"/>
  <c r="Y75" i="10"/>
  <c r="Z75" i="10" s="1"/>
  <c r="X75" i="10"/>
  <c r="Z74" i="85"/>
  <c r="Z73" i="42"/>
  <c r="AR75" i="103"/>
  <c r="AJ37" i="13"/>
  <c r="AK37" i="13"/>
  <c r="AT37" i="13" s="1"/>
  <c r="AK74" i="13"/>
  <c r="AT74" i="13" s="1"/>
  <c r="AJ74" i="13"/>
  <c r="AJ36" i="13"/>
  <c r="AK32" i="13"/>
  <c r="AT32" i="13" s="1"/>
  <c r="AJ32" i="13"/>
  <c r="Y75" i="49"/>
  <c r="X75" i="49"/>
  <c r="Z75" i="49" s="1"/>
  <c r="AJ21" i="13"/>
  <c r="AJ75" i="13"/>
  <c r="AS81" i="51"/>
  <c r="AJ34" i="13"/>
  <c r="AK34" i="13"/>
  <c r="AT34" i="13" s="1"/>
  <c r="AK70" i="13"/>
  <c r="AT70" i="13" s="1"/>
  <c r="AJ70" i="13"/>
  <c r="AJ60" i="13"/>
  <c r="Y78" i="41"/>
  <c r="X78" i="41"/>
  <c r="Y76" i="98"/>
  <c r="X76" i="98"/>
  <c r="AX29" i="96" l="1"/>
  <c r="S29" i="96" s="1"/>
  <c r="AC29" i="96" s="1"/>
  <c r="AB30" i="96" s="1"/>
  <c r="AX40" i="96"/>
  <c r="S40" i="96" s="1"/>
  <c r="AC40" i="96" s="1"/>
  <c r="AB41" i="96" s="1"/>
  <c r="AX23" i="96"/>
  <c r="S23" i="96" s="1"/>
  <c r="AC23" i="96" s="1"/>
  <c r="AB24" i="96" s="1"/>
  <c r="AX58" i="96"/>
  <c r="S58" i="96" s="1"/>
  <c r="AC58" i="96" s="1"/>
  <c r="AB59" i="96" s="1"/>
  <c r="AX28" i="96"/>
  <c r="S28" i="96" s="1"/>
  <c r="AC28" i="96" s="1"/>
  <c r="AB29" i="96" s="1"/>
  <c r="AX4" i="96"/>
  <c r="S4" i="96" s="1"/>
  <c r="AC4" i="96" s="1"/>
  <c r="AB5" i="96" s="1"/>
  <c r="AK5" i="96" s="1"/>
  <c r="AT5" i="96" s="1"/>
  <c r="AX77" i="96"/>
  <c r="S77" i="96" s="1"/>
  <c r="AC77" i="96" s="1"/>
  <c r="AB78" i="96" s="1"/>
  <c r="AX69" i="96"/>
  <c r="S69" i="96" s="1"/>
  <c r="AC69" i="96" s="1"/>
  <c r="AB70" i="96" s="1"/>
  <c r="AX63" i="96"/>
  <c r="S63" i="96" s="1"/>
  <c r="AC63" i="96" s="1"/>
  <c r="AB64" i="96" s="1"/>
  <c r="AX57" i="96"/>
  <c r="S57" i="96" s="1"/>
  <c r="AC57" i="96" s="1"/>
  <c r="AB58" i="96" s="1"/>
  <c r="AX51" i="96"/>
  <c r="S51" i="96" s="1"/>
  <c r="AC51" i="96" s="1"/>
  <c r="AB52" i="96" s="1"/>
  <c r="AX45" i="96"/>
  <c r="S45" i="96" s="1"/>
  <c r="AC45" i="96" s="1"/>
  <c r="AB46" i="96" s="1"/>
  <c r="AJ46" i="96" s="1"/>
  <c r="AX39" i="96"/>
  <c r="S39" i="96" s="1"/>
  <c r="AC39" i="96" s="1"/>
  <c r="AB40" i="96" s="1"/>
  <c r="AX33" i="96"/>
  <c r="S33" i="96" s="1"/>
  <c r="AC33" i="96" s="1"/>
  <c r="AB34" i="96" s="1"/>
  <c r="AX27" i="96"/>
  <c r="S27" i="96" s="1"/>
  <c r="AC27" i="96" s="1"/>
  <c r="AB28" i="96" s="1"/>
  <c r="AX21" i="96"/>
  <c r="S21" i="96" s="1"/>
  <c r="AC21" i="96" s="1"/>
  <c r="AB22" i="96" s="1"/>
  <c r="AX15" i="96"/>
  <c r="S15" i="96" s="1"/>
  <c r="AC15" i="96" s="1"/>
  <c r="AB16" i="96" s="1"/>
  <c r="AX9" i="96"/>
  <c r="S9" i="96" s="1"/>
  <c r="AC9" i="96" s="1"/>
  <c r="AB10" i="96" s="1"/>
  <c r="AJ10" i="96" s="1"/>
  <c r="AX17" i="96"/>
  <c r="S17" i="96" s="1"/>
  <c r="AC17" i="96" s="1"/>
  <c r="AB18" i="96" s="1"/>
  <c r="AX70" i="96"/>
  <c r="S70" i="96" s="1"/>
  <c r="AC70" i="96" s="1"/>
  <c r="AB71" i="96" s="1"/>
  <c r="AX52" i="96"/>
  <c r="S52" i="96" s="1"/>
  <c r="AC52" i="96" s="1"/>
  <c r="AB53" i="96" s="1"/>
  <c r="AX16" i="96"/>
  <c r="S16" i="96" s="1"/>
  <c r="AC16" i="96" s="1"/>
  <c r="AB17" i="96" s="1"/>
  <c r="AX75" i="96"/>
  <c r="S75" i="96" s="1"/>
  <c r="AC75" i="96" s="1"/>
  <c r="AB76" i="96" s="1"/>
  <c r="AX68" i="96"/>
  <c r="S68" i="96" s="1"/>
  <c r="AC68" i="96" s="1"/>
  <c r="AB69" i="96" s="1"/>
  <c r="AJ69" i="96" s="1"/>
  <c r="AX62" i="96"/>
  <c r="S62" i="96" s="1"/>
  <c r="AC62" i="96" s="1"/>
  <c r="AB63" i="96" s="1"/>
  <c r="AX56" i="96"/>
  <c r="S56" i="96" s="1"/>
  <c r="AC56" i="96" s="1"/>
  <c r="AB57" i="96" s="1"/>
  <c r="AX50" i="96"/>
  <c r="S50" i="96" s="1"/>
  <c r="AC50" i="96" s="1"/>
  <c r="AB51" i="96" s="1"/>
  <c r="AX44" i="96"/>
  <c r="S44" i="96" s="1"/>
  <c r="AC44" i="96" s="1"/>
  <c r="AB45" i="96" s="1"/>
  <c r="AX38" i="96"/>
  <c r="S38" i="96" s="1"/>
  <c r="AC38" i="96" s="1"/>
  <c r="AB39" i="96" s="1"/>
  <c r="AX32" i="96"/>
  <c r="S32" i="96" s="1"/>
  <c r="AC32" i="96" s="1"/>
  <c r="AB33" i="96" s="1"/>
  <c r="AK33" i="96" s="1"/>
  <c r="AT33" i="96" s="1"/>
  <c r="AX26" i="96"/>
  <c r="S26" i="96" s="1"/>
  <c r="AC26" i="96" s="1"/>
  <c r="AB27" i="96" s="1"/>
  <c r="AX20" i="96"/>
  <c r="S20" i="96" s="1"/>
  <c r="AC20" i="96" s="1"/>
  <c r="AB21" i="96" s="1"/>
  <c r="AX14" i="96"/>
  <c r="S14" i="96" s="1"/>
  <c r="AC14" i="96" s="1"/>
  <c r="AB15" i="96" s="1"/>
  <c r="AX8" i="96"/>
  <c r="S8" i="96" s="1"/>
  <c r="AC8" i="96" s="1"/>
  <c r="AB9" i="96" s="1"/>
  <c r="AX11" i="96"/>
  <c r="S11" i="96" s="1"/>
  <c r="AC11" i="96" s="1"/>
  <c r="AB12" i="96" s="1"/>
  <c r="Z78" i="83"/>
  <c r="AF78" i="83" s="1"/>
  <c r="AO78" i="83" s="1"/>
  <c r="AX74" i="96"/>
  <c r="S74" i="96" s="1"/>
  <c r="AC74" i="96" s="1"/>
  <c r="AB75" i="96" s="1"/>
  <c r="AX46" i="96"/>
  <c r="S46" i="96" s="1"/>
  <c r="AC46" i="96" s="1"/>
  <c r="AB47" i="96" s="1"/>
  <c r="AX22" i="96"/>
  <c r="S22" i="96" s="1"/>
  <c r="AC22" i="96" s="1"/>
  <c r="AB23" i="96" s="1"/>
  <c r="AX73" i="96"/>
  <c r="S73" i="96" s="1"/>
  <c r="AC73" i="96" s="1"/>
  <c r="AB74" i="96" s="1"/>
  <c r="AX67" i="96"/>
  <c r="S67" i="96" s="1"/>
  <c r="AC67" i="96" s="1"/>
  <c r="AB68" i="96" s="1"/>
  <c r="AX61" i="96"/>
  <c r="S61" i="96" s="1"/>
  <c r="AC61" i="96" s="1"/>
  <c r="AB62" i="96" s="1"/>
  <c r="AK62" i="96" s="1"/>
  <c r="AT62" i="96" s="1"/>
  <c r="AX55" i="96"/>
  <c r="S55" i="96" s="1"/>
  <c r="AC55" i="96" s="1"/>
  <c r="AB56" i="96" s="1"/>
  <c r="AX49" i="96"/>
  <c r="S49" i="96" s="1"/>
  <c r="AC49" i="96" s="1"/>
  <c r="AB50" i="96" s="1"/>
  <c r="AX43" i="96"/>
  <c r="S43" i="96" s="1"/>
  <c r="AC43" i="96" s="1"/>
  <c r="AB44" i="96" s="1"/>
  <c r="AX37" i="96"/>
  <c r="S37" i="96" s="1"/>
  <c r="AC37" i="96" s="1"/>
  <c r="AB38" i="96" s="1"/>
  <c r="AX31" i="96"/>
  <c r="S31" i="96" s="1"/>
  <c r="AC31" i="96" s="1"/>
  <c r="AB32" i="96" s="1"/>
  <c r="AX25" i="96"/>
  <c r="S25" i="96" s="1"/>
  <c r="AC25" i="96" s="1"/>
  <c r="AB26" i="96" s="1"/>
  <c r="AJ26" i="96" s="1"/>
  <c r="AX19" i="96"/>
  <c r="S19" i="96" s="1"/>
  <c r="AC19" i="96" s="1"/>
  <c r="AB20" i="96" s="1"/>
  <c r="AX13" i="96"/>
  <c r="S13" i="96" s="1"/>
  <c r="AC13" i="96" s="1"/>
  <c r="AB14" i="96" s="1"/>
  <c r="AX7" i="96"/>
  <c r="S7" i="96" s="1"/>
  <c r="AC7" i="96" s="1"/>
  <c r="AB8" i="96" s="1"/>
  <c r="AX64" i="96"/>
  <c r="S64" i="96" s="1"/>
  <c r="AC64" i="96" s="1"/>
  <c r="AB65" i="96" s="1"/>
  <c r="AX34" i="96"/>
  <c r="S34" i="96" s="1"/>
  <c r="AC34" i="96" s="1"/>
  <c r="AB35" i="96" s="1"/>
  <c r="AX10" i="96"/>
  <c r="S10" i="96" s="1"/>
  <c r="AC10" i="96" s="1"/>
  <c r="AB11" i="96" s="1"/>
  <c r="AJ11" i="96" s="1"/>
  <c r="Z78" i="41"/>
  <c r="AX72" i="96"/>
  <c r="S72" i="96" s="1"/>
  <c r="AC72" i="96" s="1"/>
  <c r="AB73" i="96" s="1"/>
  <c r="AX66" i="96"/>
  <c r="S66" i="96" s="1"/>
  <c r="AC66" i="96" s="1"/>
  <c r="AB67" i="96" s="1"/>
  <c r="AX60" i="96"/>
  <c r="S60" i="96" s="1"/>
  <c r="AC60" i="96" s="1"/>
  <c r="AB61" i="96" s="1"/>
  <c r="AX54" i="96"/>
  <c r="S54" i="96" s="1"/>
  <c r="AC54" i="96" s="1"/>
  <c r="AB55" i="96" s="1"/>
  <c r="AX48" i="96"/>
  <c r="S48" i="96" s="1"/>
  <c r="AC48" i="96" s="1"/>
  <c r="AB49" i="96" s="1"/>
  <c r="AJ49" i="96" s="1"/>
  <c r="AX42" i="96"/>
  <c r="S42" i="96" s="1"/>
  <c r="AC42" i="96" s="1"/>
  <c r="AB43" i="96" s="1"/>
  <c r="AX36" i="96"/>
  <c r="S36" i="96" s="1"/>
  <c r="AC36" i="96" s="1"/>
  <c r="AB37" i="96" s="1"/>
  <c r="AX30" i="96"/>
  <c r="S30" i="96" s="1"/>
  <c r="AC30" i="96" s="1"/>
  <c r="AB31" i="96" s="1"/>
  <c r="AX24" i="96"/>
  <c r="S24" i="96" s="1"/>
  <c r="AC24" i="96" s="1"/>
  <c r="AB25" i="96" s="1"/>
  <c r="AX18" i="96"/>
  <c r="S18" i="96" s="1"/>
  <c r="AC18" i="96" s="1"/>
  <c r="AB19" i="96" s="1"/>
  <c r="AX12" i="96"/>
  <c r="S12" i="96" s="1"/>
  <c r="AC12" i="96" s="1"/>
  <c r="AB13" i="96" s="1"/>
  <c r="AJ13" i="96" s="1"/>
  <c r="AX6" i="96"/>
  <c r="S6" i="96" s="1"/>
  <c r="AC6" i="96" s="1"/>
  <c r="AB7" i="96" s="1"/>
  <c r="AG78" i="41"/>
  <c r="AP78" i="41" s="1"/>
  <c r="W79" i="41"/>
  <c r="AE78" i="41"/>
  <c r="AF78" i="41"/>
  <c r="AO78" i="41" s="1"/>
  <c r="AF76" i="87"/>
  <c r="AO76" i="87" s="1"/>
  <c r="AE76" i="87"/>
  <c r="W77" i="87"/>
  <c r="AG76" i="87"/>
  <c r="AP76" i="87" s="1"/>
  <c r="AS32" i="13"/>
  <c r="AL32" i="13"/>
  <c r="AU32" i="13" s="1"/>
  <c r="AS53" i="13"/>
  <c r="AL53" i="13"/>
  <c r="AU53" i="13" s="1"/>
  <c r="AS60" i="13"/>
  <c r="AL60" i="13"/>
  <c r="AU60" i="13" s="1"/>
  <c r="AS36" i="13"/>
  <c r="AL36" i="13"/>
  <c r="AU36" i="13" s="1"/>
  <c r="AR75" i="98"/>
  <c r="AR73" i="50"/>
  <c r="AS34" i="13"/>
  <c r="AL34" i="13"/>
  <c r="AU34" i="13" s="1"/>
  <c r="AH75" i="10"/>
  <c r="AQ75" i="10" s="1"/>
  <c r="AS76" i="13"/>
  <c r="AL76" i="13"/>
  <c r="AU76" i="13" s="1"/>
  <c r="AS28" i="13"/>
  <c r="AL28" i="13"/>
  <c r="AU28" i="13" s="1"/>
  <c r="AS77" i="13"/>
  <c r="AL77" i="13"/>
  <c r="AU77" i="13" s="1"/>
  <c r="AR78" i="45"/>
  <c r="AS17" i="13"/>
  <c r="AL17" i="13"/>
  <c r="AU17" i="13" s="1"/>
  <c r="AJ4" i="13"/>
  <c r="AK4" i="13"/>
  <c r="AT4" i="13" s="1"/>
  <c r="AT81" i="13" s="1"/>
  <c r="AS59" i="13"/>
  <c r="AL59" i="13"/>
  <c r="AU59" i="13" s="1"/>
  <c r="AS20" i="13"/>
  <c r="AL20" i="13"/>
  <c r="AU20" i="13" s="1"/>
  <c r="AH78" i="83"/>
  <c r="AQ78" i="83" s="1"/>
  <c r="AS11" i="13"/>
  <c r="AL11" i="13"/>
  <c r="AU11" i="13" s="1"/>
  <c r="Y75" i="94"/>
  <c r="Z75" i="94" s="1"/>
  <c r="X75" i="94"/>
  <c r="AJ78" i="96"/>
  <c r="AK78" i="96"/>
  <c r="AT78" i="96" s="1"/>
  <c r="AJ70" i="96"/>
  <c r="AK70" i="96"/>
  <c r="AT70" i="96" s="1"/>
  <c r="AJ64" i="96"/>
  <c r="AK64" i="96"/>
  <c r="AT64" i="96" s="1"/>
  <c r="AJ58" i="96"/>
  <c r="AK58" i="96"/>
  <c r="AT58" i="96" s="1"/>
  <c r="AJ52" i="96"/>
  <c r="AK52" i="96"/>
  <c r="AT52" i="96" s="1"/>
  <c r="AJ40" i="96"/>
  <c r="AK40" i="96"/>
  <c r="AT40" i="96" s="1"/>
  <c r="AK34" i="96"/>
  <c r="AT34" i="96" s="1"/>
  <c r="AJ34" i="96"/>
  <c r="AK28" i="96"/>
  <c r="AT28" i="96" s="1"/>
  <c r="AJ28" i="96"/>
  <c r="AJ22" i="96"/>
  <c r="AK22" i="96"/>
  <c r="AT22" i="96" s="1"/>
  <c r="AJ16" i="96"/>
  <c r="AK16" i="96"/>
  <c r="AT16" i="96" s="1"/>
  <c r="AX3" i="96"/>
  <c r="S3" i="96" s="1"/>
  <c r="AC3" i="96" s="1"/>
  <c r="Y74" i="48"/>
  <c r="X74" i="48"/>
  <c r="AH74" i="55"/>
  <c r="AQ74" i="55" s="1"/>
  <c r="AS10" i="13"/>
  <c r="AL10" i="13"/>
  <c r="AU10" i="13" s="1"/>
  <c r="AS7" i="13"/>
  <c r="AL7" i="13"/>
  <c r="AU7" i="13" s="1"/>
  <c r="AS37" i="13"/>
  <c r="AL37" i="13"/>
  <c r="AU37" i="13" s="1"/>
  <c r="AF76" i="103"/>
  <c r="AO76" i="103" s="1"/>
  <c r="AE76" i="103"/>
  <c r="W77" i="103"/>
  <c r="AG76" i="103"/>
  <c r="AP76" i="103" s="1"/>
  <c r="AS26" i="13"/>
  <c r="AL26" i="13"/>
  <c r="AU26" i="13" s="1"/>
  <c r="AS31" i="13"/>
  <c r="AL31" i="13"/>
  <c r="AU31" i="13" s="1"/>
  <c r="AR74" i="10"/>
  <c r="AH74" i="50"/>
  <c r="AQ74" i="50" s="1"/>
  <c r="AS3" i="13"/>
  <c r="AL3" i="13"/>
  <c r="AU3" i="13" s="1"/>
  <c r="AX79" i="96"/>
  <c r="S79" i="96" s="1"/>
  <c r="AC79" i="96" s="1"/>
  <c r="AF79" i="96"/>
  <c r="AO79" i="96" s="1"/>
  <c r="AO81" i="96" s="1"/>
  <c r="AE79" i="96"/>
  <c r="AG79" i="96"/>
  <c r="AP79" i="96" s="1"/>
  <c r="AP81" i="96" s="1"/>
  <c r="AS61" i="13"/>
  <c r="AL61" i="13"/>
  <c r="AU61" i="13" s="1"/>
  <c r="AS24" i="13"/>
  <c r="AL24" i="13"/>
  <c r="AU24" i="13" s="1"/>
  <c r="AS16" i="13"/>
  <c r="AL16" i="13"/>
  <c r="AU16" i="13" s="1"/>
  <c r="AJ76" i="96"/>
  <c r="AK76" i="96"/>
  <c r="AT76" i="96" s="1"/>
  <c r="AK63" i="96"/>
  <c r="AT63" i="96" s="1"/>
  <c r="AJ63" i="96"/>
  <c r="AJ57" i="96"/>
  <c r="AK57" i="96"/>
  <c r="AT57" i="96" s="1"/>
  <c r="AJ51" i="96"/>
  <c r="AK51" i="96"/>
  <c r="AT51" i="96" s="1"/>
  <c r="AK45" i="96"/>
  <c r="AT45" i="96" s="1"/>
  <c r="AK39" i="96"/>
  <c r="AT39" i="96" s="1"/>
  <c r="AJ39" i="96"/>
  <c r="AK27" i="96"/>
  <c r="AT27" i="96" s="1"/>
  <c r="AJ27" i="96"/>
  <c r="AJ21" i="96"/>
  <c r="AK21" i="96"/>
  <c r="AT21" i="96" s="1"/>
  <c r="AJ15" i="96"/>
  <c r="AK15" i="96"/>
  <c r="AT15" i="96" s="1"/>
  <c r="AK9" i="96"/>
  <c r="AT9" i="96" s="1"/>
  <c r="AI73" i="48"/>
  <c r="AN73" i="48"/>
  <c r="AH74" i="35"/>
  <c r="AQ74" i="35" s="1"/>
  <c r="AS19" i="13"/>
  <c r="AL19" i="13"/>
  <c r="AU19" i="13" s="1"/>
  <c r="AE74" i="55"/>
  <c r="W75" i="55"/>
  <c r="AG74" i="55"/>
  <c r="AP74" i="55" s="1"/>
  <c r="AF74" i="55"/>
  <c r="AO74" i="55" s="1"/>
  <c r="AI80" i="95"/>
  <c r="AN80" i="95"/>
  <c r="AS50" i="13"/>
  <c r="AL50" i="13"/>
  <c r="AU50" i="13" s="1"/>
  <c r="AS40" i="13"/>
  <c r="AL40" i="13"/>
  <c r="AU40" i="13" s="1"/>
  <c r="AS44" i="13"/>
  <c r="AL44" i="13"/>
  <c r="AU44" i="13" s="1"/>
  <c r="AL79" i="13"/>
  <c r="AU79" i="13" s="1"/>
  <c r="AR77" i="43"/>
  <c r="AS75" i="13"/>
  <c r="AL75" i="13"/>
  <c r="AU75" i="13" s="1"/>
  <c r="Z74" i="50"/>
  <c r="AR73" i="35"/>
  <c r="AS47" i="13"/>
  <c r="AL47" i="13"/>
  <c r="AU47" i="13" s="1"/>
  <c r="AJ74" i="96"/>
  <c r="AK74" i="96"/>
  <c r="AT74" i="96" s="1"/>
  <c r="AK68" i="96"/>
  <c r="AT68" i="96" s="1"/>
  <c r="AJ56" i="96"/>
  <c r="AK56" i="96"/>
  <c r="AT56" i="96" s="1"/>
  <c r="AJ50" i="96"/>
  <c r="AK50" i="96"/>
  <c r="AT50" i="96" s="1"/>
  <c r="AK44" i="96"/>
  <c r="AT44" i="96" s="1"/>
  <c r="AJ44" i="96"/>
  <c r="AJ38" i="96"/>
  <c r="AK38" i="96"/>
  <c r="AT38" i="96" s="1"/>
  <c r="AK32" i="96"/>
  <c r="AT32" i="96" s="1"/>
  <c r="AJ20" i="96"/>
  <c r="AK20" i="96"/>
  <c r="AT20" i="96" s="1"/>
  <c r="AJ14" i="96"/>
  <c r="AK14" i="96"/>
  <c r="AT14" i="96" s="1"/>
  <c r="AJ8" i="96"/>
  <c r="AK8" i="96"/>
  <c r="AT8" i="96" s="1"/>
  <c r="AR74" i="49"/>
  <c r="Z74" i="35"/>
  <c r="AS56" i="13"/>
  <c r="AL56" i="13"/>
  <c r="AU56" i="13" s="1"/>
  <c r="Y75" i="102"/>
  <c r="X75" i="102"/>
  <c r="Z75" i="102" s="1"/>
  <c r="AI73" i="82"/>
  <c r="AR73" i="82" s="1"/>
  <c r="AN73" i="82"/>
  <c r="AE72" i="90"/>
  <c r="AG72" i="90"/>
  <c r="AP72" i="90" s="1"/>
  <c r="W73" i="90"/>
  <c r="AF72" i="90"/>
  <c r="AO72" i="90" s="1"/>
  <c r="AG78" i="99"/>
  <c r="AP78" i="99" s="1"/>
  <c r="W79" i="99"/>
  <c r="AF78" i="99"/>
  <c r="AO78" i="99" s="1"/>
  <c r="AE78" i="99"/>
  <c r="AS25" i="13"/>
  <c r="AL25" i="13"/>
  <c r="AU25" i="13" s="1"/>
  <c r="AJ73" i="96"/>
  <c r="AK73" i="96"/>
  <c r="AT73" i="96" s="1"/>
  <c r="AK67" i="96"/>
  <c r="AT67" i="96" s="1"/>
  <c r="AJ67" i="96"/>
  <c r="AK61" i="96"/>
  <c r="AT61" i="96" s="1"/>
  <c r="AK55" i="96"/>
  <c r="AT55" i="96" s="1"/>
  <c r="AJ55" i="96"/>
  <c r="AK49" i="96"/>
  <c r="AT49" i="96" s="1"/>
  <c r="AJ43" i="96"/>
  <c r="AK43" i="96"/>
  <c r="AT43" i="96" s="1"/>
  <c r="AJ37" i="96"/>
  <c r="AK37" i="96"/>
  <c r="AT37" i="96" s="1"/>
  <c r="AJ31" i="96"/>
  <c r="AK31" i="96"/>
  <c r="AT31" i="96" s="1"/>
  <c r="AK25" i="96"/>
  <c r="AT25" i="96" s="1"/>
  <c r="AK19" i="96"/>
  <c r="AT19" i="96" s="1"/>
  <c r="AJ19" i="96"/>
  <c r="AK13" i="96"/>
  <c r="AT13" i="96" s="1"/>
  <c r="AK7" i="96"/>
  <c r="AT7" i="96" s="1"/>
  <c r="AJ7" i="96"/>
  <c r="AS68" i="13"/>
  <c r="AL68" i="13"/>
  <c r="AU68" i="13" s="1"/>
  <c r="Y81" i="95"/>
  <c r="Z81" i="95"/>
  <c r="X81" i="95"/>
  <c r="AS8" i="13"/>
  <c r="AL8" i="13"/>
  <c r="AU8" i="13" s="1"/>
  <c r="AS35" i="13"/>
  <c r="AL35" i="13"/>
  <c r="AU35" i="13" s="1"/>
  <c r="AS6" i="13"/>
  <c r="AL6" i="13"/>
  <c r="AU6" i="13" s="1"/>
  <c r="AS43" i="13"/>
  <c r="AL43" i="13"/>
  <c r="AU43" i="13" s="1"/>
  <c r="AH79" i="45"/>
  <c r="AQ79" i="45" s="1"/>
  <c r="AQ81" i="45" s="1"/>
  <c r="AZ3" i="45"/>
  <c r="AX8" i="45" s="1"/>
  <c r="S8" i="45" s="1"/>
  <c r="AC8" i="45" s="1"/>
  <c r="AB9" i="45" s="1"/>
  <c r="AX4" i="45"/>
  <c r="S4" i="45" s="1"/>
  <c r="AC4" i="45" s="1"/>
  <c r="AB5" i="45" s="1"/>
  <c r="AX3" i="45"/>
  <c r="S3" i="45" s="1"/>
  <c r="AC3" i="45" s="1"/>
  <c r="AX6" i="45"/>
  <c r="S6" i="45" s="1"/>
  <c r="AC6" i="45" s="1"/>
  <c r="AB7" i="45" s="1"/>
  <c r="AX7" i="45"/>
  <c r="S7" i="45" s="1"/>
  <c r="AC7" i="45" s="1"/>
  <c r="AB8" i="45" s="1"/>
  <c r="AX9" i="45"/>
  <c r="S9" i="45" s="1"/>
  <c r="AC9" i="45" s="1"/>
  <c r="AB10" i="45" s="1"/>
  <c r="AX10" i="45"/>
  <c r="S10" i="45" s="1"/>
  <c r="AC10" i="45" s="1"/>
  <c r="AB11" i="45" s="1"/>
  <c r="AX11" i="45"/>
  <c r="S11" i="45" s="1"/>
  <c r="AC11" i="45" s="1"/>
  <c r="AB12" i="45" s="1"/>
  <c r="AX12" i="45"/>
  <c r="S12" i="45" s="1"/>
  <c r="AC12" i="45" s="1"/>
  <c r="AB13" i="45" s="1"/>
  <c r="AX13" i="45"/>
  <c r="S13" i="45" s="1"/>
  <c r="AC13" i="45" s="1"/>
  <c r="AB14" i="45" s="1"/>
  <c r="AX14" i="45"/>
  <c r="S14" i="45" s="1"/>
  <c r="AC14" i="45" s="1"/>
  <c r="AB15" i="45" s="1"/>
  <c r="AX15" i="45"/>
  <c r="S15" i="45" s="1"/>
  <c r="AC15" i="45" s="1"/>
  <c r="AB16" i="45" s="1"/>
  <c r="AX16" i="45"/>
  <c r="S16" i="45" s="1"/>
  <c r="AC16" i="45" s="1"/>
  <c r="AB17" i="45" s="1"/>
  <c r="AX17" i="45"/>
  <c r="S17" i="45" s="1"/>
  <c r="AC17" i="45" s="1"/>
  <c r="AB18" i="45" s="1"/>
  <c r="AX18" i="45"/>
  <c r="S18" i="45" s="1"/>
  <c r="AC18" i="45" s="1"/>
  <c r="AB19" i="45" s="1"/>
  <c r="AX19" i="45"/>
  <c r="S19" i="45" s="1"/>
  <c r="AC19" i="45" s="1"/>
  <c r="AB20" i="45" s="1"/>
  <c r="AX20" i="45"/>
  <c r="S20" i="45" s="1"/>
  <c r="AC20" i="45" s="1"/>
  <c r="AB21" i="45" s="1"/>
  <c r="AX21" i="45"/>
  <c r="S21" i="45" s="1"/>
  <c r="AC21" i="45" s="1"/>
  <c r="AB22" i="45" s="1"/>
  <c r="AX22" i="45"/>
  <c r="S22" i="45" s="1"/>
  <c r="AC22" i="45" s="1"/>
  <c r="AB23" i="45" s="1"/>
  <c r="AX23" i="45"/>
  <c r="S23" i="45" s="1"/>
  <c r="AC23" i="45" s="1"/>
  <c r="AB24" i="45" s="1"/>
  <c r="AX24" i="45"/>
  <c r="S24" i="45" s="1"/>
  <c r="AC24" i="45" s="1"/>
  <c r="AB25" i="45" s="1"/>
  <c r="AX25" i="45"/>
  <c r="S25" i="45" s="1"/>
  <c r="AC25" i="45" s="1"/>
  <c r="AB26" i="45" s="1"/>
  <c r="AX26" i="45"/>
  <c r="S26" i="45" s="1"/>
  <c r="AC26" i="45" s="1"/>
  <c r="AB27" i="45" s="1"/>
  <c r="AX27" i="45"/>
  <c r="S27" i="45" s="1"/>
  <c r="AC27" i="45" s="1"/>
  <c r="AB28" i="45" s="1"/>
  <c r="AX28" i="45"/>
  <c r="S28" i="45" s="1"/>
  <c r="AC28" i="45" s="1"/>
  <c r="AB29" i="45" s="1"/>
  <c r="AX29" i="45"/>
  <c r="S29" i="45" s="1"/>
  <c r="AC29" i="45" s="1"/>
  <c r="AB30" i="45" s="1"/>
  <c r="AX30" i="45"/>
  <c r="S30" i="45" s="1"/>
  <c r="AC30" i="45" s="1"/>
  <c r="AB31" i="45" s="1"/>
  <c r="AX31" i="45"/>
  <c r="S31" i="45" s="1"/>
  <c r="AC31" i="45" s="1"/>
  <c r="AB32" i="45" s="1"/>
  <c r="AX32" i="45"/>
  <c r="S32" i="45" s="1"/>
  <c r="AC32" i="45" s="1"/>
  <c r="AB33" i="45" s="1"/>
  <c r="AX33" i="45"/>
  <c r="S33" i="45" s="1"/>
  <c r="AC33" i="45" s="1"/>
  <c r="AB34" i="45" s="1"/>
  <c r="AX34" i="45"/>
  <c r="S34" i="45" s="1"/>
  <c r="AC34" i="45" s="1"/>
  <c r="AB35" i="45" s="1"/>
  <c r="AX35" i="45"/>
  <c r="S35" i="45" s="1"/>
  <c r="AC35" i="45" s="1"/>
  <c r="AB36" i="45" s="1"/>
  <c r="AX36" i="45"/>
  <c r="S36" i="45" s="1"/>
  <c r="AC36" i="45" s="1"/>
  <c r="AB37" i="45" s="1"/>
  <c r="AX37" i="45"/>
  <c r="S37" i="45" s="1"/>
  <c r="AC37" i="45" s="1"/>
  <c r="AB38" i="45" s="1"/>
  <c r="AX38" i="45"/>
  <c r="S38" i="45" s="1"/>
  <c r="AC38" i="45" s="1"/>
  <c r="AB39" i="45" s="1"/>
  <c r="AX39" i="45"/>
  <c r="S39" i="45" s="1"/>
  <c r="AC39" i="45" s="1"/>
  <c r="AB40" i="45" s="1"/>
  <c r="AX40" i="45"/>
  <c r="S40" i="45" s="1"/>
  <c r="AC40" i="45" s="1"/>
  <c r="AB41" i="45" s="1"/>
  <c r="AX41" i="45"/>
  <c r="S41" i="45" s="1"/>
  <c r="AC41" i="45" s="1"/>
  <c r="AB42" i="45" s="1"/>
  <c r="AX42" i="45"/>
  <c r="S42" i="45" s="1"/>
  <c r="AC42" i="45" s="1"/>
  <c r="AB43" i="45" s="1"/>
  <c r="AX43" i="45"/>
  <c r="S43" i="45" s="1"/>
  <c r="AC43" i="45" s="1"/>
  <c r="AB44" i="45" s="1"/>
  <c r="AX44" i="45"/>
  <c r="S44" i="45" s="1"/>
  <c r="AC44" i="45" s="1"/>
  <c r="AB45" i="45" s="1"/>
  <c r="AX45" i="45"/>
  <c r="S45" i="45" s="1"/>
  <c r="AC45" i="45" s="1"/>
  <c r="AB46" i="45" s="1"/>
  <c r="AX46" i="45"/>
  <c r="S46" i="45" s="1"/>
  <c r="AC46" i="45" s="1"/>
  <c r="AB47" i="45" s="1"/>
  <c r="AX47" i="45"/>
  <c r="S47" i="45" s="1"/>
  <c r="AC47" i="45" s="1"/>
  <c r="AB48" i="45" s="1"/>
  <c r="AX48" i="45"/>
  <c r="S48" i="45" s="1"/>
  <c r="AC48" i="45" s="1"/>
  <c r="AB49" i="45" s="1"/>
  <c r="AX49" i="45"/>
  <c r="S49" i="45" s="1"/>
  <c r="AC49" i="45" s="1"/>
  <c r="AB50" i="45" s="1"/>
  <c r="AX50" i="45"/>
  <c r="S50" i="45" s="1"/>
  <c r="AC50" i="45" s="1"/>
  <c r="AB51" i="45" s="1"/>
  <c r="AX51" i="45"/>
  <c r="S51" i="45" s="1"/>
  <c r="AC51" i="45" s="1"/>
  <c r="AB52" i="45" s="1"/>
  <c r="AX52" i="45"/>
  <c r="S52" i="45" s="1"/>
  <c r="AC52" i="45" s="1"/>
  <c r="AB53" i="45" s="1"/>
  <c r="AX53" i="45"/>
  <c r="S53" i="45" s="1"/>
  <c r="AC53" i="45" s="1"/>
  <c r="AB54" i="45" s="1"/>
  <c r="AX54" i="45"/>
  <c r="S54" i="45" s="1"/>
  <c r="AC54" i="45" s="1"/>
  <c r="AB55" i="45" s="1"/>
  <c r="AX55" i="45"/>
  <c r="S55" i="45" s="1"/>
  <c r="AC55" i="45" s="1"/>
  <c r="AB56" i="45" s="1"/>
  <c r="AX56" i="45"/>
  <c r="S56" i="45" s="1"/>
  <c r="AC56" i="45" s="1"/>
  <c r="AB57" i="45" s="1"/>
  <c r="AX57" i="45"/>
  <c r="S57" i="45" s="1"/>
  <c r="AC57" i="45" s="1"/>
  <c r="AB58" i="45" s="1"/>
  <c r="AX58" i="45"/>
  <c r="S58" i="45" s="1"/>
  <c r="AC58" i="45" s="1"/>
  <c r="AB59" i="45" s="1"/>
  <c r="AX59" i="45"/>
  <c r="S59" i="45" s="1"/>
  <c r="AC59" i="45" s="1"/>
  <c r="AB60" i="45" s="1"/>
  <c r="AX60" i="45"/>
  <c r="S60" i="45" s="1"/>
  <c r="AC60" i="45" s="1"/>
  <c r="AB61" i="45" s="1"/>
  <c r="AX61" i="45"/>
  <c r="S61" i="45" s="1"/>
  <c r="AC61" i="45" s="1"/>
  <c r="AB62" i="45" s="1"/>
  <c r="AX62" i="45"/>
  <c r="S62" i="45" s="1"/>
  <c r="AC62" i="45" s="1"/>
  <c r="AB63" i="45" s="1"/>
  <c r="AX63" i="45"/>
  <c r="S63" i="45" s="1"/>
  <c r="AC63" i="45" s="1"/>
  <c r="AB64" i="45" s="1"/>
  <c r="AX64" i="45"/>
  <c r="S64" i="45" s="1"/>
  <c r="AC64" i="45" s="1"/>
  <c r="AB65" i="45" s="1"/>
  <c r="AX65" i="45"/>
  <c r="S65" i="45" s="1"/>
  <c r="AC65" i="45" s="1"/>
  <c r="AB66" i="45" s="1"/>
  <c r="AX66" i="45"/>
  <c r="S66" i="45" s="1"/>
  <c r="AC66" i="45" s="1"/>
  <c r="AB67" i="45" s="1"/>
  <c r="AX67" i="45"/>
  <c r="S67" i="45" s="1"/>
  <c r="AC67" i="45" s="1"/>
  <c r="AB68" i="45" s="1"/>
  <c r="AX68" i="45"/>
  <c r="S68" i="45" s="1"/>
  <c r="AC68" i="45" s="1"/>
  <c r="AB69" i="45" s="1"/>
  <c r="AX69" i="45"/>
  <c r="S69" i="45" s="1"/>
  <c r="AC69" i="45" s="1"/>
  <c r="AB70" i="45" s="1"/>
  <c r="AX70" i="45"/>
  <c r="S70" i="45" s="1"/>
  <c r="AC70" i="45" s="1"/>
  <c r="AB71" i="45" s="1"/>
  <c r="AX71" i="45"/>
  <c r="S71" i="45" s="1"/>
  <c r="AC71" i="45" s="1"/>
  <c r="AB72" i="45" s="1"/>
  <c r="AX72" i="45"/>
  <c r="S72" i="45" s="1"/>
  <c r="AC72" i="45" s="1"/>
  <c r="AB73" i="45" s="1"/>
  <c r="AX73" i="45"/>
  <c r="S73" i="45" s="1"/>
  <c r="AC73" i="45" s="1"/>
  <c r="AB74" i="45" s="1"/>
  <c r="AX75" i="45"/>
  <c r="S75" i="45" s="1"/>
  <c r="AC75" i="45" s="1"/>
  <c r="AB76" i="45" s="1"/>
  <c r="AX76" i="45"/>
  <c r="S76" i="45" s="1"/>
  <c r="AC76" i="45" s="1"/>
  <c r="AB77" i="45" s="1"/>
  <c r="AX74" i="45"/>
  <c r="S74" i="45" s="1"/>
  <c r="AC74" i="45" s="1"/>
  <c r="AB75" i="45" s="1"/>
  <c r="AX77" i="45"/>
  <c r="S77" i="45" s="1"/>
  <c r="AC77" i="45" s="1"/>
  <c r="AB78" i="45" s="1"/>
  <c r="AX78" i="45"/>
  <c r="S78" i="45" s="1"/>
  <c r="AC78" i="45" s="1"/>
  <c r="AB79" i="45" s="1"/>
  <c r="W76" i="10"/>
  <c r="AF75" i="10"/>
  <c r="AO75" i="10" s="1"/>
  <c r="AG75" i="10"/>
  <c r="AP75" i="10" s="1"/>
  <c r="AE75" i="10"/>
  <c r="AH76" i="98"/>
  <c r="AQ76" i="98" s="1"/>
  <c r="AS71" i="13"/>
  <c r="AL71" i="13"/>
  <c r="AU71" i="13" s="1"/>
  <c r="AR74" i="18"/>
  <c r="AS70" i="13"/>
  <c r="AL70" i="13"/>
  <c r="AU70" i="13" s="1"/>
  <c r="AS58" i="13"/>
  <c r="AL58" i="13"/>
  <c r="AU58" i="13" s="1"/>
  <c r="AH75" i="49"/>
  <c r="AQ75" i="49" s="1"/>
  <c r="AS74" i="13"/>
  <c r="AL74" i="13"/>
  <c r="AU74" i="13" s="1"/>
  <c r="W74" i="42"/>
  <c r="AE73" i="42"/>
  <c r="AF73" i="42"/>
  <c r="AO73" i="42" s="1"/>
  <c r="AG73" i="42"/>
  <c r="AP73" i="42" s="1"/>
  <c r="AE76" i="91"/>
  <c r="W77" i="91"/>
  <c r="AG76" i="91"/>
  <c r="AP76" i="91" s="1"/>
  <c r="AF76" i="91"/>
  <c r="AO76" i="91" s="1"/>
  <c r="AR73" i="55"/>
  <c r="AH78" i="43"/>
  <c r="AQ78" i="43" s="1"/>
  <c r="AS65" i="13"/>
  <c r="AL65" i="13"/>
  <c r="AU65" i="13" s="1"/>
  <c r="AS22" i="13"/>
  <c r="AL22" i="13"/>
  <c r="AU22" i="13" s="1"/>
  <c r="AS48" i="13"/>
  <c r="AL48" i="13"/>
  <c r="AU48" i="13" s="1"/>
  <c r="AH75" i="18"/>
  <c r="AQ75" i="18" s="1"/>
  <c r="AS78" i="13"/>
  <c r="AL78" i="13"/>
  <c r="AU78" i="13" s="1"/>
  <c r="AJ79" i="96"/>
  <c r="AS79" i="96" s="1"/>
  <c r="AK79" i="96"/>
  <c r="AT79" i="96" s="1"/>
  <c r="AK72" i="96"/>
  <c r="AT72" i="96" s="1"/>
  <c r="AJ72" i="96"/>
  <c r="AJ66" i="96"/>
  <c r="AK66" i="96"/>
  <c r="AT66" i="96" s="1"/>
  <c r="AK60" i="96"/>
  <c r="AT60" i="96" s="1"/>
  <c r="AJ60" i="96"/>
  <c r="AJ54" i="96"/>
  <c r="AK54" i="96"/>
  <c r="AT54" i="96" s="1"/>
  <c r="AK48" i="96"/>
  <c r="AT48" i="96" s="1"/>
  <c r="AJ42" i="96"/>
  <c r="AK42" i="96"/>
  <c r="AT42" i="96" s="1"/>
  <c r="AJ36" i="96"/>
  <c r="AK36" i="96"/>
  <c r="AT36" i="96" s="1"/>
  <c r="AK30" i="96"/>
  <c r="AT30" i="96" s="1"/>
  <c r="AJ30" i="96"/>
  <c r="AJ24" i="96"/>
  <c r="AK24" i="96"/>
  <c r="AT24" i="96" s="1"/>
  <c r="AJ18" i="96"/>
  <c r="AK18" i="96"/>
  <c r="AT18" i="96" s="1"/>
  <c r="AK12" i="96"/>
  <c r="AT12" i="96" s="1"/>
  <c r="AX5" i="96"/>
  <c r="S5" i="96" s="1"/>
  <c r="AC5" i="96" s="1"/>
  <c r="AB6" i="96" s="1"/>
  <c r="AS62" i="13"/>
  <c r="AL62" i="13"/>
  <c r="AU62" i="13" s="1"/>
  <c r="AR77" i="83"/>
  <c r="AS41" i="13"/>
  <c r="AL41" i="13"/>
  <c r="AU41" i="13" s="1"/>
  <c r="AS46" i="13"/>
  <c r="AL46" i="13"/>
  <c r="AU46" i="13" s="1"/>
  <c r="AS49" i="13"/>
  <c r="AL49" i="13"/>
  <c r="AU49" i="13" s="1"/>
  <c r="AI74" i="102"/>
  <c r="AN74" i="102"/>
  <c r="AS5" i="13"/>
  <c r="AL5" i="13"/>
  <c r="AU5" i="13" s="1"/>
  <c r="AS38" i="13"/>
  <c r="AL38" i="13"/>
  <c r="AU38" i="13" s="1"/>
  <c r="Z79" i="45"/>
  <c r="Y74" i="82"/>
  <c r="Z74" i="82" s="1"/>
  <c r="X74" i="82"/>
  <c r="AS23" i="13"/>
  <c r="AL23" i="13"/>
  <c r="AU23" i="13" s="1"/>
  <c r="Z76" i="98"/>
  <c r="AS21" i="13"/>
  <c r="AL21" i="13"/>
  <c r="AU21" i="13" s="1"/>
  <c r="AS18" i="13"/>
  <c r="AL18" i="13"/>
  <c r="AU18" i="13" s="1"/>
  <c r="AS64" i="13"/>
  <c r="AL64" i="13"/>
  <c r="AU64" i="13" s="1"/>
  <c r="AR75" i="87"/>
  <c r="AS42" i="13"/>
  <c r="AL42" i="13"/>
  <c r="AU42" i="13" s="1"/>
  <c r="AH78" i="41"/>
  <c r="AQ78" i="41" s="1"/>
  <c r="W76" i="49"/>
  <c r="AG75" i="49"/>
  <c r="AP75" i="49" s="1"/>
  <c r="AF75" i="49"/>
  <c r="AO75" i="49" s="1"/>
  <c r="AE75" i="49"/>
  <c r="AE74" i="85"/>
  <c r="W75" i="85"/>
  <c r="AG74" i="85"/>
  <c r="AP74" i="85" s="1"/>
  <c r="AF74" i="85"/>
  <c r="AO74" i="85" s="1"/>
  <c r="AR77" i="11"/>
  <c r="AS67" i="13"/>
  <c r="AL67" i="13"/>
  <c r="AU67" i="13" s="1"/>
  <c r="AE78" i="43"/>
  <c r="W79" i="43"/>
  <c r="AG78" i="43"/>
  <c r="AP78" i="43" s="1"/>
  <c r="AF78" i="43"/>
  <c r="AO78" i="43" s="1"/>
  <c r="AR77" i="41"/>
  <c r="AH76" i="87"/>
  <c r="AQ76" i="87" s="1"/>
  <c r="AF75" i="18"/>
  <c r="AO75" i="18" s="1"/>
  <c r="AG75" i="18"/>
  <c r="AP75" i="18" s="1"/>
  <c r="AE75" i="18"/>
  <c r="W76" i="18"/>
  <c r="AF79" i="16"/>
  <c r="AO79" i="16" s="1"/>
  <c r="AG79" i="16"/>
  <c r="AP79" i="16" s="1"/>
  <c r="AE79" i="16"/>
  <c r="W80" i="16"/>
  <c r="AI74" i="94"/>
  <c r="AN74" i="94"/>
  <c r="AS52" i="13"/>
  <c r="AL52" i="13"/>
  <c r="AU52" i="13" s="1"/>
  <c r="AJ75" i="96"/>
  <c r="AK75" i="96"/>
  <c r="AT75" i="96" s="1"/>
  <c r="AJ71" i="96"/>
  <c r="AK71" i="96"/>
  <c r="AT71" i="96" s="1"/>
  <c r="AJ65" i="96"/>
  <c r="AK65" i="96"/>
  <c r="AT65" i="96" s="1"/>
  <c r="AK59" i="96"/>
  <c r="AT59" i="96" s="1"/>
  <c r="AJ59" i="96"/>
  <c r="AK53" i="96"/>
  <c r="AT53" i="96" s="1"/>
  <c r="AJ53" i="96"/>
  <c r="AJ47" i="96"/>
  <c r="AK47" i="96"/>
  <c r="AT47" i="96" s="1"/>
  <c r="AJ41" i="96"/>
  <c r="AK41" i="96"/>
  <c r="AT41" i="96" s="1"/>
  <c r="AJ35" i="96"/>
  <c r="AK35" i="96"/>
  <c r="AT35" i="96" s="1"/>
  <c r="AJ29" i="96"/>
  <c r="AK29" i="96"/>
  <c r="AT29" i="96" s="1"/>
  <c r="AJ23" i="96"/>
  <c r="AK23" i="96"/>
  <c r="AT23" i="96" s="1"/>
  <c r="AJ17" i="96"/>
  <c r="AK17" i="96"/>
  <c r="AT17" i="96" s="1"/>
  <c r="AK11" i="96"/>
  <c r="AT11" i="96" s="1"/>
  <c r="AJ77" i="96"/>
  <c r="AK77" i="96"/>
  <c r="AT77" i="96" s="1"/>
  <c r="AL14" i="13"/>
  <c r="AU14" i="13" s="1"/>
  <c r="AS14" i="13"/>
  <c r="AS55" i="13"/>
  <c r="AL55" i="13"/>
  <c r="AU55" i="13" s="1"/>
  <c r="AS13" i="13"/>
  <c r="AL13" i="13"/>
  <c r="AU13" i="13" s="1"/>
  <c r="AS29" i="13"/>
  <c r="AL29" i="13"/>
  <c r="AU29" i="13" s="1"/>
  <c r="Z78" i="11"/>
  <c r="AH78" i="11"/>
  <c r="AQ78" i="11" s="1"/>
  <c r="AJ12" i="96" l="1"/>
  <c r="AJ48" i="96"/>
  <c r="AJ32" i="96"/>
  <c r="AJ68" i="96"/>
  <c r="AJ9" i="96"/>
  <c r="AS9" i="96" s="1"/>
  <c r="AJ45" i="96"/>
  <c r="AL45" i="96" s="1"/>
  <c r="AU45" i="96" s="1"/>
  <c r="W79" i="83"/>
  <c r="AJ33" i="96"/>
  <c r="AK69" i="96"/>
  <c r="AT69" i="96" s="1"/>
  <c r="AK10" i="96"/>
  <c r="AT10" i="96" s="1"/>
  <c r="AK46" i="96"/>
  <c r="AT46" i="96" s="1"/>
  <c r="AE78" i="83"/>
  <c r="AI78" i="83" s="1"/>
  <c r="AG78" i="83"/>
  <c r="AP78" i="83" s="1"/>
  <c r="AJ61" i="96"/>
  <c r="AK26" i="96"/>
  <c r="AT26" i="96" s="1"/>
  <c r="AJ62" i="96"/>
  <c r="AX5" i="45"/>
  <c r="S5" i="45" s="1"/>
  <c r="AC5" i="45" s="1"/>
  <c r="AB6" i="45" s="1"/>
  <c r="AJ25" i="96"/>
  <c r="AS25" i="96" s="1"/>
  <c r="W76" i="94"/>
  <c r="AF75" i="94"/>
  <c r="AO75" i="94" s="1"/>
  <c r="AG75" i="94"/>
  <c r="AP75" i="94" s="1"/>
  <c r="AE75" i="94"/>
  <c r="AG74" i="82"/>
  <c r="AP74" i="82" s="1"/>
  <c r="W75" i="82"/>
  <c r="AF74" i="82"/>
  <c r="AO74" i="82" s="1"/>
  <c r="AE74" i="82"/>
  <c r="AF75" i="102"/>
  <c r="AO75" i="102" s="1"/>
  <c r="W76" i="102"/>
  <c r="AE75" i="102"/>
  <c r="AG75" i="102"/>
  <c r="AP75" i="102" s="1"/>
  <c r="AS59" i="96"/>
  <c r="AL59" i="96"/>
  <c r="AU59" i="96" s="1"/>
  <c r="Y76" i="18"/>
  <c r="X76" i="18"/>
  <c r="AI74" i="85"/>
  <c r="AN74" i="85"/>
  <c r="AH74" i="82"/>
  <c r="AQ74" i="82" s="1"/>
  <c r="AS18" i="96"/>
  <c r="AL18" i="96"/>
  <c r="AU18" i="96" s="1"/>
  <c r="AS36" i="96"/>
  <c r="AL36" i="96"/>
  <c r="AU36" i="96" s="1"/>
  <c r="AS54" i="96"/>
  <c r="AL54" i="96"/>
  <c r="AU54" i="96" s="1"/>
  <c r="AI73" i="42"/>
  <c r="AN73" i="42"/>
  <c r="AJ77" i="45"/>
  <c r="AK77" i="45"/>
  <c r="AT77" i="45" s="1"/>
  <c r="AJ70" i="45"/>
  <c r="AK70" i="45"/>
  <c r="AT70" i="45" s="1"/>
  <c r="AJ64" i="45"/>
  <c r="AK64" i="45"/>
  <c r="AT64" i="45" s="1"/>
  <c r="AJ58" i="45"/>
  <c r="AK58" i="45"/>
  <c r="AT58" i="45" s="1"/>
  <c r="AK52" i="45"/>
  <c r="AT52" i="45" s="1"/>
  <c r="AJ52" i="45"/>
  <c r="AJ46" i="45"/>
  <c r="AK46" i="45"/>
  <c r="AT46" i="45" s="1"/>
  <c r="AJ40" i="45"/>
  <c r="AK40" i="45"/>
  <c r="AT40" i="45" s="1"/>
  <c r="AJ34" i="45"/>
  <c r="AK34" i="45"/>
  <c r="AT34" i="45" s="1"/>
  <c r="AJ28" i="45"/>
  <c r="AK28" i="45"/>
  <c r="AT28" i="45" s="1"/>
  <c r="AJ22" i="45"/>
  <c r="AK22" i="45"/>
  <c r="AT22" i="45" s="1"/>
  <c r="AJ16" i="45"/>
  <c r="AK16" i="45"/>
  <c r="AT16" i="45" s="1"/>
  <c r="AK10" i="45"/>
  <c r="AT10" i="45" s="1"/>
  <c r="AJ10" i="45"/>
  <c r="AK9" i="45"/>
  <c r="AT9" i="45" s="1"/>
  <c r="AJ9" i="45"/>
  <c r="AS13" i="96"/>
  <c r="AL13" i="96"/>
  <c r="AU13" i="96" s="1"/>
  <c r="AS31" i="96"/>
  <c r="AL31" i="96"/>
  <c r="AU31" i="96" s="1"/>
  <c r="AS49" i="96"/>
  <c r="AL49" i="96"/>
  <c r="AU49" i="96" s="1"/>
  <c r="AI78" i="99"/>
  <c r="AN78" i="99"/>
  <c r="Y73" i="90"/>
  <c r="Z73" i="90"/>
  <c r="X73" i="90"/>
  <c r="AS20" i="96"/>
  <c r="AL20" i="96"/>
  <c r="AU20" i="96" s="1"/>
  <c r="AS38" i="96"/>
  <c r="AL38" i="96"/>
  <c r="AU38" i="96" s="1"/>
  <c r="AS56" i="96"/>
  <c r="AL56" i="96"/>
  <c r="AU56" i="96" s="1"/>
  <c r="AS74" i="96"/>
  <c r="AL74" i="96"/>
  <c r="AU74" i="96" s="1"/>
  <c r="AR80" i="95"/>
  <c r="AI79" i="96"/>
  <c r="AN79" i="96"/>
  <c r="AN81" i="96" s="1"/>
  <c r="Y77" i="103"/>
  <c r="X77" i="103"/>
  <c r="AS28" i="96"/>
  <c r="AL28" i="96"/>
  <c r="AU28" i="96" s="1"/>
  <c r="AH75" i="94"/>
  <c r="AQ75" i="94" s="1"/>
  <c r="AI76" i="87"/>
  <c r="AN76" i="87"/>
  <c r="AS23" i="96"/>
  <c r="AL23" i="96"/>
  <c r="AU23" i="96" s="1"/>
  <c r="AS60" i="96"/>
  <c r="AL60" i="96"/>
  <c r="AU60" i="96" s="1"/>
  <c r="Y77" i="91"/>
  <c r="X77" i="91"/>
  <c r="Y74" i="42"/>
  <c r="X74" i="42"/>
  <c r="AJ76" i="45"/>
  <c r="AK76" i="45"/>
  <c r="AT76" i="45" s="1"/>
  <c r="AJ69" i="45"/>
  <c r="AK69" i="45"/>
  <c r="AT69" i="45" s="1"/>
  <c r="AJ63" i="45"/>
  <c r="AK63" i="45"/>
  <c r="AT63" i="45" s="1"/>
  <c r="AK57" i="45"/>
  <c r="AT57" i="45" s="1"/>
  <c r="AJ57" i="45"/>
  <c r="AJ51" i="45"/>
  <c r="AK51" i="45"/>
  <c r="AT51" i="45" s="1"/>
  <c r="AJ45" i="45"/>
  <c r="AK45" i="45"/>
  <c r="AT45" i="45" s="1"/>
  <c r="AK39" i="45"/>
  <c r="AT39" i="45" s="1"/>
  <c r="AJ39" i="45"/>
  <c r="AK33" i="45"/>
  <c r="AT33" i="45" s="1"/>
  <c r="AJ33" i="45"/>
  <c r="AJ27" i="45"/>
  <c r="AK27" i="45"/>
  <c r="AT27" i="45" s="1"/>
  <c r="AJ21" i="45"/>
  <c r="AK21" i="45"/>
  <c r="AT21" i="45" s="1"/>
  <c r="AJ15" i="45"/>
  <c r="AK15" i="45"/>
  <c r="AT15" i="45" s="1"/>
  <c r="AK8" i="45"/>
  <c r="AT8" i="45" s="1"/>
  <c r="AJ8" i="45"/>
  <c r="AS19" i="96"/>
  <c r="AL19" i="96"/>
  <c r="AU19" i="96" s="1"/>
  <c r="AS55" i="96"/>
  <c r="AL55" i="96"/>
  <c r="AU55" i="96" s="1"/>
  <c r="AS44" i="96"/>
  <c r="AL44" i="96"/>
  <c r="AU44" i="96" s="1"/>
  <c r="AS62" i="96"/>
  <c r="AL62" i="96"/>
  <c r="AU62" i="96" s="1"/>
  <c r="AS33" i="96"/>
  <c r="AL33" i="96"/>
  <c r="AU33" i="96" s="1"/>
  <c r="AI76" i="103"/>
  <c r="AN76" i="103"/>
  <c r="AS10" i="96"/>
  <c r="AL10" i="96"/>
  <c r="AU10" i="96" s="1"/>
  <c r="AS46" i="96"/>
  <c r="AS64" i="96"/>
  <c r="AL64" i="96"/>
  <c r="AU64" i="96" s="1"/>
  <c r="AK6" i="96"/>
  <c r="AT6" i="96" s="1"/>
  <c r="AJ6" i="96"/>
  <c r="AS24" i="96"/>
  <c r="AL24" i="96"/>
  <c r="AU24" i="96" s="1"/>
  <c r="AS42" i="96"/>
  <c r="AL42" i="96"/>
  <c r="AU42" i="96" s="1"/>
  <c r="AI76" i="91"/>
  <c r="AN76" i="91"/>
  <c r="Y76" i="10"/>
  <c r="X76" i="10"/>
  <c r="AK74" i="45"/>
  <c r="AT74" i="45" s="1"/>
  <c r="AJ74" i="45"/>
  <c r="AJ68" i="45"/>
  <c r="AK68" i="45"/>
  <c r="AT68" i="45" s="1"/>
  <c r="AK62" i="45"/>
  <c r="AT62" i="45" s="1"/>
  <c r="AJ62" i="45"/>
  <c r="AK56" i="45"/>
  <c r="AT56" i="45" s="1"/>
  <c r="AJ56" i="45"/>
  <c r="AJ50" i="45"/>
  <c r="AK50" i="45"/>
  <c r="AT50" i="45" s="1"/>
  <c r="AJ44" i="45"/>
  <c r="AK44" i="45"/>
  <c r="AT44" i="45" s="1"/>
  <c r="AJ38" i="45"/>
  <c r="AK38" i="45"/>
  <c r="AT38" i="45" s="1"/>
  <c r="AJ32" i="45"/>
  <c r="AK32" i="45"/>
  <c r="AT32" i="45" s="1"/>
  <c r="AK26" i="45"/>
  <c r="AT26" i="45" s="1"/>
  <c r="AJ26" i="45"/>
  <c r="AK20" i="45"/>
  <c r="AT20" i="45" s="1"/>
  <c r="AJ20" i="45"/>
  <c r="AJ14" i="45"/>
  <c r="AK14" i="45"/>
  <c r="AT14" i="45" s="1"/>
  <c r="AK7" i="45"/>
  <c r="AT7" i="45" s="1"/>
  <c r="AJ7" i="45"/>
  <c r="AS37" i="96"/>
  <c r="AL37" i="96"/>
  <c r="AU37" i="96" s="1"/>
  <c r="AS73" i="96"/>
  <c r="AL73" i="96"/>
  <c r="AU73" i="96" s="1"/>
  <c r="Y79" i="99"/>
  <c r="X79" i="99"/>
  <c r="AI72" i="90"/>
  <c r="AN72" i="90"/>
  <c r="AS8" i="96"/>
  <c r="AL8" i="96"/>
  <c r="AU8" i="96" s="1"/>
  <c r="AS26" i="96"/>
  <c r="AL26" i="96"/>
  <c r="AU26" i="96" s="1"/>
  <c r="AR73" i="48"/>
  <c r="AS15" i="96"/>
  <c r="AL15" i="96"/>
  <c r="AU15" i="96" s="1"/>
  <c r="AS51" i="96"/>
  <c r="AL51" i="96"/>
  <c r="AU51" i="96" s="1"/>
  <c r="AS69" i="96"/>
  <c r="AL69" i="96"/>
  <c r="AU69" i="96" s="1"/>
  <c r="AH74" i="48"/>
  <c r="AQ74" i="48" s="1"/>
  <c r="AS34" i="96"/>
  <c r="AL34" i="96"/>
  <c r="AU34" i="96" s="1"/>
  <c r="Y79" i="83"/>
  <c r="X79" i="83"/>
  <c r="AI75" i="18"/>
  <c r="AN75" i="18"/>
  <c r="AR74" i="102"/>
  <c r="AJ73" i="45"/>
  <c r="AK73" i="45"/>
  <c r="AT73" i="45" s="1"/>
  <c r="AJ67" i="45"/>
  <c r="AK67" i="45"/>
  <c r="AT67" i="45" s="1"/>
  <c r="AK61" i="45"/>
  <c r="AT61" i="45" s="1"/>
  <c r="AJ61" i="45"/>
  <c r="AK55" i="45"/>
  <c r="AT55" i="45" s="1"/>
  <c r="AJ55" i="45"/>
  <c r="AJ49" i="45"/>
  <c r="AK49" i="45"/>
  <c r="AT49" i="45" s="1"/>
  <c r="AJ43" i="45"/>
  <c r="AK43" i="45"/>
  <c r="AT43" i="45" s="1"/>
  <c r="AK37" i="45"/>
  <c r="AT37" i="45" s="1"/>
  <c r="AJ37" i="45"/>
  <c r="AJ31" i="45"/>
  <c r="AK31" i="45"/>
  <c r="AT31" i="45" s="1"/>
  <c r="AJ25" i="45"/>
  <c r="AK25" i="45"/>
  <c r="AT25" i="45" s="1"/>
  <c r="AK19" i="45"/>
  <c r="AT19" i="45" s="1"/>
  <c r="AJ19" i="45"/>
  <c r="AJ13" i="45"/>
  <c r="AK13" i="45"/>
  <c r="AT13" i="45" s="1"/>
  <c r="AB4" i="45"/>
  <c r="AJ3" i="45"/>
  <c r="AS7" i="96"/>
  <c r="AL7" i="96"/>
  <c r="AU7" i="96" s="1"/>
  <c r="AS61" i="96"/>
  <c r="AL61" i="96"/>
  <c r="AU61" i="96" s="1"/>
  <c r="AJ5" i="96"/>
  <c r="AS39" i="96"/>
  <c r="AL39" i="96"/>
  <c r="AU39" i="96" s="1"/>
  <c r="Z74" i="48"/>
  <c r="AS16" i="96"/>
  <c r="AL16" i="96"/>
  <c r="AU16" i="96" s="1"/>
  <c r="AS52" i="96"/>
  <c r="AL52" i="96"/>
  <c r="AU52" i="96" s="1"/>
  <c r="AS70" i="96"/>
  <c r="AL70" i="96"/>
  <c r="AU70" i="96" s="1"/>
  <c r="AL4" i="13"/>
  <c r="AU4" i="13" s="1"/>
  <c r="AU81" i="13" s="1"/>
  <c r="C11" i="13" s="1"/>
  <c r="AS4" i="13"/>
  <c r="AN78" i="83"/>
  <c r="AS41" i="96"/>
  <c r="AL41" i="96"/>
  <c r="AU41" i="96" s="1"/>
  <c r="Y80" i="16"/>
  <c r="X80" i="16"/>
  <c r="Y79" i="43"/>
  <c r="X79" i="43"/>
  <c r="AS47" i="96"/>
  <c r="AL47" i="96"/>
  <c r="AU47" i="96" s="1"/>
  <c r="AI78" i="43"/>
  <c r="AN78" i="43"/>
  <c r="AE76" i="98"/>
  <c r="AF76" i="98"/>
  <c r="AO76" i="98" s="1"/>
  <c r="W77" i="98"/>
  <c r="AG76" i="98"/>
  <c r="AP76" i="98" s="1"/>
  <c r="AX79" i="45"/>
  <c r="S79" i="45" s="1"/>
  <c r="AC79" i="45" s="1"/>
  <c r="AJ79" i="45" s="1"/>
  <c r="AS79" i="45" s="1"/>
  <c r="AF79" i="45"/>
  <c r="AO79" i="45" s="1"/>
  <c r="AO81" i="45" s="1"/>
  <c r="AG79" i="45"/>
  <c r="AP79" i="45" s="1"/>
  <c r="AP81" i="45" s="1"/>
  <c r="AE79" i="45"/>
  <c r="AS30" i="96"/>
  <c r="AL30" i="96"/>
  <c r="AU30" i="96" s="1"/>
  <c r="AS53" i="96"/>
  <c r="AL53" i="96"/>
  <c r="AU53" i="96" s="1"/>
  <c r="AS12" i="96"/>
  <c r="AL12" i="96"/>
  <c r="AU12" i="96" s="1"/>
  <c r="AS48" i="96"/>
  <c r="AL48" i="96"/>
  <c r="AU48" i="96" s="1"/>
  <c r="AS66" i="96"/>
  <c r="AL66" i="96"/>
  <c r="AU66" i="96" s="1"/>
  <c r="AK78" i="45"/>
  <c r="AT78" i="45" s="1"/>
  <c r="AJ78" i="45"/>
  <c r="AK72" i="45"/>
  <c r="AT72" i="45" s="1"/>
  <c r="AJ72" i="45"/>
  <c r="AJ66" i="45"/>
  <c r="AK66" i="45"/>
  <c r="AT66" i="45" s="1"/>
  <c r="AJ60" i="45"/>
  <c r="AK60" i="45"/>
  <c r="AT60" i="45" s="1"/>
  <c r="AJ54" i="45"/>
  <c r="AK54" i="45"/>
  <c r="AT54" i="45" s="1"/>
  <c r="AJ48" i="45"/>
  <c r="AK48" i="45"/>
  <c r="AT48" i="45" s="1"/>
  <c r="AK42" i="45"/>
  <c r="AT42" i="45" s="1"/>
  <c r="AJ42" i="45"/>
  <c r="AK36" i="45"/>
  <c r="AT36" i="45" s="1"/>
  <c r="AJ36" i="45"/>
  <c r="AK30" i="45"/>
  <c r="AT30" i="45" s="1"/>
  <c r="AJ30" i="45"/>
  <c r="AJ24" i="45"/>
  <c r="AK24" i="45"/>
  <c r="AT24" i="45" s="1"/>
  <c r="AJ18" i="45"/>
  <c r="AK18" i="45"/>
  <c r="AT18" i="45" s="1"/>
  <c r="AK12" i="45"/>
  <c r="AT12" i="45" s="1"/>
  <c r="AJ12" i="45"/>
  <c r="AK6" i="45"/>
  <c r="AT6" i="45" s="1"/>
  <c r="AJ6" i="45"/>
  <c r="AH81" i="95"/>
  <c r="AQ81" i="95" s="1"/>
  <c r="AS43" i="96"/>
  <c r="AL43" i="96"/>
  <c r="AU43" i="96" s="1"/>
  <c r="AG74" i="35"/>
  <c r="AP74" i="35" s="1"/>
  <c r="W75" i="35"/>
  <c r="AE74" i="35"/>
  <c r="AF74" i="35"/>
  <c r="AO74" i="35" s="1"/>
  <c r="AS14" i="96"/>
  <c r="AL14" i="96"/>
  <c r="AU14" i="96" s="1"/>
  <c r="AS32" i="96"/>
  <c r="AL32" i="96"/>
  <c r="AU32" i="96" s="1"/>
  <c r="AS50" i="96"/>
  <c r="AL50" i="96"/>
  <c r="AU50" i="96" s="1"/>
  <c r="AS68" i="96"/>
  <c r="AL68" i="96"/>
  <c r="AU68" i="96" s="1"/>
  <c r="X75" i="55"/>
  <c r="Y75" i="55"/>
  <c r="AS21" i="96"/>
  <c r="AL21" i="96"/>
  <c r="AU21" i="96" s="1"/>
  <c r="AS57" i="96"/>
  <c r="AL57" i="96"/>
  <c r="AU57" i="96" s="1"/>
  <c r="AS76" i="96"/>
  <c r="AL76" i="96"/>
  <c r="AU76" i="96" s="1"/>
  <c r="AS81" i="13"/>
  <c r="AI78" i="41"/>
  <c r="AN78" i="41"/>
  <c r="AS77" i="96"/>
  <c r="AL77" i="96"/>
  <c r="AU77" i="96" s="1"/>
  <c r="AS75" i="96"/>
  <c r="AL75" i="96"/>
  <c r="AU75" i="96" s="1"/>
  <c r="AS11" i="96"/>
  <c r="AL11" i="96"/>
  <c r="AU11" i="96" s="1"/>
  <c r="AI79" i="16"/>
  <c r="AN79" i="16"/>
  <c r="AI75" i="49"/>
  <c r="AN75" i="49"/>
  <c r="AE78" i="11"/>
  <c r="AF78" i="11"/>
  <c r="AO78" i="11" s="1"/>
  <c r="W79" i="11"/>
  <c r="AG78" i="11"/>
  <c r="AP78" i="11" s="1"/>
  <c r="AS29" i="96"/>
  <c r="AL29" i="96"/>
  <c r="AU29" i="96" s="1"/>
  <c r="AS65" i="96"/>
  <c r="AL65" i="96"/>
  <c r="AU65" i="96" s="1"/>
  <c r="AS17" i="96"/>
  <c r="AL17" i="96"/>
  <c r="AU17" i="96" s="1"/>
  <c r="AS35" i="96"/>
  <c r="AL35" i="96"/>
  <c r="AU35" i="96" s="1"/>
  <c r="AS71" i="96"/>
  <c r="AL71" i="96"/>
  <c r="AU71" i="96" s="1"/>
  <c r="AR74" i="94"/>
  <c r="Y75" i="85"/>
  <c r="X75" i="85"/>
  <c r="Y76" i="49"/>
  <c r="Z76" i="49"/>
  <c r="X76" i="49"/>
  <c r="AS72" i="96"/>
  <c r="AL72" i="96"/>
  <c r="AU72" i="96" s="1"/>
  <c r="AI75" i="10"/>
  <c r="AN75" i="10"/>
  <c r="AK75" i="45"/>
  <c r="AT75" i="45" s="1"/>
  <c r="AJ75" i="45"/>
  <c r="AJ71" i="45"/>
  <c r="AK71" i="45"/>
  <c r="AT71" i="45" s="1"/>
  <c r="AK65" i="45"/>
  <c r="AT65" i="45" s="1"/>
  <c r="AJ65" i="45"/>
  <c r="AJ59" i="45"/>
  <c r="AK59" i="45"/>
  <c r="AT59" i="45" s="1"/>
  <c r="AJ53" i="45"/>
  <c r="AK53" i="45"/>
  <c r="AT53" i="45" s="1"/>
  <c r="AK47" i="45"/>
  <c r="AT47" i="45" s="1"/>
  <c r="AJ47" i="45"/>
  <c r="AJ41" i="45"/>
  <c r="AK41" i="45"/>
  <c r="AT41" i="45" s="1"/>
  <c r="AK35" i="45"/>
  <c r="AT35" i="45" s="1"/>
  <c r="AJ35" i="45"/>
  <c r="AJ29" i="45"/>
  <c r="AK29" i="45"/>
  <c r="AT29" i="45" s="1"/>
  <c r="AK23" i="45"/>
  <c r="AT23" i="45" s="1"/>
  <c r="AJ23" i="45"/>
  <c r="AK17" i="45"/>
  <c r="AT17" i="45" s="1"/>
  <c r="AJ17" i="45"/>
  <c r="AK11" i="45"/>
  <c r="AT11" i="45" s="1"/>
  <c r="AJ11" i="45"/>
  <c r="AK5" i="45"/>
  <c r="AT5" i="45" s="1"/>
  <c r="W82" i="95"/>
  <c r="AF81" i="95"/>
  <c r="AO81" i="95" s="1"/>
  <c r="AE81" i="95"/>
  <c r="AG81" i="95"/>
  <c r="AP81" i="95" s="1"/>
  <c r="AS67" i="96"/>
  <c r="AL67" i="96"/>
  <c r="AU67" i="96" s="1"/>
  <c r="AH75" i="102"/>
  <c r="AQ75" i="102" s="1"/>
  <c r="AF74" i="50"/>
  <c r="AO74" i="50" s="1"/>
  <c r="AE74" i="50"/>
  <c r="W75" i="50"/>
  <c r="AG74" i="50"/>
  <c r="AP74" i="50" s="1"/>
  <c r="AI74" i="55"/>
  <c r="AN74" i="55"/>
  <c r="AS27" i="96"/>
  <c r="AL27" i="96"/>
  <c r="AU27" i="96" s="1"/>
  <c r="AS63" i="96"/>
  <c r="AL63" i="96"/>
  <c r="AU63" i="96" s="1"/>
  <c r="AJ3" i="96"/>
  <c r="AB4" i="96"/>
  <c r="AS22" i="96"/>
  <c r="AL22" i="96"/>
  <c r="AU22" i="96" s="1"/>
  <c r="AS40" i="96"/>
  <c r="AL40" i="96"/>
  <c r="AU40" i="96" s="1"/>
  <c r="AS58" i="96"/>
  <c r="AL58" i="96"/>
  <c r="AU58" i="96" s="1"/>
  <c r="AS78" i="96"/>
  <c r="AL78" i="96"/>
  <c r="AU78" i="96" s="1"/>
  <c r="Y77" i="87"/>
  <c r="Z77" i="87"/>
  <c r="X77" i="87"/>
  <c r="Y79" i="41"/>
  <c r="X79" i="41"/>
  <c r="Z79" i="41" s="1"/>
  <c r="Z79" i="43" l="1"/>
  <c r="AF79" i="43" s="1"/>
  <c r="AO79" i="43" s="1"/>
  <c r="AJ5" i="45"/>
  <c r="AS45" i="96"/>
  <c r="AL25" i="96"/>
  <c r="AU25" i="96" s="1"/>
  <c r="AL9" i="96"/>
  <c r="AU9" i="96" s="1"/>
  <c r="AL46" i="96"/>
  <c r="AU46" i="96" s="1"/>
  <c r="Z77" i="103"/>
  <c r="AG77" i="103" s="1"/>
  <c r="AP77" i="103" s="1"/>
  <c r="Z76" i="10"/>
  <c r="AG79" i="41"/>
  <c r="AP79" i="41" s="1"/>
  <c r="AE79" i="41"/>
  <c r="W80" i="41"/>
  <c r="AF79" i="41"/>
  <c r="AO79" i="41" s="1"/>
  <c r="AG79" i="43"/>
  <c r="AP79" i="43" s="1"/>
  <c r="AE79" i="43"/>
  <c r="W80" i="43"/>
  <c r="AF77" i="103"/>
  <c r="AO77" i="103" s="1"/>
  <c r="AE77" i="103"/>
  <c r="W78" i="103"/>
  <c r="AE76" i="10"/>
  <c r="AG76" i="10"/>
  <c r="AP76" i="10" s="1"/>
  <c r="W77" i="10"/>
  <c r="AF76" i="10"/>
  <c r="AO76" i="10" s="1"/>
  <c r="AS59" i="45"/>
  <c r="AL59" i="45"/>
  <c r="AU59" i="45" s="1"/>
  <c r="AH77" i="87"/>
  <c r="AQ77" i="87" s="1"/>
  <c r="AL3" i="96"/>
  <c r="AU3" i="96" s="1"/>
  <c r="AS3" i="96"/>
  <c r="AR74" i="55"/>
  <c r="AS5" i="45"/>
  <c r="AL5" i="45"/>
  <c r="AU5" i="45" s="1"/>
  <c r="AS23" i="45"/>
  <c r="AL23" i="45"/>
  <c r="AU23" i="45" s="1"/>
  <c r="AS75" i="45"/>
  <c r="AL75" i="45"/>
  <c r="AU75" i="45" s="1"/>
  <c r="AH76" i="49"/>
  <c r="AQ76" i="49" s="1"/>
  <c r="AR75" i="49"/>
  <c r="Z75" i="55"/>
  <c r="AI74" i="35"/>
  <c r="AN74" i="35"/>
  <c r="AS6" i="45"/>
  <c r="AL6" i="45"/>
  <c r="AU6" i="45" s="1"/>
  <c r="AS42" i="45"/>
  <c r="AL42" i="45"/>
  <c r="AU42" i="45" s="1"/>
  <c r="AS78" i="45"/>
  <c r="AL78" i="45"/>
  <c r="AU78" i="45" s="1"/>
  <c r="AI79" i="45"/>
  <c r="AN79" i="45"/>
  <c r="AN81" i="45" s="1"/>
  <c r="Y77" i="98"/>
  <c r="Z77" i="98"/>
  <c r="X77" i="98"/>
  <c r="AS44" i="45"/>
  <c r="AL44" i="45"/>
  <c r="AU44" i="45" s="1"/>
  <c r="AS33" i="45"/>
  <c r="AL33" i="45"/>
  <c r="AU33" i="45" s="1"/>
  <c r="AH73" i="90"/>
  <c r="AQ73" i="90" s="1"/>
  <c r="AS22" i="45"/>
  <c r="AL22" i="45"/>
  <c r="AU22" i="45" s="1"/>
  <c r="AS40" i="45"/>
  <c r="AL40" i="45"/>
  <c r="AU40" i="45" s="1"/>
  <c r="AS58" i="45"/>
  <c r="AL58" i="45"/>
  <c r="AU58" i="45" s="1"/>
  <c r="AS77" i="45"/>
  <c r="AL77" i="45"/>
  <c r="AU77" i="45" s="1"/>
  <c r="Y76" i="102"/>
  <c r="Z76" i="102" s="1"/>
  <c r="X76" i="102"/>
  <c r="AE76" i="49"/>
  <c r="AF76" i="49"/>
  <c r="AO76" i="49" s="1"/>
  <c r="AG76" i="49"/>
  <c r="AP76" i="49" s="1"/>
  <c r="W77" i="49"/>
  <c r="AH75" i="55"/>
  <c r="AQ75" i="55" s="1"/>
  <c r="Y75" i="35"/>
  <c r="X75" i="35"/>
  <c r="AS24" i="45"/>
  <c r="AL24" i="45"/>
  <c r="AU24" i="45" s="1"/>
  <c r="AS60" i="45"/>
  <c r="AL60" i="45"/>
  <c r="AU60" i="45" s="1"/>
  <c r="AH79" i="43"/>
  <c r="AQ79" i="43" s="1"/>
  <c r="AE74" i="48"/>
  <c r="AF74" i="48"/>
  <c r="AO74" i="48" s="1"/>
  <c r="AG74" i="48"/>
  <c r="AP74" i="48" s="1"/>
  <c r="W75" i="48"/>
  <c r="AS13" i="45"/>
  <c r="AL13" i="45"/>
  <c r="AU13" i="45" s="1"/>
  <c r="AS31" i="45"/>
  <c r="AL31" i="45"/>
  <c r="AU31" i="45" s="1"/>
  <c r="AS49" i="45"/>
  <c r="AL49" i="45"/>
  <c r="AU49" i="45" s="1"/>
  <c r="AS67" i="45"/>
  <c r="AL67" i="45"/>
  <c r="AU67" i="45" s="1"/>
  <c r="AS15" i="45"/>
  <c r="AL15" i="45"/>
  <c r="AU15" i="45" s="1"/>
  <c r="AS51" i="45"/>
  <c r="AL51" i="45"/>
  <c r="AU51" i="45" s="1"/>
  <c r="AS69" i="45"/>
  <c r="AL69" i="45"/>
  <c r="AU69" i="45" s="1"/>
  <c r="AH77" i="91"/>
  <c r="AQ77" i="91" s="1"/>
  <c r="AE73" i="90"/>
  <c r="W74" i="90"/>
  <c r="AG73" i="90"/>
  <c r="AP73" i="90" s="1"/>
  <c r="AF73" i="90"/>
  <c r="AO73" i="90" s="1"/>
  <c r="AS10" i="45"/>
  <c r="AL10" i="45"/>
  <c r="AU10" i="45" s="1"/>
  <c r="Y79" i="11"/>
  <c r="X79" i="11"/>
  <c r="AL12" i="45"/>
  <c r="AU12" i="45" s="1"/>
  <c r="AS12" i="45"/>
  <c r="AS30" i="45"/>
  <c r="AL30" i="45"/>
  <c r="AU30" i="45" s="1"/>
  <c r="AI76" i="98"/>
  <c r="AN76" i="98"/>
  <c r="AL19" i="45"/>
  <c r="AU19" i="45" s="1"/>
  <c r="AS19" i="45"/>
  <c r="AS37" i="45"/>
  <c r="AL37" i="45"/>
  <c r="AU37" i="45" s="1"/>
  <c r="AS55" i="45"/>
  <c r="AL55" i="45"/>
  <c r="AU55" i="45" s="1"/>
  <c r="AS14" i="45"/>
  <c r="AL14" i="45"/>
  <c r="AU14" i="45" s="1"/>
  <c r="AS32" i="45"/>
  <c r="AL32" i="45"/>
  <c r="AU32" i="45" s="1"/>
  <c r="AS50" i="45"/>
  <c r="AL50" i="45"/>
  <c r="AU50" i="45" s="1"/>
  <c r="AS68" i="45"/>
  <c r="AL68" i="45"/>
  <c r="AU68" i="45" s="1"/>
  <c r="AS6" i="96"/>
  <c r="AL6" i="96"/>
  <c r="AU6" i="96" s="1"/>
  <c r="AS39" i="45"/>
  <c r="AL39" i="45"/>
  <c r="AU39" i="45" s="1"/>
  <c r="AS57" i="45"/>
  <c r="AL57" i="45"/>
  <c r="AU57" i="45" s="1"/>
  <c r="Z77" i="91"/>
  <c r="AS28" i="45"/>
  <c r="AL28" i="45"/>
  <c r="AU28" i="45" s="1"/>
  <c r="AS46" i="45"/>
  <c r="AL46" i="45"/>
  <c r="AU46" i="45" s="1"/>
  <c r="AS64" i="45"/>
  <c r="AL64" i="45"/>
  <c r="AU64" i="45" s="1"/>
  <c r="AR73" i="42"/>
  <c r="AI75" i="94"/>
  <c r="AN75" i="94"/>
  <c r="W78" i="87"/>
  <c r="AF77" i="87"/>
  <c r="AO77" i="87" s="1"/>
  <c r="AG77" i="87"/>
  <c r="AP77" i="87" s="1"/>
  <c r="AE77" i="87"/>
  <c r="AS48" i="45"/>
  <c r="AL48" i="45"/>
  <c r="AU48" i="45" s="1"/>
  <c r="AS66" i="45"/>
  <c r="AL66" i="45"/>
  <c r="AU66" i="45" s="1"/>
  <c r="AS73" i="45"/>
  <c r="AL73" i="45"/>
  <c r="AU73" i="45" s="1"/>
  <c r="AR75" i="18"/>
  <c r="AR72" i="90"/>
  <c r="AS20" i="45"/>
  <c r="AL20" i="45"/>
  <c r="AU20" i="45" s="1"/>
  <c r="AS56" i="45"/>
  <c r="AL56" i="45"/>
  <c r="AU56" i="45" s="1"/>
  <c r="AS74" i="45"/>
  <c r="AL74" i="45"/>
  <c r="AU74" i="45" s="1"/>
  <c r="AR76" i="91"/>
  <c r="AS21" i="45"/>
  <c r="AL21" i="45"/>
  <c r="AU21" i="45" s="1"/>
  <c r="AS76" i="45"/>
  <c r="AL76" i="45"/>
  <c r="AU76" i="45" s="1"/>
  <c r="AR76" i="87"/>
  <c r="AR79" i="96"/>
  <c r="AR81" i="96" s="1"/>
  <c r="AL79" i="96"/>
  <c r="AU79" i="96" s="1"/>
  <c r="AS52" i="45"/>
  <c r="AL52" i="45"/>
  <c r="AU52" i="45" s="1"/>
  <c r="AR74" i="85"/>
  <c r="AI74" i="82"/>
  <c r="AN74" i="82"/>
  <c r="AS47" i="45"/>
  <c r="AL47" i="45"/>
  <c r="AU47" i="45" s="1"/>
  <c r="AI81" i="95"/>
  <c r="AN81" i="95"/>
  <c r="AS29" i="45"/>
  <c r="AL29" i="45"/>
  <c r="AU29" i="45" s="1"/>
  <c r="AH75" i="85"/>
  <c r="AQ75" i="85" s="1"/>
  <c r="AI74" i="50"/>
  <c r="AN74" i="50"/>
  <c r="AS35" i="45"/>
  <c r="AL35" i="45"/>
  <c r="AU35" i="45" s="1"/>
  <c r="AR78" i="41"/>
  <c r="AS36" i="45"/>
  <c r="AL36" i="45"/>
  <c r="AU36" i="45" s="1"/>
  <c r="AS72" i="45"/>
  <c r="AL72" i="45"/>
  <c r="AU72" i="45" s="1"/>
  <c r="AR78" i="43"/>
  <c r="AH80" i="16"/>
  <c r="AQ80" i="16" s="1"/>
  <c r="AR78" i="83"/>
  <c r="AS3" i="45"/>
  <c r="AL3" i="45"/>
  <c r="AU3" i="45" s="1"/>
  <c r="AS61" i="45"/>
  <c r="AL61" i="45"/>
  <c r="AU61" i="45" s="1"/>
  <c r="AK79" i="45"/>
  <c r="AT79" i="45" s="1"/>
  <c r="AH79" i="83"/>
  <c r="AQ79" i="83" s="1"/>
  <c r="AH79" i="99"/>
  <c r="AQ79" i="99" s="1"/>
  <c r="AS38" i="45"/>
  <c r="AL38" i="45"/>
  <c r="AU38" i="45" s="1"/>
  <c r="AS8" i="45"/>
  <c r="AL8" i="45"/>
  <c r="AU8" i="45" s="1"/>
  <c r="AH74" i="42"/>
  <c r="AQ74" i="42" s="1"/>
  <c r="AR78" i="99"/>
  <c r="AS16" i="45"/>
  <c r="AL16" i="45"/>
  <c r="AU16" i="45" s="1"/>
  <c r="AS34" i="45"/>
  <c r="AL34" i="45"/>
  <c r="AU34" i="45" s="1"/>
  <c r="AS70" i="45"/>
  <c r="AL70" i="45"/>
  <c r="AU70" i="45" s="1"/>
  <c r="AH76" i="18"/>
  <c r="AQ76" i="18" s="1"/>
  <c r="AS41" i="45"/>
  <c r="AL41" i="45"/>
  <c r="AU41" i="45" s="1"/>
  <c r="AS11" i="45"/>
  <c r="AL11" i="45"/>
  <c r="AU11" i="45" s="1"/>
  <c r="AS65" i="45"/>
  <c r="AL65" i="45"/>
  <c r="AU65" i="45" s="1"/>
  <c r="AR79" i="16"/>
  <c r="AH79" i="41"/>
  <c r="AQ79" i="41" s="1"/>
  <c r="Y75" i="50"/>
  <c r="X75" i="50"/>
  <c r="AR75" i="10"/>
  <c r="AS17" i="45"/>
  <c r="AL17" i="45"/>
  <c r="AU17" i="45" s="1"/>
  <c r="Z75" i="85"/>
  <c r="AI78" i="11"/>
  <c r="AN78" i="11"/>
  <c r="AK4" i="96"/>
  <c r="AT4" i="96" s="1"/>
  <c r="AT81" i="96" s="1"/>
  <c r="AJ4" i="96"/>
  <c r="Y82" i="95"/>
  <c r="X82" i="95"/>
  <c r="AS53" i="45"/>
  <c r="AL53" i="45"/>
  <c r="AU53" i="45" s="1"/>
  <c r="AS71" i="45"/>
  <c r="AL71" i="45"/>
  <c r="AU71" i="45" s="1"/>
  <c r="AS18" i="45"/>
  <c r="AL18" i="45"/>
  <c r="AU18" i="45" s="1"/>
  <c r="AS54" i="45"/>
  <c r="AL54" i="45"/>
  <c r="AU54" i="45" s="1"/>
  <c r="Z80" i="16"/>
  <c r="AS5" i="96"/>
  <c r="AL5" i="96"/>
  <c r="AU5" i="96" s="1"/>
  <c r="AJ4" i="45"/>
  <c r="AK4" i="45"/>
  <c r="AT4" i="45" s="1"/>
  <c r="AT81" i="45" s="1"/>
  <c r="AS25" i="45"/>
  <c r="AL25" i="45"/>
  <c r="AU25" i="45" s="1"/>
  <c r="AS43" i="45"/>
  <c r="AL43" i="45"/>
  <c r="AU43" i="45" s="1"/>
  <c r="Z79" i="83"/>
  <c r="Z79" i="99"/>
  <c r="AS7" i="45"/>
  <c r="AL7" i="45"/>
  <c r="AU7" i="45" s="1"/>
  <c r="AS26" i="45"/>
  <c r="AL26" i="45"/>
  <c r="AU26" i="45" s="1"/>
  <c r="AS62" i="45"/>
  <c r="AL62" i="45"/>
  <c r="AU62" i="45" s="1"/>
  <c r="AH76" i="10"/>
  <c r="AQ76" i="10" s="1"/>
  <c r="AR76" i="103"/>
  <c r="AS27" i="45"/>
  <c r="AL27" i="45"/>
  <c r="AU27" i="45" s="1"/>
  <c r="AS45" i="45"/>
  <c r="AL45" i="45"/>
  <c r="AU45" i="45" s="1"/>
  <c r="AS63" i="45"/>
  <c r="AL63" i="45"/>
  <c r="AU63" i="45" s="1"/>
  <c r="Z74" i="42"/>
  <c r="AH77" i="103"/>
  <c r="AQ77" i="103" s="1"/>
  <c r="AS9" i="45"/>
  <c r="AL9" i="45"/>
  <c r="AU9" i="45" s="1"/>
  <c r="Z76" i="18"/>
  <c r="AI75" i="102"/>
  <c r="AN75" i="102"/>
  <c r="Y75" i="82"/>
  <c r="X75" i="82"/>
  <c r="Z75" i="82" s="1"/>
  <c r="Y76" i="94"/>
  <c r="X76" i="94"/>
  <c r="Z79" i="11" l="1"/>
  <c r="Z75" i="35"/>
  <c r="AG75" i="35"/>
  <c r="AP75" i="35" s="1"/>
  <c r="W76" i="35"/>
  <c r="AF75" i="35"/>
  <c r="AO75" i="35" s="1"/>
  <c r="AE75" i="35"/>
  <c r="AE79" i="11"/>
  <c r="W80" i="11"/>
  <c r="AG79" i="11"/>
  <c r="AP79" i="11" s="1"/>
  <c r="AF79" i="11"/>
  <c r="AO79" i="11" s="1"/>
  <c r="W76" i="82"/>
  <c r="AG75" i="82"/>
  <c r="AP75" i="82" s="1"/>
  <c r="AF75" i="82"/>
  <c r="AO75" i="82" s="1"/>
  <c r="AE75" i="82"/>
  <c r="AR75" i="102"/>
  <c r="AH75" i="82"/>
  <c r="AQ75" i="82" s="1"/>
  <c r="AR81" i="95"/>
  <c r="AI77" i="87"/>
  <c r="AN77" i="87"/>
  <c r="AR76" i="98"/>
  <c r="AH76" i="102"/>
  <c r="AQ76" i="102" s="1"/>
  <c r="AR79" i="45"/>
  <c r="AR81" i="45" s="1"/>
  <c r="AL79" i="45"/>
  <c r="AU79" i="45" s="1"/>
  <c r="Y77" i="10"/>
  <c r="X77" i="10"/>
  <c r="AI77" i="103"/>
  <c r="AN77" i="103"/>
  <c r="AF80" i="16"/>
  <c r="AO80" i="16" s="1"/>
  <c r="AE80" i="16"/>
  <c r="AG80" i="16"/>
  <c r="AP80" i="16" s="1"/>
  <c r="W81" i="16"/>
  <c r="AS4" i="96"/>
  <c r="AS81" i="96" s="1"/>
  <c r="AL4" i="96"/>
  <c r="AU4" i="96" s="1"/>
  <c r="AU81" i="96" s="1"/>
  <c r="C11" i="96" s="1"/>
  <c r="F40" i="57" s="1"/>
  <c r="Y74" i="90"/>
  <c r="X74" i="90"/>
  <c r="AF76" i="102"/>
  <c r="AO76" i="102" s="1"/>
  <c r="AE76" i="102"/>
  <c r="W77" i="102"/>
  <c r="AG76" i="102"/>
  <c r="AP76" i="102" s="1"/>
  <c r="AE77" i="91"/>
  <c r="AF77" i="91"/>
  <c r="AO77" i="91" s="1"/>
  <c r="W78" i="91"/>
  <c r="AG77" i="91"/>
  <c r="AP77" i="91" s="1"/>
  <c r="AI73" i="90"/>
  <c r="AN73" i="90"/>
  <c r="AI74" i="48"/>
  <c r="AN74" i="48"/>
  <c r="Y77" i="49"/>
  <c r="X77" i="49"/>
  <c r="Z77" i="49" s="1"/>
  <c r="AH77" i="98"/>
  <c r="AQ77" i="98" s="1"/>
  <c r="AR74" i="35"/>
  <c r="AI76" i="10"/>
  <c r="AN76" i="10"/>
  <c r="AR74" i="50"/>
  <c r="Y78" i="87"/>
  <c r="X78" i="87"/>
  <c r="AE77" i="98"/>
  <c r="AG77" i="98"/>
  <c r="AP77" i="98" s="1"/>
  <c r="AF77" i="98"/>
  <c r="AO77" i="98" s="1"/>
  <c r="W78" i="98"/>
  <c r="AF75" i="55"/>
  <c r="AO75" i="55" s="1"/>
  <c r="W76" i="55"/>
  <c r="AG75" i="55"/>
  <c r="AP75" i="55" s="1"/>
  <c r="AE75" i="55"/>
  <c r="Y80" i="43"/>
  <c r="X80" i="43"/>
  <c r="Z80" i="43" s="1"/>
  <c r="Y80" i="41"/>
  <c r="X80" i="41"/>
  <c r="Z80" i="41" s="1"/>
  <c r="AF74" i="42"/>
  <c r="AO74" i="42" s="1"/>
  <c r="W75" i="42"/>
  <c r="AE74" i="42"/>
  <c r="AG74" i="42"/>
  <c r="AP74" i="42" s="1"/>
  <c r="AE79" i="99"/>
  <c r="AG79" i="99"/>
  <c r="AP79" i="99" s="1"/>
  <c r="AF79" i="99"/>
  <c r="AO79" i="99" s="1"/>
  <c r="W80" i="99"/>
  <c r="W80" i="83"/>
  <c r="AG79" i="83"/>
  <c r="AP79" i="83" s="1"/>
  <c r="AF79" i="83"/>
  <c r="AO79" i="83" s="1"/>
  <c r="AE79" i="83"/>
  <c r="AL4" i="45"/>
  <c r="AU4" i="45" s="1"/>
  <c r="AU81" i="45" s="1"/>
  <c r="C11" i="45" s="1"/>
  <c r="AS4" i="45"/>
  <c r="AS81" i="45" s="1"/>
  <c r="AH82" i="95"/>
  <c r="AQ82" i="95" s="1"/>
  <c r="AR78" i="11"/>
  <c r="AH75" i="50"/>
  <c r="AQ75" i="50" s="1"/>
  <c r="AR74" i="82"/>
  <c r="AI79" i="43"/>
  <c r="AN79" i="43"/>
  <c r="AI79" i="41"/>
  <c r="AN79" i="41"/>
  <c r="AH76" i="94"/>
  <c r="AQ76" i="94" s="1"/>
  <c r="Z76" i="94"/>
  <c r="AF76" i="18"/>
  <c r="AO76" i="18" s="1"/>
  <c r="W77" i="18"/>
  <c r="AE76" i="18"/>
  <c r="AG76" i="18"/>
  <c r="AP76" i="18" s="1"/>
  <c r="Z82" i="95"/>
  <c r="AE75" i="85"/>
  <c r="AG75" i="85"/>
  <c r="AP75" i="85" s="1"/>
  <c r="W76" i="85"/>
  <c r="AF75" i="85"/>
  <c r="AO75" i="85" s="1"/>
  <c r="Z75" i="50"/>
  <c r="AR75" i="94"/>
  <c r="AH79" i="11"/>
  <c r="AQ79" i="11" s="1"/>
  <c r="Y75" i="48"/>
  <c r="X75" i="48"/>
  <c r="Z75" i="48" s="1"/>
  <c r="AH75" i="35"/>
  <c r="AQ75" i="35" s="1"/>
  <c r="AI76" i="49"/>
  <c r="AN76" i="49"/>
  <c r="Y78" i="103"/>
  <c r="X78" i="103"/>
  <c r="AG80" i="41" l="1"/>
  <c r="AP80" i="41" s="1"/>
  <c r="W81" i="41"/>
  <c r="AE80" i="41"/>
  <c r="AF80" i="41"/>
  <c r="AO80" i="41" s="1"/>
  <c r="AF77" i="49"/>
  <c r="AO77" i="49" s="1"/>
  <c r="AG77" i="49"/>
  <c r="AP77" i="49" s="1"/>
  <c r="W78" i="49"/>
  <c r="AE77" i="49"/>
  <c r="AR76" i="49"/>
  <c r="AH75" i="48"/>
  <c r="AQ75" i="48" s="1"/>
  <c r="X80" i="99"/>
  <c r="Y80" i="99"/>
  <c r="AI74" i="42"/>
  <c r="AN74" i="42"/>
  <c r="AH80" i="43"/>
  <c r="AQ80" i="43" s="1"/>
  <c r="Y76" i="55"/>
  <c r="X76" i="55"/>
  <c r="AI77" i="98"/>
  <c r="AN77" i="98"/>
  <c r="Y78" i="91"/>
  <c r="X78" i="91"/>
  <c r="Y77" i="102"/>
  <c r="X77" i="102"/>
  <c r="Z77" i="102" s="1"/>
  <c r="AI80" i="16"/>
  <c r="AR80" i="16" s="1"/>
  <c r="AN80" i="16"/>
  <c r="AI79" i="11"/>
  <c r="AN79" i="11"/>
  <c r="AG76" i="94"/>
  <c r="AP76" i="94" s="1"/>
  <c r="AF76" i="94"/>
  <c r="AO76" i="94" s="1"/>
  <c r="AE76" i="94"/>
  <c r="W77" i="94"/>
  <c r="AE75" i="48"/>
  <c r="AF75" i="48"/>
  <c r="AO75" i="48" s="1"/>
  <c r="AG75" i="48"/>
  <c r="AP75" i="48" s="1"/>
  <c r="W76" i="48"/>
  <c r="Y76" i="85"/>
  <c r="X76" i="85"/>
  <c r="Z76" i="85" s="1"/>
  <c r="AI76" i="18"/>
  <c r="AN76" i="18"/>
  <c r="AR79" i="43"/>
  <c r="AI79" i="83"/>
  <c r="AN79" i="83"/>
  <c r="Y75" i="42"/>
  <c r="X75" i="42"/>
  <c r="AF80" i="43"/>
  <c r="AO80" i="43" s="1"/>
  <c r="AE80" i="43"/>
  <c r="W81" i="43"/>
  <c r="AG80" i="43"/>
  <c r="AP80" i="43" s="1"/>
  <c r="AH78" i="87"/>
  <c r="AQ78" i="87" s="1"/>
  <c r="AR76" i="10"/>
  <c r="AR74" i="48"/>
  <c r="AI76" i="102"/>
  <c r="AN76" i="102"/>
  <c r="Y76" i="82"/>
  <c r="X76" i="82"/>
  <c r="AE82" i="95"/>
  <c r="W83" i="95"/>
  <c r="AF82" i="95"/>
  <c r="AO82" i="95" s="1"/>
  <c r="AG82" i="95"/>
  <c r="AP82" i="95" s="1"/>
  <c r="AI75" i="55"/>
  <c r="AN75" i="55"/>
  <c r="AH78" i="103"/>
  <c r="AQ78" i="103" s="1"/>
  <c r="Y77" i="18"/>
  <c r="X77" i="18"/>
  <c r="Z77" i="18" s="1"/>
  <c r="Z78" i="87"/>
  <c r="AI77" i="91"/>
  <c r="AN77" i="91"/>
  <c r="AI75" i="35"/>
  <c r="AN75" i="35"/>
  <c r="Z78" i="103"/>
  <c r="AI75" i="85"/>
  <c r="AN75" i="85"/>
  <c r="AI79" i="99"/>
  <c r="AN79" i="99"/>
  <c r="AH80" i="41"/>
  <c r="AQ80" i="41" s="1"/>
  <c r="Y78" i="98"/>
  <c r="X78" i="98"/>
  <c r="Z78" i="98" s="1"/>
  <c r="AH77" i="49"/>
  <c r="AQ77" i="49" s="1"/>
  <c r="AR73" i="90"/>
  <c r="AH74" i="90"/>
  <c r="AQ74" i="90" s="1"/>
  <c r="AR77" i="103"/>
  <c r="Z74" i="90"/>
  <c r="Y81" i="16"/>
  <c r="Z81" i="16"/>
  <c r="X81" i="16"/>
  <c r="AH77" i="10"/>
  <c r="AQ77" i="10" s="1"/>
  <c r="AI75" i="82"/>
  <c r="AN75" i="82"/>
  <c r="X76" i="35"/>
  <c r="Y76" i="35"/>
  <c r="Z76" i="35" s="1"/>
  <c r="W76" i="50"/>
  <c r="AE75" i="50"/>
  <c r="AF75" i="50"/>
  <c r="AO75" i="50" s="1"/>
  <c r="AG75" i="50"/>
  <c r="AP75" i="50" s="1"/>
  <c r="Y80" i="83"/>
  <c r="X80" i="83"/>
  <c r="Z80" i="83" s="1"/>
  <c r="AR79" i="41"/>
  <c r="Z77" i="10"/>
  <c r="AR77" i="87"/>
  <c r="Y80" i="11"/>
  <c r="X80" i="11"/>
  <c r="W77" i="85" l="1"/>
  <c r="AG76" i="85"/>
  <c r="AP76" i="85" s="1"/>
  <c r="AE76" i="85"/>
  <c r="AF76" i="85"/>
  <c r="AO76" i="85" s="1"/>
  <c r="AH80" i="83"/>
  <c r="AQ80" i="83" s="1"/>
  <c r="AI75" i="50"/>
  <c r="AN75" i="50"/>
  <c r="AR75" i="82"/>
  <c r="AH81" i="16"/>
  <c r="AQ81" i="16" s="1"/>
  <c r="AH78" i="98"/>
  <c r="AQ78" i="98" s="1"/>
  <c r="AF78" i="103"/>
  <c r="AO78" i="103" s="1"/>
  <c r="AG78" i="103"/>
  <c r="AP78" i="103" s="1"/>
  <c r="AE78" i="103"/>
  <c r="W79" i="103"/>
  <c r="AH77" i="18"/>
  <c r="AQ77" i="18" s="1"/>
  <c r="AR76" i="18"/>
  <c r="AH77" i="102"/>
  <c r="AQ77" i="102" s="1"/>
  <c r="AH80" i="99"/>
  <c r="AQ80" i="99" s="1"/>
  <c r="AR76" i="102"/>
  <c r="Y81" i="43"/>
  <c r="X81" i="43"/>
  <c r="AR77" i="98"/>
  <c r="AR75" i="35"/>
  <c r="AI82" i="95"/>
  <c r="AN82" i="95"/>
  <c r="AI80" i="43"/>
  <c r="AN80" i="43"/>
  <c r="AR79" i="83"/>
  <c r="AI75" i="48"/>
  <c r="AN75" i="48"/>
  <c r="AH76" i="55"/>
  <c r="AQ76" i="55" s="1"/>
  <c r="AG77" i="18"/>
  <c r="AP77" i="18" s="1"/>
  <c r="AE77" i="18"/>
  <c r="AF77" i="18"/>
  <c r="AO77" i="18" s="1"/>
  <c r="W78" i="18"/>
  <c r="Y83" i="95"/>
  <c r="X83" i="95"/>
  <c r="AH76" i="85"/>
  <c r="AQ76" i="85" s="1"/>
  <c r="AF77" i="102"/>
  <c r="AO77" i="102" s="1"/>
  <c r="AE77" i="102"/>
  <c r="W78" i="102"/>
  <c r="AG77" i="102"/>
  <c r="AP77" i="102" s="1"/>
  <c r="AE77" i="10"/>
  <c r="W78" i="10"/>
  <c r="AF77" i="10"/>
  <c r="AO77" i="10" s="1"/>
  <c r="AG77" i="10"/>
  <c r="AP77" i="10" s="1"/>
  <c r="AG74" i="90"/>
  <c r="AP74" i="90" s="1"/>
  <c r="AF74" i="90"/>
  <c r="AO74" i="90" s="1"/>
  <c r="AE74" i="90"/>
  <c r="W75" i="90"/>
  <c r="AR79" i="99"/>
  <c r="AR75" i="55"/>
  <c r="AH76" i="82"/>
  <c r="AQ76" i="82" s="1"/>
  <c r="AR79" i="11"/>
  <c r="AH78" i="91"/>
  <c r="AQ78" i="91" s="1"/>
  <c r="Z76" i="55"/>
  <c r="AI77" i="49"/>
  <c r="AN77" i="49"/>
  <c r="AI80" i="41"/>
  <c r="AN80" i="41"/>
  <c r="AF81" i="16"/>
  <c r="AO81" i="16" s="1"/>
  <c r="W82" i="16"/>
  <c r="AG81" i="16"/>
  <c r="AP81" i="16" s="1"/>
  <c r="AE81" i="16"/>
  <c r="AR77" i="91"/>
  <c r="Z76" i="82"/>
  <c r="AH75" i="42"/>
  <c r="AQ75" i="42" s="1"/>
  <c r="Y77" i="94"/>
  <c r="Z77" i="94"/>
  <c r="X77" i="94"/>
  <c r="Z78" i="91"/>
  <c r="AR74" i="42"/>
  <c r="Y78" i="49"/>
  <c r="X78" i="49"/>
  <c r="Z78" i="49" s="1"/>
  <c r="Y81" i="41"/>
  <c r="X81" i="41"/>
  <c r="Z81" i="41" s="1"/>
  <c r="W81" i="83"/>
  <c r="AG80" i="83"/>
  <c r="AP80" i="83" s="1"/>
  <c r="AE80" i="83"/>
  <c r="AF80" i="83"/>
  <c r="AO80" i="83" s="1"/>
  <c r="Y76" i="50"/>
  <c r="X76" i="50"/>
  <c r="AE78" i="98"/>
  <c r="AF78" i="98"/>
  <c r="AO78" i="98" s="1"/>
  <c r="W79" i="98"/>
  <c r="AG78" i="98"/>
  <c r="AP78" i="98" s="1"/>
  <c r="AF76" i="35"/>
  <c r="AO76" i="35" s="1"/>
  <c r="W77" i="35"/>
  <c r="AG76" i="35"/>
  <c r="AP76" i="35" s="1"/>
  <c r="AE76" i="35"/>
  <c r="AH80" i="11"/>
  <c r="AQ80" i="11" s="1"/>
  <c r="AH76" i="35"/>
  <c r="AQ76" i="35" s="1"/>
  <c r="Z80" i="11"/>
  <c r="AR75" i="85"/>
  <c r="AF78" i="87"/>
  <c r="AO78" i="87" s="1"/>
  <c r="W79" i="87"/>
  <c r="AE78" i="87"/>
  <c r="AG78" i="87"/>
  <c r="AP78" i="87" s="1"/>
  <c r="Z75" i="42"/>
  <c r="Y76" i="48"/>
  <c r="X76" i="48"/>
  <c r="AI76" i="94"/>
  <c r="AN76" i="94"/>
  <c r="Z80" i="99"/>
  <c r="AH76" i="50" l="1"/>
  <c r="AQ76" i="50" s="1"/>
  <c r="AE78" i="49"/>
  <c r="AF78" i="49"/>
  <c r="AO78" i="49" s="1"/>
  <c r="AG78" i="49"/>
  <c r="AP78" i="49" s="1"/>
  <c r="W79" i="49"/>
  <c r="AE77" i="94"/>
  <c r="AG77" i="94"/>
  <c r="AP77" i="94" s="1"/>
  <c r="W78" i="94"/>
  <c r="AF77" i="94"/>
  <c r="AO77" i="94" s="1"/>
  <c r="AR77" i="49"/>
  <c r="X78" i="102"/>
  <c r="Y78" i="102"/>
  <c r="Y78" i="18"/>
  <c r="X78" i="18"/>
  <c r="Z78" i="18" s="1"/>
  <c r="W76" i="42"/>
  <c r="AG75" i="42"/>
  <c r="AP75" i="42" s="1"/>
  <c r="AF75" i="42"/>
  <c r="AO75" i="42" s="1"/>
  <c r="AE75" i="42"/>
  <c r="Z76" i="50"/>
  <c r="Y81" i="83"/>
  <c r="X81" i="83"/>
  <c r="W77" i="82"/>
  <c r="AE76" i="82"/>
  <c r="AF76" i="82"/>
  <c r="AO76" i="82" s="1"/>
  <c r="AG76" i="82"/>
  <c r="AP76" i="82" s="1"/>
  <c r="Y82" i="16"/>
  <c r="X82" i="16"/>
  <c r="AF76" i="55"/>
  <c r="AO76" i="55" s="1"/>
  <c r="AG76" i="55"/>
  <c r="AP76" i="55" s="1"/>
  <c r="W77" i="55"/>
  <c r="AE76" i="55"/>
  <c r="Y75" i="90"/>
  <c r="X75" i="90"/>
  <c r="AI77" i="102"/>
  <c r="AN77" i="102"/>
  <c r="AR75" i="50"/>
  <c r="AF80" i="99"/>
  <c r="AO80" i="99" s="1"/>
  <c r="AE80" i="99"/>
  <c r="AN80" i="99" s="1"/>
  <c r="AG80" i="99"/>
  <c r="W81" i="99"/>
  <c r="AH81" i="41"/>
  <c r="AQ81" i="41" s="1"/>
  <c r="AI74" i="90"/>
  <c r="AN74" i="90"/>
  <c r="Y78" i="10"/>
  <c r="X78" i="10"/>
  <c r="AH83" i="95"/>
  <c r="AQ83" i="95" s="1"/>
  <c r="AI77" i="18"/>
  <c r="AN77" i="18"/>
  <c r="AR80" i="43"/>
  <c r="X79" i="103"/>
  <c r="Y79" i="103"/>
  <c r="AI77" i="10"/>
  <c r="AN77" i="10"/>
  <c r="Z83" i="95"/>
  <c r="AH81" i="43"/>
  <c r="AQ81" i="43" s="1"/>
  <c r="AI78" i="103"/>
  <c r="AN78" i="103"/>
  <c r="AI76" i="85"/>
  <c r="AN76" i="85"/>
  <c r="AR76" i="94"/>
  <c r="W81" i="11"/>
  <c r="AF80" i="11"/>
  <c r="AO80" i="11" s="1"/>
  <c r="AG80" i="11"/>
  <c r="AP80" i="11" s="1"/>
  <c r="AE80" i="11"/>
  <c r="AI76" i="35"/>
  <c r="AR76" i="35" s="1"/>
  <c r="AN76" i="35"/>
  <c r="AE81" i="41"/>
  <c r="AF81" i="41"/>
  <c r="AO81" i="41" s="1"/>
  <c r="AG81" i="41"/>
  <c r="AP81" i="41" s="1"/>
  <c r="W82" i="41"/>
  <c r="AH76" i="48"/>
  <c r="AQ76" i="48" s="1"/>
  <c r="AI78" i="87"/>
  <c r="AN78" i="87"/>
  <c r="AF78" i="91"/>
  <c r="AO78" i="91" s="1"/>
  <c r="AE78" i="91"/>
  <c r="AN78" i="91" s="1"/>
  <c r="W79" i="91"/>
  <c r="AG78" i="91"/>
  <c r="AR80" i="41"/>
  <c r="AR75" i="48"/>
  <c r="AR82" i="95"/>
  <c r="Z81" i="43"/>
  <c r="Y79" i="98"/>
  <c r="Z79" i="98"/>
  <c r="X79" i="98"/>
  <c r="Z76" i="48"/>
  <c r="Y79" i="87"/>
  <c r="X79" i="87"/>
  <c r="Y77" i="35"/>
  <c r="X77" i="35"/>
  <c r="AI78" i="98"/>
  <c r="AN78" i="98"/>
  <c r="AI80" i="83"/>
  <c r="AN80" i="83"/>
  <c r="AH78" i="49"/>
  <c r="AQ78" i="49" s="1"/>
  <c r="AH77" i="94"/>
  <c r="AQ77" i="94" s="1"/>
  <c r="AI81" i="16"/>
  <c r="AN81" i="16"/>
  <c r="Y77" i="85"/>
  <c r="X77" i="85"/>
  <c r="Z77" i="35" l="1"/>
  <c r="Z78" i="10"/>
  <c r="Z75" i="90"/>
  <c r="AE75" i="90" s="1"/>
  <c r="Z77" i="85"/>
  <c r="W78" i="85" s="1"/>
  <c r="AG77" i="35"/>
  <c r="AP77" i="35" s="1"/>
  <c r="AE77" i="35"/>
  <c r="W78" i="35"/>
  <c r="AF77" i="35"/>
  <c r="AO77" i="35" s="1"/>
  <c r="AE78" i="10"/>
  <c r="AF78" i="10"/>
  <c r="AO78" i="10" s="1"/>
  <c r="W79" i="10"/>
  <c r="AG78" i="10"/>
  <c r="AP78" i="10" s="1"/>
  <c r="AG77" i="85"/>
  <c r="AP77" i="85" s="1"/>
  <c r="AF77" i="85"/>
  <c r="AO77" i="85" s="1"/>
  <c r="W76" i="90"/>
  <c r="AF75" i="90"/>
  <c r="AO75" i="90" s="1"/>
  <c r="AR81" i="16"/>
  <c r="AH79" i="98"/>
  <c r="AQ79" i="98" s="1"/>
  <c r="X79" i="91"/>
  <c r="Y79" i="91"/>
  <c r="AI80" i="11"/>
  <c r="AN80" i="11"/>
  <c r="AH75" i="90"/>
  <c r="AQ75" i="90" s="1"/>
  <c r="Y76" i="42"/>
  <c r="X76" i="42"/>
  <c r="AH78" i="102"/>
  <c r="AQ78" i="102" s="1"/>
  <c r="AI78" i="49"/>
  <c r="AN78" i="49"/>
  <c r="AR76" i="85"/>
  <c r="AH79" i="103"/>
  <c r="AQ79" i="103" s="1"/>
  <c r="AF76" i="50"/>
  <c r="AO76" i="50" s="1"/>
  <c r="AE76" i="50"/>
  <c r="AN76" i="50" s="1"/>
  <c r="AG76" i="50"/>
  <c r="W77" i="50"/>
  <c r="AH78" i="18"/>
  <c r="AQ78" i="18" s="1"/>
  <c r="AI77" i="94"/>
  <c r="AN77" i="94"/>
  <c r="AH79" i="87"/>
  <c r="AQ79" i="87" s="1"/>
  <c r="AI81" i="41"/>
  <c r="AR81" i="41" s="1"/>
  <c r="AN81" i="41"/>
  <c r="AF83" i="95"/>
  <c r="AO83" i="95" s="1"/>
  <c r="W84" i="95"/>
  <c r="AE83" i="95"/>
  <c r="AG83" i="95"/>
  <c r="AP83" i="95" s="1"/>
  <c r="AH82" i="16"/>
  <c r="AQ82" i="16" s="1"/>
  <c r="AI76" i="82"/>
  <c r="AN76" i="82"/>
  <c r="AG78" i="18"/>
  <c r="AP78" i="18" s="1"/>
  <c r="W79" i="18"/>
  <c r="AE78" i="18"/>
  <c r="AF78" i="18"/>
  <c r="AO78" i="18" s="1"/>
  <c r="Y81" i="11"/>
  <c r="X81" i="11"/>
  <c r="AR78" i="103"/>
  <c r="AR74" i="90"/>
  <c r="Z82" i="16"/>
  <c r="Y77" i="82"/>
  <c r="X77" i="82"/>
  <c r="AI75" i="42"/>
  <c r="AN75" i="42"/>
  <c r="Y79" i="49"/>
  <c r="X79" i="49"/>
  <c r="AG79" i="98"/>
  <c r="AP79" i="98" s="1"/>
  <c r="W80" i="98"/>
  <c r="AE79" i="98"/>
  <c r="AF79" i="98"/>
  <c r="AO79" i="98" s="1"/>
  <c r="AR80" i="83"/>
  <c r="Z79" i="87"/>
  <c r="AH77" i="85"/>
  <c r="AQ77" i="85" s="1"/>
  <c r="AR78" i="98"/>
  <c r="AR78" i="87"/>
  <c r="AR77" i="10"/>
  <c r="Y81" i="99"/>
  <c r="X81" i="99"/>
  <c r="AI76" i="55"/>
  <c r="AN76" i="55"/>
  <c r="AH81" i="83"/>
  <c r="AQ81" i="83" s="1"/>
  <c r="Z78" i="102"/>
  <c r="AG81" i="43"/>
  <c r="AP81" i="43" s="1"/>
  <c r="AE81" i="43"/>
  <c r="W82" i="43"/>
  <c r="AF81" i="43"/>
  <c r="AO81" i="43" s="1"/>
  <c r="AH77" i="35"/>
  <c r="AQ77" i="35" s="1"/>
  <c r="AG76" i="48"/>
  <c r="AP76" i="48" s="1"/>
  <c r="AF76" i="48"/>
  <c r="AO76" i="48" s="1"/>
  <c r="AE76" i="48"/>
  <c r="W77" i="48"/>
  <c r="AI78" i="91"/>
  <c r="AP78" i="91"/>
  <c r="Y82" i="41"/>
  <c r="X82" i="41"/>
  <c r="Z79" i="103"/>
  <c r="AR77" i="18"/>
  <c r="AH78" i="10"/>
  <c r="AQ78" i="10" s="1"/>
  <c r="AI80" i="99"/>
  <c r="AP80" i="99"/>
  <c r="AR77" i="102"/>
  <c r="Y77" i="55"/>
  <c r="X77" i="55"/>
  <c r="Z81" i="83"/>
  <c r="Y78" i="94"/>
  <c r="X78" i="94"/>
  <c r="Z81" i="99" l="1"/>
  <c r="Z79" i="91"/>
  <c r="AG75" i="90"/>
  <c r="AP75" i="90" s="1"/>
  <c r="AE77" i="85"/>
  <c r="AN77" i="85" s="1"/>
  <c r="AG81" i="99"/>
  <c r="AP81" i="99" s="1"/>
  <c r="AF81" i="99"/>
  <c r="AO81" i="99" s="1"/>
  <c r="W82" i="99"/>
  <c r="AE81" i="99"/>
  <c r="AF79" i="91"/>
  <c r="AO79" i="91" s="1"/>
  <c r="AE79" i="91"/>
  <c r="W80" i="91"/>
  <c r="AG79" i="91"/>
  <c r="AP79" i="91" s="1"/>
  <c r="W80" i="103"/>
  <c r="AF79" i="103"/>
  <c r="AO79" i="103" s="1"/>
  <c r="AE79" i="103"/>
  <c r="AG79" i="103"/>
  <c r="AP79" i="103" s="1"/>
  <c r="Y82" i="43"/>
  <c r="Z82" i="43"/>
  <c r="X82" i="43"/>
  <c r="AI79" i="98"/>
  <c r="AN79" i="98"/>
  <c r="AI75" i="90"/>
  <c r="AN75" i="90"/>
  <c r="AI77" i="85"/>
  <c r="AI78" i="10"/>
  <c r="AN78" i="10"/>
  <c r="AI81" i="43"/>
  <c r="AN81" i="43"/>
  <c r="AF79" i="87"/>
  <c r="AO79" i="87" s="1"/>
  <c r="AG79" i="87"/>
  <c r="AP79" i="87" s="1"/>
  <c r="W80" i="87"/>
  <c r="AE79" i="87"/>
  <c r="Y80" i="98"/>
  <c r="X80" i="98"/>
  <c r="Z80" i="98" s="1"/>
  <c r="AR75" i="42"/>
  <c r="AR76" i="82"/>
  <c r="Y78" i="85"/>
  <c r="X78" i="85"/>
  <c r="AH78" i="94"/>
  <c r="AQ78" i="94" s="1"/>
  <c r="AH77" i="82"/>
  <c r="AQ77" i="82" s="1"/>
  <c r="AR77" i="94"/>
  <c r="AH79" i="91"/>
  <c r="AQ79" i="91" s="1"/>
  <c r="Y76" i="90"/>
  <c r="X76" i="90"/>
  <c r="W82" i="83"/>
  <c r="AF81" i="83"/>
  <c r="AO81" i="83" s="1"/>
  <c r="AE81" i="83"/>
  <c r="AG81" i="83"/>
  <c r="AP81" i="83" s="1"/>
  <c r="AG78" i="102"/>
  <c r="AP78" i="102" s="1"/>
  <c r="AF78" i="102"/>
  <c r="AO78" i="102" s="1"/>
  <c r="W79" i="102"/>
  <c r="AE78" i="102"/>
  <c r="AH79" i="49"/>
  <c r="AQ79" i="49" s="1"/>
  <c r="Z77" i="82"/>
  <c r="AI78" i="18"/>
  <c r="AN78" i="18"/>
  <c r="AI83" i="95"/>
  <c r="AN83" i="95"/>
  <c r="Y77" i="50"/>
  <c r="X77" i="50"/>
  <c r="AR78" i="49"/>
  <c r="Z76" i="42"/>
  <c r="AH76" i="42"/>
  <c r="AQ76" i="42" s="1"/>
  <c r="Y78" i="35"/>
  <c r="Z78" i="35" s="1"/>
  <c r="X78" i="35"/>
  <c r="Z78" i="94"/>
  <c r="AI76" i="48"/>
  <c r="AN76" i="48"/>
  <c r="AR80" i="99"/>
  <c r="AR76" i="55"/>
  <c r="Z79" i="49"/>
  <c r="AH81" i="11"/>
  <c r="AQ81" i="11" s="1"/>
  <c r="Y79" i="18"/>
  <c r="X79" i="18"/>
  <c r="Y84" i="95"/>
  <c r="X84" i="95"/>
  <c r="AI76" i="50"/>
  <c r="AP76" i="50"/>
  <c r="Y79" i="10"/>
  <c r="X79" i="10"/>
  <c r="AI77" i="35"/>
  <c r="AN77" i="35"/>
  <c r="AH82" i="41"/>
  <c r="AQ82" i="41" s="1"/>
  <c r="Y77" i="48"/>
  <c r="X77" i="48"/>
  <c r="Z82" i="41"/>
  <c r="AH77" i="55"/>
  <c r="AQ77" i="55" s="1"/>
  <c r="Z77" i="55"/>
  <c r="AR78" i="91"/>
  <c r="AH81" i="99"/>
  <c r="AQ81" i="99" s="1"/>
  <c r="AG82" i="16"/>
  <c r="AP82" i="16" s="1"/>
  <c r="AE82" i="16"/>
  <c r="AF82" i="16"/>
  <c r="AO82" i="16" s="1"/>
  <c r="W83" i="16"/>
  <c r="Z81" i="11"/>
  <c r="AR80" i="11"/>
  <c r="Z78" i="85" l="1"/>
  <c r="AE78" i="85" s="1"/>
  <c r="Z79" i="10"/>
  <c r="AE79" i="10"/>
  <c r="AF79" i="10"/>
  <c r="AO79" i="10" s="1"/>
  <c r="W80" i="10"/>
  <c r="AG79" i="10"/>
  <c r="AP79" i="10" s="1"/>
  <c r="AF78" i="35"/>
  <c r="AO78" i="35" s="1"/>
  <c r="AG78" i="35"/>
  <c r="AP78" i="35" s="1"/>
  <c r="AE78" i="35"/>
  <c r="W79" i="35"/>
  <c r="AF78" i="85"/>
  <c r="AO78" i="85" s="1"/>
  <c r="W79" i="85"/>
  <c r="AG78" i="85"/>
  <c r="AP78" i="85" s="1"/>
  <c r="W78" i="55"/>
  <c r="AE77" i="55"/>
  <c r="AF77" i="55"/>
  <c r="AO77" i="55" s="1"/>
  <c r="AG77" i="55"/>
  <c r="AP77" i="55" s="1"/>
  <c r="AF82" i="41"/>
  <c r="AO82" i="41" s="1"/>
  <c r="W83" i="41"/>
  <c r="AG82" i="41"/>
  <c r="AE82" i="41"/>
  <c r="AN82" i="41" s="1"/>
  <c r="AI78" i="102"/>
  <c r="AN78" i="102"/>
  <c r="AI81" i="83"/>
  <c r="AN81" i="83"/>
  <c r="AH80" i="98"/>
  <c r="AQ80" i="98" s="1"/>
  <c r="AH82" i="43"/>
  <c r="AQ82" i="43" s="1"/>
  <c r="AH77" i="48"/>
  <c r="AQ77" i="48" s="1"/>
  <c r="AH79" i="18"/>
  <c r="AQ79" i="18" s="1"/>
  <c r="AE76" i="42"/>
  <c r="AF76" i="42"/>
  <c r="AO76" i="42" s="1"/>
  <c r="W77" i="42"/>
  <c r="AG76" i="42"/>
  <c r="AP76" i="42" s="1"/>
  <c r="Y79" i="102"/>
  <c r="X79" i="102"/>
  <c r="W81" i="98"/>
  <c r="AE80" i="98"/>
  <c r="AF80" i="98"/>
  <c r="AO80" i="98" s="1"/>
  <c r="AG80" i="98"/>
  <c r="AP80" i="98" s="1"/>
  <c r="AR77" i="85"/>
  <c r="AF82" i="43"/>
  <c r="AO82" i="43" s="1"/>
  <c r="AG82" i="43"/>
  <c r="AP82" i="43" s="1"/>
  <c r="W83" i="43"/>
  <c r="AE82" i="43"/>
  <c r="Y80" i="103"/>
  <c r="X80" i="103"/>
  <c r="Z79" i="18"/>
  <c r="AR83" i="95"/>
  <c r="Y82" i="83"/>
  <c r="X82" i="83"/>
  <c r="AI81" i="99"/>
  <c r="AN81" i="99"/>
  <c r="W80" i="49"/>
  <c r="AF79" i="49"/>
  <c r="AO79" i="49" s="1"/>
  <c r="AG79" i="49"/>
  <c r="AP79" i="49" s="1"/>
  <c r="AE79" i="49"/>
  <c r="AH76" i="90"/>
  <c r="AQ76" i="90" s="1"/>
  <c r="AR81" i="43"/>
  <c r="AR75" i="90"/>
  <c r="Y82" i="99"/>
  <c r="X82" i="99"/>
  <c r="Z82" i="99" s="1"/>
  <c r="Z77" i="48"/>
  <c r="AI82" i="16"/>
  <c r="AN82" i="16"/>
  <c r="AR76" i="48"/>
  <c r="AR77" i="35"/>
  <c r="AH84" i="95"/>
  <c r="AQ84" i="95" s="1"/>
  <c r="W79" i="94"/>
  <c r="AF78" i="94"/>
  <c r="AO78" i="94" s="1"/>
  <c r="AE78" i="94"/>
  <c r="AG78" i="94"/>
  <c r="AP78" i="94" s="1"/>
  <c r="AH77" i="50"/>
  <c r="AQ77" i="50" s="1"/>
  <c r="AR78" i="18"/>
  <c r="Z76" i="90"/>
  <c r="AI79" i="87"/>
  <c r="AN79" i="87"/>
  <c r="Y80" i="91"/>
  <c r="X80" i="91"/>
  <c r="Z80" i="91" s="1"/>
  <c r="Y83" i="16"/>
  <c r="X83" i="16"/>
  <c r="AR76" i="50"/>
  <c r="W82" i="11"/>
  <c r="AF81" i="11"/>
  <c r="AO81" i="11" s="1"/>
  <c r="AG81" i="11"/>
  <c r="AP81" i="11" s="1"/>
  <c r="AE81" i="11"/>
  <c r="AH79" i="10"/>
  <c r="AQ79" i="10" s="1"/>
  <c r="Z84" i="95"/>
  <c r="AH78" i="35"/>
  <c r="AQ78" i="35" s="1"/>
  <c r="Z77" i="50"/>
  <c r="AE77" i="82"/>
  <c r="W78" i="82"/>
  <c r="AG77" i="82"/>
  <c r="AP77" i="82" s="1"/>
  <c r="AF77" i="82"/>
  <c r="AO77" i="82" s="1"/>
  <c r="AH78" i="85"/>
  <c r="AQ78" i="85" s="1"/>
  <c r="Y80" i="87"/>
  <c r="X80" i="87"/>
  <c r="AR78" i="10"/>
  <c r="AR79" i="98"/>
  <c r="AI79" i="103"/>
  <c r="AN79" i="103"/>
  <c r="AI79" i="91"/>
  <c r="AN79" i="91"/>
  <c r="AI77" i="82" l="1"/>
  <c r="AN77" i="82"/>
  <c r="W81" i="91"/>
  <c r="AE80" i="91"/>
  <c r="AN80" i="91" s="1"/>
  <c r="AF80" i="91"/>
  <c r="AG80" i="91"/>
  <c r="AP80" i="91" s="1"/>
  <c r="AE82" i="99"/>
  <c r="W83" i="99"/>
  <c r="AG82" i="99"/>
  <c r="AP82" i="99" s="1"/>
  <c r="AF82" i="99"/>
  <c r="AO82" i="99" s="1"/>
  <c r="AI79" i="49"/>
  <c r="AN79" i="49"/>
  <c r="AH82" i="83"/>
  <c r="AQ82" i="83" s="1"/>
  <c r="AH80" i="103"/>
  <c r="AQ80" i="103" s="1"/>
  <c r="Y79" i="85"/>
  <c r="X79" i="85"/>
  <c r="AF77" i="50"/>
  <c r="AO77" i="50" s="1"/>
  <c r="AE77" i="50"/>
  <c r="AN77" i="50" s="1"/>
  <c r="W78" i="50"/>
  <c r="AG77" i="50"/>
  <c r="AE84" i="95"/>
  <c r="AN84" i="95" s="1"/>
  <c r="AF84" i="95"/>
  <c r="AO84" i="95" s="1"/>
  <c r="AG84" i="95"/>
  <c r="W85" i="95"/>
  <c r="Z82" i="83"/>
  <c r="Z80" i="103"/>
  <c r="AI80" i="98"/>
  <c r="AN80" i="98"/>
  <c r="AI82" i="41"/>
  <c r="AP82" i="41"/>
  <c r="AI77" i="55"/>
  <c r="AN77" i="55"/>
  <c r="AI81" i="11"/>
  <c r="AN81" i="11"/>
  <c r="AH83" i="16"/>
  <c r="AQ83" i="16" s="1"/>
  <c r="AI78" i="94"/>
  <c r="AN78" i="94"/>
  <c r="Y81" i="98"/>
  <c r="X81" i="98"/>
  <c r="Y77" i="42"/>
  <c r="X77" i="42"/>
  <c r="AR81" i="83"/>
  <c r="Y83" i="41"/>
  <c r="X83" i="41"/>
  <c r="Y78" i="55"/>
  <c r="X78" i="55"/>
  <c r="AH80" i="87"/>
  <c r="AQ80" i="87" s="1"/>
  <c r="Z80" i="87"/>
  <c r="AR82" i="16"/>
  <c r="Y80" i="49"/>
  <c r="X80" i="49"/>
  <c r="Z80" i="49" s="1"/>
  <c r="AH79" i="102"/>
  <c r="AQ79" i="102" s="1"/>
  <c r="Y79" i="35"/>
  <c r="X79" i="35"/>
  <c r="Y80" i="10"/>
  <c r="X80" i="10"/>
  <c r="Z83" i="16"/>
  <c r="AF76" i="90"/>
  <c r="AO76" i="90" s="1"/>
  <c r="AE76" i="90"/>
  <c r="W77" i="90"/>
  <c r="AG76" i="90"/>
  <c r="AP76" i="90" s="1"/>
  <c r="Y79" i="94"/>
  <c r="X79" i="94"/>
  <c r="AF77" i="48"/>
  <c r="AO77" i="48" s="1"/>
  <c r="AG77" i="48"/>
  <c r="AP77" i="48" s="1"/>
  <c r="W78" i="48"/>
  <c r="AE77" i="48"/>
  <c r="AI82" i="43"/>
  <c r="AN82" i="43"/>
  <c r="Z79" i="102"/>
  <c r="AI76" i="42"/>
  <c r="AN76" i="42"/>
  <c r="AR78" i="102"/>
  <c r="AI78" i="85"/>
  <c r="AN78" i="85"/>
  <c r="AI78" i="35"/>
  <c r="AN78" i="35"/>
  <c r="AR79" i="103"/>
  <c r="AR79" i="87"/>
  <c r="AR79" i="91"/>
  <c r="Y78" i="82"/>
  <c r="X78" i="82"/>
  <c r="Y82" i="11"/>
  <c r="X82" i="11"/>
  <c r="Z82" i="11" s="1"/>
  <c r="AH80" i="91"/>
  <c r="AQ80" i="91" s="1"/>
  <c r="AH82" i="99"/>
  <c r="AQ82" i="99" s="1"/>
  <c r="AR81" i="99"/>
  <c r="W80" i="18"/>
  <c r="AF79" i="18"/>
  <c r="AO79" i="18" s="1"/>
  <c r="AG79" i="18"/>
  <c r="AP79" i="18" s="1"/>
  <c r="AE79" i="18"/>
  <c r="Y83" i="43"/>
  <c r="X83" i="43"/>
  <c r="AI79" i="10"/>
  <c r="AN79" i="10"/>
  <c r="AH80" i="10" l="1"/>
  <c r="AQ80" i="10" s="1"/>
  <c r="AG80" i="49"/>
  <c r="AP80" i="49" s="1"/>
  <c r="W81" i="49"/>
  <c r="AF80" i="49"/>
  <c r="AO80" i="49" s="1"/>
  <c r="AE80" i="49"/>
  <c r="AH77" i="42"/>
  <c r="AQ77" i="42" s="1"/>
  <c r="AR82" i="41"/>
  <c r="X85" i="95"/>
  <c r="Y85" i="95"/>
  <c r="Y78" i="50"/>
  <c r="X78" i="50"/>
  <c r="AF79" i="102"/>
  <c r="AO79" i="102" s="1"/>
  <c r="AE79" i="102"/>
  <c r="W80" i="102"/>
  <c r="AG79" i="102"/>
  <c r="AP79" i="102" s="1"/>
  <c r="Z80" i="10"/>
  <c r="AH83" i="41"/>
  <c r="AQ83" i="41" s="1"/>
  <c r="Z77" i="42"/>
  <c r="AR78" i="94"/>
  <c r="AI84" i="95"/>
  <c r="AP84" i="95"/>
  <c r="AI80" i="91"/>
  <c r="AO80" i="91"/>
  <c r="AR78" i="85"/>
  <c r="Y77" i="90"/>
  <c r="X77" i="90"/>
  <c r="Z83" i="41"/>
  <c r="AR81" i="11"/>
  <c r="AR80" i="98"/>
  <c r="W83" i="11"/>
  <c r="AE82" i="11"/>
  <c r="AG82" i="11"/>
  <c r="AP82" i="11" s="1"/>
  <c r="AF82" i="11"/>
  <c r="AO82" i="11" s="1"/>
  <c r="Y78" i="48"/>
  <c r="X78" i="48"/>
  <c r="Z78" i="48" s="1"/>
  <c r="AR79" i="10"/>
  <c r="AH81" i="98"/>
  <c r="AQ81" i="98" s="1"/>
  <c r="AF80" i="103"/>
  <c r="AO80" i="103" s="1"/>
  <c r="W81" i="103"/>
  <c r="AG80" i="103"/>
  <c r="AP80" i="103" s="1"/>
  <c r="AE80" i="103"/>
  <c r="AH79" i="85"/>
  <c r="AQ79" i="85" s="1"/>
  <c r="Y83" i="99"/>
  <c r="Z83" i="99" s="1"/>
  <c r="X83" i="99"/>
  <c r="Y81" i="91"/>
  <c r="X81" i="91"/>
  <c r="AR78" i="35"/>
  <c r="AI79" i="18"/>
  <c r="AN79" i="18"/>
  <c r="AH78" i="82"/>
  <c r="AQ78" i="82" s="1"/>
  <c r="AH83" i="43"/>
  <c r="AQ83" i="43" s="1"/>
  <c r="AH79" i="94"/>
  <c r="AQ79" i="94" s="1"/>
  <c r="AH79" i="35"/>
  <c r="AQ79" i="35" s="1"/>
  <c r="Z83" i="43"/>
  <c r="Y80" i="18"/>
  <c r="X80" i="18"/>
  <c r="Z79" i="94"/>
  <c r="Z79" i="35"/>
  <c r="AF80" i="87"/>
  <c r="AO80" i="87" s="1"/>
  <c r="AE80" i="87"/>
  <c r="AG80" i="87"/>
  <c r="AP80" i="87" s="1"/>
  <c r="W81" i="87"/>
  <c r="AH78" i="55"/>
  <c r="AQ78" i="55" s="1"/>
  <c r="Z81" i="98"/>
  <c r="AR77" i="55"/>
  <c r="AG82" i="83"/>
  <c r="AP82" i="83" s="1"/>
  <c r="AE82" i="83"/>
  <c r="W83" i="83"/>
  <c r="AF82" i="83"/>
  <c r="AO82" i="83" s="1"/>
  <c r="Z79" i="85"/>
  <c r="AI82" i="99"/>
  <c r="AN82" i="99"/>
  <c r="AR76" i="42"/>
  <c r="Z78" i="82"/>
  <c r="AR82" i="43"/>
  <c r="AI76" i="90"/>
  <c r="AN76" i="90"/>
  <c r="AH82" i="11"/>
  <c r="AQ82" i="11" s="1"/>
  <c r="AI77" i="48"/>
  <c r="AN77" i="48"/>
  <c r="AF83" i="16"/>
  <c r="AO83" i="16" s="1"/>
  <c r="W84" i="16"/>
  <c r="AG83" i="16"/>
  <c r="AE83" i="16"/>
  <c r="AN83" i="16" s="1"/>
  <c r="AH80" i="49"/>
  <c r="AQ80" i="49" s="1"/>
  <c r="Z78" i="55"/>
  <c r="AI77" i="50"/>
  <c r="AP77" i="50"/>
  <c r="AR79" i="49"/>
  <c r="AR77" i="82"/>
  <c r="AE83" i="99" l="1"/>
  <c r="AN83" i="99" s="1"/>
  <c r="W84" i="99"/>
  <c r="AF83" i="99"/>
  <c r="AO83" i="99" s="1"/>
  <c r="AG83" i="99"/>
  <c r="Y84" i="16"/>
  <c r="X84" i="16"/>
  <c r="AI83" i="16"/>
  <c r="AP83" i="16"/>
  <c r="AR82" i="99"/>
  <c r="AI80" i="87"/>
  <c r="AN80" i="87"/>
  <c r="AH85" i="95"/>
  <c r="AQ85" i="95" s="1"/>
  <c r="AE79" i="85"/>
  <c r="AG79" i="85"/>
  <c r="AP79" i="85" s="1"/>
  <c r="AF79" i="85"/>
  <c r="AO79" i="85" s="1"/>
  <c r="W80" i="85"/>
  <c r="AG83" i="43"/>
  <c r="AP83" i="43" s="1"/>
  <c r="W84" i="43"/>
  <c r="AE83" i="43"/>
  <c r="AF83" i="43"/>
  <c r="AO83" i="43" s="1"/>
  <c r="AH78" i="48"/>
  <c r="AQ78" i="48" s="1"/>
  <c r="AI82" i="11"/>
  <c r="AN82" i="11"/>
  <c r="AF83" i="41"/>
  <c r="AO83" i="41" s="1"/>
  <c r="AG83" i="41"/>
  <c r="AP83" i="41" s="1"/>
  <c r="W84" i="41"/>
  <c r="AE83" i="41"/>
  <c r="AE77" i="42"/>
  <c r="AF77" i="42"/>
  <c r="AO77" i="42" s="1"/>
  <c r="AG77" i="42"/>
  <c r="AP77" i="42" s="1"/>
  <c r="W78" i="42"/>
  <c r="W81" i="10"/>
  <c r="AG80" i="10"/>
  <c r="AP80" i="10" s="1"/>
  <c r="AF80" i="10"/>
  <c r="AO80" i="10" s="1"/>
  <c r="AE80" i="10"/>
  <c r="AH78" i="50"/>
  <c r="AQ78" i="50" s="1"/>
  <c r="W80" i="35"/>
  <c r="AF79" i="35"/>
  <c r="AO79" i="35" s="1"/>
  <c r="AG79" i="35"/>
  <c r="AP79" i="35" s="1"/>
  <c r="AE79" i="35"/>
  <c r="AH81" i="91"/>
  <c r="AQ81" i="91" s="1"/>
  <c r="AI80" i="103"/>
  <c r="AN80" i="103"/>
  <c r="AE78" i="48"/>
  <c r="AG78" i="48"/>
  <c r="AP78" i="48" s="1"/>
  <c r="AF78" i="48"/>
  <c r="AO78" i="48" s="1"/>
  <c r="W79" i="48"/>
  <c r="Y83" i="11"/>
  <c r="X83" i="11"/>
  <c r="AH77" i="90"/>
  <c r="AQ77" i="90" s="1"/>
  <c r="AR80" i="91"/>
  <c r="Z78" i="50"/>
  <c r="W82" i="98"/>
  <c r="AE81" i="98"/>
  <c r="AN81" i="98" s="1"/>
  <c r="AG81" i="98"/>
  <c r="AF81" i="98"/>
  <c r="AO81" i="98" s="1"/>
  <c r="Z81" i="91"/>
  <c r="Z77" i="90"/>
  <c r="AI80" i="49"/>
  <c r="AN80" i="49"/>
  <c r="AE78" i="82"/>
  <c r="W79" i="82"/>
  <c r="AG78" i="82"/>
  <c r="AP78" i="82" s="1"/>
  <c r="AF78" i="82"/>
  <c r="AO78" i="82" s="1"/>
  <c r="AE78" i="55"/>
  <c r="AF78" i="55"/>
  <c r="AO78" i="55" s="1"/>
  <c r="AG78" i="55"/>
  <c r="AP78" i="55" s="1"/>
  <c r="W79" i="55"/>
  <c r="AR77" i="48"/>
  <c r="Y83" i="83"/>
  <c r="X83" i="83"/>
  <c r="Z83" i="83" s="1"/>
  <c r="Y81" i="87"/>
  <c r="X81" i="87"/>
  <c r="AH80" i="18"/>
  <c r="AQ80" i="18" s="1"/>
  <c r="Y81" i="103"/>
  <c r="X81" i="103"/>
  <c r="Z81" i="103" s="1"/>
  <c r="AR84" i="95"/>
  <c r="Y80" i="102"/>
  <c r="X80" i="102"/>
  <c r="Z85" i="95"/>
  <c r="AR77" i="50"/>
  <c r="W80" i="94"/>
  <c r="AF79" i="94"/>
  <c r="AO79" i="94" s="1"/>
  <c r="AE79" i="94"/>
  <c r="AG79" i="94"/>
  <c r="AP79" i="94" s="1"/>
  <c r="AR76" i="90"/>
  <c r="AI82" i="83"/>
  <c r="AN82" i="83"/>
  <c r="Z80" i="18"/>
  <c r="AR79" i="18"/>
  <c r="AH83" i="99"/>
  <c r="AQ83" i="99" s="1"/>
  <c r="AI79" i="102"/>
  <c r="AN79" i="102"/>
  <c r="Y81" i="49"/>
  <c r="X81" i="49"/>
  <c r="Z81" i="49" s="1"/>
  <c r="AE81" i="49" l="1"/>
  <c r="AN81" i="49" s="1"/>
  <c r="AG81" i="49"/>
  <c r="W82" i="49"/>
  <c r="AF81" i="49"/>
  <c r="AO81" i="49" s="1"/>
  <c r="W82" i="103"/>
  <c r="AG81" i="103"/>
  <c r="AP81" i="103" s="1"/>
  <c r="AF81" i="103"/>
  <c r="AO81" i="103" s="1"/>
  <c r="AE81" i="103"/>
  <c r="AH83" i="83"/>
  <c r="AQ83" i="83" s="1"/>
  <c r="Y79" i="55"/>
  <c r="X79" i="55"/>
  <c r="Z79" i="55" s="1"/>
  <c r="W82" i="91"/>
  <c r="AG81" i="91"/>
  <c r="AP81" i="91" s="1"/>
  <c r="AF81" i="91"/>
  <c r="AO81" i="91" s="1"/>
  <c r="AE81" i="91"/>
  <c r="AG78" i="50"/>
  <c r="AP78" i="50" s="1"/>
  <c r="AE78" i="50"/>
  <c r="AF78" i="50"/>
  <c r="AO78" i="50" s="1"/>
  <c r="W79" i="50"/>
  <c r="Y79" i="48"/>
  <c r="Z79" i="48" s="1"/>
  <c r="X79" i="48"/>
  <c r="AI79" i="35"/>
  <c r="AN79" i="35"/>
  <c r="AI77" i="42"/>
  <c r="AN77" i="42"/>
  <c r="Y79" i="82"/>
  <c r="X79" i="82"/>
  <c r="Y81" i="10"/>
  <c r="X81" i="10"/>
  <c r="AR82" i="11"/>
  <c r="Y80" i="85"/>
  <c r="X80" i="85"/>
  <c r="AH80" i="102"/>
  <c r="AQ80" i="102" s="1"/>
  <c r="AI78" i="82"/>
  <c r="AN78" i="82"/>
  <c r="AH83" i="11"/>
  <c r="AQ83" i="11" s="1"/>
  <c r="AI83" i="41"/>
  <c r="AN83" i="41"/>
  <c r="AI83" i="99"/>
  <c r="AP83" i="99"/>
  <c r="AI78" i="55"/>
  <c r="AN78" i="55"/>
  <c r="Z83" i="11"/>
  <c r="AI78" i="48"/>
  <c r="AN78" i="48"/>
  <c r="Y80" i="35"/>
  <c r="X80" i="35"/>
  <c r="Y78" i="42"/>
  <c r="X78" i="42"/>
  <c r="Z78" i="42" s="1"/>
  <c r="Y84" i="41"/>
  <c r="X84" i="41"/>
  <c r="AI83" i="43"/>
  <c r="AN83" i="43"/>
  <c r="AR83" i="16"/>
  <c r="AF83" i="83"/>
  <c r="AO83" i="83" s="1"/>
  <c r="AG83" i="83"/>
  <c r="AP83" i="83" s="1"/>
  <c r="W84" i="83"/>
  <c r="AE83" i="83"/>
  <c r="AR82" i="83"/>
  <c r="Z80" i="102"/>
  <c r="AH81" i="87"/>
  <c r="AQ81" i="87" s="1"/>
  <c r="AI81" i="98"/>
  <c r="AP81" i="98"/>
  <c r="Y80" i="94"/>
  <c r="X80" i="94"/>
  <c r="Z81" i="87"/>
  <c r="AR80" i="49"/>
  <c r="AI80" i="10"/>
  <c r="AN80" i="10"/>
  <c r="Y84" i="43"/>
  <c r="X84" i="43"/>
  <c r="Z84" i="43" s="1"/>
  <c r="AI79" i="85"/>
  <c r="AN79" i="85"/>
  <c r="AH84" i="16"/>
  <c r="AQ84" i="16" s="1"/>
  <c r="Y84" i="99"/>
  <c r="X84" i="99"/>
  <c r="AH81" i="49"/>
  <c r="AQ81" i="49" s="1"/>
  <c r="W81" i="18"/>
  <c r="AE80" i="18"/>
  <c r="AN80" i="18" s="1"/>
  <c r="AF80" i="18"/>
  <c r="AO80" i="18" s="1"/>
  <c r="AG80" i="18"/>
  <c r="AE85" i="95"/>
  <c r="AG85" i="95"/>
  <c r="AP85" i="95" s="1"/>
  <c r="AF85" i="95"/>
  <c r="AO85" i="95" s="1"/>
  <c r="W86" i="95"/>
  <c r="AH81" i="103"/>
  <c r="AQ81" i="103" s="1"/>
  <c r="AI79" i="94"/>
  <c r="AN79" i="94"/>
  <c r="AR79" i="102"/>
  <c r="AF77" i="90"/>
  <c r="AO77" i="90" s="1"/>
  <c r="W78" i="90"/>
  <c r="AE77" i="90"/>
  <c r="AG77" i="90"/>
  <c r="AP77" i="90" s="1"/>
  <c r="Y82" i="98"/>
  <c r="X82" i="98"/>
  <c r="AR80" i="103"/>
  <c r="AR80" i="87"/>
  <c r="Z84" i="16"/>
  <c r="W80" i="48" l="1"/>
  <c r="AE79" i="48"/>
  <c r="AN79" i="48" s="1"/>
  <c r="AF79" i="48"/>
  <c r="AO79" i="48" s="1"/>
  <c r="AG79" i="48"/>
  <c r="AR80" i="10"/>
  <c r="AI83" i="83"/>
  <c r="AN83" i="83"/>
  <c r="AE78" i="42"/>
  <c r="AF78" i="42"/>
  <c r="AO78" i="42" s="1"/>
  <c r="W79" i="42"/>
  <c r="AG78" i="42"/>
  <c r="AP78" i="42" s="1"/>
  <c r="AR78" i="48"/>
  <c r="AH79" i="55"/>
  <c r="AQ79" i="55" s="1"/>
  <c r="Y82" i="103"/>
  <c r="Z82" i="103"/>
  <c r="X82" i="103"/>
  <c r="AI80" i="18"/>
  <c r="AP80" i="18"/>
  <c r="AR79" i="85"/>
  <c r="X84" i="83"/>
  <c r="Y84" i="83"/>
  <c r="AR83" i="43"/>
  <c r="AE83" i="11"/>
  <c r="AF83" i="11"/>
  <c r="AO83" i="11" s="1"/>
  <c r="W84" i="11"/>
  <c r="AG83" i="11"/>
  <c r="AP83" i="11" s="1"/>
  <c r="AR83" i="41"/>
  <c r="AH81" i="10"/>
  <c r="AQ81" i="10" s="1"/>
  <c r="AE79" i="55"/>
  <c r="W80" i="55"/>
  <c r="AF79" i="55"/>
  <c r="AO79" i="55" s="1"/>
  <c r="AG79" i="55"/>
  <c r="AP79" i="55" s="1"/>
  <c r="AH82" i="98"/>
  <c r="AQ82" i="98" s="1"/>
  <c r="AH84" i="43"/>
  <c r="AQ84" i="43" s="1"/>
  <c r="AR81" i="98"/>
  <c r="AF80" i="102"/>
  <c r="AO80" i="102" s="1"/>
  <c r="AE80" i="102"/>
  <c r="W81" i="102"/>
  <c r="AG80" i="102"/>
  <c r="AP80" i="102" s="1"/>
  <c r="AH84" i="41"/>
  <c r="AQ84" i="41" s="1"/>
  <c r="AH80" i="35"/>
  <c r="AQ80" i="35" s="1"/>
  <c r="AR78" i="82"/>
  <c r="AH80" i="85"/>
  <c r="AQ80" i="85" s="1"/>
  <c r="Z81" i="10"/>
  <c r="AR77" i="42"/>
  <c r="AI81" i="91"/>
  <c r="AN81" i="91"/>
  <c r="Z82" i="98"/>
  <c r="AG81" i="87"/>
  <c r="AP81" i="87" s="1"/>
  <c r="AE81" i="87"/>
  <c r="AF81" i="87"/>
  <c r="AO81" i="87" s="1"/>
  <c r="W82" i="87"/>
  <c r="Z84" i="41"/>
  <c r="Z80" i="35"/>
  <c r="AR78" i="55"/>
  <c r="Z80" i="85"/>
  <c r="Y79" i="50"/>
  <c r="Z79" i="50" s="1"/>
  <c r="X79" i="50"/>
  <c r="AI81" i="103"/>
  <c r="AN81" i="103"/>
  <c r="Y82" i="49"/>
  <c r="X82" i="49"/>
  <c r="Z82" i="49" s="1"/>
  <c r="AI77" i="90"/>
  <c r="AN77" i="90"/>
  <c r="AR79" i="94"/>
  <c r="Y78" i="90"/>
  <c r="X78" i="90"/>
  <c r="X86" i="95"/>
  <c r="Y86" i="95"/>
  <c r="AG84" i="43"/>
  <c r="AP84" i="43" s="1"/>
  <c r="AE84" i="43"/>
  <c r="W85" i="43"/>
  <c r="AF84" i="43"/>
  <c r="AO84" i="43" s="1"/>
  <c r="Y81" i="18"/>
  <c r="X81" i="18"/>
  <c r="Z81" i="18" s="1"/>
  <c r="AH84" i="99"/>
  <c r="AQ84" i="99" s="1"/>
  <c r="AH80" i="94"/>
  <c r="AQ80" i="94" s="1"/>
  <c r="AH79" i="82"/>
  <c r="AQ79" i="82" s="1"/>
  <c r="AR79" i="35"/>
  <c r="AI81" i="49"/>
  <c r="AP81" i="49"/>
  <c r="AF84" i="16"/>
  <c r="AO84" i="16" s="1"/>
  <c r="AG84" i="16"/>
  <c r="AP84" i="16" s="1"/>
  <c r="AE84" i="16"/>
  <c r="W85" i="16"/>
  <c r="AI85" i="95"/>
  <c r="AN85" i="95"/>
  <c r="Z84" i="99"/>
  <c r="Z80" i="94"/>
  <c r="AH78" i="42"/>
  <c r="AQ78" i="42" s="1"/>
  <c r="AR83" i="99"/>
  <c r="Z79" i="82"/>
  <c r="AH79" i="48"/>
  <c r="AQ79" i="48" s="1"/>
  <c r="AI78" i="50"/>
  <c r="AN78" i="50"/>
  <c r="Y82" i="91"/>
  <c r="Z82" i="91"/>
  <c r="X82" i="91"/>
  <c r="Z86" i="95" l="1"/>
  <c r="Z78" i="90"/>
  <c r="AG78" i="90" s="1"/>
  <c r="AP78" i="90" s="1"/>
  <c r="W80" i="50"/>
  <c r="AG79" i="50"/>
  <c r="AP79" i="50" s="1"/>
  <c r="AE79" i="50"/>
  <c r="AF79" i="50"/>
  <c r="AO79" i="50" s="1"/>
  <c r="AF86" i="95"/>
  <c r="AO86" i="95" s="1"/>
  <c r="AE86" i="95"/>
  <c r="AG86" i="95"/>
  <c r="AP86" i="95" s="1"/>
  <c r="W87" i="95"/>
  <c r="W79" i="90"/>
  <c r="AE78" i="90"/>
  <c r="AF78" i="90"/>
  <c r="AO78" i="90" s="1"/>
  <c r="AR81" i="49"/>
  <c r="AH81" i="18"/>
  <c r="AQ81" i="18" s="1"/>
  <c r="AI84" i="43"/>
  <c r="AN84" i="43"/>
  <c r="AH82" i="49"/>
  <c r="AQ82" i="49" s="1"/>
  <c r="AE84" i="41"/>
  <c r="AF84" i="41"/>
  <c r="AO84" i="41" s="1"/>
  <c r="AG84" i="41"/>
  <c r="AP84" i="41" s="1"/>
  <c r="W85" i="41"/>
  <c r="AG82" i="98"/>
  <c r="AP82" i="98" s="1"/>
  <c r="W83" i="98"/>
  <c r="AE82" i="98"/>
  <c r="AF82" i="98"/>
  <c r="AO82" i="98" s="1"/>
  <c r="Y84" i="11"/>
  <c r="Z84" i="11" s="1"/>
  <c r="X84" i="11"/>
  <c r="AH82" i="103"/>
  <c r="AQ82" i="103" s="1"/>
  <c r="Y79" i="42"/>
  <c r="X79" i="42"/>
  <c r="Y85" i="16"/>
  <c r="X85" i="16"/>
  <c r="AE81" i="18"/>
  <c r="AF81" i="18"/>
  <c r="AO81" i="18" s="1"/>
  <c r="W82" i="18"/>
  <c r="AG81" i="18"/>
  <c r="AP81" i="18" s="1"/>
  <c r="AF82" i="49"/>
  <c r="AO82" i="49" s="1"/>
  <c r="AG82" i="49"/>
  <c r="AP82" i="49" s="1"/>
  <c r="W83" i="49"/>
  <c r="AE82" i="49"/>
  <c r="Y81" i="102"/>
  <c r="X81" i="102"/>
  <c r="Y80" i="55"/>
  <c r="X80" i="55"/>
  <c r="AH84" i="83"/>
  <c r="AQ84" i="83" s="1"/>
  <c r="W83" i="103"/>
  <c r="AG82" i="103"/>
  <c r="AP82" i="103" s="1"/>
  <c r="AF82" i="103"/>
  <c r="AO82" i="103" s="1"/>
  <c r="AE82" i="103"/>
  <c r="AI84" i="16"/>
  <c r="AR84" i="16" s="1"/>
  <c r="AN84" i="16"/>
  <c r="W81" i="85"/>
  <c r="AF80" i="85"/>
  <c r="AO80" i="85" s="1"/>
  <c r="AG80" i="85"/>
  <c r="AP80" i="85" s="1"/>
  <c r="AE80" i="85"/>
  <c r="Y82" i="87"/>
  <c r="X82" i="87"/>
  <c r="AR81" i="91"/>
  <c r="AI80" i="102"/>
  <c r="AN80" i="102"/>
  <c r="AI79" i="55"/>
  <c r="AN79" i="55"/>
  <c r="AI83" i="11"/>
  <c r="AN83" i="11"/>
  <c r="AI78" i="42"/>
  <c r="AN78" i="42"/>
  <c r="AI79" i="48"/>
  <c r="AP79" i="48"/>
  <c r="AR78" i="50"/>
  <c r="W83" i="91"/>
  <c r="AG82" i="91"/>
  <c r="AP82" i="91" s="1"/>
  <c r="AF82" i="91"/>
  <c r="AO82" i="91" s="1"/>
  <c r="AE82" i="91"/>
  <c r="AE80" i="94"/>
  <c r="W81" i="94"/>
  <c r="AG80" i="94"/>
  <c r="AP80" i="94" s="1"/>
  <c r="AF80" i="94"/>
  <c r="AO80" i="94" s="1"/>
  <c r="AH86" i="95"/>
  <c r="AQ86" i="95" s="1"/>
  <c r="AR81" i="103"/>
  <c r="AI81" i="87"/>
  <c r="AN81" i="87"/>
  <c r="AR83" i="83"/>
  <c r="AG79" i="82"/>
  <c r="AP79" i="82" s="1"/>
  <c r="W80" i="82"/>
  <c r="AE79" i="82"/>
  <c r="AF79" i="82"/>
  <c r="AO79" i="82" s="1"/>
  <c r="AH82" i="91"/>
  <c r="AQ82" i="91" s="1"/>
  <c r="W85" i="99"/>
  <c r="AE84" i="99"/>
  <c r="AG84" i="99"/>
  <c r="AP84" i="99" s="1"/>
  <c r="AF84" i="99"/>
  <c r="AO84" i="99" s="1"/>
  <c r="AR85" i="95"/>
  <c r="Y85" i="43"/>
  <c r="X85" i="43"/>
  <c r="Z85" i="43" s="1"/>
  <c r="AH78" i="90"/>
  <c r="AQ78" i="90" s="1"/>
  <c r="AR77" i="90"/>
  <c r="AH79" i="50"/>
  <c r="AQ79" i="50" s="1"/>
  <c r="AE80" i="35"/>
  <c r="AF80" i="35"/>
  <c r="AO80" i="35" s="1"/>
  <c r="W81" i="35"/>
  <c r="AG80" i="35"/>
  <c r="AP80" i="35" s="1"/>
  <c r="AG81" i="10"/>
  <c r="AP81" i="10" s="1"/>
  <c r="W82" i="10"/>
  <c r="AE81" i="10"/>
  <c r="AF81" i="10"/>
  <c r="AO81" i="10" s="1"/>
  <c r="Z84" i="83"/>
  <c r="AR80" i="18"/>
  <c r="Y80" i="48"/>
  <c r="X80" i="48"/>
  <c r="Z80" i="48" s="1"/>
  <c r="Z81" i="102" l="1"/>
  <c r="W86" i="43"/>
  <c r="AG85" i="43"/>
  <c r="AP85" i="43" s="1"/>
  <c r="AE85" i="43"/>
  <c r="AF85" i="43"/>
  <c r="AO85" i="43" s="1"/>
  <c r="AG84" i="11"/>
  <c r="AP84" i="11" s="1"/>
  <c r="AF84" i="11"/>
  <c r="AO84" i="11" s="1"/>
  <c r="W85" i="11"/>
  <c r="AE84" i="11"/>
  <c r="W82" i="102"/>
  <c r="AE81" i="102"/>
  <c r="AN81" i="102" s="1"/>
  <c r="AF81" i="102"/>
  <c r="AO81" i="102" s="1"/>
  <c r="AG81" i="102"/>
  <c r="W81" i="48"/>
  <c r="AE80" i="48"/>
  <c r="AG80" i="48"/>
  <c r="AP80" i="48" s="1"/>
  <c r="AF80" i="48"/>
  <c r="AO80" i="48" s="1"/>
  <c r="Y82" i="10"/>
  <c r="X82" i="10"/>
  <c r="AI80" i="35"/>
  <c r="AN80" i="35"/>
  <c r="AI79" i="82"/>
  <c r="AN79" i="82"/>
  <c r="AR81" i="87"/>
  <c r="AI80" i="94"/>
  <c r="AN80" i="94"/>
  <c r="AI80" i="85"/>
  <c r="AN80" i="85"/>
  <c r="AI82" i="103"/>
  <c r="AN82" i="103"/>
  <c r="AH81" i="102"/>
  <c r="AQ81" i="102" s="1"/>
  <c r="AI81" i="18"/>
  <c r="AN81" i="18"/>
  <c r="AH84" i="11"/>
  <c r="AQ84" i="11" s="1"/>
  <c r="Y83" i="98"/>
  <c r="X83" i="98"/>
  <c r="AI84" i="41"/>
  <c r="AN84" i="41"/>
  <c r="AI78" i="90"/>
  <c r="AN78" i="90"/>
  <c r="Y80" i="82"/>
  <c r="X80" i="82"/>
  <c r="AR83" i="11"/>
  <c r="AH85" i="16"/>
  <c r="AQ85" i="16" s="1"/>
  <c r="AR84" i="43"/>
  <c r="Y79" i="90"/>
  <c r="X79" i="90"/>
  <c r="AI82" i="91"/>
  <c r="AN82" i="91"/>
  <c r="AH82" i="87"/>
  <c r="AQ82" i="87" s="1"/>
  <c r="Z85" i="16"/>
  <c r="AH85" i="43"/>
  <c r="AQ85" i="43" s="1"/>
  <c r="AH80" i="48"/>
  <c r="AQ80" i="48" s="1"/>
  <c r="AR79" i="48"/>
  <c r="AR79" i="55"/>
  <c r="Z82" i="87"/>
  <c r="Y81" i="85"/>
  <c r="Z81" i="85" s="1"/>
  <c r="X81" i="85"/>
  <c r="Y83" i="103"/>
  <c r="X83" i="103"/>
  <c r="AH80" i="55"/>
  <c r="AQ80" i="55" s="1"/>
  <c r="Y85" i="41"/>
  <c r="X85" i="41"/>
  <c r="Y87" i="95"/>
  <c r="Z87" i="95" s="1"/>
  <c r="X87" i="95"/>
  <c r="AI79" i="50"/>
  <c r="AN79" i="50"/>
  <c r="AI84" i="99"/>
  <c r="AN84" i="99"/>
  <c r="Y81" i="35"/>
  <c r="Z81" i="35" s="1"/>
  <c r="X81" i="35"/>
  <c r="Y85" i="99"/>
  <c r="X85" i="99"/>
  <c r="Z85" i="99" s="1"/>
  <c r="Z80" i="55"/>
  <c r="AI82" i="49"/>
  <c r="AN82" i="49"/>
  <c r="Y82" i="18"/>
  <c r="X82" i="18"/>
  <c r="Z82" i="18" s="1"/>
  <c r="AH79" i="42"/>
  <c r="AQ79" i="42" s="1"/>
  <c r="AF84" i="83"/>
  <c r="AO84" i="83" s="1"/>
  <c r="AG84" i="83"/>
  <c r="AP84" i="83" s="1"/>
  <c r="AE84" i="83"/>
  <c r="W85" i="83"/>
  <c r="AI81" i="10"/>
  <c r="AN81" i="10"/>
  <c r="Y81" i="94"/>
  <c r="Z81" i="94" s="1"/>
  <c r="X81" i="94"/>
  <c r="Y83" i="91"/>
  <c r="X83" i="91"/>
  <c r="AR78" i="42"/>
  <c r="AR80" i="102"/>
  <c r="Y83" i="49"/>
  <c r="X83" i="49"/>
  <c r="Z79" i="42"/>
  <c r="AI82" i="98"/>
  <c r="AN82" i="98"/>
  <c r="AI86" i="95"/>
  <c r="AN86" i="95"/>
  <c r="Y80" i="50"/>
  <c r="X80" i="50"/>
  <c r="Z80" i="50" l="1"/>
  <c r="Z83" i="49"/>
  <c r="W84" i="49" s="1"/>
  <c r="W81" i="50"/>
  <c r="AE80" i="50"/>
  <c r="AF80" i="50"/>
  <c r="AO80" i="50" s="1"/>
  <c r="AG80" i="50"/>
  <c r="AP80" i="50" s="1"/>
  <c r="AE87" i="95"/>
  <c r="AF87" i="95"/>
  <c r="AO87" i="95" s="1"/>
  <c r="W88" i="95"/>
  <c r="AG87" i="95"/>
  <c r="AP87" i="95" s="1"/>
  <c r="AG83" i="49"/>
  <c r="AP83" i="49" s="1"/>
  <c r="AE83" i="49"/>
  <c r="AF83" i="49"/>
  <c r="AO83" i="49" s="1"/>
  <c r="AF81" i="94"/>
  <c r="AO81" i="94" s="1"/>
  <c r="W82" i="94"/>
  <c r="AE81" i="94"/>
  <c r="AG81" i="94"/>
  <c r="AP81" i="94" s="1"/>
  <c r="AF81" i="35"/>
  <c r="AO81" i="35" s="1"/>
  <c r="AE81" i="35"/>
  <c r="AG81" i="35"/>
  <c r="AP81" i="35" s="1"/>
  <c r="W82" i="35"/>
  <c r="AF81" i="85"/>
  <c r="AO81" i="85" s="1"/>
  <c r="AG81" i="85"/>
  <c r="AP81" i="85" s="1"/>
  <c r="AE81" i="85"/>
  <c r="W82" i="85"/>
  <c r="AG82" i="18"/>
  <c r="AP82" i="18" s="1"/>
  <c r="AE82" i="18"/>
  <c r="AF82" i="18"/>
  <c r="AO82" i="18" s="1"/>
  <c r="W83" i="18"/>
  <c r="Z85" i="41"/>
  <c r="AH85" i="41"/>
  <c r="AQ85" i="41" s="1"/>
  <c r="W80" i="42"/>
  <c r="AG79" i="42"/>
  <c r="AP79" i="42" s="1"/>
  <c r="AF79" i="42"/>
  <c r="AO79" i="42" s="1"/>
  <c r="AE79" i="42"/>
  <c r="AI84" i="83"/>
  <c r="AN84" i="83"/>
  <c r="AR82" i="49"/>
  <c r="AH87" i="95"/>
  <c r="AQ87" i="95" s="1"/>
  <c r="AR80" i="94"/>
  <c r="AR80" i="35"/>
  <c r="AG80" i="55"/>
  <c r="AP80" i="55" s="1"/>
  <c r="W81" i="55"/>
  <c r="AE80" i="55"/>
  <c r="AF80" i="55"/>
  <c r="AO80" i="55" s="1"/>
  <c r="AH81" i="85"/>
  <c r="AQ81" i="85" s="1"/>
  <c r="W86" i="16"/>
  <c r="AF85" i="16"/>
  <c r="AO85" i="16" s="1"/>
  <c r="AE85" i="16"/>
  <c r="AG85" i="16"/>
  <c r="AP85" i="16" s="1"/>
  <c r="AR78" i="90"/>
  <c r="AR81" i="18"/>
  <c r="AH82" i="10"/>
  <c r="AQ82" i="10" s="1"/>
  <c r="AI80" i="48"/>
  <c r="AN80" i="48"/>
  <c r="Y82" i="102"/>
  <c r="X82" i="102"/>
  <c r="AH83" i="91"/>
  <c r="AQ83" i="91" s="1"/>
  <c r="AH82" i="18"/>
  <c r="AQ82" i="18" s="1"/>
  <c r="AH85" i="99"/>
  <c r="AQ85" i="99" s="1"/>
  <c r="AR82" i="91"/>
  <c r="AR82" i="103"/>
  <c r="Z82" i="10"/>
  <c r="Y81" i="48"/>
  <c r="X81" i="48"/>
  <c r="AR81" i="10"/>
  <c r="AR84" i="99"/>
  <c r="AH79" i="90"/>
  <c r="AQ79" i="90" s="1"/>
  <c r="AH80" i="82"/>
  <c r="AQ80" i="82" s="1"/>
  <c r="AR84" i="41"/>
  <c r="AI84" i="11"/>
  <c r="AN84" i="11"/>
  <c r="AI85" i="43"/>
  <c r="AN85" i="43"/>
  <c r="AR86" i="95"/>
  <c r="Z83" i="91"/>
  <c r="AG85" i="99"/>
  <c r="AP85" i="99" s="1"/>
  <c r="W86" i="99"/>
  <c r="AE85" i="99"/>
  <c r="AF85" i="99"/>
  <c r="AO85" i="99" s="1"/>
  <c r="AH83" i="103"/>
  <c r="AQ83" i="103" s="1"/>
  <c r="AG82" i="87"/>
  <c r="AP82" i="87" s="1"/>
  <c r="W83" i="87"/>
  <c r="AF82" i="87"/>
  <c r="AO82" i="87" s="1"/>
  <c r="AE82" i="87"/>
  <c r="Z79" i="90"/>
  <c r="Z80" i="82"/>
  <c r="AH83" i="98"/>
  <c r="AQ83" i="98" s="1"/>
  <c r="AR80" i="85"/>
  <c r="AR79" i="82"/>
  <c r="AI81" i="102"/>
  <c r="AP81" i="102"/>
  <c r="Y85" i="11"/>
  <c r="X85" i="11"/>
  <c r="Z85" i="11" s="1"/>
  <c r="AH83" i="49"/>
  <c r="AQ83" i="49" s="1"/>
  <c r="AH80" i="50"/>
  <c r="AQ80" i="50" s="1"/>
  <c r="AR82" i="98"/>
  <c r="AH81" i="94"/>
  <c r="AQ81" i="94" s="1"/>
  <c r="Y85" i="83"/>
  <c r="X85" i="83"/>
  <c r="AH81" i="35"/>
  <c r="AQ81" i="35" s="1"/>
  <c r="AR79" i="50"/>
  <c r="Z83" i="103"/>
  <c r="Z83" i="98"/>
  <c r="Y86" i="43"/>
  <c r="X86" i="43"/>
  <c r="AF85" i="11" l="1"/>
  <c r="AO85" i="11" s="1"/>
  <c r="W86" i="11"/>
  <c r="AG85" i="11"/>
  <c r="AP85" i="11" s="1"/>
  <c r="AE85" i="11"/>
  <c r="AF83" i="103"/>
  <c r="AO83" i="103" s="1"/>
  <c r="AE83" i="103"/>
  <c r="W84" i="103"/>
  <c r="AG83" i="103"/>
  <c r="AP83" i="103" s="1"/>
  <c r="W81" i="82"/>
  <c r="AF80" i="82"/>
  <c r="AO80" i="82" s="1"/>
  <c r="AE80" i="82"/>
  <c r="AG80" i="82"/>
  <c r="AP80" i="82" s="1"/>
  <c r="AH86" i="43"/>
  <c r="AQ86" i="43" s="1"/>
  <c r="AH85" i="83"/>
  <c r="AQ85" i="83" s="1"/>
  <c r="Z86" i="43"/>
  <c r="W84" i="98"/>
  <c r="AG83" i="98"/>
  <c r="AP83" i="98" s="1"/>
  <c r="AF83" i="98"/>
  <c r="AO83" i="98" s="1"/>
  <c r="AE83" i="98"/>
  <c r="Y83" i="87"/>
  <c r="X83" i="87"/>
  <c r="AI85" i="16"/>
  <c r="AN85" i="16"/>
  <c r="Y80" i="42"/>
  <c r="X80" i="42"/>
  <c r="Z80" i="42" s="1"/>
  <c r="AG85" i="41"/>
  <c r="AP85" i="41" s="1"/>
  <c r="AE85" i="41"/>
  <c r="AF85" i="41"/>
  <c r="AO85" i="41" s="1"/>
  <c r="W86" i="41"/>
  <c r="Y82" i="35"/>
  <c r="X82" i="35"/>
  <c r="AI81" i="94"/>
  <c r="AN81" i="94"/>
  <c r="AI83" i="49"/>
  <c r="AN83" i="49"/>
  <c r="AI87" i="95"/>
  <c r="AN87" i="95"/>
  <c r="AR80" i="48"/>
  <c r="W80" i="90"/>
  <c r="AE79" i="90"/>
  <c r="AF79" i="90"/>
  <c r="AO79" i="90" s="1"/>
  <c r="AG79" i="90"/>
  <c r="AP79" i="90" s="1"/>
  <c r="AI85" i="99"/>
  <c r="AN85" i="99"/>
  <c r="Y86" i="16"/>
  <c r="X86" i="16"/>
  <c r="Y83" i="18"/>
  <c r="X83" i="18"/>
  <c r="AI81" i="85"/>
  <c r="AN81" i="85"/>
  <c r="AI81" i="35"/>
  <c r="AN81" i="35"/>
  <c r="Y82" i="85"/>
  <c r="X82" i="85"/>
  <c r="AR81" i="102"/>
  <c r="Y86" i="99"/>
  <c r="Z86" i="99" s="1"/>
  <c r="X86" i="99"/>
  <c r="AH82" i="102"/>
  <c r="AQ82" i="102" s="1"/>
  <c r="AI79" i="42"/>
  <c r="AR79" i="42" s="1"/>
  <c r="AN79" i="42"/>
  <c r="AR84" i="83"/>
  <c r="AR85" i="43"/>
  <c r="AI82" i="87"/>
  <c r="AN82" i="87"/>
  <c r="AH81" i="48"/>
  <c r="AQ81" i="48" s="1"/>
  <c r="Z82" i="102"/>
  <c r="AI80" i="55"/>
  <c r="AN80" i="55"/>
  <c r="AI82" i="18"/>
  <c r="AN82" i="18"/>
  <c r="Y88" i="95"/>
  <c r="X88" i="95"/>
  <c r="Z88" i="95" s="1"/>
  <c r="AI80" i="50"/>
  <c r="AN80" i="50"/>
  <c r="AF82" i="10"/>
  <c r="AO82" i="10" s="1"/>
  <c r="W83" i="10"/>
  <c r="AG82" i="10"/>
  <c r="AP82" i="10" s="1"/>
  <c r="AE82" i="10"/>
  <c r="Y82" i="94"/>
  <c r="X82" i="94"/>
  <c r="Z82" i="94" s="1"/>
  <c r="Z85" i="83"/>
  <c r="AH85" i="11"/>
  <c r="AQ85" i="11" s="1"/>
  <c r="AG83" i="91"/>
  <c r="AP83" i="91" s="1"/>
  <c r="AE83" i="91"/>
  <c r="AF83" i="91"/>
  <c r="AO83" i="91" s="1"/>
  <c r="W84" i="91"/>
  <c r="AR84" i="11"/>
  <c r="Z81" i="48"/>
  <c r="Y81" i="55"/>
  <c r="X81" i="55"/>
  <c r="Y84" i="49"/>
  <c r="Z84" i="49"/>
  <c r="X84" i="49"/>
  <c r="Y81" i="50"/>
  <c r="X81" i="50"/>
  <c r="AH81" i="50" l="1"/>
  <c r="AQ81" i="50" s="1"/>
  <c r="W87" i="99"/>
  <c r="AE86" i="99"/>
  <c r="AF86" i="99"/>
  <c r="AO86" i="99" s="1"/>
  <c r="AG86" i="99"/>
  <c r="AP86" i="99" s="1"/>
  <c r="AR81" i="94"/>
  <c r="AI83" i="98"/>
  <c r="AN83" i="98"/>
  <c r="AH81" i="55"/>
  <c r="AQ81" i="55" s="1"/>
  <c r="AF82" i="94"/>
  <c r="AO82" i="94" s="1"/>
  <c r="W83" i="94"/>
  <c r="AG82" i="94"/>
  <c r="AP82" i="94" s="1"/>
  <c r="AE82" i="94"/>
  <c r="Z81" i="50"/>
  <c r="Y84" i="91"/>
  <c r="X84" i="91"/>
  <c r="AR82" i="18"/>
  <c r="AH86" i="16"/>
  <c r="AQ86" i="16" s="1"/>
  <c r="AH82" i="35"/>
  <c r="AQ82" i="35" s="1"/>
  <c r="AI85" i="41"/>
  <c r="AR85" i="41" s="1"/>
  <c r="AN85" i="41"/>
  <c r="AR85" i="16"/>
  <c r="Y81" i="82"/>
  <c r="X81" i="82"/>
  <c r="AR80" i="50"/>
  <c r="AR81" i="35"/>
  <c r="Z86" i="16"/>
  <c r="AR87" i="95"/>
  <c r="Z82" i="35"/>
  <c r="AH83" i="87"/>
  <c r="AQ83" i="87" s="1"/>
  <c r="AI85" i="11"/>
  <c r="AN85" i="11"/>
  <c r="AH84" i="49"/>
  <c r="AQ84" i="49" s="1"/>
  <c r="W82" i="48"/>
  <c r="AF81" i="48"/>
  <c r="AO81" i="48" s="1"/>
  <c r="AE81" i="48"/>
  <c r="AG81" i="48"/>
  <c r="AP81" i="48" s="1"/>
  <c r="AI83" i="91"/>
  <c r="AN83" i="91"/>
  <c r="AI82" i="10"/>
  <c r="AR82" i="10" s="1"/>
  <c r="AN82" i="10"/>
  <c r="AH88" i="95"/>
  <c r="AQ88" i="95" s="1"/>
  <c r="AR80" i="55"/>
  <c r="AI79" i="90"/>
  <c r="AN79" i="90"/>
  <c r="AH80" i="42"/>
  <c r="AQ80" i="42" s="1"/>
  <c r="Z83" i="87"/>
  <c r="Y84" i="98"/>
  <c r="X84" i="98"/>
  <c r="AG84" i="49"/>
  <c r="AP84" i="49" s="1"/>
  <c r="W85" i="49"/>
  <c r="AF84" i="49"/>
  <c r="AO84" i="49" s="1"/>
  <c r="AE84" i="49"/>
  <c r="W83" i="102"/>
  <c r="AF82" i="102"/>
  <c r="AO82" i="102" s="1"/>
  <c r="AG82" i="102"/>
  <c r="AE82" i="102"/>
  <c r="AN82" i="102" s="1"/>
  <c r="AH82" i="85"/>
  <c r="AQ82" i="85" s="1"/>
  <c r="Y80" i="90"/>
  <c r="X80" i="90"/>
  <c r="AG80" i="42"/>
  <c r="AP80" i="42" s="1"/>
  <c r="AF80" i="42"/>
  <c r="AO80" i="42" s="1"/>
  <c r="AE80" i="42"/>
  <c r="W81" i="42"/>
  <c r="AF86" i="43"/>
  <c r="AO86" i="43" s="1"/>
  <c r="AE86" i="43"/>
  <c r="W87" i="43"/>
  <c r="AG86" i="43"/>
  <c r="AP86" i="43" s="1"/>
  <c r="Y84" i="103"/>
  <c r="X84" i="103"/>
  <c r="Y86" i="11"/>
  <c r="X86" i="11"/>
  <c r="Z81" i="55"/>
  <c r="W86" i="83"/>
  <c r="AF85" i="83"/>
  <c r="AO85" i="83" s="1"/>
  <c r="AE85" i="83"/>
  <c r="AG85" i="83"/>
  <c r="AP85" i="83" s="1"/>
  <c r="AG88" i="95"/>
  <c r="AP88" i="95" s="1"/>
  <c r="W89" i="95"/>
  <c r="AF88" i="95"/>
  <c r="AO88" i="95" s="1"/>
  <c r="AE88" i="95"/>
  <c r="AR81" i="85"/>
  <c r="AR83" i="49"/>
  <c r="AH82" i="94"/>
  <c r="AQ82" i="94" s="1"/>
  <c r="Y83" i="10"/>
  <c r="X83" i="10"/>
  <c r="Z83" i="10" s="1"/>
  <c r="AR82" i="87"/>
  <c r="AH86" i="99"/>
  <c r="AQ86" i="99" s="1"/>
  <c r="Z82" i="85"/>
  <c r="Z83" i="18"/>
  <c r="AH83" i="18"/>
  <c r="AQ83" i="18" s="1"/>
  <c r="AR85" i="99"/>
  <c r="Y86" i="41"/>
  <c r="X86" i="41"/>
  <c r="Z86" i="41" s="1"/>
  <c r="AI80" i="82"/>
  <c r="AN80" i="82"/>
  <c r="AI83" i="103"/>
  <c r="AN83" i="103"/>
  <c r="Z86" i="11" l="1"/>
  <c r="AG86" i="11"/>
  <c r="AP86" i="11" s="1"/>
  <c r="AF86" i="11"/>
  <c r="AO86" i="11" s="1"/>
  <c r="AE86" i="11"/>
  <c r="W87" i="11"/>
  <c r="W87" i="41"/>
  <c r="AE86" i="41"/>
  <c r="AF86" i="41"/>
  <c r="AO86" i="41" s="1"/>
  <c r="AG86" i="41"/>
  <c r="AP86" i="41" s="1"/>
  <c r="AH83" i="10"/>
  <c r="AQ83" i="10" s="1"/>
  <c r="AI80" i="42"/>
  <c r="AN80" i="42"/>
  <c r="AG83" i="87"/>
  <c r="AP83" i="87" s="1"/>
  <c r="W84" i="87"/>
  <c r="AE83" i="87"/>
  <c r="AF83" i="87"/>
  <c r="AO83" i="87" s="1"/>
  <c r="AR83" i="91"/>
  <c r="AR85" i="11"/>
  <c r="AE82" i="35"/>
  <c r="W83" i="35"/>
  <c r="AG82" i="35"/>
  <c r="AP82" i="35" s="1"/>
  <c r="AF82" i="35"/>
  <c r="AO82" i="35" s="1"/>
  <c r="Y87" i="99"/>
  <c r="X87" i="99"/>
  <c r="AG83" i="10"/>
  <c r="AP83" i="10" s="1"/>
  <c r="AE83" i="10"/>
  <c r="W84" i="10"/>
  <c r="AF83" i="10"/>
  <c r="AO83" i="10" s="1"/>
  <c r="AI88" i="95"/>
  <c r="AN88" i="95"/>
  <c r="AI85" i="83"/>
  <c r="AN85" i="83"/>
  <c r="Y87" i="43"/>
  <c r="X87" i="43"/>
  <c r="AI82" i="102"/>
  <c r="AP82" i="102"/>
  <c r="Y85" i="49"/>
  <c r="X85" i="49"/>
  <c r="AR79" i="90"/>
  <c r="AI82" i="94"/>
  <c r="AN82" i="94"/>
  <c r="AH84" i="103"/>
  <c r="AQ84" i="103" s="1"/>
  <c r="AI86" i="43"/>
  <c r="AN86" i="43"/>
  <c r="AH81" i="82"/>
  <c r="AQ81" i="82" s="1"/>
  <c r="AH84" i="91"/>
  <c r="AQ84" i="91" s="1"/>
  <c r="AF83" i="18"/>
  <c r="AO83" i="18" s="1"/>
  <c r="AG83" i="18"/>
  <c r="AP83" i="18" s="1"/>
  <c r="AE83" i="18"/>
  <c r="W84" i="18"/>
  <c r="Z84" i="103"/>
  <c r="Y83" i="102"/>
  <c r="X83" i="102"/>
  <c r="Z83" i="102" s="1"/>
  <c r="AH84" i="98"/>
  <c r="AQ84" i="98" s="1"/>
  <c r="AI81" i="48"/>
  <c r="AN81" i="48"/>
  <c r="AF86" i="16"/>
  <c r="AO86" i="16" s="1"/>
  <c r="AG86" i="16"/>
  <c r="AP86" i="16" s="1"/>
  <c r="AE86" i="16"/>
  <c r="W87" i="16"/>
  <c r="Z81" i="82"/>
  <c r="Z84" i="91"/>
  <c r="Y83" i="94"/>
  <c r="X83" i="94"/>
  <c r="Y89" i="95"/>
  <c r="X89" i="95"/>
  <c r="AH80" i="90"/>
  <c r="AQ80" i="90" s="1"/>
  <c r="AR80" i="82"/>
  <c r="AF82" i="85"/>
  <c r="AO82" i="85" s="1"/>
  <c r="W83" i="85"/>
  <c r="AE82" i="85"/>
  <c r="AG82" i="85"/>
  <c r="AP82" i="85" s="1"/>
  <c r="Z80" i="90"/>
  <c r="Z84" i="98"/>
  <c r="AR83" i="103"/>
  <c r="Y86" i="83"/>
  <c r="X86" i="83"/>
  <c r="AE81" i="55"/>
  <c r="AG81" i="55"/>
  <c r="AP81" i="55" s="1"/>
  <c r="W82" i="55"/>
  <c r="AF81" i="55"/>
  <c r="AO81" i="55" s="1"/>
  <c r="AH86" i="41"/>
  <c r="AQ86" i="41" s="1"/>
  <c r="AH86" i="11"/>
  <c r="AQ86" i="11" s="1"/>
  <c r="Y81" i="42"/>
  <c r="X81" i="42"/>
  <c r="AI84" i="49"/>
  <c r="AN84" i="49"/>
  <c r="Y82" i="48"/>
  <c r="X82" i="48"/>
  <c r="AG81" i="50"/>
  <c r="AP81" i="50" s="1"/>
  <c r="W82" i="50"/>
  <c r="AE81" i="50"/>
  <c r="AF81" i="50"/>
  <c r="AO81" i="50" s="1"/>
  <c r="AR83" i="98"/>
  <c r="AI86" i="99"/>
  <c r="AR86" i="99" s="1"/>
  <c r="AN86" i="99"/>
  <c r="Z89" i="95" l="1"/>
  <c r="AX89" i="95"/>
  <c r="S89" i="95" s="1"/>
  <c r="AC89" i="95" s="1"/>
  <c r="AE89" i="95"/>
  <c r="AF89" i="95"/>
  <c r="AO89" i="95" s="1"/>
  <c r="AO91" i="95" s="1"/>
  <c r="AG89" i="95"/>
  <c r="AP89" i="95" s="1"/>
  <c r="AP91" i="95" s="1"/>
  <c r="Y83" i="85"/>
  <c r="Z83" i="85" s="1"/>
  <c r="X83" i="85"/>
  <c r="AH83" i="94"/>
  <c r="AQ83" i="94" s="1"/>
  <c r="Y87" i="16"/>
  <c r="X87" i="16"/>
  <c r="AF83" i="102"/>
  <c r="AO83" i="102" s="1"/>
  <c r="AE83" i="102"/>
  <c r="AG83" i="102"/>
  <c r="AP83" i="102" s="1"/>
  <c r="W84" i="102"/>
  <c r="Y84" i="10"/>
  <c r="X84" i="10"/>
  <c r="Z84" i="10" s="1"/>
  <c r="Y87" i="41"/>
  <c r="X87" i="41"/>
  <c r="AI81" i="55"/>
  <c r="AN81" i="55"/>
  <c r="AF84" i="98"/>
  <c r="AO84" i="98" s="1"/>
  <c r="AE84" i="98"/>
  <c r="W85" i="98"/>
  <c r="AG84" i="98"/>
  <c r="AP84" i="98" s="1"/>
  <c r="Z83" i="94"/>
  <c r="AI86" i="16"/>
  <c r="AN86" i="16"/>
  <c r="AR86" i="43"/>
  <c r="AR82" i="94"/>
  <c r="AR85" i="83"/>
  <c r="AI83" i="10"/>
  <c r="AN83" i="10"/>
  <c r="AH81" i="42"/>
  <c r="AQ81" i="42" s="1"/>
  <c r="AH86" i="83"/>
  <c r="AQ86" i="83" s="1"/>
  <c r="AF80" i="90"/>
  <c r="AO80" i="90" s="1"/>
  <c r="AG80" i="90"/>
  <c r="AP80" i="90" s="1"/>
  <c r="AE80" i="90"/>
  <c r="W81" i="90"/>
  <c r="AG84" i="103"/>
  <c r="AP84" i="103" s="1"/>
  <c r="AF84" i="103"/>
  <c r="AO84" i="103" s="1"/>
  <c r="AE84" i="103"/>
  <c r="W85" i="103"/>
  <c r="AR82" i="102"/>
  <c r="AR80" i="42"/>
  <c r="Y87" i="11"/>
  <c r="X87" i="11"/>
  <c r="AI81" i="50"/>
  <c r="AN81" i="50"/>
  <c r="Y82" i="50"/>
  <c r="X82" i="50"/>
  <c r="W85" i="91"/>
  <c r="AG84" i="91"/>
  <c r="AP84" i="91" s="1"/>
  <c r="AF84" i="91"/>
  <c r="AO84" i="91" s="1"/>
  <c r="AE84" i="91"/>
  <c r="AH87" i="43"/>
  <c r="AQ87" i="43" s="1"/>
  <c r="AR88" i="95"/>
  <c r="AH87" i="99"/>
  <c r="AQ87" i="99" s="1"/>
  <c r="Y83" i="35"/>
  <c r="Z83" i="35"/>
  <c r="X83" i="35"/>
  <c r="AI86" i="11"/>
  <c r="AN86" i="11"/>
  <c r="AE81" i="82"/>
  <c r="W82" i="82"/>
  <c r="AG81" i="82"/>
  <c r="AP81" i="82" s="1"/>
  <c r="AF81" i="82"/>
  <c r="AO81" i="82" s="1"/>
  <c r="Y84" i="18"/>
  <c r="X84" i="18"/>
  <c r="Z84" i="18" s="1"/>
  <c r="AH85" i="49"/>
  <c r="AQ85" i="49" s="1"/>
  <c r="Z87" i="43"/>
  <c r="Z87" i="99"/>
  <c r="AI82" i="35"/>
  <c r="AN82" i="35"/>
  <c r="AI83" i="87"/>
  <c r="AN83" i="87"/>
  <c r="AR84" i="49"/>
  <c r="AH82" i="48"/>
  <c r="AQ82" i="48" s="1"/>
  <c r="Z81" i="42"/>
  <c r="Z86" i="83"/>
  <c r="AH89" i="95"/>
  <c r="AQ89" i="95" s="1"/>
  <c r="AQ91" i="95" s="1"/>
  <c r="AZ3" i="95"/>
  <c r="AX12" i="95" s="1"/>
  <c r="S12" i="95" s="1"/>
  <c r="AC12" i="95" s="1"/>
  <c r="AB13" i="95" s="1"/>
  <c r="AX28" i="95"/>
  <c r="S28" i="95" s="1"/>
  <c r="AC28" i="95" s="1"/>
  <c r="AB29" i="95" s="1"/>
  <c r="AX34" i="95"/>
  <c r="S34" i="95" s="1"/>
  <c r="AC34" i="95" s="1"/>
  <c r="AB35" i="95" s="1"/>
  <c r="AX40" i="95"/>
  <c r="S40" i="95" s="1"/>
  <c r="AC40" i="95" s="1"/>
  <c r="AB41" i="95" s="1"/>
  <c r="AX46" i="95"/>
  <c r="S46" i="95" s="1"/>
  <c r="AC46" i="95" s="1"/>
  <c r="AB47" i="95" s="1"/>
  <c r="AX52" i="95"/>
  <c r="S52" i="95" s="1"/>
  <c r="AC52" i="95" s="1"/>
  <c r="AB53" i="95" s="1"/>
  <c r="AX58" i="95"/>
  <c r="S58" i="95" s="1"/>
  <c r="AC58" i="95" s="1"/>
  <c r="AB59" i="95" s="1"/>
  <c r="AX64" i="95"/>
  <c r="S64" i="95" s="1"/>
  <c r="AC64" i="95" s="1"/>
  <c r="AB65" i="95" s="1"/>
  <c r="AX70" i="95"/>
  <c r="S70" i="95" s="1"/>
  <c r="AC70" i="95" s="1"/>
  <c r="AB71" i="95" s="1"/>
  <c r="AX76" i="95"/>
  <c r="S76" i="95" s="1"/>
  <c r="AC76" i="95" s="1"/>
  <c r="AB77" i="95" s="1"/>
  <c r="AX82" i="95"/>
  <c r="S82" i="95" s="1"/>
  <c r="AC82" i="95" s="1"/>
  <c r="AB83" i="95" s="1"/>
  <c r="AX88" i="95"/>
  <c r="S88" i="95" s="1"/>
  <c r="AC88" i="95" s="1"/>
  <c r="AB89" i="95" s="1"/>
  <c r="Z82" i="48"/>
  <c r="Y82" i="55"/>
  <c r="X82" i="55"/>
  <c r="AI82" i="85"/>
  <c r="AN82" i="85"/>
  <c r="AR81" i="48"/>
  <c r="AH83" i="102"/>
  <c r="AQ83" i="102" s="1"/>
  <c r="AI83" i="18"/>
  <c r="AN83" i="18"/>
  <c r="Z85" i="49"/>
  <c r="Y84" i="87"/>
  <c r="X84" i="87"/>
  <c r="AI86" i="41"/>
  <c r="AN86" i="41"/>
  <c r="AX87" i="95" l="1"/>
  <c r="S87" i="95" s="1"/>
  <c r="AC87" i="95" s="1"/>
  <c r="AB88" i="95" s="1"/>
  <c r="AX81" i="95"/>
  <c r="S81" i="95" s="1"/>
  <c r="AC81" i="95" s="1"/>
  <c r="AB82" i="95" s="1"/>
  <c r="AX75" i="95"/>
  <c r="S75" i="95" s="1"/>
  <c r="AC75" i="95" s="1"/>
  <c r="AB76" i="95" s="1"/>
  <c r="AX69" i="95"/>
  <c r="S69" i="95" s="1"/>
  <c r="AC69" i="95" s="1"/>
  <c r="AB70" i="95" s="1"/>
  <c r="AX63" i="95"/>
  <c r="S63" i="95" s="1"/>
  <c r="AC63" i="95" s="1"/>
  <c r="AB64" i="95" s="1"/>
  <c r="AX57" i="95"/>
  <c r="S57" i="95" s="1"/>
  <c r="AC57" i="95" s="1"/>
  <c r="AB58" i="95" s="1"/>
  <c r="AK58" i="95" s="1"/>
  <c r="AT58" i="95" s="1"/>
  <c r="AX51" i="95"/>
  <c r="S51" i="95" s="1"/>
  <c r="AC51" i="95" s="1"/>
  <c r="AB52" i="95" s="1"/>
  <c r="AX45" i="95"/>
  <c r="S45" i="95" s="1"/>
  <c r="AC45" i="95" s="1"/>
  <c r="AB46" i="95" s="1"/>
  <c r="AX39" i="95"/>
  <c r="S39" i="95" s="1"/>
  <c r="AC39" i="95" s="1"/>
  <c r="AB40" i="95" s="1"/>
  <c r="AX33" i="95"/>
  <c r="S33" i="95" s="1"/>
  <c r="AC33" i="95" s="1"/>
  <c r="AB34" i="95" s="1"/>
  <c r="AX27" i="95"/>
  <c r="S27" i="95" s="1"/>
  <c r="AC27" i="95" s="1"/>
  <c r="AB28" i="95" s="1"/>
  <c r="AX21" i="95"/>
  <c r="S21" i="95" s="1"/>
  <c r="AC21" i="95" s="1"/>
  <c r="AB22" i="95" s="1"/>
  <c r="AK22" i="95" s="1"/>
  <c r="AT22" i="95" s="1"/>
  <c r="AX15" i="95"/>
  <c r="S15" i="95" s="1"/>
  <c r="AC15" i="95" s="1"/>
  <c r="AB16" i="95" s="1"/>
  <c r="AX4" i="95"/>
  <c r="S4" i="95" s="1"/>
  <c r="AC4" i="95" s="1"/>
  <c r="AB5" i="95" s="1"/>
  <c r="AX22" i="95"/>
  <c r="S22" i="95" s="1"/>
  <c r="AC22" i="95" s="1"/>
  <c r="AB23" i="95" s="1"/>
  <c r="AX85" i="95"/>
  <c r="S85" i="95" s="1"/>
  <c r="AC85" i="95" s="1"/>
  <c r="AB86" i="95" s="1"/>
  <c r="AX80" i="95"/>
  <c r="S80" i="95" s="1"/>
  <c r="AC80" i="95" s="1"/>
  <c r="AB81" i="95" s="1"/>
  <c r="AX74" i="95"/>
  <c r="S74" i="95" s="1"/>
  <c r="AC74" i="95" s="1"/>
  <c r="AB75" i="95" s="1"/>
  <c r="AJ75" i="95" s="1"/>
  <c r="AX68" i="95"/>
  <c r="S68" i="95" s="1"/>
  <c r="AC68" i="95" s="1"/>
  <c r="AB69" i="95" s="1"/>
  <c r="AX62" i="95"/>
  <c r="S62" i="95" s="1"/>
  <c r="AC62" i="95" s="1"/>
  <c r="AB63" i="95" s="1"/>
  <c r="AX56" i="95"/>
  <c r="S56" i="95" s="1"/>
  <c r="AC56" i="95" s="1"/>
  <c r="AB57" i="95" s="1"/>
  <c r="AX50" i="95"/>
  <c r="S50" i="95" s="1"/>
  <c r="AC50" i="95" s="1"/>
  <c r="AB51" i="95" s="1"/>
  <c r="AX44" i="95"/>
  <c r="S44" i="95" s="1"/>
  <c r="AC44" i="95" s="1"/>
  <c r="AB45" i="95" s="1"/>
  <c r="AX38" i="95"/>
  <c r="S38" i="95" s="1"/>
  <c r="AC38" i="95" s="1"/>
  <c r="AB39" i="95" s="1"/>
  <c r="AJ39" i="95" s="1"/>
  <c r="AX32" i="95"/>
  <c r="S32" i="95" s="1"/>
  <c r="AC32" i="95" s="1"/>
  <c r="AB33" i="95" s="1"/>
  <c r="AX26" i="95"/>
  <c r="S26" i="95" s="1"/>
  <c r="AC26" i="95" s="1"/>
  <c r="AB27" i="95" s="1"/>
  <c r="AX20" i="95"/>
  <c r="S20" i="95" s="1"/>
  <c r="AC20" i="95" s="1"/>
  <c r="AB21" i="95" s="1"/>
  <c r="AX11" i="95"/>
  <c r="S11" i="95" s="1"/>
  <c r="AC11" i="95" s="1"/>
  <c r="AB12" i="95" s="1"/>
  <c r="AX84" i="95"/>
  <c r="S84" i="95" s="1"/>
  <c r="AC84" i="95" s="1"/>
  <c r="AB85" i="95" s="1"/>
  <c r="AX79" i="95"/>
  <c r="S79" i="95" s="1"/>
  <c r="AC79" i="95" s="1"/>
  <c r="AB80" i="95" s="1"/>
  <c r="AK80" i="95" s="1"/>
  <c r="AT80" i="95" s="1"/>
  <c r="AX73" i="95"/>
  <c r="S73" i="95" s="1"/>
  <c r="AC73" i="95" s="1"/>
  <c r="AB74" i="95" s="1"/>
  <c r="AX67" i="95"/>
  <c r="S67" i="95" s="1"/>
  <c r="AC67" i="95" s="1"/>
  <c r="AB68" i="95" s="1"/>
  <c r="AX61" i="95"/>
  <c r="S61" i="95" s="1"/>
  <c r="AC61" i="95" s="1"/>
  <c r="AB62" i="95" s="1"/>
  <c r="AX55" i="95"/>
  <c r="S55" i="95" s="1"/>
  <c r="AC55" i="95" s="1"/>
  <c r="AB56" i="95" s="1"/>
  <c r="AX49" i="95"/>
  <c r="S49" i="95" s="1"/>
  <c r="AC49" i="95" s="1"/>
  <c r="AB50" i="95" s="1"/>
  <c r="AX43" i="95"/>
  <c r="S43" i="95" s="1"/>
  <c r="AC43" i="95" s="1"/>
  <c r="AB44" i="95" s="1"/>
  <c r="AJ44" i="95" s="1"/>
  <c r="AX37" i="95"/>
  <c r="S37" i="95" s="1"/>
  <c r="AC37" i="95" s="1"/>
  <c r="AB38" i="95" s="1"/>
  <c r="AX31" i="95"/>
  <c r="S31" i="95" s="1"/>
  <c r="AC31" i="95" s="1"/>
  <c r="AB32" i="95" s="1"/>
  <c r="AX25" i="95"/>
  <c r="S25" i="95" s="1"/>
  <c r="AC25" i="95" s="1"/>
  <c r="AB26" i="95" s="1"/>
  <c r="AX19" i="95"/>
  <c r="S19" i="95" s="1"/>
  <c r="AC19" i="95" s="1"/>
  <c r="AB20" i="95" s="1"/>
  <c r="AX10" i="95"/>
  <c r="S10" i="95" s="1"/>
  <c r="AC10" i="95" s="1"/>
  <c r="AB11" i="95" s="1"/>
  <c r="AX86" i="95"/>
  <c r="S86" i="95" s="1"/>
  <c r="AC86" i="95" s="1"/>
  <c r="AB87" i="95" s="1"/>
  <c r="AK87" i="95" s="1"/>
  <c r="AT87" i="95" s="1"/>
  <c r="AX72" i="95"/>
  <c r="S72" i="95" s="1"/>
  <c r="AC72" i="95" s="1"/>
  <c r="AB73" i="95" s="1"/>
  <c r="AX66" i="95"/>
  <c r="S66" i="95" s="1"/>
  <c r="AC66" i="95" s="1"/>
  <c r="AB67" i="95" s="1"/>
  <c r="AX60" i="95"/>
  <c r="S60" i="95" s="1"/>
  <c r="AC60" i="95" s="1"/>
  <c r="AB61" i="95" s="1"/>
  <c r="AX54" i="95"/>
  <c r="S54" i="95" s="1"/>
  <c r="AC54" i="95" s="1"/>
  <c r="AB55" i="95" s="1"/>
  <c r="AX48" i="95"/>
  <c r="S48" i="95" s="1"/>
  <c r="AC48" i="95" s="1"/>
  <c r="AB49" i="95" s="1"/>
  <c r="AX42" i="95"/>
  <c r="S42" i="95" s="1"/>
  <c r="AC42" i="95" s="1"/>
  <c r="AB43" i="95" s="1"/>
  <c r="AK43" i="95" s="1"/>
  <c r="AT43" i="95" s="1"/>
  <c r="AX36" i="95"/>
  <c r="S36" i="95" s="1"/>
  <c r="AC36" i="95" s="1"/>
  <c r="AB37" i="95" s="1"/>
  <c r="AX30" i="95"/>
  <c r="S30" i="95" s="1"/>
  <c r="AC30" i="95" s="1"/>
  <c r="AB31" i="95" s="1"/>
  <c r="AX24" i="95"/>
  <c r="S24" i="95" s="1"/>
  <c r="AC24" i="95" s="1"/>
  <c r="AB25" i="95" s="1"/>
  <c r="AX18" i="95"/>
  <c r="S18" i="95" s="1"/>
  <c r="AC18" i="95" s="1"/>
  <c r="AB19" i="95" s="1"/>
  <c r="AX9" i="95"/>
  <c r="S9" i="95" s="1"/>
  <c r="AC9" i="95" s="1"/>
  <c r="AB10" i="95" s="1"/>
  <c r="AX16" i="95"/>
  <c r="S16" i="95" s="1"/>
  <c r="AC16" i="95" s="1"/>
  <c r="AB17" i="95" s="1"/>
  <c r="AJ17" i="95" s="1"/>
  <c r="Z82" i="55"/>
  <c r="AX78" i="95"/>
  <c r="S78" i="95" s="1"/>
  <c r="AC78" i="95" s="1"/>
  <c r="AB79" i="95" s="1"/>
  <c r="AX83" i="95"/>
  <c r="S83" i="95" s="1"/>
  <c r="AC83" i="95" s="1"/>
  <c r="AB84" i="95" s="1"/>
  <c r="AX77" i="95"/>
  <c r="S77" i="95" s="1"/>
  <c r="AC77" i="95" s="1"/>
  <c r="AB78" i="95" s="1"/>
  <c r="AX71" i="95"/>
  <c r="S71" i="95" s="1"/>
  <c r="AC71" i="95" s="1"/>
  <c r="AB72" i="95" s="1"/>
  <c r="AX65" i="95"/>
  <c r="S65" i="95" s="1"/>
  <c r="AC65" i="95" s="1"/>
  <c r="AB66" i="95" s="1"/>
  <c r="AJ66" i="95" s="1"/>
  <c r="AX59" i="95"/>
  <c r="S59" i="95" s="1"/>
  <c r="AC59" i="95" s="1"/>
  <c r="AB60" i="95" s="1"/>
  <c r="AX53" i="95"/>
  <c r="S53" i="95" s="1"/>
  <c r="AC53" i="95" s="1"/>
  <c r="AB54" i="95" s="1"/>
  <c r="AX47" i="95"/>
  <c r="S47" i="95" s="1"/>
  <c r="AC47" i="95" s="1"/>
  <c r="AB48" i="95" s="1"/>
  <c r="AX41" i="95"/>
  <c r="S41" i="95" s="1"/>
  <c r="AC41" i="95" s="1"/>
  <c r="AB42" i="95" s="1"/>
  <c r="AX35" i="95"/>
  <c r="S35" i="95" s="1"/>
  <c r="AC35" i="95" s="1"/>
  <c r="AB36" i="95" s="1"/>
  <c r="AX29" i="95"/>
  <c r="S29" i="95" s="1"/>
  <c r="AC29" i="95" s="1"/>
  <c r="AB30" i="95" s="1"/>
  <c r="AJ30" i="95" s="1"/>
  <c r="AX23" i="95"/>
  <c r="S23" i="95" s="1"/>
  <c r="AC23" i="95" s="1"/>
  <c r="AB24" i="95" s="1"/>
  <c r="AX17" i="95"/>
  <c r="S17" i="95" s="1"/>
  <c r="AC17" i="95" s="1"/>
  <c r="AB18" i="95" s="1"/>
  <c r="AX5" i="95"/>
  <c r="S5" i="95" s="1"/>
  <c r="AC5" i="95" s="1"/>
  <c r="AB6" i="95" s="1"/>
  <c r="W84" i="85"/>
  <c r="AE83" i="85"/>
  <c r="AG83" i="85"/>
  <c r="AP83" i="85" s="1"/>
  <c r="AF83" i="85"/>
  <c r="AO83" i="85" s="1"/>
  <c r="AE82" i="55"/>
  <c r="AF82" i="55"/>
  <c r="AO82" i="55" s="1"/>
  <c r="AG82" i="55"/>
  <c r="AP82" i="55" s="1"/>
  <c r="W83" i="55"/>
  <c r="AJ87" i="95"/>
  <c r="AR86" i="41"/>
  <c r="AG82" i="48"/>
  <c r="AP82" i="48" s="1"/>
  <c r="W83" i="48"/>
  <c r="AE82" i="48"/>
  <c r="AF82" i="48"/>
  <c r="AO82" i="48" s="1"/>
  <c r="AK77" i="95"/>
  <c r="AT77" i="95" s="1"/>
  <c r="AJ77" i="95"/>
  <c r="AK88" i="95"/>
  <c r="AT88" i="95" s="1"/>
  <c r="AJ88" i="95"/>
  <c r="AJ85" i="95"/>
  <c r="AK85" i="95"/>
  <c r="AT85" i="95" s="1"/>
  <c r="AK74" i="95"/>
  <c r="AT74" i="95" s="1"/>
  <c r="AJ68" i="95"/>
  <c r="AK68" i="95"/>
  <c r="AT68" i="95" s="1"/>
  <c r="AJ62" i="95"/>
  <c r="AK62" i="95"/>
  <c r="AT62" i="95" s="1"/>
  <c r="AJ56" i="95"/>
  <c r="AK56" i="95"/>
  <c r="AT56" i="95" s="1"/>
  <c r="AJ50" i="95"/>
  <c r="AK50" i="95"/>
  <c r="AT50" i="95" s="1"/>
  <c r="AK38" i="95"/>
  <c r="AT38" i="95" s="1"/>
  <c r="AK32" i="95"/>
  <c r="AT32" i="95" s="1"/>
  <c r="AJ32" i="95"/>
  <c r="AK26" i="95"/>
  <c r="AT26" i="95" s="1"/>
  <c r="AJ26" i="95"/>
  <c r="AK20" i="95"/>
  <c r="AT20" i="95" s="1"/>
  <c r="AJ20" i="95"/>
  <c r="AX13" i="95"/>
  <c r="S13" i="95" s="1"/>
  <c r="AC13" i="95" s="1"/>
  <c r="AB14" i="95" s="1"/>
  <c r="AX6" i="95"/>
  <c r="S6" i="95" s="1"/>
  <c r="AC6" i="95" s="1"/>
  <c r="AB7" i="95" s="1"/>
  <c r="AF86" i="83"/>
  <c r="AO86" i="83" s="1"/>
  <c r="W87" i="83"/>
  <c r="AG86" i="83"/>
  <c r="AP86" i="83" s="1"/>
  <c r="AE86" i="83"/>
  <c r="AR82" i="35"/>
  <c r="AH83" i="35"/>
  <c r="AQ83" i="35" s="1"/>
  <c r="AR81" i="50"/>
  <c r="AI84" i="98"/>
  <c r="AN84" i="98"/>
  <c r="AK79" i="95"/>
  <c r="AT79" i="95" s="1"/>
  <c r="AK73" i="95"/>
  <c r="AT73" i="95" s="1"/>
  <c r="AJ73" i="95"/>
  <c r="AK67" i="95"/>
  <c r="AT67" i="95" s="1"/>
  <c r="AJ67" i="95"/>
  <c r="AK61" i="95"/>
  <c r="AT61" i="95" s="1"/>
  <c r="AJ61" i="95"/>
  <c r="AK55" i="95"/>
  <c r="AT55" i="95" s="1"/>
  <c r="AJ55" i="95"/>
  <c r="AK49" i="95"/>
  <c r="AT49" i="95" s="1"/>
  <c r="AJ49" i="95"/>
  <c r="AK37" i="95"/>
  <c r="AT37" i="95" s="1"/>
  <c r="AJ37" i="95"/>
  <c r="AK31" i="95"/>
  <c r="AT31" i="95" s="1"/>
  <c r="AJ31" i="95"/>
  <c r="AK25" i="95"/>
  <c r="AT25" i="95" s="1"/>
  <c r="AJ25" i="95"/>
  <c r="AK19" i="95"/>
  <c r="AT19" i="95" s="1"/>
  <c r="AJ19" i="95"/>
  <c r="AJ12" i="95"/>
  <c r="AK12" i="95"/>
  <c r="AT12" i="95" s="1"/>
  <c r="AK6" i="95"/>
  <c r="AT6" i="95" s="1"/>
  <c r="AE81" i="42"/>
  <c r="AF81" i="42"/>
  <c r="AO81" i="42" s="1"/>
  <c r="AG81" i="42"/>
  <c r="AP81" i="42" s="1"/>
  <c r="W82" i="42"/>
  <c r="W88" i="99"/>
  <c r="AG87" i="99"/>
  <c r="AP87" i="99" s="1"/>
  <c r="AE87" i="99"/>
  <c r="AF87" i="99"/>
  <c r="AO87" i="99" s="1"/>
  <c r="AE83" i="35"/>
  <c r="W84" i="35"/>
  <c r="AF83" i="35"/>
  <c r="AO83" i="35" s="1"/>
  <c r="AG83" i="35"/>
  <c r="AP83" i="35" s="1"/>
  <c r="Y85" i="91"/>
  <c r="X85" i="91"/>
  <c r="Z85" i="91" s="1"/>
  <c r="AH87" i="11"/>
  <c r="AQ87" i="11" s="1"/>
  <c r="AR86" i="16"/>
  <c r="AH84" i="10"/>
  <c r="AQ84" i="10" s="1"/>
  <c r="AI83" i="102"/>
  <c r="AN83" i="102"/>
  <c r="AJ72" i="95"/>
  <c r="AK72" i="95"/>
  <c r="AT72" i="95" s="1"/>
  <c r="AJ60" i="95"/>
  <c r="AK60" i="95"/>
  <c r="AT60" i="95" s="1"/>
  <c r="AJ54" i="95"/>
  <c r="AK54" i="95"/>
  <c r="AT54" i="95" s="1"/>
  <c r="AK48" i="95"/>
  <c r="AT48" i="95" s="1"/>
  <c r="AJ48" i="95"/>
  <c r="AJ42" i="95"/>
  <c r="AK42" i="95"/>
  <c r="AT42" i="95" s="1"/>
  <c r="AK36" i="95"/>
  <c r="AT36" i="95" s="1"/>
  <c r="AJ36" i="95"/>
  <c r="AJ24" i="95"/>
  <c r="AK24" i="95"/>
  <c r="AT24" i="95" s="1"/>
  <c r="AJ18" i="95"/>
  <c r="AK18" i="95"/>
  <c r="AT18" i="95" s="1"/>
  <c r="AJ11" i="95"/>
  <c r="AK11" i="95"/>
  <c r="AT11" i="95" s="1"/>
  <c r="AK13" i="95"/>
  <c r="AT13" i="95" s="1"/>
  <c r="AJ13" i="95"/>
  <c r="W88" i="43"/>
  <c r="AG87" i="43"/>
  <c r="AP87" i="43" s="1"/>
  <c r="AE87" i="43"/>
  <c r="AF87" i="43"/>
  <c r="AO87" i="43" s="1"/>
  <c r="AH84" i="18"/>
  <c r="AQ84" i="18" s="1"/>
  <c r="Y82" i="82"/>
  <c r="X82" i="82"/>
  <c r="AH82" i="50"/>
  <c r="AQ82" i="50" s="1"/>
  <c r="Z87" i="11"/>
  <c r="Y81" i="90"/>
  <c r="Z81" i="90"/>
  <c r="X81" i="90"/>
  <c r="W84" i="94"/>
  <c r="AG83" i="94"/>
  <c r="AP83" i="94" s="1"/>
  <c r="AF83" i="94"/>
  <c r="AO83" i="94" s="1"/>
  <c r="AE83" i="94"/>
  <c r="AG84" i="10"/>
  <c r="AP84" i="10" s="1"/>
  <c r="AE84" i="10"/>
  <c r="AF84" i="10"/>
  <c r="AO84" i="10" s="1"/>
  <c r="W85" i="10"/>
  <c r="AJ83" i="95"/>
  <c r="AK83" i="95"/>
  <c r="AT83" i="95" s="1"/>
  <c r="AK65" i="95"/>
  <c r="AT65" i="95" s="1"/>
  <c r="AK59" i="95"/>
  <c r="AT59" i="95" s="1"/>
  <c r="AJ59" i="95"/>
  <c r="AK53" i="95"/>
  <c r="AT53" i="95" s="1"/>
  <c r="AJ53" i="95"/>
  <c r="AK47" i="95"/>
  <c r="AT47" i="95" s="1"/>
  <c r="AJ47" i="95"/>
  <c r="AJ41" i="95"/>
  <c r="AK41" i="95"/>
  <c r="AT41" i="95" s="1"/>
  <c r="AJ35" i="95"/>
  <c r="AK35" i="95"/>
  <c r="AT35" i="95" s="1"/>
  <c r="AJ29" i="95"/>
  <c r="AK29" i="95"/>
  <c r="AT29" i="95" s="1"/>
  <c r="AJ23" i="95"/>
  <c r="AK23" i="95"/>
  <c r="AT23" i="95" s="1"/>
  <c r="AJ10" i="95"/>
  <c r="AK10" i="95"/>
  <c r="AT10" i="95" s="1"/>
  <c r="AK5" i="95"/>
  <c r="AT5" i="95" s="1"/>
  <c r="AJ5" i="95"/>
  <c r="W85" i="18"/>
  <c r="AF84" i="18"/>
  <c r="AO84" i="18" s="1"/>
  <c r="AG84" i="18"/>
  <c r="AP84" i="18" s="1"/>
  <c r="AE84" i="18"/>
  <c r="AI81" i="82"/>
  <c r="AN81" i="82"/>
  <c r="Z82" i="50"/>
  <c r="Y85" i="103"/>
  <c r="X85" i="103"/>
  <c r="AI80" i="90"/>
  <c r="AN80" i="90"/>
  <c r="AR81" i="55"/>
  <c r="AH87" i="16"/>
  <c r="AQ87" i="16" s="1"/>
  <c r="AJ84" i="95"/>
  <c r="AK84" i="95"/>
  <c r="AT84" i="95" s="1"/>
  <c r="AJ89" i="95"/>
  <c r="AS89" i="95" s="1"/>
  <c r="AK89" i="95"/>
  <c r="AT89" i="95" s="1"/>
  <c r="AK82" i="95"/>
  <c r="AT82" i="95" s="1"/>
  <c r="AJ82" i="95"/>
  <c r="AJ76" i="95"/>
  <c r="AK76" i="95"/>
  <c r="AT76" i="95" s="1"/>
  <c r="AJ70" i="95"/>
  <c r="AK70" i="95"/>
  <c r="AT70" i="95" s="1"/>
  <c r="AK64" i="95"/>
  <c r="AT64" i="95" s="1"/>
  <c r="AJ64" i="95"/>
  <c r="AJ58" i="95"/>
  <c r="AJ52" i="95"/>
  <c r="AK52" i="95"/>
  <c r="AT52" i="95" s="1"/>
  <c r="AK46" i="95"/>
  <c r="AT46" i="95" s="1"/>
  <c r="AJ46" i="95"/>
  <c r="AK40" i="95"/>
  <c r="AT40" i="95" s="1"/>
  <c r="AJ40" i="95"/>
  <c r="AK34" i="95"/>
  <c r="AT34" i="95" s="1"/>
  <c r="AJ34" i="95"/>
  <c r="AJ28" i="95"/>
  <c r="AK28" i="95"/>
  <c r="AT28" i="95" s="1"/>
  <c r="AJ22" i="95"/>
  <c r="AK16" i="95"/>
  <c r="AT16" i="95" s="1"/>
  <c r="AX8" i="95"/>
  <c r="S8" i="95" s="1"/>
  <c r="AC8" i="95" s="1"/>
  <c r="AB9" i="95" s="1"/>
  <c r="AX3" i="95"/>
  <c r="S3" i="95" s="1"/>
  <c r="AC3" i="95" s="1"/>
  <c r="AR83" i="87"/>
  <c r="AI84" i="91"/>
  <c r="AN84" i="91"/>
  <c r="AI84" i="103"/>
  <c r="AN84" i="103"/>
  <c r="AH87" i="41"/>
  <c r="AQ87" i="41" s="1"/>
  <c r="Z87" i="16"/>
  <c r="AI89" i="95"/>
  <c r="AN89" i="95"/>
  <c r="AN91" i="95" s="1"/>
  <c r="AR83" i="18"/>
  <c r="AK78" i="95"/>
  <c r="AT78" i="95" s="1"/>
  <c r="AJ78" i="95"/>
  <c r="Z84" i="87"/>
  <c r="AH84" i="87"/>
  <c r="AQ84" i="87" s="1"/>
  <c r="AJ71" i="95"/>
  <c r="AK71" i="95"/>
  <c r="AT71" i="95" s="1"/>
  <c r="AR82" i="85"/>
  <c r="AF85" i="49"/>
  <c r="AO85" i="49" s="1"/>
  <c r="AG85" i="49"/>
  <c r="AP85" i="49" s="1"/>
  <c r="AE85" i="49"/>
  <c r="W86" i="49"/>
  <c r="AH82" i="55"/>
  <c r="AQ82" i="55" s="1"/>
  <c r="AK86" i="95"/>
  <c r="AT86" i="95" s="1"/>
  <c r="AJ81" i="95"/>
  <c r="AK81" i="95"/>
  <c r="AT81" i="95" s="1"/>
  <c r="AK69" i="95"/>
  <c r="AT69" i="95" s="1"/>
  <c r="AJ69" i="95"/>
  <c r="AK63" i="95"/>
  <c r="AT63" i="95" s="1"/>
  <c r="AJ63" i="95"/>
  <c r="AK57" i="95"/>
  <c r="AT57" i="95" s="1"/>
  <c r="AJ51" i="95"/>
  <c r="AK51" i="95"/>
  <c r="AT51" i="95" s="1"/>
  <c r="AK45" i="95"/>
  <c r="AT45" i="95" s="1"/>
  <c r="AJ45" i="95"/>
  <c r="AK33" i="95"/>
  <c r="AT33" i="95" s="1"/>
  <c r="AJ33" i="95"/>
  <c r="AJ27" i="95"/>
  <c r="AK27" i="95"/>
  <c r="AT27" i="95" s="1"/>
  <c r="AK21" i="95"/>
  <c r="AT21" i="95" s="1"/>
  <c r="AX14" i="95"/>
  <c r="S14" i="95" s="1"/>
  <c r="AC14" i="95" s="1"/>
  <c r="AB15" i="95" s="1"/>
  <c r="AX7" i="95"/>
  <c r="S7" i="95" s="1"/>
  <c r="AC7" i="95" s="1"/>
  <c r="AB8" i="95" s="1"/>
  <c r="AR86" i="11"/>
  <c r="AR83" i="10"/>
  <c r="X85" i="98"/>
  <c r="Y85" i="98"/>
  <c r="Z85" i="98"/>
  <c r="Z87" i="41"/>
  <c r="Y84" i="102"/>
  <c r="X84" i="102"/>
  <c r="AH83" i="85"/>
  <c r="AQ83" i="85" s="1"/>
  <c r="Z84" i="102" l="1"/>
  <c r="AK17" i="95"/>
  <c r="AT17" i="95" s="1"/>
  <c r="AK30" i="95"/>
  <c r="AT30" i="95" s="1"/>
  <c r="AK66" i="95"/>
  <c r="AT66" i="95" s="1"/>
  <c r="AJ43" i="95"/>
  <c r="AJ86" i="95"/>
  <c r="AS86" i="95" s="1"/>
  <c r="AJ6" i="95"/>
  <c r="AJ79" i="95"/>
  <c r="AJ38" i="95"/>
  <c r="AJ74" i="95"/>
  <c r="AK44" i="95"/>
  <c r="AT44" i="95" s="1"/>
  <c r="AJ80" i="95"/>
  <c r="AS80" i="95" s="1"/>
  <c r="AJ21" i="95"/>
  <c r="AK39" i="95"/>
  <c r="AT39" i="95" s="1"/>
  <c r="AK75" i="95"/>
  <c r="AT75" i="95" s="1"/>
  <c r="AJ16" i="95"/>
  <c r="AJ57" i="95"/>
  <c r="AJ65" i="95"/>
  <c r="AS65" i="95" s="1"/>
  <c r="AG84" i="102"/>
  <c r="AP84" i="102" s="1"/>
  <c r="W85" i="102"/>
  <c r="AE84" i="102"/>
  <c r="AF84" i="102"/>
  <c r="AO84" i="102" s="1"/>
  <c r="AS39" i="95"/>
  <c r="AL39" i="95"/>
  <c r="AU39" i="95" s="1"/>
  <c r="AJ3" i="95"/>
  <c r="AB4" i="95"/>
  <c r="AS46" i="95"/>
  <c r="AL46" i="95"/>
  <c r="AU46" i="95" s="1"/>
  <c r="AS64" i="95"/>
  <c r="AL64" i="95"/>
  <c r="AU64" i="95" s="1"/>
  <c r="AS82" i="95"/>
  <c r="AL82" i="95"/>
  <c r="AU82" i="95" s="1"/>
  <c r="Y85" i="18"/>
  <c r="Z85" i="18"/>
  <c r="X85" i="18"/>
  <c r="AS17" i="95"/>
  <c r="AL17" i="95"/>
  <c r="AU17" i="95" s="1"/>
  <c r="AS35" i="95"/>
  <c r="AL35" i="95"/>
  <c r="AU35" i="95" s="1"/>
  <c r="AS83" i="95"/>
  <c r="AL83" i="95"/>
  <c r="AU83" i="95" s="1"/>
  <c r="AF81" i="90"/>
  <c r="AO81" i="90" s="1"/>
  <c r="AG81" i="90"/>
  <c r="AP81" i="90" s="1"/>
  <c r="AE81" i="90"/>
  <c r="W82" i="90"/>
  <c r="AI87" i="43"/>
  <c r="AN87" i="43"/>
  <c r="AS11" i="95"/>
  <c r="AL11" i="95"/>
  <c r="AU11" i="95" s="1"/>
  <c r="AS30" i="95"/>
  <c r="AL30" i="95"/>
  <c r="AU30" i="95" s="1"/>
  <c r="AS66" i="95"/>
  <c r="AL66" i="95"/>
  <c r="AU66" i="95" s="1"/>
  <c r="W86" i="91"/>
  <c r="AG85" i="91"/>
  <c r="AP85" i="91" s="1"/>
  <c r="AF85" i="91"/>
  <c r="AO85" i="91" s="1"/>
  <c r="AE85" i="91"/>
  <c r="AI83" i="35"/>
  <c r="AN83" i="35"/>
  <c r="AS6" i="95"/>
  <c r="AL6" i="95"/>
  <c r="AU6" i="95" s="1"/>
  <c r="AS79" i="95"/>
  <c r="AL79" i="95"/>
  <c r="AU79" i="95" s="1"/>
  <c r="AK14" i="95"/>
  <c r="AT14" i="95" s="1"/>
  <c r="AJ14" i="95"/>
  <c r="AS50" i="95"/>
  <c r="AL50" i="95"/>
  <c r="AU50" i="95" s="1"/>
  <c r="AS68" i="95"/>
  <c r="AL68" i="95"/>
  <c r="AU68" i="95" s="1"/>
  <c r="AS85" i="95"/>
  <c r="AL85" i="95"/>
  <c r="AU85" i="95" s="1"/>
  <c r="AI82" i="55"/>
  <c r="AN82" i="55"/>
  <c r="AS75" i="95"/>
  <c r="AL75" i="95"/>
  <c r="AU75" i="95" s="1"/>
  <c r="AI85" i="49"/>
  <c r="AN85" i="49"/>
  <c r="AE87" i="41"/>
  <c r="AF87" i="41"/>
  <c r="AO87" i="41" s="1"/>
  <c r="AG87" i="41"/>
  <c r="AP87" i="41" s="1"/>
  <c r="W88" i="41"/>
  <c r="AS63" i="95"/>
  <c r="AL63" i="95"/>
  <c r="AU63" i="95" s="1"/>
  <c r="AR84" i="103"/>
  <c r="AJ9" i="95"/>
  <c r="AK9" i="95"/>
  <c r="AT9" i="95" s="1"/>
  <c r="AS28" i="95"/>
  <c r="AL28" i="95"/>
  <c r="AU28" i="95" s="1"/>
  <c r="AR80" i="90"/>
  <c r="AR81" i="82"/>
  <c r="AS5" i="95"/>
  <c r="AL5" i="95"/>
  <c r="AU5" i="95" s="1"/>
  <c r="AS59" i="95"/>
  <c r="AL59" i="95"/>
  <c r="AU59" i="95" s="1"/>
  <c r="AI83" i="94"/>
  <c r="AN83" i="94"/>
  <c r="AS36" i="95"/>
  <c r="AL36" i="95"/>
  <c r="AU36" i="95" s="1"/>
  <c r="Y82" i="42"/>
  <c r="X82" i="42"/>
  <c r="Z82" i="42" s="1"/>
  <c r="AS31" i="95"/>
  <c r="AL31" i="95"/>
  <c r="AU31" i="95" s="1"/>
  <c r="AS49" i="95"/>
  <c r="AL49" i="95"/>
  <c r="AU49" i="95" s="1"/>
  <c r="AS67" i="95"/>
  <c r="AL67" i="95"/>
  <c r="AU67" i="95" s="1"/>
  <c r="AI86" i="83"/>
  <c r="AN86" i="83"/>
  <c r="AS20" i="95"/>
  <c r="AL20" i="95"/>
  <c r="AU20" i="95" s="1"/>
  <c r="AS38" i="95"/>
  <c r="AL38" i="95"/>
  <c r="AU38" i="95" s="1"/>
  <c r="AS74" i="95"/>
  <c r="AL74" i="95"/>
  <c r="AU74" i="95" s="1"/>
  <c r="AS88" i="95"/>
  <c r="AL88" i="95"/>
  <c r="AU88" i="95" s="1"/>
  <c r="AI82" i="48"/>
  <c r="AN82" i="48"/>
  <c r="AS87" i="95"/>
  <c r="AL87" i="95"/>
  <c r="AU87" i="95" s="1"/>
  <c r="AL16" i="95"/>
  <c r="AU16" i="95" s="1"/>
  <c r="AS16" i="95"/>
  <c r="AS34" i="95"/>
  <c r="AL34" i="95"/>
  <c r="AU34" i="95" s="1"/>
  <c r="AH85" i="103"/>
  <c r="AQ85" i="103" s="1"/>
  <c r="AS23" i="95"/>
  <c r="AL23" i="95"/>
  <c r="AU23" i="95" s="1"/>
  <c r="AS41" i="95"/>
  <c r="AL41" i="95"/>
  <c r="AU41" i="95" s="1"/>
  <c r="Y85" i="10"/>
  <c r="X85" i="10"/>
  <c r="AE87" i="11"/>
  <c r="AF87" i="11"/>
  <c r="AO87" i="11" s="1"/>
  <c r="W88" i="11"/>
  <c r="AG87" i="11"/>
  <c r="AP87" i="11" s="1"/>
  <c r="AH82" i="82"/>
  <c r="AQ82" i="82" s="1"/>
  <c r="Y88" i="43"/>
  <c r="X88" i="43"/>
  <c r="AS18" i="95"/>
  <c r="AL18" i="95"/>
  <c r="AU18" i="95" s="1"/>
  <c r="AS54" i="95"/>
  <c r="AL54" i="95"/>
  <c r="AU54" i="95" s="1"/>
  <c r="AS72" i="95"/>
  <c r="AL72" i="95"/>
  <c r="AU72" i="95" s="1"/>
  <c r="AS12" i="95"/>
  <c r="AL12" i="95"/>
  <c r="AU12" i="95" s="1"/>
  <c r="AR84" i="98"/>
  <c r="AS56" i="95"/>
  <c r="AL56" i="95"/>
  <c r="AU56" i="95" s="1"/>
  <c r="Y83" i="48"/>
  <c r="X83" i="48"/>
  <c r="AS71" i="95"/>
  <c r="AL71" i="95"/>
  <c r="AU71" i="95" s="1"/>
  <c r="AS52" i="95"/>
  <c r="AL52" i="95"/>
  <c r="AU52" i="95" s="1"/>
  <c r="AS70" i="95"/>
  <c r="AL70" i="95"/>
  <c r="AU70" i="95" s="1"/>
  <c r="Z85" i="103"/>
  <c r="AI84" i="18"/>
  <c r="AN84" i="18"/>
  <c r="AS47" i="95"/>
  <c r="AL47" i="95"/>
  <c r="AU47" i="95" s="1"/>
  <c r="Z82" i="82"/>
  <c r="AS13" i="95"/>
  <c r="AL13" i="95"/>
  <c r="AU13" i="95" s="1"/>
  <c r="AI87" i="99"/>
  <c r="AN87" i="99"/>
  <c r="AS19" i="95"/>
  <c r="AL19" i="95"/>
  <c r="AU19" i="95" s="1"/>
  <c r="AS37" i="95"/>
  <c r="AL37" i="95"/>
  <c r="AU37" i="95" s="1"/>
  <c r="AS55" i="95"/>
  <c r="AL55" i="95"/>
  <c r="AU55" i="95" s="1"/>
  <c r="AS73" i="95"/>
  <c r="AL73" i="95"/>
  <c r="AU73" i="95" s="1"/>
  <c r="Y87" i="83"/>
  <c r="X87" i="83"/>
  <c r="AS26" i="95"/>
  <c r="AL26" i="95"/>
  <c r="AU26" i="95" s="1"/>
  <c r="AS77" i="95"/>
  <c r="AL77" i="95"/>
  <c r="AU77" i="95" s="1"/>
  <c r="Y83" i="55"/>
  <c r="X83" i="55"/>
  <c r="AS57" i="95"/>
  <c r="AL57" i="95"/>
  <c r="AU57" i="95" s="1"/>
  <c r="AS78" i="95"/>
  <c r="AL78" i="95"/>
  <c r="AU78" i="95" s="1"/>
  <c r="AK8" i="95"/>
  <c r="AT8" i="95" s="1"/>
  <c r="AJ8" i="95"/>
  <c r="AR84" i="91"/>
  <c r="AH84" i="102"/>
  <c r="AQ84" i="102" s="1"/>
  <c r="AH85" i="98"/>
  <c r="AQ85" i="98" s="1"/>
  <c r="AJ15" i="95"/>
  <c r="AK15" i="95"/>
  <c r="AT15" i="95" s="1"/>
  <c r="AS51" i="95"/>
  <c r="AL51" i="95"/>
  <c r="AU51" i="95" s="1"/>
  <c r="AS22" i="95"/>
  <c r="AL22" i="95"/>
  <c r="AU22" i="95" s="1"/>
  <c r="AS40" i="95"/>
  <c r="AL40" i="95"/>
  <c r="AU40" i="95" s="1"/>
  <c r="AS58" i="95"/>
  <c r="AL58" i="95"/>
  <c r="AU58" i="95" s="1"/>
  <c r="AS10" i="95"/>
  <c r="AL10" i="95"/>
  <c r="AU10" i="95" s="1"/>
  <c r="AS29" i="95"/>
  <c r="AL29" i="95"/>
  <c r="AU29" i="95" s="1"/>
  <c r="AI84" i="10"/>
  <c r="AN84" i="10"/>
  <c r="Y84" i="94"/>
  <c r="X84" i="94"/>
  <c r="AS24" i="95"/>
  <c r="AL24" i="95"/>
  <c r="AU24" i="95" s="1"/>
  <c r="AS42" i="95"/>
  <c r="AL42" i="95"/>
  <c r="AU42" i="95" s="1"/>
  <c r="AS60" i="95"/>
  <c r="AL60" i="95"/>
  <c r="AU60" i="95" s="1"/>
  <c r="AR83" i="102"/>
  <c r="AI81" i="42"/>
  <c r="AN81" i="42"/>
  <c r="AS44" i="95"/>
  <c r="AL44" i="95"/>
  <c r="AU44" i="95" s="1"/>
  <c r="AS62" i="95"/>
  <c r="AL62" i="95"/>
  <c r="AU62" i="95" s="1"/>
  <c r="AI83" i="85"/>
  <c r="AN83" i="85"/>
  <c r="AG87" i="16"/>
  <c r="AP87" i="16" s="1"/>
  <c r="AE87" i="16"/>
  <c r="W88" i="16"/>
  <c r="AF87" i="16"/>
  <c r="AO87" i="16" s="1"/>
  <c r="AS45" i="95"/>
  <c r="AL45" i="95"/>
  <c r="AU45" i="95" s="1"/>
  <c r="AE85" i="98"/>
  <c r="AG85" i="98"/>
  <c r="AP85" i="98" s="1"/>
  <c r="AF85" i="98"/>
  <c r="AO85" i="98" s="1"/>
  <c r="W86" i="98"/>
  <c r="AS27" i="95"/>
  <c r="AL27" i="95"/>
  <c r="AU27" i="95" s="1"/>
  <c r="AS81" i="95"/>
  <c r="AL81" i="95"/>
  <c r="AU81" i="95" s="1"/>
  <c r="AL33" i="95"/>
  <c r="AU33" i="95" s="1"/>
  <c r="AS33" i="95"/>
  <c r="AL69" i="95"/>
  <c r="AU69" i="95" s="1"/>
  <c r="AS69" i="95"/>
  <c r="AS21" i="95"/>
  <c r="AL21" i="95"/>
  <c r="AU21" i="95" s="1"/>
  <c r="Y86" i="49"/>
  <c r="X86" i="49"/>
  <c r="Z86" i="49" s="1"/>
  <c r="AG84" i="87"/>
  <c r="AP84" i="87" s="1"/>
  <c r="AE84" i="87"/>
  <c r="W85" i="87"/>
  <c r="AF84" i="87"/>
  <c r="AO84" i="87" s="1"/>
  <c r="AR89" i="95"/>
  <c r="AR91" i="95" s="1"/>
  <c r="AL89" i="95"/>
  <c r="AU89" i="95" s="1"/>
  <c r="AS76" i="95"/>
  <c r="AL76" i="95"/>
  <c r="AU76" i="95" s="1"/>
  <c r="AS84" i="95"/>
  <c r="AL84" i="95"/>
  <c r="AU84" i="95" s="1"/>
  <c r="AF82" i="50"/>
  <c r="AO82" i="50" s="1"/>
  <c r="W83" i="50"/>
  <c r="AG82" i="50"/>
  <c r="AP82" i="50" s="1"/>
  <c r="AE82" i="50"/>
  <c r="AS53" i="95"/>
  <c r="AL53" i="95"/>
  <c r="AU53" i="95" s="1"/>
  <c r="AH81" i="90"/>
  <c r="AQ81" i="90" s="1"/>
  <c r="AS48" i="95"/>
  <c r="AL48" i="95"/>
  <c r="AU48" i="95" s="1"/>
  <c r="AH85" i="91"/>
  <c r="AQ85" i="91" s="1"/>
  <c r="Y84" i="35"/>
  <c r="X84" i="35"/>
  <c r="Y88" i="99"/>
  <c r="X88" i="99"/>
  <c r="Z88" i="99" s="1"/>
  <c r="AS25" i="95"/>
  <c r="AL25" i="95"/>
  <c r="AU25" i="95" s="1"/>
  <c r="AS43" i="95"/>
  <c r="AL43" i="95"/>
  <c r="AU43" i="95" s="1"/>
  <c r="AS61" i="95"/>
  <c r="AL61" i="95"/>
  <c r="AU61" i="95" s="1"/>
  <c r="AJ7" i="95"/>
  <c r="AK7" i="95"/>
  <c r="AT7" i="95" s="1"/>
  <c r="AS32" i="95"/>
  <c r="AL32" i="95"/>
  <c r="AU32" i="95" s="1"/>
  <c r="Y84" i="85"/>
  <c r="X84" i="85"/>
  <c r="AL86" i="95" l="1"/>
  <c r="AU86" i="95" s="1"/>
  <c r="AL80" i="95"/>
  <c r="AU80" i="95" s="1"/>
  <c r="AL65" i="95"/>
  <c r="AU65" i="95" s="1"/>
  <c r="AG86" i="49"/>
  <c r="AP86" i="49" s="1"/>
  <c r="AE86" i="49"/>
  <c r="AF86" i="49"/>
  <c r="AO86" i="49" s="1"/>
  <c r="W87" i="49"/>
  <c r="AI85" i="98"/>
  <c r="AN85" i="98"/>
  <c r="AI87" i="16"/>
  <c r="AN87" i="16"/>
  <c r="AH84" i="94"/>
  <c r="AQ84" i="94" s="1"/>
  <c r="AS15" i="95"/>
  <c r="AL15" i="95"/>
  <c r="AU15" i="95" s="1"/>
  <c r="AH88" i="43"/>
  <c r="AQ88" i="43" s="1"/>
  <c r="AI87" i="11"/>
  <c r="AN87" i="11"/>
  <c r="AH82" i="42"/>
  <c r="AQ82" i="42" s="1"/>
  <c r="AR83" i="94"/>
  <c r="AS9" i="95"/>
  <c r="AL9" i="95"/>
  <c r="AU9" i="95" s="1"/>
  <c r="Y88" i="41"/>
  <c r="X88" i="41"/>
  <c r="AR87" i="43"/>
  <c r="AH85" i="18"/>
  <c r="AQ85" i="18" s="1"/>
  <c r="Z84" i="94"/>
  <c r="AS8" i="95"/>
  <c r="AL8" i="95"/>
  <c r="AU8" i="95" s="1"/>
  <c r="AH83" i="55"/>
  <c r="AQ83" i="55" s="1"/>
  <c r="AG82" i="82"/>
  <c r="AP82" i="82" s="1"/>
  <c r="W83" i="82"/>
  <c r="AF82" i="82"/>
  <c r="AO82" i="82" s="1"/>
  <c r="AE82" i="82"/>
  <c r="AR84" i="18"/>
  <c r="Z88" i="43"/>
  <c r="AH85" i="10"/>
  <c r="AQ85" i="10" s="1"/>
  <c r="AR82" i="48"/>
  <c r="W83" i="42"/>
  <c r="AE82" i="42"/>
  <c r="AF82" i="42"/>
  <c r="AO82" i="42" s="1"/>
  <c r="AG82" i="42"/>
  <c r="AP82" i="42" s="1"/>
  <c r="AI85" i="91"/>
  <c r="AN85" i="91"/>
  <c r="AG85" i="18"/>
  <c r="AP85" i="18" s="1"/>
  <c r="AE85" i="18"/>
  <c r="W86" i="18"/>
  <c r="AF85" i="18"/>
  <c r="AO85" i="18" s="1"/>
  <c r="AH84" i="35"/>
  <c r="AQ84" i="35" s="1"/>
  <c r="AI82" i="50"/>
  <c r="AN82" i="50"/>
  <c r="Z83" i="55"/>
  <c r="W86" i="103"/>
  <c r="AF85" i="103"/>
  <c r="AO85" i="103" s="1"/>
  <c r="AE85" i="103"/>
  <c r="AG85" i="103"/>
  <c r="AP85" i="103" s="1"/>
  <c r="Z85" i="10"/>
  <c r="Y82" i="90"/>
  <c r="X82" i="90"/>
  <c r="Z82" i="90" s="1"/>
  <c r="Z84" i="35"/>
  <c r="Y86" i="98"/>
  <c r="X86" i="98"/>
  <c r="AH83" i="48"/>
  <c r="AQ83" i="48" s="1"/>
  <c r="AI87" i="41"/>
  <c r="AN87" i="41"/>
  <c r="AR82" i="55"/>
  <c r="AI81" i="90"/>
  <c r="AN81" i="90"/>
  <c r="AJ4" i="95"/>
  <c r="AK4" i="95"/>
  <c r="AT4" i="95" s="1"/>
  <c r="AT91" i="95" s="1"/>
  <c r="AI84" i="102"/>
  <c r="AN84" i="102"/>
  <c r="Y85" i="87"/>
  <c r="X85" i="87"/>
  <c r="AI84" i="87"/>
  <c r="AN84" i="87"/>
  <c r="AR81" i="42"/>
  <c r="AH84" i="85"/>
  <c r="AQ84" i="85" s="1"/>
  <c r="Y83" i="50"/>
  <c r="X83" i="50"/>
  <c r="AR84" i="10"/>
  <c r="AH87" i="83"/>
  <c r="AQ87" i="83" s="1"/>
  <c r="AR87" i="99"/>
  <c r="Z83" i="48"/>
  <c r="Y88" i="11"/>
  <c r="X88" i="11"/>
  <c r="AS14" i="95"/>
  <c r="AL14" i="95"/>
  <c r="AU14" i="95" s="1"/>
  <c r="Y86" i="91"/>
  <c r="X86" i="91"/>
  <c r="AS3" i="95"/>
  <c r="AL3" i="95"/>
  <c r="AU3" i="95" s="1"/>
  <c r="Y85" i="102"/>
  <c r="X85" i="102"/>
  <c r="Z85" i="102" s="1"/>
  <c r="AF88" i="99"/>
  <c r="AO88" i="99" s="1"/>
  <c r="W89" i="99"/>
  <c r="AE88" i="99"/>
  <c r="AG88" i="99"/>
  <c r="AP88" i="99" s="1"/>
  <c r="AR83" i="85"/>
  <c r="AS7" i="95"/>
  <c r="AL7" i="95"/>
  <c r="AU7" i="95" s="1"/>
  <c r="Z84" i="85"/>
  <c r="AH88" i="99"/>
  <c r="AQ88" i="99" s="1"/>
  <c r="AH86" i="49"/>
  <c r="AQ86" i="49" s="1"/>
  <c r="Y88" i="16"/>
  <c r="X88" i="16"/>
  <c r="Z87" i="83"/>
  <c r="AR86" i="83"/>
  <c r="AR85" i="49"/>
  <c r="AR83" i="35"/>
  <c r="Z86" i="91" l="1"/>
  <c r="Z83" i="50"/>
  <c r="Z85" i="87"/>
  <c r="AE85" i="87" s="1"/>
  <c r="Z86" i="98"/>
  <c r="AG86" i="98" s="1"/>
  <c r="AP86" i="98" s="1"/>
  <c r="AG85" i="87"/>
  <c r="AP85" i="87" s="1"/>
  <c r="W86" i="87"/>
  <c r="AF85" i="87"/>
  <c r="AO85" i="87" s="1"/>
  <c r="AF83" i="50"/>
  <c r="AO83" i="50" s="1"/>
  <c r="AE83" i="50"/>
  <c r="AG83" i="50"/>
  <c r="AP83" i="50" s="1"/>
  <c r="W84" i="50"/>
  <c r="W87" i="98"/>
  <c r="AE86" i="91"/>
  <c r="W87" i="91"/>
  <c r="AG86" i="91"/>
  <c r="AP86" i="91" s="1"/>
  <c r="AF86" i="91"/>
  <c r="AO86" i="91" s="1"/>
  <c r="AE85" i="102"/>
  <c r="AG85" i="102"/>
  <c r="AP85" i="102" s="1"/>
  <c r="W86" i="102"/>
  <c r="AF85" i="102"/>
  <c r="AO85" i="102" s="1"/>
  <c r="AE83" i="48"/>
  <c r="W84" i="48"/>
  <c r="AF83" i="48"/>
  <c r="AO83" i="48" s="1"/>
  <c r="AG83" i="48"/>
  <c r="AP83" i="48" s="1"/>
  <c r="AR81" i="90"/>
  <c r="Y83" i="42"/>
  <c r="X83" i="42"/>
  <c r="AI82" i="82"/>
  <c r="AN82" i="82"/>
  <c r="AR85" i="98"/>
  <c r="AF87" i="83"/>
  <c r="AO87" i="83" s="1"/>
  <c r="AE87" i="83"/>
  <c r="W88" i="83"/>
  <c r="AG87" i="83"/>
  <c r="AP87" i="83" s="1"/>
  <c r="AH88" i="16"/>
  <c r="AQ88" i="16" s="1"/>
  <c r="AF84" i="35"/>
  <c r="AO84" i="35" s="1"/>
  <c r="W85" i="35"/>
  <c r="AE84" i="35"/>
  <c r="AG84" i="35"/>
  <c r="AP84" i="35" s="1"/>
  <c r="AR82" i="50"/>
  <c r="AR85" i="91"/>
  <c r="AH88" i="41"/>
  <c r="AQ88" i="41" s="1"/>
  <c r="Z88" i="16"/>
  <c r="AI88" i="99"/>
  <c r="AN88" i="99"/>
  <c r="AR84" i="102"/>
  <c r="AH82" i="90"/>
  <c r="AQ82" i="90" s="1"/>
  <c r="AI85" i="103"/>
  <c r="AN85" i="103"/>
  <c r="AF88" i="43"/>
  <c r="AO88" i="43" s="1"/>
  <c r="AG88" i="43"/>
  <c r="W89" i="43"/>
  <c r="AE88" i="43"/>
  <c r="AN88" i="43" s="1"/>
  <c r="Y83" i="82"/>
  <c r="X83" i="82"/>
  <c r="Z88" i="41"/>
  <c r="AR87" i="11"/>
  <c r="Y87" i="49"/>
  <c r="X87" i="49"/>
  <c r="AF82" i="90"/>
  <c r="AO82" i="90" s="1"/>
  <c r="W83" i="90"/>
  <c r="AE82" i="90"/>
  <c r="AG82" i="90"/>
  <c r="AP82" i="90" s="1"/>
  <c r="Y86" i="18"/>
  <c r="X86" i="18"/>
  <c r="Z86" i="18" s="1"/>
  <c r="AG84" i="85"/>
  <c r="AP84" i="85" s="1"/>
  <c r="AF84" i="85"/>
  <c r="AO84" i="85" s="1"/>
  <c r="AE84" i="85"/>
  <c r="W85" i="85"/>
  <c r="Y89" i="99"/>
  <c r="X89" i="99"/>
  <c r="AH88" i="11"/>
  <c r="AQ88" i="11" s="1"/>
  <c r="AR84" i="87"/>
  <c r="AH86" i="91"/>
  <c r="AQ86" i="91" s="1"/>
  <c r="Z88" i="11"/>
  <c r="AH83" i="50"/>
  <c r="AQ83" i="50" s="1"/>
  <c r="AH85" i="87"/>
  <c r="AQ85" i="87" s="1"/>
  <c r="AL4" i="95"/>
  <c r="AU4" i="95" s="1"/>
  <c r="AU91" i="95" s="1"/>
  <c r="C11" i="95" s="1"/>
  <c r="F39" i="57" s="1"/>
  <c r="AS4" i="95"/>
  <c r="AR87" i="41"/>
  <c r="AH86" i="98"/>
  <c r="AQ86" i="98" s="1"/>
  <c r="Y86" i="103"/>
  <c r="X86" i="103"/>
  <c r="Z86" i="103" s="1"/>
  <c r="AI85" i="18"/>
  <c r="AN85" i="18"/>
  <c r="AR87" i="16"/>
  <c r="AI86" i="49"/>
  <c r="AN86" i="49"/>
  <c r="AS91" i="95"/>
  <c r="AH85" i="102"/>
  <c r="AQ85" i="102" s="1"/>
  <c r="AE85" i="10"/>
  <c r="AN85" i="10" s="1"/>
  <c r="W86" i="10"/>
  <c r="AG85" i="10"/>
  <c r="AF85" i="10"/>
  <c r="AO85" i="10" s="1"/>
  <c r="AF83" i="55"/>
  <c r="AO83" i="55" s="1"/>
  <c r="AG83" i="55"/>
  <c r="AP83" i="55" s="1"/>
  <c r="W84" i="55"/>
  <c r="AE83" i="55"/>
  <c r="AI82" i="42"/>
  <c r="AN82" i="42"/>
  <c r="AF84" i="94"/>
  <c r="AO84" i="94" s="1"/>
  <c r="W85" i="94"/>
  <c r="AG84" i="94"/>
  <c r="AP84" i="94" s="1"/>
  <c r="AE84" i="94"/>
  <c r="Z89" i="99" l="1"/>
  <c r="AF86" i="98"/>
  <c r="AO86" i="98" s="1"/>
  <c r="AE86" i="98"/>
  <c r="AX89" i="99"/>
  <c r="S89" i="99" s="1"/>
  <c r="AC89" i="99" s="1"/>
  <c r="AG89" i="99"/>
  <c r="AP89" i="99" s="1"/>
  <c r="AP91" i="99" s="1"/>
  <c r="AF89" i="99"/>
  <c r="AO89" i="99" s="1"/>
  <c r="AO91" i="99" s="1"/>
  <c r="AE89" i="99"/>
  <c r="AH86" i="103"/>
  <c r="AQ86" i="103" s="1"/>
  <c r="AH86" i="18"/>
  <c r="AQ86" i="18" s="1"/>
  <c r="Y83" i="90"/>
  <c r="X83" i="90"/>
  <c r="Z83" i="90" s="1"/>
  <c r="Y88" i="83"/>
  <c r="X88" i="83"/>
  <c r="AR82" i="82"/>
  <c r="AI86" i="98"/>
  <c r="AN86" i="98"/>
  <c r="AF86" i="18"/>
  <c r="AO86" i="18" s="1"/>
  <c r="AG86" i="18"/>
  <c r="AP86" i="18" s="1"/>
  <c r="AE86" i="18"/>
  <c r="W87" i="18"/>
  <c r="W89" i="41"/>
  <c r="AE88" i="41"/>
  <c r="AF88" i="41"/>
  <c r="AO88" i="41" s="1"/>
  <c r="AG88" i="41"/>
  <c r="AP88" i="41" s="1"/>
  <c r="Y89" i="43"/>
  <c r="X89" i="43"/>
  <c r="AI87" i="83"/>
  <c r="AN87" i="83"/>
  <c r="AH83" i="42"/>
  <c r="AQ83" i="42" s="1"/>
  <c r="Y86" i="102"/>
  <c r="X86" i="102"/>
  <c r="Y87" i="91"/>
  <c r="X87" i="91"/>
  <c r="AI85" i="10"/>
  <c r="AP85" i="10"/>
  <c r="Y85" i="85"/>
  <c r="X85" i="85"/>
  <c r="AH87" i="49"/>
  <c r="AQ87" i="49" s="1"/>
  <c r="AH83" i="82"/>
  <c r="AQ83" i="82" s="1"/>
  <c r="AI88" i="43"/>
  <c r="AP88" i="43"/>
  <c r="AR88" i="99"/>
  <c r="Z83" i="42"/>
  <c r="AI86" i="91"/>
  <c r="AN86" i="91"/>
  <c r="AG86" i="103"/>
  <c r="AP86" i="103" s="1"/>
  <c r="AE86" i="103"/>
  <c r="AF86" i="103"/>
  <c r="AO86" i="103" s="1"/>
  <c r="W87" i="103"/>
  <c r="Z87" i="49"/>
  <c r="Z83" i="82"/>
  <c r="W89" i="16"/>
  <c r="AG88" i="16"/>
  <c r="AP88" i="16" s="1"/>
  <c r="AF88" i="16"/>
  <c r="AO88" i="16" s="1"/>
  <c r="AE88" i="16"/>
  <c r="AI84" i="35"/>
  <c r="AN84" i="35"/>
  <c r="Y84" i="48"/>
  <c r="X84" i="48"/>
  <c r="AI85" i="102"/>
  <c r="AR85" i="102" s="1"/>
  <c r="AN85" i="102"/>
  <c r="Y84" i="50"/>
  <c r="X84" i="50"/>
  <c r="AI85" i="87"/>
  <c r="AN85" i="87"/>
  <c r="AR82" i="42"/>
  <c r="AI84" i="94"/>
  <c r="AN84" i="94"/>
  <c r="AR86" i="49"/>
  <c r="Y84" i="55"/>
  <c r="X84" i="55"/>
  <c r="AE88" i="11"/>
  <c r="AF88" i="11"/>
  <c r="AO88" i="11" s="1"/>
  <c r="AG88" i="11"/>
  <c r="AP88" i="11" s="1"/>
  <c r="W89" i="11"/>
  <c r="AI84" i="85"/>
  <c r="AN84" i="85"/>
  <c r="AH89" i="99"/>
  <c r="AQ89" i="99" s="1"/>
  <c r="AQ91" i="99" s="1"/>
  <c r="AZ3" i="99"/>
  <c r="AX88" i="99" s="1"/>
  <c r="S88" i="99" s="1"/>
  <c r="AC88" i="99" s="1"/>
  <c r="AB89" i="99" s="1"/>
  <c r="AX8" i="99"/>
  <c r="S8" i="99" s="1"/>
  <c r="AC8" i="99" s="1"/>
  <c r="AB9" i="99" s="1"/>
  <c r="AX9" i="99"/>
  <c r="S9" i="99" s="1"/>
  <c r="AC9" i="99" s="1"/>
  <c r="AB10" i="99" s="1"/>
  <c r="AX13" i="99"/>
  <c r="S13" i="99" s="1"/>
  <c r="AC13" i="99" s="1"/>
  <c r="AB14" i="99" s="1"/>
  <c r="AX14" i="99"/>
  <c r="S14" i="99" s="1"/>
  <c r="AC14" i="99" s="1"/>
  <c r="AB15" i="99" s="1"/>
  <c r="AX15" i="99"/>
  <c r="S15" i="99" s="1"/>
  <c r="AC15" i="99" s="1"/>
  <c r="AB16" i="99" s="1"/>
  <c r="AX16" i="99"/>
  <c r="S16" i="99" s="1"/>
  <c r="AC16" i="99" s="1"/>
  <c r="AB17" i="99" s="1"/>
  <c r="AX17" i="99"/>
  <c r="S17" i="99" s="1"/>
  <c r="AC17" i="99" s="1"/>
  <c r="AB18" i="99" s="1"/>
  <c r="AX18" i="99"/>
  <c r="S18" i="99" s="1"/>
  <c r="AC18" i="99" s="1"/>
  <c r="AB19" i="99" s="1"/>
  <c r="AX19" i="99"/>
  <c r="S19" i="99" s="1"/>
  <c r="AC19" i="99" s="1"/>
  <c r="AB20" i="99" s="1"/>
  <c r="AX20" i="99"/>
  <c r="S20" i="99" s="1"/>
  <c r="AC20" i="99" s="1"/>
  <c r="AB21" i="99" s="1"/>
  <c r="AX21" i="99"/>
  <c r="S21" i="99" s="1"/>
  <c r="AC21" i="99" s="1"/>
  <c r="AB22" i="99" s="1"/>
  <c r="AX22" i="99"/>
  <c r="S22" i="99" s="1"/>
  <c r="AC22" i="99" s="1"/>
  <c r="AB23" i="99" s="1"/>
  <c r="AX23" i="99"/>
  <c r="S23" i="99" s="1"/>
  <c r="AC23" i="99" s="1"/>
  <c r="AB24" i="99" s="1"/>
  <c r="AX24" i="99"/>
  <c r="S24" i="99" s="1"/>
  <c r="AC24" i="99" s="1"/>
  <c r="AB25" i="99" s="1"/>
  <c r="AX25" i="99"/>
  <c r="S25" i="99" s="1"/>
  <c r="AC25" i="99" s="1"/>
  <c r="AB26" i="99" s="1"/>
  <c r="AX26" i="99"/>
  <c r="S26" i="99" s="1"/>
  <c r="AC26" i="99" s="1"/>
  <c r="AB27" i="99" s="1"/>
  <c r="AX27" i="99"/>
  <c r="S27" i="99" s="1"/>
  <c r="AC27" i="99" s="1"/>
  <c r="AB28" i="99" s="1"/>
  <c r="AX28" i="99"/>
  <c r="S28" i="99" s="1"/>
  <c r="AC28" i="99" s="1"/>
  <c r="AB29" i="99" s="1"/>
  <c r="AX29" i="99"/>
  <c r="S29" i="99" s="1"/>
  <c r="AC29" i="99" s="1"/>
  <c r="AB30" i="99" s="1"/>
  <c r="AX30" i="99"/>
  <c r="S30" i="99" s="1"/>
  <c r="AC30" i="99" s="1"/>
  <c r="AB31" i="99" s="1"/>
  <c r="AX31" i="99"/>
  <c r="S31" i="99" s="1"/>
  <c r="AC31" i="99" s="1"/>
  <c r="AB32" i="99" s="1"/>
  <c r="AX32" i="99"/>
  <c r="S32" i="99" s="1"/>
  <c r="AC32" i="99" s="1"/>
  <c r="AB33" i="99" s="1"/>
  <c r="AX33" i="99"/>
  <c r="S33" i="99" s="1"/>
  <c r="AC33" i="99" s="1"/>
  <c r="AB34" i="99" s="1"/>
  <c r="AX34" i="99"/>
  <c r="S34" i="99" s="1"/>
  <c r="AC34" i="99" s="1"/>
  <c r="AB35" i="99" s="1"/>
  <c r="AX35" i="99"/>
  <c r="S35" i="99" s="1"/>
  <c r="AC35" i="99" s="1"/>
  <c r="AB36" i="99" s="1"/>
  <c r="AX36" i="99"/>
  <c r="S36" i="99" s="1"/>
  <c r="AC36" i="99" s="1"/>
  <c r="AB37" i="99" s="1"/>
  <c r="AX37" i="99"/>
  <c r="S37" i="99" s="1"/>
  <c r="AC37" i="99" s="1"/>
  <c r="AB38" i="99" s="1"/>
  <c r="AX38" i="99"/>
  <c r="S38" i="99" s="1"/>
  <c r="AC38" i="99" s="1"/>
  <c r="AB39" i="99" s="1"/>
  <c r="AX39" i="99"/>
  <c r="S39" i="99" s="1"/>
  <c r="AC39" i="99" s="1"/>
  <c r="AB40" i="99" s="1"/>
  <c r="AX40" i="99"/>
  <c r="S40" i="99" s="1"/>
  <c r="AC40" i="99" s="1"/>
  <c r="AB41" i="99" s="1"/>
  <c r="AX41" i="99"/>
  <c r="S41" i="99" s="1"/>
  <c r="AC41" i="99" s="1"/>
  <c r="AB42" i="99" s="1"/>
  <c r="AX42" i="99"/>
  <c r="S42" i="99" s="1"/>
  <c r="AC42" i="99" s="1"/>
  <c r="AB43" i="99" s="1"/>
  <c r="AX43" i="99"/>
  <c r="S43" i="99" s="1"/>
  <c r="AC43" i="99" s="1"/>
  <c r="AB44" i="99" s="1"/>
  <c r="AX44" i="99"/>
  <c r="S44" i="99" s="1"/>
  <c r="AC44" i="99" s="1"/>
  <c r="AB45" i="99" s="1"/>
  <c r="AX45" i="99"/>
  <c r="S45" i="99" s="1"/>
  <c r="AC45" i="99" s="1"/>
  <c r="AB46" i="99" s="1"/>
  <c r="AX46" i="99"/>
  <c r="S46" i="99" s="1"/>
  <c r="AC46" i="99" s="1"/>
  <c r="AB47" i="99" s="1"/>
  <c r="AX47" i="99"/>
  <c r="S47" i="99" s="1"/>
  <c r="AC47" i="99" s="1"/>
  <c r="AB48" i="99" s="1"/>
  <c r="AX48" i="99"/>
  <c r="S48" i="99" s="1"/>
  <c r="AC48" i="99" s="1"/>
  <c r="AB49" i="99" s="1"/>
  <c r="AX49" i="99"/>
  <c r="S49" i="99" s="1"/>
  <c r="AC49" i="99" s="1"/>
  <c r="AB50" i="99" s="1"/>
  <c r="AX50" i="99"/>
  <c r="S50" i="99" s="1"/>
  <c r="AC50" i="99" s="1"/>
  <c r="AB51" i="99" s="1"/>
  <c r="AX51" i="99"/>
  <c r="S51" i="99" s="1"/>
  <c r="AC51" i="99" s="1"/>
  <c r="AB52" i="99" s="1"/>
  <c r="AX52" i="99"/>
  <c r="S52" i="99" s="1"/>
  <c r="AC52" i="99" s="1"/>
  <c r="AB53" i="99" s="1"/>
  <c r="AX53" i="99"/>
  <c r="S53" i="99" s="1"/>
  <c r="AC53" i="99" s="1"/>
  <c r="AB54" i="99" s="1"/>
  <c r="AX54" i="99"/>
  <c r="S54" i="99" s="1"/>
  <c r="AC54" i="99" s="1"/>
  <c r="AB55" i="99" s="1"/>
  <c r="AX55" i="99"/>
  <c r="S55" i="99" s="1"/>
  <c r="AC55" i="99" s="1"/>
  <c r="AB56" i="99" s="1"/>
  <c r="AX56" i="99"/>
  <c r="S56" i="99" s="1"/>
  <c r="AC56" i="99" s="1"/>
  <c r="AB57" i="99" s="1"/>
  <c r="AX57" i="99"/>
  <c r="S57" i="99" s="1"/>
  <c r="AC57" i="99" s="1"/>
  <c r="AB58" i="99" s="1"/>
  <c r="AX58" i="99"/>
  <c r="S58" i="99" s="1"/>
  <c r="AC58" i="99" s="1"/>
  <c r="AB59" i="99" s="1"/>
  <c r="AX59" i="99"/>
  <c r="S59" i="99" s="1"/>
  <c r="AC59" i="99" s="1"/>
  <c r="AB60" i="99" s="1"/>
  <c r="AX60" i="99"/>
  <c r="S60" i="99" s="1"/>
  <c r="AC60" i="99" s="1"/>
  <c r="AB61" i="99" s="1"/>
  <c r="AX61" i="99"/>
  <c r="S61" i="99" s="1"/>
  <c r="AC61" i="99" s="1"/>
  <c r="AB62" i="99" s="1"/>
  <c r="AX62" i="99"/>
  <c r="S62" i="99" s="1"/>
  <c r="AC62" i="99" s="1"/>
  <c r="AB63" i="99" s="1"/>
  <c r="AX63" i="99"/>
  <c r="S63" i="99" s="1"/>
  <c r="AC63" i="99" s="1"/>
  <c r="AB64" i="99" s="1"/>
  <c r="AX64" i="99"/>
  <c r="S64" i="99" s="1"/>
  <c r="AC64" i="99" s="1"/>
  <c r="AB65" i="99" s="1"/>
  <c r="AX65" i="99"/>
  <c r="S65" i="99" s="1"/>
  <c r="AC65" i="99" s="1"/>
  <c r="AB66" i="99" s="1"/>
  <c r="AX66" i="99"/>
  <c r="S66" i="99" s="1"/>
  <c r="AC66" i="99" s="1"/>
  <c r="AB67" i="99" s="1"/>
  <c r="AX67" i="99"/>
  <c r="S67" i="99" s="1"/>
  <c r="AC67" i="99" s="1"/>
  <c r="AB68" i="99" s="1"/>
  <c r="AX68" i="99"/>
  <c r="S68" i="99" s="1"/>
  <c r="AC68" i="99" s="1"/>
  <c r="AB69" i="99" s="1"/>
  <c r="AX69" i="99"/>
  <c r="S69" i="99" s="1"/>
  <c r="AC69" i="99" s="1"/>
  <c r="AB70" i="99" s="1"/>
  <c r="AX70" i="99"/>
  <c r="S70" i="99" s="1"/>
  <c r="AC70" i="99" s="1"/>
  <c r="AB71" i="99" s="1"/>
  <c r="AX71" i="99"/>
  <c r="S71" i="99" s="1"/>
  <c r="AC71" i="99" s="1"/>
  <c r="AB72" i="99" s="1"/>
  <c r="AX72" i="99"/>
  <c r="S72" i="99" s="1"/>
  <c r="AC72" i="99" s="1"/>
  <c r="AB73" i="99" s="1"/>
  <c r="AX73" i="99"/>
  <c r="S73" i="99" s="1"/>
  <c r="AC73" i="99" s="1"/>
  <c r="AB74" i="99" s="1"/>
  <c r="AX74" i="99"/>
  <c r="S74" i="99" s="1"/>
  <c r="AC74" i="99" s="1"/>
  <c r="AB75" i="99" s="1"/>
  <c r="AX75" i="99"/>
  <c r="S75" i="99" s="1"/>
  <c r="AC75" i="99" s="1"/>
  <c r="AB76" i="99" s="1"/>
  <c r="AX76" i="99"/>
  <c r="S76" i="99" s="1"/>
  <c r="AC76" i="99" s="1"/>
  <c r="AB77" i="99" s="1"/>
  <c r="AX77" i="99"/>
  <c r="S77" i="99" s="1"/>
  <c r="AC77" i="99" s="1"/>
  <c r="AB78" i="99" s="1"/>
  <c r="AX78" i="99"/>
  <c r="S78" i="99" s="1"/>
  <c r="AC78" i="99" s="1"/>
  <c r="AB79" i="99" s="1"/>
  <c r="AX79" i="99"/>
  <c r="S79" i="99" s="1"/>
  <c r="AC79" i="99" s="1"/>
  <c r="AB80" i="99" s="1"/>
  <c r="AX80" i="99"/>
  <c r="S80" i="99" s="1"/>
  <c r="AC80" i="99" s="1"/>
  <c r="AB81" i="99" s="1"/>
  <c r="AX81" i="99"/>
  <c r="S81" i="99" s="1"/>
  <c r="AC81" i="99" s="1"/>
  <c r="AB82" i="99" s="1"/>
  <c r="AX82" i="99"/>
  <c r="S82" i="99" s="1"/>
  <c r="AC82" i="99" s="1"/>
  <c r="AB83" i="99" s="1"/>
  <c r="AX83" i="99"/>
  <c r="S83" i="99" s="1"/>
  <c r="AC83" i="99" s="1"/>
  <c r="AB84" i="99" s="1"/>
  <c r="AX84" i="99"/>
  <c r="S84" i="99" s="1"/>
  <c r="AC84" i="99" s="1"/>
  <c r="AB85" i="99" s="1"/>
  <c r="AX87" i="99"/>
  <c r="S87" i="99" s="1"/>
  <c r="AC87" i="99" s="1"/>
  <c r="AB88" i="99" s="1"/>
  <c r="AX85" i="99"/>
  <c r="S85" i="99" s="1"/>
  <c r="AC85" i="99" s="1"/>
  <c r="AB86" i="99" s="1"/>
  <c r="AX86" i="99"/>
  <c r="S86" i="99" s="1"/>
  <c r="AC86" i="99" s="1"/>
  <c r="AB87" i="99" s="1"/>
  <c r="Y85" i="35"/>
  <c r="X85" i="35"/>
  <c r="AI83" i="48"/>
  <c r="AN83" i="48"/>
  <c r="Y87" i="98"/>
  <c r="X87" i="98"/>
  <c r="Z87" i="98" s="1"/>
  <c r="Y86" i="87"/>
  <c r="X86" i="87"/>
  <c r="AI83" i="55"/>
  <c r="AN83" i="55"/>
  <c r="Y85" i="94"/>
  <c r="X85" i="94"/>
  <c r="Y86" i="10"/>
  <c r="X86" i="10"/>
  <c r="AR85" i="18"/>
  <c r="AI82" i="90"/>
  <c r="AR82" i="90" s="1"/>
  <c r="AN82" i="90"/>
  <c r="AR85" i="103"/>
  <c r="AI83" i="50"/>
  <c r="AN83" i="50"/>
  <c r="Z84" i="55" l="1"/>
  <c r="AX7" i="99"/>
  <c r="S7" i="99" s="1"/>
  <c r="AC7" i="99" s="1"/>
  <c r="AB8" i="99" s="1"/>
  <c r="Z87" i="91"/>
  <c r="AX5" i="99"/>
  <c r="S5" i="99" s="1"/>
  <c r="AC5" i="99" s="1"/>
  <c r="AB6" i="99" s="1"/>
  <c r="AX10" i="99"/>
  <c r="S10" i="99" s="1"/>
  <c r="AC10" i="99" s="1"/>
  <c r="AB11" i="99" s="1"/>
  <c r="AK11" i="99" s="1"/>
  <c r="AT11" i="99" s="1"/>
  <c r="Z88" i="83"/>
  <c r="AG88" i="83" s="1"/>
  <c r="AP88" i="83" s="1"/>
  <c r="AF87" i="91"/>
  <c r="AO87" i="91" s="1"/>
  <c r="AG87" i="91"/>
  <c r="AP87" i="91" s="1"/>
  <c r="W88" i="91"/>
  <c r="AE87" i="91"/>
  <c r="AE84" i="55"/>
  <c r="AG84" i="55"/>
  <c r="AP84" i="55" s="1"/>
  <c r="AF84" i="55"/>
  <c r="AO84" i="55" s="1"/>
  <c r="W85" i="55"/>
  <c r="AK87" i="99"/>
  <c r="AT87" i="99" s="1"/>
  <c r="AJ87" i="99"/>
  <c r="AK86" i="99"/>
  <c r="AT86" i="99" s="1"/>
  <c r="AJ86" i="99"/>
  <c r="AH86" i="87"/>
  <c r="AQ86" i="87" s="1"/>
  <c r="AR83" i="50"/>
  <c r="AH87" i="98"/>
  <c r="AQ87" i="98" s="1"/>
  <c r="AJ83" i="99"/>
  <c r="AK83" i="99"/>
  <c r="AT83" i="99" s="1"/>
  <c r="AJ77" i="99"/>
  <c r="AK77" i="99"/>
  <c r="AT77" i="99" s="1"/>
  <c r="AK71" i="99"/>
  <c r="AT71" i="99" s="1"/>
  <c r="AJ71" i="99"/>
  <c r="AJ65" i="99"/>
  <c r="AK65" i="99"/>
  <c r="AT65" i="99" s="1"/>
  <c r="AK59" i="99"/>
  <c r="AT59" i="99" s="1"/>
  <c r="AJ59" i="99"/>
  <c r="AJ53" i="99"/>
  <c r="AK53" i="99"/>
  <c r="AT53" i="99" s="1"/>
  <c r="AJ47" i="99"/>
  <c r="AK47" i="99"/>
  <c r="AT47" i="99" s="1"/>
  <c r="AK41" i="99"/>
  <c r="AT41" i="99" s="1"/>
  <c r="AJ41" i="99"/>
  <c r="AK35" i="99"/>
  <c r="AT35" i="99" s="1"/>
  <c r="AJ35" i="99"/>
  <c r="AK29" i="99"/>
  <c r="AT29" i="99" s="1"/>
  <c r="AJ29" i="99"/>
  <c r="AJ23" i="99"/>
  <c r="AK23" i="99"/>
  <c r="AT23" i="99" s="1"/>
  <c r="AJ17" i="99"/>
  <c r="AK17" i="99"/>
  <c r="AT17" i="99" s="1"/>
  <c r="AX3" i="99"/>
  <c r="S3" i="99" s="1"/>
  <c r="AC3" i="99" s="1"/>
  <c r="Y89" i="16"/>
  <c r="X89" i="16"/>
  <c r="AI86" i="103"/>
  <c r="AN86" i="103"/>
  <c r="AH87" i="91"/>
  <c r="AQ87" i="91" s="1"/>
  <c r="AR87" i="83"/>
  <c r="AI88" i="41"/>
  <c r="AN88" i="41"/>
  <c r="W88" i="98"/>
  <c r="AG87" i="98"/>
  <c r="AP87" i="98" s="1"/>
  <c r="AF87" i="98"/>
  <c r="AO87" i="98" s="1"/>
  <c r="AE87" i="98"/>
  <c r="AJ76" i="99"/>
  <c r="AK76" i="99"/>
  <c r="AT76" i="99" s="1"/>
  <c r="AK70" i="99"/>
  <c r="AT70" i="99" s="1"/>
  <c r="AJ70" i="99"/>
  <c r="AJ64" i="99"/>
  <c r="AK64" i="99"/>
  <c r="AT64" i="99" s="1"/>
  <c r="AJ58" i="99"/>
  <c r="AK58" i="99"/>
  <c r="AT58" i="99" s="1"/>
  <c r="AK52" i="99"/>
  <c r="AT52" i="99" s="1"/>
  <c r="AJ52" i="99"/>
  <c r="AK46" i="99"/>
  <c r="AT46" i="99" s="1"/>
  <c r="AJ46" i="99"/>
  <c r="AK40" i="99"/>
  <c r="AT40" i="99" s="1"/>
  <c r="AJ40" i="99"/>
  <c r="AK34" i="99"/>
  <c r="AT34" i="99" s="1"/>
  <c r="AJ34" i="99"/>
  <c r="AK28" i="99"/>
  <c r="AT28" i="99" s="1"/>
  <c r="AJ28" i="99"/>
  <c r="AK22" i="99"/>
  <c r="AT22" i="99" s="1"/>
  <c r="AJ22" i="99"/>
  <c r="AJ16" i="99"/>
  <c r="AK16" i="99"/>
  <c r="AT16" i="99" s="1"/>
  <c r="AK10" i="99"/>
  <c r="AT10" i="99" s="1"/>
  <c r="AJ89" i="99"/>
  <c r="AS89" i="99" s="1"/>
  <c r="AK89" i="99"/>
  <c r="AT89" i="99" s="1"/>
  <c r="Y89" i="11"/>
  <c r="X89" i="11"/>
  <c r="AR84" i="35"/>
  <c r="AG83" i="82"/>
  <c r="AP83" i="82" s="1"/>
  <c r="AE83" i="82"/>
  <c r="W84" i="82"/>
  <c r="AF83" i="82"/>
  <c r="AO83" i="82" s="1"/>
  <c r="AH85" i="85"/>
  <c r="AQ85" i="85" s="1"/>
  <c r="AH89" i="43"/>
  <c r="AQ89" i="43" s="1"/>
  <c r="AQ91" i="43" s="1"/>
  <c r="AZ3" i="43"/>
  <c r="AX77" i="43" s="1"/>
  <c r="S77" i="43" s="1"/>
  <c r="AC77" i="43" s="1"/>
  <c r="AB78" i="43" s="1"/>
  <c r="AX7" i="43"/>
  <c r="S7" i="43" s="1"/>
  <c r="AC7" i="43" s="1"/>
  <c r="AB8" i="43" s="1"/>
  <c r="AX8" i="43"/>
  <c r="S8" i="43" s="1"/>
  <c r="AC8" i="43" s="1"/>
  <c r="AB9" i="43" s="1"/>
  <c r="AX14" i="43"/>
  <c r="S14" i="43" s="1"/>
  <c r="AC14" i="43" s="1"/>
  <c r="AB15" i="43" s="1"/>
  <c r="AX19" i="43"/>
  <c r="S19" i="43" s="1"/>
  <c r="AC19" i="43" s="1"/>
  <c r="AB20" i="43" s="1"/>
  <c r="AX20" i="43"/>
  <c r="S20" i="43" s="1"/>
  <c r="AC20" i="43" s="1"/>
  <c r="AB21" i="43" s="1"/>
  <c r="AX26" i="43"/>
  <c r="S26" i="43" s="1"/>
  <c r="AC26" i="43" s="1"/>
  <c r="AB27" i="43" s="1"/>
  <c r="AX27" i="43"/>
  <c r="S27" i="43" s="1"/>
  <c r="AC27" i="43" s="1"/>
  <c r="AB28" i="43" s="1"/>
  <c r="AX30" i="43"/>
  <c r="S30" i="43" s="1"/>
  <c r="AC30" i="43" s="1"/>
  <c r="AB31" i="43" s="1"/>
  <c r="AX31" i="43"/>
  <c r="S31" i="43" s="1"/>
  <c r="AC31" i="43" s="1"/>
  <c r="AB32" i="43" s="1"/>
  <c r="AX32" i="43"/>
  <c r="S32" i="43" s="1"/>
  <c r="AC32" i="43" s="1"/>
  <c r="AB33" i="43" s="1"/>
  <c r="AX33" i="43"/>
  <c r="S33" i="43" s="1"/>
  <c r="AC33" i="43" s="1"/>
  <c r="AB34" i="43" s="1"/>
  <c r="AX34" i="43"/>
  <c r="S34" i="43" s="1"/>
  <c r="AC34" i="43" s="1"/>
  <c r="AB35" i="43" s="1"/>
  <c r="AX35" i="43"/>
  <c r="S35" i="43" s="1"/>
  <c r="AC35" i="43" s="1"/>
  <c r="AB36" i="43" s="1"/>
  <c r="AX36" i="43"/>
  <c r="S36" i="43" s="1"/>
  <c r="AC36" i="43" s="1"/>
  <c r="AB37" i="43" s="1"/>
  <c r="AX37" i="43"/>
  <c r="S37" i="43" s="1"/>
  <c r="AC37" i="43" s="1"/>
  <c r="AB38" i="43" s="1"/>
  <c r="AX38" i="43"/>
  <c r="S38" i="43" s="1"/>
  <c r="AC38" i="43" s="1"/>
  <c r="AB39" i="43" s="1"/>
  <c r="AX39" i="43"/>
  <c r="S39" i="43" s="1"/>
  <c r="AC39" i="43" s="1"/>
  <c r="AB40" i="43" s="1"/>
  <c r="AX40" i="43"/>
  <c r="S40" i="43" s="1"/>
  <c r="AC40" i="43" s="1"/>
  <c r="AB41" i="43" s="1"/>
  <c r="AX41" i="43"/>
  <c r="S41" i="43" s="1"/>
  <c r="AC41" i="43" s="1"/>
  <c r="AB42" i="43" s="1"/>
  <c r="AX42" i="43"/>
  <c r="S42" i="43" s="1"/>
  <c r="AC42" i="43" s="1"/>
  <c r="AB43" i="43" s="1"/>
  <c r="AX43" i="43"/>
  <c r="S43" i="43" s="1"/>
  <c r="AC43" i="43" s="1"/>
  <c r="AB44" i="43" s="1"/>
  <c r="AX44" i="43"/>
  <c r="S44" i="43" s="1"/>
  <c r="AC44" i="43" s="1"/>
  <c r="AB45" i="43" s="1"/>
  <c r="AX45" i="43"/>
  <c r="S45" i="43" s="1"/>
  <c r="AC45" i="43" s="1"/>
  <c r="AB46" i="43" s="1"/>
  <c r="AX46" i="43"/>
  <c r="S46" i="43" s="1"/>
  <c r="AC46" i="43" s="1"/>
  <c r="AB47" i="43" s="1"/>
  <c r="AX47" i="43"/>
  <c r="S47" i="43" s="1"/>
  <c r="AC47" i="43" s="1"/>
  <c r="AB48" i="43" s="1"/>
  <c r="AX48" i="43"/>
  <c r="S48" i="43" s="1"/>
  <c r="AC48" i="43" s="1"/>
  <c r="AB49" i="43" s="1"/>
  <c r="AX49" i="43"/>
  <c r="S49" i="43" s="1"/>
  <c r="AC49" i="43" s="1"/>
  <c r="AB50" i="43" s="1"/>
  <c r="AX50" i="43"/>
  <c r="S50" i="43" s="1"/>
  <c r="AC50" i="43" s="1"/>
  <c r="AB51" i="43" s="1"/>
  <c r="AX51" i="43"/>
  <c r="S51" i="43" s="1"/>
  <c r="AC51" i="43" s="1"/>
  <c r="AB52" i="43" s="1"/>
  <c r="AX52" i="43"/>
  <c r="S52" i="43" s="1"/>
  <c r="AC52" i="43" s="1"/>
  <c r="AB53" i="43" s="1"/>
  <c r="AX53" i="43"/>
  <c r="S53" i="43" s="1"/>
  <c r="AC53" i="43" s="1"/>
  <c r="AB54" i="43" s="1"/>
  <c r="AX54" i="43"/>
  <c r="S54" i="43" s="1"/>
  <c r="AC54" i="43" s="1"/>
  <c r="AB55" i="43" s="1"/>
  <c r="AX55" i="43"/>
  <c r="S55" i="43" s="1"/>
  <c r="AC55" i="43" s="1"/>
  <c r="AB56" i="43" s="1"/>
  <c r="AX56" i="43"/>
  <c r="S56" i="43" s="1"/>
  <c r="AC56" i="43" s="1"/>
  <c r="AB57" i="43" s="1"/>
  <c r="AX57" i="43"/>
  <c r="S57" i="43" s="1"/>
  <c r="AC57" i="43" s="1"/>
  <c r="AB58" i="43" s="1"/>
  <c r="AX58" i="43"/>
  <c r="S58" i="43" s="1"/>
  <c r="AC58" i="43" s="1"/>
  <c r="AB59" i="43" s="1"/>
  <c r="AX59" i="43"/>
  <c r="S59" i="43" s="1"/>
  <c r="AC59" i="43" s="1"/>
  <c r="AB60" i="43" s="1"/>
  <c r="AX60" i="43"/>
  <c r="S60" i="43" s="1"/>
  <c r="AC60" i="43" s="1"/>
  <c r="AB61" i="43" s="1"/>
  <c r="AX61" i="43"/>
  <c r="S61" i="43" s="1"/>
  <c r="AC61" i="43" s="1"/>
  <c r="AB62" i="43" s="1"/>
  <c r="AX62" i="43"/>
  <c r="S62" i="43" s="1"/>
  <c r="AC62" i="43" s="1"/>
  <c r="AB63" i="43" s="1"/>
  <c r="AX63" i="43"/>
  <c r="S63" i="43" s="1"/>
  <c r="AC63" i="43" s="1"/>
  <c r="AB64" i="43" s="1"/>
  <c r="AX64" i="43"/>
  <c r="S64" i="43" s="1"/>
  <c r="AC64" i="43" s="1"/>
  <c r="AB65" i="43" s="1"/>
  <c r="AX65" i="43"/>
  <c r="S65" i="43" s="1"/>
  <c r="AC65" i="43" s="1"/>
  <c r="AB66" i="43" s="1"/>
  <c r="AX66" i="43"/>
  <c r="S66" i="43" s="1"/>
  <c r="AC66" i="43" s="1"/>
  <c r="AB67" i="43" s="1"/>
  <c r="AX67" i="43"/>
  <c r="S67" i="43" s="1"/>
  <c r="AC67" i="43" s="1"/>
  <c r="AB68" i="43" s="1"/>
  <c r="AX68" i="43"/>
  <c r="S68" i="43" s="1"/>
  <c r="AC68" i="43" s="1"/>
  <c r="AB69" i="43" s="1"/>
  <c r="AX69" i="43"/>
  <c r="S69" i="43" s="1"/>
  <c r="AC69" i="43" s="1"/>
  <c r="AB70" i="43" s="1"/>
  <c r="AX70" i="43"/>
  <c r="S70" i="43" s="1"/>
  <c r="AC70" i="43" s="1"/>
  <c r="AB71" i="43" s="1"/>
  <c r="AX71" i="43"/>
  <c r="S71" i="43" s="1"/>
  <c r="AC71" i="43" s="1"/>
  <c r="AB72" i="43" s="1"/>
  <c r="AX72" i="43"/>
  <c r="S72" i="43" s="1"/>
  <c r="AC72" i="43" s="1"/>
  <c r="AB73" i="43" s="1"/>
  <c r="AX73" i="43"/>
  <c r="S73" i="43" s="1"/>
  <c r="AC73" i="43" s="1"/>
  <c r="AB74" i="43" s="1"/>
  <c r="AX74" i="43"/>
  <c r="S74" i="43" s="1"/>
  <c r="AC74" i="43" s="1"/>
  <c r="AB75" i="43" s="1"/>
  <c r="AX75" i="43"/>
  <c r="S75" i="43" s="1"/>
  <c r="AC75" i="43" s="1"/>
  <c r="AB76" i="43" s="1"/>
  <c r="AX76" i="43"/>
  <c r="S76" i="43" s="1"/>
  <c r="AC76" i="43" s="1"/>
  <c r="AB77" i="43" s="1"/>
  <c r="AX78" i="43"/>
  <c r="S78" i="43" s="1"/>
  <c r="AC78" i="43" s="1"/>
  <c r="AB79" i="43" s="1"/>
  <c r="AX79" i="43"/>
  <c r="S79" i="43" s="1"/>
  <c r="AC79" i="43" s="1"/>
  <c r="AB80" i="43" s="1"/>
  <c r="AX80" i="43"/>
  <c r="S80" i="43" s="1"/>
  <c r="AC80" i="43" s="1"/>
  <c r="AB81" i="43" s="1"/>
  <c r="AX81" i="43"/>
  <c r="S81" i="43" s="1"/>
  <c r="AC81" i="43" s="1"/>
  <c r="AB82" i="43" s="1"/>
  <c r="AX82" i="43"/>
  <c r="S82" i="43" s="1"/>
  <c r="AC82" i="43" s="1"/>
  <c r="AB83" i="43" s="1"/>
  <c r="AX83" i="43"/>
  <c r="S83" i="43" s="1"/>
  <c r="AC83" i="43" s="1"/>
  <c r="AB84" i="43" s="1"/>
  <c r="AX86" i="43"/>
  <c r="S86" i="43" s="1"/>
  <c r="AC86" i="43" s="1"/>
  <c r="AB87" i="43" s="1"/>
  <c r="AX85" i="43"/>
  <c r="S85" i="43" s="1"/>
  <c r="AC85" i="43" s="1"/>
  <c r="AB86" i="43" s="1"/>
  <c r="AX87" i="43"/>
  <c r="S87" i="43" s="1"/>
  <c r="AC87" i="43" s="1"/>
  <c r="AB88" i="43" s="1"/>
  <c r="AX84" i="43"/>
  <c r="S84" i="43" s="1"/>
  <c r="AC84" i="43" s="1"/>
  <c r="AB85" i="43" s="1"/>
  <c r="AX88" i="43"/>
  <c r="S88" i="43" s="1"/>
  <c r="AC88" i="43" s="1"/>
  <c r="AB89" i="43" s="1"/>
  <c r="Y89" i="41"/>
  <c r="X89" i="41"/>
  <c r="AJ75" i="99"/>
  <c r="AK75" i="99"/>
  <c r="AT75" i="99" s="1"/>
  <c r="AJ69" i="99"/>
  <c r="AK69" i="99"/>
  <c r="AT69" i="99" s="1"/>
  <c r="AK63" i="99"/>
  <c r="AT63" i="99" s="1"/>
  <c r="AJ63" i="99"/>
  <c r="AK57" i="99"/>
  <c r="AT57" i="99" s="1"/>
  <c r="AJ57" i="99"/>
  <c r="AK51" i="99"/>
  <c r="AT51" i="99" s="1"/>
  <c r="AJ51" i="99"/>
  <c r="AK45" i="99"/>
  <c r="AT45" i="99" s="1"/>
  <c r="AJ45" i="99"/>
  <c r="AK39" i="99"/>
  <c r="AT39" i="99" s="1"/>
  <c r="AJ39" i="99"/>
  <c r="AJ33" i="99"/>
  <c r="AK33" i="99"/>
  <c r="AT33" i="99" s="1"/>
  <c r="AJ27" i="99"/>
  <c r="AK27" i="99"/>
  <c r="AT27" i="99" s="1"/>
  <c r="AK21" i="99"/>
  <c r="AT21" i="99" s="1"/>
  <c r="AJ21" i="99"/>
  <c r="AK15" i="99"/>
  <c r="AT15" i="99" s="1"/>
  <c r="AJ15" i="99"/>
  <c r="AK9" i="99"/>
  <c r="AT9" i="99" s="1"/>
  <c r="AJ9" i="99"/>
  <c r="AK6" i="99"/>
  <c r="AT6" i="99" s="1"/>
  <c r="AF87" i="49"/>
  <c r="AO87" i="49" s="1"/>
  <c r="AG87" i="49"/>
  <c r="AP87" i="49" s="1"/>
  <c r="AE87" i="49"/>
  <c r="W88" i="49"/>
  <c r="AR88" i="43"/>
  <c r="Z85" i="85"/>
  <c r="Z89" i="43"/>
  <c r="AR86" i="98"/>
  <c r="AH83" i="90"/>
  <c r="AQ83" i="90" s="1"/>
  <c r="AI89" i="99"/>
  <c r="AN89" i="99"/>
  <c r="AN91" i="99" s="1"/>
  <c r="AH86" i="10"/>
  <c r="AQ86" i="10" s="1"/>
  <c r="AK80" i="99"/>
  <c r="AT80" i="99" s="1"/>
  <c r="AJ80" i="99"/>
  <c r="AJ62" i="99"/>
  <c r="AK62" i="99"/>
  <c r="AT62" i="99" s="1"/>
  <c r="AJ56" i="99"/>
  <c r="AK56" i="99"/>
  <c r="AT56" i="99" s="1"/>
  <c r="AK50" i="99"/>
  <c r="AT50" i="99" s="1"/>
  <c r="AJ50" i="99"/>
  <c r="AK44" i="99"/>
  <c r="AT44" i="99" s="1"/>
  <c r="AJ44" i="99"/>
  <c r="AK38" i="99"/>
  <c r="AT38" i="99" s="1"/>
  <c r="AJ38" i="99"/>
  <c r="AJ32" i="99"/>
  <c r="AK32" i="99"/>
  <c r="AT32" i="99" s="1"/>
  <c r="AJ26" i="99"/>
  <c r="AK26" i="99"/>
  <c r="AT26" i="99" s="1"/>
  <c r="AJ20" i="99"/>
  <c r="AK20" i="99"/>
  <c r="AT20" i="99" s="1"/>
  <c r="AK14" i="99"/>
  <c r="AT14" i="99" s="1"/>
  <c r="AJ14" i="99"/>
  <c r="AK8" i="99"/>
  <c r="AT8" i="99" s="1"/>
  <c r="AJ8" i="99"/>
  <c r="AR85" i="87"/>
  <c r="AH84" i="48"/>
  <c r="AQ84" i="48" s="1"/>
  <c r="AI88" i="16"/>
  <c r="AN88" i="16"/>
  <c r="AR86" i="91"/>
  <c r="AH86" i="102"/>
  <c r="AQ86" i="102" s="1"/>
  <c r="Y87" i="18"/>
  <c r="X87" i="18"/>
  <c r="Z87" i="18" s="1"/>
  <c r="AE83" i="90"/>
  <c r="AN83" i="90" s="1"/>
  <c r="AF83" i="90"/>
  <c r="AO83" i="90" s="1"/>
  <c r="AG83" i="90"/>
  <c r="W84" i="90"/>
  <c r="AK82" i="99"/>
  <c r="AT82" i="99" s="1"/>
  <c r="AJ82" i="99"/>
  <c r="Z86" i="10"/>
  <c r="AR83" i="55"/>
  <c r="AJ88" i="99"/>
  <c r="AK88" i="99"/>
  <c r="AT88" i="99" s="1"/>
  <c r="AK74" i="99"/>
  <c r="AT74" i="99" s="1"/>
  <c r="AJ74" i="99"/>
  <c r="AH85" i="94"/>
  <c r="AQ85" i="94" s="1"/>
  <c r="Z86" i="87"/>
  <c r="AR83" i="48"/>
  <c r="AK85" i="99"/>
  <c r="AT85" i="99" s="1"/>
  <c r="AJ85" i="99"/>
  <c r="AJ79" i="99"/>
  <c r="AK79" i="99"/>
  <c r="AT79" i="99" s="1"/>
  <c r="AK73" i="99"/>
  <c r="AT73" i="99" s="1"/>
  <c r="AJ73" i="99"/>
  <c r="AK67" i="99"/>
  <c r="AT67" i="99" s="1"/>
  <c r="AJ67" i="99"/>
  <c r="AJ61" i="99"/>
  <c r="AK61" i="99"/>
  <c r="AT61" i="99" s="1"/>
  <c r="AK55" i="99"/>
  <c r="AT55" i="99" s="1"/>
  <c r="AJ55" i="99"/>
  <c r="AK49" i="99"/>
  <c r="AT49" i="99" s="1"/>
  <c r="AJ49" i="99"/>
  <c r="AK43" i="99"/>
  <c r="AT43" i="99" s="1"/>
  <c r="AJ43" i="99"/>
  <c r="AJ37" i="99"/>
  <c r="AK37" i="99"/>
  <c r="AT37" i="99" s="1"/>
  <c r="AK31" i="99"/>
  <c r="AT31" i="99" s="1"/>
  <c r="AJ31" i="99"/>
  <c r="AK25" i="99"/>
  <c r="AT25" i="99" s="1"/>
  <c r="AJ25" i="99"/>
  <c r="AJ19" i="99"/>
  <c r="AK19" i="99"/>
  <c r="AT19" i="99" s="1"/>
  <c r="AX12" i="99"/>
  <c r="S12" i="99" s="1"/>
  <c r="AC12" i="99" s="1"/>
  <c r="AB13" i="99" s="1"/>
  <c r="AX6" i="99"/>
  <c r="S6" i="99" s="1"/>
  <c r="AC6" i="99" s="1"/>
  <c r="AB7" i="99" s="1"/>
  <c r="AI88" i="11"/>
  <c r="AN88" i="11"/>
  <c r="AH84" i="50"/>
  <c r="AQ84" i="50" s="1"/>
  <c r="Z84" i="48"/>
  <c r="Y87" i="103"/>
  <c r="X87" i="103"/>
  <c r="AE83" i="42"/>
  <c r="AG83" i="42"/>
  <c r="AP83" i="42" s="1"/>
  <c r="AF83" i="42"/>
  <c r="AO83" i="42" s="1"/>
  <c r="W84" i="42"/>
  <c r="Z86" i="102"/>
  <c r="AI86" i="18"/>
  <c r="AN86" i="18"/>
  <c r="AK81" i="99"/>
  <c r="AT81" i="99" s="1"/>
  <c r="AJ81" i="99"/>
  <c r="AJ68" i="99"/>
  <c r="AK68" i="99"/>
  <c r="AT68" i="99" s="1"/>
  <c r="Z85" i="94"/>
  <c r="Z85" i="35"/>
  <c r="AH85" i="35"/>
  <c r="AQ85" i="35" s="1"/>
  <c r="AK84" i="99"/>
  <c r="AT84" i="99" s="1"/>
  <c r="AJ84" i="99"/>
  <c r="AK78" i="99"/>
  <c r="AT78" i="99" s="1"/>
  <c r="AJ78" i="99"/>
  <c r="AJ72" i="99"/>
  <c r="AK72" i="99"/>
  <c r="AT72" i="99" s="1"/>
  <c r="AK66" i="99"/>
  <c r="AT66" i="99" s="1"/>
  <c r="AJ66" i="99"/>
  <c r="AK60" i="99"/>
  <c r="AT60" i="99" s="1"/>
  <c r="AJ60" i="99"/>
  <c r="AJ54" i="99"/>
  <c r="AK54" i="99"/>
  <c r="AT54" i="99" s="1"/>
  <c r="AK48" i="99"/>
  <c r="AT48" i="99" s="1"/>
  <c r="AJ48" i="99"/>
  <c r="AJ42" i="99"/>
  <c r="AK42" i="99"/>
  <c r="AT42" i="99" s="1"/>
  <c r="AJ36" i="99"/>
  <c r="AK36" i="99"/>
  <c r="AT36" i="99" s="1"/>
  <c r="AK30" i="99"/>
  <c r="AT30" i="99" s="1"/>
  <c r="AJ30" i="99"/>
  <c r="AK24" i="99"/>
  <c r="AT24" i="99" s="1"/>
  <c r="AJ24" i="99"/>
  <c r="AJ18" i="99"/>
  <c r="AK18" i="99"/>
  <c r="AT18" i="99" s="1"/>
  <c r="AX11" i="99"/>
  <c r="S11" i="99" s="1"/>
  <c r="AC11" i="99" s="1"/>
  <c r="AB12" i="99" s="1"/>
  <c r="AX4" i="99"/>
  <c r="S4" i="99" s="1"/>
  <c r="AC4" i="99" s="1"/>
  <c r="AB5" i="99" s="1"/>
  <c r="AR84" i="85"/>
  <c r="AH84" i="55"/>
  <c r="AQ84" i="55" s="1"/>
  <c r="AR84" i="94"/>
  <c r="Z84" i="50"/>
  <c r="AR85" i="10"/>
  <c r="AH88" i="83"/>
  <c r="AQ88" i="83" s="1"/>
  <c r="AF88" i="83" l="1"/>
  <c r="AO88" i="83" s="1"/>
  <c r="AX18" i="43"/>
  <c r="S18" i="43" s="1"/>
  <c r="AC18" i="43" s="1"/>
  <c r="AB19" i="43" s="1"/>
  <c r="AX6" i="43"/>
  <c r="S6" i="43" s="1"/>
  <c r="AC6" i="43" s="1"/>
  <c r="AB7" i="43" s="1"/>
  <c r="Z89" i="16"/>
  <c r="AF89" i="16" s="1"/>
  <c r="AO89" i="16" s="1"/>
  <c r="AO91" i="16" s="1"/>
  <c r="AX25" i="43"/>
  <c r="S25" i="43" s="1"/>
  <c r="AC25" i="43" s="1"/>
  <c r="AB26" i="43" s="1"/>
  <c r="AK26" i="43" s="1"/>
  <c r="AT26" i="43" s="1"/>
  <c r="AX13" i="43"/>
  <c r="S13" i="43" s="1"/>
  <c r="AC13" i="43" s="1"/>
  <c r="AB14" i="43" s="1"/>
  <c r="AJ14" i="43" s="1"/>
  <c r="AJ10" i="99"/>
  <c r="W89" i="83"/>
  <c r="AE88" i="83"/>
  <c r="AX24" i="43"/>
  <c r="S24" i="43" s="1"/>
  <c r="AC24" i="43" s="1"/>
  <c r="AB25" i="43" s="1"/>
  <c r="AX12" i="43"/>
  <c r="S12" i="43" s="1"/>
  <c r="AC12" i="43" s="1"/>
  <c r="AB13" i="43" s="1"/>
  <c r="AJ13" i="43" s="1"/>
  <c r="AX89" i="16"/>
  <c r="S89" i="16" s="1"/>
  <c r="AC89" i="16" s="1"/>
  <c r="AG89" i="16"/>
  <c r="AP89" i="16" s="1"/>
  <c r="AP91" i="16" s="1"/>
  <c r="AE89" i="16"/>
  <c r="AE87" i="18"/>
  <c r="AG87" i="18"/>
  <c r="AP87" i="18" s="1"/>
  <c r="AF87" i="18"/>
  <c r="AO87" i="18" s="1"/>
  <c r="W88" i="18"/>
  <c r="AJ12" i="99"/>
  <c r="AK12" i="99"/>
  <c r="AT12" i="99" s="1"/>
  <c r="AE85" i="94"/>
  <c r="AG85" i="94"/>
  <c r="AP85" i="94" s="1"/>
  <c r="W86" i="94"/>
  <c r="AF85" i="94"/>
  <c r="AO85" i="94" s="1"/>
  <c r="AI83" i="42"/>
  <c r="AN83" i="42"/>
  <c r="AS31" i="99"/>
  <c r="AL31" i="99"/>
  <c r="AU31" i="99" s="1"/>
  <c r="AS67" i="99"/>
  <c r="AL67" i="99"/>
  <c r="AU67" i="99" s="1"/>
  <c r="AS85" i="99"/>
  <c r="AL85" i="99"/>
  <c r="AU85" i="99" s="1"/>
  <c r="AS54" i="99"/>
  <c r="AL54" i="99"/>
  <c r="AU54" i="99" s="1"/>
  <c r="AS42" i="99"/>
  <c r="AL42" i="99"/>
  <c r="AU42" i="99" s="1"/>
  <c r="AS81" i="99"/>
  <c r="AL81" i="99"/>
  <c r="AU81" i="99" s="1"/>
  <c r="Y84" i="42"/>
  <c r="X84" i="42"/>
  <c r="AS19" i="99"/>
  <c r="AL19" i="99"/>
  <c r="AU19" i="99" s="1"/>
  <c r="AS37" i="99"/>
  <c r="AL37" i="99"/>
  <c r="AU37" i="99" s="1"/>
  <c r="AI83" i="90"/>
  <c r="AP83" i="90"/>
  <c r="AS14" i="99"/>
  <c r="AL14" i="99"/>
  <c r="AU14" i="99" s="1"/>
  <c r="AS50" i="99"/>
  <c r="AL50" i="99"/>
  <c r="AU50" i="99" s="1"/>
  <c r="AS80" i="99"/>
  <c r="AL80" i="99"/>
  <c r="AU80" i="99" s="1"/>
  <c r="AS33" i="99"/>
  <c r="AL33" i="99"/>
  <c r="AU33" i="99" s="1"/>
  <c r="AS69" i="99"/>
  <c r="AL69" i="99"/>
  <c r="AU69" i="99" s="1"/>
  <c r="AJ83" i="43"/>
  <c r="AK83" i="43"/>
  <c r="AT83" i="43" s="1"/>
  <c r="AJ76" i="43"/>
  <c r="AK76" i="43"/>
  <c r="AT76" i="43" s="1"/>
  <c r="AJ70" i="43"/>
  <c r="AK70" i="43"/>
  <c r="AT70" i="43" s="1"/>
  <c r="AK64" i="43"/>
  <c r="AT64" i="43" s="1"/>
  <c r="AJ64" i="43"/>
  <c r="AJ58" i="43"/>
  <c r="AK58" i="43"/>
  <c r="AT58" i="43" s="1"/>
  <c r="AJ52" i="43"/>
  <c r="AK52" i="43"/>
  <c r="AT52" i="43" s="1"/>
  <c r="AK46" i="43"/>
  <c r="AT46" i="43" s="1"/>
  <c r="AJ46" i="43"/>
  <c r="AJ40" i="43"/>
  <c r="AK40" i="43"/>
  <c r="AT40" i="43" s="1"/>
  <c r="AJ34" i="43"/>
  <c r="AK34" i="43"/>
  <c r="AT34" i="43" s="1"/>
  <c r="AK28" i="43"/>
  <c r="AT28" i="43" s="1"/>
  <c r="AX21" i="43"/>
  <c r="S21" i="43" s="1"/>
  <c r="AC21" i="43" s="1"/>
  <c r="AB22" i="43" s="1"/>
  <c r="AX15" i="43"/>
  <c r="S15" i="43" s="1"/>
  <c r="AC15" i="43" s="1"/>
  <c r="AB16" i="43" s="1"/>
  <c r="AX9" i="43"/>
  <c r="S9" i="43" s="1"/>
  <c r="AC9" i="43" s="1"/>
  <c r="AB10" i="43" s="1"/>
  <c r="AX3" i="43"/>
  <c r="S3" i="43" s="1"/>
  <c r="AC3" i="43" s="1"/>
  <c r="AS22" i="99"/>
  <c r="AL22" i="99"/>
  <c r="AU22" i="99" s="1"/>
  <c r="AS40" i="99"/>
  <c r="AL40" i="99"/>
  <c r="AU40" i="99" s="1"/>
  <c r="Y88" i="98"/>
  <c r="Z88" i="98"/>
  <c r="X88" i="98"/>
  <c r="AH89" i="16"/>
  <c r="AQ89" i="16" s="1"/>
  <c r="AQ91" i="16" s="1"/>
  <c r="AZ3" i="16"/>
  <c r="AX85" i="16" s="1"/>
  <c r="S85" i="16" s="1"/>
  <c r="AC85" i="16" s="1"/>
  <c r="AB86" i="16" s="1"/>
  <c r="AX3" i="16"/>
  <c r="S3" i="16" s="1"/>
  <c r="AC3" i="16" s="1"/>
  <c r="AX10" i="16"/>
  <c r="S10" i="16" s="1"/>
  <c r="AC10" i="16" s="1"/>
  <c r="AB11" i="16" s="1"/>
  <c r="AX15" i="16"/>
  <c r="S15" i="16" s="1"/>
  <c r="AC15" i="16" s="1"/>
  <c r="AB16" i="16" s="1"/>
  <c r="AX16" i="16"/>
  <c r="S16" i="16" s="1"/>
  <c r="AC16" i="16" s="1"/>
  <c r="AB17" i="16" s="1"/>
  <c r="AX21" i="16"/>
  <c r="S21" i="16" s="1"/>
  <c r="AC21" i="16" s="1"/>
  <c r="AB22" i="16" s="1"/>
  <c r="AX22" i="16"/>
  <c r="S22" i="16" s="1"/>
  <c r="AC22" i="16" s="1"/>
  <c r="AB23" i="16" s="1"/>
  <c r="AX27" i="16"/>
  <c r="S27" i="16" s="1"/>
  <c r="AC27" i="16" s="1"/>
  <c r="AB28" i="16" s="1"/>
  <c r="AX28" i="16"/>
  <c r="S28" i="16" s="1"/>
  <c r="AC28" i="16" s="1"/>
  <c r="AB29" i="16" s="1"/>
  <c r="AX33" i="16"/>
  <c r="S33" i="16" s="1"/>
  <c r="AC33" i="16" s="1"/>
  <c r="AB34" i="16" s="1"/>
  <c r="AX34" i="16"/>
  <c r="S34" i="16" s="1"/>
  <c r="AC34" i="16" s="1"/>
  <c r="AB35" i="16" s="1"/>
  <c r="AX39" i="16"/>
  <c r="S39" i="16" s="1"/>
  <c r="AC39" i="16" s="1"/>
  <c r="AB40" i="16" s="1"/>
  <c r="AX40" i="16"/>
  <c r="S40" i="16" s="1"/>
  <c r="AC40" i="16" s="1"/>
  <c r="AB41" i="16" s="1"/>
  <c r="AX45" i="16"/>
  <c r="S45" i="16" s="1"/>
  <c r="AC45" i="16" s="1"/>
  <c r="AB46" i="16" s="1"/>
  <c r="AX46" i="16"/>
  <c r="S46" i="16" s="1"/>
  <c r="AC46" i="16" s="1"/>
  <c r="AB47" i="16" s="1"/>
  <c r="AX51" i="16"/>
  <c r="S51" i="16" s="1"/>
  <c r="AC51" i="16" s="1"/>
  <c r="AB52" i="16" s="1"/>
  <c r="AX52" i="16"/>
  <c r="S52" i="16" s="1"/>
  <c r="AC52" i="16" s="1"/>
  <c r="AB53" i="16" s="1"/>
  <c r="AX57" i="16"/>
  <c r="S57" i="16" s="1"/>
  <c r="AC57" i="16" s="1"/>
  <c r="AB58" i="16" s="1"/>
  <c r="AX58" i="16"/>
  <c r="S58" i="16" s="1"/>
  <c r="AC58" i="16" s="1"/>
  <c r="AB59" i="16" s="1"/>
  <c r="AX63" i="16"/>
  <c r="S63" i="16" s="1"/>
  <c r="AC63" i="16" s="1"/>
  <c r="AB64" i="16" s="1"/>
  <c r="AX64" i="16"/>
  <c r="S64" i="16" s="1"/>
  <c r="AC64" i="16" s="1"/>
  <c r="AB65" i="16" s="1"/>
  <c r="AX69" i="16"/>
  <c r="S69" i="16" s="1"/>
  <c r="AC69" i="16" s="1"/>
  <c r="AB70" i="16" s="1"/>
  <c r="AX70" i="16"/>
  <c r="S70" i="16" s="1"/>
  <c r="AC70" i="16" s="1"/>
  <c r="AB71" i="16" s="1"/>
  <c r="AX75" i="16"/>
  <c r="S75" i="16" s="1"/>
  <c r="AC75" i="16" s="1"/>
  <c r="AB76" i="16" s="1"/>
  <c r="AX76" i="16"/>
  <c r="S76" i="16" s="1"/>
  <c r="AC76" i="16" s="1"/>
  <c r="AB77" i="16" s="1"/>
  <c r="AX81" i="16"/>
  <c r="S81" i="16" s="1"/>
  <c r="AC81" i="16" s="1"/>
  <c r="AB82" i="16" s="1"/>
  <c r="AX82" i="16"/>
  <c r="S82" i="16" s="1"/>
  <c r="AC82" i="16" s="1"/>
  <c r="AB83" i="16" s="1"/>
  <c r="AX88" i="16"/>
  <c r="S88" i="16" s="1"/>
  <c r="AC88" i="16" s="1"/>
  <c r="AB89" i="16" s="1"/>
  <c r="AS35" i="99"/>
  <c r="AL35" i="99"/>
  <c r="AU35" i="99" s="1"/>
  <c r="AS71" i="99"/>
  <c r="AL71" i="99"/>
  <c r="AU71" i="99" s="1"/>
  <c r="AI88" i="83"/>
  <c r="AN88" i="83"/>
  <c r="AK5" i="99"/>
  <c r="AT5" i="99" s="1"/>
  <c r="AJ5" i="99"/>
  <c r="AS30" i="99"/>
  <c r="AL30" i="99"/>
  <c r="AU30" i="99" s="1"/>
  <c r="AS48" i="99"/>
  <c r="AL48" i="99"/>
  <c r="AU48" i="99" s="1"/>
  <c r="AS66" i="99"/>
  <c r="AL66" i="99"/>
  <c r="AU66" i="99" s="1"/>
  <c r="AS84" i="99"/>
  <c r="AL84" i="99"/>
  <c r="AU84" i="99" s="1"/>
  <c r="AF84" i="48"/>
  <c r="AO84" i="48" s="1"/>
  <c r="AE84" i="48"/>
  <c r="AG84" i="48"/>
  <c r="AP84" i="48" s="1"/>
  <c r="W85" i="48"/>
  <c r="AS25" i="99"/>
  <c r="AL25" i="99"/>
  <c r="AU25" i="99" s="1"/>
  <c r="AS43" i="99"/>
  <c r="AL43" i="99"/>
  <c r="AU43" i="99" s="1"/>
  <c r="W87" i="87"/>
  <c r="AG86" i="87"/>
  <c r="AP86" i="87" s="1"/>
  <c r="AE86" i="87"/>
  <c r="AF86" i="87"/>
  <c r="AO86" i="87" s="1"/>
  <c r="AS74" i="99"/>
  <c r="AL74" i="99"/>
  <c r="AU74" i="99" s="1"/>
  <c r="W87" i="10"/>
  <c r="AF86" i="10"/>
  <c r="AO86" i="10" s="1"/>
  <c r="AG86" i="10"/>
  <c r="AP86" i="10" s="1"/>
  <c r="AE86" i="10"/>
  <c r="AS32" i="99"/>
  <c r="AL32" i="99"/>
  <c r="AU32" i="99" s="1"/>
  <c r="AJ6" i="99"/>
  <c r="AS21" i="99"/>
  <c r="AL21" i="99"/>
  <c r="AU21" i="99" s="1"/>
  <c r="AS39" i="99"/>
  <c r="AL39" i="99"/>
  <c r="AU39" i="99" s="1"/>
  <c r="AS57" i="99"/>
  <c r="AL57" i="99"/>
  <c r="AU57" i="99" s="1"/>
  <c r="AJ85" i="43"/>
  <c r="AK85" i="43"/>
  <c r="AT85" i="43" s="1"/>
  <c r="AJ82" i="43"/>
  <c r="AK82" i="43"/>
  <c r="AT82" i="43" s="1"/>
  <c r="AJ75" i="43"/>
  <c r="AK75" i="43"/>
  <c r="AT75" i="43" s="1"/>
  <c r="AJ69" i="43"/>
  <c r="AK69" i="43"/>
  <c r="AT69" i="43" s="1"/>
  <c r="AJ63" i="43"/>
  <c r="AK63" i="43"/>
  <c r="AT63" i="43" s="1"/>
  <c r="AK57" i="43"/>
  <c r="AT57" i="43" s="1"/>
  <c r="AJ57" i="43"/>
  <c r="AJ51" i="43"/>
  <c r="AK51" i="43"/>
  <c r="AT51" i="43" s="1"/>
  <c r="AJ45" i="43"/>
  <c r="AK45" i="43"/>
  <c r="AT45" i="43" s="1"/>
  <c r="AJ39" i="43"/>
  <c r="AK39" i="43"/>
  <c r="AT39" i="43" s="1"/>
  <c r="AK33" i="43"/>
  <c r="AT33" i="43" s="1"/>
  <c r="AJ33" i="43"/>
  <c r="AJ27" i="43"/>
  <c r="AK27" i="43"/>
  <c r="AT27" i="43" s="1"/>
  <c r="AJ21" i="43"/>
  <c r="AK21" i="43"/>
  <c r="AT21" i="43" s="1"/>
  <c r="AK15" i="43"/>
  <c r="AT15" i="43" s="1"/>
  <c r="AJ9" i="43"/>
  <c r="AK9" i="43"/>
  <c r="AT9" i="43" s="1"/>
  <c r="AK78" i="43"/>
  <c r="AT78" i="43" s="1"/>
  <c r="AJ78" i="43"/>
  <c r="AS58" i="99"/>
  <c r="AL58" i="99"/>
  <c r="AU58" i="99" s="1"/>
  <c r="AS76" i="99"/>
  <c r="AL76" i="99"/>
  <c r="AU76" i="99" s="1"/>
  <c r="AS17" i="99"/>
  <c r="AL17" i="99"/>
  <c r="AU17" i="99" s="1"/>
  <c r="AS53" i="99"/>
  <c r="AL53" i="99"/>
  <c r="AU53" i="99" s="1"/>
  <c r="AS87" i="99"/>
  <c r="AL87" i="99"/>
  <c r="AU87" i="99" s="1"/>
  <c r="AI84" i="55"/>
  <c r="AN84" i="55"/>
  <c r="W86" i="35"/>
  <c r="AE85" i="35"/>
  <c r="AG85" i="35"/>
  <c r="AP85" i="35" s="1"/>
  <c r="AF85" i="35"/>
  <c r="AO85" i="35" s="1"/>
  <c r="AR88" i="11"/>
  <c r="AS61" i="99"/>
  <c r="AL61" i="99"/>
  <c r="AU61" i="99" s="1"/>
  <c r="AS79" i="99"/>
  <c r="AL79" i="99"/>
  <c r="AU79" i="99" s="1"/>
  <c r="AS82" i="99"/>
  <c r="AL82" i="99"/>
  <c r="AU82" i="99" s="1"/>
  <c r="AR88" i="16"/>
  <c r="AS38" i="99"/>
  <c r="AL38" i="99"/>
  <c r="AU38" i="99" s="1"/>
  <c r="AR89" i="99"/>
  <c r="AR91" i="99" s="1"/>
  <c r="AL89" i="99"/>
  <c r="AU89" i="99" s="1"/>
  <c r="AS75" i="99"/>
  <c r="AL75" i="99"/>
  <c r="AU75" i="99" s="1"/>
  <c r="AJ88" i="43"/>
  <c r="AK88" i="43"/>
  <c r="AT88" i="43" s="1"/>
  <c r="AJ81" i="43"/>
  <c r="AK81" i="43"/>
  <c r="AT81" i="43" s="1"/>
  <c r="AK74" i="43"/>
  <c r="AT74" i="43" s="1"/>
  <c r="AJ74" i="43"/>
  <c r="AK68" i="43"/>
  <c r="AT68" i="43" s="1"/>
  <c r="AJ68" i="43"/>
  <c r="AJ62" i="43"/>
  <c r="AK62" i="43"/>
  <c r="AT62" i="43" s="1"/>
  <c r="AJ56" i="43"/>
  <c r="AK56" i="43"/>
  <c r="AT56" i="43" s="1"/>
  <c r="AJ50" i="43"/>
  <c r="AK50" i="43"/>
  <c r="AT50" i="43" s="1"/>
  <c r="AK44" i="43"/>
  <c r="AT44" i="43" s="1"/>
  <c r="AJ44" i="43"/>
  <c r="AJ38" i="43"/>
  <c r="AK38" i="43"/>
  <c r="AT38" i="43" s="1"/>
  <c r="AK32" i="43"/>
  <c r="AT32" i="43" s="1"/>
  <c r="AJ32" i="43"/>
  <c r="AK20" i="43"/>
  <c r="AT20" i="43" s="1"/>
  <c r="AJ20" i="43"/>
  <c r="AJ8" i="43"/>
  <c r="AK8" i="43"/>
  <c r="AT8" i="43" s="1"/>
  <c r="AL28" i="99"/>
  <c r="AU28" i="99" s="1"/>
  <c r="AS28" i="99"/>
  <c r="AS46" i="99"/>
  <c r="AL46" i="99"/>
  <c r="AU46" i="99" s="1"/>
  <c r="AR88" i="41"/>
  <c r="AS41" i="99"/>
  <c r="AL41" i="99"/>
  <c r="AU41" i="99" s="1"/>
  <c r="AL59" i="99"/>
  <c r="AU59" i="99" s="1"/>
  <c r="AS59" i="99"/>
  <c r="AI87" i="91"/>
  <c r="AN87" i="91"/>
  <c r="AG84" i="50"/>
  <c r="AP84" i="50" s="1"/>
  <c r="AE84" i="50"/>
  <c r="W85" i="50"/>
  <c r="AF84" i="50"/>
  <c r="AO84" i="50" s="1"/>
  <c r="AR86" i="18"/>
  <c r="AS49" i="99"/>
  <c r="AL49" i="99"/>
  <c r="AU49" i="99" s="1"/>
  <c r="AS20" i="99"/>
  <c r="AL20" i="99"/>
  <c r="AU20" i="99" s="1"/>
  <c r="AS56" i="99"/>
  <c r="AL56" i="99"/>
  <c r="AU56" i="99" s="1"/>
  <c r="Y88" i="49"/>
  <c r="Z88" i="49" s="1"/>
  <c r="X88" i="49"/>
  <c r="AS9" i="99"/>
  <c r="AL9" i="99"/>
  <c r="AU9" i="99" s="1"/>
  <c r="AS45" i="99"/>
  <c r="AL45" i="99"/>
  <c r="AU45" i="99" s="1"/>
  <c r="AS63" i="99"/>
  <c r="AL63" i="99"/>
  <c r="AU63" i="99" s="1"/>
  <c r="AH89" i="41"/>
  <c r="AQ89" i="41" s="1"/>
  <c r="AQ91" i="41" s="1"/>
  <c r="AX3" i="41"/>
  <c r="S3" i="41" s="1"/>
  <c r="AC3" i="41" s="1"/>
  <c r="AZ3" i="41"/>
  <c r="AX88" i="41" s="1"/>
  <c r="S88" i="41" s="1"/>
  <c r="AC88" i="41" s="1"/>
  <c r="AB89" i="41" s="1"/>
  <c r="AX7" i="41"/>
  <c r="S7" i="41" s="1"/>
  <c r="AC7" i="41" s="1"/>
  <c r="AB8" i="41" s="1"/>
  <c r="AX11" i="41"/>
  <c r="S11" i="41" s="1"/>
  <c r="AC11" i="41" s="1"/>
  <c r="AB12" i="41" s="1"/>
  <c r="AX12" i="41"/>
  <c r="S12" i="41" s="1"/>
  <c r="AC12" i="41" s="1"/>
  <c r="AB13" i="41" s="1"/>
  <c r="AX13" i="41"/>
  <c r="S13" i="41" s="1"/>
  <c r="AC13" i="41" s="1"/>
  <c r="AB14" i="41" s="1"/>
  <c r="AX16" i="41"/>
  <c r="S16" i="41" s="1"/>
  <c r="AC16" i="41" s="1"/>
  <c r="AB17" i="41" s="1"/>
  <c r="AX17" i="41"/>
  <c r="S17" i="41" s="1"/>
  <c r="AC17" i="41" s="1"/>
  <c r="AB18" i="41" s="1"/>
  <c r="AX18" i="41"/>
  <c r="S18" i="41" s="1"/>
  <c r="AC18" i="41" s="1"/>
  <c r="AB19" i="41" s="1"/>
  <c r="AX19" i="41"/>
  <c r="S19" i="41" s="1"/>
  <c r="AC19" i="41" s="1"/>
  <c r="AB20" i="41" s="1"/>
  <c r="AX22" i="41"/>
  <c r="S22" i="41" s="1"/>
  <c r="AC22" i="41" s="1"/>
  <c r="AB23" i="41" s="1"/>
  <c r="AX23" i="41"/>
  <c r="S23" i="41" s="1"/>
  <c r="AC23" i="41" s="1"/>
  <c r="AB24" i="41" s="1"/>
  <c r="AX24" i="41"/>
  <c r="S24" i="41" s="1"/>
  <c r="AC24" i="41" s="1"/>
  <c r="AB25" i="41" s="1"/>
  <c r="AX25" i="41"/>
  <c r="S25" i="41" s="1"/>
  <c r="AC25" i="41" s="1"/>
  <c r="AB26" i="41" s="1"/>
  <c r="AX28" i="41"/>
  <c r="S28" i="41" s="1"/>
  <c r="AC28" i="41" s="1"/>
  <c r="AB29" i="41" s="1"/>
  <c r="AX29" i="41"/>
  <c r="S29" i="41" s="1"/>
  <c r="AC29" i="41" s="1"/>
  <c r="AB30" i="41" s="1"/>
  <c r="AX30" i="41"/>
  <c r="S30" i="41" s="1"/>
  <c r="AC30" i="41" s="1"/>
  <c r="AB31" i="41" s="1"/>
  <c r="AX31" i="41"/>
  <c r="S31" i="41" s="1"/>
  <c r="AC31" i="41" s="1"/>
  <c r="AB32" i="41" s="1"/>
  <c r="AX34" i="41"/>
  <c r="S34" i="41" s="1"/>
  <c r="AC34" i="41" s="1"/>
  <c r="AB35" i="41" s="1"/>
  <c r="AX35" i="41"/>
  <c r="S35" i="41" s="1"/>
  <c r="AC35" i="41" s="1"/>
  <c r="AB36" i="41" s="1"/>
  <c r="AX36" i="41"/>
  <c r="S36" i="41" s="1"/>
  <c r="AC36" i="41" s="1"/>
  <c r="AB37" i="41" s="1"/>
  <c r="AX37" i="41"/>
  <c r="S37" i="41" s="1"/>
  <c r="AC37" i="41" s="1"/>
  <c r="AB38" i="41" s="1"/>
  <c r="AX38" i="41"/>
  <c r="S38" i="41" s="1"/>
  <c r="AC38" i="41" s="1"/>
  <c r="AB39" i="41" s="1"/>
  <c r="AX39" i="41"/>
  <c r="S39" i="41" s="1"/>
  <c r="AC39" i="41" s="1"/>
  <c r="AB40" i="41" s="1"/>
  <c r="AX40" i="41"/>
  <c r="S40" i="41" s="1"/>
  <c r="AC40" i="41" s="1"/>
  <c r="AB41" i="41" s="1"/>
  <c r="AX41" i="41"/>
  <c r="S41" i="41" s="1"/>
  <c r="AC41" i="41" s="1"/>
  <c r="AB42" i="41" s="1"/>
  <c r="AX42" i="41"/>
  <c r="S42" i="41" s="1"/>
  <c r="AC42" i="41" s="1"/>
  <c r="AB43" i="41" s="1"/>
  <c r="AX43" i="41"/>
  <c r="S43" i="41" s="1"/>
  <c r="AC43" i="41" s="1"/>
  <c r="AB44" i="41" s="1"/>
  <c r="AX44" i="41"/>
  <c r="S44" i="41" s="1"/>
  <c r="AC44" i="41" s="1"/>
  <c r="AB45" i="41" s="1"/>
  <c r="AX45" i="41"/>
  <c r="S45" i="41" s="1"/>
  <c r="AC45" i="41" s="1"/>
  <c r="AB46" i="41" s="1"/>
  <c r="AX46" i="41"/>
  <c r="S46" i="41" s="1"/>
  <c r="AC46" i="41" s="1"/>
  <c r="AB47" i="41" s="1"/>
  <c r="AX47" i="41"/>
  <c r="S47" i="41" s="1"/>
  <c r="AC47" i="41" s="1"/>
  <c r="AB48" i="41" s="1"/>
  <c r="AX48" i="41"/>
  <c r="S48" i="41" s="1"/>
  <c r="AC48" i="41" s="1"/>
  <c r="AB49" i="41" s="1"/>
  <c r="AX49" i="41"/>
  <c r="S49" i="41" s="1"/>
  <c r="AC49" i="41" s="1"/>
  <c r="AB50" i="41" s="1"/>
  <c r="AX50" i="41"/>
  <c r="S50" i="41" s="1"/>
  <c r="AC50" i="41" s="1"/>
  <c r="AB51" i="41" s="1"/>
  <c r="AX51" i="41"/>
  <c r="S51" i="41" s="1"/>
  <c r="AC51" i="41" s="1"/>
  <c r="AB52" i="41" s="1"/>
  <c r="AX52" i="41"/>
  <c r="S52" i="41" s="1"/>
  <c r="AC52" i="41" s="1"/>
  <c r="AB53" i="41" s="1"/>
  <c r="AX53" i="41"/>
  <c r="S53" i="41" s="1"/>
  <c r="AC53" i="41" s="1"/>
  <c r="AB54" i="41" s="1"/>
  <c r="AX54" i="41"/>
  <c r="S54" i="41" s="1"/>
  <c r="AC54" i="41" s="1"/>
  <c r="AB55" i="41" s="1"/>
  <c r="AX55" i="41"/>
  <c r="S55" i="41" s="1"/>
  <c r="AC55" i="41" s="1"/>
  <c r="AB56" i="41" s="1"/>
  <c r="AX56" i="41"/>
  <c r="S56" i="41" s="1"/>
  <c r="AC56" i="41" s="1"/>
  <c r="AB57" i="41" s="1"/>
  <c r="AX57" i="41"/>
  <c r="S57" i="41" s="1"/>
  <c r="AC57" i="41" s="1"/>
  <c r="AB58" i="41" s="1"/>
  <c r="AX58" i="41"/>
  <c r="S58" i="41" s="1"/>
  <c r="AC58" i="41" s="1"/>
  <c r="AB59" i="41" s="1"/>
  <c r="AX59" i="41"/>
  <c r="S59" i="41" s="1"/>
  <c r="AC59" i="41" s="1"/>
  <c r="AB60" i="41" s="1"/>
  <c r="AX60" i="41"/>
  <c r="S60" i="41" s="1"/>
  <c r="AC60" i="41" s="1"/>
  <c r="AB61" i="41" s="1"/>
  <c r="AX61" i="41"/>
  <c r="S61" i="41" s="1"/>
  <c r="AC61" i="41" s="1"/>
  <c r="AB62" i="41" s="1"/>
  <c r="AX62" i="41"/>
  <c r="S62" i="41" s="1"/>
  <c r="AC62" i="41" s="1"/>
  <c r="AB63" i="41" s="1"/>
  <c r="AX63" i="41"/>
  <c r="S63" i="41" s="1"/>
  <c r="AC63" i="41" s="1"/>
  <c r="AB64" i="41" s="1"/>
  <c r="AX64" i="41"/>
  <c r="S64" i="41" s="1"/>
  <c r="AC64" i="41" s="1"/>
  <c r="AB65" i="41" s="1"/>
  <c r="AX65" i="41"/>
  <c r="S65" i="41" s="1"/>
  <c r="AC65" i="41" s="1"/>
  <c r="AB66" i="41" s="1"/>
  <c r="AX66" i="41"/>
  <c r="S66" i="41" s="1"/>
  <c r="AC66" i="41" s="1"/>
  <c r="AB67" i="41" s="1"/>
  <c r="AX67" i="41"/>
  <c r="S67" i="41" s="1"/>
  <c r="AC67" i="41" s="1"/>
  <c r="AB68" i="41" s="1"/>
  <c r="AX68" i="41"/>
  <c r="S68" i="41" s="1"/>
  <c r="AC68" i="41" s="1"/>
  <c r="AB69" i="41" s="1"/>
  <c r="AX69" i="41"/>
  <c r="S69" i="41" s="1"/>
  <c r="AC69" i="41" s="1"/>
  <c r="AB70" i="41" s="1"/>
  <c r="AX70" i="41"/>
  <c r="S70" i="41" s="1"/>
  <c r="AC70" i="41" s="1"/>
  <c r="AB71" i="41" s="1"/>
  <c r="AX71" i="41"/>
  <c r="S71" i="41" s="1"/>
  <c r="AC71" i="41" s="1"/>
  <c r="AB72" i="41" s="1"/>
  <c r="AX72" i="41"/>
  <c r="S72" i="41" s="1"/>
  <c r="AC72" i="41" s="1"/>
  <c r="AB73" i="41" s="1"/>
  <c r="AX73" i="41"/>
  <c r="S73" i="41" s="1"/>
  <c r="AC73" i="41" s="1"/>
  <c r="AB74" i="41" s="1"/>
  <c r="AX74" i="41"/>
  <c r="S74" i="41" s="1"/>
  <c r="AC74" i="41" s="1"/>
  <c r="AB75" i="41" s="1"/>
  <c r="AX75" i="41"/>
  <c r="S75" i="41" s="1"/>
  <c r="AC75" i="41" s="1"/>
  <c r="AB76" i="41" s="1"/>
  <c r="AX76" i="41"/>
  <c r="S76" i="41" s="1"/>
  <c r="AC76" i="41" s="1"/>
  <c r="AB77" i="41" s="1"/>
  <c r="AX77" i="41"/>
  <c r="S77" i="41" s="1"/>
  <c r="AC77" i="41" s="1"/>
  <c r="AB78" i="41" s="1"/>
  <c r="AX78" i="41"/>
  <c r="S78" i="41" s="1"/>
  <c r="AC78" i="41" s="1"/>
  <c r="AB79" i="41" s="1"/>
  <c r="AX79" i="41"/>
  <c r="S79" i="41" s="1"/>
  <c r="AC79" i="41" s="1"/>
  <c r="AB80" i="41" s="1"/>
  <c r="AX80" i="41"/>
  <c r="S80" i="41" s="1"/>
  <c r="AC80" i="41" s="1"/>
  <c r="AB81" i="41" s="1"/>
  <c r="AX81" i="41"/>
  <c r="S81" i="41" s="1"/>
  <c r="AC81" i="41" s="1"/>
  <c r="AB82" i="41" s="1"/>
  <c r="AX82" i="41"/>
  <c r="S82" i="41" s="1"/>
  <c r="AC82" i="41" s="1"/>
  <c r="AB83" i="41" s="1"/>
  <c r="AX83" i="41"/>
  <c r="S83" i="41" s="1"/>
  <c r="AC83" i="41" s="1"/>
  <c r="AB84" i="41" s="1"/>
  <c r="AX84" i="41"/>
  <c r="S84" i="41" s="1"/>
  <c r="AC84" i="41" s="1"/>
  <c r="AB85" i="41" s="1"/>
  <c r="AX87" i="41"/>
  <c r="S87" i="41" s="1"/>
  <c r="AC87" i="41" s="1"/>
  <c r="AB88" i="41" s="1"/>
  <c r="AX85" i="41"/>
  <c r="S85" i="41" s="1"/>
  <c r="AC85" i="41" s="1"/>
  <c r="AB86" i="41" s="1"/>
  <c r="AX86" i="41"/>
  <c r="S86" i="41" s="1"/>
  <c r="AC86" i="41" s="1"/>
  <c r="AB87" i="41" s="1"/>
  <c r="AJ86" i="43"/>
  <c r="AK86" i="43"/>
  <c r="AT86" i="43" s="1"/>
  <c r="AJ80" i="43"/>
  <c r="AK80" i="43"/>
  <c r="AT80" i="43" s="1"/>
  <c r="AK73" i="43"/>
  <c r="AT73" i="43" s="1"/>
  <c r="AJ73" i="43"/>
  <c r="AJ67" i="43"/>
  <c r="AK67" i="43"/>
  <c r="AT67" i="43" s="1"/>
  <c r="AJ61" i="43"/>
  <c r="AK61" i="43"/>
  <c r="AT61" i="43" s="1"/>
  <c r="AJ55" i="43"/>
  <c r="AK55" i="43"/>
  <c r="AT55" i="43" s="1"/>
  <c r="AJ49" i="43"/>
  <c r="AK49" i="43"/>
  <c r="AT49" i="43" s="1"/>
  <c r="AJ43" i="43"/>
  <c r="AK43" i="43"/>
  <c r="AT43" i="43" s="1"/>
  <c r="AK37" i="43"/>
  <c r="AT37" i="43" s="1"/>
  <c r="AJ37" i="43"/>
  <c r="AK31" i="43"/>
  <c r="AT31" i="43" s="1"/>
  <c r="AJ31" i="43"/>
  <c r="AK25" i="43"/>
  <c r="AT25" i="43" s="1"/>
  <c r="AJ19" i="43"/>
  <c r="AK19" i="43"/>
  <c r="AT19" i="43" s="1"/>
  <c r="AJ7" i="43"/>
  <c r="AK7" i="43"/>
  <c r="AT7" i="43" s="1"/>
  <c r="AH89" i="11"/>
  <c r="AQ89" i="11" s="1"/>
  <c r="AQ91" i="11" s="1"/>
  <c r="AZ3" i="11"/>
  <c r="AX11" i="11" s="1"/>
  <c r="S11" i="11" s="1"/>
  <c r="AC11" i="11" s="1"/>
  <c r="AB12" i="11" s="1"/>
  <c r="AX5" i="11"/>
  <c r="S5" i="11" s="1"/>
  <c r="AC5" i="11" s="1"/>
  <c r="AB6" i="11" s="1"/>
  <c r="AX6" i="11"/>
  <c r="S6" i="11" s="1"/>
  <c r="AC6" i="11" s="1"/>
  <c r="AB7" i="11" s="1"/>
  <c r="AX7" i="11"/>
  <c r="S7" i="11" s="1"/>
  <c r="AC7" i="11" s="1"/>
  <c r="AB8" i="11" s="1"/>
  <c r="AX8" i="11"/>
  <c r="S8" i="11" s="1"/>
  <c r="AC8" i="11" s="1"/>
  <c r="AB9" i="11" s="1"/>
  <c r="AX9" i="11"/>
  <c r="S9" i="11" s="1"/>
  <c r="AC9" i="11" s="1"/>
  <c r="AB10" i="11" s="1"/>
  <c r="AX10" i="11"/>
  <c r="S10" i="11" s="1"/>
  <c r="AC10" i="11" s="1"/>
  <c r="AB11" i="11" s="1"/>
  <c r="AX12" i="11"/>
  <c r="S12" i="11" s="1"/>
  <c r="AC12" i="11" s="1"/>
  <c r="AB13" i="11" s="1"/>
  <c r="AX13" i="11"/>
  <c r="S13" i="11" s="1"/>
  <c r="AC13" i="11" s="1"/>
  <c r="AB14" i="11" s="1"/>
  <c r="AX14" i="11"/>
  <c r="S14" i="11" s="1"/>
  <c r="AC14" i="11" s="1"/>
  <c r="AB15" i="11" s="1"/>
  <c r="AX15" i="11"/>
  <c r="S15" i="11" s="1"/>
  <c r="AC15" i="11" s="1"/>
  <c r="AB16" i="11" s="1"/>
  <c r="AX16" i="11"/>
  <c r="S16" i="11" s="1"/>
  <c r="AC16" i="11" s="1"/>
  <c r="AB17" i="11" s="1"/>
  <c r="AX17" i="11"/>
  <c r="S17" i="11" s="1"/>
  <c r="AC17" i="11" s="1"/>
  <c r="AB18" i="11" s="1"/>
  <c r="AX18" i="11"/>
  <c r="S18" i="11" s="1"/>
  <c r="AC18" i="11" s="1"/>
  <c r="AB19" i="11" s="1"/>
  <c r="AX19" i="11"/>
  <c r="S19" i="11" s="1"/>
  <c r="AC19" i="11" s="1"/>
  <c r="AB20" i="11" s="1"/>
  <c r="AX20" i="11"/>
  <c r="S20" i="11" s="1"/>
  <c r="AC20" i="11" s="1"/>
  <c r="AB21" i="11" s="1"/>
  <c r="AX21" i="11"/>
  <c r="S21" i="11" s="1"/>
  <c r="AC21" i="11" s="1"/>
  <c r="AB22" i="11" s="1"/>
  <c r="AX22" i="11"/>
  <c r="S22" i="11" s="1"/>
  <c r="AC22" i="11" s="1"/>
  <c r="AB23" i="11" s="1"/>
  <c r="AX23" i="11"/>
  <c r="S23" i="11" s="1"/>
  <c r="AC23" i="11" s="1"/>
  <c r="AB24" i="11" s="1"/>
  <c r="AX24" i="11"/>
  <c r="S24" i="11" s="1"/>
  <c r="AC24" i="11" s="1"/>
  <c r="AB25" i="11" s="1"/>
  <c r="AX25" i="11"/>
  <c r="S25" i="11" s="1"/>
  <c r="AC25" i="11" s="1"/>
  <c r="AB26" i="11" s="1"/>
  <c r="AX26" i="11"/>
  <c r="S26" i="11" s="1"/>
  <c r="AC26" i="11" s="1"/>
  <c r="AB27" i="11" s="1"/>
  <c r="AX27" i="11"/>
  <c r="S27" i="11" s="1"/>
  <c r="AC27" i="11" s="1"/>
  <c r="AB28" i="11" s="1"/>
  <c r="AX28" i="11"/>
  <c r="S28" i="11" s="1"/>
  <c r="AC28" i="11" s="1"/>
  <c r="AB29" i="11" s="1"/>
  <c r="AX29" i="11"/>
  <c r="S29" i="11" s="1"/>
  <c r="AC29" i="11" s="1"/>
  <c r="AB30" i="11" s="1"/>
  <c r="AX30" i="11"/>
  <c r="S30" i="11" s="1"/>
  <c r="AC30" i="11" s="1"/>
  <c r="AB31" i="11" s="1"/>
  <c r="AX31" i="11"/>
  <c r="S31" i="11" s="1"/>
  <c r="AC31" i="11" s="1"/>
  <c r="AB32" i="11" s="1"/>
  <c r="AX32" i="11"/>
  <c r="S32" i="11" s="1"/>
  <c r="AC32" i="11" s="1"/>
  <c r="AB33" i="11" s="1"/>
  <c r="AX33" i="11"/>
  <c r="S33" i="11" s="1"/>
  <c r="AC33" i="11" s="1"/>
  <c r="AB34" i="11" s="1"/>
  <c r="AX34" i="11"/>
  <c r="S34" i="11" s="1"/>
  <c r="AC34" i="11" s="1"/>
  <c r="AB35" i="11" s="1"/>
  <c r="AX35" i="11"/>
  <c r="S35" i="11" s="1"/>
  <c r="AC35" i="11" s="1"/>
  <c r="AB36" i="11" s="1"/>
  <c r="AX36" i="11"/>
  <c r="S36" i="11" s="1"/>
  <c r="AC36" i="11" s="1"/>
  <c r="AB37" i="11" s="1"/>
  <c r="AX37" i="11"/>
  <c r="S37" i="11" s="1"/>
  <c r="AC37" i="11" s="1"/>
  <c r="AB38" i="11" s="1"/>
  <c r="AX38" i="11"/>
  <c r="S38" i="11" s="1"/>
  <c r="AC38" i="11" s="1"/>
  <c r="AB39" i="11" s="1"/>
  <c r="AX39" i="11"/>
  <c r="S39" i="11" s="1"/>
  <c r="AC39" i="11" s="1"/>
  <c r="AB40" i="11" s="1"/>
  <c r="AX40" i="11"/>
  <c r="S40" i="11" s="1"/>
  <c r="AC40" i="11" s="1"/>
  <c r="AB41" i="11" s="1"/>
  <c r="AX41" i="11"/>
  <c r="S41" i="11" s="1"/>
  <c r="AC41" i="11" s="1"/>
  <c r="AB42" i="11" s="1"/>
  <c r="AX42" i="11"/>
  <c r="S42" i="11" s="1"/>
  <c r="AC42" i="11" s="1"/>
  <c r="AB43" i="11" s="1"/>
  <c r="AX43" i="11"/>
  <c r="S43" i="11" s="1"/>
  <c r="AC43" i="11" s="1"/>
  <c r="AB44" i="11" s="1"/>
  <c r="AX44" i="11"/>
  <c r="S44" i="11" s="1"/>
  <c r="AC44" i="11" s="1"/>
  <c r="AB45" i="11" s="1"/>
  <c r="AX45" i="11"/>
  <c r="S45" i="11" s="1"/>
  <c r="AC45" i="11" s="1"/>
  <c r="AB46" i="11" s="1"/>
  <c r="AX46" i="11"/>
  <c r="S46" i="11" s="1"/>
  <c r="AC46" i="11" s="1"/>
  <c r="AB47" i="11" s="1"/>
  <c r="AX47" i="11"/>
  <c r="S47" i="11" s="1"/>
  <c r="AC47" i="11" s="1"/>
  <c r="AB48" i="11" s="1"/>
  <c r="AX48" i="11"/>
  <c r="S48" i="11" s="1"/>
  <c r="AC48" i="11" s="1"/>
  <c r="AB49" i="11" s="1"/>
  <c r="AX49" i="11"/>
  <c r="S49" i="11" s="1"/>
  <c r="AC49" i="11" s="1"/>
  <c r="AB50" i="11" s="1"/>
  <c r="AX50" i="11"/>
  <c r="S50" i="11" s="1"/>
  <c r="AC50" i="11" s="1"/>
  <c r="AB51" i="11" s="1"/>
  <c r="AX51" i="11"/>
  <c r="S51" i="11" s="1"/>
  <c r="AC51" i="11" s="1"/>
  <c r="AB52" i="11" s="1"/>
  <c r="AX52" i="11"/>
  <c r="S52" i="11" s="1"/>
  <c r="AC52" i="11" s="1"/>
  <c r="AB53" i="11" s="1"/>
  <c r="AX53" i="11"/>
  <c r="S53" i="11" s="1"/>
  <c r="AC53" i="11" s="1"/>
  <c r="AB54" i="11" s="1"/>
  <c r="AX54" i="11"/>
  <c r="S54" i="11" s="1"/>
  <c r="AC54" i="11" s="1"/>
  <c r="AB55" i="11" s="1"/>
  <c r="AX55" i="11"/>
  <c r="S55" i="11" s="1"/>
  <c r="AC55" i="11" s="1"/>
  <c r="AB56" i="11" s="1"/>
  <c r="AX56" i="11"/>
  <c r="S56" i="11" s="1"/>
  <c r="AC56" i="11" s="1"/>
  <c r="AB57" i="11" s="1"/>
  <c r="AX57" i="11"/>
  <c r="S57" i="11" s="1"/>
  <c r="AC57" i="11" s="1"/>
  <c r="AB58" i="11" s="1"/>
  <c r="AX58" i="11"/>
  <c r="S58" i="11" s="1"/>
  <c r="AC58" i="11" s="1"/>
  <c r="AB59" i="11" s="1"/>
  <c r="AX59" i="11"/>
  <c r="S59" i="11" s="1"/>
  <c r="AC59" i="11" s="1"/>
  <c r="AB60" i="11" s="1"/>
  <c r="AX60" i="11"/>
  <c r="S60" i="11" s="1"/>
  <c r="AC60" i="11" s="1"/>
  <c r="AB61" i="11" s="1"/>
  <c r="AX61" i="11"/>
  <c r="S61" i="11" s="1"/>
  <c r="AC61" i="11" s="1"/>
  <c r="AB62" i="11" s="1"/>
  <c r="AX62" i="11"/>
  <c r="S62" i="11" s="1"/>
  <c r="AC62" i="11" s="1"/>
  <c r="AB63" i="11" s="1"/>
  <c r="AX63" i="11"/>
  <c r="S63" i="11" s="1"/>
  <c r="AC63" i="11" s="1"/>
  <c r="AB64" i="11" s="1"/>
  <c r="AX64" i="11"/>
  <c r="S64" i="11" s="1"/>
  <c r="AC64" i="11" s="1"/>
  <c r="AB65" i="11" s="1"/>
  <c r="AX65" i="11"/>
  <c r="S65" i="11" s="1"/>
  <c r="AC65" i="11" s="1"/>
  <c r="AB66" i="11" s="1"/>
  <c r="AX66" i="11"/>
  <c r="S66" i="11" s="1"/>
  <c r="AC66" i="11" s="1"/>
  <c r="AB67" i="11" s="1"/>
  <c r="AX67" i="11"/>
  <c r="S67" i="11" s="1"/>
  <c r="AC67" i="11" s="1"/>
  <c r="AB68" i="11" s="1"/>
  <c r="AX68" i="11"/>
  <c r="S68" i="11" s="1"/>
  <c r="AC68" i="11" s="1"/>
  <c r="AB69" i="11" s="1"/>
  <c r="AX69" i="11"/>
  <c r="S69" i="11" s="1"/>
  <c r="AC69" i="11" s="1"/>
  <c r="AB70" i="11" s="1"/>
  <c r="AX70" i="11"/>
  <c r="S70" i="11" s="1"/>
  <c r="AC70" i="11" s="1"/>
  <c r="AB71" i="11" s="1"/>
  <c r="AX71" i="11"/>
  <c r="S71" i="11" s="1"/>
  <c r="AC71" i="11" s="1"/>
  <c r="AB72" i="11" s="1"/>
  <c r="AX72" i="11"/>
  <c r="S72" i="11" s="1"/>
  <c r="AC72" i="11" s="1"/>
  <c r="AB73" i="11" s="1"/>
  <c r="AX73" i="11"/>
  <c r="S73" i="11" s="1"/>
  <c r="AC73" i="11" s="1"/>
  <c r="AB74" i="11" s="1"/>
  <c r="AX74" i="11"/>
  <c r="S74" i="11" s="1"/>
  <c r="AC74" i="11" s="1"/>
  <c r="AB75" i="11" s="1"/>
  <c r="AX75" i="11"/>
  <c r="S75" i="11" s="1"/>
  <c r="AC75" i="11" s="1"/>
  <c r="AB76" i="11" s="1"/>
  <c r="AX76" i="11"/>
  <c r="S76" i="11" s="1"/>
  <c r="AC76" i="11" s="1"/>
  <c r="AB77" i="11" s="1"/>
  <c r="AX77" i="11"/>
  <c r="S77" i="11" s="1"/>
  <c r="AC77" i="11" s="1"/>
  <c r="AB78" i="11" s="1"/>
  <c r="AX78" i="11"/>
  <c r="S78" i="11" s="1"/>
  <c r="AC78" i="11" s="1"/>
  <c r="AB79" i="11" s="1"/>
  <c r="AX79" i="11"/>
  <c r="S79" i="11" s="1"/>
  <c r="AC79" i="11" s="1"/>
  <c r="AB80" i="11" s="1"/>
  <c r="AX80" i="11"/>
  <c r="S80" i="11" s="1"/>
  <c r="AC80" i="11" s="1"/>
  <c r="AB81" i="11" s="1"/>
  <c r="AX81" i="11"/>
  <c r="S81" i="11" s="1"/>
  <c r="AC81" i="11" s="1"/>
  <c r="AB82" i="11" s="1"/>
  <c r="AX82" i="11"/>
  <c r="S82" i="11" s="1"/>
  <c r="AC82" i="11" s="1"/>
  <c r="AB83" i="11" s="1"/>
  <c r="AX83" i="11"/>
  <c r="S83" i="11" s="1"/>
  <c r="AC83" i="11" s="1"/>
  <c r="AB84" i="11" s="1"/>
  <c r="AX87" i="11"/>
  <c r="S87" i="11" s="1"/>
  <c r="AC87" i="11" s="1"/>
  <c r="AB88" i="11" s="1"/>
  <c r="AX84" i="11"/>
  <c r="S84" i="11" s="1"/>
  <c r="AC84" i="11" s="1"/>
  <c r="AB85" i="11" s="1"/>
  <c r="AX86" i="11"/>
  <c r="S86" i="11" s="1"/>
  <c r="AC86" i="11" s="1"/>
  <c r="AB87" i="11" s="1"/>
  <c r="AX85" i="11"/>
  <c r="S85" i="11" s="1"/>
  <c r="AC85" i="11" s="1"/>
  <c r="AB86" i="11" s="1"/>
  <c r="AX88" i="11"/>
  <c r="S88" i="11" s="1"/>
  <c r="AC88" i="11" s="1"/>
  <c r="AB89" i="11" s="1"/>
  <c r="AS10" i="99"/>
  <c r="AL10" i="99"/>
  <c r="AU10" i="99" s="1"/>
  <c r="AS64" i="99"/>
  <c r="AL64" i="99"/>
  <c r="AU64" i="99" s="1"/>
  <c r="AI87" i="98"/>
  <c r="AN87" i="98"/>
  <c r="AJ3" i="99"/>
  <c r="AB4" i="99"/>
  <c r="AS23" i="99"/>
  <c r="AL23" i="99"/>
  <c r="AU23" i="99" s="1"/>
  <c r="AS77" i="99"/>
  <c r="AL77" i="99"/>
  <c r="AU77" i="99" s="1"/>
  <c r="Y89" i="83"/>
  <c r="X89" i="83"/>
  <c r="Y88" i="91"/>
  <c r="X88" i="91"/>
  <c r="AS18" i="99"/>
  <c r="AL18" i="99"/>
  <c r="AU18" i="99" s="1"/>
  <c r="AS36" i="99"/>
  <c r="AL36" i="99"/>
  <c r="AU36" i="99" s="1"/>
  <c r="AS72" i="99"/>
  <c r="AL72" i="99"/>
  <c r="AU72" i="99" s="1"/>
  <c r="AE86" i="102"/>
  <c r="AG86" i="102"/>
  <c r="AP86" i="102" s="1"/>
  <c r="AF86" i="102"/>
  <c r="AO86" i="102" s="1"/>
  <c r="W87" i="102"/>
  <c r="AH87" i="103"/>
  <c r="AQ87" i="103" s="1"/>
  <c r="AJ13" i="99"/>
  <c r="AK13" i="99"/>
  <c r="AT13" i="99" s="1"/>
  <c r="AS88" i="99"/>
  <c r="AL88" i="99"/>
  <c r="AU88" i="99" s="1"/>
  <c r="AS8" i="99"/>
  <c r="AL8" i="99"/>
  <c r="AU8" i="99" s="1"/>
  <c r="AS44" i="99"/>
  <c r="AL44" i="99"/>
  <c r="AU44" i="99" s="1"/>
  <c r="AX89" i="43"/>
  <c r="S89" i="43" s="1"/>
  <c r="AC89" i="43" s="1"/>
  <c r="AJ89" i="43" s="1"/>
  <c r="AS89" i="43" s="1"/>
  <c r="AF89" i="43"/>
  <c r="AO89" i="43" s="1"/>
  <c r="AO91" i="43" s="1"/>
  <c r="AE89" i="43"/>
  <c r="AG89" i="43"/>
  <c r="AP89" i="43" s="1"/>
  <c r="AP91" i="43" s="1"/>
  <c r="AI87" i="49"/>
  <c r="AN87" i="49"/>
  <c r="AS27" i="99"/>
  <c r="AL27" i="99"/>
  <c r="AU27" i="99" s="1"/>
  <c r="Z89" i="41"/>
  <c r="AJ87" i="43"/>
  <c r="AK87" i="43"/>
  <c r="AT87" i="43" s="1"/>
  <c r="AK79" i="43"/>
  <c r="AT79" i="43" s="1"/>
  <c r="AJ79" i="43"/>
  <c r="AJ72" i="43"/>
  <c r="AK72" i="43"/>
  <c r="AT72" i="43" s="1"/>
  <c r="AJ66" i="43"/>
  <c r="AK66" i="43"/>
  <c r="AT66" i="43" s="1"/>
  <c r="AJ60" i="43"/>
  <c r="AK60" i="43"/>
  <c r="AT60" i="43" s="1"/>
  <c r="AJ54" i="43"/>
  <c r="AK54" i="43"/>
  <c r="AT54" i="43" s="1"/>
  <c r="AJ48" i="43"/>
  <c r="AK48" i="43"/>
  <c r="AT48" i="43" s="1"/>
  <c r="AJ42" i="43"/>
  <c r="AK42" i="43"/>
  <c r="AT42" i="43" s="1"/>
  <c r="AJ36" i="43"/>
  <c r="AK36" i="43"/>
  <c r="AT36" i="43" s="1"/>
  <c r="AX29" i="43"/>
  <c r="S29" i="43" s="1"/>
  <c r="AC29" i="43" s="1"/>
  <c r="AB30" i="43" s="1"/>
  <c r="AX23" i="43"/>
  <c r="S23" i="43" s="1"/>
  <c r="AC23" i="43" s="1"/>
  <c r="AB24" i="43" s="1"/>
  <c r="AX17" i="43"/>
  <c r="S17" i="43" s="1"/>
  <c r="AC17" i="43" s="1"/>
  <c r="AB18" i="43" s="1"/>
  <c r="AX11" i="43"/>
  <c r="S11" i="43" s="1"/>
  <c r="AC11" i="43" s="1"/>
  <c r="AB12" i="43" s="1"/>
  <c r="AX4" i="43"/>
  <c r="S4" i="43" s="1"/>
  <c r="AC4" i="43" s="1"/>
  <c r="AB5" i="43" s="1"/>
  <c r="Y84" i="82"/>
  <c r="X84" i="82"/>
  <c r="Z84" i="82" s="1"/>
  <c r="Z89" i="11"/>
  <c r="AS34" i="99"/>
  <c r="AL34" i="99"/>
  <c r="AU34" i="99" s="1"/>
  <c r="AS52" i="99"/>
  <c r="AL52" i="99"/>
  <c r="AU52" i="99" s="1"/>
  <c r="AS70" i="99"/>
  <c r="AL70" i="99"/>
  <c r="AU70" i="99" s="1"/>
  <c r="AJ11" i="99"/>
  <c r="AL29" i="99"/>
  <c r="AU29" i="99" s="1"/>
  <c r="AS29" i="99"/>
  <c r="Y85" i="55"/>
  <c r="X85" i="55"/>
  <c r="AJ7" i="99"/>
  <c r="AK7" i="99"/>
  <c r="AT7" i="99" s="1"/>
  <c r="AH87" i="18"/>
  <c r="AQ87" i="18" s="1"/>
  <c r="AS24" i="99"/>
  <c r="AL24" i="99"/>
  <c r="AU24" i="99" s="1"/>
  <c r="AS60" i="99"/>
  <c r="AL60" i="99"/>
  <c r="AU60" i="99" s="1"/>
  <c r="AS78" i="99"/>
  <c r="AL78" i="99"/>
  <c r="AU78" i="99" s="1"/>
  <c r="AS68" i="99"/>
  <c r="AL68" i="99"/>
  <c r="AU68" i="99" s="1"/>
  <c r="Z87" i="103"/>
  <c r="AS55" i="99"/>
  <c r="AL55" i="99"/>
  <c r="AU55" i="99" s="1"/>
  <c r="AL73" i="99"/>
  <c r="AU73" i="99" s="1"/>
  <c r="AS73" i="99"/>
  <c r="Y84" i="90"/>
  <c r="X84" i="90"/>
  <c r="Z84" i="90" s="1"/>
  <c r="AS26" i="99"/>
  <c r="AL26" i="99"/>
  <c r="AU26" i="99" s="1"/>
  <c r="AS62" i="99"/>
  <c r="AL62" i="99"/>
  <c r="AU62" i="99" s="1"/>
  <c r="W86" i="85"/>
  <c r="AF85" i="85"/>
  <c r="AO85" i="85" s="1"/>
  <c r="AE85" i="85"/>
  <c r="AG85" i="85"/>
  <c r="AP85" i="85" s="1"/>
  <c r="AS15" i="99"/>
  <c r="AL15" i="99"/>
  <c r="AU15" i="99" s="1"/>
  <c r="AS51" i="99"/>
  <c r="AL51" i="99"/>
  <c r="AU51" i="99" s="1"/>
  <c r="AK84" i="43"/>
  <c r="AT84" i="43" s="1"/>
  <c r="AJ84" i="43"/>
  <c r="AK77" i="43"/>
  <c r="AT77" i="43" s="1"/>
  <c r="AJ77" i="43"/>
  <c r="AJ71" i="43"/>
  <c r="AK71" i="43"/>
  <c r="AT71" i="43" s="1"/>
  <c r="AK65" i="43"/>
  <c r="AT65" i="43" s="1"/>
  <c r="AJ65" i="43"/>
  <c r="AK59" i="43"/>
  <c r="AT59" i="43" s="1"/>
  <c r="AJ59" i="43"/>
  <c r="AJ53" i="43"/>
  <c r="AK53" i="43"/>
  <c r="AT53" i="43" s="1"/>
  <c r="AJ47" i="43"/>
  <c r="AK47" i="43"/>
  <c r="AT47" i="43" s="1"/>
  <c r="AJ41" i="43"/>
  <c r="AK41" i="43"/>
  <c r="AT41" i="43" s="1"/>
  <c r="AJ35" i="43"/>
  <c r="AK35" i="43"/>
  <c r="AT35" i="43" s="1"/>
  <c r="AX28" i="43"/>
  <c r="S28" i="43" s="1"/>
  <c r="AC28" i="43" s="1"/>
  <c r="AB29" i="43" s="1"/>
  <c r="AX22" i="43"/>
  <c r="S22" i="43" s="1"/>
  <c r="AC22" i="43" s="1"/>
  <c r="AB23" i="43" s="1"/>
  <c r="AX16" i="43"/>
  <c r="S16" i="43" s="1"/>
  <c r="AC16" i="43" s="1"/>
  <c r="AB17" i="43" s="1"/>
  <c r="AX10" i="43"/>
  <c r="S10" i="43" s="1"/>
  <c r="AC10" i="43" s="1"/>
  <c r="AB11" i="43" s="1"/>
  <c r="AX5" i="43"/>
  <c r="S5" i="43" s="1"/>
  <c r="AC5" i="43" s="1"/>
  <c r="AB6" i="43" s="1"/>
  <c r="AI83" i="82"/>
  <c r="AN83" i="82"/>
  <c r="AS16" i="99"/>
  <c r="AL16" i="99"/>
  <c r="AU16" i="99" s="1"/>
  <c r="AR86" i="103"/>
  <c r="AS47" i="99"/>
  <c r="AL47" i="99"/>
  <c r="AU47" i="99" s="1"/>
  <c r="AS65" i="99"/>
  <c r="AL65" i="99"/>
  <c r="AU65" i="99" s="1"/>
  <c r="AS83" i="99"/>
  <c r="AL83" i="99"/>
  <c r="AU83" i="99" s="1"/>
  <c r="AL86" i="99"/>
  <c r="AU86" i="99" s="1"/>
  <c r="AS86" i="99"/>
  <c r="AX3" i="11" l="1"/>
  <c r="S3" i="11" s="1"/>
  <c r="AC3" i="11" s="1"/>
  <c r="AJ25" i="43"/>
  <c r="AX10" i="41"/>
  <c r="S10" i="41" s="1"/>
  <c r="AC10" i="41" s="1"/>
  <c r="AB11" i="41" s="1"/>
  <c r="AJ26" i="43"/>
  <c r="AX87" i="16"/>
  <c r="S87" i="16" s="1"/>
  <c r="AC87" i="16" s="1"/>
  <c r="AB88" i="16" s="1"/>
  <c r="AX80" i="16"/>
  <c r="S80" i="16" s="1"/>
  <c r="AC80" i="16" s="1"/>
  <c r="AB81" i="16" s="1"/>
  <c r="AK81" i="16" s="1"/>
  <c r="AT81" i="16" s="1"/>
  <c r="AX74" i="16"/>
  <c r="S74" i="16" s="1"/>
  <c r="AC74" i="16" s="1"/>
  <c r="AB75" i="16" s="1"/>
  <c r="AX68" i="16"/>
  <c r="S68" i="16" s="1"/>
  <c r="AC68" i="16" s="1"/>
  <c r="AB69" i="16" s="1"/>
  <c r="AX62" i="16"/>
  <c r="S62" i="16" s="1"/>
  <c r="AC62" i="16" s="1"/>
  <c r="AB63" i="16" s="1"/>
  <c r="AX56" i="16"/>
  <c r="S56" i="16" s="1"/>
  <c r="AC56" i="16" s="1"/>
  <c r="AB57" i="16" s="1"/>
  <c r="AX50" i="16"/>
  <c r="S50" i="16" s="1"/>
  <c r="AC50" i="16" s="1"/>
  <c r="AB51" i="16" s="1"/>
  <c r="AX44" i="16"/>
  <c r="S44" i="16" s="1"/>
  <c r="AC44" i="16" s="1"/>
  <c r="AB45" i="16" s="1"/>
  <c r="AJ45" i="16" s="1"/>
  <c r="AX38" i="16"/>
  <c r="S38" i="16" s="1"/>
  <c r="AC38" i="16" s="1"/>
  <c r="AB39" i="16" s="1"/>
  <c r="AX32" i="16"/>
  <c r="S32" i="16" s="1"/>
  <c r="AC32" i="16" s="1"/>
  <c r="AB33" i="16" s="1"/>
  <c r="AX26" i="16"/>
  <c r="S26" i="16" s="1"/>
  <c r="AC26" i="16" s="1"/>
  <c r="AB27" i="16" s="1"/>
  <c r="AX20" i="16"/>
  <c r="S20" i="16" s="1"/>
  <c r="AC20" i="16" s="1"/>
  <c r="AB21" i="16" s="1"/>
  <c r="AX14" i="16"/>
  <c r="S14" i="16" s="1"/>
  <c r="AC14" i="16" s="1"/>
  <c r="AB15" i="16" s="1"/>
  <c r="AX8" i="16"/>
  <c r="S8" i="16" s="1"/>
  <c r="AC8" i="16" s="1"/>
  <c r="AB9" i="16" s="1"/>
  <c r="AK9" i="16" s="1"/>
  <c r="AT9" i="16" s="1"/>
  <c r="AK13" i="43"/>
  <c r="AT13" i="43" s="1"/>
  <c r="AX86" i="16"/>
  <c r="S86" i="16" s="1"/>
  <c r="AC86" i="16" s="1"/>
  <c r="AB87" i="16" s="1"/>
  <c r="AX79" i="16"/>
  <c r="S79" i="16" s="1"/>
  <c r="AC79" i="16" s="1"/>
  <c r="AB80" i="16" s="1"/>
  <c r="AX73" i="16"/>
  <c r="S73" i="16" s="1"/>
  <c r="AC73" i="16" s="1"/>
  <c r="AB74" i="16" s="1"/>
  <c r="AX67" i="16"/>
  <c r="S67" i="16" s="1"/>
  <c r="AC67" i="16" s="1"/>
  <c r="AB68" i="16" s="1"/>
  <c r="AX61" i="16"/>
  <c r="S61" i="16" s="1"/>
  <c r="AC61" i="16" s="1"/>
  <c r="AB62" i="16" s="1"/>
  <c r="AJ62" i="16" s="1"/>
  <c r="AX55" i="16"/>
  <c r="S55" i="16" s="1"/>
  <c r="AC55" i="16" s="1"/>
  <c r="AB56" i="16" s="1"/>
  <c r="AX49" i="16"/>
  <c r="S49" i="16" s="1"/>
  <c r="AC49" i="16" s="1"/>
  <c r="AB50" i="16" s="1"/>
  <c r="AX43" i="16"/>
  <c r="S43" i="16" s="1"/>
  <c r="AC43" i="16" s="1"/>
  <c r="AB44" i="16" s="1"/>
  <c r="AX37" i="16"/>
  <c r="S37" i="16" s="1"/>
  <c r="AC37" i="16" s="1"/>
  <c r="AB38" i="16" s="1"/>
  <c r="AX31" i="16"/>
  <c r="S31" i="16" s="1"/>
  <c r="AC31" i="16" s="1"/>
  <c r="AB32" i="16" s="1"/>
  <c r="AX25" i="16"/>
  <c r="S25" i="16" s="1"/>
  <c r="AC25" i="16" s="1"/>
  <c r="AB26" i="16" s="1"/>
  <c r="AJ26" i="16" s="1"/>
  <c r="AX19" i="16"/>
  <c r="S19" i="16" s="1"/>
  <c r="AC19" i="16" s="1"/>
  <c r="AB20" i="16" s="1"/>
  <c r="AX13" i="16"/>
  <c r="S13" i="16" s="1"/>
  <c r="AC13" i="16" s="1"/>
  <c r="AB14" i="16" s="1"/>
  <c r="AX7" i="16"/>
  <c r="S7" i="16" s="1"/>
  <c r="AC7" i="16" s="1"/>
  <c r="AB8" i="16" s="1"/>
  <c r="AX4" i="11"/>
  <c r="S4" i="11" s="1"/>
  <c r="AC4" i="11" s="1"/>
  <c r="AB5" i="11" s="1"/>
  <c r="AX6" i="41"/>
  <c r="S6" i="41" s="1"/>
  <c r="AC6" i="41" s="1"/>
  <c r="AB7" i="41" s="1"/>
  <c r="AJ7" i="41" s="1"/>
  <c r="AK14" i="43"/>
  <c r="AT14" i="43" s="1"/>
  <c r="AX84" i="16"/>
  <c r="S84" i="16" s="1"/>
  <c r="AC84" i="16" s="1"/>
  <c r="AB85" i="16" s="1"/>
  <c r="AX78" i="16"/>
  <c r="S78" i="16" s="1"/>
  <c r="AC78" i="16" s="1"/>
  <c r="AB79" i="16" s="1"/>
  <c r="AX72" i="16"/>
  <c r="S72" i="16" s="1"/>
  <c r="AC72" i="16" s="1"/>
  <c r="AB73" i="16" s="1"/>
  <c r="AX66" i="16"/>
  <c r="S66" i="16" s="1"/>
  <c r="AC66" i="16" s="1"/>
  <c r="AB67" i="16" s="1"/>
  <c r="AX60" i="16"/>
  <c r="S60" i="16" s="1"/>
  <c r="AC60" i="16" s="1"/>
  <c r="AB61" i="16" s="1"/>
  <c r="AJ61" i="16" s="1"/>
  <c r="AX54" i="16"/>
  <c r="S54" i="16" s="1"/>
  <c r="AC54" i="16" s="1"/>
  <c r="AB55" i="16" s="1"/>
  <c r="AJ55" i="16" s="1"/>
  <c r="AX48" i="16"/>
  <c r="S48" i="16" s="1"/>
  <c r="AC48" i="16" s="1"/>
  <c r="AB49" i="16" s="1"/>
  <c r="AX42" i="16"/>
  <c r="S42" i="16" s="1"/>
  <c r="AC42" i="16" s="1"/>
  <c r="AB43" i="16" s="1"/>
  <c r="AX36" i="16"/>
  <c r="S36" i="16" s="1"/>
  <c r="AC36" i="16" s="1"/>
  <c r="AB37" i="16" s="1"/>
  <c r="AX30" i="16"/>
  <c r="S30" i="16" s="1"/>
  <c r="AC30" i="16" s="1"/>
  <c r="AB31" i="16" s="1"/>
  <c r="AX24" i="16"/>
  <c r="S24" i="16" s="1"/>
  <c r="AC24" i="16" s="1"/>
  <c r="AB25" i="16" s="1"/>
  <c r="AJ25" i="16" s="1"/>
  <c r="AX18" i="16"/>
  <c r="S18" i="16" s="1"/>
  <c r="AC18" i="16" s="1"/>
  <c r="AB19" i="16" s="1"/>
  <c r="AJ19" i="16" s="1"/>
  <c r="AX12" i="16"/>
  <c r="S12" i="16" s="1"/>
  <c r="AC12" i="16" s="1"/>
  <c r="AB13" i="16" s="1"/>
  <c r="AX6" i="16"/>
  <c r="S6" i="16" s="1"/>
  <c r="AC6" i="16" s="1"/>
  <c r="AB7" i="16" s="1"/>
  <c r="AX9" i="16"/>
  <c r="S9" i="16" s="1"/>
  <c r="AC9" i="16" s="1"/>
  <c r="AB10" i="16" s="1"/>
  <c r="AJ15" i="43"/>
  <c r="AX83" i="16"/>
  <c r="S83" i="16" s="1"/>
  <c r="AC83" i="16" s="1"/>
  <c r="AB84" i="16" s="1"/>
  <c r="AK84" i="16" s="1"/>
  <c r="AT84" i="16" s="1"/>
  <c r="AX77" i="16"/>
  <c r="S77" i="16" s="1"/>
  <c r="AC77" i="16" s="1"/>
  <c r="AB78" i="16" s="1"/>
  <c r="AK78" i="16" s="1"/>
  <c r="AT78" i="16" s="1"/>
  <c r="AX71" i="16"/>
  <c r="S71" i="16" s="1"/>
  <c r="AC71" i="16" s="1"/>
  <c r="AB72" i="16" s="1"/>
  <c r="AX65" i="16"/>
  <c r="S65" i="16" s="1"/>
  <c r="AC65" i="16" s="1"/>
  <c r="AB66" i="16" s="1"/>
  <c r="AX59" i="16"/>
  <c r="S59" i="16" s="1"/>
  <c r="AC59" i="16" s="1"/>
  <c r="AB60" i="16" s="1"/>
  <c r="AX53" i="16"/>
  <c r="S53" i="16" s="1"/>
  <c r="AC53" i="16" s="1"/>
  <c r="AB54" i="16" s="1"/>
  <c r="AX47" i="16"/>
  <c r="S47" i="16" s="1"/>
  <c r="AC47" i="16" s="1"/>
  <c r="AB48" i="16" s="1"/>
  <c r="AK48" i="16" s="1"/>
  <c r="AT48" i="16" s="1"/>
  <c r="AX41" i="16"/>
  <c r="S41" i="16" s="1"/>
  <c r="AC41" i="16" s="1"/>
  <c r="AB42" i="16" s="1"/>
  <c r="AJ42" i="16" s="1"/>
  <c r="AX35" i="16"/>
  <c r="S35" i="16" s="1"/>
  <c r="AC35" i="16" s="1"/>
  <c r="AB36" i="16" s="1"/>
  <c r="AX29" i="16"/>
  <c r="S29" i="16" s="1"/>
  <c r="AC29" i="16" s="1"/>
  <c r="AB30" i="16" s="1"/>
  <c r="AX23" i="16"/>
  <c r="S23" i="16" s="1"/>
  <c r="AC23" i="16" s="1"/>
  <c r="AB24" i="16" s="1"/>
  <c r="AX17" i="16"/>
  <c r="S17" i="16" s="1"/>
  <c r="AC17" i="16" s="1"/>
  <c r="AB18" i="16" s="1"/>
  <c r="AX11" i="16"/>
  <c r="S11" i="16" s="1"/>
  <c r="AC11" i="16" s="1"/>
  <c r="AB12" i="16" s="1"/>
  <c r="AJ12" i="16" s="1"/>
  <c r="AX4" i="16"/>
  <c r="S4" i="16" s="1"/>
  <c r="AC4" i="16" s="1"/>
  <c r="AB5" i="16" s="1"/>
  <c r="W85" i="90"/>
  <c r="AG84" i="90"/>
  <c r="AP84" i="90" s="1"/>
  <c r="AE84" i="90"/>
  <c r="AF84" i="90"/>
  <c r="AO84" i="90" s="1"/>
  <c r="W85" i="82"/>
  <c r="AF84" i="82"/>
  <c r="AO84" i="82" s="1"/>
  <c r="AE84" i="82"/>
  <c r="AG84" i="82"/>
  <c r="AP84" i="82" s="1"/>
  <c r="AF88" i="49"/>
  <c r="AO88" i="49" s="1"/>
  <c r="AE88" i="49"/>
  <c r="AG88" i="49"/>
  <c r="AP88" i="49" s="1"/>
  <c r="W89" i="49"/>
  <c r="AJ29" i="43"/>
  <c r="AK29" i="43"/>
  <c r="AT29" i="43" s="1"/>
  <c r="AS47" i="43"/>
  <c r="AL47" i="43"/>
  <c r="AU47" i="43" s="1"/>
  <c r="AI85" i="85"/>
  <c r="AN85" i="85"/>
  <c r="AH85" i="55"/>
  <c r="AQ85" i="55" s="1"/>
  <c r="AX89" i="11"/>
  <c r="S89" i="11" s="1"/>
  <c r="AC89" i="11" s="1"/>
  <c r="AF89" i="11"/>
  <c r="AO89" i="11" s="1"/>
  <c r="AO91" i="11" s="1"/>
  <c r="AE89" i="11"/>
  <c r="AG89" i="11"/>
  <c r="AP89" i="11" s="1"/>
  <c r="AP91" i="11" s="1"/>
  <c r="AS42" i="43"/>
  <c r="AL42" i="43"/>
  <c r="AU42" i="43" s="1"/>
  <c r="AK77" i="11"/>
  <c r="AT77" i="11" s="1"/>
  <c r="AJ77" i="11"/>
  <c r="AJ59" i="11"/>
  <c r="AK59" i="11"/>
  <c r="AT59" i="11" s="1"/>
  <c r="AJ11" i="43"/>
  <c r="AK11" i="43"/>
  <c r="AT11" i="43" s="1"/>
  <c r="AS59" i="43"/>
  <c r="AL59" i="43"/>
  <c r="AU59" i="43" s="1"/>
  <c r="AS77" i="43"/>
  <c r="AL77" i="43"/>
  <c r="AU77" i="43" s="1"/>
  <c r="Y86" i="85"/>
  <c r="X86" i="85"/>
  <c r="W88" i="103"/>
  <c r="AG87" i="103"/>
  <c r="AP87" i="103" s="1"/>
  <c r="AF87" i="103"/>
  <c r="AO87" i="103" s="1"/>
  <c r="AE87" i="103"/>
  <c r="AJ30" i="43"/>
  <c r="AK30" i="43"/>
  <c r="AT30" i="43" s="1"/>
  <c r="AS48" i="43"/>
  <c r="AL48" i="43"/>
  <c r="AU48" i="43" s="1"/>
  <c r="AS66" i="43"/>
  <c r="AL66" i="43"/>
  <c r="AU66" i="43" s="1"/>
  <c r="AS87" i="43"/>
  <c r="AL87" i="43"/>
  <c r="AU87" i="43" s="1"/>
  <c r="Y87" i="102"/>
  <c r="Z87" i="102"/>
  <c r="X87" i="102"/>
  <c r="AJ87" i="11"/>
  <c r="AK87" i="11"/>
  <c r="AT87" i="11" s="1"/>
  <c r="AJ81" i="11"/>
  <c r="AK81" i="11"/>
  <c r="AT81" i="11" s="1"/>
  <c r="AJ75" i="11"/>
  <c r="AK75" i="11"/>
  <c r="AT75" i="11" s="1"/>
  <c r="AJ69" i="11"/>
  <c r="AK69" i="11"/>
  <c r="AT69" i="11" s="1"/>
  <c r="AJ63" i="11"/>
  <c r="AK63" i="11"/>
  <c r="AT63" i="11" s="1"/>
  <c r="AJ57" i="11"/>
  <c r="AK57" i="11"/>
  <c r="AT57" i="11" s="1"/>
  <c r="AK51" i="11"/>
  <c r="AT51" i="11" s="1"/>
  <c r="AJ51" i="11"/>
  <c r="AJ45" i="11"/>
  <c r="AK45" i="11"/>
  <c r="AT45" i="11" s="1"/>
  <c r="AJ39" i="11"/>
  <c r="AK39" i="11"/>
  <c r="AT39" i="11" s="1"/>
  <c r="AJ33" i="11"/>
  <c r="AK33" i="11"/>
  <c r="AT33" i="11" s="1"/>
  <c r="AJ27" i="11"/>
  <c r="AK27" i="11"/>
  <c r="AT27" i="11" s="1"/>
  <c r="AJ21" i="11"/>
  <c r="AK21" i="11"/>
  <c r="AT21" i="11" s="1"/>
  <c r="AJ15" i="11"/>
  <c r="AK15" i="11"/>
  <c r="AT15" i="11" s="1"/>
  <c r="AJ8" i="11"/>
  <c r="AK8" i="11"/>
  <c r="AT8" i="11" s="1"/>
  <c r="AS19" i="43"/>
  <c r="AL19" i="43"/>
  <c r="AU19" i="43" s="1"/>
  <c r="AS55" i="43"/>
  <c r="AL55" i="43"/>
  <c r="AU55" i="43" s="1"/>
  <c r="AK86" i="41"/>
  <c r="AT86" i="41" s="1"/>
  <c r="AJ86" i="41"/>
  <c r="AK81" i="41"/>
  <c r="AT81" i="41" s="1"/>
  <c r="AJ81" i="41"/>
  <c r="AK75" i="41"/>
  <c r="AT75" i="41" s="1"/>
  <c r="AJ75" i="41"/>
  <c r="AK69" i="41"/>
  <c r="AT69" i="41" s="1"/>
  <c r="AJ69" i="41"/>
  <c r="AK63" i="41"/>
  <c r="AT63" i="41" s="1"/>
  <c r="AJ63" i="41"/>
  <c r="AK57" i="41"/>
  <c r="AT57" i="41" s="1"/>
  <c r="AJ57" i="41"/>
  <c r="AK51" i="41"/>
  <c r="AT51" i="41" s="1"/>
  <c r="AJ51" i="41"/>
  <c r="AK45" i="41"/>
  <c r="AT45" i="41" s="1"/>
  <c r="AJ45" i="41"/>
  <c r="AJ39" i="41"/>
  <c r="AK39" i="41"/>
  <c r="AT39" i="41" s="1"/>
  <c r="AX32" i="41"/>
  <c r="S32" i="41" s="1"/>
  <c r="AC32" i="41" s="1"/>
  <c r="AB33" i="41" s="1"/>
  <c r="AX26" i="41"/>
  <c r="S26" i="41" s="1"/>
  <c r="AC26" i="41" s="1"/>
  <c r="AB27" i="41" s="1"/>
  <c r="AX20" i="41"/>
  <c r="S20" i="41" s="1"/>
  <c r="AC20" i="41" s="1"/>
  <c r="AB21" i="41" s="1"/>
  <c r="AX14" i="41"/>
  <c r="S14" i="41" s="1"/>
  <c r="AC14" i="41" s="1"/>
  <c r="AB15" i="41" s="1"/>
  <c r="AX8" i="41"/>
  <c r="S8" i="41" s="1"/>
  <c r="AC8" i="41" s="1"/>
  <c r="AB9" i="41" s="1"/>
  <c r="AX5" i="41"/>
  <c r="S5" i="41" s="1"/>
  <c r="AC5" i="41" s="1"/>
  <c r="AB6" i="41" s="1"/>
  <c r="AS26" i="43"/>
  <c r="AL26" i="43"/>
  <c r="AU26" i="43" s="1"/>
  <c r="AS44" i="43"/>
  <c r="AL44" i="43"/>
  <c r="AU44" i="43" s="1"/>
  <c r="Y86" i="35"/>
  <c r="Z86" i="35"/>
  <c r="X86" i="35"/>
  <c r="AS15" i="43"/>
  <c r="AL15" i="43"/>
  <c r="AU15" i="43" s="1"/>
  <c r="AS51" i="43"/>
  <c r="AL51" i="43"/>
  <c r="AU51" i="43" s="1"/>
  <c r="AS69" i="43"/>
  <c r="AL69" i="43"/>
  <c r="AU69" i="43" s="1"/>
  <c r="AS85" i="43"/>
  <c r="AL85" i="43"/>
  <c r="AU85" i="43" s="1"/>
  <c r="AR88" i="83"/>
  <c r="AJ88" i="16"/>
  <c r="AK88" i="16"/>
  <c r="AT88" i="16" s="1"/>
  <c r="AK75" i="16"/>
  <c r="AT75" i="16" s="1"/>
  <c r="AJ75" i="16"/>
  <c r="AJ69" i="16"/>
  <c r="AK69" i="16"/>
  <c r="AT69" i="16" s="1"/>
  <c r="AK63" i="16"/>
  <c r="AT63" i="16" s="1"/>
  <c r="AJ63" i="16"/>
  <c r="AJ57" i="16"/>
  <c r="AK57" i="16"/>
  <c r="AT57" i="16" s="1"/>
  <c r="AK51" i="16"/>
  <c r="AT51" i="16" s="1"/>
  <c r="AJ51" i="16"/>
  <c r="AK39" i="16"/>
  <c r="AT39" i="16" s="1"/>
  <c r="AJ39" i="16"/>
  <c r="AK33" i="16"/>
  <c r="AT33" i="16" s="1"/>
  <c r="AJ33" i="16"/>
  <c r="AJ27" i="16"/>
  <c r="AK27" i="16"/>
  <c r="AT27" i="16" s="1"/>
  <c r="AJ21" i="16"/>
  <c r="AK21" i="16"/>
  <c r="AT21" i="16" s="1"/>
  <c r="AJ15" i="16"/>
  <c r="AK15" i="16"/>
  <c r="AT15" i="16" s="1"/>
  <c r="AK86" i="16"/>
  <c r="AT86" i="16" s="1"/>
  <c r="AJ86" i="16"/>
  <c r="AK22" i="43"/>
  <c r="AT22" i="43" s="1"/>
  <c r="AJ22" i="43"/>
  <c r="AS40" i="43"/>
  <c r="AL40" i="43"/>
  <c r="AU40" i="43" s="1"/>
  <c r="AS58" i="43"/>
  <c r="AL58" i="43"/>
  <c r="AU58" i="43" s="1"/>
  <c r="AS76" i="43"/>
  <c r="AL76" i="43"/>
  <c r="AU76" i="43" s="1"/>
  <c r="AI85" i="94"/>
  <c r="AN85" i="94"/>
  <c r="AS41" i="43"/>
  <c r="AL41" i="43"/>
  <c r="AU41" i="43" s="1"/>
  <c r="AX89" i="41"/>
  <c r="S89" i="41" s="1"/>
  <c r="AC89" i="41" s="1"/>
  <c r="AJ89" i="41" s="1"/>
  <c r="AS89" i="41" s="1"/>
  <c r="AG89" i="41"/>
  <c r="AP89" i="41" s="1"/>
  <c r="AP91" i="41" s="1"/>
  <c r="AF89" i="41"/>
  <c r="AO89" i="41" s="1"/>
  <c r="AO91" i="41" s="1"/>
  <c r="AE89" i="41"/>
  <c r="AI89" i="43"/>
  <c r="AN89" i="43"/>
  <c r="AN91" i="43" s="1"/>
  <c r="AH89" i="83"/>
  <c r="AQ89" i="83" s="1"/>
  <c r="AQ91" i="83" s="1"/>
  <c r="AX3" i="83"/>
  <c r="S3" i="83" s="1"/>
  <c r="AC3" i="83" s="1"/>
  <c r="AZ3" i="83"/>
  <c r="AX6" i="83" s="1"/>
  <c r="S6" i="83" s="1"/>
  <c r="AC6" i="83" s="1"/>
  <c r="AB7" i="83" s="1"/>
  <c r="AX8" i="83"/>
  <c r="S8" i="83" s="1"/>
  <c r="AC8" i="83" s="1"/>
  <c r="AB9" i="83" s="1"/>
  <c r="AX10" i="83"/>
  <c r="S10" i="83" s="1"/>
  <c r="AC10" i="83" s="1"/>
  <c r="AB11" i="83" s="1"/>
  <c r="AX11" i="83"/>
  <c r="S11" i="83" s="1"/>
  <c r="AC11" i="83" s="1"/>
  <c r="AB12" i="83" s="1"/>
  <c r="AX14" i="83"/>
  <c r="S14" i="83" s="1"/>
  <c r="AC14" i="83" s="1"/>
  <c r="AB15" i="83" s="1"/>
  <c r="AX15" i="83"/>
  <c r="S15" i="83" s="1"/>
  <c r="AC15" i="83" s="1"/>
  <c r="AB16" i="83" s="1"/>
  <c r="AX16" i="83"/>
  <c r="S16" i="83" s="1"/>
  <c r="AC16" i="83" s="1"/>
  <c r="AB17" i="83" s="1"/>
  <c r="AX17" i="83"/>
  <c r="S17" i="83" s="1"/>
  <c r="AC17" i="83" s="1"/>
  <c r="AB18" i="83" s="1"/>
  <c r="AX20" i="83"/>
  <c r="S20" i="83" s="1"/>
  <c r="AC20" i="83" s="1"/>
  <c r="AB21" i="83" s="1"/>
  <c r="AX21" i="83"/>
  <c r="S21" i="83" s="1"/>
  <c r="AC21" i="83" s="1"/>
  <c r="AB22" i="83" s="1"/>
  <c r="AX22" i="83"/>
  <c r="S22" i="83" s="1"/>
  <c r="AC22" i="83" s="1"/>
  <c r="AB23" i="83" s="1"/>
  <c r="AX23" i="83"/>
  <c r="S23" i="83" s="1"/>
  <c r="AC23" i="83" s="1"/>
  <c r="AB24" i="83" s="1"/>
  <c r="AX26" i="83"/>
  <c r="S26" i="83" s="1"/>
  <c r="AC26" i="83" s="1"/>
  <c r="AB27" i="83" s="1"/>
  <c r="AX27" i="83"/>
  <c r="S27" i="83" s="1"/>
  <c r="AC27" i="83" s="1"/>
  <c r="AB28" i="83" s="1"/>
  <c r="AX28" i="83"/>
  <c r="S28" i="83" s="1"/>
  <c r="AC28" i="83" s="1"/>
  <c r="AB29" i="83" s="1"/>
  <c r="AX29" i="83"/>
  <c r="S29" i="83" s="1"/>
  <c r="AC29" i="83" s="1"/>
  <c r="AB30" i="83" s="1"/>
  <c r="AX30" i="83"/>
  <c r="S30" i="83" s="1"/>
  <c r="AC30" i="83" s="1"/>
  <c r="AB31" i="83" s="1"/>
  <c r="AX31" i="83"/>
  <c r="S31" i="83" s="1"/>
  <c r="AC31" i="83" s="1"/>
  <c r="AB32" i="83" s="1"/>
  <c r="AX32" i="83"/>
  <c r="S32" i="83" s="1"/>
  <c r="AC32" i="83" s="1"/>
  <c r="AB33" i="83" s="1"/>
  <c r="AX33" i="83"/>
  <c r="S33" i="83" s="1"/>
  <c r="AC33" i="83" s="1"/>
  <c r="AB34" i="83" s="1"/>
  <c r="AX34" i="83"/>
  <c r="S34" i="83" s="1"/>
  <c r="AC34" i="83" s="1"/>
  <c r="AB35" i="83" s="1"/>
  <c r="AX35" i="83"/>
  <c r="S35" i="83" s="1"/>
  <c r="AC35" i="83" s="1"/>
  <c r="AB36" i="83" s="1"/>
  <c r="AX36" i="83"/>
  <c r="S36" i="83" s="1"/>
  <c r="AC36" i="83" s="1"/>
  <c r="AB37" i="83" s="1"/>
  <c r="AX37" i="83"/>
  <c r="S37" i="83" s="1"/>
  <c r="AC37" i="83" s="1"/>
  <c r="AB38" i="83" s="1"/>
  <c r="AX38" i="83"/>
  <c r="S38" i="83" s="1"/>
  <c r="AC38" i="83" s="1"/>
  <c r="AB39" i="83" s="1"/>
  <c r="AX39" i="83"/>
  <c r="S39" i="83" s="1"/>
  <c r="AC39" i="83" s="1"/>
  <c r="AB40" i="83" s="1"/>
  <c r="AX40" i="83"/>
  <c r="S40" i="83" s="1"/>
  <c r="AC40" i="83" s="1"/>
  <c r="AB41" i="83" s="1"/>
  <c r="AX41" i="83"/>
  <c r="S41" i="83" s="1"/>
  <c r="AC41" i="83" s="1"/>
  <c r="AB42" i="83" s="1"/>
  <c r="AX42" i="83"/>
  <c r="S42" i="83" s="1"/>
  <c r="AC42" i="83" s="1"/>
  <c r="AB43" i="83" s="1"/>
  <c r="AX43" i="83"/>
  <c r="S43" i="83" s="1"/>
  <c r="AC43" i="83" s="1"/>
  <c r="AB44" i="83" s="1"/>
  <c r="AX44" i="83"/>
  <c r="S44" i="83" s="1"/>
  <c r="AC44" i="83" s="1"/>
  <c r="AB45" i="83" s="1"/>
  <c r="AX45" i="83"/>
  <c r="S45" i="83" s="1"/>
  <c r="AC45" i="83" s="1"/>
  <c r="AB46" i="83" s="1"/>
  <c r="AX46" i="83"/>
  <c r="S46" i="83" s="1"/>
  <c r="AC46" i="83" s="1"/>
  <c r="AB47" i="83" s="1"/>
  <c r="AX47" i="83"/>
  <c r="S47" i="83" s="1"/>
  <c r="AC47" i="83" s="1"/>
  <c r="AB48" i="83" s="1"/>
  <c r="AX48" i="83"/>
  <c r="S48" i="83" s="1"/>
  <c r="AC48" i="83" s="1"/>
  <c r="AB49" i="83" s="1"/>
  <c r="AX49" i="83"/>
  <c r="S49" i="83" s="1"/>
  <c r="AC49" i="83" s="1"/>
  <c r="AB50" i="83" s="1"/>
  <c r="AX50" i="83"/>
  <c r="S50" i="83" s="1"/>
  <c r="AC50" i="83" s="1"/>
  <c r="AB51" i="83" s="1"/>
  <c r="AX51" i="83"/>
  <c r="S51" i="83" s="1"/>
  <c r="AC51" i="83" s="1"/>
  <c r="AB52" i="83" s="1"/>
  <c r="AX52" i="83"/>
  <c r="S52" i="83" s="1"/>
  <c r="AC52" i="83" s="1"/>
  <c r="AB53" i="83" s="1"/>
  <c r="AX53" i="83"/>
  <c r="S53" i="83" s="1"/>
  <c r="AC53" i="83" s="1"/>
  <c r="AB54" i="83" s="1"/>
  <c r="AX54" i="83"/>
  <c r="S54" i="83" s="1"/>
  <c r="AC54" i="83" s="1"/>
  <c r="AB55" i="83" s="1"/>
  <c r="AX55" i="83"/>
  <c r="S55" i="83" s="1"/>
  <c r="AC55" i="83" s="1"/>
  <c r="AB56" i="83" s="1"/>
  <c r="AX56" i="83"/>
  <c r="S56" i="83" s="1"/>
  <c r="AC56" i="83" s="1"/>
  <c r="AB57" i="83" s="1"/>
  <c r="AX57" i="83"/>
  <c r="S57" i="83" s="1"/>
  <c r="AC57" i="83" s="1"/>
  <c r="AB58" i="83" s="1"/>
  <c r="AX58" i="83"/>
  <c r="S58" i="83" s="1"/>
  <c r="AC58" i="83" s="1"/>
  <c r="AB59" i="83" s="1"/>
  <c r="AX59" i="83"/>
  <c r="S59" i="83" s="1"/>
  <c r="AC59" i="83" s="1"/>
  <c r="AB60" i="83" s="1"/>
  <c r="AX60" i="83"/>
  <c r="S60" i="83" s="1"/>
  <c r="AC60" i="83" s="1"/>
  <c r="AB61" i="83" s="1"/>
  <c r="AX61" i="83"/>
  <c r="S61" i="83" s="1"/>
  <c r="AC61" i="83" s="1"/>
  <c r="AB62" i="83" s="1"/>
  <c r="AX62" i="83"/>
  <c r="S62" i="83" s="1"/>
  <c r="AC62" i="83" s="1"/>
  <c r="AB63" i="83" s="1"/>
  <c r="AX63" i="83"/>
  <c r="S63" i="83" s="1"/>
  <c r="AC63" i="83" s="1"/>
  <c r="AB64" i="83" s="1"/>
  <c r="AX64" i="83"/>
  <c r="S64" i="83" s="1"/>
  <c r="AC64" i="83" s="1"/>
  <c r="AB65" i="83" s="1"/>
  <c r="AX65" i="83"/>
  <c r="S65" i="83" s="1"/>
  <c r="AC65" i="83" s="1"/>
  <c r="AB66" i="83" s="1"/>
  <c r="AX66" i="83"/>
  <c r="S66" i="83" s="1"/>
  <c r="AC66" i="83" s="1"/>
  <c r="AB67" i="83" s="1"/>
  <c r="AX67" i="83"/>
  <c r="S67" i="83" s="1"/>
  <c r="AC67" i="83" s="1"/>
  <c r="AB68" i="83" s="1"/>
  <c r="AX68" i="83"/>
  <c r="S68" i="83" s="1"/>
  <c r="AC68" i="83" s="1"/>
  <c r="AB69" i="83" s="1"/>
  <c r="AX69" i="83"/>
  <c r="S69" i="83" s="1"/>
  <c r="AC69" i="83" s="1"/>
  <c r="AB70" i="83" s="1"/>
  <c r="AX70" i="83"/>
  <c r="S70" i="83" s="1"/>
  <c r="AC70" i="83" s="1"/>
  <c r="AB71" i="83" s="1"/>
  <c r="AX71" i="83"/>
  <c r="S71" i="83" s="1"/>
  <c r="AC71" i="83" s="1"/>
  <c r="AB72" i="83" s="1"/>
  <c r="AX72" i="83"/>
  <c r="S72" i="83" s="1"/>
  <c r="AC72" i="83" s="1"/>
  <c r="AB73" i="83" s="1"/>
  <c r="AX73" i="83"/>
  <c r="S73" i="83" s="1"/>
  <c r="AC73" i="83" s="1"/>
  <c r="AB74" i="83" s="1"/>
  <c r="AX74" i="83"/>
  <c r="S74" i="83" s="1"/>
  <c r="AC74" i="83" s="1"/>
  <c r="AB75" i="83" s="1"/>
  <c r="AX75" i="83"/>
  <c r="S75" i="83" s="1"/>
  <c r="AC75" i="83" s="1"/>
  <c r="AB76" i="83" s="1"/>
  <c r="AX76" i="83"/>
  <c r="S76" i="83" s="1"/>
  <c r="AC76" i="83" s="1"/>
  <c r="AB77" i="83" s="1"/>
  <c r="AX77" i="83"/>
  <c r="S77" i="83" s="1"/>
  <c r="AC77" i="83" s="1"/>
  <c r="AB78" i="83" s="1"/>
  <c r="AX78" i="83"/>
  <c r="S78" i="83" s="1"/>
  <c r="AC78" i="83" s="1"/>
  <c r="AB79" i="83" s="1"/>
  <c r="AX79" i="83"/>
  <c r="S79" i="83" s="1"/>
  <c r="AC79" i="83" s="1"/>
  <c r="AB80" i="83" s="1"/>
  <c r="AX80" i="83"/>
  <c r="S80" i="83" s="1"/>
  <c r="AC80" i="83" s="1"/>
  <c r="AB81" i="83" s="1"/>
  <c r="AX81" i="83"/>
  <c r="S81" i="83" s="1"/>
  <c r="AC81" i="83" s="1"/>
  <c r="AB82" i="83" s="1"/>
  <c r="AX82" i="83"/>
  <c r="S82" i="83" s="1"/>
  <c r="AC82" i="83" s="1"/>
  <c r="AB83" i="83" s="1"/>
  <c r="AX83" i="83"/>
  <c r="S83" i="83" s="1"/>
  <c r="AC83" i="83" s="1"/>
  <c r="AB84" i="83" s="1"/>
  <c r="AX85" i="83"/>
  <c r="S85" i="83" s="1"/>
  <c r="AC85" i="83" s="1"/>
  <c r="AB86" i="83" s="1"/>
  <c r="AX84" i="83"/>
  <c r="S84" i="83" s="1"/>
  <c r="AC84" i="83" s="1"/>
  <c r="AB85" i="83" s="1"/>
  <c r="AX86" i="83"/>
  <c r="S86" i="83" s="1"/>
  <c r="AC86" i="83" s="1"/>
  <c r="AB87" i="83" s="1"/>
  <c r="AX88" i="83"/>
  <c r="S88" i="83" s="1"/>
  <c r="AC88" i="83" s="1"/>
  <c r="AB89" i="83" s="1"/>
  <c r="AX87" i="83"/>
  <c r="S87" i="83" s="1"/>
  <c r="AC87" i="83" s="1"/>
  <c r="AB88" i="83" s="1"/>
  <c r="AK85" i="11"/>
  <c r="AT85" i="11" s="1"/>
  <c r="AJ85" i="11"/>
  <c r="AK80" i="11"/>
  <c r="AT80" i="11" s="1"/>
  <c r="AJ80" i="11"/>
  <c r="AJ74" i="11"/>
  <c r="AK74" i="11"/>
  <c r="AT74" i="11" s="1"/>
  <c r="AK68" i="11"/>
  <c r="AT68" i="11" s="1"/>
  <c r="AJ68" i="11"/>
  <c r="AJ62" i="11"/>
  <c r="AK62" i="11"/>
  <c r="AT62" i="11" s="1"/>
  <c r="AK56" i="11"/>
  <c r="AT56" i="11" s="1"/>
  <c r="AJ56" i="11"/>
  <c r="AJ50" i="11"/>
  <c r="AK50" i="11"/>
  <c r="AT50" i="11" s="1"/>
  <c r="AJ44" i="11"/>
  <c r="AK44" i="11"/>
  <c r="AT44" i="11" s="1"/>
  <c r="AK38" i="11"/>
  <c r="AT38" i="11" s="1"/>
  <c r="AJ38" i="11"/>
  <c r="AK32" i="11"/>
  <c r="AT32" i="11" s="1"/>
  <c r="AJ32" i="11"/>
  <c r="AJ26" i="11"/>
  <c r="AK26" i="11"/>
  <c r="AT26" i="11" s="1"/>
  <c r="AK20" i="11"/>
  <c r="AT20" i="11" s="1"/>
  <c r="AJ20" i="11"/>
  <c r="AK14" i="11"/>
  <c r="AT14" i="11" s="1"/>
  <c r="AJ14" i="11"/>
  <c r="AK7" i="11"/>
  <c r="AT7" i="11" s="1"/>
  <c r="AJ7" i="11"/>
  <c r="AJ88" i="41"/>
  <c r="AK88" i="41"/>
  <c r="AT88" i="41" s="1"/>
  <c r="AK80" i="41"/>
  <c r="AT80" i="41" s="1"/>
  <c r="AJ80" i="41"/>
  <c r="AJ74" i="41"/>
  <c r="AK74" i="41"/>
  <c r="AT74" i="41" s="1"/>
  <c r="AJ68" i="41"/>
  <c r="AK68" i="41"/>
  <c r="AT68" i="41" s="1"/>
  <c r="AK62" i="41"/>
  <c r="AT62" i="41" s="1"/>
  <c r="AJ62" i="41"/>
  <c r="AK56" i="41"/>
  <c r="AT56" i="41" s="1"/>
  <c r="AJ56" i="41"/>
  <c r="AJ50" i="41"/>
  <c r="AK50" i="41"/>
  <c r="AT50" i="41" s="1"/>
  <c r="AJ44" i="41"/>
  <c r="AK44" i="41"/>
  <c r="AT44" i="41" s="1"/>
  <c r="AK38" i="41"/>
  <c r="AT38" i="41" s="1"/>
  <c r="AJ38" i="41"/>
  <c r="AK32" i="41"/>
  <c r="AT32" i="41" s="1"/>
  <c r="AJ32" i="41"/>
  <c r="AK26" i="41"/>
  <c r="AT26" i="41" s="1"/>
  <c r="AJ26" i="41"/>
  <c r="AJ20" i="41"/>
  <c r="AK20" i="41"/>
  <c r="AT20" i="41" s="1"/>
  <c r="AK14" i="41"/>
  <c r="AT14" i="41" s="1"/>
  <c r="AJ14" i="41"/>
  <c r="AJ8" i="41"/>
  <c r="AK8" i="41"/>
  <c r="AT8" i="41" s="1"/>
  <c r="AR87" i="91"/>
  <c r="AS8" i="43"/>
  <c r="AL8" i="43"/>
  <c r="AU8" i="43" s="1"/>
  <c r="AS62" i="43"/>
  <c r="AL62" i="43"/>
  <c r="AU62" i="43" s="1"/>
  <c r="AS81" i="43"/>
  <c r="AL81" i="43"/>
  <c r="AU81" i="43" s="1"/>
  <c r="AS78" i="43"/>
  <c r="AL78" i="43"/>
  <c r="AU78" i="43" s="1"/>
  <c r="AS57" i="43"/>
  <c r="AL57" i="43"/>
  <c r="AU57" i="43" s="1"/>
  <c r="AS6" i="99"/>
  <c r="AL6" i="99"/>
  <c r="AU6" i="99" s="1"/>
  <c r="AI86" i="87"/>
  <c r="AN86" i="87"/>
  <c r="AK87" i="16"/>
  <c r="AT87" i="16" s="1"/>
  <c r="AJ87" i="16"/>
  <c r="AK80" i="16"/>
  <c r="AT80" i="16" s="1"/>
  <c r="AK74" i="16"/>
  <c r="AT74" i="16" s="1"/>
  <c r="AJ74" i="16"/>
  <c r="AJ68" i="16"/>
  <c r="AK68" i="16"/>
  <c r="AT68" i="16" s="1"/>
  <c r="AK56" i="16"/>
  <c r="AT56" i="16" s="1"/>
  <c r="AJ56" i="16"/>
  <c r="AK50" i="16"/>
  <c r="AT50" i="16" s="1"/>
  <c r="AJ50" i="16"/>
  <c r="AK44" i="16"/>
  <c r="AT44" i="16" s="1"/>
  <c r="AJ38" i="16"/>
  <c r="AK38" i="16"/>
  <c r="AT38" i="16" s="1"/>
  <c r="AJ32" i="16"/>
  <c r="AK32" i="16"/>
  <c r="AT32" i="16" s="1"/>
  <c r="AJ20" i="16"/>
  <c r="AK20" i="16"/>
  <c r="AT20" i="16" s="1"/>
  <c r="AJ14" i="16"/>
  <c r="AK14" i="16"/>
  <c r="AT14" i="16" s="1"/>
  <c r="AK8" i="16"/>
  <c r="AT8" i="16" s="1"/>
  <c r="AS46" i="43"/>
  <c r="AL46" i="43"/>
  <c r="AU46" i="43" s="1"/>
  <c r="AS64" i="43"/>
  <c r="AL64" i="43"/>
  <c r="AU64" i="43" s="1"/>
  <c r="AR83" i="42"/>
  <c r="AI87" i="18"/>
  <c r="AN87" i="18"/>
  <c r="AJ23" i="43"/>
  <c r="AK23" i="43"/>
  <c r="AT23" i="43" s="1"/>
  <c r="AK5" i="43"/>
  <c r="AT5" i="43" s="1"/>
  <c r="AJ5" i="43"/>
  <c r="AS36" i="43"/>
  <c r="AL36" i="43"/>
  <c r="AU36" i="43" s="1"/>
  <c r="AS54" i="43"/>
  <c r="AL54" i="43"/>
  <c r="AU54" i="43" s="1"/>
  <c r="AS72" i="43"/>
  <c r="AL72" i="43"/>
  <c r="AU72" i="43" s="1"/>
  <c r="Z89" i="83"/>
  <c r="AK4" i="99"/>
  <c r="AT4" i="99" s="1"/>
  <c r="AT91" i="99" s="1"/>
  <c r="AJ4" i="99"/>
  <c r="AK88" i="11"/>
  <c r="AT88" i="11" s="1"/>
  <c r="AJ88" i="11"/>
  <c r="AJ79" i="11"/>
  <c r="AK79" i="11"/>
  <c r="AT79" i="11" s="1"/>
  <c r="AJ73" i="11"/>
  <c r="AK73" i="11"/>
  <c r="AT73" i="11" s="1"/>
  <c r="AJ67" i="11"/>
  <c r="AK67" i="11"/>
  <c r="AT67" i="11" s="1"/>
  <c r="AJ61" i="11"/>
  <c r="AK61" i="11"/>
  <c r="AT61" i="11" s="1"/>
  <c r="AK55" i="11"/>
  <c r="AT55" i="11" s="1"/>
  <c r="AJ55" i="11"/>
  <c r="AJ49" i="11"/>
  <c r="AK49" i="11"/>
  <c r="AT49" i="11" s="1"/>
  <c r="AK43" i="11"/>
  <c r="AT43" i="11" s="1"/>
  <c r="AJ43" i="11"/>
  <c r="AK37" i="11"/>
  <c r="AT37" i="11" s="1"/>
  <c r="AJ37" i="11"/>
  <c r="AJ31" i="11"/>
  <c r="AK31" i="11"/>
  <c r="AT31" i="11" s="1"/>
  <c r="AJ25" i="11"/>
  <c r="AK25" i="11"/>
  <c r="AT25" i="11" s="1"/>
  <c r="AJ19" i="11"/>
  <c r="AK19" i="11"/>
  <c r="AT19" i="11" s="1"/>
  <c r="AJ13" i="11"/>
  <c r="AK13" i="11"/>
  <c r="AT13" i="11" s="1"/>
  <c r="AB4" i="11"/>
  <c r="AJ3" i="11"/>
  <c r="AS7" i="43"/>
  <c r="AL7" i="43"/>
  <c r="AU7" i="43" s="1"/>
  <c r="AS25" i="43"/>
  <c r="AL25" i="43"/>
  <c r="AU25" i="43" s="1"/>
  <c r="AS43" i="43"/>
  <c r="AL43" i="43"/>
  <c r="AU43" i="43" s="1"/>
  <c r="AS61" i="43"/>
  <c r="AL61" i="43"/>
  <c r="AU61" i="43" s="1"/>
  <c r="AS80" i="43"/>
  <c r="AL80" i="43"/>
  <c r="AU80" i="43" s="1"/>
  <c r="AK85" i="41"/>
  <c r="AT85" i="41" s="1"/>
  <c r="AJ85" i="41"/>
  <c r="AK79" i="41"/>
  <c r="AT79" i="41" s="1"/>
  <c r="AJ79" i="41"/>
  <c r="AK73" i="41"/>
  <c r="AT73" i="41" s="1"/>
  <c r="AJ73" i="41"/>
  <c r="AK67" i="41"/>
  <c r="AT67" i="41" s="1"/>
  <c r="AJ67" i="41"/>
  <c r="AJ61" i="41"/>
  <c r="AK61" i="41"/>
  <c r="AT61" i="41" s="1"/>
  <c r="AJ55" i="41"/>
  <c r="AK55" i="41"/>
  <c r="AT55" i="41" s="1"/>
  <c r="AJ49" i="41"/>
  <c r="AK49" i="41"/>
  <c r="AT49" i="41" s="1"/>
  <c r="AK43" i="41"/>
  <c r="AT43" i="41" s="1"/>
  <c r="AJ43" i="41"/>
  <c r="AK37" i="41"/>
  <c r="AT37" i="41" s="1"/>
  <c r="AJ37" i="41"/>
  <c r="AK31" i="41"/>
  <c r="AT31" i="41" s="1"/>
  <c r="AJ31" i="41"/>
  <c r="AK25" i="41"/>
  <c r="AT25" i="41" s="1"/>
  <c r="AJ25" i="41"/>
  <c r="AJ19" i="41"/>
  <c r="AK19" i="41"/>
  <c r="AT19" i="41" s="1"/>
  <c r="AJ13" i="41"/>
  <c r="AK13" i="41"/>
  <c r="AT13" i="41" s="1"/>
  <c r="AH88" i="49"/>
  <c r="AQ88" i="49" s="1"/>
  <c r="AS32" i="43"/>
  <c r="AL32" i="43"/>
  <c r="AU32" i="43" s="1"/>
  <c r="AS68" i="43"/>
  <c r="AL68" i="43"/>
  <c r="AU68" i="43" s="1"/>
  <c r="AR84" i="55"/>
  <c r="AS21" i="43"/>
  <c r="AL21" i="43"/>
  <c r="AU21" i="43" s="1"/>
  <c r="AS39" i="43"/>
  <c r="AL39" i="43"/>
  <c r="AU39" i="43" s="1"/>
  <c r="AS75" i="43"/>
  <c r="AL75" i="43"/>
  <c r="AU75" i="43" s="1"/>
  <c r="Y87" i="10"/>
  <c r="X87" i="10"/>
  <c r="AJ85" i="16"/>
  <c r="AK85" i="16"/>
  <c r="AT85" i="16" s="1"/>
  <c r="AK79" i="16"/>
  <c r="AT79" i="16" s="1"/>
  <c r="AJ79" i="16"/>
  <c r="AJ73" i="16"/>
  <c r="AK73" i="16"/>
  <c r="AT73" i="16" s="1"/>
  <c r="AK67" i="16"/>
  <c r="AT67" i="16" s="1"/>
  <c r="AK55" i="16"/>
  <c r="AT55" i="16" s="1"/>
  <c r="AJ49" i="16"/>
  <c r="AK49" i="16"/>
  <c r="AT49" i="16" s="1"/>
  <c r="AK43" i="16"/>
  <c r="AT43" i="16" s="1"/>
  <c r="AJ43" i="16"/>
  <c r="AK37" i="16"/>
  <c r="AT37" i="16" s="1"/>
  <c r="AJ37" i="16"/>
  <c r="AK31" i="16"/>
  <c r="AT31" i="16" s="1"/>
  <c r="AK19" i="16"/>
  <c r="AT19" i="16" s="1"/>
  <c r="AJ13" i="16"/>
  <c r="AK13" i="16"/>
  <c r="AT13" i="16" s="1"/>
  <c r="AJ7" i="16"/>
  <c r="AK7" i="16"/>
  <c r="AT7" i="16" s="1"/>
  <c r="AH88" i="98"/>
  <c r="AQ88" i="98" s="1"/>
  <c r="AJ28" i="43"/>
  <c r="AS83" i="43"/>
  <c r="AL83" i="43"/>
  <c r="AU83" i="43" s="1"/>
  <c r="AS12" i="99"/>
  <c r="AL12" i="99"/>
  <c r="AU12" i="99" s="1"/>
  <c r="AI89" i="16"/>
  <c r="AN89" i="16"/>
  <c r="AN91" i="16" s="1"/>
  <c r="AS7" i="99"/>
  <c r="AL7" i="99"/>
  <c r="AU7" i="99" s="1"/>
  <c r="AS11" i="99"/>
  <c r="AL11" i="99"/>
  <c r="AU11" i="99" s="1"/>
  <c r="AK12" i="43"/>
  <c r="AT12" i="43" s="1"/>
  <c r="AJ12" i="43"/>
  <c r="AS79" i="43"/>
  <c r="AL79" i="43"/>
  <c r="AU79" i="43" s="1"/>
  <c r="AI86" i="102"/>
  <c r="AN86" i="102"/>
  <c r="AL3" i="99"/>
  <c r="AU3" i="99" s="1"/>
  <c r="AS3" i="99"/>
  <c r="AJ84" i="11"/>
  <c r="AK84" i="11"/>
  <c r="AT84" i="11" s="1"/>
  <c r="AJ78" i="11"/>
  <c r="AK78" i="11"/>
  <c r="AT78" i="11" s="1"/>
  <c r="AK72" i="11"/>
  <c r="AT72" i="11" s="1"/>
  <c r="AJ72" i="11"/>
  <c r="AJ66" i="11"/>
  <c r="AK66" i="11"/>
  <c r="AT66" i="11" s="1"/>
  <c r="AJ60" i="11"/>
  <c r="AK60" i="11"/>
  <c r="AT60" i="11" s="1"/>
  <c r="AK54" i="11"/>
  <c r="AT54" i="11" s="1"/>
  <c r="AJ54" i="11"/>
  <c r="AK48" i="11"/>
  <c r="AT48" i="11" s="1"/>
  <c r="AJ48" i="11"/>
  <c r="AJ42" i="11"/>
  <c r="AK42" i="11"/>
  <c r="AT42" i="11" s="1"/>
  <c r="AK36" i="11"/>
  <c r="AT36" i="11" s="1"/>
  <c r="AJ36" i="11"/>
  <c r="AK30" i="11"/>
  <c r="AT30" i="11" s="1"/>
  <c r="AJ30" i="11"/>
  <c r="AJ24" i="11"/>
  <c r="AK24" i="11"/>
  <c r="AT24" i="11" s="1"/>
  <c r="AK18" i="11"/>
  <c r="AT18" i="11" s="1"/>
  <c r="AJ18" i="11"/>
  <c r="AJ11" i="11"/>
  <c r="AK11" i="11"/>
  <c r="AT11" i="11" s="1"/>
  <c r="AK6" i="11"/>
  <c r="AT6" i="11" s="1"/>
  <c r="AJ6" i="11"/>
  <c r="AS31" i="43"/>
  <c r="AL31" i="43"/>
  <c r="AU31" i="43" s="1"/>
  <c r="AJ84" i="41"/>
  <c r="AK84" i="41"/>
  <c r="AT84" i="41" s="1"/>
  <c r="AK78" i="41"/>
  <c r="AT78" i="41" s="1"/>
  <c r="AJ78" i="41"/>
  <c r="AJ72" i="41"/>
  <c r="AK72" i="41"/>
  <c r="AT72" i="41" s="1"/>
  <c r="AK66" i="41"/>
  <c r="AT66" i="41" s="1"/>
  <c r="AJ66" i="41"/>
  <c r="AK60" i="41"/>
  <c r="AT60" i="41" s="1"/>
  <c r="AJ60" i="41"/>
  <c r="AK54" i="41"/>
  <c r="AT54" i="41" s="1"/>
  <c r="AJ54" i="41"/>
  <c r="AK48" i="41"/>
  <c r="AT48" i="41" s="1"/>
  <c r="AJ48" i="41"/>
  <c r="AK42" i="41"/>
  <c r="AT42" i="41" s="1"/>
  <c r="AJ42" i="41"/>
  <c r="AK36" i="41"/>
  <c r="AT36" i="41" s="1"/>
  <c r="AJ36" i="41"/>
  <c r="AJ30" i="41"/>
  <c r="AK30" i="41"/>
  <c r="AT30" i="41" s="1"/>
  <c r="AK24" i="41"/>
  <c r="AT24" i="41" s="1"/>
  <c r="AJ24" i="41"/>
  <c r="AJ18" i="41"/>
  <c r="AK18" i="41"/>
  <c r="AT18" i="41" s="1"/>
  <c r="AJ12" i="41"/>
  <c r="AK12" i="41"/>
  <c r="AT12" i="41" s="1"/>
  <c r="AK89" i="41"/>
  <c r="AT89" i="41" s="1"/>
  <c r="Y85" i="50"/>
  <c r="Z85" i="50"/>
  <c r="X85" i="50"/>
  <c r="AS14" i="43"/>
  <c r="AS50" i="43"/>
  <c r="AL50" i="43"/>
  <c r="AU50" i="43" s="1"/>
  <c r="AS88" i="43"/>
  <c r="AL88" i="43"/>
  <c r="AU88" i="43" s="1"/>
  <c r="Y87" i="87"/>
  <c r="Z87" i="87"/>
  <c r="X87" i="87"/>
  <c r="Y85" i="48"/>
  <c r="Z85" i="48"/>
  <c r="X85" i="48"/>
  <c r="AS5" i="99"/>
  <c r="AL5" i="99"/>
  <c r="AU5" i="99" s="1"/>
  <c r="AJ84" i="16"/>
  <c r="AJ78" i="16"/>
  <c r="AK72" i="16"/>
  <c r="AT72" i="16" s="1"/>
  <c r="AJ72" i="16"/>
  <c r="AJ66" i="16"/>
  <c r="AK66" i="16"/>
  <c r="AT66" i="16" s="1"/>
  <c r="AJ60" i="16"/>
  <c r="AK60" i="16"/>
  <c r="AT60" i="16" s="1"/>
  <c r="AK54" i="16"/>
  <c r="AT54" i="16" s="1"/>
  <c r="AJ48" i="16"/>
  <c r="AK42" i="16"/>
  <c r="AT42" i="16" s="1"/>
  <c r="AJ36" i="16"/>
  <c r="AK36" i="16"/>
  <c r="AT36" i="16" s="1"/>
  <c r="AJ30" i="16"/>
  <c r="AK30" i="16"/>
  <c r="AT30" i="16" s="1"/>
  <c r="AJ24" i="16"/>
  <c r="AK24" i="16"/>
  <c r="AT24" i="16" s="1"/>
  <c r="AK18" i="16"/>
  <c r="AT18" i="16" s="1"/>
  <c r="AK12" i="16"/>
  <c r="AT12" i="16" s="1"/>
  <c r="AK5" i="16"/>
  <c r="AT5" i="16" s="1"/>
  <c r="W89" i="98"/>
  <c r="AF88" i="98"/>
  <c r="AO88" i="98" s="1"/>
  <c r="AG88" i="98"/>
  <c r="AE88" i="98"/>
  <c r="AN88" i="98" s="1"/>
  <c r="AJ3" i="43"/>
  <c r="AB4" i="43"/>
  <c r="AH84" i="42"/>
  <c r="AQ84" i="42" s="1"/>
  <c r="AS84" i="43"/>
  <c r="AL84" i="43"/>
  <c r="AU84" i="43" s="1"/>
  <c r="AR83" i="82"/>
  <c r="AS60" i="43"/>
  <c r="AL60" i="43"/>
  <c r="AU60" i="43" s="1"/>
  <c r="AH88" i="91"/>
  <c r="AQ88" i="91" s="1"/>
  <c r="AJ89" i="11"/>
  <c r="AS89" i="11" s="1"/>
  <c r="AK89" i="11"/>
  <c r="AT89" i="11" s="1"/>
  <c r="AJ71" i="11"/>
  <c r="AK71" i="11"/>
  <c r="AT71" i="11" s="1"/>
  <c r="AK65" i="11"/>
  <c r="AT65" i="11" s="1"/>
  <c r="AJ65" i="11"/>
  <c r="AK47" i="11"/>
  <c r="AT47" i="11" s="1"/>
  <c r="AJ47" i="11"/>
  <c r="AJ41" i="11"/>
  <c r="AK41" i="11"/>
  <c r="AT41" i="11" s="1"/>
  <c r="AJ35" i="11"/>
  <c r="AK35" i="11"/>
  <c r="AT35" i="11" s="1"/>
  <c r="AK29" i="11"/>
  <c r="AT29" i="11" s="1"/>
  <c r="AJ29" i="11"/>
  <c r="AJ23" i="11"/>
  <c r="AK23" i="11"/>
  <c r="AT23" i="11" s="1"/>
  <c r="AJ17" i="11"/>
  <c r="AK17" i="11"/>
  <c r="AT17" i="11" s="1"/>
  <c r="AK10" i="11"/>
  <c r="AT10" i="11" s="1"/>
  <c r="AJ10" i="11"/>
  <c r="AJ5" i="11"/>
  <c r="AK5" i="11"/>
  <c r="AT5" i="11" s="1"/>
  <c r="AS13" i="43"/>
  <c r="AL13" i="43"/>
  <c r="AU13" i="43" s="1"/>
  <c r="AS49" i="43"/>
  <c r="AL49" i="43"/>
  <c r="AU49" i="43" s="1"/>
  <c r="AS67" i="43"/>
  <c r="AL67" i="43"/>
  <c r="AU67" i="43" s="1"/>
  <c r="AS86" i="43"/>
  <c r="AL86" i="43"/>
  <c r="AU86" i="43" s="1"/>
  <c r="AK83" i="41"/>
  <c r="AT83" i="41" s="1"/>
  <c r="AJ83" i="41"/>
  <c r="AK77" i="41"/>
  <c r="AT77" i="41" s="1"/>
  <c r="AJ77" i="41"/>
  <c r="AJ71" i="41"/>
  <c r="AK71" i="41"/>
  <c r="AT71" i="41" s="1"/>
  <c r="AK65" i="41"/>
  <c r="AT65" i="41" s="1"/>
  <c r="AJ65" i="41"/>
  <c r="AK59" i="41"/>
  <c r="AT59" i="41" s="1"/>
  <c r="AJ59" i="41"/>
  <c r="AK53" i="41"/>
  <c r="AT53" i="41" s="1"/>
  <c r="AJ53" i="41"/>
  <c r="AK47" i="41"/>
  <c r="AT47" i="41" s="1"/>
  <c r="AJ47" i="41"/>
  <c r="AK41" i="41"/>
  <c r="AT41" i="41" s="1"/>
  <c r="AJ41" i="41"/>
  <c r="AK35" i="41"/>
  <c r="AT35" i="41" s="1"/>
  <c r="AJ35" i="41"/>
  <c r="AK29" i="41"/>
  <c r="AT29" i="41" s="1"/>
  <c r="AJ29" i="41"/>
  <c r="AK23" i="41"/>
  <c r="AT23" i="41" s="1"/>
  <c r="AJ23" i="41"/>
  <c r="AK17" i="41"/>
  <c r="AT17" i="41" s="1"/>
  <c r="AJ17" i="41"/>
  <c r="AJ11" i="41"/>
  <c r="AK11" i="41"/>
  <c r="AT11" i="41" s="1"/>
  <c r="AB4" i="41"/>
  <c r="AJ3" i="41"/>
  <c r="AI84" i="50"/>
  <c r="AN84" i="50"/>
  <c r="AS20" i="43"/>
  <c r="AL20" i="43"/>
  <c r="AU20" i="43" s="1"/>
  <c r="AS74" i="43"/>
  <c r="AL74" i="43"/>
  <c r="AU74" i="43" s="1"/>
  <c r="AS9" i="43"/>
  <c r="AL9" i="43"/>
  <c r="AU9" i="43" s="1"/>
  <c r="AS27" i="43"/>
  <c r="AL27" i="43"/>
  <c r="AU27" i="43" s="1"/>
  <c r="AS45" i="43"/>
  <c r="AL45" i="43"/>
  <c r="AU45" i="43" s="1"/>
  <c r="AS63" i="43"/>
  <c r="AL63" i="43"/>
  <c r="AU63" i="43" s="1"/>
  <c r="AS82" i="43"/>
  <c r="AL82" i="43"/>
  <c r="AU82" i="43" s="1"/>
  <c r="AK83" i="16"/>
  <c r="AT83" i="16" s="1"/>
  <c r="AJ77" i="16"/>
  <c r="AK77" i="16"/>
  <c r="AT77" i="16" s="1"/>
  <c r="AJ71" i="16"/>
  <c r="AK71" i="16"/>
  <c r="AT71" i="16" s="1"/>
  <c r="AJ65" i="16"/>
  <c r="AK65" i="16"/>
  <c r="AT65" i="16" s="1"/>
  <c r="AJ59" i="16"/>
  <c r="AK59" i="16"/>
  <c r="AT59" i="16" s="1"/>
  <c r="AJ53" i="16"/>
  <c r="AK53" i="16"/>
  <c r="AT53" i="16" s="1"/>
  <c r="AK47" i="16"/>
  <c r="AT47" i="16" s="1"/>
  <c r="AJ47" i="16"/>
  <c r="AK41" i="16"/>
  <c r="AT41" i="16" s="1"/>
  <c r="AJ35" i="16"/>
  <c r="AK35" i="16"/>
  <c r="AT35" i="16" s="1"/>
  <c r="AK29" i="16"/>
  <c r="AT29" i="16" s="1"/>
  <c r="AJ29" i="16"/>
  <c r="AJ23" i="16"/>
  <c r="AK23" i="16"/>
  <c r="AT23" i="16" s="1"/>
  <c r="AJ17" i="16"/>
  <c r="AK17" i="16"/>
  <c r="AT17" i="16" s="1"/>
  <c r="AK11" i="16"/>
  <c r="AT11" i="16" s="1"/>
  <c r="AJ3" i="16"/>
  <c r="AB4" i="16"/>
  <c r="AJ10" i="43"/>
  <c r="AK10" i="43"/>
  <c r="AT10" i="43" s="1"/>
  <c r="AS34" i="43"/>
  <c r="AL34" i="43"/>
  <c r="AU34" i="43" s="1"/>
  <c r="AS52" i="43"/>
  <c r="AL52" i="43"/>
  <c r="AU52" i="43" s="1"/>
  <c r="AS70" i="43"/>
  <c r="AL70" i="43"/>
  <c r="AU70" i="43" s="1"/>
  <c r="AK89" i="43"/>
  <c r="AT89" i="43" s="1"/>
  <c r="AR83" i="90"/>
  <c r="Z84" i="42"/>
  <c r="Y86" i="94"/>
  <c r="X86" i="94"/>
  <c r="Z86" i="94" s="1"/>
  <c r="Y88" i="18"/>
  <c r="X88" i="18"/>
  <c r="AJ17" i="43"/>
  <c r="AK17" i="43"/>
  <c r="AT17" i="43" s="1"/>
  <c r="AS65" i="43"/>
  <c r="AL65" i="43"/>
  <c r="AU65" i="43" s="1"/>
  <c r="AJ18" i="43"/>
  <c r="AK18" i="43"/>
  <c r="AT18" i="43" s="1"/>
  <c r="AK83" i="11"/>
  <c r="AT83" i="11" s="1"/>
  <c r="AJ83" i="11"/>
  <c r="AK53" i="11"/>
  <c r="AT53" i="11" s="1"/>
  <c r="AJ53" i="11"/>
  <c r="AJ6" i="43"/>
  <c r="AK6" i="43"/>
  <c r="AT6" i="43" s="1"/>
  <c r="AS35" i="43"/>
  <c r="AL35" i="43"/>
  <c r="AU35" i="43" s="1"/>
  <c r="AS53" i="43"/>
  <c r="AL53" i="43"/>
  <c r="AU53" i="43" s="1"/>
  <c r="AS71" i="43"/>
  <c r="AL71" i="43"/>
  <c r="AU71" i="43" s="1"/>
  <c r="AH84" i="90"/>
  <c r="AQ84" i="90" s="1"/>
  <c r="Z85" i="55"/>
  <c r="AH84" i="82"/>
  <c r="AQ84" i="82" s="1"/>
  <c r="AJ24" i="43"/>
  <c r="AK24" i="43"/>
  <c r="AT24" i="43" s="1"/>
  <c r="AR87" i="49"/>
  <c r="AS13" i="99"/>
  <c r="AL13" i="99"/>
  <c r="AU13" i="99" s="1"/>
  <c r="Z88" i="91"/>
  <c r="AR87" i="98"/>
  <c r="AJ86" i="11"/>
  <c r="AK86" i="11"/>
  <c r="AT86" i="11" s="1"/>
  <c r="AJ82" i="11"/>
  <c r="AK82" i="11"/>
  <c r="AT82" i="11" s="1"/>
  <c r="AK76" i="11"/>
  <c r="AT76" i="11" s="1"/>
  <c r="AJ76" i="11"/>
  <c r="AK70" i="11"/>
  <c r="AT70" i="11" s="1"/>
  <c r="AJ70" i="11"/>
  <c r="AK64" i="11"/>
  <c r="AT64" i="11" s="1"/>
  <c r="AJ64" i="11"/>
  <c r="AK58" i="11"/>
  <c r="AT58" i="11" s="1"/>
  <c r="AJ58" i="11"/>
  <c r="AK52" i="11"/>
  <c r="AT52" i="11" s="1"/>
  <c r="AJ52" i="11"/>
  <c r="AJ46" i="11"/>
  <c r="AK46" i="11"/>
  <c r="AT46" i="11" s="1"/>
  <c r="AJ40" i="11"/>
  <c r="AK40" i="11"/>
  <c r="AT40" i="11" s="1"/>
  <c r="AJ34" i="11"/>
  <c r="AK34" i="11"/>
  <c r="AT34" i="11" s="1"/>
  <c r="AK28" i="11"/>
  <c r="AT28" i="11" s="1"/>
  <c r="AJ28" i="11"/>
  <c r="AK22" i="11"/>
  <c r="AT22" i="11" s="1"/>
  <c r="AJ22" i="11"/>
  <c r="AK16" i="11"/>
  <c r="AT16" i="11" s="1"/>
  <c r="AJ16" i="11"/>
  <c r="AK9" i="11"/>
  <c r="AT9" i="11" s="1"/>
  <c r="AJ9" i="11"/>
  <c r="AK12" i="11"/>
  <c r="AT12" i="11" s="1"/>
  <c r="AJ12" i="11"/>
  <c r="AS37" i="43"/>
  <c r="AL37" i="43"/>
  <c r="AU37" i="43" s="1"/>
  <c r="AS73" i="43"/>
  <c r="AL73" i="43"/>
  <c r="AU73" i="43" s="1"/>
  <c r="AK87" i="41"/>
  <c r="AT87" i="41" s="1"/>
  <c r="AJ87" i="41"/>
  <c r="AK82" i="41"/>
  <c r="AT82" i="41" s="1"/>
  <c r="AJ82" i="41"/>
  <c r="AJ76" i="41"/>
  <c r="AK76" i="41"/>
  <c r="AT76" i="41" s="1"/>
  <c r="AK70" i="41"/>
  <c r="AT70" i="41" s="1"/>
  <c r="AJ70" i="41"/>
  <c r="AK64" i="41"/>
  <c r="AT64" i="41" s="1"/>
  <c r="AJ64" i="41"/>
  <c r="AK58" i="41"/>
  <c r="AT58" i="41" s="1"/>
  <c r="AJ58" i="41"/>
  <c r="AK52" i="41"/>
  <c r="AT52" i="41" s="1"/>
  <c r="AJ52" i="41"/>
  <c r="AK46" i="41"/>
  <c r="AT46" i="41" s="1"/>
  <c r="AJ46" i="41"/>
  <c r="AK40" i="41"/>
  <c r="AT40" i="41" s="1"/>
  <c r="AJ40" i="41"/>
  <c r="AX33" i="41"/>
  <c r="S33" i="41" s="1"/>
  <c r="AC33" i="41" s="1"/>
  <c r="AB34" i="41" s="1"/>
  <c r="AX27" i="41"/>
  <c r="S27" i="41" s="1"/>
  <c r="AC27" i="41" s="1"/>
  <c r="AB28" i="41" s="1"/>
  <c r="AX21" i="41"/>
  <c r="S21" i="41" s="1"/>
  <c r="AC21" i="41" s="1"/>
  <c r="AB22" i="41" s="1"/>
  <c r="AX15" i="41"/>
  <c r="S15" i="41" s="1"/>
  <c r="AC15" i="41" s="1"/>
  <c r="AB16" i="41" s="1"/>
  <c r="AX9" i="41"/>
  <c r="S9" i="41" s="1"/>
  <c r="AC9" i="41" s="1"/>
  <c r="AB10" i="41" s="1"/>
  <c r="AX4" i="41"/>
  <c r="S4" i="41" s="1"/>
  <c r="AC4" i="41" s="1"/>
  <c r="AB5" i="41" s="1"/>
  <c r="AS38" i="43"/>
  <c r="AL38" i="43"/>
  <c r="AU38" i="43" s="1"/>
  <c r="AS56" i="43"/>
  <c r="AL56" i="43"/>
  <c r="AU56" i="43" s="1"/>
  <c r="AI85" i="35"/>
  <c r="AN85" i="35"/>
  <c r="AS33" i="43"/>
  <c r="AL33" i="43"/>
  <c r="AU33" i="43" s="1"/>
  <c r="AI86" i="10"/>
  <c r="AN86" i="10"/>
  <c r="AI84" i="48"/>
  <c r="AN84" i="48"/>
  <c r="AK89" i="16"/>
  <c r="AT89" i="16" s="1"/>
  <c r="AJ89" i="16"/>
  <c r="AS89" i="16" s="1"/>
  <c r="AJ82" i="16"/>
  <c r="AK82" i="16"/>
  <c r="AT82" i="16" s="1"/>
  <c r="AK76" i="16"/>
  <c r="AT76" i="16" s="1"/>
  <c r="AJ76" i="16"/>
  <c r="AK70" i="16"/>
  <c r="AT70" i="16" s="1"/>
  <c r="AJ70" i="16"/>
  <c r="AJ64" i="16"/>
  <c r="AK64" i="16"/>
  <c r="AT64" i="16" s="1"/>
  <c r="AJ58" i="16"/>
  <c r="AK58" i="16"/>
  <c r="AT58" i="16" s="1"/>
  <c r="AJ52" i="16"/>
  <c r="AK52" i="16"/>
  <c r="AT52" i="16" s="1"/>
  <c r="AJ46" i="16"/>
  <c r="AK46" i="16"/>
  <c r="AT46" i="16" s="1"/>
  <c r="AJ40" i="16"/>
  <c r="AK40" i="16"/>
  <c r="AT40" i="16" s="1"/>
  <c r="AK34" i="16"/>
  <c r="AT34" i="16" s="1"/>
  <c r="AJ34" i="16"/>
  <c r="AJ28" i="16"/>
  <c r="AK28" i="16"/>
  <c r="AT28" i="16" s="1"/>
  <c r="AJ22" i="16"/>
  <c r="AK22" i="16"/>
  <c r="AT22" i="16" s="1"/>
  <c r="AK16" i="16"/>
  <c r="AT16" i="16" s="1"/>
  <c r="AJ16" i="16"/>
  <c r="AJ10" i="16"/>
  <c r="AK10" i="16"/>
  <c r="AT10" i="16" s="1"/>
  <c r="AX5" i="16"/>
  <c r="S5" i="16" s="1"/>
  <c r="AC5" i="16" s="1"/>
  <c r="AB6" i="16" s="1"/>
  <c r="AJ16" i="43"/>
  <c r="AK16" i="43"/>
  <c r="AT16" i="43" s="1"/>
  <c r="AJ11" i="16" l="1"/>
  <c r="AJ83" i="16"/>
  <c r="AK25" i="16"/>
  <c r="AT25" i="16" s="1"/>
  <c r="AK61" i="16"/>
  <c r="AT61" i="16" s="1"/>
  <c r="AK7" i="41"/>
  <c r="AT7" i="41" s="1"/>
  <c r="AX9" i="83"/>
  <c r="S9" i="83" s="1"/>
  <c r="AC9" i="83" s="1"/>
  <c r="AB10" i="83" s="1"/>
  <c r="AJ10" i="83" s="1"/>
  <c r="AL14" i="43"/>
  <c r="AU14" i="43" s="1"/>
  <c r="AJ18" i="16"/>
  <c r="AJ54" i="16"/>
  <c r="AJ8" i="16"/>
  <c r="AK26" i="16"/>
  <c r="AT26" i="16" s="1"/>
  <c r="AJ44" i="16"/>
  <c r="AS44" i="16" s="1"/>
  <c r="AK62" i="16"/>
  <c r="AT62" i="16" s="1"/>
  <c r="AJ80" i="16"/>
  <c r="AJ9" i="16"/>
  <c r="AK45" i="16"/>
  <c r="AT45" i="16" s="1"/>
  <c r="AJ81" i="16"/>
  <c r="AJ41" i="16"/>
  <c r="AS41" i="16" s="1"/>
  <c r="AJ31" i="16"/>
  <c r="AJ67" i="16"/>
  <c r="AX4" i="83"/>
  <c r="S4" i="83" s="1"/>
  <c r="AC4" i="83" s="1"/>
  <c r="AB5" i="83" s="1"/>
  <c r="W87" i="94"/>
  <c r="AG86" i="94"/>
  <c r="AP86" i="94" s="1"/>
  <c r="AF86" i="94"/>
  <c r="AO86" i="94" s="1"/>
  <c r="AE86" i="94"/>
  <c r="W89" i="91"/>
  <c r="AG88" i="91"/>
  <c r="AE88" i="91"/>
  <c r="AN88" i="91" s="1"/>
  <c r="AF88" i="91"/>
  <c r="AO88" i="91" s="1"/>
  <c r="AF85" i="55"/>
  <c r="AO85" i="55" s="1"/>
  <c r="W86" i="55"/>
  <c r="AE85" i="55"/>
  <c r="AG85" i="55"/>
  <c r="AP85" i="55" s="1"/>
  <c r="AH88" i="18"/>
  <c r="AQ88" i="18" s="1"/>
  <c r="AG84" i="42"/>
  <c r="AP84" i="42" s="1"/>
  <c r="AE84" i="42"/>
  <c r="AF84" i="42"/>
  <c r="AO84" i="42" s="1"/>
  <c r="W85" i="42"/>
  <c r="AJ4" i="16"/>
  <c r="AK4" i="16"/>
  <c r="AT4" i="16" s="1"/>
  <c r="AL41" i="16"/>
  <c r="AU41" i="16" s="1"/>
  <c r="AS17" i="41"/>
  <c r="AL17" i="41"/>
  <c r="AU17" i="41" s="1"/>
  <c r="AS35" i="41"/>
  <c r="AL35" i="41"/>
  <c r="AU35" i="41" s="1"/>
  <c r="AL53" i="41"/>
  <c r="AU53" i="41" s="1"/>
  <c r="AS53" i="41"/>
  <c r="AS65" i="11"/>
  <c r="AL65" i="11"/>
  <c r="AU65" i="11" s="1"/>
  <c r="AJ5" i="16"/>
  <c r="AS24" i="16"/>
  <c r="AL24" i="16"/>
  <c r="AU24" i="16" s="1"/>
  <c r="AS60" i="16"/>
  <c r="AL60" i="16"/>
  <c r="AU60" i="16" s="1"/>
  <c r="AS78" i="16"/>
  <c r="AL78" i="16"/>
  <c r="AU78" i="16" s="1"/>
  <c r="AF85" i="48"/>
  <c r="AO85" i="48" s="1"/>
  <c r="W86" i="48"/>
  <c r="AG85" i="48"/>
  <c r="AP85" i="48" s="1"/>
  <c r="AE85" i="48"/>
  <c r="AE85" i="50"/>
  <c r="AF85" i="50"/>
  <c r="AO85" i="50" s="1"/>
  <c r="AG85" i="50"/>
  <c r="AP85" i="50" s="1"/>
  <c r="W86" i="50"/>
  <c r="AS36" i="41"/>
  <c r="AL36" i="41"/>
  <c r="AU36" i="41" s="1"/>
  <c r="AS54" i="41"/>
  <c r="AL54" i="41"/>
  <c r="AU54" i="41" s="1"/>
  <c r="AS18" i="11"/>
  <c r="AL18" i="11"/>
  <c r="AU18" i="11" s="1"/>
  <c r="AL36" i="11"/>
  <c r="AU36" i="11" s="1"/>
  <c r="AS36" i="11"/>
  <c r="AS54" i="11"/>
  <c r="AL54" i="11"/>
  <c r="AU54" i="11" s="1"/>
  <c r="AS72" i="11"/>
  <c r="AL72" i="11"/>
  <c r="AU72" i="11" s="1"/>
  <c r="AS91" i="99"/>
  <c r="AS12" i="43"/>
  <c r="AL12" i="43"/>
  <c r="AU12" i="43" s="1"/>
  <c r="AS28" i="43"/>
  <c r="AL28" i="43"/>
  <c r="AU28" i="43" s="1"/>
  <c r="AS43" i="16"/>
  <c r="AL43" i="16"/>
  <c r="AU43" i="16" s="1"/>
  <c r="AS79" i="16"/>
  <c r="AL79" i="16"/>
  <c r="AU79" i="16" s="1"/>
  <c r="AS25" i="41"/>
  <c r="AL25" i="41"/>
  <c r="AU25" i="41" s="1"/>
  <c r="AS43" i="41"/>
  <c r="AL43" i="41"/>
  <c r="AU43" i="41" s="1"/>
  <c r="AS79" i="41"/>
  <c r="AL79" i="41"/>
  <c r="AU79" i="41" s="1"/>
  <c r="AS37" i="11"/>
  <c r="AL37" i="11"/>
  <c r="AU37" i="11" s="1"/>
  <c r="AS55" i="11"/>
  <c r="AL55" i="11"/>
  <c r="AU55" i="11" s="1"/>
  <c r="AS4" i="99"/>
  <c r="AL4" i="99"/>
  <c r="AU4" i="99" s="1"/>
  <c r="AS23" i="43"/>
  <c r="AL23" i="43"/>
  <c r="AU23" i="43" s="1"/>
  <c r="AS14" i="16"/>
  <c r="AL14" i="16"/>
  <c r="AU14" i="16" s="1"/>
  <c r="AS32" i="16"/>
  <c r="AL32" i="16"/>
  <c r="AU32" i="16" s="1"/>
  <c r="AS68" i="16"/>
  <c r="AL68" i="16"/>
  <c r="AU68" i="16" s="1"/>
  <c r="AS8" i="41"/>
  <c r="AL8" i="41"/>
  <c r="AU8" i="41" s="1"/>
  <c r="AS44" i="41"/>
  <c r="AL44" i="41"/>
  <c r="AU44" i="41" s="1"/>
  <c r="AS50" i="11"/>
  <c r="AL50" i="11"/>
  <c r="AU50" i="11" s="1"/>
  <c r="AJ84" i="83"/>
  <c r="AK84" i="83"/>
  <c r="AT84" i="83" s="1"/>
  <c r="AK78" i="83"/>
  <c r="AT78" i="83" s="1"/>
  <c r="AJ78" i="83"/>
  <c r="AK72" i="83"/>
  <c r="AT72" i="83" s="1"/>
  <c r="AJ72" i="83"/>
  <c r="AJ66" i="83"/>
  <c r="AK66" i="83"/>
  <c r="AT66" i="83" s="1"/>
  <c r="AJ60" i="83"/>
  <c r="AK60" i="83"/>
  <c r="AT60" i="83" s="1"/>
  <c r="AK54" i="83"/>
  <c r="AT54" i="83" s="1"/>
  <c r="AJ54" i="83"/>
  <c r="AJ48" i="83"/>
  <c r="AK48" i="83"/>
  <c r="AT48" i="83" s="1"/>
  <c r="AK42" i="83"/>
  <c r="AT42" i="83" s="1"/>
  <c r="AJ42" i="83"/>
  <c r="AJ36" i="83"/>
  <c r="AK36" i="83"/>
  <c r="AT36" i="83" s="1"/>
  <c r="AK30" i="83"/>
  <c r="AT30" i="83" s="1"/>
  <c r="AJ30" i="83"/>
  <c r="AK24" i="83"/>
  <c r="AT24" i="83" s="1"/>
  <c r="AK18" i="83"/>
  <c r="AT18" i="83" s="1"/>
  <c r="AK12" i="83"/>
  <c r="AT12" i="83" s="1"/>
  <c r="AK7" i="83"/>
  <c r="AT7" i="83" s="1"/>
  <c r="AI89" i="41"/>
  <c r="AN89" i="41"/>
  <c r="AN91" i="41" s="1"/>
  <c r="AS9" i="16"/>
  <c r="AL9" i="16"/>
  <c r="AU9" i="16" s="1"/>
  <c r="AL63" i="16"/>
  <c r="AU63" i="16" s="1"/>
  <c r="AS63" i="16"/>
  <c r="AS81" i="16"/>
  <c r="AL81" i="16"/>
  <c r="AU81" i="16" s="1"/>
  <c r="AK21" i="41"/>
  <c r="AT21" i="41" s="1"/>
  <c r="AJ21" i="41"/>
  <c r="AS21" i="11"/>
  <c r="AL21" i="11"/>
  <c r="AU21" i="11" s="1"/>
  <c r="AS39" i="11"/>
  <c r="AL39" i="11"/>
  <c r="AU39" i="11" s="1"/>
  <c r="AS57" i="11"/>
  <c r="AL57" i="11"/>
  <c r="AU57" i="11" s="1"/>
  <c r="AS75" i="11"/>
  <c r="AL75" i="11"/>
  <c r="AU75" i="11" s="1"/>
  <c r="AG87" i="102"/>
  <c r="AP87" i="102" s="1"/>
  <c r="AE87" i="102"/>
  <c r="AF87" i="102"/>
  <c r="AO87" i="102" s="1"/>
  <c r="W88" i="102"/>
  <c r="AI88" i="49"/>
  <c r="AN88" i="49"/>
  <c r="Y85" i="82"/>
  <c r="X85" i="82"/>
  <c r="Z85" i="82" s="1"/>
  <c r="AS76" i="16"/>
  <c r="AL76" i="16"/>
  <c r="AU76" i="16" s="1"/>
  <c r="AS9" i="11"/>
  <c r="AL9" i="11"/>
  <c r="AU9" i="11" s="1"/>
  <c r="AS28" i="11"/>
  <c r="AL28" i="11"/>
  <c r="AU28" i="11" s="1"/>
  <c r="AS64" i="11"/>
  <c r="AL64" i="11"/>
  <c r="AU64" i="11" s="1"/>
  <c r="AS40" i="16"/>
  <c r="AL40" i="16"/>
  <c r="AU40" i="16" s="1"/>
  <c r="AS46" i="11"/>
  <c r="AL46" i="11"/>
  <c r="AU46" i="11" s="1"/>
  <c r="AS82" i="11"/>
  <c r="AL82" i="11"/>
  <c r="AU82" i="11" s="1"/>
  <c r="AS6" i="43"/>
  <c r="AL6" i="43"/>
  <c r="AU6" i="43" s="1"/>
  <c r="AS18" i="43"/>
  <c r="AL18" i="43"/>
  <c r="AU18" i="43" s="1"/>
  <c r="Z88" i="18"/>
  <c r="AS3" i="16"/>
  <c r="AL3" i="16"/>
  <c r="AU3" i="16" s="1"/>
  <c r="AS23" i="16"/>
  <c r="AL23" i="16"/>
  <c r="AU23" i="16" s="1"/>
  <c r="AS59" i="16"/>
  <c r="AL59" i="16"/>
  <c r="AU59" i="16" s="1"/>
  <c r="AS77" i="16"/>
  <c r="AL77" i="16"/>
  <c r="AU77" i="16" s="1"/>
  <c r="AR84" i="50"/>
  <c r="AS71" i="41"/>
  <c r="AL71" i="41"/>
  <c r="AU71" i="41" s="1"/>
  <c r="AS17" i="11"/>
  <c r="AL17" i="11"/>
  <c r="AU17" i="11" s="1"/>
  <c r="AS35" i="11"/>
  <c r="AL35" i="11"/>
  <c r="AU35" i="11" s="1"/>
  <c r="AS48" i="16"/>
  <c r="AL48" i="16"/>
  <c r="AU48" i="16" s="1"/>
  <c r="AL84" i="16"/>
  <c r="AU84" i="16" s="1"/>
  <c r="AS84" i="16"/>
  <c r="AS18" i="41"/>
  <c r="AL18" i="41"/>
  <c r="AU18" i="41" s="1"/>
  <c r="AS72" i="41"/>
  <c r="AL72" i="41"/>
  <c r="AU72" i="41" s="1"/>
  <c r="AU91" i="99"/>
  <c r="C11" i="99" s="1"/>
  <c r="F43" i="57" s="1"/>
  <c r="AR89" i="16"/>
  <c r="AR91" i="16" s="1"/>
  <c r="AL89" i="16"/>
  <c r="AU89" i="16" s="1"/>
  <c r="AS7" i="16"/>
  <c r="AL7" i="16"/>
  <c r="AU7" i="16" s="1"/>
  <c r="AS25" i="16"/>
  <c r="AL25" i="16"/>
  <c r="AU25" i="16" s="1"/>
  <c r="AS61" i="16"/>
  <c r="AL61" i="16"/>
  <c r="AU61" i="16" s="1"/>
  <c r="AS7" i="41"/>
  <c r="AL7" i="41"/>
  <c r="AU7" i="41" s="1"/>
  <c r="AS61" i="41"/>
  <c r="AL61" i="41"/>
  <c r="AU61" i="41" s="1"/>
  <c r="AS19" i="11"/>
  <c r="AL19" i="11"/>
  <c r="AU19" i="11" s="1"/>
  <c r="AS73" i="11"/>
  <c r="AL73" i="11"/>
  <c r="AU73" i="11" s="1"/>
  <c r="AS56" i="16"/>
  <c r="AL56" i="16"/>
  <c r="AU56" i="16" s="1"/>
  <c r="AS74" i="16"/>
  <c r="AL74" i="16"/>
  <c r="AU74" i="16" s="1"/>
  <c r="AS14" i="41"/>
  <c r="AL14" i="41"/>
  <c r="AU14" i="41" s="1"/>
  <c r="AS32" i="41"/>
  <c r="AL32" i="41"/>
  <c r="AU32" i="41" s="1"/>
  <c r="AS20" i="11"/>
  <c r="AL20" i="11"/>
  <c r="AU20" i="11" s="1"/>
  <c r="AL38" i="11"/>
  <c r="AU38" i="11" s="1"/>
  <c r="AS38" i="11"/>
  <c r="AS56" i="11"/>
  <c r="AL56" i="11"/>
  <c r="AU56" i="11" s="1"/>
  <c r="AK88" i="83"/>
  <c r="AT88" i="83" s="1"/>
  <c r="AJ88" i="83"/>
  <c r="AK83" i="83"/>
  <c r="AT83" i="83" s="1"/>
  <c r="AJ83" i="83"/>
  <c r="AK77" i="83"/>
  <c r="AT77" i="83" s="1"/>
  <c r="AJ77" i="83"/>
  <c r="AJ71" i="83"/>
  <c r="AK71" i="83"/>
  <c r="AT71" i="83" s="1"/>
  <c r="AK65" i="83"/>
  <c r="AT65" i="83" s="1"/>
  <c r="AJ65" i="83"/>
  <c r="AK59" i="83"/>
  <c r="AT59" i="83" s="1"/>
  <c r="AJ59" i="83"/>
  <c r="AK53" i="83"/>
  <c r="AT53" i="83" s="1"/>
  <c r="AJ53" i="83"/>
  <c r="AJ47" i="83"/>
  <c r="AK47" i="83"/>
  <c r="AT47" i="83" s="1"/>
  <c r="AJ41" i="83"/>
  <c r="AK41" i="83"/>
  <c r="AT41" i="83" s="1"/>
  <c r="AK35" i="83"/>
  <c r="AT35" i="83" s="1"/>
  <c r="AJ35" i="83"/>
  <c r="AK29" i="83"/>
  <c r="AT29" i="83" s="1"/>
  <c r="AJ29" i="83"/>
  <c r="AK23" i="83"/>
  <c r="AT23" i="83" s="1"/>
  <c r="AJ23" i="83"/>
  <c r="AJ17" i="83"/>
  <c r="AK17" i="83"/>
  <c r="AT17" i="83" s="1"/>
  <c r="AJ11" i="83"/>
  <c r="AK11" i="83"/>
  <c r="AT11" i="83" s="1"/>
  <c r="AK5" i="83"/>
  <c r="AT5" i="83" s="1"/>
  <c r="AR85" i="94"/>
  <c r="AS27" i="16"/>
  <c r="AL27" i="16"/>
  <c r="AU27" i="16" s="1"/>
  <c r="AS45" i="16"/>
  <c r="AL45" i="16"/>
  <c r="AU45" i="16" s="1"/>
  <c r="AK27" i="41"/>
  <c r="AT27" i="41" s="1"/>
  <c r="AJ27" i="41"/>
  <c r="AS51" i="41"/>
  <c r="AL51" i="41"/>
  <c r="AU51" i="41" s="1"/>
  <c r="AS69" i="41"/>
  <c r="AL69" i="41"/>
  <c r="AU69" i="41" s="1"/>
  <c r="AS86" i="41"/>
  <c r="AL86" i="41"/>
  <c r="AU86" i="41" s="1"/>
  <c r="AS59" i="11"/>
  <c r="AL59" i="11"/>
  <c r="AU59" i="11" s="1"/>
  <c r="AI89" i="11"/>
  <c r="AN89" i="11"/>
  <c r="AN91" i="11" s="1"/>
  <c r="AJ6" i="16"/>
  <c r="AK6" i="16"/>
  <c r="AT6" i="16" s="1"/>
  <c r="AS76" i="41"/>
  <c r="AL76" i="41"/>
  <c r="AU76" i="41" s="1"/>
  <c r="AS70" i="11"/>
  <c r="AL70" i="11"/>
  <c r="AU70" i="11" s="1"/>
  <c r="AS47" i="16"/>
  <c r="AL47" i="16"/>
  <c r="AU47" i="16" s="1"/>
  <c r="AS3" i="41"/>
  <c r="AL3" i="41"/>
  <c r="AU3" i="41" s="1"/>
  <c r="AS23" i="41"/>
  <c r="AL23" i="41"/>
  <c r="AU23" i="41" s="1"/>
  <c r="AS41" i="41"/>
  <c r="AL41" i="41"/>
  <c r="AU41" i="41" s="1"/>
  <c r="AS59" i="41"/>
  <c r="AL59" i="41"/>
  <c r="AU59" i="41" s="1"/>
  <c r="AS77" i="41"/>
  <c r="AL77" i="41"/>
  <c r="AU77" i="41" s="1"/>
  <c r="AI88" i="98"/>
  <c r="AP88" i="98"/>
  <c r="AS12" i="16"/>
  <c r="AL12" i="16"/>
  <c r="AU12" i="16" s="1"/>
  <c r="AS30" i="16"/>
  <c r="AL30" i="16"/>
  <c r="AU30" i="16" s="1"/>
  <c r="AS66" i="16"/>
  <c r="AL66" i="16"/>
  <c r="AU66" i="16" s="1"/>
  <c r="AH87" i="87"/>
  <c r="AQ87" i="87" s="1"/>
  <c r="AS24" i="41"/>
  <c r="AL24" i="41"/>
  <c r="AU24" i="41" s="1"/>
  <c r="AL42" i="41"/>
  <c r="AU42" i="41" s="1"/>
  <c r="AS42" i="41"/>
  <c r="AS60" i="41"/>
  <c r="AL60" i="41"/>
  <c r="AU60" i="41" s="1"/>
  <c r="AS78" i="41"/>
  <c r="AL78" i="41"/>
  <c r="AU78" i="41" s="1"/>
  <c r="AL6" i="11"/>
  <c r="AU6" i="11" s="1"/>
  <c r="AS6" i="11"/>
  <c r="AS31" i="41"/>
  <c r="AL31" i="41"/>
  <c r="AU31" i="41" s="1"/>
  <c r="AS67" i="41"/>
  <c r="AL67" i="41"/>
  <c r="AU67" i="41" s="1"/>
  <c r="AL85" i="41"/>
  <c r="AU85" i="41" s="1"/>
  <c r="AS85" i="41"/>
  <c r="AS3" i="11"/>
  <c r="AL3" i="11"/>
  <c r="AU3" i="11" s="1"/>
  <c r="AS43" i="11"/>
  <c r="AL43" i="11"/>
  <c r="AU43" i="11" s="1"/>
  <c r="AX89" i="83"/>
  <c r="S89" i="83" s="1"/>
  <c r="AC89" i="83" s="1"/>
  <c r="AJ89" i="83" s="1"/>
  <c r="AS89" i="83" s="1"/>
  <c r="AF89" i="83"/>
  <c r="AO89" i="83" s="1"/>
  <c r="AO91" i="83" s="1"/>
  <c r="AG89" i="83"/>
  <c r="AP89" i="83" s="1"/>
  <c r="AP91" i="83" s="1"/>
  <c r="AE89" i="83"/>
  <c r="AR87" i="18"/>
  <c r="AS20" i="16"/>
  <c r="AL20" i="16"/>
  <c r="AU20" i="16" s="1"/>
  <c r="AS38" i="16"/>
  <c r="AL38" i="16"/>
  <c r="AU38" i="16" s="1"/>
  <c r="AR86" i="87"/>
  <c r="AS50" i="41"/>
  <c r="AL50" i="41"/>
  <c r="AU50" i="41" s="1"/>
  <c r="AS68" i="41"/>
  <c r="AL68" i="41"/>
  <c r="AU68" i="41" s="1"/>
  <c r="AS88" i="41"/>
  <c r="AL88" i="41"/>
  <c r="AU88" i="41" s="1"/>
  <c r="AS74" i="11"/>
  <c r="AL74" i="11"/>
  <c r="AU74" i="11" s="1"/>
  <c r="AK82" i="83"/>
  <c r="AT82" i="83" s="1"/>
  <c r="AJ82" i="83"/>
  <c r="AJ76" i="83"/>
  <c r="AK76" i="83"/>
  <c r="AT76" i="83" s="1"/>
  <c r="AJ70" i="83"/>
  <c r="AK70" i="83"/>
  <c r="AT70" i="83" s="1"/>
  <c r="AJ64" i="83"/>
  <c r="AK64" i="83"/>
  <c r="AT64" i="83" s="1"/>
  <c r="AK58" i="83"/>
  <c r="AT58" i="83" s="1"/>
  <c r="AJ58" i="83"/>
  <c r="AJ52" i="83"/>
  <c r="AK52" i="83"/>
  <c r="AT52" i="83" s="1"/>
  <c r="AJ46" i="83"/>
  <c r="AK46" i="83"/>
  <c r="AT46" i="83" s="1"/>
  <c r="AJ40" i="83"/>
  <c r="AK40" i="83"/>
  <c r="AT40" i="83" s="1"/>
  <c r="AK34" i="83"/>
  <c r="AT34" i="83" s="1"/>
  <c r="AJ34" i="83"/>
  <c r="AJ28" i="83"/>
  <c r="AK28" i="83"/>
  <c r="AT28" i="83" s="1"/>
  <c r="AJ22" i="83"/>
  <c r="AK22" i="83"/>
  <c r="AT22" i="83" s="1"/>
  <c r="AK16" i="83"/>
  <c r="AT16" i="83" s="1"/>
  <c r="AJ16" i="83"/>
  <c r="AK10" i="83"/>
  <c r="AT10" i="83" s="1"/>
  <c r="AB4" i="83"/>
  <c r="AJ3" i="83"/>
  <c r="AS22" i="43"/>
  <c r="AL22" i="43"/>
  <c r="AU22" i="43" s="1"/>
  <c r="AS33" i="16"/>
  <c r="AL33" i="16"/>
  <c r="AU33" i="16" s="1"/>
  <c r="AS51" i="16"/>
  <c r="AL51" i="16"/>
  <c r="AU51" i="16" s="1"/>
  <c r="AH86" i="35"/>
  <c r="AQ86" i="35" s="1"/>
  <c r="AK33" i="41"/>
  <c r="AT33" i="41" s="1"/>
  <c r="AJ33" i="41"/>
  <c r="AS8" i="11"/>
  <c r="AL8" i="11"/>
  <c r="AU8" i="11" s="1"/>
  <c r="AS27" i="11"/>
  <c r="AL27" i="11"/>
  <c r="AU27" i="11" s="1"/>
  <c r="AS45" i="11"/>
  <c r="AL45" i="11"/>
  <c r="AU45" i="11" s="1"/>
  <c r="AS63" i="11"/>
  <c r="AL63" i="11"/>
  <c r="AU63" i="11" s="1"/>
  <c r="AS81" i="11"/>
  <c r="AL81" i="11"/>
  <c r="AU81" i="11" s="1"/>
  <c r="Y88" i="103"/>
  <c r="X88" i="103"/>
  <c r="AS77" i="11"/>
  <c r="AL77" i="11"/>
  <c r="AU77" i="11" s="1"/>
  <c r="AS29" i="43"/>
  <c r="AL29" i="43"/>
  <c r="AU29" i="43" s="1"/>
  <c r="AJ5" i="41"/>
  <c r="AK5" i="41"/>
  <c r="AT5" i="41" s="1"/>
  <c r="AS22" i="16"/>
  <c r="AL22" i="16"/>
  <c r="AU22" i="16" s="1"/>
  <c r="AR84" i="48"/>
  <c r="AS24" i="11"/>
  <c r="AL24" i="11"/>
  <c r="AU24" i="11" s="1"/>
  <c r="AS42" i="11"/>
  <c r="AL42" i="11"/>
  <c r="AU42" i="11" s="1"/>
  <c r="AS60" i="11"/>
  <c r="AL60" i="11"/>
  <c r="AU60" i="11" s="1"/>
  <c r="AS78" i="11"/>
  <c r="AL78" i="11"/>
  <c r="AU78" i="11" s="1"/>
  <c r="AR86" i="102"/>
  <c r="AS13" i="16"/>
  <c r="AL13" i="16"/>
  <c r="AU13" i="16" s="1"/>
  <c r="AS31" i="16"/>
  <c r="AL31" i="16"/>
  <c r="AU31" i="16" s="1"/>
  <c r="AS49" i="16"/>
  <c r="AL49" i="16"/>
  <c r="AU49" i="16" s="1"/>
  <c r="AS67" i="16"/>
  <c r="AL67" i="16"/>
  <c r="AU67" i="16" s="1"/>
  <c r="AS85" i="16"/>
  <c r="AL85" i="16"/>
  <c r="AU85" i="16" s="1"/>
  <c r="AS13" i="41"/>
  <c r="AL13" i="41"/>
  <c r="AU13" i="41" s="1"/>
  <c r="AS49" i="41"/>
  <c r="AL49" i="41"/>
  <c r="AU49" i="41" s="1"/>
  <c r="AK4" i="11"/>
  <c r="AT4" i="11" s="1"/>
  <c r="AT91" i="11" s="1"/>
  <c r="AJ4" i="11"/>
  <c r="AS25" i="11"/>
  <c r="AL25" i="11"/>
  <c r="AU25" i="11" s="1"/>
  <c r="AS61" i="11"/>
  <c r="AL61" i="11"/>
  <c r="AU61" i="11" s="1"/>
  <c r="AS79" i="11"/>
  <c r="AL79" i="11"/>
  <c r="AU79" i="11" s="1"/>
  <c r="AS5" i="43"/>
  <c r="AL5" i="43"/>
  <c r="AU5" i="43" s="1"/>
  <c r="AS8" i="16"/>
  <c r="AL8" i="16"/>
  <c r="AU8" i="16" s="1"/>
  <c r="AL80" i="16"/>
  <c r="AU80" i="16" s="1"/>
  <c r="AS80" i="16"/>
  <c r="AS38" i="41"/>
  <c r="AL38" i="41"/>
  <c r="AU38" i="41" s="1"/>
  <c r="AS56" i="41"/>
  <c r="AL56" i="41"/>
  <c r="AU56" i="41" s="1"/>
  <c r="AL7" i="11"/>
  <c r="AU7" i="11" s="1"/>
  <c r="AS7" i="11"/>
  <c r="AS80" i="11"/>
  <c r="AL80" i="11"/>
  <c r="AU80" i="11" s="1"/>
  <c r="AK87" i="83"/>
  <c r="AT87" i="83" s="1"/>
  <c r="AJ87" i="83"/>
  <c r="AK81" i="83"/>
  <c r="AT81" i="83" s="1"/>
  <c r="AJ81" i="83"/>
  <c r="AK75" i="83"/>
  <c r="AT75" i="83" s="1"/>
  <c r="AJ75" i="83"/>
  <c r="AK69" i="83"/>
  <c r="AT69" i="83" s="1"/>
  <c r="AJ69" i="83"/>
  <c r="AJ63" i="83"/>
  <c r="AK63" i="83"/>
  <c r="AT63" i="83" s="1"/>
  <c r="AK57" i="83"/>
  <c r="AT57" i="83" s="1"/>
  <c r="AJ57" i="83"/>
  <c r="AK51" i="83"/>
  <c r="AT51" i="83" s="1"/>
  <c r="AJ51" i="83"/>
  <c r="AK45" i="83"/>
  <c r="AT45" i="83" s="1"/>
  <c r="AJ45" i="83"/>
  <c r="AK39" i="83"/>
  <c r="AT39" i="83" s="1"/>
  <c r="AJ39" i="83"/>
  <c r="AK33" i="83"/>
  <c r="AT33" i="83" s="1"/>
  <c r="AJ33" i="83"/>
  <c r="AK27" i="83"/>
  <c r="AT27" i="83" s="1"/>
  <c r="AJ27" i="83"/>
  <c r="AK21" i="83"/>
  <c r="AT21" i="83" s="1"/>
  <c r="AJ21" i="83"/>
  <c r="AK15" i="83"/>
  <c r="AT15" i="83" s="1"/>
  <c r="AJ15" i="83"/>
  <c r="AK9" i="83"/>
  <c r="AT9" i="83" s="1"/>
  <c r="AJ9" i="83"/>
  <c r="AS15" i="16"/>
  <c r="AL15" i="16"/>
  <c r="AU15" i="16" s="1"/>
  <c r="AS69" i="16"/>
  <c r="AL69" i="16"/>
  <c r="AU69" i="16" s="1"/>
  <c r="AS88" i="16"/>
  <c r="AL88" i="16"/>
  <c r="AU88" i="16" s="1"/>
  <c r="AF86" i="35"/>
  <c r="AO86" i="35" s="1"/>
  <c r="AE86" i="35"/>
  <c r="AG86" i="35"/>
  <c r="AP86" i="35" s="1"/>
  <c r="W87" i="35"/>
  <c r="AJ6" i="41"/>
  <c r="AK6" i="41"/>
  <c r="AT6" i="41" s="1"/>
  <c r="AS57" i="41"/>
  <c r="AL57" i="41"/>
  <c r="AU57" i="41" s="1"/>
  <c r="AS75" i="41"/>
  <c r="AL75" i="41"/>
  <c r="AU75" i="41" s="1"/>
  <c r="AS51" i="11"/>
  <c r="AL51" i="11"/>
  <c r="AU51" i="11" s="1"/>
  <c r="AS30" i="43"/>
  <c r="AL30" i="43"/>
  <c r="AU30" i="43" s="1"/>
  <c r="AH86" i="85"/>
  <c r="AQ86" i="85" s="1"/>
  <c r="AI84" i="90"/>
  <c r="AN84" i="90"/>
  <c r="AS16" i="43"/>
  <c r="AL16" i="43"/>
  <c r="AU16" i="43" s="1"/>
  <c r="AL40" i="41"/>
  <c r="AU40" i="41" s="1"/>
  <c r="AS40" i="41"/>
  <c r="AJ10" i="41"/>
  <c r="AK10" i="41"/>
  <c r="AT10" i="41" s="1"/>
  <c r="AJ16" i="41"/>
  <c r="AK16" i="41"/>
  <c r="AT16" i="41" s="1"/>
  <c r="AS64" i="41"/>
  <c r="AL64" i="41"/>
  <c r="AU64" i="41" s="1"/>
  <c r="AS53" i="11"/>
  <c r="AL53" i="11"/>
  <c r="AU53" i="11" s="1"/>
  <c r="AS10" i="16"/>
  <c r="AL10" i="16"/>
  <c r="AU10" i="16" s="1"/>
  <c r="AS28" i="16"/>
  <c r="AL28" i="16"/>
  <c r="AU28" i="16" s="1"/>
  <c r="AS46" i="16"/>
  <c r="AL46" i="16"/>
  <c r="AU46" i="16" s="1"/>
  <c r="AS64" i="16"/>
  <c r="AL64" i="16"/>
  <c r="AU64" i="16" s="1"/>
  <c r="AS82" i="16"/>
  <c r="AL82" i="16"/>
  <c r="AU82" i="16" s="1"/>
  <c r="AR86" i="10"/>
  <c r="AS86" i="11"/>
  <c r="AL86" i="11"/>
  <c r="AU86" i="11" s="1"/>
  <c r="AS65" i="16"/>
  <c r="AL65" i="16"/>
  <c r="AU65" i="16" s="1"/>
  <c r="AJ4" i="41"/>
  <c r="AK4" i="41"/>
  <c r="AT4" i="41" s="1"/>
  <c r="AS5" i="11"/>
  <c r="AL5" i="11"/>
  <c r="AU5" i="11" s="1"/>
  <c r="AS41" i="11"/>
  <c r="AL41" i="11"/>
  <c r="AU41" i="11" s="1"/>
  <c r="AS72" i="16"/>
  <c r="AL72" i="16"/>
  <c r="AU72" i="16" s="1"/>
  <c r="AS34" i="16"/>
  <c r="AL34" i="16"/>
  <c r="AU34" i="16" s="1"/>
  <c r="AJ28" i="41"/>
  <c r="AK28" i="41"/>
  <c r="AT28" i="41" s="1"/>
  <c r="AS52" i="41"/>
  <c r="AL52" i="41"/>
  <c r="AU52" i="41" s="1"/>
  <c r="AS70" i="41"/>
  <c r="AL70" i="41"/>
  <c r="AU70" i="41" s="1"/>
  <c r="AS87" i="41"/>
  <c r="AL87" i="41"/>
  <c r="AU87" i="41" s="1"/>
  <c r="AS12" i="11"/>
  <c r="AL12" i="11"/>
  <c r="AU12" i="11" s="1"/>
  <c r="AS22" i="11"/>
  <c r="AL22" i="11"/>
  <c r="AU22" i="11" s="1"/>
  <c r="AS58" i="11"/>
  <c r="AL58" i="11"/>
  <c r="AU58" i="11" s="1"/>
  <c r="AS76" i="11"/>
  <c r="AL76" i="11"/>
  <c r="AU76" i="11" s="1"/>
  <c r="AS83" i="11"/>
  <c r="AL83" i="11"/>
  <c r="AU83" i="11" s="1"/>
  <c r="AS29" i="41"/>
  <c r="AL29" i="41"/>
  <c r="AU29" i="41" s="1"/>
  <c r="AS47" i="41"/>
  <c r="AL47" i="41"/>
  <c r="AU47" i="41" s="1"/>
  <c r="AS65" i="41"/>
  <c r="AL65" i="41"/>
  <c r="AU65" i="41" s="1"/>
  <c r="AS83" i="41"/>
  <c r="AL83" i="41"/>
  <c r="AU83" i="41" s="1"/>
  <c r="AS10" i="11"/>
  <c r="AL10" i="11"/>
  <c r="AU10" i="11" s="1"/>
  <c r="AS29" i="11"/>
  <c r="AL29" i="11"/>
  <c r="AU29" i="11" s="1"/>
  <c r="AS47" i="11"/>
  <c r="AL47" i="11"/>
  <c r="AU47" i="11" s="1"/>
  <c r="AJ4" i="43"/>
  <c r="AK4" i="43"/>
  <c r="AT4" i="43" s="1"/>
  <c r="AT91" i="43" s="1"/>
  <c r="Y89" i="98"/>
  <c r="X89" i="98"/>
  <c r="AS18" i="16"/>
  <c r="AL18" i="16"/>
  <c r="AU18" i="16" s="1"/>
  <c r="AS36" i="16"/>
  <c r="AL36" i="16"/>
  <c r="AU36" i="16" s="1"/>
  <c r="AS54" i="16"/>
  <c r="AL54" i="16"/>
  <c r="AU54" i="16" s="1"/>
  <c r="AS48" i="41"/>
  <c r="AL48" i="41"/>
  <c r="AU48" i="41" s="1"/>
  <c r="AS66" i="41"/>
  <c r="AL66" i="41"/>
  <c r="AU66" i="41" s="1"/>
  <c r="AS30" i="11"/>
  <c r="AL30" i="11"/>
  <c r="AU30" i="11" s="1"/>
  <c r="AS48" i="11"/>
  <c r="AL48" i="11"/>
  <c r="AU48" i="11" s="1"/>
  <c r="AS37" i="16"/>
  <c r="AL37" i="16"/>
  <c r="AU37" i="16" s="1"/>
  <c r="AH87" i="10"/>
  <c r="AQ87" i="10" s="1"/>
  <c r="AL37" i="41"/>
  <c r="AU37" i="41" s="1"/>
  <c r="AS37" i="41"/>
  <c r="AS73" i="41"/>
  <c r="AL73" i="41"/>
  <c r="AU73" i="41" s="1"/>
  <c r="AS88" i="11"/>
  <c r="AL88" i="11"/>
  <c r="AU88" i="11" s="1"/>
  <c r="AS26" i="16"/>
  <c r="AL26" i="16"/>
  <c r="AU26" i="16" s="1"/>
  <c r="AS62" i="16"/>
  <c r="AL62" i="16"/>
  <c r="AU62" i="16" s="1"/>
  <c r="AS20" i="41"/>
  <c r="AL20" i="41"/>
  <c r="AU20" i="41" s="1"/>
  <c r="AS74" i="41"/>
  <c r="AL74" i="41"/>
  <c r="AU74" i="41" s="1"/>
  <c r="AS26" i="11"/>
  <c r="AL26" i="11"/>
  <c r="AU26" i="11" s="1"/>
  <c r="AS44" i="11"/>
  <c r="AL44" i="11"/>
  <c r="AU44" i="11" s="1"/>
  <c r="AS62" i="11"/>
  <c r="AL62" i="11"/>
  <c r="AU62" i="11" s="1"/>
  <c r="AJ85" i="83"/>
  <c r="AK85" i="83"/>
  <c r="AT85" i="83" s="1"/>
  <c r="AK80" i="83"/>
  <c r="AT80" i="83" s="1"/>
  <c r="AJ80" i="83"/>
  <c r="AJ74" i="83"/>
  <c r="AK74" i="83"/>
  <c r="AT74" i="83" s="1"/>
  <c r="AJ68" i="83"/>
  <c r="AK68" i="83"/>
  <c r="AT68" i="83" s="1"/>
  <c r="AK62" i="83"/>
  <c r="AT62" i="83" s="1"/>
  <c r="AJ62" i="83"/>
  <c r="AJ56" i="83"/>
  <c r="AK56" i="83"/>
  <c r="AT56" i="83" s="1"/>
  <c r="AK50" i="83"/>
  <c r="AT50" i="83" s="1"/>
  <c r="AJ50" i="83"/>
  <c r="AJ44" i="83"/>
  <c r="AK44" i="83"/>
  <c r="AT44" i="83" s="1"/>
  <c r="AJ38" i="83"/>
  <c r="AK38" i="83"/>
  <c r="AT38" i="83" s="1"/>
  <c r="AJ32" i="83"/>
  <c r="AK32" i="83"/>
  <c r="AT32" i="83" s="1"/>
  <c r="AX25" i="83"/>
  <c r="S25" i="83" s="1"/>
  <c r="AC25" i="83" s="1"/>
  <c r="AB26" i="83" s="1"/>
  <c r="AX19" i="83"/>
  <c r="S19" i="83" s="1"/>
  <c r="AC19" i="83" s="1"/>
  <c r="AB20" i="83" s="1"/>
  <c r="AX13" i="83"/>
  <c r="S13" i="83" s="1"/>
  <c r="AC13" i="83" s="1"/>
  <c r="AB14" i="83" s="1"/>
  <c r="AX7" i="83"/>
  <c r="S7" i="83" s="1"/>
  <c r="AC7" i="83" s="1"/>
  <c r="AB8" i="83" s="1"/>
  <c r="AS86" i="16"/>
  <c r="AL86" i="16"/>
  <c r="AU86" i="16" s="1"/>
  <c r="AS39" i="16"/>
  <c r="AL39" i="16"/>
  <c r="AU39" i="16" s="1"/>
  <c r="AS75" i="16"/>
  <c r="AL75" i="16"/>
  <c r="AU75" i="16" s="1"/>
  <c r="AJ9" i="41"/>
  <c r="AK9" i="41"/>
  <c r="AT9" i="41" s="1"/>
  <c r="AS39" i="41"/>
  <c r="AL39" i="41"/>
  <c r="AU39" i="41" s="1"/>
  <c r="AS15" i="11"/>
  <c r="AL15" i="11"/>
  <c r="AU15" i="11" s="1"/>
  <c r="AS33" i="11"/>
  <c r="AL33" i="11"/>
  <c r="AU33" i="11" s="1"/>
  <c r="AS69" i="11"/>
  <c r="AL69" i="11"/>
  <c r="AU69" i="11" s="1"/>
  <c r="AS87" i="11"/>
  <c r="AL87" i="11"/>
  <c r="AU87" i="11" s="1"/>
  <c r="Z86" i="85"/>
  <c r="AR85" i="85"/>
  <c r="Y89" i="49"/>
  <c r="X89" i="49"/>
  <c r="AI84" i="82"/>
  <c r="AN84" i="82"/>
  <c r="AS58" i="41"/>
  <c r="AL58" i="41"/>
  <c r="AU58" i="41" s="1"/>
  <c r="AS24" i="43"/>
  <c r="AL24" i="43"/>
  <c r="AU24" i="43" s="1"/>
  <c r="AS58" i="16"/>
  <c r="AL58" i="16"/>
  <c r="AU58" i="16" s="1"/>
  <c r="AR85" i="35"/>
  <c r="AS46" i="41"/>
  <c r="AL46" i="41"/>
  <c r="AU46" i="41" s="1"/>
  <c r="AS82" i="41"/>
  <c r="AL82" i="41"/>
  <c r="AU82" i="41" s="1"/>
  <c r="AS16" i="11"/>
  <c r="AL16" i="11"/>
  <c r="AU16" i="11" s="1"/>
  <c r="AS52" i="11"/>
  <c r="AL52" i="11"/>
  <c r="AU52" i="11" s="1"/>
  <c r="AS29" i="16"/>
  <c r="AL29" i="16"/>
  <c r="AU29" i="16" s="1"/>
  <c r="AJ22" i="41"/>
  <c r="AK22" i="41"/>
  <c r="AT22" i="41" s="1"/>
  <c r="AS34" i="11"/>
  <c r="AL34" i="11"/>
  <c r="AU34" i="11" s="1"/>
  <c r="AH86" i="94"/>
  <c r="AQ86" i="94" s="1"/>
  <c r="AS11" i="16"/>
  <c r="AL11" i="16"/>
  <c r="AU11" i="16" s="1"/>
  <c r="AS83" i="16"/>
  <c r="AL83" i="16"/>
  <c r="AU83" i="16" s="1"/>
  <c r="AS23" i="11"/>
  <c r="AL23" i="11"/>
  <c r="AU23" i="11" s="1"/>
  <c r="AS71" i="11"/>
  <c r="AL71" i="11"/>
  <c r="AU71" i="11" s="1"/>
  <c r="AF87" i="87"/>
  <c r="AO87" i="87" s="1"/>
  <c r="AE87" i="87"/>
  <c r="W88" i="87"/>
  <c r="AG87" i="87"/>
  <c r="AP87" i="87" s="1"/>
  <c r="AS16" i="16"/>
  <c r="AL16" i="16"/>
  <c r="AU16" i="16" s="1"/>
  <c r="AS70" i="16"/>
  <c r="AL70" i="16"/>
  <c r="AU70" i="16" s="1"/>
  <c r="AS52" i="16"/>
  <c r="AL52" i="16"/>
  <c r="AU52" i="16" s="1"/>
  <c r="AK34" i="41"/>
  <c r="AT34" i="41" s="1"/>
  <c r="AJ34" i="41"/>
  <c r="AS40" i="11"/>
  <c r="AL40" i="11"/>
  <c r="AU40" i="11" s="1"/>
  <c r="AS17" i="43"/>
  <c r="AL17" i="43"/>
  <c r="AU17" i="43" s="1"/>
  <c r="AS10" i="43"/>
  <c r="AL10" i="43"/>
  <c r="AU10" i="43" s="1"/>
  <c r="AS17" i="16"/>
  <c r="AL17" i="16"/>
  <c r="AU17" i="16" s="1"/>
  <c r="AS35" i="16"/>
  <c r="AL35" i="16"/>
  <c r="AU35" i="16" s="1"/>
  <c r="AS53" i="16"/>
  <c r="AL53" i="16"/>
  <c r="AU53" i="16" s="1"/>
  <c r="AS71" i="16"/>
  <c r="AL71" i="16"/>
  <c r="AU71" i="16" s="1"/>
  <c r="AS11" i="41"/>
  <c r="AL11" i="41"/>
  <c r="AU11" i="41" s="1"/>
  <c r="AL3" i="43"/>
  <c r="AU3" i="43" s="1"/>
  <c r="AS3" i="43"/>
  <c r="AS42" i="16"/>
  <c r="AL42" i="16"/>
  <c r="AU42" i="16" s="1"/>
  <c r="AH85" i="48"/>
  <c r="AQ85" i="48" s="1"/>
  <c r="AH85" i="50"/>
  <c r="AQ85" i="50" s="1"/>
  <c r="AS12" i="41"/>
  <c r="AL12" i="41"/>
  <c r="AU12" i="41" s="1"/>
  <c r="AS30" i="41"/>
  <c r="AL30" i="41"/>
  <c r="AU30" i="41" s="1"/>
  <c r="AS84" i="41"/>
  <c r="AL84" i="41"/>
  <c r="AU84" i="41" s="1"/>
  <c r="AS11" i="11"/>
  <c r="AL11" i="11"/>
  <c r="AU11" i="11" s="1"/>
  <c r="AS66" i="11"/>
  <c r="AL66" i="11"/>
  <c r="AU66" i="11" s="1"/>
  <c r="AS84" i="11"/>
  <c r="AL84" i="11"/>
  <c r="AU84" i="11" s="1"/>
  <c r="AS19" i="16"/>
  <c r="AL19" i="16"/>
  <c r="AU19" i="16" s="1"/>
  <c r="AS55" i="16"/>
  <c r="AL55" i="16"/>
  <c r="AU55" i="16" s="1"/>
  <c r="AS73" i="16"/>
  <c r="AL73" i="16"/>
  <c r="AU73" i="16" s="1"/>
  <c r="Z87" i="10"/>
  <c r="AS19" i="41"/>
  <c r="AL19" i="41"/>
  <c r="AU19" i="41" s="1"/>
  <c r="AS55" i="41"/>
  <c r="AL55" i="41"/>
  <c r="AU55" i="41" s="1"/>
  <c r="AS13" i="11"/>
  <c r="AL13" i="11"/>
  <c r="AU13" i="11" s="1"/>
  <c r="AS31" i="11"/>
  <c r="AL31" i="11"/>
  <c r="AU31" i="11" s="1"/>
  <c r="AS49" i="11"/>
  <c r="AL49" i="11"/>
  <c r="AU49" i="11" s="1"/>
  <c r="AS67" i="11"/>
  <c r="AL67" i="11"/>
  <c r="AU67" i="11" s="1"/>
  <c r="AS50" i="16"/>
  <c r="AL50" i="16"/>
  <c r="AU50" i="16" s="1"/>
  <c r="AS87" i="16"/>
  <c r="AL87" i="16"/>
  <c r="AU87" i="16" s="1"/>
  <c r="AS26" i="41"/>
  <c r="AL26" i="41"/>
  <c r="AU26" i="41" s="1"/>
  <c r="AS62" i="41"/>
  <c r="AL62" i="41"/>
  <c r="AU62" i="41" s="1"/>
  <c r="AS80" i="41"/>
  <c r="AL80" i="41"/>
  <c r="AU80" i="41" s="1"/>
  <c r="AS14" i="11"/>
  <c r="AL14" i="11"/>
  <c r="AU14" i="11" s="1"/>
  <c r="AS32" i="11"/>
  <c r="AL32" i="11"/>
  <c r="AU32" i="11" s="1"/>
  <c r="AS68" i="11"/>
  <c r="AL68" i="11"/>
  <c r="AU68" i="11" s="1"/>
  <c r="AS85" i="11"/>
  <c r="AL85" i="11"/>
  <c r="AU85" i="11" s="1"/>
  <c r="AJ86" i="83"/>
  <c r="AK86" i="83"/>
  <c r="AT86" i="83" s="1"/>
  <c r="AJ79" i="83"/>
  <c r="AK79" i="83"/>
  <c r="AT79" i="83" s="1"/>
  <c r="AK73" i="83"/>
  <c r="AT73" i="83" s="1"/>
  <c r="AJ73" i="83"/>
  <c r="AK67" i="83"/>
  <c r="AT67" i="83" s="1"/>
  <c r="AJ67" i="83"/>
  <c r="AJ61" i="83"/>
  <c r="AK61" i="83"/>
  <c r="AT61" i="83" s="1"/>
  <c r="AJ55" i="83"/>
  <c r="AK55" i="83"/>
  <c r="AT55" i="83" s="1"/>
  <c r="AK49" i="83"/>
  <c r="AT49" i="83" s="1"/>
  <c r="AJ49" i="83"/>
  <c r="AK43" i="83"/>
  <c r="AT43" i="83" s="1"/>
  <c r="AJ43" i="83"/>
  <c r="AK37" i="83"/>
  <c r="AT37" i="83" s="1"/>
  <c r="AJ37" i="83"/>
  <c r="AJ31" i="83"/>
  <c r="AK31" i="83"/>
  <c r="AT31" i="83" s="1"/>
  <c r="AX24" i="83"/>
  <c r="S24" i="83" s="1"/>
  <c r="AC24" i="83" s="1"/>
  <c r="AB25" i="83" s="1"/>
  <c r="AX18" i="83"/>
  <c r="S18" i="83" s="1"/>
  <c r="AC18" i="83" s="1"/>
  <c r="AB19" i="83" s="1"/>
  <c r="AX12" i="83"/>
  <c r="S12" i="83" s="1"/>
  <c r="AC12" i="83" s="1"/>
  <c r="AB13" i="83" s="1"/>
  <c r="AX5" i="83"/>
  <c r="S5" i="83" s="1"/>
  <c r="AC5" i="83" s="1"/>
  <c r="AB6" i="83" s="1"/>
  <c r="AR89" i="43"/>
  <c r="AR91" i="43" s="1"/>
  <c r="AL89" i="43"/>
  <c r="AU89" i="43" s="1"/>
  <c r="AS21" i="16"/>
  <c r="AL21" i="16"/>
  <c r="AU21" i="16" s="1"/>
  <c r="AS57" i="16"/>
  <c r="AL57" i="16"/>
  <c r="AU57" i="16" s="1"/>
  <c r="AK15" i="41"/>
  <c r="AT15" i="41" s="1"/>
  <c r="AJ15" i="41"/>
  <c r="AS45" i="41"/>
  <c r="AL45" i="41"/>
  <c r="AU45" i="41" s="1"/>
  <c r="AS63" i="41"/>
  <c r="AL63" i="41"/>
  <c r="AU63" i="41" s="1"/>
  <c r="AL81" i="41"/>
  <c r="AU81" i="41" s="1"/>
  <c r="AS81" i="41"/>
  <c r="AH87" i="102"/>
  <c r="AQ87" i="102" s="1"/>
  <c r="AI87" i="103"/>
  <c r="AN87" i="103"/>
  <c r="AS11" i="43"/>
  <c r="AL11" i="43"/>
  <c r="AU11" i="43" s="1"/>
  <c r="Y85" i="90"/>
  <c r="X85" i="90"/>
  <c r="Z85" i="90" s="1"/>
  <c r="Z89" i="98" l="1"/>
  <c r="AK89" i="83"/>
  <c r="AT89" i="83" s="1"/>
  <c r="AL44" i="16"/>
  <c r="AU44" i="16" s="1"/>
  <c r="W86" i="90"/>
  <c r="AF85" i="90"/>
  <c r="AO85" i="90" s="1"/>
  <c r="AE85" i="90"/>
  <c r="AG85" i="90"/>
  <c r="AP85" i="90" s="1"/>
  <c r="W86" i="82"/>
  <c r="AG85" i="82"/>
  <c r="AP85" i="82" s="1"/>
  <c r="AF85" i="82"/>
  <c r="AO85" i="82" s="1"/>
  <c r="AE85" i="82"/>
  <c r="AE89" i="98"/>
  <c r="W90" i="98"/>
  <c r="AG89" i="98"/>
  <c r="AP89" i="98" s="1"/>
  <c r="AF89" i="98"/>
  <c r="AO89" i="98" s="1"/>
  <c r="AS79" i="83"/>
  <c r="AL79" i="83"/>
  <c r="AU79" i="83" s="1"/>
  <c r="AL15" i="41"/>
  <c r="AU15" i="41" s="1"/>
  <c r="AS15" i="41"/>
  <c r="AS49" i="83"/>
  <c r="AL49" i="83"/>
  <c r="AU49" i="83" s="1"/>
  <c r="Y88" i="87"/>
  <c r="X88" i="87"/>
  <c r="AS80" i="83"/>
  <c r="AL80" i="83"/>
  <c r="AU80" i="83" s="1"/>
  <c r="AJ13" i="83"/>
  <c r="AK13" i="83"/>
  <c r="AT13" i="83" s="1"/>
  <c r="AS55" i="83"/>
  <c r="AL55" i="83"/>
  <c r="AU55" i="83" s="1"/>
  <c r="AJ19" i="83"/>
  <c r="AK19" i="83"/>
  <c r="AT19" i="83" s="1"/>
  <c r="AS43" i="83"/>
  <c r="AL43" i="83"/>
  <c r="AU43" i="83" s="1"/>
  <c r="AR84" i="82"/>
  <c r="AG86" i="85"/>
  <c r="AP86" i="85" s="1"/>
  <c r="W87" i="85"/>
  <c r="AE86" i="85"/>
  <c r="AF86" i="85"/>
  <c r="AO86" i="85" s="1"/>
  <c r="AS9" i="41"/>
  <c r="AL9" i="41"/>
  <c r="AU9" i="41" s="1"/>
  <c r="AS32" i="83"/>
  <c r="AL32" i="83"/>
  <c r="AU32" i="83" s="1"/>
  <c r="AS68" i="83"/>
  <c r="AL68" i="83"/>
  <c r="AU68" i="83" s="1"/>
  <c r="AS85" i="83"/>
  <c r="AL85" i="83"/>
  <c r="AU85" i="83" s="1"/>
  <c r="AH89" i="98"/>
  <c r="AQ89" i="98" s="1"/>
  <c r="AS28" i="41"/>
  <c r="AL28" i="41"/>
  <c r="AU28" i="41" s="1"/>
  <c r="AJ4" i="83"/>
  <c r="AK4" i="83"/>
  <c r="AT4" i="83" s="1"/>
  <c r="AS22" i="83"/>
  <c r="AL22" i="83"/>
  <c r="AU22" i="83" s="1"/>
  <c r="AS40" i="83"/>
  <c r="AL40" i="83"/>
  <c r="AU40" i="83" s="1"/>
  <c r="AS76" i="83"/>
  <c r="AL76" i="83"/>
  <c r="AU76" i="83" s="1"/>
  <c r="AS11" i="83"/>
  <c r="AL11" i="83"/>
  <c r="AU11" i="83" s="1"/>
  <c r="AS47" i="83"/>
  <c r="AL47" i="83"/>
  <c r="AU47" i="83" s="1"/>
  <c r="AJ12" i="83"/>
  <c r="AS48" i="83"/>
  <c r="AL48" i="83"/>
  <c r="AU48" i="83" s="1"/>
  <c r="AS66" i="83"/>
  <c r="AL66" i="83"/>
  <c r="AU66" i="83" s="1"/>
  <c r="AS84" i="83"/>
  <c r="AL84" i="83"/>
  <c r="AU84" i="83" s="1"/>
  <c r="AI85" i="48"/>
  <c r="AN85" i="48"/>
  <c r="Y85" i="42"/>
  <c r="X85" i="42"/>
  <c r="Y86" i="55"/>
  <c r="X86" i="55"/>
  <c r="Z86" i="55" s="1"/>
  <c r="Y89" i="91"/>
  <c r="X89" i="91"/>
  <c r="AH89" i="49"/>
  <c r="AQ89" i="49" s="1"/>
  <c r="AQ91" i="49" s="1"/>
  <c r="AZ3" i="49"/>
  <c r="AX12" i="49" s="1"/>
  <c r="S12" i="49" s="1"/>
  <c r="AC12" i="49" s="1"/>
  <c r="AB13" i="49" s="1"/>
  <c r="AX7" i="49"/>
  <c r="S7" i="49" s="1"/>
  <c r="AC7" i="49" s="1"/>
  <c r="AB8" i="49" s="1"/>
  <c r="AX8" i="49"/>
  <c r="S8" i="49" s="1"/>
  <c r="AC8" i="49" s="1"/>
  <c r="AB9" i="49" s="1"/>
  <c r="AX9" i="49"/>
  <c r="S9" i="49" s="1"/>
  <c r="AC9" i="49" s="1"/>
  <c r="AB10" i="49" s="1"/>
  <c r="AX14" i="49"/>
  <c r="S14" i="49" s="1"/>
  <c r="AC14" i="49" s="1"/>
  <c r="AB15" i="49" s="1"/>
  <c r="AX15" i="49"/>
  <c r="S15" i="49" s="1"/>
  <c r="AC15" i="49" s="1"/>
  <c r="AB16" i="49" s="1"/>
  <c r="AX16" i="49"/>
  <c r="S16" i="49" s="1"/>
  <c r="AC16" i="49" s="1"/>
  <c r="AB17" i="49" s="1"/>
  <c r="AX17" i="49"/>
  <c r="S17" i="49" s="1"/>
  <c r="AC17" i="49" s="1"/>
  <c r="AB18" i="49" s="1"/>
  <c r="AX18" i="49"/>
  <c r="S18" i="49" s="1"/>
  <c r="AC18" i="49" s="1"/>
  <c r="AB19" i="49" s="1"/>
  <c r="AX19" i="49"/>
  <c r="S19" i="49" s="1"/>
  <c r="AC19" i="49" s="1"/>
  <c r="AB20" i="49" s="1"/>
  <c r="AX20" i="49"/>
  <c r="S20" i="49" s="1"/>
  <c r="AC20" i="49" s="1"/>
  <c r="AB21" i="49" s="1"/>
  <c r="AX21" i="49"/>
  <c r="S21" i="49" s="1"/>
  <c r="AC21" i="49" s="1"/>
  <c r="AB22" i="49" s="1"/>
  <c r="AX22" i="49"/>
  <c r="S22" i="49" s="1"/>
  <c r="AC22" i="49" s="1"/>
  <c r="AB23" i="49" s="1"/>
  <c r="AX23" i="49"/>
  <c r="S23" i="49" s="1"/>
  <c r="AC23" i="49" s="1"/>
  <c r="AB24" i="49" s="1"/>
  <c r="AX24" i="49"/>
  <c r="S24" i="49" s="1"/>
  <c r="AC24" i="49" s="1"/>
  <c r="AB25" i="49" s="1"/>
  <c r="AX25" i="49"/>
  <c r="S25" i="49" s="1"/>
  <c r="AC25" i="49" s="1"/>
  <c r="AB26" i="49" s="1"/>
  <c r="AX26" i="49"/>
  <c r="S26" i="49" s="1"/>
  <c r="AC26" i="49" s="1"/>
  <c r="AB27" i="49" s="1"/>
  <c r="AX27" i="49"/>
  <c r="S27" i="49" s="1"/>
  <c r="AC27" i="49" s="1"/>
  <c r="AB28" i="49" s="1"/>
  <c r="AX28" i="49"/>
  <c r="S28" i="49" s="1"/>
  <c r="AC28" i="49" s="1"/>
  <c r="AB29" i="49" s="1"/>
  <c r="AX29" i="49"/>
  <c r="S29" i="49" s="1"/>
  <c r="AC29" i="49" s="1"/>
  <c r="AB30" i="49" s="1"/>
  <c r="AX30" i="49"/>
  <c r="S30" i="49" s="1"/>
  <c r="AC30" i="49" s="1"/>
  <c r="AB31" i="49" s="1"/>
  <c r="AX31" i="49"/>
  <c r="S31" i="49" s="1"/>
  <c r="AC31" i="49" s="1"/>
  <c r="AB32" i="49" s="1"/>
  <c r="AX32" i="49"/>
  <c r="S32" i="49" s="1"/>
  <c r="AC32" i="49" s="1"/>
  <c r="AB33" i="49" s="1"/>
  <c r="AX33" i="49"/>
  <c r="S33" i="49" s="1"/>
  <c r="AC33" i="49" s="1"/>
  <c r="AB34" i="49" s="1"/>
  <c r="AX34" i="49"/>
  <c r="S34" i="49" s="1"/>
  <c r="AC34" i="49" s="1"/>
  <c r="AB35" i="49" s="1"/>
  <c r="AX35" i="49"/>
  <c r="S35" i="49" s="1"/>
  <c r="AC35" i="49" s="1"/>
  <c r="AB36" i="49" s="1"/>
  <c r="AX36" i="49"/>
  <c r="S36" i="49" s="1"/>
  <c r="AC36" i="49" s="1"/>
  <c r="AB37" i="49" s="1"/>
  <c r="AX37" i="49"/>
  <c r="S37" i="49" s="1"/>
  <c r="AC37" i="49" s="1"/>
  <c r="AB38" i="49" s="1"/>
  <c r="AX38" i="49"/>
  <c r="S38" i="49" s="1"/>
  <c r="AC38" i="49" s="1"/>
  <c r="AB39" i="49" s="1"/>
  <c r="AX39" i="49"/>
  <c r="S39" i="49" s="1"/>
  <c r="AC39" i="49" s="1"/>
  <c r="AB40" i="49" s="1"/>
  <c r="AX40" i="49"/>
  <c r="S40" i="49" s="1"/>
  <c r="AC40" i="49" s="1"/>
  <c r="AB41" i="49" s="1"/>
  <c r="AX41" i="49"/>
  <c r="S41" i="49" s="1"/>
  <c r="AC41" i="49" s="1"/>
  <c r="AB42" i="49" s="1"/>
  <c r="AX42" i="49"/>
  <c r="S42" i="49" s="1"/>
  <c r="AC42" i="49" s="1"/>
  <c r="AB43" i="49" s="1"/>
  <c r="AX43" i="49"/>
  <c r="S43" i="49" s="1"/>
  <c r="AC43" i="49" s="1"/>
  <c r="AB44" i="49" s="1"/>
  <c r="AX44" i="49"/>
  <c r="S44" i="49" s="1"/>
  <c r="AC44" i="49" s="1"/>
  <c r="AB45" i="49" s="1"/>
  <c r="AX45" i="49"/>
  <c r="S45" i="49" s="1"/>
  <c r="AC45" i="49" s="1"/>
  <c r="AB46" i="49" s="1"/>
  <c r="AX46" i="49"/>
  <c r="S46" i="49" s="1"/>
  <c r="AC46" i="49" s="1"/>
  <c r="AB47" i="49" s="1"/>
  <c r="AX47" i="49"/>
  <c r="S47" i="49" s="1"/>
  <c r="AC47" i="49" s="1"/>
  <c r="AB48" i="49" s="1"/>
  <c r="AX48" i="49"/>
  <c r="S48" i="49" s="1"/>
  <c r="AC48" i="49" s="1"/>
  <c r="AB49" i="49" s="1"/>
  <c r="AX49" i="49"/>
  <c r="S49" i="49" s="1"/>
  <c r="AC49" i="49" s="1"/>
  <c r="AB50" i="49" s="1"/>
  <c r="AX50" i="49"/>
  <c r="S50" i="49" s="1"/>
  <c r="AC50" i="49" s="1"/>
  <c r="AB51" i="49" s="1"/>
  <c r="AX51" i="49"/>
  <c r="S51" i="49" s="1"/>
  <c r="AC51" i="49" s="1"/>
  <c r="AB52" i="49" s="1"/>
  <c r="AX52" i="49"/>
  <c r="S52" i="49" s="1"/>
  <c r="AC52" i="49" s="1"/>
  <c r="AB53" i="49" s="1"/>
  <c r="AX53" i="49"/>
  <c r="S53" i="49" s="1"/>
  <c r="AC53" i="49" s="1"/>
  <c r="AB54" i="49" s="1"/>
  <c r="AX54" i="49"/>
  <c r="S54" i="49" s="1"/>
  <c r="AC54" i="49" s="1"/>
  <c r="AB55" i="49" s="1"/>
  <c r="AX55" i="49"/>
  <c r="S55" i="49" s="1"/>
  <c r="AC55" i="49" s="1"/>
  <c r="AB56" i="49" s="1"/>
  <c r="AX56" i="49"/>
  <c r="S56" i="49" s="1"/>
  <c r="AC56" i="49" s="1"/>
  <c r="AB57" i="49" s="1"/>
  <c r="AX57" i="49"/>
  <c r="S57" i="49" s="1"/>
  <c r="AC57" i="49" s="1"/>
  <c r="AB58" i="49" s="1"/>
  <c r="AX58" i="49"/>
  <c r="S58" i="49" s="1"/>
  <c r="AC58" i="49" s="1"/>
  <c r="AB59" i="49" s="1"/>
  <c r="AX59" i="49"/>
  <c r="S59" i="49" s="1"/>
  <c r="AC59" i="49" s="1"/>
  <c r="AB60" i="49" s="1"/>
  <c r="AX60" i="49"/>
  <c r="S60" i="49" s="1"/>
  <c r="AC60" i="49" s="1"/>
  <c r="AB61" i="49" s="1"/>
  <c r="AX61" i="49"/>
  <c r="S61" i="49" s="1"/>
  <c r="AC61" i="49" s="1"/>
  <c r="AB62" i="49" s="1"/>
  <c r="AX62" i="49"/>
  <c r="S62" i="49" s="1"/>
  <c r="AC62" i="49" s="1"/>
  <c r="AB63" i="49" s="1"/>
  <c r="AX63" i="49"/>
  <c r="S63" i="49" s="1"/>
  <c r="AC63" i="49" s="1"/>
  <c r="AB64" i="49" s="1"/>
  <c r="AX64" i="49"/>
  <c r="S64" i="49" s="1"/>
  <c r="AC64" i="49" s="1"/>
  <c r="AB65" i="49" s="1"/>
  <c r="AX65" i="49"/>
  <c r="S65" i="49" s="1"/>
  <c r="AC65" i="49" s="1"/>
  <c r="AB66" i="49" s="1"/>
  <c r="AX66" i="49"/>
  <c r="S66" i="49" s="1"/>
  <c r="AC66" i="49" s="1"/>
  <c r="AB67" i="49" s="1"/>
  <c r="AX67" i="49"/>
  <c r="S67" i="49" s="1"/>
  <c r="AC67" i="49" s="1"/>
  <c r="AB68" i="49" s="1"/>
  <c r="AX68" i="49"/>
  <c r="S68" i="49" s="1"/>
  <c r="AC68" i="49" s="1"/>
  <c r="AB69" i="49" s="1"/>
  <c r="AX69" i="49"/>
  <c r="S69" i="49" s="1"/>
  <c r="AC69" i="49" s="1"/>
  <c r="AB70" i="49" s="1"/>
  <c r="AX70" i="49"/>
  <c r="S70" i="49" s="1"/>
  <c r="AC70" i="49" s="1"/>
  <c r="AB71" i="49" s="1"/>
  <c r="AX71" i="49"/>
  <c r="S71" i="49" s="1"/>
  <c r="AC71" i="49" s="1"/>
  <c r="AB72" i="49" s="1"/>
  <c r="AX72" i="49"/>
  <c r="S72" i="49" s="1"/>
  <c r="AC72" i="49" s="1"/>
  <c r="AB73" i="49" s="1"/>
  <c r="AX73" i="49"/>
  <c r="S73" i="49" s="1"/>
  <c r="AC73" i="49" s="1"/>
  <c r="AB74" i="49" s="1"/>
  <c r="AX74" i="49"/>
  <c r="S74" i="49" s="1"/>
  <c r="AC74" i="49" s="1"/>
  <c r="AB75" i="49" s="1"/>
  <c r="AX75" i="49"/>
  <c r="S75" i="49" s="1"/>
  <c r="AC75" i="49" s="1"/>
  <c r="AB76" i="49" s="1"/>
  <c r="AX76" i="49"/>
  <c r="S76" i="49" s="1"/>
  <c r="AC76" i="49" s="1"/>
  <c r="AB77" i="49" s="1"/>
  <c r="AX77" i="49"/>
  <c r="S77" i="49" s="1"/>
  <c r="AC77" i="49" s="1"/>
  <c r="AB78" i="49" s="1"/>
  <c r="AX78" i="49"/>
  <c r="S78" i="49" s="1"/>
  <c r="AC78" i="49" s="1"/>
  <c r="AB79" i="49" s="1"/>
  <c r="AX79" i="49"/>
  <c r="S79" i="49" s="1"/>
  <c r="AC79" i="49" s="1"/>
  <c r="AB80" i="49" s="1"/>
  <c r="AX80" i="49"/>
  <c r="S80" i="49" s="1"/>
  <c r="AC80" i="49" s="1"/>
  <c r="AB81" i="49" s="1"/>
  <c r="AX81" i="49"/>
  <c r="S81" i="49" s="1"/>
  <c r="AC81" i="49" s="1"/>
  <c r="AB82" i="49" s="1"/>
  <c r="AX82" i="49"/>
  <c r="S82" i="49" s="1"/>
  <c r="AC82" i="49" s="1"/>
  <c r="AB83" i="49" s="1"/>
  <c r="AX83" i="49"/>
  <c r="S83" i="49" s="1"/>
  <c r="AC83" i="49" s="1"/>
  <c r="AB84" i="49" s="1"/>
  <c r="AX84" i="49"/>
  <c r="S84" i="49" s="1"/>
  <c r="AC84" i="49" s="1"/>
  <c r="AB85" i="49" s="1"/>
  <c r="AX88" i="49"/>
  <c r="S88" i="49" s="1"/>
  <c r="AC88" i="49" s="1"/>
  <c r="AB89" i="49" s="1"/>
  <c r="AX85" i="49"/>
  <c r="S85" i="49" s="1"/>
  <c r="AC85" i="49" s="1"/>
  <c r="AB86" i="49" s="1"/>
  <c r="AX86" i="49"/>
  <c r="S86" i="49" s="1"/>
  <c r="AC86" i="49" s="1"/>
  <c r="AB87" i="49" s="1"/>
  <c r="AX87" i="49"/>
  <c r="S87" i="49" s="1"/>
  <c r="AC87" i="49" s="1"/>
  <c r="AB88" i="49" s="1"/>
  <c r="AK8" i="83"/>
  <c r="AT8" i="83" s="1"/>
  <c r="AJ8" i="83"/>
  <c r="AS6" i="41"/>
  <c r="AL6" i="41"/>
  <c r="AU6" i="41" s="1"/>
  <c r="AS9" i="83"/>
  <c r="AL9" i="83"/>
  <c r="AU9" i="83" s="1"/>
  <c r="AS27" i="83"/>
  <c r="AL27" i="83"/>
  <c r="AU27" i="83" s="1"/>
  <c r="AS45" i="83"/>
  <c r="AL45" i="83"/>
  <c r="AU45" i="83" s="1"/>
  <c r="AS81" i="83"/>
  <c r="AL81" i="83"/>
  <c r="AU81" i="83" s="1"/>
  <c r="AS10" i="83"/>
  <c r="AL10" i="83"/>
  <c r="AU10" i="83" s="1"/>
  <c r="AS82" i="83"/>
  <c r="AL82" i="83"/>
  <c r="AU82" i="83" s="1"/>
  <c r="AS27" i="41"/>
  <c r="AL27" i="41"/>
  <c r="AU27" i="41" s="1"/>
  <c r="AS35" i="83"/>
  <c r="AL35" i="83"/>
  <c r="AU35" i="83" s="1"/>
  <c r="AS53" i="83"/>
  <c r="AL53" i="83"/>
  <c r="AU53" i="83" s="1"/>
  <c r="AS88" i="83"/>
  <c r="AL88" i="83"/>
  <c r="AU88" i="83" s="1"/>
  <c r="AI87" i="102"/>
  <c r="AN87" i="102"/>
  <c r="AJ18" i="83"/>
  <c r="AS54" i="83"/>
  <c r="AL54" i="83"/>
  <c r="AU54" i="83" s="1"/>
  <c r="AS72" i="83"/>
  <c r="AL72" i="83"/>
  <c r="AU72" i="83" s="1"/>
  <c r="Y86" i="50"/>
  <c r="X86" i="50"/>
  <c r="Z89" i="49"/>
  <c r="AJ14" i="83"/>
  <c r="AK14" i="83"/>
  <c r="AT14" i="83" s="1"/>
  <c r="AS38" i="83"/>
  <c r="AL38" i="83"/>
  <c r="AU38" i="83" s="1"/>
  <c r="AS56" i="83"/>
  <c r="AL56" i="83"/>
  <c r="AU56" i="83" s="1"/>
  <c r="AS74" i="83"/>
  <c r="AL74" i="83"/>
  <c r="AU74" i="83" s="1"/>
  <c r="AS16" i="41"/>
  <c r="AL16" i="41"/>
  <c r="AU16" i="41" s="1"/>
  <c r="AS63" i="83"/>
  <c r="AL63" i="83"/>
  <c r="AU63" i="83" s="1"/>
  <c r="AS28" i="83"/>
  <c r="AL28" i="83"/>
  <c r="AU28" i="83" s="1"/>
  <c r="AS46" i="83"/>
  <c r="AL46" i="83"/>
  <c r="AU46" i="83" s="1"/>
  <c r="AS64" i="83"/>
  <c r="AL64" i="83"/>
  <c r="AU64" i="83" s="1"/>
  <c r="AR88" i="98"/>
  <c r="AS6" i="16"/>
  <c r="AL6" i="16"/>
  <c r="AU6" i="16" s="1"/>
  <c r="AS17" i="83"/>
  <c r="AL17" i="83"/>
  <c r="AU17" i="83" s="1"/>
  <c r="AS71" i="83"/>
  <c r="AL71" i="83"/>
  <c r="AU71" i="83" s="1"/>
  <c r="AR89" i="41"/>
  <c r="AR91" i="41" s="1"/>
  <c r="AL89" i="41"/>
  <c r="AU89" i="41" s="1"/>
  <c r="AS36" i="83"/>
  <c r="AL36" i="83"/>
  <c r="AU36" i="83" s="1"/>
  <c r="Y86" i="48"/>
  <c r="X86" i="48"/>
  <c r="AI84" i="42"/>
  <c r="AN84" i="42"/>
  <c r="AI86" i="94"/>
  <c r="AN86" i="94"/>
  <c r="AS31" i="83"/>
  <c r="AL31" i="83"/>
  <c r="AU31" i="83" s="1"/>
  <c r="AJ20" i="83"/>
  <c r="AK20" i="83"/>
  <c r="AT20" i="83" s="1"/>
  <c r="AS62" i="83"/>
  <c r="AL62" i="83"/>
  <c r="AU62" i="83" s="1"/>
  <c r="AT91" i="41"/>
  <c r="Y87" i="35"/>
  <c r="X87" i="35"/>
  <c r="AS15" i="83"/>
  <c r="AL15" i="83"/>
  <c r="AU15" i="83" s="1"/>
  <c r="AS33" i="83"/>
  <c r="AL33" i="83"/>
  <c r="AU33" i="83" s="1"/>
  <c r="AS51" i="83"/>
  <c r="AL51" i="83"/>
  <c r="AU51" i="83" s="1"/>
  <c r="AS69" i="83"/>
  <c r="AL69" i="83"/>
  <c r="AU69" i="83" s="1"/>
  <c r="AS87" i="83"/>
  <c r="AL87" i="83"/>
  <c r="AU87" i="83" s="1"/>
  <c r="AS4" i="11"/>
  <c r="AS91" i="11" s="1"/>
  <c r="AL4" i="11"/>
  <c r="AU4" i="11" s="1"/>
  <c r="AH88" i="103"/>
  <c r="AQ88" i="103" s="1"/>
  <c r="AS16" i="83"/>
  <c r="AL16" i="83"/>
  <c r="AU16" i="83" s="1"/>
  <c r="AL34" i="83"/>
  <c r="AU34" i="83" s="1"/>
  <c r="AS34" i="83"/>
  <c r="AI89" i="83"/>
  <c r="AN89" i="83"/>
  <c r="AN91" i="83" s="1"/>
  <c r="AS23" i="83"/>
  <c r="AL23" i="83"/>
  <c r="AU23" i="83" s="1"/>
  <c r="AS59" i="83"/>
  <c r="AL59" i="83"/>
  <c r="AU59" i="83" s="1"/>
  <c r="AS77" i="83"/>
  <c r="AL77" i="83"/>
  <c r="AU77" i="83" s="1"/>
  <c r="AR88" i="49"/>
  <c r="AJ7" i="83"/>
  <c r="AL42" i="83"/>
  <c r="AU42" i="83" s="1"/>
  <c r="AS42" i="83"/>
  <c r="AS78" i="83"/>
  <c r="AL78" i="83"/>
  <c r="AU78" i="83" s="1"/>
  <c r="AT91" i="16"/>
  <c r="AS61" i="83"/>
  <c r="AL61" i="83"/>
  <c r="AU61" i="83" s="1"/>
  <c r="AR87" i="103"/>
  <c r="AS67" i="83"/>
  <c r="AL67" i="83"/>
  <c r="AU67" i="83" s="1"/>
  <c r="AJ6" i="83"/>
  <c r="AK6" i="83"/>
  <c r="AT6" i="83" s="1"/>
  <c r="AL37" i="83"/>
  <c r="AU37" i="83" s="1"/>
  <c r="AS37" i="83"/>
  <c r="AS73" i="83"/>
  <c r="AL73" i="83"/>
  <c r="AU73" i="83" s="1"/>
  <c r="AF87" i="10"/>
  <c r="AO87" i="10" s="1"/>
  <c r="AE87" i="10"/>
  <c r="AN87" i="10" s="1"/>
  <c r="AG87" i="10"/>
  <c r="W88" i="10"/>
  <c r="AI87" i="87"/>
  <c r="AN87" i="87"/>
  <c r="AS22" i="41"/>
  <c r="AL22" i="41"/>
  <c r="AU22" i="41" s="1"/>
  <c r="AK26" i="83"/>
  <c r="AT26" i="83" s="1"/>
  <c r="AJ26" i="83"/>
  <c r="AS44" i="83"/>
  <c r="AL44" i="83"/>
  <c r="AU44" i="83" s="1"/>
  <c r="AL4" i="43"/>
  <c r="AU4" i="43" s="1"/>
  <c r="AU91" i="43" s="1"/>
  <c r="C11" i="43" s="1"/>
  <c r="AS4" i="43"/>
  <c r="AS91" i="43" s="1"/>
  <c r="AS4" i="41"/>
  <c r="AL4" i="41"/>
  <c r="AU4" i="41" s="1"/>
  <c r="AS10" i="41"/>
  <c r="AL10" i="41"/>
  <c r="AU10" i="41" s="1"/>
  <c r="AR84" i="90"/>
  <c r="AS5" i="41"/>
  <c r="AL5" i="41"/>
  <c r="AU5" i="41" s="1"/>
  <c r="Z88" i="103"/>
  <c r="AS33" i="41"/>
  <c r="AL33" i="41"/>
  <c r="AU33" i="41" s="1"/>
  <c r="AS52" i="83"/>
  <c r="AL52" i="83"/>
  <c r="AU52" i="83" s="1"/>
  <c r="AS70" i="83"/>
  <c r="AL70" i="83"/>
  <c r="AU70" i="83" s="1"/>
  <c r="AR89" i="11"/>
  <c r="AR91" i="11" s="1"/>
  <c r="AL89" i="11"/>
  <c r="AU89" i="11" s="1"/>
  <c r="AJ5" i="83"/>
  <c r="AS41" i="83"/>
  <c r="AL41" i="83"/>
  <c r="AU41" i="83" s="1"/>
  <c r="AE88" i="18"/>
  <c r="AG88" i="18"/>
  <c r="AP88" i="18" s="1"/>
  <c r="W89" i="18"/>
  <c r="AF88" i="18"/>
  <c r="AO88" i="18" s="1"/>
  <c r="AJ24" i="83"/>
  <c r="AS60" i="83"/>
  <c r="AL60" i="83"/>
  <c r="AU60" i="83" s="1"/>
  <c r="AI85" i="50"/>
  <c r="AN85" i="50"/>
  <c r="AS5" i="16"/>
  <c r="AL5" i="16"/>
  <c r="AU5" i="16" s="1"/>
  <c r="AS4" i="16"/>
  <c r="AL4" i="16"/>
  <c r="AU4" i="16" s="1"/>
  <c r="AU91" i="16" s="1"/>
  <c r="C11" i="16" s="1"/>
  <c r="AJ25" i="83"/>
  <c r="AK25" i="83"/>
  <c r="AT25" i="83" s="1"/>
  <c r="AH85" i="90"/>
  <c r="AQ85" i="90" s="1"/>
  <c r="AS86" i="83"/>
  <c r="AL86" i="83"/>
  <c r="AU86" i="83" s="1"/>
  <c r="AL34" i="41"/>
  <c r="AU34" i="41" s="1"/>
  <c r="AS34" i="41"/>
  <c r="AS50" i="83"/>
  <c r="AL50" i="83"/>
  <c r="AU50" i="83" s="1"/>
  <c r="AI86" i="35"/>
  <c r="AN86" i="35"/>
  <c r="AS21" i="83"/>
  <c r="AL21" i="83"/>
  <c r="AU21" i="83" s="1"/>
  <c r="AS39" i="83"/>
  <c r="AL39" i="83"/>
  <c r="AU39" i="83" s="1"/>
  <c r="AS57" i="83"/>
  <c r="AL57" i="83"/>
  <c r="AU57" i="83" s="1"/>
  <c r="AS75" i="83"/>
  <c r="AL75" i="83"/>
  <c r="AU75" i="83" s="1"/>
  <c r="AS3" i="83"/>
  <c r="AL3" i="83"/>
  <c r="AU3" i="83" s="1"/>
  <c r="AS58" i="83"/>
  <c r="AL58" i="83"/>
  <c r="AU58" i="83" s="1"/>
  <c r="AS29" i="83"/>
  <c r="AL29" i="83"/>
  <c r="AU29" i="83" s="1"/>
  <c r="AS65" i="83"/>
  <c r="AL65" i="83"/>
  <c r="AU65" i="83" s="1"/>
  <c r="AS83" i="83"/>
  <c r="AL83" i="83"/>
  <c r="AU83" i="83" s="1"/>
  <c r="AH85" i="82"/>
  <c r="AQ85" i="82" s="1"/>
  <c r="Y88" i="102"/>
  <c r="X88" i="102"/>
  <c r="Z88" i="102" s="1"/>
  <c r="AS21" i="41"/>
  <c r="AL21" i="41"/>
  <c r="AU21" i="41" s="1"/>
  <c r="AS30" i="83"/>
  <c r="AL30" i="83"/>
  <c r="AU30" i="83" s="1"/>
  <c r="AI85" i="55"/>
  <c r="AN85" i="55"/>
  <c r="AI88" i="91"/>
  <c r="AP88" i="91"/>
  <c r="Y87" i="94"/>
  <c r="X87" i="94"/>
  <c r="AS91" i="16" l="1"/>
  <c r="AS91" i="41"/>
  <c r="AU91" i="41"/>
  <c r="C11" i="41" s="1"/>
  <c r="AU91" i="11"/>
  <c r="C11" i="11" s="1"/>
  <c r="W89" i="102"/>
  <c r="AE88" i="102"/>
  <c r="AG88" i="102"/>
  <c r="AP88" i="102" s="1"/>
  <c r="AF88" i="102"/>
  <c r="AO88" i="102" s="1"/>
  <c r="AS6" i="83"/>
  <c r="AL6" i="83"/>
  <c r="AU6" i="83" s="1"/>
  <c r="AL7" i="83"/>
  <c r="AU7" i="83" s="1"/>
  <c r="AS7" i="83"/>
  <c r="AS14" i="83"/>
  <c r="AL14" i="83"/>
  <c r="AU14" i="83" s="1"/>
  <c r="AJ88" i="49"/>
  <c r="AK88" i="49"/>
  <c r="AT88" i="49" s="1"/>
  <c r="AJ83" i="49"/>
  <c r="AK83" i="49"/>
  <c r="AT83" i="49" s="1"/>
  <c r="AK77" i="49"/>
  <c r="AT77" i="49" s="1"/>
  <c r="AJ77" i="49"/>
  <c r="AK71" i="49"/>
  <c r="AT71" i="49" s="1"/>
  <c r="AJ71" i="49"/>
  <c r="AJ65" i="49"/>
  <c r="AK65" i="49"/>
  <c r="AT65" i="49" s="1"/>
  <c r="AK59" i="49"/>
  <c r="AT59" i="49" s="1"/>
  <c r="AJ59" i="49"/>
  <c r="AK53" i="49"/>
  <c r="AT53" i="49" s="1"/>
  <c r="AJ53" i="49"/>
  <c r="AK47" i="49"/>
  <c r="AT47" i="49" s="1"/>
  <c r="AJ47" i="49"/>
  <c r="AK41" i="49"/>
  <c r="AT41" i="49" s="1"/>
  <c r="AJ41" i="49"/>
  <c r="AK35" i="49"/>
  <c r="AT35" i="49" s="1"/>
  <c r="AJ35" i="49"/>
  <c r="AK29" i="49"/>
  <c r="AT29" i="49" s="1"/>
  <c r="AJ29" i="49"/>
  <c r="AK23" i="49"/>
  <c r="AT23" i="49" s="1"/>
  <c r="AJ23" i="49"/>
  <c r="AJ17" i="49"/>
  <c r="AK17" i="49"/>
  <c r="AT17" i="49" s="1"/>
  <c r="AK10" i="49"/>
  <c r="AT10" i="49" s="1"/>
  <c r="AK13" i="49"/>
  <c r="AT13" i="49" s="1"/>
  <c r="AH86" i="55"/>
  <c r="AQ86" i="55" s="1"/>
  <c r="AH88" i="87"/>
  <c r="AQ88" i="87" s="1"/>
  <c r="Y90" i="98"/>
  <c r="Z90" i="98"/>
  <c r="X90" i="98"/>
  <c r="Y86" i="82"/>
  <c r="X86" i="82"/>
  <c r="AR87" i="87"/>
  <c r="AR86" i="94"/>
  <c r="AX89" i="49"/>
  <c r="S89" i="49" s="1"/>
  <c r="AC89" i="49" s="1"/>
  <c r="AG89" i="49"/>
  <c r="AP89" i="49" s="1"/>
  <c r="AP91" i="49" s="1"/>
  <c r="AF89" i="49"/>
  <c r="AO89" i="49" s="1"/>
  <c r="AO91" i="49" s="1"/>
  <c r="AE89" i="49"/>
  <c r="AJ87" i="49"/>
  <c r="AK87" i="49"/>
  <c r="AT87" i="49" s="1"/>
  <c r="AJ82" i="49"/>
  <c r="AK82" i="49"/>
  <c r="AT82" i="49" s="1"/>
  <c r="AJ76" i="49"/>
  <c r="AK76" i="49"/>
  <c r="AT76" i="49" s="1"/>
  <c r="AJ70" i="49"/>
  <c r="AK70" i="49"/>
  <c r="AT70" i="49" s="1"/>
  <c r="AK64" i="49"/>
  <c r="AT64" i="49" s="1"/>
  <c r="AJ64" i="49"/>
  <c r="AJ58" i="49"/>
  <c r="AK58" i="49"/>
  <c r="AT58" i="49" s="1"/>
  <c r="AJ52" i="49"/>
  <c r="AK52" i="49"/>
  <c r="AT52" i="49" s="1"/>
  <c r="AK46" i="49"/>
  <c r="AT46" i="49" s="1"/>
  <c r="AJ46" i="49"/>
  <c r="AK40" i="49"/>
  <c r="AT40" i="49" s="1"/>
  <c r="AJ40" i="49"/>
  <c r="AK34" i="49"/>
  <c r="AT34" i="49" s="1"/>
  <c r="AJ34" i="49"/>
  <c r="AJ28" i="49"/>
  <c r="AK28" i="49"/>
  <c r="AT28" i="49" s="1"/>
  <c r="AJ22" i="49"/>
  <c r="AK22" i="49"/>
  <c r="AT22" i="49" s="1"/>
  <c r="AJ16" i="49"/>
  <c r="AK16" i="49"/>
  <c r="AT16" i="49" s="1"/>
  <c r="AK9" i="49"/>
  <c r="AT9" i="49" s="1"/>
  <c r="AJ9" i="49"/>
  <c r="AX5" i="49"/>
  <c r="S5" i="49" s="1"/>
  <c r="AC5" i="49" s="1"/>
  <c r="AB6" i="49" s="1"/>
  <c r="AG86" i="55"/>
  <c r="AP86" i="55" s="1"/>
  <c r="AF86" i="55"/>
  <c r="AO86" i="55" s="1"/>
  <c r="W87" i="55"/>
  <c r="AE86" i="55"/>
  <c r="AR85" i="48"/>
  <c r="Z88" i="87"/>
  <c r="AI89" i="98"/>
  <c r="AN89" i="98"/>
  <c r="AH87" i="35"/>
  <c r="AQ87" i="35" s="1"/>
  <c r="AH86" i="50"/>
  <c r="AQ86" i="50" s="1"/>
  <c r="AJ86" i="49"/>
  <c r="AK86" i="49"/>
  <c r="AT86" i="49" s="1"/>
  <c r="AK81" i="49"/>
  <c r="AT81" i="49" s="1"/>
  <c r="AJ81" i="49"/>
  <c r="AK75" i="49"/>
  <c r="AT75" i="49" s="1"/>
  <c r="AJ75" i="49"/>
  <c r="AJ69" i="49"/>
  <c r="AK69" i="49"/>
  <c r="AT69" i="49" s="1"/>
  <c r="AK63" i="49"/>
  <c r="AT63" i="49" s="1"/>
  <c r="AJ63" i="49"/>
  <c r="AJ57" i="49"/>
  <c r="AK57" i="49"/>
  <c r="AT57" i="49" s="1"/>
  <c r="AJ51" i="49"/>
  <c r="AK51" i="49"/>
  <c r="AT51" i="49" s="1"/>
  <c r="AJ45" i="49"/>
  <c r="AK45" i="49"/>
  <c r="AT45" i="49" s="1"/>
  <c r="AJ39" i="49"/>
  <c r="AK39" i="49"/>
  <c r="AT39" i="49" s="1"/>
  <c r="AJ33" i="49"/>
  <c r="AK33" i="49"/>
  <c r="AT33" i="49" s="1"/>
  <c r="AJ27" i="49"/>
  <c r="AK27" i="49"/>
  <c r="AT27" i="49" s="1"/>
  <c r="AJ21" i="49"/>
  <c r="AK21" i="49"/>
  <c r="AT21" i="49" s="1"/>
  <c r="AJ15" i="49"/>
  <c r="AK15" i="49"/>
  <c r="AT15" i="49" s="1"/>
  <c r="AK8" i="49"/>
  <c r="AT8" i="49" s="1"/>
  <c r="AJ8" i="49"/>
  <c r="AS12" i="83"/>
  <c r="AL12" i="83"/>
  <c r="AU12" i="83" s="1"/>
  <c r="AT91" i="83"/>
  <c r="W89" i="103"/>
  <c r="AG88" i="103"/>
  <c r="AP88" i="103" s="1"/>
  <c r="AE88" i="103"/>
  <c r="AF88" i="103"/>
  <c r="AO88" i="103" s="1"/>
  <c r="AS24" i="83"/>
  <c r="AL24" i="83"/>
  <c r="AU24" i="83" s="1"/>
  <c r="Y88" i="10"/>
  <c r="X88" i="10"/>
  <c r="Z87" i="35"/>
  <c r="AS20" i="83"/>
  <c r="AL20" i="83"/>
  <c r="AU20" i="83" s="1"/>
  <c r="AR84" i="42"/>
  <c r="Z86" i="50"/>
  <c r="AS18" i="83"/>
  <c r="AL18" i="83"/>
  <c r="AU18" i="83" s="1"/>
  <c r="AJ89" i="49"/>
  <c r="AS89" i="49" s="1"/>
  <c r="AJ80" i="49"/>
  <c r="AK80" i="49"/>
  <c r="AT80" i="49" s="1"/>
  <c r="AJ74" i="49"/>
  <c r="AK74" i="49"/>
  <c r="AT74" i="49" s="1"/>
  <c r="AK68" i="49"/>
  <c r="AT68" i="49" s="1"/>
  <c r="AJ68" i="49"/>
  <c r="AJ62" i="49"/>
  <c r="AK62" i="49"/>
  <c r="AT62" i="49" s="1"/>
  <c r="AJ56" i="49"/>
  <c r="AK56" i="49"/>
  <c r="AT56" i="49" s="1"/>
  <c r="AK50" i="49"/>
  <c r="AT50" i="49" s="1"/>
  <c r="AJ50" i="49"/>
  <c r="AK44" i="49"/>
  <c r="AT44" i="49" s="1"/>
  <c r="AJ44" i="49"/>
  <c r="AJ38" i="49"/>
  <c r="AK38" i="49"/>
  <c r="AT38" i="49" s="1"/>
  <c r="AJ32" i="49"/>
  <c r="AK32" i="49"/>
  <c r="AT32" i="49" s="1"/>
  <c r="AJ26" i="49"/>
  <c r="AK26" i="49"/>
  <c r="AT26" i="49" s="1"/>
  <c r="AJ20" i="49"/>
  <c r="AK20" i="49"/>
  <c r="AT20" i="49" s="1"/>
  <c r="AX13" i="49"/>
  <c r="S13" i="49" s="1"/>
  <c r="AC13" i="49" s="1"/>
  <c r="AB14" i="49" s="1"/>
  <c r="AX6" i="49"/>
  <c r="S6" i="49" s="1"/>
  <c r="AC6" i="49" s="1"/>
  <c r="AB7" i="49" s="1"/>
  <c r="AH89" i="91"/>
  <c r="AQ89" i="91" s="1"/>
  <c r="AQ91" i="91" s="1"/>
  <c r="AZ3" i="91"/>
  <c r="AX5" i="91" s="1"/>
  <c r="S5" i="91" s="1"/>
  <c r="AC5" i="91" s="1"/>
  <c r="AB6" i="91" s="1"/>
  <c r="AX39" i="91"/>
  <c r="S39" i="91" s="1"/>
  <c r="AC39" i="91" s="1"/>
  <c r="AB40" i="91" s="1"/>
  <c r="AX45" i="91"/>
  <c r="S45" i="91" s="1"/>
  <c r="AC45" i="91" s="1"/>
  <c r="AB46" i="91" s="1"/>
  <c r="AX63" i="91"/>
  <c r="S63" i="91" s="1"/>
  <c r="AC63" i="91" s="1"/>
  <c r="AB64" i="91" s="1"/>
  <c r="AX69" i="91"/>
  <c r="S69" i="91" s="1"/>
  <c r="AC69" i="91" s="1"/>
  <c r="AB70" i="91" s="1"/>
  <c r="AX75" i="91"/>
  <c r="S75" i="91" s="1"/>
  <c r="AC75" i="91" s="1"/>
  <c r="AB76" i="91" s="1"/>
  <c r="AX81" i="91"/>
  <c r="S81" i="91" s="1"/>
  <c r="AC81" i="91" s="1"/>
  <c r="AB82" i="91" s="1"/>
  <c r="AH85" i="42"/>
  <c r="AQ85" i="42" s="1"/>
  <c r="AL4" i="83"/>
  <c r="AU4" i="83" s="1"/>
  <c r="AS4" i="83"/>
  <c r="AI86" i="85"/>
  <c r="AN86" i="85"/>
  <c r="AS13" i="83"/>
  <c r="AL13" i="83"/>
  <c r="AU13" i="83" s="1"/>
  <c r="AI85" i="82"/>
  <c r="AN85" i="82"/>
  <c r="AI85" i="90"/>
  <c r="AN85" i="90"/>
  <c r="AR85" i="55"/>
  <c r="AS26" i="83"/>
  <c r="AL26" i="83"/>
  <c r="AU26" i="83" s="1"/>
  <c r="AR86" i="35"/>
  <c r="AS5" i="83"/>
  <c r="AS91" i="83" s="1"/>
  <c r="AL5" i="83"/>
  <c r="AU5" i="83" s="1"/>
  <c r="AI87" i="10"/>
  <c r="AP87" i="10"/>
  <c r="AR89" i="83"/>
  <c r="AR91" i="83" s="1"/>
  <c r="AL89" i="83"/>
  <c r="AU89" i="83" s="1"/>
  <c r="AH86" i="48"/>
  <c r="AQ86" i="48" s="1"/>
  <c r="AS8" i="83"/>
  <c r="AL8" i="83"/>
  <c r="AU8" i="83" s="1"/>
  <c r="AK85" i="49"/>
  <c r="AT85" i="49" s="1"/>
  <c r="AJ85" i="49"/>
  <c r="AJ79" i="49"/>
  <c r="AK79" i="49"/>
  <c r="AT79" i="49" s="1"/>
  <c r="AJ73" i="49"/>
  <c r="AK73" i="49"/>
  <c r="AT73" i="49" s="1"/>
  <c r="AJ67" i="49"/>
  <c r="AK67" i="49"/>
  <c r="AT67" i="49" s="1"/>
  <c r="AJ61" i="49"/>
  <c r="AK61" i="49"/>
  <c r="AT61" i="49" s="1"/>
  <c r="AK55" i="49"/>
  <c r="AT55" i="49" s="1"/>
  <c r="AJ55" i="49"/>
  <c r="AK49" i="49"/>
  <c r="AT49" i="49" s="1"/>
  <c r="AJ49" i="49"/>
  <c r="AK43" i="49"/>
  <c r="AT43" i="49" s="1"/>
  <c r="AJ43" i="49"/>
  <c r="AJ37" i="49"/>
  <c r="AK37" i="49"/>
  <c r="AT37" i="49" s="1"/>
  <c r="AJ31" i="49"/>
  <c r="AK31" i="49"/>
  <c r="AT31" i="49" s="1"/>
  <c r="AJ25" i="49"/>
  <c r="AK25" i="49"/>
  <c r="AT25" i="49" s="1"/>
  <c r="AJ19" i="49"/>
  <c r="AK19" i="49"/>
  <c r="AT19" i="49" s="1"/>
  <c r="AX11" i="49"/>
  <c r="S11" i="49" s="1"/>
  <c r="AC11" i="49" s="1"/>
  <c r="AB12" i="49" s="1"/>
  <c r="AX3" i="49"/>
  <c r="S3" i="49" s="1"/>
  <c r="AC3" i="49" s="1"/>
  <c r="Z89" i="91"/>
  <c r="Z85" i="42"/>
  <c r="Y87" i="85"/>
  <c r="X87" i="85"/>
  <c r="Z87" i="85" s="1"/>
  <c r="AH88" i="102"/>
  <c r="AQ88" i="102" s="1"/>
  <c r="AH87" i="94"/>
  <c r="AQ87" i="94" s="1"/>
  <c r="AI88" i="18"/>
  <c r="AN88" i="18"/>
  <c r="Z87" i="94"/>
  <c r="AR88" i="91"/>
  <c r="AS25" i="83"/>
  <c r="AL25" i="83"/>
  <c r="AU25" i="83" s="1"/>
  <c r="AR85" i="50"/>
  <c r="Y89" i="18"/>
  <c r="X89" i="18"/>
  <c r="Z86" i="48"/>
  <c r="AR87" i="102"/>
  <c r="AK84" i="49"/>
  <c r="AT84" i="49" s="1"/>
  <c r="AJ84" i="49"/>
  <c r="AJ78" i="49"/>
  <c r="AK78" i="49"/>
  <c r="AT78" i="49" s="1"/>
  <c r="AJ72" i="49"/>
  <c r="AK72" i="49"/>
  <c r="AT72" i="49" s="1"/>
  <c r="AK66" i="49"/>
  <c r="AT66" i="49" s="1"/>
  <c r="AJ66" i="49"/>
  <c r="AK60" i="49"/>
  <c r="AT60" i="49" s="1"/>
  <c r="AJ60" i="49"/>
  <c r="AJ54" i="49"/>
  <c r="AK54" i="49"/>
  <c r="AT54" i="49" s="1"/>
  <c r="AK48" i="49"/>
  <c r="AT48" i="49" s="1"/>
  <c r="AJ48" i="49"/>
  <c r="AJ42" i="49"/>
  <c r="AK42" i="49"/>
  <c r="AT42" i="49" s="1"/>
  <c r="AK36" i="49"/>
  <c r="AT36" i="49" s="1"/>
  <c r="AJ36" i="49"/>
  <c r="AK30" i="49"/>
  <c r="AT30" i="49" s="1"/>
  <c r="AJ30" i="49"/>
  <c r="AJ24" i="49"/>
  <c r="AK24" i="49"/>
  <c r="AT24" i="49" s="1"/>
  <c r="AK18" i="49"/>
  <c r="AT18" i="49" s="1"/>
  <c r="AJ18" i="49"/>
  <c r="AX10" i="49"/>
  <c r="S10" i="49" s="1"/>
  <c r="AC10" i="49" s="1"/>
  <c r="AB11" i="49" s="1"/>
  <c r="AX4" i="49"/>
  <c r="S4" i="49" s="1"/>
  <c r="AC4" i="49" s="1"/>
  <c r="AB5" i="49" s="1"/>
  <c r="AS19" i="83"/>
  <c r="AL19" i="83"/>
  <c r="AU19" i="83" s="1"/>
  <c r="Y86" i="90"/>
  <c r="X86" i="90"/>
  <c r="AX33" i="91" l="1"/>
  <c r="S33" i="91" s="1"/>
  <c r="AC33" i="91" s="1"/>
  <c r="AB34" i="91" s="1"/>
  <c r="AX27" i="91"/>
  <c r="S27" i="91" s="1"/>
  <c r="AC27" i="91" s="1"/>
  <c r="AB28" i="91" s="1"/>
  <c r="AX57" i="91"/>
  <c r="S57" i="91" s="1"/>
  <c r="AC57" i="91" s="1"/>
  <c r="AB58" i="91" s="1"/>
  <c r="AX21" i="91"/>
  <c r="S21" i="91" s="1"/>
  <c r="AC21" i="91" s="1"/>
  <c r="AB22" i="91" s="1"/>
  <c r="Z89" i="18"/>
  <c r="AU91" i="83"/>
  <c r="C11" i="83" s="1"/>
  <c r="F27" i="57" s="1"/>
  <c r="AX85" i="91"/>
  <c r="S85" i="91" s="1"/>
  <c r="AC85" i="91" s="1"/>
  <c r="AB86" i="91" s="1"/>
  <c r="AX51" i="91"/>
  <c r="S51" i="91" s="1"/>
  <c r="AC51" i="91" s="1"/>
  <c r="AB52" i="91" s="1"/>
  <c r="AX15" i="91"/>
  <c r="S15" i="91" s="1"/>
  <c r="AC15" i="91" s="1"/>
  <c r="AB16" i="91" s="1"/>
  <c r="Z88" i="10"/>
  <c r="AG88" i="10" s="1"/>
  <c r="AP88" i="10" s="1"/>
  <c r="AX9" i="91"/>
  <c r="S9" i="91" s="1"/>
  <c r="AC9" i="91" s="1"/>
  <c r="AB10" i="91" s="1"/>
  <c r="AJ13" i="49"/>
  <c r="AS13" i="49" s="1"/>
  <c r="W90" i="18"/>
  <c r="AF89" i="18"/>
  <c r="AO89" i="18" s="1"/>
  <c r="AE89" i="18"/>
  <c r="AG89" i="18"/>
  <c r="AP89" i="18" s="1"/>
  <c r="AE88" i="10"/>
  <c r="AF88" i="10"/>
  <c r="AO88" i="10" s="1"/>
  <c r="W89" i="10"/>
  <c r="AK82" i="91"/>
  <c r="AT82" i="91" s="1"/>
  <c r="AS60" i="49"/>
  <c r="AL60" i="49"/>
  <c r="AU60" i="49" s="1"/>
  <c r="AE86" i="48"/>
  <c r="AF86" i="48"/>
  <c r="AO86" i="48" s="1"/>
  <c r="AG86" i="48"/>
  <c r="AP86" i="48" s="1"/>
  <c r="W87" i="48"/>
  <c r="AH87" i="85"/>
  <c r="AQ87" i="85" s="1"/>
  <c r="AJ12" i="49"/>
  <c r="AK12" i="49"/>
  <c r="AT12" i="49" s="1"/>
  <c r="AS31" i="49"/>
  <c r="AL31" i="49"/>
  <c r="AU31" i="49" s="1"/>
  <c r="AS67" i="49"/>
  <c r="AL67" i="49"/>
  <c r="AU67" i="49" s="1"/>
  <c r="AR85" i="82"/>
  <c r="AX88" i="91"/>
  <c r="S88" i="91" s="1"/>
  <c r="AC88" i="91" s="1"/>
  <c r="AB89" i="91" s="1"/>
  <c r="AX82" i="91"/>
  <c r="S82" i="91" s="1"/>
  <c r="AC82" i="91" s="1"/>
  <c r="AB83" i="91" s="1"/>
  <c r="AX76" i="91"/>
  <c r="S76" i="91" s="1"/>
  <c r="AC76" i="91" s="1"/>
  <c r="AB77" i="91" s="1"/>
  <c r="AX70" i="91"/>
  <c r="S70" i="91" s="1"/>
  <c r="AC70" i="91" s="1"/>
  <c r="AB71" i="91" s="1"/>
  <c r="AX64" i="91"/>
  <c r="S64" i="91" s="1"/>
  <c r="AC64" i="91" s="1"/>
  <c r="AB65" i="91" s="1"/>
  <c r="AX58" i="91"/>
  <c r="S58" i="91" s="1"/>
  <c r="AC58" i="91" s="1"/>
  <c r="AB59" i="91" s="1"/>
  <c r="AX52" i="91"/>
  <c r="S52" i="91" s="1"/>
  <c r="AC52" i="91" s="1"/>
  <c r="AB53" i="91" s="1"/>
  <c r="AX46" i="91"/>
  <c r="S46" i="91" s="1"/>
  <c r="AC46" i="91" s="1"/>
  <c r="AB47" i="91" s="1"/>
  <c r="AX40" i="91"/>
  <c r="S40" i="91" s="1"/>
  <c r="AC40" i="91" s="1"/>
  <c r="AB41" i="91" s="1"/>
  <c r="AX34" i="91"/>
  <c r="S34" i="91" s="1"/>
  <c r="AC34" i="91" s="1"/>
  <c r="AB35" i="91" s="1"/>
  <c r="AX28" i="91"/>
  <c r="S28" i="91" s="1"/>
  <c r="AC28" i="91" s="1"/>
  <c r="AB29" i="91" s="1"/>
  <c r="AX22" i="91"/>
  <c r="S22" i="91" s="1"/>
  <c r="AC22" i="91" s="1"/>
  <c r="AB23" i="91" s="1"/>
  <c r="AX16" i="91"/>
  <c r="S16" i="91" s="1"/>
  <c r="AC16" i="91" s="1"/>
  <c r="AB17" i="91" s="1"/>
  <c r="AX10" i="91"/>
  <c r="S10" i="91" s="1"/>
  <c r="AC10" i="91" s="1"/>
  <c r="AB11" i="91" s="1"/>
  <c r="AX4" i="91"/>
  <c r="S4" i="91" s="1"/>
  <c r="AC4" i="91" s="1"/>
  <c r="AB5" i="91" s="1"/>
  <c r="AS20" i="49"/>
  <c r="AL20" i="49"/>
  <c r="AU20" i="49" s="1"/>
  <c r="AS38" i="49"/>
  <c r="AL38" i="49"/>
  <c r="AU38" i="49" s="1"/>
  <c r="AS56" i="49"/>
  <c r="AL56" i="49"/>
  <c r="AU56" i="49" s="1"/>
  <c r="AS74" i="49"/>
  <c r="AL74" i="49"/>
  <c r="AU74" i="49" s="1"/>
  <c r="W88" i="35"/>
  <c r="AE87" i="35"/>
  <c r="AG87" i="35"/>
  <c r="AP87" i="35" s="1"/>
  <c r="AF87" i="35"/>
  <c r="AO87" i="35" s="1"/>
  <c r="AS75" i="49"/>
  <c r="AL75" i="49"/>
  <c r="AU75" i="49" s="1"/>
  <c r="W89" i="87"/>
  <c r="AG88" i="87"/>
  <c r="AP88" i="87" s="1"/>
  <c r="AF88" i="87"/>
  <c r="AO88" i="87" s="1"/>
  <c r="AE88" i="87"/>
  <c r="AS16" i="49"/>
  <c r="AL16" i="49"/>
  <c r="AU16" i="49" s="1"/>
  <c r="AS52" i="49"/>
  <c r="AL52" i="49"/>
  <c r="AU52" i="49" s="1"/>
  <c r="AS70" i="49"/>
  <c r="AL70" i="49"/>
  <c r="AU70" i="49" s="1"/>
  <c r="AS87" i="49"/>
  <c r="AL87" i="49"/>
  <c r="AU87" i="49" s="1"/>
  <c r="AH90" i="98"/>
  <c r="AQ90" i="98" s="1"/>
  <c r="AS17" i="49"/>
  <c r="AL17" i="49"/>
  <c r="AU17" i="49" s="1"/>
  <c r="AS88" i="49"/>
  <c r="AL88" i="49"/>
  <c r="AU88" i="49" s="1"/>
  <c r="W88" i="85"/>
  <c r="AE87" i="85"/>
  <c r="AN87" i="85" s="1"/>
  <c r="AF87" i="85"/>
  <c r="AO87" i="85" s="1"/>
  <c r="AG87" i="85"/>
  <c r="AK58" i="91"/>
  <c r="AT58" i="91" s="1"/>
  <c r="AJ58" i="91"/>
  <c r="AK16" i="91"/>
  <c r="AT16" i="91" s="1"/>
  <c r="AI89" i="49"/>
  <c r="AN89" i="49"/>
  <c r="AN91" i="49" s="1"/>
  <c r="AS42" i="49"/>
  <c r="AL42" i="49"/>
  <c r="AU42" i="49" s="1"/>
  <c r="AS55" i="49"/>
  <c r="AL55" i="49"/>
  <c r="AU55" i="49" s="1"/>
  <c r="AK86" i="91"/>
  <c r="AT86" i="91" s="1"/>
  <c r="AK64" i="91"/>
  <c r="AT64" i="91" s="1"/>
  <c r="AJ64" i="91"/>
  <c r="AK34" i="91"/>
  <c r="AT34" i="91" s="1"/>
  <c r="AJ34" i="91"/>
  <c r="AK10" i="91"/>
  <c r="AT10" i="91" s="1"/>
  <c r="AJ10" i="91"/>
  <c r="AS44" i="49"/>
  <c r="AL44" i="49"/>
  <c r="AU44" i="49" s="1"/>
  <c r="AS21" i="49"/>
  <c r="AL21" i="49"/>
  <c r="AU21" i="49" s="1"/>
  <c r="AS40" i="49"/>
  <c r="AL40" i="49"/>
  <c r="AU40" i="49" s="1"/>
  <c r="AF90" i="98"/>
  <c r="AO90" i="98" s="1"/>
  <c r="AE90" i="98"/>
  <c r="W91" i="98"/>
  <c r="AG90" i="98"/>
  <c r="AP90" i="98" s="1"/>
  <c r="AL13" i="49"/>
  <c r="AU13" i="49" s="1"/>
  <c r="AS23" i="49"/>
  <c r="AL23" i="49"/>
  <c r="AU23" i="49" s="1"/>
  <c r="AS41" i="49"/>
  <c r="AL41" i="49"/>
  <c r="AU41" i="49" s="1"/>
  <c r="AS59" i="49"/>
  <c r="AL59" i="49"/>
  <c r="AU59" i="49" s="1"/>
  <c r="AS77" i="49"/>
  <c r="AL77" i="49"/>
  <c r="AU77" i="49" s="1"/>
  <c r="AK5" i="49"/>
  <c r="AT5" i="49" s="1"/>
  <c r="AJ5" i="49"/>
  <c r="AS30" i="49"/>
  <c r="AL30" i="49"/>
  <c r="AU30" i="49" s="1"/>
  <c r="AS48" i="49"/>
  <c r="AL48" i="49"/>
  <c r="AU48" i="49" s="1"/>
  <c r="AS66" i="49"/>
  <c r="AL66" i="49"/>
  <c r="AU66" i="49" s="1"/>
  <c r="AS84" i="49"/>
  <c r="AL84" i="49"/>
  <c r="AU84" i="49" s="1"/>
  <c r="AS19" i="49"/>
  <c r="AL19" i="49"/>
  <c r="AU19" i="49" s="1"/>
  <c r="AS37" i="49"/>
  <c r="AL37" i="49"/>
  <c r="AU37" i="49" s="1"/>
  <c r="AS73" i="49"/>
  <c r="AL73" i="49"/>
  <c r="AU73" i="49" s="1"/>
  <c r="AX86" i="91"/>
  <c r="S86" i="91" s="1"/>
  <c r="AC86" i="91" s="1"/>
  <c r="AB87" i="91" s="1"/>
  <c r="AX80" i="91"/>
  <c r="S80" i="91" s="1"/>
  <c r="AC80" i="91" s="1"/>
  <c r="AB81" i="91" s="1"/>
  <c r="AX74" i="91"/>
  <c r="S74" i="91" s="1"/>
  <c r="AC74" i="91" s="1"/>
  <c r="AB75" i="91" s="1"/>
  <c r="AX68" i="91"/>
  <c r="S68" i="91" s="1"/>
  <c r="AC68" i="91" s="1"/>
  <c r="AB69" i="91" s="1"/>
  <c r="AX62" i="91"/>
  <c r="S62" i="91" s="1"/>
  <c r="AC62" i="91" s="1"/>
  <c r="AB63" i="91" s="1"/>
  <c r="AX56" i="91"/>
  <c r="S56" i="91" s="1"/>
  <c r="AC56" i="91" s="1"/>
  <c r="AB57" i="91" s="1"/>
  <c r="AX50" i="91"/>
  <c r="S50" i="91" s="1"/>
  <c r="AC50" i="91" s="1"/>
  <c r="AB51" i="91" s="1"/>
  <c r="AX44" i="91"/>
  <c r="S44" i="91" s="1"/>
  <c r="AC44" i="91" s="1"/>
  <c r="AB45" i="91" s="1"/>
  <c r="AX38" i="91"/>
  <c r="S38" i="91" s="1"/>
  <c r="AC38" i="91" s="1"/>
  <c r="AB39" i="91" s="1"/>
  <c r="AX32" i="91"/>
  <c r="S32" i="91" s="1"/>
  <c r="AC32" i="91" s="1"/>
  <c r="AB33" i="91" s="1"/>
  <c r="AX26" i="91"/>
  <c r="S26" i="91" s="1"/>
  <c r="AC26" i="91" s="1"/>
  <c r="AB27" i="91" s="1"/>
  <c r="AX20" i="91"/>
  <c r="S20" i="91" s="1"/>
  <c r="AC20" i="91" s="1"/>
  <c r="AB21" i="91" s="1"/>
  <c r="AX14" i="91"/>
  <c r="S14" i="91" s="1"/>
  <c r="AC14" i="91" s="1"/>
  <c r="AB15" i="91" s="1"/>
  <c r="AX8" i="91"/>
  <c r="S8" i="91" s="1"/>
  <c r="AC8" i="91" s="1"/>
  <c r="AB9" i="91" s="1"/>
  <c r="AS26" i="49"/>
  <c r="AL26" i="49"/>
  <c r="AU26" i="49" s="1"/>
  <c r="AS62" i="49"/>
  <c r="AL62" i="49"/>
  <c r="AU62" i="49" s="1"/>
  <c r="AS80" i="49"/>
  <c r="AL80" i="49"/>
  <c r="AU80" i="49" s="1"/>
  <c r="AI88" i="103"/>
  <c r="AN88" i="103"/>
  <c r="AS8" i="49"/>
  <c r="AL8" i="49"/>
  <c r="AU8" i="49" s="1"/>
  <c r="AS63" i="49"/>
  <c r="AL63" i="49"/>
  <c r="AU63" i="49" s="1"/>
  <c r="AS81" i="49"/>
  <c r="AL81" i="49"/>
  <c r="AU81" i="49" s="1"/>
  <c r="AK6" i="49"/>
  <c r="AT6" i="49" s="1"/>
  <c r="AJ6" i="49"/>
  <c r="AS22" i="49"/>
  <c r="AL22" i="49"/>
  <c r="AU22" i="49" s="1"/>
  <c r="AS58" i="49"/>
  <c r="AL58" i="49"/>
  <c r="AU58" i="49" s="1"/>
  <c r="AS76" i="49"/>
  <c r="AL76" i="49"/>
  <c r="AU76" i="49" s="1"/>
  <c r="AS78" i="49"/>
  <c r="AL78" i="49"/>
  <c r="AU78" i="49" s="1"/>
  <c r="AR88" i="18"/>
  <c r="AK76" i="91"/>
  <c r="AT76" i="91" s="1"/>
  <c r="AJ76" i="91"/>
  <c r="AK46" i="91"/>
  <c r="AT46" i="91" s="1"/>
  <c r="AJ46" i="91"/>
  <c r="AJ28" i="91"/>
  <c r="AK28" i="91"/>
  <c r="AT28" i="91" s="1"/>
  <c r="AH86" i="90"/>
  <c r="AQ86" i="90" s="1"/>
  <c r="AX87" i="91"/>
  <c r="S87" i="91" s="1"/>
  <c r="AC87" i="91" s="1"/>
  <c r="AB88" i="91" s="1"/>
  <c r="AX73" i="91"/>
  <c r="S73" i="91" s="1"/>
  <c r="AC73" i="91" s="1"/>
  <c r="AB74" i="91" s="1"/>
  <c r="AX55" i="91"/>
  <c r="S55" i="91" s="1"/>
  <c r="AC55" i="91" s="1"/>
  <c r="AB56" i="91" s="1"/>
  <c r="AX43" i="91"/>
  <c r="S43" i="91" s="1"/>
  <c r="AC43" i="91" s="1"/>
  <c r="AB44" i="91" s="1"/>
  <c r="AX37" i="91"/>
  <c r="S37" i="91" s="1"/>
  <c r="AC37" i="91" s="1"/>
  <c r="AB38" i="91" s="1"/>
  <c r="AX31" i="91"/>
  <c r="S31" i="91" s="1"/>
  <c r="AC31" i="91" s="1"/>
  <c r="AB32" i="91" s="1"/>
  <c r="AX25" i="91"/>
  <c r="S25" i="91" s="1"/>
  <c r="AC25" i="91" s="1"/>
  <c r="AB26" i="91" s="1"/>
  <c r="AX19" i="91"/>
  <c r="S19" i="91" s="1"/>
  <c r="AC19" i="91" s="1"/>
  <c r="AB20" i="91" s="1"/>
  <c r="AX13" i="91"/>
  <c r="S13" i="91" s="1"/>
  <c r="AC13" i="91" s="1"/>
  <c r="AB14" i="91" s="1"/>
  <c r="AX7" i="91"/>
  <c r="S7" i="91" s="1"/>
  <c r="AC7" i="91" s="1"/>
  <c r="AB8" i="91" s="1"/>
  <c r="AK7" i="49"/>
  <c r="AT7" i="49" s="1"/>
  <c r="AJ7" i="49"/>
  <c r="AS50" i="49"/>
  <c r="AL50" i="49"/>
  <c r="AU50" i="49" s="1"/>
  <c r="AS68" i="49"/>
  <c r="AL68" i="49"/>
  <c r="AU68" i="49" s="1"/>
  <c r="AK89" i="49"/>
  <c r="AT89" i="49" s="1"/>
  <c r="AS27" i="49"/>
  <c r="AL27" i="49"/>
  <c r="AU27" i="49" s="1"/>
  <c r="AS45" i="49"/>
  <c r="AL45" i="49"/>
  <c r="AU45" i="49" s="1"/>
  <c r="AS9" i="49"/>
  <c r="AL9" i="49"/>
  <c r="AU9" i="49" s="1"/>
  <c r="AS46" i="49"/>
  <c r="AL46" i="49"/>
  <c r="AU46" i="49" s="1"/>
  <c r="AL64" i="49"/>
  <c r="AU64" i="49" s="1"/>
  <c r="AS64" i="49"/>
  <c r="AH86" i="82"/>
  <c r="AQ86" i="82" s="1"/>
  <c r="AS29" i="49"/>
  <c r="AL29" i="49"/>
  <c r="AU29" i="49" s="1"/>
  <c r="AL47" i="49"/>
  <c r="AU47" i="49" s="1"/>
  <c r="AS47" i="49"/>
  <c r="AH89" i="18"/>
  <c r="AQ89" i="18" s="1"/>
  <c r="AK52" i="91"/>
  <c r="AT52" i="91" s="1"/>
  <c r="AK6" i="91"/>
  <c r="AT6" i="91" s="1"/>
  <c r="AF86" i="50"/>
  <c r="AO86" i="50" s="1"/>
  <c r="AE86" i="50"/>
  <c r="AG86" i="50"/>
  <c r="AP86" i="50" s="1"/>
  <c r="W87" i="50"/>
  <c r="AH88" i="10"/>
  <c r="AQ88" i="10" s="1"/>
  <c r="AS39" i="49"/>
  <c r="AL39" i="49"/>
  <c r="AU39" i="49" s="1"/>
  <c r="W86" i="42"/>
  <c r="AE85" i="42"/>
  <c r="AF85" i="42"/>
  <c r="AO85" i="42" s="1"/>
  <c r="AG85" i="42"/>
  <c r="AP85" i="42" s="1"/>
  <c r="AS43" i="49"/>
  <c r="AL43" i="49"/>
  <c r="AU43" i="49" s="1"/>
  <c r="AX61" i="91"/>
  <c r="S61" i="91" s="1"/>
  <c r="AC61" i="91" s="1"/>
  <c r="AB62" i="91" s="1"/>
  <c r="AS25" i="49"/>
  <c r="AL25" i="49"/>
  <c r="AU25" i="49" s="1"/>
  <c r="AS61" i="49"/>
  <c r="AL61" i="49"/>
  <c r="AU61" i="49" s="1"/>
  <c r="AS79" i="49"/>
  <c r="AL79" i="49"/>
  <c r="AU79" i="49" s="1"/>
  <c r="AR85" i="90"/>
  <c r="AR86" i="85"/>
  <c r="AX84" i="91"/>
  <c r="S84" i="91" s="1"/>
  <c r="AC84" i="91" s="1"/>
  <c r="AB85" i="91" s="1"/>
  <c r="AX78" i="91"/>
  <c r="S78" i="91" s="1"/>
  <c r="AC78" i="91" s="1"/>
  <c r="AB79" i="91" s="1"/>
  <c r="AX72" i="91"/>
  <c r="S72" i="91" s="1"/>
  <c r="AC72" i="91" s="1"/>
  <c r="AB73" i="91" s="1"/>
  <c r="AX66" i="91"/>
  <c r="S66" i="91" s="1"/>
  <c r="AC66" i="91" s="1"/>
  <c r="AB67" i="91" s="1"/>
  <c r="AX60" i="91"/>
  <c r="S60" i="91" s="1"/>
  <c r="AC60" i="91" s="1"/>
  <c r="AB61" i="91" s="1"/>
  <c r="AX54" i="91"/>
  <c r="S54" i="91" s="1"/>
  <c r="AC54" i="91" s="1"/>
  <c r="AB55" i="91" s="1"/>
  <c r="AX48" i="91"/>
  <c r="S48" i="91" s="1"/>
  <c r="AC48" i="91" s="1"/>
  <c r="AB49" i="91" s="1"/>
  <c r="AX42" i="91"/>
  <c r="S42" i="91" s="1"/>
  <c r="AC42" i="91" s="1"/>
  <c r="AB43" i="91" s="1"/>
  <c r="AX36" i="91"/>
  <c r="S36" i="91" s="1"/>
  <c r="AC36" i="91" s="1"/>
  <c r="AB37" i="91" s="1"/>
  <c r="AX30" i="91"/>
  <c r="S30" i="91" s="1"/>
  <c r="AC30" i="91" s="1"/>
  <c r="AB31" i="91" s="1"/>
  <c r="AX24" i="91"/>
  <c r="S24" i="91" s="1"/>
  <c r="AC24" i="91" s="1"/>
  <c r="AB25" i="91" s="1"/>
  <c r="AX18" i="91"/>
  <c r="S18" i="91" s="1"/>
  <c r="AC18" i="91" s="1"/>
  <c r="AB19" i="91" s="1"/>
  <c r="AX12" i="91"/>
  <c r="S12" i="91" s="1"/>
  <c r="AC12" i="91" s="1"/>
  <c r="AB13" i="91" s="1"/>
  <c r="AX6" i="91"/>
  <c r="S6" i="91" s="1"/>
  <c r="AC6" i="91" s="1"/>
  <c r="AB7" i="91" s="1"/>
  <c r="AK14" i="49"/>
  <c r="AT14" i="49" s="1"/>
  <c r="AJ14" i="49"/>
  <c r="AS32" i="49"/>
  <c r="AL32" i="49"/>
  <c r="AU32" i="49" s="1"/>
  <c r="Y89" i="103"/>
  <c r="X89" i="103"/>
  <c r="AI86" i="55"/>
  <c r="AN86" i="55"/>
  <c r="AS28" i="49"/>
  <c r="AL28" i="49"/>
  <c r="AU28" i="49" s="1"/>
  <c r="AS82" i="49"/>
  <c r="AL82" i="49"/>
  <c r="AU82" i="49" s="1"/>
  <c r="Z86" i="82"/>
  <c r="AJ10" i="49"/>
  <c r="AS65" i="49"/>
  <c r="AL65" i="49"/>
  <c r="AU65" i="49" s="1"/>
  <c r="AS83" i="49"/>
  <c r="AL83" i="49"/>
  <c r="AU83" i="49" s="1"/>
  <c r="AI88" i="102"/>
  <c r="AN88" i="102"/>
  <c r="AS24" i="49"/>
  <c r="AL24" i="49"/>
  <c r="AU24" i="49" s="1"/>
  <c r="AJ70" i="91"/>
  <c r="AK70" i="91"/>
  <c r="AT70" i="91" s="1"/>
  <c r="AK40" i="91"/>
  <c r="AT40" i="91" s="1"/>
  <c r="AJ40" i="91"/>
  <c r="AK22" i="91"/>
  <c r="AT22" i="91" s="1"/>
  <c r="AJ22" i="91"/>
  <c r="AS57" i="49"/>
  <c r="AL57" i="49"/>
  <c r="AU57" i="49" s="1"/>
  <c r="AK11" i="49"/>
  <c r="AT11" i="49" s="1"/>
  <c r="AJ11" i="49"/>
  <c r="AX79" i="91"/>
  <c r="S79" i="91" s="1"/>
  <c r="AC79" i="91" s="1"/>
  <c r="AB80" i="91" s="1"/>
  <c r="AX67" i="91"/>
  <c r="S67" i="91" s="1"/>
  <c r="AC67" i="91" s="1"/>
  <c r="AB68" i="91" s="1"/>
  <c r="AX49" i="91"/>
  <c r="S49" i="91" s="1"/>
  <c r="AC49" i="91" s="1"/>
  <c r="AB50" i="91" s="1"/>
  <c r="Z86" i="90"/>
  <c r="AL18" i="49"/>
  <c r="AU18" i="49" s="1"/>
  <c r="AS18" i="49"/>
  <c r="AS36" i="49"/>
  <c r="AL36" i="49"/>
  <c r="AU36" i="49" s="1"/>
  <c r="AX89" i="91"/>
  <c r="S89" i="91" s="1"/>
  <c r="AC89" i="91" s="1"/>
  <c r="AG89" i="91"/>
  <c r="AP89" i="91" s="1"/>
  <c r="AP91" i="91" s="1"/>
  <c r="AF89" i="91"/>
  <c r="AO89" i="91" s="1"/>
  <c r="AO91" i="91" s="1"/>
  <c r="AE89" i="91"/>
  <c r="AS54" i="49"/>
  <c r="AL54" i="49"/>
  <c r="AU54" i="49" s="1"/>
  <c r="AS72" i="49"/>
  <c r="AL72" i="49"/>
  <c r="AU72" i="49" s="1"/>
  <c r="AG87" i="94"/>
  <c r="AP87" i="94" s="1"/>
  <c r="AE87" i="94"/>
  <c r="W88" i="94"/>
  <c r="AF87" i="94"/>
  <c r="AO87" i="94" s="1"/>
  <c r="AJ3" i="49"/>
  <c r="AB4" i="49"/>
  <c r="AS49" i="49"/>
  <c r="AL49" i="49"/>
  <c r="AU49" i="49" s="1"/>
  <c r="AS85" i="49"/>
  <c r="AL85" i="49"/>
  <c r="AU85" i="49" s="1"/>
  <c r="AR87" i="10"/>
  <c r="AX83" i="91"/>
  <c r="S83" i="91" s="1"/>
  <c r="AC83" i="91" s="1"/>
  <c r="AB84" i="91" s="1"/>
  <c r="AX77" i="91"/>
  <c r="S77" i="91" s="1"/>
  <c r="AC77" i="91" s="1"/>
  <c r="AB78" i="91" s="1"/>
  <c r="AX71" i="91"/>
  <c r="S71" i="91" s="1"/>
  <c r="AC71" i="91" s="1"/>
  <c r="AB72" i="91" s="1"/>
  <c r="AX65" i="91"/>
  <c r="S65" i="91" s="1"/>
  <c r="AC65" i="91" s="1"/>
  <c r="AB66" i="91" s="1"/>
  <c r="AX59" i="91"/>
  <c r="S59" i="91" s="1"/>
  <c r="AC59" i="91" s="1"/>
  <c r="AB60" i="91" s="1"/>
  <c r="AX53" i="91"/>
  <c r="S53" i="91" s="1"/>
  <c r="AC53" i="91" s="1"/>
  <c r="AB54" i="91" s="1"/>
  <c r="AX47" i="91"/>
  <c r="S47" i="91" s="1"/>
  <c r="AC47" i="91" s="1"/>
  <c r="AB48" i="91" s="1"/>
  <c r="AX41" i="91"/>
  <c r="S41" i="91" s="1"/>
  <c r="AC41" i="91" s="1"/>
  <c r="AB42" i="91" s="1"/>
  <c r="AX35" i="91"/>
  <c r="S35" i="91" s="1"/>
  <c r="AC35" i="91" s="1"/>
  <c r="AB36" i="91" s="1"/>
  <c r="AX29" i="91"/>
  <c r="S29" i="91" s="1"/>
  <c r="AC29" i="91" s="1"/>
  <c r="AB30" i="91" s="1"/>
  <c r="AX23" i="91"/>
  <c r="S23" i="91" s="1"/>
  <c r="AC23" i="91" s="1"/>
  <c r="AB24" i="91" s="1"/>
  <c r="AX17" i="91"/>
  <c r="S17" i="91" s="1"/>
  <c r="AC17" i="91" s="1"/>
  <c r="AB18" i="91" s="1"/>
  <c r="AX11" i="91"/>
  <c r="S11" i="91" s="1"/>
  <c r="AC11" i="91" s="1"/>
  <c r="AB12" i="91" s="1"/>
  <c r="AX3" i="91"/>
  <c r="S3" i="91" s="1"/>
  <c r="AC3" i="91" s="1"/>
  <c r="AS15" i="49"/>
  <c r="AL15" i="49"/>
  <c r="AU15" i="49" s="1"/>
  <c r="AS33" i="49"/>
  <c r="AL33" i="49"/>
  <c r="AU33" i="49" s="1"/>
  <c r="AS51" i="49"/>
  <c r="AL51" i="49"/>
  <c r="AU51" i="49" s="1"/>
  <c r="AS69" i="49"/>
  <c r="AL69" i="49"/>
  <c r="AU69" i="49" s="1"/>
  <c r="AS86" i="49"/>
  <c r="AL86" i="49"/>
  <c r="AU86" i="49" s="1"/>
  <c r="AR89" i="98"/>
  <c r="Y87" i="55"/>
  <c r="X87" i="55"/>
  <c r="AS34" i="49"/>
  <c r="AL34" i="49"/>
  <c r="AU34" i="49" s="1"/>
  <c r="AS35" i="49"/>
  <c r="AL35" i="49"/>
  <c r="AU35" i="49" s="1"/>
  <c r="AS53" i="49"/>
  <c r="AL53" i="49"/>
  <c r="AU53" i="49" s="1"/>
  <c r="AS71" i="49"/>
  <c r="AL71" i="49"/>
  <c r="AU71" i="49" s="1"/>
  <c r="Y89" i="102"/>
  <c r="X89" i="102"/>
  <c r="AJ86" i="91" l="1"/>
  <c r="AJ52" i="91"/>
  <c r="AK54" i="91"/>
  <c r="AT54" i="91" s="1"/>
  <c r="AJ54" i="91"/>
  <c r="AJ4" i="49"/>
  <c r="AK4" i="49"/>
  <c r="AT4" i="49" s="1"/>
  <c r="AT91" i="49" s="1"/>
  <c r="AH87" i="55"/>
  <c r="AQ87" i="55" s="1"/>
  <c r="AJ3" i="91"/>
  <c r="AB4" i="91"/>
  <c r="AK42" i="91"/>
  <c r="AT42" i="91" s="1"/>
  <c r="AJ42" i="91"/>
  <c r="AJ78" i="91"/>
  <c r="AK78" i="91"/>
  <c r="AT78" i="91" s="1"/>
  <c r="Y88" i="94"/>
  <c r="X88" i="94"/>
  <c r="AJ80" i="91"/>
  <c r="AK80" i="91"/>
  <c r="AT80" i="91" s="1"/>
  <c r="AJ19" i="91"/>
  <c r="AK19" i="91"/>
  <c r="AT19" i="91" s="1"/>
  <c r="AJ55" i="91"/>
  <c r="AK55" i="91"/>
  <c r="AT55" i="91" s="1"/>
  <c r="AK14" i="91"/>
  <c r="AT14" i="91" s="1"/>
  <c r="AJ14" i="91"/>
  <c r="AK56" i="91"/>
  <c r="AT56" i="91" s="1"/>
  <c r="AJ56" i="91"/>
  <c r="AS76" i="91"/>
  <c r="AL76" i="91"/>
  <c r="AU76" i="91" s="1"/>
  <c r="AS6" i="49"/>
  <c r="AL6" i="49"/>
  <c r="AU6" i="49" s="1"/>
  <c r="AJ21" i="91"/>
  <c r="AK21" i="91"/>
  <c r="AT21" i="91" s="1"/>
  <c r="AJ57" i="91"/>
  <c r="AK57" i="91"/>
  <c r="AT57" i="91" s="1"/>
  <c r="AI88" i="87"/>
  <c r="AR88" i="87" s="1"/>
  <c r="AN88" i="87"/>
  <c r="AK35" i="91"/>
  <c r="AT35" i="91" s="1"/>
  <c r="AJ35" i="91"/>
  <c r="AJ71" i="91"/>
  <c r="AK71" i="91"/>
  <c r="AT71" i="91" s="1"/>
  <c r="Y87" i="48"/>
  <c r="X87" i="48"/>
  <c r="AI88" i="10"/>
  <c r="AN88" i="10"/>
  <c r="AJ48" i="91"/>
  <c r="AK48" i="91"/>
  <c r="AT48" i="91" s="1"/>
  <c r="AJ84" i="91"/>
  <c r="AK84" i="91"/>
  <c r="AT84" i="91" s="1"/>
  <c r="AI87" i="94"/>
  <c r="AN87" i="94"/>
  <c r="AI89" i="91"/>
  <c r="AN89" i="91"/>
  <c r="AN91" i="91" s="1"/>
  <c r="AL11" i="49"/>
  <c r="AU11" i="49" s="1"/>
  <c r="AS11" i="49"/>
  <c r="AL40" i="91"/>
  <c r="AU40" i="91" s="1"/>
  <c r="AS40" i="91"/>
  <c r="AS10" i="49"/>
  <c r="AL10" i="49"/>
  <c r="AU10" i="49" s="1"/>
  <c r="AJ25" i="91"/>
  <c r="AK25" i="91"/>
  <c r="AT25" i="91" s="1"/>
  <c r="AK61" i="91"/>
  <c r="AT61" i="91" s="1"/>
  <c r="AJ61" i="91"/>
  <c r="AJ6" i="91"/>
  <c r="AJ20" i="91"/>
  <c r="AK20" i="91"/>
  <c r="AT20" i="91" s="1"/>
  <c r="AK74" i="91"/>
  <c r="AT74" i="91" s="1"/>
  <c r="AJ74" i="91"/>
  <c r="AK27" i="91"/>
  <c r="AT27" i="91" s="1"/>
  <c r="AJ27" i="91"/>
  <c r="AJ63" i="91"/>
  <c r="AK63" i="91"/>
  <c r="AT63" i="91" s="1"/>
  <c r="AS10" i="91"/>
  <c r="AL10" i="91"/>
  <c r="AU10" i="91" s="1"/>
  <c r="AJ5" i="91"/>
  <c r="AK5" i="91"/>
  <c r="AT5" i="91" s="1"/>
  <c r="AK41" i="91"/>
  <c r="AT41" i="91" s="1"/>
  <c r="AJ41" i="91"/>
  <c r="AK77" i="91"/>
  <c r="AT77" i="91" s="1"/>
  <c r="AJ77" i="91"/>
  <c r="AJ82" i="91"/>
  <c r="AR88" i="102"/>
  <c r="AE86" i="82"/>
  <c r="W87" i="82"/>
  <c r="AG86" i="82"/>
  <c r="AP86" i="82" s="1"/>
  <c r="AF86" i="82"/>
  <c r="AO86" i="82" s="1"/>
  <c r="AR86" i="55"/>
  <c r="AS14" i="49"/>
  <c r="AL14" i="49"/>
  <c r="AU14" i="49" s="1"/>
  <c r="AK31" i="91"/>
  <c r="AT31" i="91" s="1"/>
  <c r="AJ31" i="91"/>
  <c r="AJ67" i="91"/>
  <c r="AK67" i="91"/>
  <c r="AT67" i="91" s="1"/>
  <c r="Y87" i="50"/>
  <c r="X87" i="50"/>
  <c r="AS52" i="91"/>
  <c r="AL52" i="91"/>
  <c r="AU52" i="91" s="1"/>
  <c r="AJ26" i="91"/>
  <c r="AK26" i="91"/>
  <c r="AT26" i="91" s="1"/>
  <c r="AK88" i="91"/>
  <c r="AT88" i="91" s="1"/>
  <c r="AJ88" i="91"/>
  <c r="AK33" i="91"/>
  <c r="AT33" i="91" s="1"/>
  <c r="AJ33" i="91"/>
  <c r="AK69" i="91"/>
  <c r="AT69" i="91" s="1"/>
  <c r="AJ69" i="91"/>
  <c r="AS5" i="49"/>
  <c r="AL5" i="49"/>
  <c r="AU5" i="49" s="1"/>
  <c r="AS86" i="91"/>
  <c r="AL86" i="91"/>
  <c r="AU86" i="91" s="1"/>
  <c r="AR89" i="49"/>
  <c r="AR91" i="49" s="1"/>
  <c r="AL89" i="49"/>
  <c r="AU89" i="49" s="1"/>
  <c r="AI87" i="85"/>
  <c r="AP87" i="85"/>
  <c r="AJ11" i="91"/>
  <c r="AK11" i="91"/>
  <c r="AT11" i="91" s="1"/>
  <c r="AJ47" i="91"/>
  <c r="AK47" i="91"/>
  <c r="AT47" i="91" s="1"/>
  <c r="AK83" i="91"/>
  <c r="AT83" i="91" s="1"/>
  <c r="AJ83" i="91"/>
  <c r="AK24" i="91"/>
  <c r="AT24" i="91" s="1"/>
  <c r="AJ24" i="91"/>
  <c r="AH89" i="103"/>
  <c r="AQ89" i="103" s="1"/>
  <c r="AQ91" i="103" s="1"/>
  <c r="AZ3" i="103"/>
  <c r="AX82" i="103" s="1"/>
  <c r="S82" i="103" s="1"/>
  <c r="AC82" i="103" s="1"/>
  <c r="AB83" i="103" s="1"/>
  <c r="AX14" i="103"/>
  <c r="S14" i="103" s="1"/>
  <c r="AC14" i="103" s="1"/>
  <c r="AB15" i="103" s="1"/>
  <c r="AX15" i="103"/>
  <c r="S15" i="103" s="1"/>
  <c r="AC15" i="103" s="1"/>
  <c r="AB16" i="103" s="1"/>
  <c r="AX16" i="103"/>
  <c r="S16" i="103" s="1"/>
  <c r="AC16" i="103" s="1"/>
  <c r="AB17" i="103" s="1"/>
  <c r="AX17" i="103"/>
  <c r="S17" i="103" s="1"/>
  <c r="AC17" i="103" s="1"/>
  <c r="AB18" i="103" s="1"/>
  <c r="AX20" i="103"/>
  <c r="S20" i="103" s="1"/>
  <c r="AC20" i="103" s="1"/>
  <c r="AB21" i="103" s="1"/>
  <c r="AX21" i="103"/>
  <c r="S21" i="103" s="1"/>
  <c r="AC21" i="103" s="1"/>
  <c r="AB22" i="103" s="1"/>
  <c r="AX22" i="103"/>
  <c r="S22" i="103" s="1"/>
  <c r="AC22" i="103" s="1"/>
  <c r="AB23" i="103" s="1"/>
  <c r="AX23" i="103"/>
  <c r="S23" i="103" s="1"/>
  <c r="AC23" i="103" s="1"/>
  <c r="AB24" i="103" s="1"/>
  <c r="AX25" i="103"/>
  <c r="S25" i="103" s="1"/>
  <c r="AC25" i="103" s="1"/>
  <c r="AB26" i="103" s="1"/>
  <c r="AX26" i="103"/>
  <c r="S26" i="103" s="1"/>
  <c r="AC26" i="103" s="1"/>
  <c r="AB27" i="103" s="1"/>
  <c r="AX27" i="103"/>
  <c r="S27" i="103" s="1"/>
  <c r="AC27" i="103" s="1"/>
  <c r="AB28" i="103" s="1"/>
  <c r="AX28" i="103"/>
  <c r="S28" i="103" s="1"/>
  <c r="AC28" i="103" s="1"/>
  <c r="AB29" i="103" s="1"/>
  <c r="AX29" i="103"/>
  <c r="S29" i="103" s="1"/>
  <c r="AC29" i="103" s="1"/>
  <c r="AB30" i="103" s="1"/>
  <c r="AX30" i="103"/>
  <c r="S30" i="103" s="1"/>
  <c r="AC30" i="103" s="1"/>
  <c r="AB31" i="103" s="1"/>
  <c r="AX31" i="103"/>
  <c r="S31" i="103" s="1"/>
  <c r="AC31" i="103" s="1"/>
  <c r="AB32" i="103" s="1"/>
  <c r="AX32" i="103"/>
  <c r="S32" i="103" s="1"/>
  <c r="AC32" i="103" s="1"/>
  <c r="AB33" i="103" s="1"/>
  <c r="AX33" i="103"/>
  <c r="S33" i="103" s="1"/>
  <c r="AC33" i="103" s="1"/>
  <c r="AB34" i="103" s="1"/>
  <c r="AX34" i="103"/>
  <c r="S34" i="103" s="1"/>
  <c r="AC34" i="103" s="1"/>
  <c r="AB35" i="103" s="1"/>
  <c r="AX35" i="103"/>
  <c r="S35" i="103" s="1"/>
  <c r="AC35" i="103" s="1"/>
  <c r="AB36" i="103" s="1"/>
  <c r="AX36" i="103"/>
  <c r="S36" i="103" s="1"/>
  <c r="AC36" i="103" s="1"/>
  <c r="AB37" i="103" s="1"/>
  <c r="AX37" i="103"/>
  <c r="S37" i="103" s="1"/>
  <c r="AC37" i="103" s="1"/>
  <c r="AB38" i="103" s="1"/>
  <c r="AX38" i="103"/>
  <c r="S38" i="103" s="1"/>
  <c r="AC38" i="103" s="1"/>
  <c r="AB39" i="103" s="1"/>
  <c r="AX39" i="103"/>
  <c r="S39" i="103" s="1"/>
  <c r="AC39" i="103" s="1"/>
  <c r="AB40" i="103" s="1"/>
  <c r="AX40" i="103"/>
  <c r="S40" i="103" s="1"/>
  <c r="AC40" i="103" s="1"/>
  <c r="AB41" i="103" s="1"/>
  <c r="AX41" i="103"/>
  <c r="S41" i="103" s="1"/>
  <c r="AC41" i="103" s="1"/>
  <c r="AB42" i="103" s="1"/>
  <c r="AX42" i="103"/>
  <c r="S42" i="103" s="1"/>
  <c r="AC42" i="103" s="1"/>
  <c r="AB43" i="103" s="1"/>
  <c r="AX43" i="103"/>
  <c r="S43" i="103" s="1"/>
  <c r="AC43" i="103" s="1"/>
  <c r="AB44" i="103" s="1"/>
  <c r="AX44" i="103"/>
  <c r="S44" i="103" s="1"/>
  <c r="AC44" i="103" s="1"/>
  <c r="AB45" i="103" s="1"/>
  <c r="AX45" i="103"/>
  <c r="S45" i="103" s="1"/>
  <c r="AC45" i="103" s="1"/>
  <c r="AB46" i="103" s="1"/>
  <c r="AX46" i="103"/>
  <c r="S46" i="103" s="1"/>
  <c r="AC46" i="103" s="1"/>
  <c r="AB47" i="103" s="1"/>
  <c r="AX47" i="103"/>
  <c r="S47" i="103" s="1"/>
  <c r="AC47" i="103" s="1"/>
  <c r="AB48" i="103" s="1"/>
  <c r="AX48" i="103"/>
  <c r="S48" i="103" s="1"/>
  <c r="AC48" i="103" s="1"/>
  <c r="AB49" i="103" s="1"/>
  <c r="AX49" i="103"/>
  <c r="S49" i="103" s="1"/>
  <c r="AC49" i="103" s="1"/>
  <c r="AB50" i="103" s="1"/>
  <c r="AX50" i="103"/>
  <c r="S50" i="103" s="1"/>
  <c r="AC50" i="103" s="1"/>
  <c r="AB51" i="103" s="1"/>
  <c r="AX51" i="103"/>
  <c r="S51" i="103" s="1"/>
  <c r="AC51" i="103" s="1"/>
  <c r="AB52" i="103" s="1"/>
  <c r="AX52" i="103"/>
  <c r="S52" i="103" s="1"/>
  <c r="AC52" i="103" s="1"/>
  <c r="AB53" i="103" s="1"/>
  <c r="AX53" i="103"/>
  <c r="S53" i="103" s="1"/>
  <c r="AC53" i="103" s="1"/>
  <c r="AB54" i="103" s="1"/>
  <c r="AX54" i="103"/>
  <c r="S54" i="103" s="1"/>
  <c r="AC54" i="103" s="1"/>
  <c r="AB55" i="103" s="1"/>
  <c r="AX55" i="103"/>
  <c r="S55" i="103" s="1"/>
  <c r="AC55" i="103" s="1"/>
  <c r="AB56" i="103" s="1"/>
  <c r="AX56" i="103"/>
  <c r="S56" i="103" s="1"/>
  <c r="AC56" i="103" s="1"/>
  <c r="AB57" i="103" s="1"/>
  <c r="AX57" i="103"/>
  <c r="S57" i="103" s="1"/>
  <c r="AC57" i="103" s="1"/>
  <c r="AB58" i="103" s="1"/>
  <c r="AX58" i="103"/>
  <c r="S58" i="103" s="1"/>
  <c r="AC58" i="103" s="1"/>
  <c r="AB59" i="103" s="1"/>
  <c r="AX59" i="103"/>
  <c r="S59" i="103" s="1"/>
  <c r="AC59" i="103" s="1"/>
  <c r="AB60" i="103" s="1"/>
  <c r="AX60" i="103"/>
  <c r="S60" i="103" s="1"/>
  <c r="AC60" i="103" s="1"/>
  <c r="AB61" i="103" s="1"/>
  <c r="AX61" i="103"/>
  <c r="S61" i="103" s="1"/>
  <c r="AC61" i="103" s="1"/>
  <c r="AB62" i="103" s="1"/>
  <c r="AX62" i="103"/>
  <c r="S62" i="103" s="1"/>
  <c r="AC62" i="103" s="1"/>
  <c r="AB63" i="103" s="1"/>
  <c r="AX63" i="103"/>
  <c r="S63" i="103" s="1"/>
  <c r="AC63" i="103" s="1"/>
  <c r="AB64" i="103" s="1"/>
  <c r="AX64" i="103"/>
  <c r="S64" i="103" s="1"/>
  <c r="AC64" i="103" s="1"/>
  <c r="AB65" i="103" s="1"/>
  <c r="AX65" i="103"/>
  <c r="S65" i="103" s="1"/>
  <c r="AC65" i="103" s="1"/>
  <c r="AB66" i="103" s="1"/>
  <c r="AX66" i="103"/>
  <c r="S66" i="103" s="1"/>
  <c r="AC66" i="103" s="1"/>
  <c r="AB67" i="103" s="1"/>
  <c r="AX67" i="103"/>
  <c r="S67" i="103" s="1"/>
  <c r="AC67" i="103" s="1"/>
  <c r="AB68" i="103" s="1"/>
  <c r="AX68" i="103"/>
  <c r="S68" i="103" s="1"/>
  <c r="AC68" i="103" s="1"/>
  <c r="AB69" i="103" s="1"/>
  <c r="AX69" i="103"/>
  <c r="S69" i="103" s="1"/>
  <c r="AC69" i="103" s="1"/>
  <c r="AB70" i="103" s="1"/>
  <c r="AX70" i="103"/>
  <c r="S70" i="103" s="1"/>
  <c r="AC70" i="103" s="1"/>
  <c r="AB71" i="103" s="1"/>
  <c r="AX71" i="103"/>
  <c r="S71" i="103" s="1"/>
  <c r="AC71" i="103" s="1"/>
  <c r="AB72" i="103" s="1"/>
  <c r="AX72" i="103"/>
  <c r="S72" i="103" s="1"/>
  <c r="AC72" i="103" s="1"/>
  <c r="AB73" i="103" s="1"/>
  <c r="AX73" i="103"/>
  <c r="S73" i="103" s="1"/>
  <c r="AC73" i="103" s="1"/>
  <c r="AB74" i="103" s="1"/>
  <c r="AX74" i="103"/>
  <c r="S74" i="103" s="1"/>
  <c r="AC74" i="103" s="1"/>
  <c r="AB75" i="103" s="1"/>
  <c r="AX75" i="103"/>
  <c r="S75" i="103" s="1"/>
  <c r="AC75" i="103" s="1"/>
  <c r="AB76" i="103" s="1"/>
  <c r="AX76" i="103"/>
  <c r="S76" i="103" s="1"/>
  <c r="AC76" i="103" s="1"/>
  <c r="AB77" i="103" s="1"/>
  <c r="AX77" i="103"/>
  <c r="S77" i="103" s="1"/>
  <c r="AC77" i="103" s="1"/>
  <c r="AB78" i="103" s="1"/>
  <c r="AX78" i="103"/>
  <c r="S78" i="103" s="1"/>
  <c r="AC78" i="103" s="1"/>
  <c r="AB79" i="103" s="1"/>
  <c r="AX79" i="103"/>
  <c r="S79" i="103" s="1"/>
  <c r="AC79" i="103" s="1"/>
  <c r="AB80" i="103" s="1"/>
  <c r="AX80" i="103"/>
  <c r="S80" i="103" s="1"/>
  <c r="AC80" i="103" s="1"/>
  <c r="AB81" i="103" s="1"/>
  <c r="AX81" i="103"/>
  <c r="S81" i="103" s="1"/>
  <c r="AC81" i="103" s="1"/>
  <c r="AB82" i="103" s="1"/>
  <c r="AX83" i="103"/>
  <c r="S83" i="103" s="1"/>
  <c r="AC83" i="103" s="1"/>
  <c r="AB84" i="103" s="1"/>
  <c r="AX85" i="103"/>
  <c r="S85" i="103" s="1"/>
  <c r="AC85" i="103" s="1"/>
  <c r="AB86" i="103" s="1"/>
  <c r="AX86" i="103"/>
  <c r="S86" i="103" s="1"/>
  <c r="AC86" i="103" s="1"/>
  <c r="AB87" i="103" s="1"/>
  <c r="AX87" i="103"/>
  <c r="S87" i="103" s="1"/>
  <c r="AC87" i="103" s="1"/>
  <c r="AB88" i="103" s="1"/>
  <c r="AX84" i="103"/>
  <c r="S84" i="103" s="1"/>
  <c r="AC84" i="103" s="1"/>
  <c r="AB85" i="103" s="1"/>
  <c r="AX88" i="103"/>
  <c r="S88" i="103" s="1"/>
  <c r="AC88" i="103" s="1"/>
  <c r="AB89" i="103" s="1"/>
  <c r="AJ37" i="91"/>
  <c r="AK37" i="91"/>
  <c r="AT37" i="91" s="1"/>
  <c r="AK73" i="91"/>
  <c r="AT73" i="91" s="1"/>
  <c r="AJ73" i="91"/>
  <c r="AS7" i="49"/>
  <c r="AL7" i="49"/>
  <c r="AU7" i="49" s="1"/>
  <c r="AJ32" i="91"/>
  <c r="AK32" i="91"/>
  <c r="AT32" i="91" s="1"/>
  <c r="AS28" i="91"/>
  <c r="AL28" i="91"/>
  <c r="AU28" i="91" s="1"/>
  <c r="AR88" i="103"/>
  <c r="AK39" i="91"/>
  <c r="AT39" i="91" s="1"/>
  <c r="AJ39" i="91"/>
  <c r="AJ75" i="91"/>
  <c r="AK75" i="91"/>
  <c r="AT75" i="91" s="1"/>
  <c r="AS34" i="91"/>
  <c r="AL34" i="91"/>
  <c r="AU34" i="91" s="1"/>
  <c r="Y89" i="87"/>
  <c r="X89" i="87"/>
  <c r="Z89" i="87" s="1"/>
  <c r="AI87" i="35"/>
  <c r="AN87" i="35"/>
  <c r="AK17" i="91"/>
  <c r="AT17" i="91" s="1"/>
  <c r="AJ17" i="91"/>
  <c r="AK53" i="91"/>
  <c r="AT53" i="91" s="1"/>
  <c r="AJ53" i="91"/>
  <c r="AJ89" i="91"/>
  <c r="AS89" i="91" s="1"/>
  <c r="AK89" i="91"/>
  <c r="AT89" i="91" s="1"/>
  <c r="AI86" i="48"/>
  <c r="AN86" i="48"/>
  <c r="Y89" i="10"/>
  <c r="X89" i="10"/>
  <c r="AI89" i="18"/>
  <c r="AN89" i="18"/>
  <c r="AK18" i="91"/>
  <c r="AT18" i="91" s="1"/>
  <c r="AJ18" i="91"/>
  <c r="AJ60" i="91"/>
  <c r="AK60" i="91"/>
  <c r="AT60" i="91" s="1"/>
  <c r="AS3" i="49"/>
  <c r="AL3" i="49"/>
  <c r="AU3" i="49" s="1"/>
  <c r="AF86" i="90"/>
  <c r="AO86" i="90" s="1"/>
  <c r="AE86" i="90"/>
  <c r="W87" i="90"/>
  <c r="AG86" i="90"/>
  <c r="AP86" i="90" s="1"/>
  <c r="AH89" i="102"/>
  <c r="AQ89" i="102" s="1"/>
  <c r="AJ30" i="91"/>
  <c r="AK30" i="91"/>
  <c r="AT30" i="91" s="1"/>
  <c r="AK50" i="91"/>
  <c r="AT50" i="91" s="1"/>
  <c r="AJ50" i="91"/>
  <c r="AS70" i="91"/>
  <c r="AL70" i="91"/>
  <c r="AU70" i="91" s="1"/>
  <c r="Z89" i="103"/>
  <c r="AK7" i="91"/>
  <c r="AT7" i="91" s="1"/>
  <c r="AJ7" i="91"/>
  <c r="AJ43" i="91"/>
  <c r="AK43" i="91"/>
  <c r="AT43" i="91" s="1"/>
  <c r="AK79" i="91"/>
  <c r="AT79" i="91" s="1"/>
  <c r="AJ79" i="91"/>
  <c r="AK62" i="91"/>
  <c r="AT62" i="91" s="1"/>
  <c r="AJ62" i="91"/>
  <c r="AI85" i="42"/>
  <c r="AN85" i="42"/>
  <c r="AI86" i="50"/>
  <c r="AN86" i="50"/>
  <c r="AJ38" i="91"/>
  <c r="AK38" i="91"/>
  <c r="AT38" i="91" s="1"/>
  <c r="AS46" i="91"/>
  <c r="AL46" i="91"/>
  <c r="AU46" i="91" s="1"/>
  <c r="AK9" i="91"/>
  <c r="AT9" i="91" s="1"/>
  <c r="AJ9" i="91"/>
  <c r="AJ45" i="91"/>
  <c r="AK45" i="91"/>
  <c r="AT45" i="91" s="1"/>
  <c r="AJ81" i="91"/>
  <c r="AK81" i="91"/>
  <c r="AT81" i="91" s="1"/>
  <c r="Y91" i="98"/>
  <c r="X91" i="98"/>
  <c r="AJ16" i="91"/>
  <c r="Y88" i="35"/>
  <c r="X88" i="35"/>
  <c r="AK23" i="91"/>
  <c r="AT23" i="91" s="1"/>
  <c r="AJ23" i="91"/>
  <c r="AJ59" i="91"/>
  <c r="AK59" i="91"/>
  <c r="AT59" i="91" s="1"/>
  <c r="AK12" i="91"/>
  <c r="AT12" i="91" s="1"/>
  <c r="AJ12" i="91"/>
  <c r="Z87" i="55"/>
  <c r="AK66" i="91"/>
  <c r="AT66" i="91" s="1"/>
  <c r="AJ66" i="91"/>
  <c r="Z89" i="102"/>
  <c r="AJ36" i="91"/>
  <c r="AK36" i="91"/>
  <c r="AT36" i="91" s="1"/>
  <c r="AK72" i="91"/>
  <c r="AT72" i="91" s="1"/>
  <c r="AJ72" i="91"/>
  <c r="AK68" i="91"/>
  <c r="AT68" i="91" s="1"/>
  <c r="AJ68" i="91"/>
  <c r="AS22" i="91"/>
  <c r="AL22" i="91"/>
  <c r="AU22" i="91" s="1"/>
  <c r="AJ13" i="91"/>
  <c r="AK13" i="91"/>
  <c r="AT13" i="91" s="1"/>
  <c r="AK49" i="91"/>
  <c r="AT49" i="91" s="1"/>
  <c r="AJ49" i="91"/>
  <c r="AJ85" i="91"/>
  <c r="AK85" i="91"/>
  <c r="AT85" i="91" s="1"/>
  <c r="Y86" i="42"/>
  <c r="X86" i="42"/>
  <c r="AJ8" i="91"/>
  <c r="AK8" i="91"/>
  <c r="AT8" i="91" s="1"/>
  <c r="AJ44" i="91"/>
  <c r="AK44" i="91"/>
  <c r="AT44" i="91" s="1"/>
  <c r="AK15" i="91"/>
  <c r="AT15" i="91" s="1"/>
  <c r="AJ15" i="91"/>
  <c r="AK51" i="91"/>
  <c r="AT51" i="91" s="1"/>
  <c r="AJ51" i="91"/>
  <c r="AJ87" i="91"/>
  <c r="AK87" i="91"/>
  <c r="AT87" i="91" s="1"/>
  <c r="AI90" i="98"/>
  <c r="AN90" i="98"/>
  <c r="AS64" i="91"/>
  <c r="AL64" i="91"/>
  <c r="AU64" i="91" s="1"/>
  <c r="AS58" i="91"/>
  <c r="AL58" i="91"/>
  <c r="AU58" i="91" s="1"/>
  <c r="Y88" i="85"/>
  <c r="X88" i="85"/>
  <c r="AK29" i="91"/>
  <c r="AT29" i="91" s="1"/>
  <c r="AJ29" i="91"/>
  <c r="AJ65" i="91"/>
  <c r="AK65" i="91"/>
  <c r="AT65" i="91" s="1"/>
  <c r="AS12" i="49"/>
  <c r="AL12" i="49"/>
  <c r="AU12" i="49" s="1"/>
  <c r="Y90" i="18"/>
  <c r="X90" i="18"/>
  <c r="AX11" i="103" l="1"/>
  <c r="S11" i="103" s="1"/>
  <c r="AC11" i="103" s="1"/>
  <c r="AB12" i="103" s="1"/>
  <c r="AX10" i="103"/>
  <c r="S10" i="103" s="1"/>
  <c r="AC10" i="103" s="1"/>
  <c r="AB11" i="103" s="1"/>
  <c r="AX9" i="103"/>
  <c r="S9" i="103" s="1"/>
  <c r="AC9" i="103" s="1"/>
  <c r="AB10" i="103" s="1"/>
  <c r="Z91" i="98"/>
  <c r="AX8" i="103"/>
  <c r="S8" i="103" s="1"/>
  <c r="AC8" i="103" s="1"/>
  <c r="AB9" i="103" s="1"/>
  <c r="Z88" i="85"/>
  <c r="W89" i="85" s="1"/>
  <c r="AG91" i="98"/>
  <c r="AP91" i="98" s="1"/>
  <c r="AF91" i="98"/>
  <c r="AO91" i="98" s="1"/>
  <c r="W92" i="98"/>
  <c r="AE91" i="98"/>
  <c r="AI86" i="90"/>
  <c r="AN86" i="90"/>
  <c r="AS18" i="91"/>
  <c r="AL18" i="91"/>
  <c r="AU18" i="91" s="1"/>
  <c r="AX89" i="87"/>
  <c r="S89" i="87" s="1"/>
  <c r="AC89" i="87" s="1"/>
  <c r="AG89" i="87"/>
  <c r="AP89" i="87" s="1"/>
  <c r="AP91" i="87" s="1"/>
  <c r="AE89" i="87"/>
  <c r="AF89" i="87"/>
  <c r="AO89" i="87" s="1"/>
  <c r="AO91" i="87" s="1"/>
  <c r="AS39" i="91"/>
  <c r="AL39" i="91"/>
  <c r="AU39" i="91" s="1"/>
  <c r="AJ86" i="103"/>
  <c r="AK86" i="103"/>
  <c r="AT86" i="103" s="1"/>
  <c r="AK78" i="103"/>
  <c r="AT78" i="103" s="1"/>
  <c r="AJ78" i="103"/>
  <c r="AJ72" i="103"/>
  <c r="AK72" i="103"/>
  <c r="AT72" i="103" s="1"/>
  <c r="AK66" i="103"/>
  <c r="AT66" i="103" s="1"/>
  <c r="AJ66" i="103"/>
  <c r="AK60" i="103"/>
  <c r="AT60" i="103" s="1"/>
  <c r="AJ60" i="103"/>
  <c r="AK54" i="103"/>
  <c r="AT54" i="103" s="1"/>
  <c r="AJ54" i="103"/>
  <c r="AK48" i="103"/>
  <c r="AT48" i="103" s="1"/>
  <c r="AJ48" i="103"/>
  <c r="AJ42" i="103"/>
  <c r="AK42" i="103"/>
  <c r="AT42" i="103" s="1"/>
  <c r="AJ36" i="103"/>
  <c r="AK36" i="103"/>
  <c r="AT36" i="103" s="1"/>
  <c r="AJ30" i="103"/>
  <c r="AK30" i="103"/>
  <c r="AT30" i="103" s="1"/>
  <c r="AK24" i="103"/>
  <c r="AT24" i="103" s="1"/>
  <c r="AK18" i="103"/>
  <c r="AT18" i="103" s="1"/>
  <c r="AK12" i="103"/>
  <c r="AT12" i="103" s="1"/>
  <c r="AK83" i="103"/>
  <c r="AT83" i="103" s="1"/>
  <c r="AJ83" i="103"/>
  <c r="AS11" i="91"/>
  <c r="AL11" i="91"/>
  <c r="AU11" i="91" s="1"/>
  <c r="AS31" i="91"/>
  <c r="AL31" i="91"/>
  <c r="AU31" i="91" s="1"/>
  <c r="AL27" i="91"/>
  <c r="AU27" i="91" s="1"/>
  <c r="AS27" i="91"/>
  <c r="AS6" i="91"/>
  <c r="AL6" i="91"/>
  <c r="AU6" i="91" s="1"/>
  <c r="AR89" i="91"/>
  <c r="AR91" i="91" s="1"/>
  <c r="AL89" i="91"/>
  <c r="AU89" i="91" s="1"/>
  <c r="AS48" i="91"/>
  <c r="AL48" i="91"/>
  <c r="AU48" i="91" s="1"/>
  <c r="AH88" i="94"/>
  <c r="AQ88" i="94" s="1"/>
  <c r="AS68" i="91"/>
  <c r="AL68" i="91"/>
  <c r="AU68" i="91" s="1"/>
  <c r="AH86" i="42"/>
  <c r="AQ86" i="42" s="1"/>
  <c r="AS66" i="91"/>
  <c r="AL66" i="91"/>
  <c r="AU66" i="91" s="1"/>
  <c r="AS16" i="91"/>
  <c r="AL16" i="91"/>
  <c r="AU16" i="91" s="1"/>
  <c r="AS62" i="91"/>
  <c r="AL62" i="91"/>
  <c r="AU62" i="91" s="1"/>
  <c r="AS7" i="91"/>
  <c r="AL7" i="91"/>
  <c r="AU7" i="91" s="1"/>
  <c r="AS17" i="91"/>
  <c r="AL17" i="91"/>
  <c r="AU17" i="91" s="1"/>
  <c r="AS32" i="91"/>
  <c r="AL32" i="91"/>
  <c r="AU32" i="91" s="1"/>
  <c r="AS37" i="91"/>
  <c r="AL37" i="91"/>
  <c r="AU37" i="91" s="1"/>
  <c r="AJ84" i="103"/>
  <c r="AK84" i="103"/>
  <c r="AT84" i="103" s="1"/>
  <c r="AJ77" i="103"/>
  <c r="AK77" i="103"/>
  <c r="AT77" i="103" s="1"/>
  <c r="AK71" i="103"/>
  <c r="AT71" i="103" s="1"/>
  <c r="AJ71" i="103"/>
  <c r="AJ65" i="103"/>
  <c r="AK65" i="103"/>
  <c r="AT65" i="103" s="1"/>
  <c r="AJ59" i="103"/>
  <c r="AK59" i="103"/>
  <c r="AT59" i="103" s="1"/>
  <c r="AK53" i="103"/>
  <c r="AT53" i="103" s="1"/>
  <c r="AJ53" i="103"/>
  <c r="AJ47" i="103"/>
  <c r="AK47" i="103"/>
  <c r="AT47" i="103" s="1"/>
  <c r="AK41" i="103"/>
  <c r="AT41" i="103" s="1"/>
  <c r="AJ41" i="103"/>
  <c r="AK35" i="103"/>
  <c r="AT35" i="103" s="1"/>
  <c r="AJ35" i="103"/>
  <c r="AJ29" i="103"/>
  <c r="AK29" i="103"/>
  <c r="AT29" i="103" s="1"/>
  <c r="AK23" i="103"/>
  <c r="AT23" i="103" s="1"/>
  <c r="AJ23" i="103"/>
  <c r="AJ17" i="103"/>
  <c r="AK17" i="103"/>
  <c r="AT17" i="103" s="1"/>
  <c r="AK11" i="103"/>
  <c r="AT11" i="103" s="1"/>
  <c r="AJ11" i="103"/>
  <c r="AX3" i="103"/>
  <c r="S3" i="103" s="1"/>
  <c r="AC3" i="103" s="1"/>
  <c r="AS83" i="91"/>
  <c r="AL83" i="91"/>
  <c r="AU83" i="91" s="1"/>
  <c r="AS88" i="91"/>
  <c r="AL88" i="91"/>
  <c r="AU88" i="91" s="1"/>
  <c r="AH87" i="50"/>
  <c r="AQ87" i="50" s="1"/>
  <c r="AS82" i="91"/>
  <c r="AL82" i="91"/>
  <c r="AU82" i="91" s="1"/>
  <c r="AS5" i="91"/>
  <c r="AL5" i="91"/>
  <c r="AU5" i="91" s="1"/>
  <c r="AS61" i="91"/>
  <c r="AL61" i="91"/>
  <c r="AU61" i="91" s="1"/>
  <c r="AS71" i="91"/>
  <c r="AL71" i="91"/>
  <c r="AU71" i="91" s="1"/>
  <c r="AS57" i="91"/>
  <c r="AL57" i="91"/>
  <c r="AU57" i="91" s="1"/>
  <c r="AS55" i="91"/>
  <c r="AL55" i="91"/>
  <c r="AU55" i="91" s="1"/>
  <c r="Z88" i="94"/>
  <c r="AJ4" i="91"/>
  <c r="AK4" i="91"/>
  <c r="AT4" i="91" s="1"/>
  <c r="AT91" i="91" s="1"/>
  <c r="AS50" i="91"/>
  <c r="AL50" i="91"/>
  <c r="AU50" i="91" s="1"/>
  <c r="AS23" i="91"/>
  <c r="AL23" i="91"/>
  <c r="AU23" i="91" s="1"/>
  <c r="AS38" i="91"/>
  <c r="AL38" i="91"/>
  <c r="AU38" i="91" s="1"/>
  <c r="AR86" i="48"/>
  <c r="AK82" i="103"/>
  <c r="AT82" i="103" s="1"/>
  <c r="AJ82" i="103"/>
  <c r="AJ76" i="103"/>
  <c r="AK76" i="103"/>
  <c r="AT76" i="103" s="1"/>
  <c r="AK70" i="103"/>
  <c r="AT70" i="103" s="1"/>
  <c r="AJ70" i="103"/>
  <c r="AK64" i="103"/>
  <c r="AT64" i="103" s="1"/>
  <c r="AJ64" i="103"/>
  <c r="AJ58" i="103"/>
  <c r="AK58" i="103"/>
  <c r="AT58" i="103" s="1"/>
  <c r="AK52" i="103"/>
  <c r="AT52" i="103" s="1"/>
  <c r="AJ52" i="103"/>
  <c r="AK46" i="103"/>
  <c r="AT46" i="103" s="1"/>
  <c r="AJ46" i="103"/>
  <c r="AK40" i="103"/>
  <c r="AT40" i="103" s="1"/>
  <c r="AJ40" i="103"/>
  <c r="AK34" i="103"/>
  <c r="AT34" i="103" s="1"/>
  <c r="AJ34" i="103"/>
  <c r="AK28" i="103"/>
  <c r="AT28" i="103" s="1"/>
  <c r="AJ28" i="103"/>
  <c r="AK22" i="103"/>
  <c r="AT22" i="103" s="1"/>
  <c r="AJ22" i="103"/>
  <c r="AJ16" i="103"/>
  <c r="AK16" i="103"/>
  <c r="AT16" i="103" s="1"/>
  <c r="AK10" i="103"/>
  <c r="AT10" i="103" s="1"/>
  <c r="AJ10" i="103"/>
  <c r="AX4" i="103"/>
  <c r="S4" i="103" s="1"/>
  <c r="AC4" i="103" s="1"/>
  <c r="AB5" i="103" s="1"/>
  <c r="AR87" i="85"/>
  <c r="Z87" i="50"/>
  <c r="AS77" i="91"/>
  <c r="AL77" i="91"/>
  <c r="AU77" i="91" s="1"/>
  <c r="AS74" i="91"/>
  <c r="AL74" i="91"/>
  <c r="AU74" i="91" s="1"/>
  <c r="AR87" i="94"/>
  <c r="AR88" i="10"/>
  <c r="AS35" i="91"/>
  <c r="AL35" i="91"/>
  <c r="AU35" i="91" s="1"/>
  <c r="AS56" i="91"/>
  <c r="AL56" i="91"/>
  <c r="AU56" i="91" s="1"/>
  <c r="AL3" i="91"/>
  <c r="AU3" i="91" s="1"/>
  <c r="AS3" i="91"/>
  <c r="AE89" i="102"/>
  <c r="AG89" i="102"/>
  <c r="AP89" i="102" s="1"/>
  <c r="W90" i="102"/>
  <c r="AF89" i="102"/>
  <c r="AO89" i="102" s="1"/>
  <c r="AS43" i="91"/>
  <c r="AL43" i="91"/>
  <c r="AU43" i="91" s="1"/>
  <c r="AS15" i="91"/>
  <c r="AL15" i="91"/>
  <c r="AU15" i="91" s="1"/>
  <c r="AJ85" i="103"/>
  <c r="AK85" i="103"/>
  <c r="AT85" i="103" s="1"/>
  <c r="AK81" i="103"/>
  <c r="AT81" i="103" s="1"/>
  <c r="AJ81" i="103"/>
  <c r="AK75" i="103"/>
  <c r="AT75" i="103" s="1"/>
  <c r="AJ75" i="103"/>
  <c r="AK69" i="103"/>
  <c r="AT69" i="103" s="1"/>
  <c r="AJ69" i="103"/>
  <c r="AK63" i="103"/>
  <c r="AT63" i="103" s="1"/>
  <c r="AJ63" i="103"/>
  <c r="AK57" i="103"/>
  <c r="AT57" i="103" s="1"/>
  <c r="AJ57" i="103"/>
  <c r="AK51" i="103"/>
  <c r="AT51" i="103" s="1"/>
  <c r="AJ51" i="103"/>
  <c r="AK45" i="103"/>
  <c r="AT45" i="103" s="1"/>
  <c r="AJ45" i="103"/>
  <c r="AJ39" i="103"/>
  <c r="AK39" i="103"/>
  <c r="AT39" i="103" s="1"/>
  <c r="AJ33" i="103"/>
  <c r="AK33" i="103"/>
  <c r="AT33" i="103" s="1"/>
  <c r="AK27" i="103"/>
  <c r="AT27" i="103" s="1"/>
  <c r="AJ27" i="103"/>
  <c r="AK21" i="103"/>
  <c r="AT21" i="103" s="1"/>
  <c r="AJ21" i="103"/>
  <c r="AK15" i="103"/>
  <c r="AT15" i="103" s="1"/>
  <c r="AJ15" i="103"/>
  <c r="AK9" i="103"/>
  <c r="AT9" i="103" s="1"/>
  <c r="AJ9" i="103"/>
  <c r="AX5" i="103"/>
  <c r="S5" i="103" s="1"/>
  <c r="AC5" i="103" s="1"/>
  <c r="AB6" i="103" s="1"/>
  <c r="AS69" i="91"/>
  <c r="AL69" i="91"/>
  <c r="AU69" i="91" s="1"/>
  <c r="Y87" i="82"/>
  <c r="X87" i="82"/>
  <c r="AH87" i="48"/>
  <c r="AQ87" i="48" s="1"/>
  <c r="AS21" i="91"/>
  <c r="AL21" i="91"/>
  <c r="AU21" i="91" s="1"/>
  <c r="AS19" i="91"/>
  <c r="AL19" i="91"/>
  <c r="AU19" i="91" s="1"/>
  <c r="AS4" i="49"/>
  <c r="AS91" i="49" s="1"/>
  <c r="AL4" i="49"/>
  <c r="AU4" i="49" s="1"/>
  <c r="AU91" i="49" s="1"/>
  <c r="C11" i="49" s="1"/>
  <c r="AH88" i="85"/>
  <c r="AQ88" i="85" s="1"/>
  <c r="AS49" i="91"/>
  <c r="AL49" i="91"/>
  <c r="AU49" i="91" s="1"/>
  <c r="AS81" i="91"/>
  <c r="AL81" i="91"/>
  <c r="AU81" i="91" s="1"/>
  <c r="AR90" i="98"/>
  <c r="Z86" i="42"/>
  <c r="AS45" i="91"/>
  <c r="AL45" i="91"/>
  <c r="AU45" i="91" s="1"/>
  <c r="AH90" i="18"/>
  <c r="AQ90" i="18" s="1"/>
  <c r="AS65" i="91"/>
  <c r="AL65" i="91"/>
  <c r="AU65" i="91" s="1"/>
  <c r="AS13" i="91"/>
  <c r="AL13" i="91"/>
  <c r="AU13" i="91" s="1"/>
  <c r="AS79" i="91"/>
  <c r="AL79" i="91"/>
  <c r="AU79" i="91" s="1"/>
  <c r="AX89" i="103"/>
  <c r="S89" i="103" s="1"/>
  <c r="AC89" i="103" s="1"/>
  <c r="AJ89" i="103" s="1"/>
  <c r="AS89" i="103" s="1"/>
  <c r="AF89" i="103"/>
  <c r="AO89" i="103" s="1"/>
  <c r="AO91" i="103" s="1"/>
  <c r="AE89" i="103"/>
  <c r="AG89" i="103"/>
  <c r="AP89" i="103" s="1"/>
  <c r="AP91" i="103" s="1"/>
  <c r="AS30" i="91"/>
  <c r="AL30" i="91"/>
  <c r="AU30" i="91" s="1"/>
  <c r="Z90" i="18"/>
  <c r="AS44" i="91"/>
  <c r="AL44" i="91"/>
  <c r="AU44" i="91" s="1"/>
  <c r="AS12" i="91"/>
  <c r="AL12" i="91"/>
  <c r="AU12" i="91" s="1"/>
  <c r="AH88" i="35"/>
  <c r="AQ88" i="35" s="1"/>
  <c r="AR86" i="50"/>
  <c r="AH89" i="10"/>
  <c r="AQ89" i="10" s="1"/>
  <c r="AR87" i="35"/>
  <c r="AS73" i="91"/>
  <c r="AL73" i="91"/>
  <c r="AU73" i="91" s="1"/>
  <c r="AJ88" i="103"/>
  <c r="AK88" i="103"/>
  <c r="AT88" i="103" s="1"/>
  <c r="AK80" i="103"/>
  <c r="AT80" i="103" s="1"/>
  <c r="AJ80" i="103"/>
  <c r="AK74" i="103"/>
  <c r="AT74" i="103" s="1"/>
  <c r="AJ74" i="103"/>
  <c r="AJ68" i="103"/>
  <c r="AK68" i="103"/>
  <c r="AT68" i="103" s="1"/>
  <c r="AK62" i="103"/>
  <c r="AT62" i="103" s="1"/>
  <c r="AJ62" i="103"/>
  <c r="AK56" i="103"/>
  <c r="AT56" i="103" s="1"/>
  <c r="AJ56" i="103"/>
  <c r="AK50" i="103"/>
  <c r="AT50" i="103" s="1"/>
  <c r="AJ50" i="103"/>
  <c r="AK44" i="103"/>
  <c r="AT44" i="103" s="1"/>
  <c r="AJ44" i="103"/>
  <c r="AK38" i="103"/>
  <c r="AT38" i="103" s="1"/>
  <c r="AJ38" i="103"/>
  <c r="AK32" i="103"/>
  <c r="AT32" i="103" s="1"/>
  <c r="AJ32" i="103"/>
  <c r="AK26" i="103"/>
  <c r="AT26" i="103" s="1"/>
  <c r="AJ26" i="103"/>
  <c r="AX19" i="103"/>
  <c r="S19" i="103" s="1"/>
  <c r="AC19" i="103" s="1"/>
  <c r="AB20" i="103" s="1"/>
  <c r="AX13" i="103"/>
  <c r="S13" i="103" s="1"/>
  <c r="AC13" i="103" s="1"/>
  <c r="AB14" i="103" s="1"/>
  <c r="AX7" i="103"/>
  <c r="S7" i="103" s="1"/>
  <c r="AC7" i="103" s="1"/>
  <c r="AB8" i="103" s="1"/>
  <c r="AS47" i="91"/>
  <c r="AL47" i="91"/>
  <c r="AU47" i="91" s="1"/>
  <c r="AS26" i="91"/>
  <c r="AL26" i="91"/>
  <c r="AU26" i="91" s="1"/>
  <c r="AI86" i="82"/>
  <c r="AN86" i="82"/>
  <c r="AS41" i="91"/>
  <c r="AL41" i="91"/>
  <c r="AU41" i="91" s="1"/>
  <c r="AS25" i="91"/>
  <c r="AL25" i="91"/>
  <c r="AU25" i="91" s="1"/>
  <c r="AS84" i="91"/>
  <c r="AL84" i="91"/>
  <c r="AU84" i="91" s="1"/>
  <c r="Z87" i="48"/>
  <c r="AS14" i="91"/>
  <c r="AL14" i="91"/>
  <c r="AU14" i="91" s="1"/>
  <c r="AS78" i="91"/>
  <c r="AL78" i="91"/>
  <c r="AU78" i="91" s="1"/>
  <c r="AS54" i="91"/>
  <c r="AL54" i="91"/>
  <c r="AU54" i="91" s="1"/>
  <c r="AS8" i="91"/>
  <c r="AL8" i="91"/>
  <c r="AU8" i="91" s="1"/>
  <c r="AR85" i="42"/>
  <c r="AS59" i="91"/>
  <c r="AL59" i="91"/>
  <c r="AU59" i="91" s="1"/>
  <c r="AS72" i="91"/>
  <c r="AL72" i="91"/>
  <c r="AU72" i="91" s="1"/>
  <c r="AH91" i="98"/>
  <c r="AQ91" i="98" s="1"/>
  <c r="AG87" i="55"/>
  <c r="AP87" i="55" s="1"/>
  <c r="AE87" i="55"/>
  <c r="W88" i="55"/>
  <c r="AF87" i="55"/>
  <c r="AO87" i="55" s="1"/>
  <c r="AS9" i="91"/>
  <c r="AL9" i="91"/>
  <c r="AU9" i="91" s="1"/>
  <c r="AR89" i="18"/>
  <c r="AS29" i="91"/>
  <c r="AL29" i="91"/>
  <c r="AU29" i="91" s="1"/>
  <c r="AS87" i="91"/>
  <c r="AL87" i="91"/>
  <c r="AU87" i="91" s="1"/>
  <c r="AS51" i="91"/>
  <c r="AL51" i="91"/>
  <c r="AU51" i="91" s="1"/>
  <c r="AS85" i="91"/>
  <c r="AL85" i="91"/>
  <c r="AU85" i="91" s="1"/>
  <c r="AS36" i="91"/>
  <c r="AL36" i="91"/>
  <c r="AU36" i="91" s="1"/>
  <c r="Z88" i="35"/>
  <c r="Y87" i="90"/>
  <c r="Z87" i="90" s="1"/>
  <c r="X87" i="90"/>
  <c r="AS60" i="91"/>
  <c r="AL60" i="91"/>
  <c r="AU60" i="91" s="1"/>
  <c r="Z89" i="10"/>
  <c r="AS53" i="91"/>
  <c r="AL53" i="91"/>
  <c r="AU53" i="91" s="1"/>
  <c r="AH89" i="87"/>
  <c r="AQ89" i="87" s="1"/>
  <c r="AQ91" i="87" s="1"/>
  <c r="AX5" i="87"/>
  <c r="S5" i="87" s="1"/>
  <c r="AC5" i="87" s="1"/>
  <c r="AB6" i="87" s="1"/>
  <c r="AZ3" i="87"/>
  <c r="AX83" i="87" s="1"/>
  <c r="S83" i="87" s="1"/>
  <c r="AC83" i="87" s="1"/>
  <c r="AB84" i="87" s="1"/>
  <c r="AX4" i="87"/>
  <c r="S4" i="87" s="1"/>
  <c r="AC4" i="87" s="1"/>
  <c r="AB5" i="87" s="1"/>
  <c r="AX6" i="87"/>
  <c r="S6" i="87" s="1"/>
  <c r="AC6" i="87" s="1"/>
  <c r="AB7" i="87" s="1"/>
  <c r="AX7" i="87"/>
  <c r="S7" i="87" s="1"/>
  <c r="AC7" i="87" s="1"/>
  <c r="AB8" i="87" s="1"/>
  <c r="AX8" i="87"/>
  <c r="S8" i="87" s="1"/>
  <c r="AC8" i="87" s="1"/>
  <c r="AB9" i="87" s="1"/>
  <c r="AX9" i="87"/>
  <c r="S9" i="87" s="1"/>
  <c r="AC9" i="87" s="1"/>
  <c r="AB10" i="87" s="1"/>
  <c r="AX10" i="87"/>
  <c r="S10" i="87" s="1"/>
  <c r="AC10" i="87" s="1"/>
  <c r="AB11" i="87" s="1"/>
  <c r="AX11" i="87"/>
  <c r="S11" i="87" s="1"/>
  <c r="AC11" i="87" s="1"/>
  <c r="AB12" i="87" s="1"/>
  <c r="AX12" i="87"/>
  <c r="S12" i="87" s="1"/>
  <c r="AC12" i="87" s="1"/>
  <c r="AB13" i="87" s="1"/>
  <c r="AX13" i="87"/>
  <c r="S13" i="87" s="1"/>
  <c r="AC13" i="87" s="1"/>
  <c r="AB14" i="87" s="1"/>
  <c r="AX14" i="87"/>
  <c r="S14" i="87" s="1"/>
  <c r="AC14" i="87" s="1"/>
  <c r="AB15" i="87" s="1"/>
  <c r="AX15" i="87"/>
  <c r="S15" i="87" s="1"/>
  <c r="AC15" i="87" s="1"/>
  <c r="AB16" i="87" s="1"/>
  <c r="AX16" i="87"/>
  <c r="S16" i="87" s="1"/>
  <c r="AC16" i="87" s="1"/>
  <c r="AB17" i="87" s="1"/>
  <c r="AX17" i="87"/>
  <c r="S17" i="87" s="1"/>
  <c r="AC17" i="87" s="1"/>
  <c r="AB18" i="87" s="1"/>
  <c r="AX18" i="87"/>
  <c r="S18" i="87" s="1"/>
  <c r="AC18" i="87" s="1"/>
  <c r="AB19" i="87" s="1"/>
  <c r="AX19" i="87"/>
  <c r="S19" i="87" s="1"/>
  <c r="AC19" i="87" s="1"/>
  <c r="AB20" i="87" s="1"/>
  <c r="AX20" i="87"/>
  <c r="S20" i="87" s="1"/>
  <c r="AC20" i="87" s="1"/>
  <c r="AB21" i="87" s="1"/>
  <c r="AX21" i="87"/>
  <c r="S21" i="87" s="1"/>
  <c r="AC21" i="87" s="1"/>
  <c r="AB22" i="87" s="1"/>
  <c r="AX22" i="87"/>
  <c r="S22" i="87" s="1"/>
  <c r="AC22" i="87" s="1"/>
  <c r="AB23" i="87" s="1"/>
  <c r="AX23" i="87"/>
  <c r="S23" i="87" s="1"/>
  <c r="AC23" i="87" s="1"/>
  <c r="AB24" i="87" s="1"/>
  <c r="AX24" i="87"/>
  <c r="S24" i="87" s="1"/>
  <c r="AC24" i="87" s="1"/>
  <c r="AB25" i="87" s="1"/>
  <c r="AX25" i="87"/>
  <c r="S25" i="87" s="1"/>
  <c r="AC25" i="87" s="1"/>
  <c r="AB26" i="87" s="1"/>
  <c r="AX26" i="87"/>
  <c r="S26" i="87" s="1"/>
  <c r="AC26" i="87" s="1"/>
  <c r="AB27" i="87" s="1"/>
  <c r="AX27" i="87"/>
  <c r="S27" i="87" s="1"/>
  <c r="AC27" i="87" s="1"/>
  <c r="AB28" i="87" s="1"/>
  <c r="AX28" i="87"/>
  <c r="S28" i="87" s="1"/>
  <c r="AC28" i="87" s="1"/>
  <c r="AB29" i="87" s="1"/>
  <c r="AX29" i="87"/>
  <c r="S29" i="87" s="1"/>
  <c r="AC29" i="87" s="1"/>
  <c r="AB30" i="87" s="1"/>
  <c r="AX30" i="87"/>
  <c r="S30" i="87" s="1"/>
  <c r="AC30" i="87" s="1"/>
  <c r="AB31" i="87" s="1"/>
  <c r="AX31" i="87"/>
  <c r="S31" i="87" s="1"/>
  <c r="AC31" i="87" s="1"/>
  <c r="AB32" i="87" s="1"/>
  <c r="AX32" i="87"/>
  <c r="S32" i="87" s="1"/>
  <c r="AC32" i="87" s="1"/>
  <c r="AB33" i="87" s="1"/>
  <c r="AX33" i="87"/>
  <c r="S33" i="87" s="1"/>
  <c r="AC33" i="87" s="1"/>
  <c r="AB34" i="87" s="1"/>
  <c r="AX34" i="87"/>
  <c r="S34" i="87" s="1"/>
  <c r="AC34" i="87" s="1"/>
  <c r="AB35" i="87" s="1"/>
  <c r="AX35" i="87"/>
  <c r="S35" i="87" s="1"/>
  <c r="AC35" i="87" s="1"/>
  <c r="AB36" i="87" s="1"/>
  <c r="AX36" i="87"/>
  <c r="S36" i="87" s="1"/>
  <c r="AC36" i="87" s="1"/>
  <c r="AB37" i="87" s="1"/>
  <c r="AX37" i="87"/>
  <c r="S37" i="87" s="1"/>
  <c r="AC37" i="87" s="1"/>
  <c r="AB38" i="87" s="1"/>
  <c r="AX38" i="87"/>
  <c r="S38" i="87" s="1"/>
  <c r="AC38" i="87" s="1"/>
  <c r="AB39" i="87" s="1"/>
  <c r="AX39" i="87"/>
  <c r="S39" i="87" s="1"/>
  <c r="AC39" i="87" s="1"/>
  <c r="AB40" i="87" s="1"/>
  <c r="AX40" i="87"/>
  <c r="S40" i="87" s="1"/>
  <c r="AC40" i="87" s="1"/>
  <c r="AB41" i="87" s="1"/>
  <c r="AX41" i="87"/>
  <c r="S41" i="87" s="1"/>
  <c r="AC41" i="87" s="1"/>
  <c r="AB42" i="87" s="1"/>
  <c r="AX42" i="87"/>
  <c r="S42" i="87" s="1"/>
  <c r="AC42" i="87" s="1"/>
  <c r="AB43" i="87" s="1"/>
  <c r="AX43" i="87"/>
  <c r="S43" i="87" s="1"/>
  <c r="AC43" i="87" s="1"/>
  <c r="AB44" i="87" s="1"/>
  <c r="AX44" i="87"/>
  <c r="S44" i="87" s="1"/>
  <c r="AC44" i="87" s="1"/>
  <c r="AB45" i="87" s="1"/>
  <c r="AX45" i="87"/>
  <c r="S45" i="87" s="1"/>
  <c r="AC45" i="87" s="1"/>
  <c r="AB46" i="87" s="1"/>
  <c r="AX46" i="87"/>
  <c r="S46" i="87" s="1"/>
  <c r="AC46" i="87" s="1"/>
  <c r="AB47" i="87" s="1"/>
  <c r="AX47" i="87"/>
  <c r="S47" i="87" s="1"/>
  <c r="AC47" i="87" s="1"/>
  <c r="AB48" i="87" s="1"/>
  <c r="AX48" i="87"/>
  <c r="S48" i="87" s="1"/>
  <c r="AC48" i="87" s="1"/>
  <c r="AB49" i="87" s="1"/>
  <c r="AX49" i="87"/>
  <c r="S49" i="87" s="1"/>
  <c r="AC49" i="87" s="1"/>
  <c r="AB50" i="87" s="1"/>
  <c r="AX50" i="87"/>
  <c r="S50" i="87" s="1"/>
  <c r="AC50" i="87" s="1"/>
  <c r="AB51" i="87" s="1"/>
  <c r="AX51" i="87"/>
  <c r="S51" i="87" s="1"/>
  <c r="AC51" i="87" s="1"/>
  <c r="AB52" i="87" s="1"/>
  <c r="AX52" i="87"/>
  <c r="S52" i="87" s="1"/>
  <c r="AC52" i="87" s="1"/>
  <c r="AB53" i="87" s="1"/>
  <c r="AX53" i="87"/>
  <c r="S53" i="87" s="1"/>
  <c r="AC53" i="87" s="1"/>
  <c r="AB54" i="87" s="1"/>
  <c r="AX54" i="87"/>
  <c r="S54" i="87" s="1"/>
  <c r="AC54" i="87" s="1"/>
  <c r="AB55" i="87" s="1"/>
  <c r="AX55" i="87"/>
  <c r="S55" i="87" s="1"/>
  <c r="AC55" i="87" s="1"/>
  <c r="AB56" i="87" s="1"/>
  <c r="AX56" i="87"/>
  <c r="S56" i="87" s="1"/>
  <c r="AC56" i="87" s="1"/>
  <c r="AB57" i="87" s="1"/>
  <c r="AX57" i="87"/>
  <c r="S57" i="87" s="1"/>
  <c r="AC57" i="87" s="1"/>
  <c r="AB58" i="87" s="1"/>
  <c r="AX58" i="87"/>
  <c r="S58" i="87" s="1"/>
  <c r="AC58" i="87" s="1"/>
  <c r="AB59" i="87" s="1"/>
  <c r="AX59" i="87"/>
  <c r="S59" i="87" s="1"/>
  <c r="AC59" i="87" s="1"/>
  <c r="AB60" i="87" s="1"/>
  <c r="AX60" i="87"/>
  <c r="S60" i="87" s="1"/>
  <c r="AC60" i="87" s="1"/>
  <c r="AB61" i="87" s="1"/>
  <c r="AX61" i="87"/>
  <c r="S61" i="87" s="1"/>
  <c r="AC61" i="87" s="1"/>
  <c r="AB62" i="87" s="1"/>
  <c r="AX62" i="87"/>
  <c r="S62" i="87" s="1"/>
  <c r="AC62" i="87" s="1"/>
  <c r="AB63" i="87" s="1"/>
  <c r="AX63" i="87"/>
  <c r="S63" i="87" s="1"/>
  <c r="AC63" i="87" s="1"/>
  <c r="AB64" i="87" s="1"/>
  <c r="AX64" i="87"/>
  <c r="S64" i="87" s="1"/>
  <c r="AC64" i="87" s="1"/>
  <c r="AB65" i="87" s="1"/>
  <c r="AX65" i="87"/>
  <c r="S65" i="87" s="1"/>
  <c r="AC65" i="87" s="1"/>
  <c r="AB66" i="87" s="1"/>
  <c r="AX66" i="87"/>
  <c r="S66" i="87" s="1"/>
  <c r="AC66" i="87" s="1"/>
  <c r="AB67" i="87" s="1"/>
  <c r="AX67" i="87"/>
  <c r="S67" i="87" s="1"/>
  <c r="AC67" i="87" s="1"/>
  <c r="AB68" i="87" s="1"/>
  <c r="AX68" i="87"/>
  <c r="S68" i="87" s="1"/>
  <c r="AC68" i="87" s="1"/>
  <c r="AB69" i="87" s="1"/>
  <c r="AX69" i="87"/>
  <c r="S69" i="87" s="1"/>
  <c r="AC69" i="87" s="1"/>
  <c r="AB70" i="87" s="1"/>
  <c r="AX70" i="87"/>
  <c r="S70" i="87" s="1"/>
  <c r="AC70" i="87" s="1"/>
  <c r="AB71" i="87" s="1"/>
  <c r="AX71" i="87"/>
  <c r="S71" i="87" s="1"/>
  <c r="AC71" i="87" s="1"/>
  <c r="AB72" i="87" s="1"/>
  <c r="AX72" i="87"/>
  <c r="S72" i="87" s="1"/>
  <c r="AC72" i="87" s="1"/>
  <c r="AB73" i="87" s="1"/>
  <c r="AX73" i="87"/>
  <c r="S73" i="87" s="1"/>
  <c r="AC73" i="87" s="1"/>
  <c r="AB74" i="87" s="1"/>
  <c r="AX74" i="87"/>
  <c r="S74" i="87" s="1"/>
  <c r="AC74" i="87" s="1"/>
  <c r="AB75" i="87" s="1"/>
  <c r="AX75" i="87"/>
  <c r="S75" i="87" s="1"/>
  <c r="AC75" i="87" s="1"/>
  <c r="AB76" i="87" s="1"/>
  <c r="AX76" i="87"/>
  <c r="S76" i="87" s="1"/>
  <c r="AC76" i="87" s="1"/>
  <c r="AB77" i="87" s="1"/>
  <c r="AX77" i="87"/>
  <c r="S77" i="87" s="1"/>
  <c r="AC77" i="87" s="1"/>
  <c r="AB78" i="87" s="1"/>
  <c r="AX78" i="87"/>
  <c r="S78" i="87" s="1"/>
  <c r="AC78" i="87" s="1"/>
  <c r="AB79" i="87" s="1"/>
  <c r="AX79" i="87"/>
  <c r="S79" i="87" s="1"/>
  <c r="AC79" i="87" s="1"/>
  <c r="AB80" i="87" s="1"/>
  <c r="AX80" i="87"/>
  <c r="S80" i="87" s="1"/>
  <c r="AC80" i="87" s="1"/>
  <c r="AB81" i="87" s="1"/>
  <c r="AX81" i="87"/>
  <c r="S81" i="87" s="1"/>
  <c r="AC81" i="87" s="1"/>
  <c r="AB82" i="87" s="1"/>
  <c r="AX82" i="87"/>
  <c r="S82" i="87" s="1"/>
  <c r="AC82" i="87" s="1"/>
  <c r="AB83" i="87" s="1"/>
  <c r="AX84" i="87"/>
  <c r="S84" i="87" s="1"/>
  <c r="AC84" i="87" s="1"/>
  <c r="AB85" i="87" s="1"/>
  <c r="AX86" i="87"/>
  <c r="S86" i="87" s="1"/>
  <c r="AC86" i="87" s="1"/>
  <c r="AB87" i="87" s="1"/>
  <c r="AX87" i="87"/>
  <c r="S87" i="87" s="1"/>
  <c r="AC87" i="87" s="1"/>
  <c r="AB88" i="87" s="1"/>
  <c r="AX85" i="87"/>
  <c r="S85" i="87" s="1"/>
  <c r="AC85" i="87" s="1"/>
  <c r="AB86" i="87" s="1"/>
  <c r="AX88" i="87"/>
  <c r="S88" i="87" s="1"/>
  <c r="AC88" i="87" s="1"/>
  <c r="AB89" i="87" s="1"/>
  <c r="AS75" i="91"/>
  <c r="AL75" i="91"/>
  <c r="AU75" i="91" s="1"/>
  <c r="AK87" i="103"/>
  <c r="AT87" i="103" s="1"/>
  <c r="AJ87" i="103"/>
  <c r="AK79" i="103"/>
  <c r="AT79" i="103" s="1"/>
  <c r="AJ79" i="103"/>
  <c r="AJ73" i="103"/>
  <c r="AK73" i="103"/>
  <c r="AT73" i="103" s="1"/>
  <c r="AJ67" i="103"/>
  <c r="AK67" i="103"/>
  <c r="AT67" i="103" s="1"/>
  <c r="AJ61" i="103"/>
  <c r="AK61" i="103"/>
  <c r="AT61" i="103" s="1"/>
  <c r="AJ55" i="103"/>
  <c r="AK55" i="103"/>
  <c r="AT55" i="103" s="1"/>
  <c r="AJ49" i="103"/>
  <c r="AK49" i="103"/>
  <c r="AT49" i="103" s="1"/>
  <c r="AK43" i="103"/>
  <c r="AT43" i="103" s="1"/>
  <c r="AJ43" i="103"/>
  <c r="AJ37" i="103"/>
  <c r="AK37" i="103"/>
  <c r="AT37" i="103" s="1"/>
  <c r="AK31" i="103"/>
  <c r="AT31" i="103" s="1"/>
  <c r="AJ31" i="103"/>
  <c r="AX24" i="103"/>
  <c r="S24" i="103" s="1"/>
  <c r="AC24" i="103" s="1"/>
  <c r="AB25" i="103" s="1"/>
  <c r="AX18" i="103"/>
  <c r="S18" i="103" s="1"/>
  <c r="AC18" i="103" s="1"/>
  <c r="AB19" i="103" s="1"/>
  <c r="AX12" i="103"/>
  <c r="S12" i="103" s="1"/>
  <c r="AC12" i="103" s="1"/>
  <c r="AB13" i="103" s="1"/>
  <c r="AX6" i="103"/>
  <c r="S6" i="103" s="1"/>
  <c r="AC6" i="103" s="1"/>
  <c r="AB7" i="103" s="1"/>
  <c r="AS24" i="91"/>
  <c r="AL24" i="91"/>
  <c r="AU24" i="91" s="1"/>
  <c r="AS33" i="91"/>
  <c r="AL33" i="91"/>
  <c r="AU33" i="91" s="1"/>
  <c r="AS67" i="91"/>
  <c r="AL67" i="91"/>
  <c r="AU67" i="91" s="1"/>
  <c r="AS63" i="91"/>
  <c r="AL63" i="91"/>
  <c r="AU63" i="91" s="1"/>
  <c r="AS20" i="91"/>
  <c r="AL20" i="91"/>
  <c r="AU20" i="91" s="1"/>
  <c r="AS80" i="91"/>
  <c r="AL80" i="91"/>
  <c r="AU80" i="91" s="1"/>
  <c r="AS42" i="91"/>
  <c r="AL42" i="91"/>
  <c r="AU42" i="91" s="1"/>
  <c r="AF88" i="85" l="1"/>
  <c r="AO88" i="85" s="1"/>
  <c r="AE88" i="85"/>
  <c r="AG88" i="85"/>
  <c r="AP88" i="85" s="1"/>
  <c r="AX3" i="87"/>
  <c r="S3" i="87" s="1"/>
  <c r="AC3" i="87" s="1"/>
  <c r="AF87" i="90"/>
  <c r="AO87" i="90" s="1"/>
  <c r="AG87" i="90"/>
  <c r="AP87" i="90" s="1"/>
  <c r="AE87" i="90"/>
  <c r="W88" i="90"/>
  <c r="AK25" i="103"/>
  <c r="AT25" i="103" s="1"/>
  <c r="AJ25" i="103"/>
  <c r="AS61" i="103"/>
  <c r="AL61" i="103"/>
  <c r="AU61" i="103" s="1"/>
  <c r="AJ86" i="87"/>
  <c r="AK86" i="87"/>
  <c r="AT86" i="87" s="1"/>
  <c r="AJ81" i="87"/>
  <c r="AK81" i="87"/>
  <c r="AT81" i="87" s="1"/>
  <c r="AK75" i="87"/>
  <c r="AT75" i="87" s="1"/>
  <c r="AJ75" i="87"/>
  <c r="AK69" i="87"/>
  <c r="AT69" i="87" s="1"/>
  <c r="AJ69" i="87"/>
  <c r="AJ63" i="87"/>
  <c r="AK63" i="87"/>
  <c r="AT63" i="87" s="1"/>
  <c r="AJ57" i="87"/>
  <c r="AK57" i="87"/>
  <c r="AT57" i="87" s="1"/>
  <c r="AK51" i="87"/>
  <c r="AT51" i="87" s="1"/>
  <c r="AJ51" i="87"/>
  <c r="AK45" i="87"/>
  <c r="AT45" i="87" s="1"/>
  <c r="AJ45" i="87"/>
  <c r="AJ39" i="87"/>
  <c r="AK39" i="87"/>
  <c r="AT39" i="87" s="1"/>
  <c r="AK33" i="87"/>
  <c r="AT33" i="87" s="1"/>
  <c r="AJ33" i="87"/>
  <c r="AJ27" i="87"/>
  <c r="AK27" i="87"/>
  <c r="AT27" i="87" s="1"/>
  <c r="AK21" i="87"/>
  <c r="AT21" i="87" s="1"/>
  <c r="AJ21" i="87"/>
  <c r="AK15" i="87"/>
  <c r="AT15" i="87" s="1"/>
  <c r="AJ15" i="87"/>
  <c r="AJ9" i="87"/>
  <c r="AK9" i="87"/>
  <c r="AT9" i="87" s="1"/>
  <c r="AJ6" i="87"/>
  <c r="AK6" i="87"/>
  <c r="AT6" i="87" s="1"/>
  <c r="AH87" i="82"/>
  <c r="AQ87" i="82" s="1"/>
  <c r="AS9" i="103"/>
  <c r="AL9" i="103"/>
  <c r="AU9" i="103" s="1"/>
  <c r="AS27" i="103"/>
  <c r="AL27" i="103"/>
  <c r="AU27" i="103" s="1"/>
  <c r="AS45" i="103"/>
  <c r="AL45" i="103"/>
  <c r="AU45" i="103" s="1"/>
  <c r="AL63" i="103"/>
  <c r="AU63" i="103" s="1"/>
  <c r="AS63" i="103"/>
  <c r="AS81" i="103"/>
  <c r="AL81" i="103"/>
  <c r="AU81" i="103" s="1"/>
  <c r="AI89" i="102"/>
  <c r="AN89" i="102"/>
  <c r="AJ5" i="103"/>
  <c r="AK5" i="103"/>
  <c r="AT5" i="103" s="1"/>
  <c r="AS58" i="103"/>
  <c r="AL58" i="103"/>
  <c r="AU58" i="103" s="1"/>
  <c r="AS76" i="103"/>
  <c r="AL76" i="103"/>
  <c r="AU76" i="103" s="1"/>
  <c r="AS23" i="103"/>
  <c r="AL23" i="103"/>
  <c r="AU23" i="103" s="1"/>
  <c r="AS41" i="103"/>
  <c r="AL41" i="103"/>
  <c r="AU41" i="103" s="1"/>
  <c r="AS83" i="103"/>
  <c r="AL83" i="103"/>
  <c r="AU83" i="103" s="1"/>
  <c r="AJ24" i="103"/>
  <c r="AS60" i="103"/>
  <c r="AL60" i="103"/>
  <c r="AU60" i="103" s="1"/>
  <c r="AS78" i="103"/>
  <c r="AL78" i="103"/>
  <c r="AU78" i="103" s="1"/>
  <c r="AS31" i="103"/>
  <c r="AL31" i="103"/>
  <c r="AU31" i="103" s="1"/>
  <c r="AJ74" i="87"/>
  <c r="AK74" i="87"/>
  <c r="AT74" i="87" s="1"/>
  <c r="AJ68" i="87"/>
  <c r="AK68" i="87"/>
  <c r="AT68" i="87" s="1"/>
  <c r="AK62" i="87"/>
  <c r="AT62" i="87" s="1"/>
  <c r="AJ62" i="87"/>
  <c r="AJ56" i="87"/>
  <c r="AK56" i="87"/>
  <c r="AT56" i="87" s="1"/>
  <c r="AJ50" i="87"/>
  <c r="AK50" i="87"/>
  <c r="AT50" i="87" s="1"/>
  <c r="AJ44" i="87"/>
  <c r="AK44" i="87"/>
  <c r="AT44" i="87" s="1"/>
  <c r="AK38" i="87"/>
  <c r="AT38" i="87" s="1"/>
  <c r="AJ38" i="87"/>
  <c r="AK32" i="87"/>
  <c r="AT32" i="87" s="1"/>
  <c r="AJ32" i="87"/>
  <c r="AK26" i="87"/>
  <c r="AT26" i="87" s="1"/>
  <c r="AJ26" i="87"/>
  <c r="AK20" i="87"/>
  <c r="AT20" i="87" s="1"/>
  <c r="AJ20" i="87"/>
  <c r="AK14" i="87"/>
  <c r="AT14" i="87" s="1"/>
  <c r="AJ14" i="87"/>
  <c r="AK8" i="87"/>
  <c r="AT8" i="87" s="1"/>
  <c r="AJ8" i="87"/>
  <c r="AH87" i="90"/>
  <c r="AQ87" i="90" s="1"/>
  <c r="AF87" i="48"/>
  <c r="AO87" i="48" s="1"/>
  <c r="AG87" i="48"/>
  <c r="AP87" i="48" s="1"/>
  <c r="W88" i="48"/>
  <c r="AE87" i="48"/>
  <c r="AS32" i="103"/>
  <c r="AL32" i="103"/>
  <c r="AU32" i="103" s="1"/>
  <c r="AS50" i="103"/>
  <c r="AL50" i="103"/>
  <c r="AU50" i="103" s="1"/>
  <c r="AF86" i="42"/>
  <c r="AO86" i="42" s="1"/>
  <c r="AG86" i="42"/>
  <c r="AP86" i="42" s="1"/>
  <c r="AE86" i="42"/>
  <c r="W87" i="42"/>
  <c r="Z87" i="82"/>
  <c r="AS10" i="103"/>
  <c r="AL10" i="103"/>
  <c r="AU10" i="103" s="1"/>
  <c r="AS28" i="103"/>
  <c r="AL28" i="103"/>
  <c r="AU28" i="103" s="1"/>
  <c r="AS46" i="103"/>
  <c r="AL46" i="103"/>
  <c r="AU46" i="103" s="1"/>
  <c r="AS64" i="103"/>
  <c r="AL64" i="103"/>
  <c r="AU64" i="103" s="1"/>
  <c r="AS82" i="103"/>
  <c r="AL82" i="103"/>
  <c r="AU82" i="103" s="1"/>
  <c r="AJ3" i="103"/>
  <c r="AB4" i="103"/>
  <c r="AS59" i="103"/>
  <c r="AL59" i="103"/>
  <c r="AU59" i="103" s="1"/>
  <c r="AS77" i="103"/>
  <c r="AL77" i="103"/>
  <c r="AU77" i="103" s="1"/>
  <c r="AS42" i="103"/>
  <c r="AL42" i="103"/>
  <c r="AU42" i="103" s="1"/>
  <c r="AI89" i="87"/>
  <c r="AN89" i="87"/>
  <c r="AN91" i="87" s="1"/>
  <c r="AR86" i="90"/>
  <c r="AJ87" i="87"/>
  <c r="AK87" i="87"/>
  <c r="AT87" i="87" s="1"/>
  <c r="AJ67" i="87"/>
  <c r="AK67" i="87"/>
  <c r="AT67" i="87" s="1"/>
  <c r="AK55" i="87"/>
  <c r="AT55" i="87" s="1"/>
  <c r="AJ55" i="87"/>
  <c r="AJ49" i="87"/>
  <c r="AK49" i="87"/>
  <c r="AT49" i="87" s="1"/>
  <c r="AK43" i="87"/>
  <c r="AT43" i="87" s="1"/>
  <c r="AJ43" i="87"/>
  <c r="AK37" i="87"/>
  <c r="AT37" i="87" s="1"/>
  <c r="AJ37" i="87"/>
  <c r="AK31" i="87"/>
  <c r="AT31" i="87" s="1"/>
  <c r="AJ31" i="87"/>
  <c r="AK25" i="87"/>
  <c r="AT25" i="87" s="1"/>
  <c r="AJ25" i="87"/>
  <c r="AK19" i="87"/>
  <c r="AT19" i="87" s="1"/>
  <c r="AJ19" i="87"/>
  <c r="AJ13" i="87"/>
  <c r="AK13" i="87"/>
  <c r="AT13" i="87" s="1"/>
  <c r="AK7" i="87"/>
  <c r="AT7" i="87" s="1"/>
  <c r="AJ7" i="87"/>
  <c r="AJ8" i="103"/>
  <c r="AK8" i="103"/>
  <c r="AT8" i="103" s="1"/>
  <c r="AS68" i="103"/>
  <c r="AL68" i="103"/>
  <c r="AU68" i="103" s="1"/>
  <c r="AS88" i="103"/>
  <c r="AL88" i="103"/>
  <c r="AU88" i="103" s="1"/>
  <c r="AS15" i="103"/>
  <c r="AL15" i="103"/>
  <c r="AU15" i="103" s="1"/>
  <c r="AL51" i="103"/>
  <c r="AU51" i="103" s="1"/>
  <c r="AS51" i="103"/>
  <c r="AL69" i="103"/>
  <c r="AU69" i="103" s="1"/>
  <c r="AS69" i="103"/>
  <c r="AS4" i="91"/>
  <c r="AS91" i="91" s="1"/>
  <c r="AL4" i="91"/>
  <c r="AU4" i="91" s="1"/>
  <c r="AU91" i="91" s="1"/>
  <c r="C11" i="91" s="1"/>
  <c r="F35" i="57" s="1"/>
  <c r="AS11" i="103"/>
  <c r="AL11" i="103"/>
  <c r="AU11" i="103" s="1"/>
  <c r="AS48" i="103"/>
  <c r="AL48" i="103"/>
  <c r="AU48" i="103" s="1"/>
  <c r="AS66" i="103"/>
  <c r="AL66" i="103"/>
  <c r="AU66" i="103" s="1"/>
  <c r="AI91" i="98"/>
  <c r="AN91" i="98"/>
  <c r="AJ80" i="87"/>
  <c r="AK80" i="87"/>
  <c r="AT80" i="87" s="1"/>
  <c r="AS49" i="103"/>
  <c r="AL49" i="103"/>
  <c r="AU49" i="103" s="1"/>
  <c r="AS67" i="103"/>
  <c r="AL67" i="103"/>
  <c r="AU67" i="103" s="1"/>
  <c r="AJ85" i="87"/>
  <c r="AK85" i="87"/>
  <c r="AT85" i="87" s="1"/>
  <c r="AJ54" i="87"/>
  <c r="AK54" i="87"/>
  <c r="AT54" i="87" s="1"/>
  <c r="AJ36" i="87"/>
  <c r="AK36" i="87"/>
  <c r="AT36" i="87" s="1"/>
  <c r="AJ30" i="87"/>
  <c r="AK30" i="87"/>
  <c r="AT30" i="87" s="1"/>
  <c r="AK24" i="87"/>
  <c r="AT24" i="87" s="1"/>
  <c r="AJ24" i="87"/>
  <c r="AK18" i="87"/>
  <c r="AT18" i="87" s="1"/>
  <c r="AJ18" i="87"/>
  <c r="AJ12" i="87"/>
  <c r="AK12" i="87"/>
  <c r="AT12" i="87" s="1"/>
  <c r="AB4" i="87"/>
  <c r="AJ3" i="87"/>
  <c r="Y88" i="55"/>
  <c r="X88" i="55"/>
  <c r="AR86" i="82"/>
  <c r="AK14" i="103"/>
  <c r="AT14" i="103" s="1"/>
  <c r="AJ14" i="103"/>
  <c r="AS38" i="103"/>
  <c r="AL38" i="103"/>
  <c r="AU38" i="103" s="1"/>
  <c r="AS56" i="103"/>
  <c r="AL56" i="103"/>
  <c r="AU56" i="103" s="1"/>
  <c r="AS74" i="103"/>
  <c r="AL74" i="103"/>
  <c r="AU74" i="103" s="1"/>
  <c r="AI89" i="103"/>
  <c r="AN89" i="103"/>
  <c r="AN91" i="103" s="1"/>
  <c r="AS33" i="103"/>
  <c r="AL33" i="103"/>
  <c r="AU33" i="103" s="1"/>
  <c r="AS85" i="103"/>
  <c r="AL85" i="103"/>
  <c r="AU85" i="103" s="1"/>
  <c r="AE87" i="50"/>
  <c r="AF87" i="50"/>
  <c r="AO87" i="50" s="1"/>
  <c r="W88" i="50"/>
  <c r="AG87" i="50"/>
  <c r="AP87" i="50" s="1"/>
  <c r="AS34" i="103"/>
  <c r="AL34" i="103"/>
  <c r="AU34" i="103" s="1"/>
  <c r="AS52" i="103"/>
  <c r="AL52" i="103"/>
  <c r="AU52" i="103" s="1"/>
  <c r="AL70" i="103"/>
  <c r="AU70" i="103" s="1"/>
  <c r="AS70" i="103"/>
  <c r="AG88" i="94"/>
  <c r="AP88" i="94" s="1"/>
  <c r="W89" i="94"/>
  <c r="AE88" i="94"/>
  <c r="AF88" i="94"/>
  <c r="AO88" i="94" s="1"/>
  <c r="AS29" i="103"/>
  <c r="AL29" i="103"/>
  <c r="AU29" i="103" s="1"/>
  <c r="AS47" i="103"/>
  <c r="AL47" i="103"/>
  <c r="AU47" i="103" s="1"/>
  <c r="AS65" i="103"/>
  <c r="AL65" i="103"/>
  <c r="AU65" i="103" s="1"/>
  <c r="AS84" i="103"/>
  <c r="AL84" i="103"/>
  <c r="AU84" i="103" s="1"/>
  <c r="AJ12" i="103"/>
  <c r="AS30" i="103"/>
  <c r="AL30" i="103"/>
  <c r="AU30" i="103" s="1"/>
  <c r="AS86" i="103"/>
  <c r="AL86" i="103"/>
  <c r="AU86" i="103" s="1"/>
  <c r="Y92" i="98"/>
  <c r="X92" i="98"/>
  <c r="AS87" i="103"/>
  <c r="AL87" i="103"/>
  <c r="AU87" i="103" s="1"/>
  <c r="AK73" i="87"/>
  <c r="AT73" i="87" s="1"/>
  <c r="AJ73" i="87"/>
  <c r="AK61" i="87"/>
  <c r="AT61" i="87" s="1"/>
  <c r="AJ61" i="87"/>
  <c r="AJ72" i="87"/>
  <c r="AK72" i="87"/>
  <c r="AT72" i="87" s="1"/>
  <c r="AK60" i="87"/>
  <c r="AT60" i="87" s="1"/>
  <c r="AJ60" i="87"/>
  <c r="AJ42" i="87"/>
  <c r="AK42" i="87"/>
  <c r="AT42" i="87" s="1"/>
  <c r="AK13" i="103"/>
  <c r="AT13" i="103" s="1"/>
  <c r="AJ13" i="103"/>
  <c r="AS37" i="103"/>
  <c r="AL37" i="103"/>
  <c r="AU37" i="103" s="1"/>
  <c r="AS55" i="103"/>
  <c r="AL55" i="103"/>
  <c r="AU55" i="103" s="1"/>
  <c r="AS73" i="103"/>
  <c r="AL73" i="103"/>
  <c r="AU73" i="103" s="1"/>
  <c r="AJ83" i="87"/>
  <c r="AK83" i="87"/>
  <c r="AT83" i="87" s="1"/>
  <c r="AK77" i="87"/>
  <c r="AT77" i="87" s="1"/>
  <c r="AJ77" i="87"/>
  <c r="AK71" i="87"/>
  <c r="AT71" i="87" s="1"/>
  <c r="AJ71" i="87"/>
  <c r="AK65" i="87"/>
  <c r="AT65" i="87" s="1"/>
  <c r="AJ65" i="87"/>
  <c r="AK59" i="87"/>
  <c r="AT59" i="87" s="1"/>
  <c r="AJ59" i="87"/>
  <c r="AK53" i="87"/>
  <c r="AT53" i="87" s="1"/>
  <c r="AJ53" i="87"/>
  <c r="AJ47" i="87"/>
  <c r="AK47" i="87"/>
  <c r="AT47" i="87" s="1"/>
  <c r="AJ41" i="87"/>
  <c r="AK41" i="87"/>
  <c r="AT41" i="87" s="1"/>
  <c r="AK35" i="87"/>
  <c r="AT35" i="87" s="1"/>
  <c r="AJ35" i="87"/>
  <c r="AJ29" i="87"/>
  <c r="AK29" i="87"/>
  <c r="AT29" i="87" s="1"/>
  <c r="AJ23" i="87"/>
  <c r="AK23" i="87"/>
  <c r="AT23" i="87" s="1"/>
  <c r="AJ17" i="87"/>
  <c r="AK17" i="87"/>
  <c r="AT17" i="87" s="1"/>
  <c r="AK11" i="87"/>
  <c r="AT11" i="87" s="1"/>
  <c r="AJ11" i="87"/>
  <c r="AK5" i="87"/>
  <c r="AT5" i="87" s="1"/>
  <c r="AJ5" i="87"/>
  <c r="AE89" i="10"/>
  <c r="AF89" i="10"/>
  <c r="AO89" i="10" s="1"/>
  <c r="W90" i="10"/>
  <c r="AG89" i="10"/>
  <c r="AP89" i="10" s="1"/>
  <c r="AG88" i="35"/>
  <c r="AP88" i="35" s="1"/>
  <c r="W89" i="35"/>
  <c r="AE88" i="35"/>
  <c r="AF88" i="35"/>
  <c r="AO88" i="35" s="1"/>
  <c r="AI87" i="55"/>
  <c r="AN87" i="55"/>
  <c r="AK20" i="103"/>
  <c r="AT20" i="103" s="1"/>
  <c r="AJ20" i="103"/>
  <c r="AS21" i="103"/>
  <c r="AL21" i="103"/>
  <c r="AU21" i="103" s="1"/>
  <c r="AS57" i="103"/>
  <c r="AL57" i="103"/>
  <c r="AU57" i="103" s="1"/>
  <c r="AS75" i="103"/>
  <c r="AL75" i="103"/>
  <c r="AU75" i="103" s="1"/>
  <c r="Y90" i="102"/>
  <c r="X90" i="102"/>
  <c r="Z90" i="102" s="1"/>
  <c r="AS16" i="103"/>
  <c r="AL16" i="103"/>
  <c r="AU16" i="103" s="1"/>
  <c r="AK89" i="103"/>
  <c r="AT89" i="103" s="1"/>
  <c r="AL35" i="103"/>
  <c r="AU35" i="103" s="1"/>
  <c r="AS35" i="103"/>
  <c r="AS53" i="103"/>
  <c r="AL53" i="103"/>
  <c r="AU53" i="103" s="1"/>
  <c r="AS71" i="103"/>
  <c r="AL71" i="103"/>
  <c r="AU71" i="103" s="1"/>
  <c r="AS54" i="103"/>
  <c r="AL54" i="103"/>
  <c r="AU54" i="103" s="1"/>
  <c r="Y89" i="85"/>
  <c r="X89" i="85"/>
  <c r="Z89" i="85" s="1"/>
  <c r="AK88" i="87"/>
  <c r="AT88" i="87" s="1"/>
  <c r="AJ88" i="87"/>
  <c r="AK79" i="87"/>
  <c r="AT79" i="87" s="1"/>
  <c r="AJ79" i="87"/>
  <c r="AK7" i="103"/>
  <c r="AT7" i="103" s="1"/>
  <c r="AJ7" i="103"/>
  <c r="AK78" i="87"/>
  <c r="AT78" i="87" s="1"/>
  <c r="AJ78" i="87"/>
  <c r="AK66" i="87"/>
  <c r="AT66" i="87" s="1"/>
  <c r="AJ66" i="87"/>
  <c r="AK48" i="87"/>
  <c r="AT48" i="87" s="1"/>
  <c r="AJ48" i="87"/>
  <c r="AK19" i="103"/>
  <c r="AT19" i="103" s="1"/>
  <c r="AJ19" i="103"/>
  <c r="AS43" i="103"/>
  <c r="AL43" i="103"/>
  <c r="AU43" i="103" s="1"/>
  <c r="AS79" i="103"/>
  <c r="AL79" i="103"/>
  <c r="AU79" i="103" s="1"/>
  <c r="AK89" i="87"/>
  <c r="AT89" i="87" s="1"/>
  <c r="AJ89" i="87"/>
  <c r="AS89" i="87" s="1"/>
  <c r="AJ82" i="87"/>
  <c r="AK82" i="87"/>
  <c r="AT82" i="87" s="1"/>
  <c r="AK76" i="87"/>
  <c r="AT76" i="87" s="1"/>
  <c r="AJ76" i="87"/>
  <c r="AJ70" i="87"/>
  <c r="AK70" i="87"/>
  <c r="AT70" i="87" s="1"/>
  <c r="AJ64" i="87"/>
  <c r="AK64" i="87"/>
  <c r="AT64" i="87" s="1"/>
  <c r="AJ58" i="87"/>
  <c r="AK58" i="87"/>
  <c r="AT58" i="87" s="1"/>
  <c r="AK52" i="87"/>
  <c r="AT52" i="87" s="1"/>
  <c r="AJ52" i="87"/>
  <c r="AK46" i="87"/>
  <c r="AT46" i="87" s="1"/>
  <c r="AJ46" i="87"/>
  <c r="AJ40" i="87"/>
  <c r="AK40" i="87"/>
  <c r="AT40" i="87" s="1"/>
  <c r="AK34" i="87"/>
  <c r="AT34" i="87" s="1"/>
  <c r="AJ34" i="87"/>
  <c r="AJ28" i="87"/>
  <c r="AK28" i="87"/>
  <c r="AT28" i="87" s="1"/>
  <c r="AK22" i="87"/>
  <c r="AT22" i="87" s="1"/>
  <c r="AJ22" i="87"/>
  <c r="AK16" i="87"/>
  <c r="AT16" i="87" s="1"/>
  <c r="AJ16" i="87"/>
  <c r="AK10" i="87"/>
  <c r="AT10" i="87" s="1"/>
  <c r="AJ10" i="87"/>
  <c r="AK84" i="87"/>
  <c r="AT84" i="87" s="1"/>
  <c r="AJ84" i="87"/>
  <c r="AS26" i="103"/>
  <c r="AL26" i="103"/>
  <c r="AU26" i="103" s="1"/>
  <c r="AS44" i="103"/>
  <c r="AL44" i="103"/>
  <c r="AU44" i="103" s="1"/>
  <c r="AS62" i="103"/>
  <c r="AL62" i="103"/>
  <c r="AU62" i="103" s="1"/>
  <c r="AS80" i="103"/>
  <c r="AL80" i="103"/>
  <c r="AU80" i="103" s="1"/>
  <c r="AG90" i="18"/>
  <c r="AP90" i="18" s="1"/>
  <c r="W91" i="18"/>
  <c r="AE90" i="18"/>
  <c r="AF90" i="18"/>
  <c r="AO90" i="18" s="1"/>
  <c r="AJ6" i="103"/>
  <c r="AK6" i="103"/>
  <c r="AT6" i="103" s="1"/>
  <c r="AS39" i="103"/>
  <c r="AL39" i="103"/>
  <c r="AU39" i="103" s="1"/>
  <c r="AL22" i="103"/>
  <c r="AU22" i="103" s="1"/>
  <c r="AS22" i="103"/>
  <c r="AS40" i="103"/>
  <c r="AL40" i="103"/>
  <c r="AU40" i="103" s="1"/>
  <c r="AS17" i="103"/>
  <c r="AL17" i="103"/>
  <c r="AU17" i="103" s="1"/>
  <c r="AJ18" i="103"/>
  <c r="AS36" i="103"/>
  <c r="AL36" i="103"/>
  <c r="AU36" i="103" s="1"/>
  <c r="AS72" i="103"/>
  <c r="AL72" i="103"/>
  <c r="AU72" i="103" s="1"/>
  <c r="AI88" i="85"/>
  <c r="AN88" i="85"/>
  <c r="AG89" i="85" l="1"/>
  <c r="AP89" i="85" s="1"/>
  <c r="AE89" i="85"/>
  <c r="AF89" i="85"/>
  <c r="AO89" i="85" s="1"/>
  <c r="W90" i="85"/>
  <c r="AL5" i="87"/>
  <c r="AU5" i="87" s="1"/>
  <c r="AS5" i="87"/>
  <c r="AS59" i="87"/>
  <c r="AL59" i="87"/>
  <c r="AU59" i="87" s="1"/>
  <c r="AS77" i="87"/>
  <c r="AL77" i="87"/>
  <c r="AU77" i="87" s="1"/>
  <c r="AS61" i="87"/>
  <c r="AL61" i="87"/>
  <c r="AU61" i="87" s="1"/>
  <c r="AH92" i="98"/>
  <c r="AQ92" i="98" s="1"/>
  <c r="AI88" i="94"/>
  <c r="AN88" i="94"/>
  <c r="AH88" i="55"/>
  <c r="AQ88" i="55" s="1"/>
  <c r="AS12" i="87"/>
  <c r="AL12" i="87"/>
  <c r="AU12" i="87" s="1"/>
  <c r="AS30" i="87"/>
  <c r="AL30" i="87"/>
  <c r="AU30" i="87" s="1"/>
  <c r="AS85" i="87"/>
  <c r="AL85" i="87"/>
  <c r="AU85" i="87" s="1"/>
  <c r="AS80" i="87"/>
  <c r="AL80" i="87"/>
  <c r="AU80" i="87" s="1"/>
  <c r="AS67" i="87"/>
  <c r="AL67" i="87"/>
  <c r="AU67" i="87" s="1"/>
  <c r="AR89" i="87"/>
  <c r="AR91" i="87" s="1"/>
  <c r="AL89" i="87"/>
  <c r="AU89" i="87" s="1"/>
  <c r="AI87" i="48"/>
  <c r="AN87" i="48"/>
  <c r="AS50" i="87"/>
  <c r="AL50" i="87"/>
  <c r="AU50" i="87" s="1"/>
  <c r="AS68" i="87"/>
  <c r="AL68" i="87"/>
  <c r="AU68" i="87" s="1"/>
  <c r="AS9" i="87"/>
  <c r="AL9" i="87"/>
  <c r="AU9" i="87" s="1"/>
  <c r="AS27" i="87"/>
  <c r="AL27" i="87"/>
  <c r="AU27" i="87" s="1"/>
  <c r="AS63" i="87"/>
  <c r="AL63" i="87"/>
  <c r="AU63" i="87" s="1"/>
  <c r="AS81" i="87"/>
  <c r="AL81" i="87"/>
  <c r="AU81" i="87" s="1"/>
  <c r="AR88" i="85"/>
  <c r="AS46" i="87"/>
  <c r="AL46" i="87"/>
  <c r="AU46" i="87" s="1"/>
  <c r="AS66" i="87"/>
  <c r="AL66" i="87"/>
  <c r="AU66" i="87" s="1"/>
  <c r="AS79" i="87"/>
  <c r="AL79" i="87"/>
  <c r="AU79" i="87" s="1"/>
  <c r="AH90" i="102"/>
  <c r="AQ90" i="102" s="1"/>
  <c r="AR87" i="55"/>
  <c r="AS23" i="87"/>
  <c r="AL23" i="87"/>
  <c r="AU23" i="87" s="1"/>
  <c r="AS41" i="87"/>
  <c r="AL41" i="87"/>
  <c r="AU41" i="87" s="1"/>
  <c r="AS42" i="87"/>
  <c r="AL42" i="87"/>
  <c r="AU42" i="87" s="1"/>
  <c r="Z92" i="98"/>
  <c r="AS12" i="103"/>
  <c r="AL12" i="103"/>
  <c r="AU12" i="103" s="1"/>
  <c r="Y89" i="94"/>
  <c r="X89" i="94"/>
  <c r="AI87" i="50"/>
  <c r="AN87" i="50"/>
  <c r="AR89" i="103"/>
  <c r="AR91" i="103" s="1"/>
  <c r="AL89" i="103"/>
  <c r="AU89" i="103" s="1"/>
  <c r="Z88" i="55"/>
  <c r="AS18" i="87"/>
  <c r="AL18" i="87"/>
  <c r="AU18" i="87" s="1"/>
  <c r="AS31" i="87"/>
  <c r="AL31" i="87"/>
  <c r="AU31" i="87" s="1"/>
  <c r="AJ4" i="103"/>
  <c r="AK4" i="103"/>
  <c r="AT4" i="103" s="1"/>
  <c r="AT91" i="103" s="1"/>
  <c r="AG87" i="82"/>
  <c r="AP87" i="82" s="1"/>
  <c r="AE87" i="82"/>
  <c r="W88" i="82"/>
  <c r="AF87" i="82"/>
  <c r="AO87" i="82" s="1"/>
  <c r="Y88" i="48"/>
  <c r="Z88" i="48" s="1"/>
  <c r="X88" i="48"/>
  <c r="AS20" i="87"/>
  <c r="AL20" i="87"/>
  <c r="AU20" i="87" s="1"/>
  <c r="AS38" i="87"/>
  <c r="AL38" i="87"/>
  <c r="AU38" i="87" s="1"/>
  <c r="AS15" i="87"/>
  <c r="AL15" i="87"/>
  <c r="AU15" i="87" s="1"/>
  <c r="AS33" i="87"/>
  <c r="AL33" i="87"/>
  <c r="AU33" i="87" s="1"/>
  <c r="AS51" i="87"/>
  <c r="AL51" i="87"/>
  <c r="AU51" i="87" s="1"/>
  <c r="AS69" i="87"/>
  <c r="AL69" i="87"/>
  <c r="AU69" i="87" s="1"/>
  <c r="AS40" i="87"/>
  <c r="AL40" i="87"/>
  <c r="AU40" i="87" s="1"/>
  <c r="AS82" i="87"/>
  <c r="AL82" i="87"/>
  <c r="AU82" i="87" s="1"/>
  <c r="W91" i="102"/>
  <c r="AF90" i="102"/>
  <c r="AO90" i="102" s="1"/>
  <c r="AG90" i="102"/>
  <c r="AP90" i="102" s="1"/>
  <c r="AE90" i="102"/>
  <c r="AS11" i="87"/>
  <c r="AL11" i="87"/>
  <c r="AU11" i="87" s="1"/>
  <c r="AS65" i="87"/>
  <c r="AL65" i="87"/>
  <c r="AU65" i="87" s="1"/>
  <c r="AS60" i="87"/>
  <c r="AL60" i="87"/>
  <c r="AU60" i="87" s="1"/>
  <c r="AS73" i="87"/>
  <c r="AL73" i="87"/>
  <c r="AU73" i="87" s="1"/>
  <c r="AS14" i="103"/>
  <c r="AL14" i="103"/>
  <c r="AU14" i="103" s="1"/>
  <c r="AS36" i="87"/>
  <c r="AL36" i="87"/>
  <c r="AU36" i="87" s="1"/>
  <c r="AR91" i="98"/>
  <c r="AS13" i="87"/>
  <c r="AL13" i="87"/>
  <c r="AU13" i="87" s="1"/>
  <c r="AS49" i="87"/>
  <c r="AL49" i="87"/>
  <c r="AU49" i="87" s="1"/>
  <c r="AS87" i="87"/>
  <c r="AL87" i="87"/>
  <c r="AU87" i="87" s="1"/>
  <c r="AS3" i="103"/>
  <c r="AL3" i="103"/>
  <c r="AU3" i="103" s="1"/>
  <c r="AS56" i="87"/>
  <c r="AL56" i="87"/>
  <c r="AU56" i="87" s="1"/>
  <c r="AS74" i="87"/>
  <c r="AL74" i="87"/>
  <c r="AU74" i="87" s="1"/>
  <c r="AS86" i="87"/>
  <c r="AL86" i="87"/>
  <c r="AU86" i="87" s="1"/>
  <c r="Y88" i="90"/>
  <c r="X88" i="90"/>
  <c r="Z88" i="90" s="1"/>
  <c r="AI90" i="18"/>
  <c r="AN90" i="18"/>
  <c r="AS58" i="87"/>
  <c r="AL58" i="87"/>
  <c r="AU58" i="87" s="1"/>
  <c r="X91" i="18"/>
  <c r="Z91" i="18" s="1"/>
  <c r="Y91" i="18"/>
  <c r="AS6" i="103"/>
  <c r="AL6" i="103"/>
  <c r="AU6" i="103" s="1"/>
  <c r="AS47" i="87"/>
  <c r="AL47" i="87"/>
  <c r="AU47" i="87" s="1"/>
  <c r="AS83" i="87"/>
  <c r="AL83" i="87"/>
  <c r="AU83" i="87" s="1"/>
  <c r="AS3" i="87"/>
  <c r="AL3" i="87"/>
  <c r="AU3" i="87" s="1"/>
  <c r="AS24" i="87"/>
  <c r="AL24" i="87"/>
  <c r="AU24" i="87" s="1"/>
  <c r="AS19" i="87"/>
  <c r="AL19" i="87"/>
  <c r="AU19" i="87" s="1"/>
  <c r="AS37" i="87"/>
  <c r="AL37" i="87"/>
  <c r="AU37" i="87" s="1"/>
  <c r="AS55" i="87"/>
  <c r="AL55" i="87"/>
  <c r="AU55" i="87" s="1"/>
  <c r="Y87" i="42"/>
  <c r="Z87" i="42" s="1"/>
  <c r="X87" i="42"/>
  <c r="AS8" i="87"/>
  <c r="AL8" i="87"/>
  <c r="AU8" i="87" s="1"/>
  <c r="AS26" i="87"/>
  <c r="AL26" i="87"/>
  <c r="AU26" i="87" s="1"/>
  <c r="AS62" i="87"/>
  <c r="AL62" i="87"/>
  <c r="AU62" i="87" s="1"/>
  <c r="AS24" i="103"/>
  <c r="AL24" i="103"/>
  <c r="AU24" i="103" s="1"/>
  <c r="AS5" i="103"/>
  <c r="AL5" i="103"/>
  <c r="AU5" i="103" s="1"/>
  <c r="AS21" i="87"/>
  <c r="AL21" i="87"/>
  <c r="AU21" i="87" s="1"/>
  <c r="AS75" i="87"/>
  <c r="AL75" i="87"/>
  <c r="AU75" i="87" s="1"/>
  <c r="AI87" i="90"/>
  <c r="AN87" i="90"/>
  <c r="AS10" i="87"/>
  <c r="AL10" i="87"/>
  <c r="AU10" i="87" s="1"/>
  <c r="AS28" i="87"/>
  <c r="AL28" i="87"/>
  <c r="AU28" i="87" s="1"/>
  <c r="AS64" i="87"/>
  <c r="AL64" i="87"/>
  <c r="AU64" i="87" s="1"/>
  <c r="AS16" i="87"/>
  <c r="AL16" i="87"/>
  <c r="AU16" i="87" s="1"/>
  <c r="AS78" i="87"/>
  <c r="AL78" i="87"/>
  <c r="AU78" i="87" s="1"/>
  <c r="AS29" i="87"/>
  <c r="AL29" i="87"/>
  <c r="AU29" i="87" s="1"/>
  <c r="AS70" i="87"/>
  <c r="AL70" i="87"/>
  <c r="AU70" i="87" s="1"/>
  <c r="AS20" i="103"/>
  <c r="AL20" i="103"/>
  <c r="AU20" i="103" s="1"/>
  <c r="AI88" i="35"/>
  <c r="AN88" i="35"/>
  <c r="AS35" i="87"/>
  <c r="AL35" i="87"/>
  <c r="AU35" i="87" s="1"/>
  <c r="AS53" i="87"/>
  <c r="AL53" i="87"/>
  <c r="AU53" i="87" s="1"/>
  <c r="AS71" i="87"/>
  <c r="AL71" i="87"/>
  <c r="AU71" i="87" s="1"/>
  <c r="AS13" i="103"/>
  <c r="AL13" i="103"/>
  <c r="AU13" i="103" s="1"/>
  <c r="AJ4" i="87"/>
  <c r="AK4" i="87"/>
  <c r="AT4" i="87" s="1"/>
  <c r="AT91" i="87" s="1"/>
  <c r="AS54" i="87"/>
  <c r="AL54" i="87"/>
  <c r="AU54" i="87" s="1"/>
  <c r="AS8" i="103"/>
  <c r="AL8" i="103"/>
  <c r="AU8" i="103" s="1"/>
  <c r="AI86" i="42"/>
  <c r="AN86" i="42"/>
  <c r="AS44" i="87"/>
  <c r="AL44" i="87"/>
  <c r="AU44" i="87" s="1"/>
  <c r="AS6" i="87"/>
  <c r="AL6" i="87"/>
  <c r="AU6" i="87" s="1"/>
  <c r="AS39" i="87"/>
  <c r="AL39" i="87"/>
  <c r="AU39" i="87" s="1"/>
  <c r="AS57" i="87"/>
  <c r="AL57" i="87"/>
  <c r="AU57" i="87" s="1"/>
  <c r="AS34" i="87"/>
  <c r="AL34" i="87"/>
  <c r="AU34" i="87" s="1"/>
  <c r="AS52" i="87"/>
  <c r="AL52" i="87"/>
  <c r="AU52" i="87" s="1"/>
  <c r="AS19" i="103"/>
  <c r="AL19" i="103"/>
  <c r="AU19" i="103" s="1"/>
  <c r="AL88" i="87"/>
  <c r="AU88" i="87" s="1"/>
  <c r="AS88" i="87"/>
  <c r="Y90" i="10"/>
  <c r="X90" i="10"/>
  <c r="Z90" i="10" s="1"/>
  <c r="AS18" i="103"/>
  <c r="AL18" i="103"/>
  <c r="AU18" i="103" s="1"/>
  <c r="AS84" i="87"/>
  <c r="AL84" i="87"/>
  <c r="AU84" i="87" s="1"/>
  <c r="AS22" i="87"/>
  <c r="AL22" i="87"/>
  <c r="AU22" i="87" s="1"/>
  <c r="AS76" i="87"/>
  <c r="AL76" i="87"/>
  <c r="AU76" i="87" s="1"/>
  <c r="AS48" i="87"/>
  <c r="AL48" i="87"/>
  <c r="AU48" i="87" s="1"/>
  <c r="AS7" i="103"/>
  <c r="AL7" i="103"/>
  <c r="AU7" i="103" s="1"/>
  <c r="AH89" i="85"/>
  <c r="AQ89" i="85" s="1"/>
  <c r="Y89" i="35"/>
  <c r="X89" i="35"/>
  <c r="Z89" i="35" s="1"/>
  <c r="AI89" i="10"/>
  <c r="AN89" i="10"/>
  <c r="AS17" i="87"/>
  <c r="AL17" i="87"/>
  <c r="AU17" i="87" s="1"/>
  <c r="AS72" i="87"/>
  <c r="AL72" i="87"/>
  <c r="AU72" i="87" s="1"/>
  <c r="Y88" i="50"/>
  <c r="X88" i="50"/>
  <c r="Z88" i="50" s="1"/>
  <c r="AS7" i="87"/>
  <c r="AL7" i="87"/>
  <c r="AU7" i="87" s="1"/>
  <c r="AS25" i="87"/>
  <c r="AL25" i="87"/>
  <c r="AU25" i="87" s="1"/>
  <c r="AS43" i="87"/>
  <c r="AL43" i="87"/>
  <c r="AU43" i="87" s="1"/>
  <c r="AS14" i="87"/>
  <c r="AL14" i="87"/>
  <c r="AU14" i="87" s="1"/>
  <c r="AS32" i="87"/>
  <c r="AL32" i="87"/>
  <c r="AU32" i="87" s="1"/>
  <c r="AR89" i="102"/>
  <c r="AS45" i="87"/>
  <c r="AL45" i="87"/>
  <c r="AU45" i="87" s="1"/>
  <c r="AS25" i="103"/>
  <c r="AL25" i="103"/>
  <c r="AU25" i="103" s="1"/>
  <c r="AE88" i="50" l="1"/>
  <c r="AG88" i="50"/>
  <c r="AP88" i="50" s="1"/>
  <c r="W89" i="50"/>
  <c r="AF88" i="50"/>
  <c r="AO88" i="50" s="1"/>
  <c r="W89" i="48"/>
  <c r="AE88" i="48"/>
  <c r="AF88" i="48"/>
  <c r="AO88" i="48" s="1"/>
  <c r="AG88" i="48"/>
  <c r="AP88" i="48" s="1"/>
  <c r="AF87" i="42"/>
  <c r="AO87" i="42" s="1"/>
  <c r="AG87" i="42"/>
  <c r="AP87" i="42" s="1"/>
  <c r="W88" i="42"/>
  <c r="AE87" i="42"/>
  <c r="AG91" i="18"/>
  <c r="AP91" i="18" s="1"/>
  <c r="AF91" i="18"/>
  <c r="AO91" i="18" s="1"/>
  <c r="AE91" i="18"/>
  <c r="W92" i="18"/>
  <c r="AG90" i="10"/>
  <c r="AP90" i="10" s="1"/>
  <c r="W91" i="10"/>
  <c r="AF90" i="10"/>
  <c r="AO90" i="10" s="1"/>
  <c r="AE90" i="10"/>
  <c r="W90" i="35"/>
  <c r="AG89" i="35"/>
  <c r="AP89" i="35" s="1"/>
  <c r="AF89" i="35"/>
  <c r="AO89" i="35" s="1"/>
  <c r="AE89" i="35"/>
  <c r="AH89" i="35"/>
  <c r="AQ89" i="35" s="1"/>
  <c r="AR90" i="18"/>
  <c r="Y91" i="102"/>
  <c r="X91" i="102"/>
  <c r="AH89" i="94"/>
  <c r="AQ89" i="94" s="1"/>
  <c r="AH88" i="90"/>
  <c r="AQ88" i="90" s="1"/>
  <c r="AE88" i="55"/>
  <c r="AF88" i="55"/>
  <c r="AO88" i="55" s="1"/>
  <c r="W89" i="55"/>
  <c r="AG88" i="55"/>
  <c r="AP88" i="55" s="1"/>
  <c r="Z89" i="94"/>
  <c r="AR88" i="35"/>
  <c r="AR87" i="90"/>
  <c r="AH91" i="18"/>
  <c r="AQ91" i="18" s="1"/>
  <c r="W89" i="90"/>
  <c r="AF88" i="90"/>
  <c r="AO88" i="90" s="1"/>
  <c r="AE88" i="90"/>
  <c r="AG88" i="90"/>
  <c r="AP88" i="90" s="1"/>
  <c r="AS4" i="103"/>
  <c r="AS91" i="103" s="1"/>
  <c r="AL4" i="103"/>
  <c r="AU4" i="103" s="1"/>
  <c r="Y90" i="85"/>
  <c r="X90" i="85"/>
  <c r="Z90" i="85" s="1"/>
  <c r="AI90" i="102"/>
  <c r="AN90" i="102"/>
  <c r="AR86" i="42"/>
  <c r="AS4" i="87"/>
  <c r="AL4" i="87"/>
  <c r="AU4" i="87" s="1"/>
  <c r="AU91" i="87"/>
  <c r="C11" i="87" s="1"/>
  <c r="F31" i="57" s="1"/>
  <c r="AU91" i="103"/>
  <c r="C11" i="103" s="1"/>
  <c r="F47" i="57" s="1"/>
  <c r="Y88" i="82"/>
  <c r="X88" i="82"/>
  <c r="AR87" i="48"/>
  <c r="AI89" i="85"/>
  <c r="AN89" i="85"/>
  <c r="AH90" i="10"/>
  <c r="AQ90" i="10" s="1"/>
  <c r="AH88" i="50"/>
  <c r="AQ88" i="50" s="1"/>
  <c r="AR89" i="10"/>
  <c r="AH87" i="42"/>
  <c r="AQ87" i="42" s="1"/>
  <c r="AS91" i="87"/>
  <c r="AH88" i="48"/>
  <c r="AQ88" i="48" s="1"/>
  <c r="AI87" i="82"/>
  <c r="AN87" i="82"/>
  <c r="AR87" i="50"/>
  <c r="AF92" i="98"/>
  <c r="AO92" i="98" s="1"/>
  <c r="AG92" i="98"/>
  <c r="AP92" i="98" s="1"/>
  <c r="W93" i="98"/>
  <c r="AE92" i="98"/>
  <c r="AR88" i="94"/>
  <c r="AF90" i="85" l="1"/>
  <c r="AO90" i="85" s="1"/>
  <c r="AG90" i="85"/>
  <c r="AP90" i="85" s="1"/>
  <c r="AE90" i="85"/>
  <c r="W91" i="85"/>
  <c r="Y89" i="90"/>
  <c r="X89" i="90"/>
  <c r="AI90" i="10"/>
  <c r="AN90" i="10"/>
  <c r="AI91" i="18"/>
  <c r="AN91" i="18"/>
  <c r="Y89" i="48"/>
  <c r="X89" i="48"/>
  <c r="AR89" i="85"/>
  <c r="Y89" i="55"/>
  <c r="X89" i="55"/>
  <c r="AI89" i="35"/>
  <c r="AN89" i="35"/>
  <c r="AR90" i="102"/>
  <c r="AH91" i="102"/>
  <c r="AQ91" i="102" s="1"/>
  <c r="Y91" i="10"/>
  <c r="X91" i="10"/>
  <c r="AI88" i="55"/>
  <c r="AN88" i="55"/>
  <c r="Z91" i="102"/>
  <c r="Y89" i="50"/>
  <c r="X89" i="50"/>
  <c r="AI92" i="98"/>
  <c r="AN92" i="98"/>
  <c r="AH88" i="82"/>
  <c r="AQ88" i="82" s="1"/>
  <c r="AI88" i="90"/>
  <c r="AN88" i="90"/>
  <c r="W90" i="94"/>
  <c r="AE89" i="94"/>
  <c r="AF89" i="94"/>
  <c r="AO89" i="94" s="1"/>
  <c r="AG89" i="94"/>
  <c r="AP89" i="94" s="1"/>
  <c r="Y90" i="35"/>
  <c r="Z90" i="35" s="1"/>
  <c r="X90" i="35"/>
  <c r="AI87" i="42"/>
  <c r="AN87" i="42"/>
  <c r="AH90" i="85"/>
  <c r="AQ90" i="85" s="1"/>
  <c r="Y93" i="98"/>
  <c r="X93" i="98"/>
  <c r="Z93" i="98" s="1"/>
  <c r="AR87" i="82"/>
  <c r="Z88" i="82"/>
  <c r="Y92" i="18"/>
  <c r="X92" i="18"/>
  <c r="Y88" i="42"/>
  <c r="X88" i="42"/>
  <c r="AI88" i="48"/>
  <c r="AN88" i="48"/>
  <c r="AI88" i="50"/>
  <c r="AN88" i="50"/>
  <c r="AG93" i="98" l="1"/>
  <c r="AP93" i="98" s="1"/>
  <c r="AE93" i="98"/>
  <c r="AN93" i="98" s="1"/>
  <c r="AF93" i="98"/>
  <c r="W94" i="98"/>
  <c r="AG90" i="35"/>
  <c r="AP90" i="35" s="1"/>
  <c r="W91" i="35"/>
  <c r="AF90" i="35"/>
  <c r="AO90" i="35" s="1"/>
  <c r="AE90" i="35"/>
  <c r="Y90" i="94"/>
  <c r="X90" i="94"/>
  <c r="W92" i="102"/>
  <c r="AF91" i="102"/>
  <c r="AO91" i="102" s="1"/>
  <c r="AG91" i="102"/>
  <c r="AP91" i="102" s="1"/>
  <c r="AE91" i="102"/>
  <c r="AR91" i="18"/>
  <c r="AR88" i="90"/>
  <c r="Y91" i="85"/>
  <c r="X91" i="85"/>
  <c r="AR92" i="98"/>
  <c r="AR88" i="55"/>
  <c r="AR89" i="35"/>
  <c r="AH89" i="48"/>
  <c r="AQ89" i="48" s="1"/>
  <c r="AR90" i="10"/>
  <c r="AI90" i="85"/>
  <c r="AN90" i="85"/>
  <c r="AH92" i="18"/>
  <c r="AQ92" i="18" s="1"/>
  <c r="Z92" i="18"/>
  <c r="AR88" i="48"/>
  <c r="AR87" i="42"/>
  <c r="AH89" i="50"/>
  <c r="AQ89" i="50" s="1"/>
  <c r="AH91" i="10"/>
  <c r="AQ91" i="10" s="1"/>
  <c r="AH89" i="55"/>
  <c r="AQ89" i="55" s="1"/>
  <c r="AQ91" i="55" s="1"/>
  <c r="AZ3" i="55"/>
  <c r="AX17" i="55" s="1"/>
  <c r="S17" i="55" s="1"/>
  <c r="AC17" i="55" s="1"/>
  <c r="AB18" i="55" s="1"/>
  <c r="AX9" i="55"/>
  <c r="S9" i="55" s="1"/>
  <c r="AC9" i="55" s="1"/>
  <c r="AB10" i="55" s="1"/>
  <c r="AX10" i="55"/>
  <c r="S10" i="55" s="1"/>
  <c r="AC10" i="55" s="1"/>
  <c r="AB11" i="55" s="1"/>
  <c r="AX14" i="55"/>
  <c r="S14" i="55" s="1"/>
  <c r="AC14" i="55" s="1"/>
  <c r="AB15" i="55" s="1"/>
  <c r="AX16" i="55"/>
  <c r="S16" i="55" s="1"/>
  <c r="AC16" i="55" s="1"/>
  <c r="AB17" i="55" s="1"/>
  <c r="AX18" i="55"/>
  <c r="S18" i="55" s="1"/>
  <c r="AC18" i="55" s="1"/>
  <c r="AB19" i="55" s="1"/>
  <c r="AX21" i="55"/>
  <c r="S21" i="55" s="1"/>
  <c r="AC21" i="55" s="1"/>
  <c r="AB22" i="55" s="1"/>
  <c r="AX23" i="55"/>
  <c r="S23" i="55" s="1"/>
  <c r="AC23" i="55" s="1"/>
  <c r="AB24" i="55" s="1"/>
  <c r="AX24" i="55"/>
  <c r="S24" i="55" s="1"/>
  <c r="AC24" i="55" s="1"/>
  <c r="AB25" i="55" s="1"/>
  <c r="AX27" i="55"/>
  <c r="S27" i="55" s="1"/>
  <c r="AC27" i="55" s="1"/>
  <c r="AB28" i="55" s="1"/>
  <c r="AX28" i="55"/>
  <c r="S28" i="55" s="1"/>
  <c r="AC28" i="55" s="1"/>
  <c r="AB29" i="55" s="1"/>
  <c r="AX29" i="55"/>
  <c r="S29" i="55" s="1"/>
  <c r="AC29" i="55" s="1"/>
  <c r="AB30" i="55" s="1"/>
  <c r="AX30" i="55"/>
  <c r="S30" i="55" s="1"/>
  <c r="AC30" i="55" s="1"/>
  <c r="AB31" i="55" s="1"/>
  <c r="AX31" i="55"/>
  <c r="S31" i="55" s="1"/>
  <c r="AC31" i="55" s="1"/>
  <c r="AB32" i="55" s="1"/>
  <c r="AX32" i="55"/>
  <c r="S32" i="55" s="1"/>
  <c r="AC32" i="55" s="1"/>
  <c r="AB33" i="55" s="1"/>
  <c r="AX33" i="55"/>
  <c r="S33" i="55" s="1"/>
  <c r="AC33" i="55" s="1"/>
  <c r="AB34" i="55" s="1"/>
  <c r="AX34" i="55"/>
  <c r="S34" i="55" s="1"/>
  <c r="AC34" i="55" s="1"/>
  <c r="AB35" i="55" s="1"/>
  <c r="AX35" i="55"/>
  <c r="S35" i="55" s="1"/>
  <c r="AC35" i="55" s="1"/>
  <c r="AB36" i="55" s="1"/>
  <c r="AX36" i="55"/>
  <c r="S36" i="55" s="1"/>
  <c r="AC36" i="55" s="1"/>
  <c r="AB37" i="55" s="1"/>
  <c r="AX37" i="55"/>
  <c r="S37" i="55" s="1"/>
  <c r="AC37" i="55" s="1"/>
  <c r="AB38" i="55" s="1"/>
  <c r="AX38" i="55"/>
  <c r="S38" i="55" s="1"/>
  <c r="AC38" i="55" s="1"/>
  <c r="AB39" i="55" s="1"/>
  <c r="AX39" i="55"/>
  <c r="S39" i="55" s="1"/>
  <c r="AC39" i="55" s="1"/>
  <c r="AB40" i="55" s="1"/>
  <c r="AX40" i="55"/>
  <c r="S40" i="55" s="1"/>
  <c r="AC40" i="55" s="1"/>
  <c r="AB41" i="55" s="1"/>
  <c r="AX41" i="55"/>
  <c r="S41" i="55" s="1"/>
  <c r="AC41" i="55" s="1"/>
  <c r="AB42" i="55" s="1"/>
  <c r="AX42" i="55"/>
  <c r="S42" i="55" s="1"/>
  <c r="AC42" i="55" s="1"/>
  <c r="AB43" i="55" s="1"/>
  <c r="AX43" i="55"/>
  <c r="S43" i="55" s="1"/>
  <c r="AC43" i="55" s="1"/>
  <c r="AB44" i="55" s="1"/>
  <c r="AX44" i="55"/>
  <c r="S44" i="55" s="1"/>
  <c r="AC44" i="55" s="1"/>
  <c r="AB45" i="55" s="1"/>
  <c r="AX45" i="55"/>
  <c r="S45" i="55" s="1"/>
  <c r="AC45" i="55" s="1"/>
  <c r="AB46" i="55" s="1"/>
  <c r="AX46" i="55"/>
  <c r="S46" i="55" s="1"/>
  <c r="AC46" i="55" s="1"/>
  <c r="AB47" i="55" s="1"/>
  <c r="AX47" i="55"/>
  <c r="S47" i="55" s="1"/>
  <c r="AC47" i="55" s="1"/>
  <c r="AB48" i="55" s="1"/>
  <c r="AX48" i="55"/>
  <c r="S48" i="55" s="1"/>
  <c r="AC48" i="55" s="1"/>
  <c r="AB49" i="55" s="1"/>
  <c r="AX49" i="55"/>
  <c r="S49" i="55" s="1"/>
  <c r="AC49" i="55" s="1"/>
  <c r="AB50" i="55" s="1"/>
  <c r="AX50" i="55"/>
  <c r="S50" i="55" s="1"/>
  <c r="AC50" i="55" s="1"/>
  <c r="AB51" i="55" s="1"/>
  <c r="AX51" i="55"/>
  <c r="S51" i="55" s="1"/>
  <c r="AC51" i="55" s="1"/>
  <c r="AB52" i="55" s="1"/>
  <c r="AX52" i="55"/>
  <c r="S52" i="55" s="1"/>
  <c r="AC52" i="55" s="1"/>
  <c r="AB53" i="55" s="1"/>
  <c r="AX53" i="55"/>
  <c r="S53" i="55" s="1"/>
  <c r="AC53" i="55" s="1"/>
  <c r="AB54" i="55" s="1"/>
  <c r="AX54" i="55"/>
  <c r="S54" i="55" s="1"/>
  <c r="AC54" i="55" s="1"/>
  <c r="AB55" i="55" s="1"/>
  <c r="AX55" i="55"/>
  <c r="S55" i="55" s="1"/>
  <c r="AC55" i="55" s="1"/>
  <c r="AB56" i="55" s="1"/>
  <c r="AX56" i="55"/>
  <c r="S56" i="55" s="1"/>
  <c r="AC56" i="55" s="1"/>
  <c r="AB57" i="55" s="1"/>
  <c r="AX57" i="55"/>
  <c r="S57" i="55" s="1"/>
  <c r="AC57" i="55" s="1"/>
  <c r="AB58" i="55" s="1"/>
  <c r="AX58" i="55"/>
  <c r="S58" i="55" s="1"/>
  <c r="AC58" i="55" s="1"/>
  <c r="AB59" i="55" s="1"/>
  <c r="AX59" i="55"/>
  <c r="S59" i="55" s="1"/>
  <c r="AC59" i="55" s="1"/>
  <c r="AB60" i="55" s="1"/>
  <c r="AX60" i="55"/>
  <c r="S60" i="55" s="1"/>
  <c r="AC60" i="55" s="1"/>
  <c r="AB61" i="55" s="1"/>
  <c r="AX61" i="55"/>
  <c r="S61" i="55" s="1"/>
  <c r="AC61" i="55" s="1"/>
  <c r="AB62" i="55" s="1"/>
  <c r="AX62" i="55"/>
  <c r="S62" i="55" s="1"/>
  <c r="AC62" i="55" s="1"/>
  <c r="AB63" i="55" s="1"/>
  <c r="AX63" i="55"/>
  <c r="S63" i="55" s="1"/>
  <c r="AC63" i="55" s="1"/>
  <c r="AB64" i="55" s="1"/>
  <c r="AX64" i="55"/>
  <c r="S64" i="55" s="1"/>
  <c r="AC64" i="55" s="1"/>
  <c r="AB65" i="55" s="1"/>
  <c r="AX65" i="55"/>
  <c r="S65" i="55" s="1"/>
  <c r="AC65" i="55" s="1"/>
  <c r="AB66" i="55" s="1"/>
  <c r="AX66" i="55"/>
  <c r="S66" i="55" s="1"/>
  <c r="AC66" i="55" s="1"/>
  <c r="AB67" i="55" s="1"/>
  <c r="AX67" i="55"/>
  <c r="S67" i="55" s="1"/>
  <c r="AC67" i="55" s="1"/>
  <c r="AB68" i="55" s="1"/>
  <c r="AX68" i="55"/>
  <c r="S68" i="55" s="1"/>
  <c r="AC68" i="55" s="1"/>
  <c r="AB69" i="55" s="1"/>
  <c r="AX69" i="55"/>
  <c r="S69" i="55" s="1"/>
  <c r="AC69" i="55" s="1"/>
  <c r="AB70" i="55" s="1"/>
  <c r="AX70" i="55"/>
  <c r="S70" i="55" s="1"/>
  <c r="AC70" i="55" s="1"/>
  <c r="AB71" i="55" s="1"/>
  <c r="AX71" i="55"/>
  <c r="S71" i="55" s="1"/>
  <c r="AC71" i="55" s="1"/>
  <c r="AB72" i="55" s="1"/>
  <c r="AX72" i="55"/>
  <c r="S72" i="55" s="1"/>
  <c r="AC72" i="55" s="1"/>
  <c r="AB73" i="55" s="1"/>
  <c r="AX73" i="55"/>
  <c r="S73" i="55" s="1"/>
  <c r="AC73" i="55" s="1"/>
  <c r="AB74" i="55" s="1"/>
  <c r="AX74" i="55"/>
  <c r="S74" i="55" s="1"/>
  <c r="AC74" i="55" s="1"/>
  <c r="AB75" i="55" s="1"/>
  <c r="AX75" i="55"/>
  <c r="S75" i="55" s="1"/>
  <c r="AC75" i="55" s="1"/>
  <c r="AB76" i="55" s="1"/>
  <c r="AX76" i="55"/>
  <c r="S76" i="55" s="1"/>
  <c r="AC76" i="55" s="1"/>
  <c r="AB77" i="55" s="1"/>
  <c r="AX77" i="55"/>
  <c r="S77" i="55" s="1"/>
  <c r="AC77" i="55" s="1"/>
  <c r="AB78" i="55" s="1"/>
  <c r="AX78" i="55"/>
  <c r="S78" i="55" s="1"/>
  <c r="AC78" i="55" s="1"/>
  <c r="AB79" i="55" s="1"/>
  <c r="AX79" i="55"/>
  <c r="S79" i="55" s="1"/>
  <c r="AC79" i="55" s="1"/>
  <c r="AB80" i="55" s="1"/>
  <c r="AX80" i="55"/>
  <c r="S80" i="55" s="1"/>
  <c r="AC80" i="55" s="1"/>
  <c r="AB81" i="55" s="1"/>
  <c r="AX81" i="55"/>
  <c r="S81" i="55" s="1"/>
  <c r="AC81" i="55" s="1"/>
  <c r="AB82" i="55" s="1"/>
  <c r="AX82" i="55"/>
  <c r="S82" i="55" s="1"/>
  <c r="AC82" i="55" s="1"/>
  <c r="AB83" i="55" s="1"/>
  <c r="AX83" i="55"/>
  <c r="S83" i="55" s="1"/>
  <c r="AC83" i="55" s="1"/>
  <c r="AB84" i="55" s="1"/>
  <c r="AX87" i="55"/>
  <c r="S87" i="55" s="1"/>
  <c r="AC87" i="55" s="1"/>
  <c r="AB88" i="55" s="1"/>
  <c r="AX84" i="55"/>
  <c r="S84" i="55" s="1"/>
  <c r="AC84" i="55" s="1"/>
  <c r="AB85" i="55" s="1"/>
  <c r="AX86" i="55"/>
  <c r="S86" i="55" s="1"/>
  <c r="AC86" i="55" s="1"/>
  <c r="AB87" i="55" s="1"/>
  <c r="AX85" i="55"/>
  <c r="S85" i="55" s="1"/>
  <c r="AC85" i="55" s="1"/>
  <c r="AB86" i="55" s="1"/>
  <c r="AX88" i="55"/>
  <c r="S88" i="55" s="1"/>
  <c r="AC88" i="55" s="1"/>
  <c r="AB89" i="55" s="1"/>
  <c r="Z89" i="48"/>
  <c r="AH89" i="90"/>
  <c r="AQ89" i="90" s="1"/>
  <c r="AR88" i="50"/>
  <c r="AH93" i="98"/>
  <c r="AQ93" i="98" s="1"/>
  <c r="AH88" i="42"/>
  <c r="AQ88" i="42" s="1"/>
  <c r="AE88" i="82"/>
  <c r="AF88" i="82"/>
  <c r="AO88" i="82" s="1"/>
  <c r="W89" i="82"/>
  <c r="AG88" i="82"/>
  <c r="AP88" i="82" s="1"/>
  <c r="Z88" i="42"/>
  <c r="AH90" i="35"/>
  <c r="AQ90" i="35" s="1"/>
  <c r="AI89" i="94"/>
  <c r="AN89" i="94"/>
  <c r="Z89" i="50"/>
  <c r="Z91" i="10"/>
  <c r="Z89" i="55"/>
  <c r="Z89" i="90"/>
  <c r="Z91" i="85" l="1"/>
  <c r="AX22" i="55"/>
  <c r="S22" i="55" s="1"/>
  <c r="AC22" i="55" s="1"/>
  <c r="AB23" i="55" s="1"/>
  <c r="AX15" i="55"/>
  <c r="S15" i="55" s="1"/>
  <c r="AC15" i="55" s="1"/>
  <c r="AB16" i="55" s="1"/>
  <c r="AX6" i="55"/>
  <c r="S6" i="55" s="1"/>
  <c r="AC6" i="55" s="1"/>
  <c r="AB7" i="55" s="1"/>
  <c r="Z90" i="94"/>
  <c r="AX26" i="55"/>
  <c r="S26" i="55" s="1"/>
  <c r="AC26" i="55" s="1"/>
  <c r="AB27" i="55" s="1"/>
  <c r="AK27" i="55" s="1"/>
  <c r="AT27" i="55" s="1"/>
  <c r="AX20" i="55"/>
  <c r="S20" i="55" s="1"/>
  <c r="AC20" i="55" s="1"/>
  <c r="AB21" i="55" s="1"/>
  <c r="AX12" i="55"/>
  <c r="S12" i="55" s="1"/>
  <c r="AC12" i="55" s="1"/>
  <c r="AB13" i="55" s="1"/>
  <c r="AX25" i="55"/>
  <c r="S25" i="55" s="1"/>
  <c r="AC25" i="55" s="1"/>
  <c r="AB26" i="55" s="1"/>
  <c r="AK26" i="55" s="1"/>
  <c r="AT26" i="55" s="1"/>
  <c r="AX19" i="55"/>
  <c r="S19" i="55" s="1"/>
  <c r="AC19" i="55" s="1"/>
  <c r="AB20" i="55" s="1"/>
  <c r="AJ20" i="55" s="1"/>
  <c r="AX11" i="55"/>
  <c r="S11" i="55" s="1"/>
  <c r="AC11" i="55" s="1"/>
  <c r="AB12" i="55" s="1"/>
  <c r="AG90" i="94"/>
  <c r="AP90" i="94" s="1"/>
  <c r="AF90" i="94"/>
  <c r="AO90" i="94" s="1"/>
  <c r="W91" i="94"/>
  <c r="AE90" i="94"/>
  <c r="AE91" i="85"/>
  <c r="W92" i="85"/>
  <c r="AG91" i="85"/>
  <c r="AP91" i="85" s="1"/>
  <c r="AF91" i="85"/>
  <c r="AO91" i="85" s="1"/>
  <c r="AK85" i="55"/>
  <c r="AT85" i="55" s="1"/>
  <c r="AJ85" i="55"/>
  <c r="AK80" i="55"/>
  <c r="AT80" i="55" s="1"/>
  <c r="AJ80" i="55"/>
  <c r="AK74" i="55"/>
  <c r="AT74" i="55" s="1"/>
  <c r="AJ74" i="55"/>
  <c r="AJ68" i="55"/>
  <c r="AK68" i="55"/>
  <c r="AT68" i="55" s="1"/>
  <c r="AJ62" i="55"/>
  <c r="AK62" i="55"/>
  <c r="AT62" i="55" s="1"/>
  <c r="AK56" i="55"/>
  <c r="AT56" i="55" s="1"/>
  <c r="AJ56" i="55"/>
  <c r="AK50" i="55"/>
  <c r="AT50" i="55" s="1"/>
  <c r="AJ50" i="55"/>
  <c r="AK44" i="55"/>
  <c r="AT44" i="55" s="1"/>
  <c r="AJ44" i="55"/>
  <c r="AK38" i="55"/>
  <c r="AT38" i="55" s="1"/>
  <c r="AJ38" i="55"/>
  <c r="AK32" i="55"/>
  <c r="AT32" i="55" s="1"/>
  <c r="AJ32" i="55"/>
  <c r="AK20" i="55"/>
  <c r="AT20" i="55" s="1"/>
  <c r="AK13" i="55"/>
  <c r="AT13" i="55" s="1"/>
  <c r="AK7" i="55"/>
  <c r="AT7" i="55" s="1"/>
  <c r="Y89" i="82"/>
  <c r="X89" i="82"/>
  <c r="AF89" i="50"/>
  <c r="AO89" i="50" s="1"/>
  <c r="W90" i="50"/>
  <c r="AG89" i="50"/>
  <c r="AP89" i="50" s="1"/>
  <c r="AE89" i="50"/>
  <c r="AJ88" i="55"/>
  <c r="AK88" i="55"/>
  <c r="AT88" i="55" s="1"/>
  <c r="AK79" i="55"/>
  <c r="AT79" i="55" s="1"/>
  <c r="AJ79" i="55"/>
  <c r="AJ73" i="55"/>
  <c r="AK73" i="55"/>
  <c r="AT73" i="55" s="1"/>
  <c r="AK67" i="55"/>
  <c r="AT67" i="55" s="1"/>
  <c r="AJ67" i="55"/>
  <c r="AJ61" i="55"/>
  <c r="AK61" i="55"/>
  <c r="AT61" i="55" s="1"/>
  <c r="AK55" i="55"/>
  <c r="AT55" i="55" s="1"/>
  <c r="AJ55" i="55"/>
  <c r="AK49" i="55"/>
  <c r="AT49" i="55" s="1"/>
  <c r="AJ49" i="55"/>
  <c r="AJ43" i="55"/>
  <c r="AK43" i="55"/>
  <c r="AT43" i="55" s="1"/>
  <c r="AK37" i="55"/>
  <c r="AT37" i="55" s="1"/>
  <c r="AJ37" i="55"/>
  <c r="AJ31" i="55"/>
  <c r="AK31" i="55"/>
  <c r="AT31" i="55" s="1"/>
  <c r="AK25" i="55"/>
  <c r="AT25" i="55" s="1"/>
  <c r="AJ25" i="55"/>
  <c r="AJ19" i="55"/>
  <c r="AK19" i="55"/>
  <c r="AT19" i="55" s="1"/>
  <c r="AK12" i="55"/>
  <c r="AT12" i="55" s="1"/>
  <c r="AJ12" i="55"/>
  <c r="AX4" i="55"/>
  <c r="S4" i="55" s="1"/>
  <c r="AC4" i="55" s="1"/>
  <c r="AB5" i="55" s="1"/>
  <c r="AI91" i="102"/>
  <c r="AN91" i="102"/>
  <c r="AI88" i="82"/>
  <c r="AN88" i="82"/>
  <c r="W90" i="48"/>
  <c r="AF89" i="48"/>
  <c r="AO89" i="48" s="1"/>
  <c r="AE89" i="48"/>
  <c r="AN89" i="48" s="1"/>
  <c r="AG89" i="48"/>
  <c r="AK84" i="55"/>
  <c r="AT84" i="55" s="1"/>
  <c r="AJ84" i="55"/>
  <c r="AK78" i="55"/>
  <c r="AT78" i="55" s="1"/>
  <c r="AJ78" i="55"/>
  <c r="AK72" i="55"/>
  <c r="AT72" i="55" s="1"/>
  <c r="AJ72" i="55"/>
  <c r="AJ66" i="55"/>
  <c r="AK66" i="55"/>
  <c r="AT66" i="55" s="1"/>
  <c r="AK60" i="55"/>
  <c r="AT60" i="55" s="1"/>
  <c r="AJ60" i="55"/>
  <c r="AK54" i="55"/>
  <c r="AT54" i="55" s="1"/>
  <c r="AJ54" i="55"/>
  <c r="AK48" i="55"/>
  <c r="AT48" i="55" s="1"/>
  <c r="AJ48" i="55"/>
  <c r="AK42" i="55"/>
  <c r="AT42" i="55" s="1"/>
  <c r="AJ42" i="55"/>
  <c r="AJ36" i="55"/>
  <c r="AK36" i="55"/>
  <c r="AT36" i="55" s="1"/>
  <c r="AK30" i="55"/>
  <c r="AT30" i="55" s="1"/>
  <c r="AJ30" i="55"/>
  <c r="AJ24" i="55"/>
  <c r="AK24" i="55"/>
  <c r="AT24" i="55" s="1"/>
  <c r="AJ17" i="55"/>
  <c r="AK17" i="55"/>
  <c r="AT17" i="55" s="1"/>
  <c r="AK11" i="55"/>
  <c r="AT11" i="55" s="1"/>
  <c r="AJ11" i="55"/>
  <c r="AJ18" i="55"/>
  <c r="AK18" i="55"/>
  <c r="AT18" i="55" s="1"/>
  <c r="AG92" i="18"/>
  <c r="AP92" i="18" s="1"/>
  <c r="AE92" i="18"/>
  <c r="AF92" i="18"/>
  <c r="AO92" i="18" s="1"/>
  <c r="W93" i="18"/>
  <c r="Y94" i="98"/>
  <c r="X94" i="98"/>
  <c r="AR89" i="94"/>
  <c r="AJ83" i="55"/>
  <c r="AK83" i="55"/>
  <c r="AT83" i="55" s="1"/>
  <c r="AK77" i="55"/>
  <c r="AT77" i="55" s="1"/>
  <c r="AJ77" i="55"/>
  <c r="AJ71" i="55"/>
  <c r="AK71" i="55"/>
  <c r="AT71" i="55" s="1"/>
  <c r="AJ65" i="55"/>
  <c r="AK65" i="55"/>
  <c r="AT65" i="55" s="1"/>
  <c r="AK59" i="55"/>
  <c r="AT59" i="55" s="1"/>
  <c r="AJ59" i="55"/>
  <c r="AK53" i="55"/>
  <c r="AT53" i="55" s="1"/>
  <c r="AJ53" i="55"/>
  <c r="AK47" i="55"/>
  <c r="AT47" i="55" s="1"/>
  <c r="AJ47" i="55"/>
  <c r="AJ41" i="55"/>
  <c r="AK41" i="55"/>
  <c r="AT41" i="55" s="1"/>
  <c r="AK35" i="55"/>
  <c r="AT35" i="55" s="1"/>
  <c r="AJ35" i="55"/>
  <c r="AJ29" i="55"/>
  <c r="AK29" i="55"/>
  <c r="AT29" i="55" s="1"/>
  <c r="AK23" i="55"/>
  <c r="AT23" i="55" s="1"/>
  <c r="AJ23" i="55"/>
  <c r="AJ16" i="55"/>
  <c r="AK16" i="55"/>
  <c r="AT16" i="55" s="1"/>
  <c r="AJ10" i="55"/>
  <c r="AK10" i="55"/>
  <c r="AT10" i="55" s="1"/>
  <c r="AX5" i="55"/>
  <c r="S5" i="55" s="1"/>
  <c r="AC5" i="55" s="1"/>
  <c r="AB6" i="55" s="1"/>
  <c r="AR90" i="85"/>
  <c r="AI90" i="35"/>
  <c r="AN90" i="35"/>
  <c r="AI93" i="98"/>
  <c r="AO93" i="98"/>
  <c r="AK82" i="55"/>
  <c r="AT82" i="55" s="1"/>
  <c r="AJ82" i="55"/>
  <c r="AJ76" i="55"/>
  <c r="AK76" i="55"/>
  <c r="AT76" i="55" s="1"/>
  <c r="AK70" i="55"/>
  <c r="AT70" i="55" s="1"/>
  <c r="AJ70" i="55"/>
  <c r="AJ64" i="55"/>
  <c r="AK64" i="55"/>
  <c r="AT64" i="55" s="1"/>
  <c r="AK58" i="55"/>
  <c r="AT58" i="55" s="1"/>
  <c r="AJ58" i="55"/>
  <c r="AK52" i="55"/>
  <c r="AT52" i="55" s="1"/>
  <c r="AJ52" i="55"/>
  <c r="AK46" i="55"/>
  <c r="AT46" i="55" s="1"/>
  <c r="AJ46" i="55"/>
  <c r="AJ40" i="55"/>
  <c r="AK40" i="55"/>
  <c r="AT40" i="55" s="1"/>
  <c r="AJ34" i="55"/>
  <c r="AK34" i="55"/>
  <c r="AT34" i="55" s="1"/>
  <c r="AJ28" i="55"/>
  <c r="AK28" i="55"/>
  <c r="AT28" i="55" s="1"/>
  <c r="AK22" i="55"/>
  <c r="AT22" i="55" s="1"/>
  <c r="AJ22" i="55"/>
  <c r="AJ15" i="55"/>
  <c r="AK15" i="55"/>
  <c r="AT15" i="55" s="1"/>
  <c r="AX8" i="55"/>
  <c r="S8" i="55" s="1"/>
  <c r="AC8" i="55" s="1"/>
  <c r="AB9" i="55" s="1"/>
  <c r="AX3" i="55"/>
  <c r="S3" i="55" s="1"/>
  <c r="AC3" i="55" s="1"/>
  <c r="Y92" i="102"/>
  <c r="X92" i="102"/>
  <c r="Z92" i="102" s="1"/>
  <c r="AG91" i="10"/>
  <c r="AP91" i="10" s="1"/>
  <c r="AE91" i="10"/>
  <c r="W92" i="10"/>
  <c r="AF91" i="10"/>
  <c r="AO91" i="10" s="1"/>
  <c r="AG88" i="42"/>
  <c r="AP88" i="42" s="1"/>
  <c r="AE88" i="42"/>
  <c r="W89" i="42"/>
  <c r="AF88" i="42"/>
  <c r="AO88" i="42" s="1"/>
  <c r="AF89" i="90"/>
  <c r="AO89" i="90" s="1"/>
  <c r="W90" i="90"/>
  <c r="AE89" i="90"/>
  <c r="AG89" i="90"/>
  <c r="AP89" i="90" s="1"/>
  <c r="AJ86" i="55"/>
  <c r="AK86" i="55"/>
  <c r="AT86" i="55" s="1"/>
  <c r="AX89" i="55"/>
  <c r="S89" i="55" s="1"/>
  <c r="AC89" i="55" s="1"/>
  <c r="AJ89" i="55" s="1"/>
  <c r="AS89" i="55" s="1"/>
  <c r="AE89" i="55"/>
  <c r="AG89" i="55"/>
  <c r="AP89" i="55" s="1"/>
  <c r="AP91" i="55" s="1"/>
  <c r="AF89" i="55"/>
  <c r="AO89" i="55" s="1"/>
  <c r="AO91" i="55" s="1"/>
  <c r="AK87" i="55"/>
  <c r="AT87" i="55" s="1"/>
  <c r="AJ87" i="55"/>
  <c r="AK81" i="55"/>
  <c r="AT81" i="55" s="1"/>
  <c r="AJ81" i="55"/>
  <c r="AK75" i="55"/>
  <c r="AT75" i="55" s="1"/>
  <c r="AJ75" i="55"/>
  <c r="AK69" i="55"/>
  <c r="AT69" i="55" s="1"/>
  <c r="AJ69" i="55"/>
  <c r="AK63" i="55"/>
  <c r="AT63" i="55" s="1"/>
  <c r="AJ63" i="55"/>
  <c r="AK57" i="55"/>
  <c r="AT57" i="55" s="1"/>
  <c r="AJ57" i="55"/>
  <c r="AJ51" i="55"/>
  <c r="AK51" i="55"/>
  <c r="AT51" i="55" s="1"/>
  <c r="AK45" i="55"/>
  <c r="AT45" i="55" s="1"/>
  <c r="AJ45" i="55"/>
  <c r="AK39" i="55"/>
  <c r="AT39" i="55" s="1"/>
  <c r="AJ39" i="55"/>
  <c r="AK33" i="55"/>
  <c r="AT33" i="55" s="1"/>
  <c r="AJ33" i="55"/>
  <c r="AJ27" i="55"/>
  <c r="AK21" i="55"/>
  <c r="AT21" i="55" s="1"/>
  <c r="AJ21" i="55"/>
  <c r="AX13" i="55"/>
  <c r="S13" i="55" s="1"/>
  <c r="AC13" i="55" s="1"/>
  <c r="AB14" i="55" s="1"/>
  <c r="AX7" i="55"/>
  <c r="S7" i="55" s="1"/>
  <c r="AC7" i="55" s="1"/>
  <c r="AB8" i="55" s="1"/>
  <c r="AH91" i="85"/>
  <c r="AQ91" i="85" s="1"/>
  <c r="AH90" i="94"/>
  <c r="AQ90" i="94" s="1"/>
  <c r="Y91" i="35"/>
  <c r="X91" i="35"/>
  <c r="Z91" i="35" s="1"/>
  <c r="AJ26" i="55" l="1"/>
  <c r="AJ13" i="55"/>
  <c r="AK89" i="55"/>
  <c r="AT89" i="55" s="1"/>
  <c r="AI89" i="90"/>
  <c r="AN89" i="90"/>
  <c r="AS21" i="55"/>
  <c r="AL21" i="55"/>
  <c r="AU21" i="55" s="1"/>
  <c r="AL39" i="55"/>
  <c r="AU39" i="55" s="1"/>
  <c r="AS39" i="55"/>
  <c r="AS57" i="55"/>
  <c r="AL57" i="55"/>
  <c r="AU57" i="55" s="1"/>
  <c r="AS75" i="55"/>
  <c r="AL75" i="55"/>
  <c r="AU75" i="55" s="1"/>
  <c r="Y89" i="42"/>
  <c r="X89" i="42"/>
  <c r="AI91" i="10"/>
  <c r="AN91" i="10"/>
  <c r="AJ9" i="55"/>
  <c r="AK9" i="55"/>
  <c r="AT9" i="55" s="1"/>
  <c r="AS28" i="55"/>
  <c r="AL28" i="55"/>
  <c r="AU28" i="55" s="1"/>
  <c r="AS64" i="55"/>
  <c r="AL64" i="55"/>
  <c r="AU64" i="55" s="1"/>
  <c r="AL23" i="55"/>
  <c r="AU23" i="55" s="1"/>
  <c r="AS23" i="55"/>
  <c r="AS59" i="55"/>
  <c r="AL59" i="55"/>
  <c r="AU59" i="55" s="1"/>
  <c r="AS77" i="55"/>
  <c r="AL77" i="55"/>
  <c r="AU77" i="55" s="1"/>
  <c r="Y93" i="18"/>
  <c r="X93" i="18"/>
  <c r="Z93" i="18" s="1"/>
  <c r="AS11" i="55"/>
  <c r="AL11" i="55"/>
  <c r="AU11" i="55" s="1"/>
  <c r="AS30" i="55"/>
  <c r="AL30" i="55"/>
  <c r="AU30" i="55" s="1"/>
  <c r="AS48" i="55"/>
  <c r="AL48" i="55"/>
  <c r="AU48" i="55" s="1"/>
  <c r="AS84" i="55"/>
  <c r="AL84" i="55"/>
  <c r="AU84" i="55" s="1"/>
  <c r="Y90" i="48"/>
  <c r="X90" i="48"/>
  <c r="AS12" i="55"/>
  <c r="AL12" i="55"/>
  <c r="AU12" i="55" s="1"/>
  <c r="AS49" i="55"/>
  <c r="AL49" i="55"/>
  <c r="AU49" i="55" s="1"/>
  <c r="AS67" i="55"/>
  <c r="AL67" i="55"/>
  <c r="AU67" i="55" s="1"/>
  <c r="AS32" i="55"/>
  <c r="AL32" i="55"/>
  <c r="AU32" i="55" s="1"/>
  <c r="AS50" i="55"/>
  <c r="AL50" i="55"/>
  <c r="AU50" i="55" s="1"/>
  <c r="AS85" i="55"/>
  <c r="AL85" i="55"/>
  <c r="AU85" i="55" s="1"/>
  <c r="AI91" i="85"/>
  <c r="AN91" i="85"/>
  <c r="AK6" i="55"/>
  <c r="AT6" i="55" s="1"/>
  <c r="AJ6" i="55"/>
  <c r="AS13" i="55"/>
  <c r="AL13" i="55"/>
  <c r="AU13" i="55" s="1"/>
  <c r="AS63" i="55"/>
  <c r="AL63" i="55"/>
  <c r="AU63" i="55" s="1"/>
  <c r="AI88" i="42"/>
  <c r="AN88" i="42"/>
  <c r="AS66" i="55"/>
  <c r="AL66" i="55"/>
  <c r="AU66" i="55" s="1"/>
  <c r="AS31" i="55"/>
  <c r="AL31" i="55"/>
  <c r="AU31" i="55" s="1"/>
  <c r="AS88" i="55"/>
  <c r="AL88" i="55"/>
  <c r="AU88" i="55" s="1"/>
  <c r="AH89" i="82"/>
  <c r="AQ89" i="82" s="1"/>
  <c r="AS68" i="55"/>
  <c r="AL68" i="55"/>
  <c r="AU68" i="55" s="1"/>
  <c r="AH91" i="35"/>
  <c r="AQ91" i="35" s="1"/>
  <c r="AS27" i="55"/>
  <c r="AL27" i="55"/>
  <c r="AU27" i="55" s="1"/>
  <c r="Y90" i="90"/>
  <c r="X90" i="90"/>
  <c r="AH92" i="102"/>
  <c r="AQ92" i="102" s="1"/>
  <c r="AS15" i="55"/>
  <c r="AL15" i="55"/>
  <c r="AU15" i="55" s="1"/>
  <c r="AS34" i="55"/>
  <c r="AL34" i="55"/>
  <c r="AU34" i="55" s="1"/>
  <c r="AR93" i="98"/>
  <c r="AS47" i="55"/>
  <c r="AL47" i="55"/>
  <c r="AU47" i="55" s="1"/>
  <c r="AH94" i="98"/>
  <c r="AQ94" i="98" s="1"/>
  <c r="AI92" i="18"/>
  <c r="AN92" i="18"/>
  <c r="AS54" i="55"/>
  <c r="AL54" i="55"/>
  <c r="AU54" i="55" s="1"/>
  <c r="AS72" i="55"/>
  <c r="AL72" i="55"/>
  <c r="AU72" i="55" s="1"/>
  <c r="AR88" i="82"/>
  <c r="AS37" i="55"/>
  <c r="AL37" i="55"/>
  <c r="AU37" i="55" s="1"/>
  <c r="AS55" i="55"/>
  <c r="AL55" i="55"/>
  <c r="AU55" i="55" s="1"/>
  <c r="Z89" i="82"/>
  <c r="AS20" i="55"/>
  <c r="AL20" i="55"/>
  <c r="AU20" i="55" s="1"/>
  <c r="AS38" i="55"/>
  <c r="AL38" i="55"/>
  <c r="AU38" i="55" s="1"/>
  <c r="AL56" i="55"/>
  <c r="AU56" i="55" s="1"/>
  <c r="AS56" i="55"/>
  <c r="AS74" i="55"/>
  <c r="AL74" i="55"/>
  <c r="AU74" i="55" s="1"/>
  <c r="AI90" i="94"/>
  <c r="AN90" i="94"/>
  <c r="AE91" i="35"/>
  <c r="W92" i="35"/>
  <c r="AF91" i="35"/>
  <c r="AO91" i="35" s="1"/>
  <c r="AG91" i="35"/>
  <c r="AP91" i="35" s="1"/>
  <c r="W93" i="102"/>
  <c r="AE92" i="102"/>
  <c r="AF92" i="102"/>
  <c r="AO92" i="102" s="1"/>
  <c r="AG92" i="102"/>
  <c r="AP92" i="102" s="1"/>
  <c r="AS22" i="55"/>
  <c r="AL22" i="55"/>
  <c r="AU22" i="55" s="1"/>
  <c r="AS58" i="55"/>
  <c r="AL58" i="55"/>
  <c r="AU58" i="55" s="1"/>
  <c r="AS10" i="55"/>
  <c r="AL10" i="55"/>
  <c r="AU10" i="55" s="1"/>
  <c r="AS29" i="55"/>
  <c r="AL29" i="55"/>
  <c r="AU29" i="55" s="1"/>
  <c r="AS65" i="55"/>
  <c r="AL65" i="55"/>
  <c r="AU65" i="55" s="1"/>
  <c r="AS83" i="55"/>
  <c r="AL83" i="55"/>
  <c r="AU83" i="55" s="1"/>
  <c r="Z94" i="98"/>
  <c r="AS17" i="55"/>
  <c r="AL17" i="55"/>
  <c r="AU17" i="55" s="1"/>
  <c r="AS36" i="55"/>
  <c r="AL36" i="55"/>
  <c r="AU36" i="55" s="1"/>
  <c r="AI89" i="48"/>
  <c r="AP89" i="48"/>
  <c r="AS19" i="55"/>
  <c r="AL19" i="55"/>
  <c r="AU19" i="55" s="1"/>
  <c r="AS73" i="55"/>
  <c r="AL73" i="55"/>
  <c r="AU73" i="55" s="1"/>
  <c r="AI89" i="50"/>
  <c r="AN89" i="50"/>
  <c r="Y91" i="94"/>
  <c r="X91" i="94"/>
  <c r="AS45" i="55"/>
  <c r="AL45" i="55"/>
  <c r="AU45" i="55" s="1"/>
  <c r="AS81" i="55"/>
  <c r="AL81" i="55"/>
  <c r="AU81" i="55" s="1"/>
  <c r="AL52" i="55"/>
  <c r="AU52" i="55" s="1"/>
  <c r="AS52" i="55"/>
  <c r="AS70" i="55"/>
  <c r="AL70" i="55"/>
  <c r="AU70" i="55" s="1"/>
  <c r="AS41" i="55"/>
  <c r="AL41" i="55"/>
  <c r="AU41" i="55" s="1"/>
  <c r="AJ8" i="55"/>
  <c r="AK8" i="55"/>
  <c r="AT8" i="55" s="1"/>
  <c r="AS33" i="55"/>
  <c r="AL33" i="55"/>
  <c r="AU33" i="55" s="1"/>
  <c r="AS69" i="55"/>
  <c r="AL69" i="55"/>
  <c r="AU69" i="55" s="1"/>
  <c r="AS87" i="55"/>
  <c r="AL87" i="55"/>
  <c r="AU87" i="55" s="1"/>
  <c r="AJ14" i="55"/>
  <c r="AK14" i="55"/>
  <c r="AT14" i="55" s="1"/>
  <c r="AS51" i="55"/>
  <c r="AL51" i="55"/>
  <c r="AU51" i="55" s="1"/>
  <c r="AS86" i="55"/>
  <c r="AL86" i="55"/>
  <c r="AU86" i="55" s="1"/>
  <c r="AS40" i="55"/>
  <c r="AL40" i="55"/>
  <c r="AU40" i="55" s="1"/>
  <c r="AS76" i="55"/>
  <c r="AL76" i="55"/>
  <c r="AU76" i="55" s="1"/>
  <c r="AR90" i="35"/>
  <c r="AS35" i="55"/>
  <c r="AL35" i="55"/>
  <c r="AU35" i="55" s="1"/>
  <c r="AL53" i="55"/>
  <c r="AU53" i="55" s="1"/>
  <c r="AS53" i="55"/>
  <c r="AS42" i="55"/>
  <c r="AL42" i="55"/>
  <c r="AU42" i="55" s="1"/>
  <c r="AS60" i="55"/>
  <c r="AL60" i="55"/>
  <c r="AU60" i="55" s="1"/>
  <c r="AS78" i="55"/>
  <c r="AL78" i="55"/>
  <c r="AU78" i="55" s="1"/>
  <c r="AR91" i="102"/>
  <c r="AS25" i="55"/>
  <c r="AL25" i="55"/>
  <c r="AU25" i="55" s="1"/>
  <c r="AS79" i="55"/>
  <c r="AL79" i="55"/>
  <c r="AU79" i="55" s="1"/>
  <c r="AJ7" i="55"/>
  <c r="AS44" i="55"/>
  <c r="AL44" i="55"/>
  <c r="AU44" i="55" s="1"/>
  <c r="AS80" i="55"/>
  <c r="AL80" i="55"/>
  <c r="AU80" i="55" s="1"/>
  <c r="AI89" i="55"/>
  <c r="AN89" i="55"/>
  <c r="AN91" i="55" s="1"/>
  <c r="Y92" i="10"/>
  <c r="X92" i="10"/>
  <c r="AB4" i="55"/>
  <c r="AJ3" i="55"/>
  <c r="AL46" i="55"/>
  <c r="AU46" i="55" s="1"/>
  <c r="AS46" i="55"/>
  <c r="AS82" i="55"/>
  <c r="AL82" i="55"/>
  <c r="AU82" i="55" s="1"/>
  <c r="AS16" i="55"/>
  <c r="AL16" i="55"/>
  <c r="AU16" i="55" s="1"/>
  <c r="AS71" i="55"/>
  <c r="AL71" i="55"/>
  <c r="AU71" i="55" s="1"/>
  <c r="AS18" i="55"/>
  <c r="AL18" i="55"/>
  <c r="AU18" i="55" s="1"/>
  <c r="AS24" i="55"/>
  <c r="AL24" i="55"/>
  <c r="AU24" i="55" s="1"/>
  <c r="AK5" i="55"/>
  <c r="AT5" i="55" s="1"/>
  <c r="AJ5" i="55"/>
  <c r="AS43" i="55"/>
  <c r="AL43" i="55"/>
  <c r="AU43" i="55" s="1"/>
  <c r="AS61" i="55"/>
  <c r="AL61" i="55"/>
  <c r="AU61" i="55" s="1"/>
  <c r="Y90" i="50"/>
  <c r="X90" i="50"/>
  <c r="AS26" i="55"/>
  <c r="AL26" i="55"/>
  <c r="AU26" i="55" s="1"/>
  <c r="AS62" i="55"/>
  <c r="AL62" i="55"/>
  <c r="AU62" i="55" s="1"/>
  <c r="Y92" i="85"/>
  <c r="X92" i="85"/>
  <c r="Z89" i="42" l="1"/>
  <c r="W90" i="42"/>
  <c r="AG89" i="42"/>
  <c r="AP89" i="42" s="1"/>
  <c r="AF89" i="42"/>
  <c r="AO89" i="42" s="1"/>
  <c r="AE89" i="42"/>
  <c r="AK4" i="55"/>
  <c r="AT4" i="55" s="1"/>
  <c r="AT91" i="55" s="1"/>
  <c r="AJ4" i="55"/>
  <c r="AF94" i="98"/>
  <c r="AO94" i="98" s="1"/>
  <c r="AG94" i="98"/>
  <c r="AP94" i="98" s="1"/>
  <c r="W95" i="98"/>
  <c r="AE94" i="98"/>
  <c r="AR90" i="94"/>
  <c r="AR91" i="85"/>
  <c r="AH93" i="18"/>
  <c r="AQ93" i="18" s="1"/>
  <c r="AR89" i="50"/>
  <c r="AR89" i="48"/>
  <c r="AH90" i="48"/>
  <c r="AQ90" i="48" s="1"/>
  <c r="AE93" i="18"/>
  <c r="W94" i="18"/>
  <c r="AF93" i="18"/>
  <c r="AO93" i="18" s="1"/>
  <c r="AG93" i="18"/>
  <c r="AP93" i="18" s="1"/>
  <c r="AH92" i="10"/>
  <c r="AQ92" i="10" s="1"/>
  <c r="AS14" i="55"/>
  <c r="AL14" i="55"/>
  <c r="AU14" i="55" s="1"/>
  <c r="Z90" i="48"/>
  <c r="AS9" i="55"/>
  <c r="AL9" i="55"/>
  <c r="AU9" i="55" s="1"/>
  <c r="AH92" i="85"/>
  <c r="AQ92" i="85" s="1"/>
  <c r="AH91" i="94"/>
  <c r="AQ91" i="94" s="1"/>
  <c r="Y92" i="35"/>
  <c r="X92" i="35"/>
  <c r="AF89" i="82"/>
  <c r="AO89" i="82" s="1"/>
  <c r="AG89" i="82"/>
  <c r="AP89" i="82" s="1"/>
  <c r="W90" i="82"/>
  <c r="AE89" i="82"/>
  <c r="AR92" i="18"/>
  <c r="AS6" i="55"/>
  <c r="AL6" i="55"/>
  <c r="AU6" i="55" s="1"/>
  <c r="Z92" i="85"/>
  <c r="Z92" i="10"/>
  <c r="AS5" i="55"/>
  <c r="AL5" i="55"/>
  <c r="AU5" i="55" s="1"/>
  <c r="AS7" i="55"/>
  <c r="AL7" i="55"/>
  <c r="AU7" i="55" s="1"/>
  <c r="AS8" i="55"/>
  <c r="AL8" i="55"/>
  <c r="AU8" i="55" s="1"/>
  <c r="Z91" i="94"/>
  <c r="AI92" i="102"/>
  <c r="AN92" i="102"/>
  <c r="AI91" i="35"/>
  <c r="AN91" i="35"/>
  <c r="AH90" i="90"/>
  <c r="AQ90" i="90" s="1"/>
  <c r="AR88" i="42"/>
  <c r="AR91" i="10"/>
  <c r="AH90" i="50"/>
  <c r="AQ90" i="50" s="1"/>
  <c r="Z90" i="50"/>
  <c r="AL3" i="55"/>
  <c r="AU3" i="55" s="1"/>
  <c r="AS3" i="55"/>
  <c r="AR89" i="55"/>
  <c r="AR91" i="55" s="1"/>
  <c r="AL89" i="55"/>
  <c r="AU89" i="55" s="1"/>
  <c r="Y93" i="102"/>
  <c r="X93" i="102"/>
  <c r="Z90" i="90"/>
  <c r="AH89" i="42"/>
  <c r="AQ89" i="42" s="1"/>
  <c r="AR89" i="90"/>
  <c r="AR92" i="102" l="1"/>
  <c r="AI94" i="98"/>
  <c r="AN94" i="98"/>
  <c r="AH93" i="102"/>
  <c r="AQ93" i="102" s="1"/>
  <c r="AF90" i="50"/>
  <c r="AO90" i="50" s="1"/>
  <c r="AE90" i="50"/>
  <c r="AG90" i="50"/>
  <c r="AP90" i="50" s="1"/>
  <c r="W91" i="50"/>
  <c r="AG91" i="94"/>
  <c r="AP91" i="94" s="1"/>
  <c r="W92" i="94"/>
  <c r="AF91" i="94"/>
  <c r="AE91" i="94"/>
  <c r="AN91" i="94" s="1"/>
  <c r="AH92" i="35"/>
  <c r="AQ92" i="35" s="1"/>
  <c r="Y95" i="98"/>
  <c r="X95" i="98"/>
  <c r="AI89" i="42"/>
  <c r="AN89" i="42"/>
  <c r="Z93" i="102"/>
  <c r="AE92" i="10"/>
  <c r="AG92" i="10"/>
  <c r="AP92" i="10" s="1"/>
  <c r="W93" i="10"/>
  <c r="AF92" i="10"/>
  <c r="AO92" i="10" s="1"/>
  <c r="Z92" i="35"/>
  <c r="AF92" i="85"/>
  <c r="AO92" i="85" s="1"/>
  <c r="AE92" i="85"/>
  <c r="AG92" i="85"/>
  <c r="AP92" i="85" s="1"/>
  <c r="W93" i="85"/>
  <c r="AI89" i="82"/>
  <c r="AN89" i="82"/>
  <c r="Y94" i="18"/>
  <c r="X94" i="18"/>
  <c r="AE90" i="90"/>
  <c r="AN90" i="90" s="1"/>
  <c r="W91" i="90"/>
  <c r="AG90" i="90"/>
  <c r="AF90" i="90"/>
  <c r="AO90" i="90" s="1"/>
  <c r="AR91" i="35"/>
  <c r="Y90" i="82"/>
  <c r="X90" i="82"/>
  <c r="AG90" i="48"/>
  <c r="AP90" i="48" s="1"/>
  <c r="AE90" i="48"/>
  <c r="W91" i="48"/>
  <c r="AF90" i="48"/>
  <c r="AO90" i="48" s="1"/>
  <c r="AI93" i="18"/>
  <c r="AN93" i="18"/>
  <c r="AS4" i="55"/>
  <c r="AS91" i="55" s="1"/>
  <c r="AL4" i="55"/>
  <c r="AU4" i="55" s="1"/>
  <c r="AU91" i="55" s="1"/>
  <c r="C11" i="55" s="1"/>
  <c r="Y90" i="42"/>
  <c r="X90" i="42"/>
  <c r="AR89" i="82" l="1"/>
  <c r="W93" i="35"/>
  <c r="AG92" i="35"/>
  <c r="AP92" i="35" s="1"/>
  <c r="AE92" i="35"/>
  <c r="AN92" i="35" s="1"/>
  <c r="AF92" i="35"/>
  <c r="AF93" i="102"/>
  <c r="AO93" i="102" s="1"/>
  <c r="AG93" i="102"/>
  <c r="AP93" i="102" s="1"/>
  <c r="W94" i="102"/>
  <c r="AE93" i="102"/>
  <c r="Y91" i="48"/>
  <c r="X91" i="48"/>
  <c r="AI91" i="94"/>
  <c r="AO91" i="94"/>
  <c r="AI90" i="50"/>
  <c r="AN90" i="50"/>
  <c r="Y93" i="85"/>
  <c r="X93" i="85"/>
  <c r="AR89" i="42"/>
  <c r="Y92" i="94"/>
  <c r="X92" i="94"/>
  <c r="Y91" i="90"/>
  <c r="X91" i="90"/>
  <c r="Y93" i="10"/>
  <c r="X93" i="10"/>
  <c r="AH95" i="98"/>
  <c r="AQ95" i="98" s="1"/>
  <c r="AR94" i="98"/>
  <c r="AH94" i="18"/>
  <c r="AQ94" i="18" s="1"/>
  <c r="Z94" i="18"/>
  <c r="AH90" i="42"/>
  <c r="AQ90" i="42" s="1"/>
  <c r="AR93" i="18"/>
  <c r="AH90" i="82"/>
  <c r="AQ90" i="82" s="1"/>
  <c r="AI92" i="85"/>
  <c r="AN92" i="85"/>
  <c r="Z95" i="98"/>
  <c r="AI90" i="48"/>
  <c r="AN90" i="48"/>
  <c r="Z90" i="42"/>
  <c r="Z90" i="82"/>
  <c r="AI90" i="90"/>
  <c r="AP90" i="90"/>
  <c r="AI92" i="10"/>
  <c r="AN92" i="10"/>
  <c r="Y91" i="50"/>
  <c r="X91" i="50"/>
  <c r="Z91" i="50" s="1"/>
  <c r="AG91" i="50" l="1"/>
  <c r="AP91" i="50" s="1"/>
  <c r="W92" i="50"/>
  <c r="AE91" i="50"/>
  <c r="AF91" i="50"/>
  <c r="AO91" i="50" s="1"/>
  <c r="AH91" i="90"/>
  <c r="AQ91" i="90" s="1"/>
  <c r="AR90" i="50"/>
  <c r="AI92" i="35"/>
  <c r="AO92" i="35"/>
  <c r="AR92" i="85"/>
  <c r="Z91" i="90"/>
  <c r="AI93" i="102"/>
  <c r="AN93" i="102"/>
  <c r="AR90" i="90"/>
  <c r="AE94" i="18"/>
  <c r="AG94" i="18"/>
  <c r="AP94" i="18" s="1"/>
  <c r="W95" i="18"/>
  <c r="AF94" i="18"/>
  <c r="AO94" i="18" s="1"/>
  <c r="AH93" i="85"/>
  <c r="AQ93" i="85" s="1"/>
  <c r="AR91" i="94"/>
  <c r="Y94" i="102"/>
  <c r="X94" i="102"/>
  <c r="Z94" i="102" s="1"/>
  <c r="AF90" i="82"/>
  <c r="AO90" i="82" s="1"/>
  <c r="AE90" i="82"/>
  <c r="AG90" i="82"/>
  <c r="AP90" i="82" s="1"/>
  <c r="W91" i="82"/>
  <c r="AH93" i="10"/>
  <c r="AQ93" i="10" s="1"/>
  <c r="AH92" i="94"/>
  <c r="AQ92" i="94" s="1"/>
  <c r="Z93" i="85"/>
  <c r="AH91" i="48"/>
  <c r="AQ91" i="48" s="1"/>
  <c r="Y93" i="35"/>
  <c r="X93" i="35"/>
  <c r="Z93" i="35" s="1"/>
  <c r="AR92" i="10"/>
  <c r="Z93" i="10"/>
  <c r="Z92" i="94"/>
  <c r="Z91" i="48"/>
  <c r="AH91" i="50"/>
  <c r="AQ91" i="50" s="1"/>
  <c r="AF90" i="42"/>
  <c r="AO90" i="42" s="1"/>
  <c r="W91" i="42"/>
  <c r="AE90" i="42"/>
  <c r="AG90" i="42"/>
  <c r="AP90" i="42" s="1"/>
  <c r="AR90" i="48"/>
  <c r="W96" i="98"/>
  <c r="AF95" i="98"/>
  <c r="AO95" i="98" s="1"/>
  <c r="AG95" i="98"/>
  <c r="AP95" i="98" s="1"/>
  <c r="AE95" i="98"/>
  <c r="Y96" i="98" l="1"/>
  <c r="X96" i="98"/>
  <c r="Y91" i="42"/>
  <c r="Z91" i="42" s="1"/>
  <c r="X91" i="42"/>
  <c r="AH93" i="35"/>
  <c r="AQ93" i="35" s="1"/>
  <c r="AH94" i="102"/>
  <c r="AQ94" i="102" s="1"/>
  <c r="Y95" i="18"/>
  <c r="X95" i="18"/>
  <c r="AR93" i="102"/>
  <c r="W92" i="48"/>
  <c r="AG91" i="48"/>
  <c r="AP91" i="48" s="1"/>
  <c r="AF91" i="48"/>
  <c r="AO91" i="48" s="1"/>
  <c r="AE91" i="48"/>
  <c r="AE93" i="35"/>
  <c r="AG93" i="35"/>
  <c r="AP93" i="35" s="1"/>
  <c r="AF93" i="35"/>
  <c r="AO93" i="35" s="1"/>
  <c r="W94" i="35"/>
  <c r="AG94" i="102"/>
  <c r="AP94" i="102" s="1"/>
  <c r="AF94" i="102"/>
  <c r="AO94" i="102" s="1"/>
  <c r="AE94" i="102"/>
  <c r="W95" i="102"/>
  <c r="W92" i="90"/>
  <c r="AF91" i="90"/>
  <c r="AO91" i="90" s="1"/>
  <c r="AG91" i="90"/>
  <c r="AP91" i="90" s="1"/>
  <c r="AE91" i="90"/>
  <c r="W93" i="94"/>
  <c r="AE92" i="94"/>
  <c r="AG92" i="94"/>
  <c r="AP92" i="94" s="1"/>
  <c r="AF92" i="94"/>
  <c r="AO92" i="94" s="1"/>
  <c r="W94" i="85"/>
  <c r="AG93" i="85"/>
  <c r="AP93" i="85" s="1"/>
  <c r="AE93" i="85"/>
  <c r="AF93" i="85"/>
  <c r="AO93" i="85" s="1"/>
  <c r="Y91" i="82"/>
  <c r="Z91" i="82"/>
  <c r="X91" i="82"/>
  <c r="AI94" i="18"/>
  <c r="AN94" i="18"/>
  <c r="AI95" i="98"/>
  <c r="AN95" i="98"/>
  <c r="AI91" i="50"/>
  <c r="AN91" i="50"/>
  <c r="AE93" i="10"/>
  <c r="W94" i="10"/>
  <c r="AG93" i="10"/>
  <c r="AP93" i="10" s="1"/>
  <c r="AF93" i="10"/>
  <c r="AO93" i="10" s="1"/>
  <c r="AI90" i="82"/>
  <c r="AN90" i="82"/>
  <c r="Y92" i="50"/>
  <c r="X92" i="50"/>
  <c r="Z92" i="50" s="1"/>
  <c r="AI90" i="42"/>
  <c r="AN90" i="42"/>
  <c r="AR92" i="35"/>
  <c r="Z95" i="18" l="1"/>
  <c r="AE92" i="50"/>
  <c r="AN92" i="50" s="1"/>
  <c r="W93" i="50"/>
  <c r="AF92" i="50"/>
  <c r="AO92" i="50" s="1"/>
  <c r="AG92" i="50"/>
  <c r="AE95" i="18"/>
  <c r="W96" i="18"/>
  <c r="AF95" i="18"/>
  <c r="AO95" i="18" s="1"/>
  <c r="AG95" i="18"/>
  <c r="AP95" i="18" s="1"/>
  <c r="AR90" i="82"/>
  <c r="AH91" i="82"/>
  <c r="AQ91" i="82" s="1"/>
  <c r="Y93" i="94"/>
  <c r="X93" i="94"/>
  <c r="Y94" i="35"/>
  <c r="X94" i="35"/>
  <c r="AH91" i="42"/>
  <c r="AQ91" i="42" s="1"/>
  <c r="W92" i="82"/>
  <c r="AF91" i="82"/>
  <c r="AO91" i="82" s="1"/>
  <c r="AE91" i="82"/>
  <c r="AG91" i="82"/>
  <c r="AP91" i="82" s="1"/>
  <c r="Y95" i="102"/>
  <c r="X95" i="102"/>
  <c r="AE91" i="42"/>
  <c r="W92" i="42"/>
  <c r="AG91" i="42"/>
  <c r="AP91" i="42" s="1"/>
  <c r="AF91" i="42"/>
  <c r="AO91" i="42" s="1"/>
  <c r="AI91" i="90"/>
  <c r="AN91" i="90"/>
  <c r="AI94" i="102"/>
  <c r="AN94" i="102"/>
  <c r="Y92" i="48"/>
  <c r="X92" i="48"/>
  <c r="Z92" i="48" s="1"/>
  <c r="AI93" i="35"/>
  <c r="AN93" i="35"/>
  <c r="AH96" i="98"/>
  <c r="AQ96" i="98" s="1"/>
  <c r="Y94" i="85"/>
  <c r="X94" i="85"/>
  <c r="Z94" i="85" s="1"/>
  <c r="AR95" i="98"/>
  <c r="Z96" i="98"/>
  <c r="AR90" i="42"/>
  <c r="AR91" i="50"/>
  <c r="AH92" i="50"/>
  <c r="AQ92" i="50" s="1"/>
  <c r="Y94" i="10"/>
  <c r="X94" i="10"/>
  <c r="AI93" i="10"/>
  <c r="AN93" i="10"/>
  <c r="AR94" i="18"/>
  <c r="AI93" i="85"/>
  <c r="AN93" i="85"/>
  <c r="AI92" i="94"/>
  <c r="AN92" i="94"/>
  <c r="Y92" i="90"/>
  <c r="Z92" i="90"/>
  <c r="X92" i="90"/>
  <c r="AI91" i="48"/>
  <c r="AN91" i="48"/>
  <c r="AH95" i="18"/>
  <c r="AQ95" i="18" s="1"/>
  <c r="Z95" i="102" l="1"/>
  <c r="Z94" i="10"/>
  <c r="AE94" i="10" s="1"/>
  <c r="W96" i="102"/>
  <c r="AG95" i="102"/>
  <c r="AE95" i="102"/>
  <c r="AN95" i="102" s="1"/>
  <c r="AF95" i="102"/>
  <c r="AO95" i="102" s="1"/>
  <c r="W95" i="10"/>
  <c r="AG94" i="10"/>
  <c r="AP94" i="10" s="1"/>
  <c r="AF94" i="10"/>
  <c r="AO94" i="10" s="1"/>
  <c r="AG94" i="85"/>
  <c r="AP94" i="85" s="1"/>
  <c r="W95" i="85"/>
  <c r="AF94" i="85"/>
  <c r="AO94" i="85" s="1"/>
  <c r="AE94" i="85"/>
  <c r="AH92" i="90"/>
  <c r="AQ92" i="90" s="1"/>
  <c r="AR93" i="85"/>
  <c r="AH92" i="48"/>
  <c r="AQ92" i="48" s="1"/>
  <c r="AR91" i="90"/>
  <c r="AH95" i="102"/>
  <c r="AQ95" i="102" s="1"/>
  <c r="AI95" i="18"/>
  <c r="AN95" i="18"/>
  <c r="AG92" i="48"/>
  <c r="AP92" i="48" s="1"/>
  <c r="AE92" i="48"/>
  <c r="W93" i="48"/>
  <c r="AF92" i="48"/>
  <c r="AO92" i="48" s="1"/>
  <c r="Y92" i="82"/>
  <c r="X92" i="82"/>
  <c r="AH94" i="35"/>
  <c r="AQ94" i="35" s="1"/>
  <c r="Z94" i="35"/>
  <c r="AI92" i="50"/>
  <c r="AP92" i="50"/>
  <c r="AE92" i="90"/>
  <c r="AG92" i="90"/>
  <c r="AP92" i="90" s="1"/>
  <c r="W93" i="90"/>
  <c r="AF92" i="90"/>
  <c r="AO92" i="90" s="1"/>
  <c r="AH94" i="85"/>
  <c r="AQ94" i="85" s="1"/>
  <c r="AR92" i="94"/>
  <c r="AR93" i="10"/>
  <c r="AR94" i="102"/>
  <c r="Y92" i="42"/>
  <c r="X92" i="42"/>
  <c r="AH93" i="94"/>
  <c r="AQ93" i="94" s="1"/>
  <c r="X93" i="50"/>
  <c r="Y93" i="50"/>
  <c r="AR91" i="48"/>
  <c r="AH94" i="10"/>
  <c r="AQ94" i="10" s="1"/>
  <c r="AG96" i="98"/>
  <c r="AP96" i="98" s="1"/>
  <c r="W97" i="98"/>
  <c r="AF96" i="98"/>
  <c r="AO96" i="98" s="1"/>
  <c r="AE96" i="98"/>
  <c r="AR93" i="35"/>
  <c r="AI91" i="42"/>
  <c r="AN91" i="42"/>
  <c r="AI91" i="82"/>
  <c r="AN91" i="82"/>
  <c r="Z93" i="94"/>
  <c r="Y96" i="18"/>
  <c r="X96" i="18"/>
  <c r="AI96" i="98" l="1"/>
  <c r="AN96" i="98"/>
  <c r="Y95" i="85"/>
  <c r="X95" i="85"/>
  <c r="AI94" i="10"/>
  <c r="AN94" i="10"/>
  <c r="AH92" i="42"/>
  <c r="AQ92" i="42" s="1"/>
  <c r="AI92" i="90"/>
  <c r="AN92" i="90"/>
  <c r="AR95" i="18"/>
  <c r="AR91" i="82"/>
  <c r="Z92" i="42"/>
  <c r="AR92" i="50"/>
  <c r="Y93" i="48"/>
  <c r="X93" i="48"/>
  <c r="AH96" i="18"/>
  <c r="AQ96" i="18" s="1"/>
  <c r="AH93" i="50"/>
  <c r="AQ93" i="50" s="1"/>
  <c r="AE94" i="35"/>
  <c r="AF94" i="35"/>
  <c r="AO94" i="35" s="1"/>
  <c r="AG94" i="35"/>
  <c r="AP94" i="35" s="1"/>
  <c r="W95" i="35"/>
  <c r="AH92" i="82"/>
  <c r="AQ92" i="82" s="1"/>
  <c r="AI92" i="48"/>
  <c r="AN92" i="48"/>
  <c r="AI94" i="85"/>
  <c r="AN94" i="85"/>
  <c r="AI95" i="102"/>
  <c r="AP95" i="102"/>
  <c r="Z96" i="18"/>
  <c r="AR91" i="42"/>
  <c r="Y97" i="98"/>
  <c r="X97" i="98"/>
  <c r="W94" i="94"/>
  <c r="AF93" i="94"/>
  <c r="AO93" i="94" s="1"/>
  <c r="AE93" i="94"/>
  <c r="AG93" i="94"/>
  <c r="AP93" i="94" s="1"/>
  <c r="Z93" i="50"/>
  <c r="Y93" i="90"/>
  <c r="X93" i="90"/>
  <c r="Z92" i="82"/>
  <c r="Y95" i="10"/>
  <c r="X95" i="10"/>
  <c r="Y96" i="102"/>
  <c r="X96" i="102"/>
  <c r="AH93" i="48" l="1"/>
  <c r="AQ93" i="48" s="1"/>
  <c r="AR94" i="10"/>
  <c r="AR94" i="85"/>
  <c r="AI94" i="35"/>
  <c r="AN94" i="35"/>
  <c r="Z93" i="48"/>
  <c r="AH95" i="85"/>
  <c r="AQ95" i="85" s="1"/>
  <c r="Z95" i="85"/>
  <c r="AH96" i="102"/>
  <c r="AQ96" i="102" s="1"/>
  <c r="Z96" i="102"/>
  <c r="AH95" i="10"/>
  <c r="AQ95" i="10" s="1"/>
  <c r="AR92" i="48"/>
  <c r="AH93" i="90"/>
  <c r="AQ93" i="90" s="1"/>
  <c r="Y94" i="94"/>
  <c r="X94" i="94"/>
  <c r="Z95" i="10"/>
  <c r="AF93" i="50"/>
  <c r="AO93" i="50" s="1"/>
  <c r="AG93" i="50"/>
  <c r="AP93" i="50" s="1"/>
  <c r="W94" i="50"/>
  <c r="AE93" i="50"/>
  <c r="AH97" i="98"/>
  <c r="AQ97" i="98" s="1"/>
  <c r="Y95" i="35"/>
  <c r="X95" i="35"/>
  <c r="Z95" i="35" s="1"/>
  <c r="AE92" i="82"/>
  <c r="AG92" i="82"/>
  <c r="AP92" i="82" s="1"/>
  <c r="W93" i="82"/>
  <c r="AF92" i="82"/>
  <c r="AO92" i="82" s="1"/>
  <c r="AI93" i="94"/>
  <c r="AN93" i="94"/>
  <c r="Z93" i="90"/>
  <c r="W97" i="18"/>
  <c r="AF96" i="18"/>
  <c r="AO96" i="18" s="1"/>
  <c r="AG96" i="18"/>
  <c r="AP96" i="18" s="1"/>
  <c r="AE96" i="18"/>
  <c r="Z97" i="98"/>
  <c r="AR95" i="102"/>
  <c r="AG92" i="42"/>
  <c r="AP92" i="42" s="1"/>
  <c r="AE92" i="42"/>
  <c r="W93" i="42"/>
  <c r="AF92" i="42"/>
  <c r="AO92" i="42" s="1"/>
  <c r="AR92" i="90"/>
  <c r="AR96" i="98"/>
  <c r="AE95" i="35" l="1"/>
  <c r="AG95" i="35"/>
  <c r="AP95" i="35" s="1"/>
  <c r="W96" i="35"/>
  <c r="AF95" i="35"/>
  <c r="AO95" i="35" s="1"/>
  <c r="AI92" i="82"/>
  <c r="AN92" i="82"/>
  <c r="W97" i="102"/>
  <c r="AF96" i="102"/>
  <c r="AO96" i="102" s="1"/>
  <c r="AG96" i="102"/>
  <c r="AP96" i="102" s="1"/>
  <c r="AE96" i="102"/>
  <c r="AF95" i="85"/>
  <c r="AO95" i="85" s="1"/>
  <c r="AE95" i="85"/>
  <c r="W96" i="85"/>
  <c r="AG95" i="85"/>
  <c r="AP95" i="85" s="1"/>
  <c r="W94" i="48"/>
  <c r="AG93" i="48"/>
  <c r="AP93" i="48" s="1"/>
  <c r="AF93" i="48"/>
  <c r="AO93" i="48" s="1"/>
  <c r="AE93" i="48"/>
  <c r="AI96" i="18"/>
  <c r="AN96" i="18"/>
  <c r="AG95" i="10"/>
  <c r="AP95" i="10" s="1"/>
  <c r="AE95" i="10"/>
  <c r="AF95" i="10"/>
  <c r="AO95" i="10" s="1"/>
  <c r="W96" i="10"/>
  <c r="AR94" i="35"/>
  <c r="Y93" i="42"/>
  <c r="X93" i="42"/>
  <c r="AI92" i="42"/>
  <c r="AN92" i="42"/>
  <c r="AH95" i="35"/>
  <c r="AQ95" i="35" s="1"/>
  <c r="AH94" i="94"/>
  <c r="AQ94" i="94" s="1"/>
  <c r="Y97" i="18"/>
  <c r="X97" i="18"/>
  <c r="Y93" i="82"/>
  <c r="X93" i="82"/>
  <c r="AI93" i="50"/>
  <c r="AN93" i="50"/>
  <c r="Z94" i="94"/>
  <c r="AR93" i="94"/>
  <c r="AF97" i="98"/>
  <c r="AO97" i="98" s="1"/>
  <c r="W98" i="98"/>
  <c r="AG97" i="98"/>
  <c r="AE97" i="98"/>
  <c r="AN97" i="98" s="1"/>
  <c r="AG93" i="90"/>
  <c r="AP93" i="90" s="1"/>
  <c r="AE93" i="90"/>
  <c r="AN93" i="90" s="1"/>
  <c r="W94" i="90"/>
  <c r="AF93" i="90"/>
  <c r="Y94" i="50"/>
  <c r="X94" i="50"/>
  <c r="Z97" i="18" l="1"/>
  <c r="W98" i="18" s="1"/>
  <c r="Z94" i="50"/>
  <c r="AG97" i="18"/>
  <c r="AP97" i="18" s="1"/>
  <c r="AE97" i="18"/>
  <c r="W95" i="50"/>
  <c r="AF94" i="50"/>
  <c r="AO94" i="50" s="1"/>
  <c r="AE94" i="50"/>
  <c r="AN94" i="50" s="1"/>
  <c r="AG94" i="50"/>
  <c r="AI97" i="98"/>
  <c r="AP97" i="98"/>
  <c r="Y94" i="48"/>
  <c r="X94" i="48"/>
  <c r="AR92" i="82"/>
  <c r="Y94" i="90"/>
  <c r="X94" i="90"/>
  <c r="AR92" i="42"/>
  <c r="AR96" i="18"/>
  <c r="AI96" i="102"/>
  <c r="AN96" i="102"/>
  <c r="AI93" i="90"/>
  <c r="AO93" i="90"/>
  <c r="AH93" i="42"/>
  <c r="AQ93" i="42" s="1"/>
  <c r="Y96" i="10"/>
  <c r="X96" i="10"/>
  <c r="Y98" i="98"/>
  <c r="X98" i="98"/>
  <c r="Z98" i="98" s="1"/>
  <c r="Z93" i="42"/>
  <c r="AI93" i="48"/>
  <c r="AN93" i="48"/>
  <c r="Y96" i="85"/>
  <c r="X96" i="85"/>
  <c r="Y96" i="35"/>
  <c r="X96" i="35"/>
  <c r="Z96" i="35" s="1"/>
  <c r="AH93" i="82"/>
  <c r="AQ93" i="82" s="1"/>
  <c r="AI95" i="10"/>
  <c r="AN95" i="10"/>
  <c r="AI95" i="85"/>
  <c r="AN95" i="85"/>
  <c r="Y97" i="102"/>
  <c r="Z97" i="102" s="1"/>
  <c r="X97" i="102"/>
  <c r="AR93" i="50"/>
  <c r="AH94" i="50"/>
  <c r="AQ94" i="50" s="1"/>
  <c r="Z93" i="82"/>
  <c r="AF94" i="94"/>
  <c r="AO94" i="94" s="1"/>
  <c r="AG94" i="94"/>
  <c r="AP94" i="94" s="1"/>
  <c r="AE94" i="94"/>
  <c r="W95" i="94"/>
  <c r="AH97" i="18"/>
  <c r="AQ97" i="18" s="1"/>
  <c r="AI95" i="35"/>
  <c r="AN95" i="35"/>
  <c r="AF97" i="18" l="1"/>
  <c r="AO97" i="18" s="1"/>
  <c r="AG98" i="98"/>
  <c r="AP98" i="98" s="1"/>
  <c r="AP100" i="98" s="1"/>
  <c r="AF98" i="98"/>
  <c r="AO98" i="98" s="1"/>
  <c r="AO100" i="98" s="1"/>
  <c r="AE98" i="98"/>
  <c r="AC98" i="98"/>
  <c r="Y95" i="94"/>
  <c r="Z95" i="94" s="1"/>
  <c r="X95" i="94"/>
  <c r="AH97" i="102"/>
  <c r="AQ97" i="102" s="1"/>
  <c r="AR95" i="10"/>
  <c r="AH96" i="35"/>
  <c r="AQ96" i="35" s="1"/>
  <c r="AH96" i="10"/>
  <c r="AQ96" i="10" s="1"/>
  <c r="Y95" i="50"/>
  <c r="X95" i="50"/>
  <c r="W97" i="35"/>
  <c r="AF96" i="35"/>
  <c r="AO96" i="35" s="1"/>
  <c r="AE96" i="35"/>
  <c r="AG96" i="35"/>
  <c r="AP96" i="35" s="1"/>
  <c r="AR93" i="48"/>
  <c r="Z96" i="10"/>
  <c r="AR97" i="98"/>
  <c r="AF93" i="42"/>
  <c r="AO93" i="42" s="1"/>
  <c r="AG93" i="42"/>
  <c r="AP93" i="42" s="1"/>
  <c r="W94" i="42"/>
  <c r="AE93" i="42"/>
  <c r="AI97" i="18"/>
  <c r="AN97" i="18"/>
  <c r="AH96" i="85"/>
  <c r="AQ96" i="85" s="1"/>
  <c r="AR93" i="90"/>
  <c r="AH94" i="48"/>
  <c r="AQ94" i="48" s="1"/>
  <c r="AI94" i="50"/>
  <c r="AP94" i="50"/>
  <c r="AE97" i="102"/>
  <c r="W98" i="102"/>
  <c r="AG97" i="102"/>
  <c r="AP97" i="102" s="1"/>
  <c r="AF97" i="102"/>
  <c r="AO97" i="102" s="1"/>
  <c r="AR95" i="85"/>
  <c r="Z96" i="85"/>
  <c r="AH94" i="90"/>
  <c r="AQ94" i="90" s="1"/>
  <c r="Z94" i="48"/>
  <c r="AI94" i="94"/>
  <c r="AN94" i="94"/>
  <c r="AH98" i="98"/>
  <c r="AQ98" i="98" s="1"/>
  <c r="AQ100" i="98" s="1"/>
  <c r="AZ3" i="98"/>
  <c r="AX11" i="98" s="1"/>
  <c r="S11" i="98" s="1"/>
  <c r="AC11" i="98" s="1"/>
  <c r="AB12" i="98" s="1"/>
  <c r="AX6" i="98"/>
  <c r="S6" i="98" s="1"/>
  <c r="AC6" i="98" s="1"/>
  <c r="AB7" i="98" s="1"/>
  <c r="AX7" i="98"/>
  <c r="S7" i="98" s="1"/>
  <c r="AC7" i="98" s="1"/>
  <c r="AB8" i="98" s="1"/>
  <c r="AX12" i="98"/>
  <c r="S12" i="98" s="1"/>
  <c r="AC12" i="98" s="1"/>
  <c r="AB13" i="98" s="1"/>
  <c r="AX13" i="98"/>
  <c r="S13" i="98" s="1"/>
  <c r="AC13" i="98" s="1"/>
  <c r="AB14" i="98" s="1"/>
  <c r="AX14" i="98"/>
  <c r="S14" i="98" s="1"/>
  <c r="AC14" i="98" s="1"/>
  <c r="AB15" i="98" s="1"/>
  <c r="AX16" i="98"/>
  <c r="S16" i="98" s="1"/>
  <c r="AC16" i="98" s="1"/>
  <c r="AB17" i="98" s="1"/>
  <c r="AX17" i="98"/>
  <c r="S17" i="98" s="1"/>
  <c r="AC17" i="98" s="1"/>
  <c r="AB18" i="98" s="1"/>
  <c r="AX18" i="98"/>
  <c r="S18" i="98" s="1"/>
  <c r="AC18" i="98" s="1"/>
  <c r="AB19" i="98" s="1"/>
  <c r="AX19" i="98"/>
  <c r="S19" i="98" s="1"/>
  <c r="AC19" i="98" s="1"/>
  <c r="AB20" i="98" s="1"/>
  <c r="AX20" i="98"/>
  <c r="S20" i="98" s="1"/>
  <c r="AC20" i="98" s="1"/>
  <c r="AB21" i="98" s="1"/>
  <c r="AX21" i="98"/>
  <c r="S21" i="98" s="1"/>
  <c r="AC21" i="98" s="1"/>
  <c r="AB22" i="98" s="1"/>
  <c r="AX22" i="98"/>
  <c r="S22" i="98" s="1"/>
  <c r="AC22" i="98" s="1"/>
  <c r="AB23" i="98" s="1"/>
  <c r="AX23" i="98"/>
  <c r="S23" i="98" s="1"/>
  <c r="AC23" i="98" s="1"/>
  <c r="AB24" i="98" s="1"/>
  <c r="AX24" i="98"/>
  <c r="S24" i="98" s="1"/>
  <c r="AC24" i="98" s="1"/>
  <c r="AB25" i="98" s="1"/>
  <c r="AX25" i="98"/>
  <c r="S25" i="98" s="1"/>
  <c r="AC25" i="98" s="1"/>
  <c r="AB26" i="98" s="1"/>
  <c r="AX26" i="98"/>
  <c r="S26" i="98" s="1"/>
  <c r="AC26" i="98" s="1"/>
  <c r="AB27" i="98" s="1"/>
  <c r="AX27" i="98"/>
  <c r="S27" i="98" s="1"/>
  <c r="AC27" i="98" s="1"/>
  <c r="AB28" i="98" s="1"/>
  <c r="AX28" i="98"/>
  <c r="S28" i="98" s="1"/>
  <c r="AC28" i="98" s="1"/>
  <c r="AB29" i="98" s="1"/>
  <c r="AX29" i="98"/>
  <c r="S29" i="98" s="1"/>
  <c r="AC29" i="98" s="1"/>
  <c r="AB30" i="98" s="1"/>
  <c r="AX30" i="98"/>
  <c r="S30" i="98" s="1"/>
  <c r="AC30" i="98" s="1"/>
  <c r="AB31" i="98" s="1"/>
  <c r="AX31" i="98"/>
  <c r="S31" i="98" s="1"/>
  <c r="AC31" i="98" s="1"/>
  <c r="AB32" i="98" s="1"/>
  <c r="AX32" i="98"/>
  <c r="S32" i="98" s="1"/>
  <c r="AC32" i="98" s="1"/>
  <c r="AB33" i="98" s="1"/>
  <c r="AX33" i="98"/>
  <c r="S33" i="98" s="1"/>
  <c r="AC33" i="98" s="1"/>
  <c r="AB34" i="98" s="1"/>
  <c r="AX34" i="98"/>
  <c r="S34" i="98" s="1"/>
  <c r="AC34" i="98" s="1"/>
  <c r="AB35" i="98" s="1"/>
  <c r="AX35" i="98"/>
  <c r="S35" i="98" s="1"/>
  <c r="AC35" i="98" s="1"/>
  <c r="AB36" i="98" s="1"/>
  <c r="AX36" i="98"/>
  <c r="S36" i="98" s="1"/>
  <c r="AC36" i="98" s="1"/>
  <c r="AB37" i="98" s="1"/>
  <c r="AX37" i="98"/>
  <c r="S37" i="98" s="1"/>
  <c r="AC37" i="98" s="1"/>
  <c r="AB38" i="98" s="1"/>
  <c r="AX38" i="98"/>
  <c r="S38" i="98" s="1"/>
  <c r="AC38" i="98" s="1"/>
  <c r="AB39" i="98" s="1"/>
  <c r="AX39" i="98"/>
  <c r="S39" i="98" s="1"/>
  <c r="AC39" i="98" s="1"/>
  <c r="AB40" i="98" s="1"/>
  <c r="AX40" i="98"/>
  <c r="S40" i="98" s="1"/>
  <c r="AC40" i="98" s="1"/>
  <c r="AB41" i="98" s="1"/>
  <c r="AX41" i="98"/>
  <c r="S41" i="98" s="1"/>
  <c r="AC41" i="98" s="1"/>
  <c r="AB42" i="98" s="1"/>
  <c r="AX42" i="98"/>
  <c r="S42" i="98" s="1"/>
  <c r="AC42" i="98" s="1"/>
  <c r="AB43" i="98" s="1"/>
  <c r="AX43" i="98"/>
  <c r="S43" i="98" s="1"/>
  <c r="AC43" i="98" s="1"/>
  <c r="AB44" i="98" s="1"/>
  <c r="AX44" i="98"/>
  <c r="S44" i="98" s="1"/>
  <c r="AC44" i="98" s="1"/>
  <c r="AB45" i="98" s="1"/>
  <c r="AX45" i="98"/>
  <c r="S45" i="98" s="1"/>
  <c r="AC45" i="98" s="1"/>
  <c r="AB46" i="98" s="1"/>
  <c r="AX46" i="98"/>
  <c r="S46" i="98" s="1"/>
  <c r="AC46" i="98" s="1"/>
  <c r="AB47" i="98" s="1"/>
  <c r="AX47" i="98"/>
  <c r="S47" i="98" s="1"/>
  <c r="AC47" i="98" s="1"/>
  <c r="AB48" i="98" s="1"/>
  <c r="AX48" i="98"/>
  <c r="S48" i="98" s="1"/>
  <c r="AC48" i="98" s="1"/>
  <c r="AB49" i="98" s="1"/>
  <c r="AX49" i="98"/>
  <c r="S49" i="98" s="1"/>
  <c r="AC49" i="98" s="1"/>
  <c r="AB50" i="98" s="1"/>
  <c r="AX50" i="98"/>
  <c r="S50" i="98" s="1"/>
  <c r="AC50" i="98" s="1"/>
  <c r="AB51" i="98" s="1"/>
  <c r="AX51" i="98"/>
  <c r="S51" i="98" s="1"/>
  <c r="AC51" i="98" s="1"/>
  <c r="AB52" i="98" s="1"/>
  <c r="AX52" i="98"/>
  <c r="S52" i="98" s="1"/>
  <c r="AC52" i="98" s="1"/>
  <c r="AB53" i="98" s="1"/>
  <c r="AX53" i="98"/>
  <c r="S53" i="98" s="1"/>
  <c r="AC53" i="98" s="1"/>
  <c r="AB54" i="98" s="1"/>
  <c r="AX54" i="98"/>
  <c r="S54" i="98" s="1"/>
  <c r="AC54" i="98" s="1"/>
  <c r="AB55" i="98" s="1"/>
  <c r="AX55" i="98"/>
  <c r="S55" i="98" s="1"/>
  <c r="AC55" i="98" s="1"/>
  <c r="AB56" i="98" s="1"/>
  <c r="AX56" i="98"/>
  <c r="S56" i="98" s="1"/>
  <c r="AC56" i="98" s="1"/>
  <c r="AB57" i="98" s="1"/>
  <c r="AX57" i="98"/>
  <c r="S57" i="98" s="1"/>
  <c r="AC57" i="98" s="1"/>
  <c r="AB58" i="98" s="1"/>
  <c r="AX58" i="98"/>
  <c r="S58" i="98" s="1"/>
  <c r="AC58" i="98" s="1"/>
  <c r="AB59" i="98" s="1"/>
  <c r="AX59" i="98"/>
  <c r="S59" i="98" s="1"/>
  <c r="AC59" i="98" s="1"/>
  <c r="AB60" i="98" s="1"/>
  <c r="AX60" i="98"/>
  <c r="S60" i="98" s="1"/>
  <c r="AC60" i="98" s="1"/>
  <c r="AB61" i="98" s="1"/>
  <c r="AX61" i="98"/>
  <c r="S61" i="98" s="1"/>
  <c r="AC61" i="98" s="1"/>
  <c r="AB62" i="98" s="1"/>
  <c r="AX62" i="98"/>
  <c r="S62" i="98" s="1"/>
  <c r="AC62" i="98" s="1"/>
  <c r="AB63" i="98" s="1"/>
  <c r="AX63" i="98"/>
  <c r="S63" i="98" s="1"/>
  <c r="AC63" i="98" s="1"/>
  <c r="AB64" i="98" s="1"/>
  <c r="AX64" i="98"/>
  <c r="S64" i="98" s="1"/>
  <c r="AC64" i="98" s="1"/>
  <c r="AB65" i="98" s="1"/>
  <c r="AX65" i="98"/>
  <c r="S65" i="98" s="1"/>
  <c r="AC65" i="98" s="1"/>
  <c r="AB66" i="98" s="1"/>
  <c r="AX66" i="98"/>
  <c r="S66" i="98" s="1"/>
  <c r="AC66" i="98" s="1"/>
  <c r="AB67" i="98" s="1"/>
  <c r="AX67" i="98"/>
  <c r="S67" i="98" s="1"/>
  <c r="AC67" i="98" s="1"/>
  <c r="AB68" i="98" s="1"/>
  <c r="AX68" i="98"/>
  <c r="S68" i="98" s="1"/>
  <c r="AC68" i="98" s="1"/>
  <c r="AB69" i="98" s="1"/>
  <c r="AX69" i="98"/>
  <c r="S69" i="98" s="1"/>
  <c r="AC69" i="98" s="1"/>
  <c r="AB70" i="98" s="1"/>
  <c r="AX70" i="98"/>
  <c r="S70" i="98" s="1"/>
  <c r="AC70" i="98" s="1"/>
  <c r="AB71" i="98" s="1"/>
  <c r="AX71" i="98"/>
  <c r="S71" i="98" s="1"/>
  <c r="AC71" i="98" s="1"/>
  <c r="AB72" i="98" s="1"/>
  <c r="AX72" i="98"/>
  <c r="S72" i="98" s="1"/>
  <c r="AC72" i="98" s="1"/>
  <c r="AB73" i="98" s="1"/>
  <c r="AX73" i="98"/>
  <c r="S73" i="98" s="1"/>
  <c r="AC73" i="98" s="1"/>
  <c r="AB74" i="98" s="1"/>
  <c r="AX74" i="98"/>
  <c r="S74" i="98" s="1"/>
  <c r="AC74" i="98" s="1"/>
  <c r="AB75" i="98" s="1"/>
  <c r="AX75" i="98"/>
  <c r="S75" i="98" s="1"/>
  <c r="AC75" i="98" s="1"/>
  <c r="AB76" i="98" s="1"/>
  <c r="AX76" i="98"/>
  <c r="S76" i="98" s="1"/>
  <c r="AC76" i="98" s="1"/>
  <c r="AB77" i="98" s="1"/>
  <c r="AX77" i="98"/>
  <c r="S77" i="98" s="1"/>
  <c r="AC77" i="98" s="1"/>
  <c r="AB78" i="98" s="1"/>
  <c r="AX78" i="98"/>
  <c r="S78" i="98" s="1"/>
  <c r="AC78" i="98" s="1"/>
  <c r="AB79" i="98" s="1"/>
  <c r="AX79" i="98"/>
  <c r="S79" i="98" s="1"/>
  <c r="AC79" i="98" s="1"/>
  <c r="AB80" i="98" s="1"/>
  <c r="AX80" i="98"/>
  <c r="S80" i="98" s="1"/>
  <c r="AC80" i="98" s="1"/>
  <c r="AB81" i="98" s="1"/>
  <c r="AX81" i="98"/>
  <c r="S81" i="98" s="1"/>
  <c r="AC81" i="98" s="1"/>
  <c r="AB82" i="98" s="1"/>
  <c r="AX82" i="98"/>
  <c r="S82" i="98" s="1"/>
  <c r="AC82" i="98" s="1"/>
  <c r="AB83" i="98" s="1"/>
  <c r="AX83" i="98"/>
  <c r="S83" i="98" s="1"/>
  <c r="AC83" i="98" s="1"/>
  <c r="AB84" i="98" s="1"/>
  <c r="AX84" i="98"/>
  <c r="S84" i="98" s="1"/>
  <c r="AC84" i="98" s="1"/>
  <c r="AB85" i="98" s="1"/>
  <c r="AX85" i="98"/>
  <c r="S85" i="98" s="1"/>
  <c r="AC85" i="98" s="1"/>
  <c r="AB86" i="98" s="1"/>
  <c r="AX86" i="98"/>
  <c r="S86" i="98" s="1"/>
  <c r="AC86" i="98" s="1"/>
  <c r="AB87" i="98" s="1"/>
  <c r="AX87" i="98"/>
  <c r="S87" i="98" s="1"/>
  <c r="AC87" i="98" s="1"/>
  <c r="AB88" i="98" s="1"/>
  <c r="AX88" i="98"/>
  <c r="S88" i="98" s="1"/>
  <c r="AC88" i="98" s="1"/>
  <c r="AB89" i="98" s="1"/>
  <c r="AX89" i="98"/>
  <c r="S89" i="98" s="1"/>
  <c r="AC89" i="98" s="1"/>
  <c r="AB90" i="98" s="1"/>
  <c r="AX90" i="98"/>
  <c r="S90" i="98" s="1"/>
  <c r="AC90" i="98" s="1"/>
  <c r="AB91" i="98" s="1"/>
  <c r="AX91" i="98"/>
  <c r="S91" i="98" s="1"/>
  <c r="AC91" i="98" s="1"/>
  <c r="AB92" i="98" s="1"/>
  <c r="AX92" i="98"/>
  <c r="S92" i="98" s="1"/>
  <c r="AC92" i="98" s="1"/>
  <c r="AB93" i="98" s="1"/>
  <c r="AX93" i="98"/>
  <c r="S93" i="98" s="1"/>
  <c r="AC93" i="98" s="1"/>
  <c r="AB94" i="98" s="1"/>
  <c r="AX96" i="98"/>
  <c r="S96" i="98" s="1"/>
  <c r="AC96" i="98" s="1"/>
  <c r="AB97" i="98" s="1"/>
  <c r="AX95" i="98"/>
  <c r="S95" i="98" s="1"/>
  <c r="AC95" i="98" s="1"/>
  <c r="AB96" i="98" s="1"/>
  <c r="AX94" i="98"/>
  <c r="S94" i="98" s="1"/>
  <c r="AC94" i="98" s="1"/>
  <c r="AB95" i="98" s="1"/>
  <c r="AX97" i="98"/>
  <c r="S97" i="98" s="1"/>
  <c r="AC97" i="98" s="1"/>
  <c r="AB98" i="98" s="1"/>
  <c r="AG93" i="82"/>
  <c r="AP93" i="82" s="1"/>
  <c r="AE93" i="82"/>
  <c r="AF93" i="82"/>
  <c r="AO93" i="82" s="1"/>
  <c r="W94" i="82"/>
  <c r="AR95" i="35"/>
  <c r="AR96" i="102"/>
  <c r="Z94" i="90"/>
  <c r="Y98" i="18"/>
  <c r="X98" i="18"/>
  <c r="Z98" i="18" s="1"/>
  <c r="AX10" i="98" l="1"/>
  <c r="S10" i="98" s="1"/>
  <c r="AC10" i="98" s="1"/>
  <c r="AB11" i="98" s="1"/>
  <c r="AX3" i="98"/>
  <c r="S3" i="98" s="1"/>
  <c r="AC3" i="98" s="1"/>
  <c r="AX9" i="98"/>
  <c r="S9" i="98" s="1"/>
  <c r="AC9" i="98" s="1"/>
  <c r="AB10" i="98" s="1"/>
  <c r="AX5" i="98"/>
  <c r="S5" i="98" s="1"/>
  <c r="AC5" i="98" s="1"/>
  <c r="AB6" i="98" s="1"/>
  <c r="AX15" i="98"/>
  <c r="S15" i="98" s="1"/>
  <c r="AC15" i="98" s="1"/>
  <c r="AB16" i="98" s="1"/>
  <c r="AX8" i="98"/>
  <c r="S8" i="98" s="1"/>
  <c r="AC8" i="98" s="1"/>
  <c r="AB9" i="98" s="1"/>
  <c r="AJ9" i="98" s="1"/>
  <c r="AX4" i="98"/>
  <c r="S4" i="98" s="1"/>
  <c r="AC4" i="98" s="1"/>
  <c r="AB5" i="98" s="1"/>
  <c r="W96" i="94"/>
  <c r="AG95" i="94"/>
  <c r="AP95" i="94" s="1"/>
  <c r="AF95" i="94"/>
  <c r="AO95" i="94" s="1"/>
  <c r="AE95" i="94"/>
  <c r="AG98" i="18"/>
  <c r="AP98" i="18" s="1"/>
  <c r="AP100" i="18" s="1"/>
  <c r="AC98" i="18"/>
  <c r="AE98" i="18"/>
  <c r="AF98" i="18"/>
  <c r="AO98" i="18" s="1"/>
  <c r="AO100" i="18" s="1"/>
  <c r="AK90" i="98"/>
  <c r="AT90" i="98" s="1"/>
  <c r="AJ90" i="98"/>
  <c r="AK84" i="98"/>
  <c r="AT84" i="98" s="1"/>
  <c r="AJ84" i="98"/>
  <c r="AJ78" i="98"/>
  <c r="AK78" i="98"/>
  <c r="AT78" i="98" s="1"/>
  <c r="AK72" i="98"/>
  <c r="AT72" i="98" s="1"/>
  <c r="AJ72" i="98"/>
  <c r="AK66" i="98"/>
  <c r="AT66" i="98" s="1"/>
  <c r="AJ66" i="98"/>
  <c r="AJ60" i="98"/>
  <c r="AK60" i="98"/>
  <c r="AT60" i="98" s="1"/>
  <c r="AJ54" i="98"/>
  <c r="AK54" i="98"/>
  <c r="AT54" i="98" s="1"/>
  <c r="AK48" i="98"/>
  <c r="AT48" i="98" s="1"/>
  <c r="AJ48" i="98"/>
  <c r="AK42" i="98"/>
  <c r="AT42" i="98" s="1"/>
  <c r="AJ42" i="98"/>
  <c r="AJ36" i="98"/>
  <c r="AK36" i="98"/>
  <c r="AT36" i="98" s="1"/>
  <c r="AK30" i="98"/>
  <c r="AT30" i="98" s="1"/>
  <c r="AJ30" i="98"/>
  <c r="AK24" i="98"/>
  <c r="AT24" i="98" s="1"/>
  <c r="AJ24" i="98"/>
  <c r="AK18" i="98"/>
  <c r="AT18" i="98" s="1"/>
  <c r="AJ18" i="98"/>
  <c r="AK11" i="98"/>
  <c r="AT11" i="98" s="1"/>
  <c r="AJ11" i="98"/>
  <c r="AB4" i="98"/>
  <c r="AJ3" i="98"/>
  <c r="W95" i="48"/>
  <c r="AG94" i="48"/>
  <c r="AP94" i="48" s="1"/>
  <c r="AE94" i="48"/>
  <c r="AF94" i="48"/>
  <c r="AO94" i="48" s="1"/>
  <c r="AG96" i="85"/>
  <c r="AP96" i="85" s="1"/>
  <c r="AF96" i="85"/>
  <c r="AO96" i="85" s="1"/>
  <c r="W97" i="85"/>
  <c r="AE96" i="85"/>
  <c r="Y98" i="102"/>
  <c r="X98" i="102"/>
  <c r="Z98" i="102" s="1"/>
  <c r="AI96" i="35"/>
  <c r="AN96" i="35"/>
  <c r="AJ89" i="98"/>
  <c r="AK89" i="98"/>
  <c r="AT89" i="98" s="1"/>
  <c r="AJ83" i="98"/>
  <c r="AK83" i="98"/>
  <c r="AT83" i="98" s="1"/>
  <c r="AK77" i="98"/>
  <c r="AT77" i="98" s="1"/>
  <c r="AJ77" i="98"/>
  <c r="AK71" i="98"/>
  <c r="AT71" i="98" s="1"/>
  <c r="AJ71" i="98"/>
  <c r="AJ65" i="98"/>
  <c r="AK65" i="98"/>
  <c r="AT65" i="98" s="1"/>
  <c r="AK59" i="98"/>
  <c r="AT59" i="98" s="1"/>
  <c r="AJ59" i="98"/>
  <c r="AJ53" i="98"/>
  <c r="AK53" i="98"/>
  <c r="AT53" i="98" s="1"/>
  <c r="AK47" i="98"/>
  <c r="AT47" i="98" s="1"/>
  <c r="AJ47" i="98"/>
  <c r="AK41" i="98"/>
  <c r="AT41" i="98" s="1"/>
  <c r="AJ41" i="98"/>
  <c r="AK35" i="98"/>
  <c r="AT35" i="98" s="1"/>
  <c r="AJ35" i="98"/>
  <c r="AK29" i="98"/>
  <c r="AT29" i="98" s="1"/>
  <c r="AJ29" i="98"/>
  <c r="AJ23" i="98"/>
  <c r="AK23" i="98"/>
  <c r="AT23" i="98" s="1"/>
  <c r="AK17" i="98"/>
  <c r="AT17" i="98" s="1"/>
  <c r="AJ17" i="98"/>
  <c r="AK10" i="98"/>
  <c r="AT10" i="98" s="1"/>
  <c r="AJ10" i="98"/>
  <c r="AJ6" i="98"/>
  <c r="AK6" i="98"/>
  <c r="AT6" i="98" s="1"/>
  <c r="AI97" i="102"/>
  <c r="AN97" i="102"/>
  <c r="AI93" i="42"/>
  <c r="AN93" i="42"/>
  <c r="W97" i="10"/>
  <c r="AF96" i="10"/>
  <c r="AO96" i="10" s="1"/>
  <c r="AG96" i="10"/>
  <c r="AP96" i="10" s="1"/>
  <c r="AE96" i="10"/>
  <c r="AK96" i="98"/>
  <c r="AT96" i="98" s="1"/>
  <c r="AJ96" i="98"/>
  <c r="AI93" i="82"/>
  <c r="AN93" i="82"/>
  <c r="AJ82" i="98"/>
  <c r="AK82" i="98"/>
  <c r="AT82" i="98" s="1"/>
  <c r="AK76" i="98"/>
  <c r="AT76" i="98" s="1"/>
  <c r="AJ76" i="98"/>
  <c r="AJ70" i="98"/>
  <c r="AK70" i="98"/>
  <c r="AT70" i="98" s="1"/>
  <c r="AK64" i="98"/>
  <c r="AT64" i="98" s="1"/>
  <c r="AJ64" i="98"/>
  <c r="AJ58" i="98"/>
  <c r="AK58" i="98"/>
  <c r="AT58" i="98" s="1"/>
  <c r="AK52" i="98"/>
  <c r="AT52" i="98" s="1"/>
  <c r="AJ52" i="98"/>
  <c r="AK46" i="98"/>
  <c r="AT46" i="98" s="1"/>
  <c r="AJ46" i="98"/>
  <c r="AK40" i="98"/>
  <c r="AT40" i="98" s="1"/>
  <c r="AJ40" i="98"/>
  <c r="AK34" i="98"/>
  <c r="AT34" i="98" s="1"/>
  <c r="AJ34" i="98"/>
  <c r="AK28" i="98"/>
  <c r="AT28" i="98" s="1"/>
  <c r="AJ28" i="98"/>
  <c r="AJ22" i="98"/>
  <c r="AK22" i="98"/>
  <c r="AT22" i="98" s="1"/>
  <c r="AK16" i="98"/>
  <c r="AT16" i="98" s="1"/>
  <c r="AJ16" i="98"/>
  <c r="AK9" i="98"/>
  <c r="AT9" i="98" s="1"/>
  <c r="AJ5" i="98"/>
  <c r="AK5" i="98"/>
  <c r="AT5" i="98" s="1"/>
  <c r="X94" i="42"/>
  <c r="Z94" i="42" s="1"/>
  <c r="Y94" i="42"/>
  <c r="Y97" i="35"/>
  <c r="X97" i="35"/>
  <c r="Y94" i="82"/>
  <c r="Z94" i="82"/>
  <c r="X94" i="82"/>
  <c r="AJ93" i="98"/>
  <c r="AK93" i="98"/>
  <c r="AT93" i="98" s="1"/>
  <c r="AJ81" i="98"/>
  <c r="AK81" i="98"/>
  <c r="AT81" i="98" s="1"/>
  <c r="AK69" i="98"/>
  <c r="AT69" i="98" s="1"/>
  <c r="AJ69" i="98"/>
  <c r="AJ63" i="98"/>
  <c r="AK63" i="98"/>
  <c r="AT63" i="98" s="1"/>
  <c r="AK57" i="98"/>
  <c r="AT57" i="98" s="1"/>
  <c r="AJ57" i="98"/>
  <c r="AJ51" i="98"/>
  <c r="AK51" i="98"/>
  <c r="AT51" i="98" s="1"/>
  <c r="AJ45" i="98"/>
  <c r="AK45" i="98"/>
  <c r="AT45" i="98" s="1"/>
  <c r="AJ39" i="98"/>
  <c r="AK39" i="98"/>
  <c r="AT39" i="98" s="1"/>
  <c r="AK33" i="98"/>
  <c r="AT33" i="98" s="1"/>
  <c r="AJ33" i="98"/>
  <c r="AJ27" i="98"/>
  <c r="AK27" i="98"/>
  <c r="AT27" i="98" s="1"/>
  <c r="AK21" i="98"/>
  <c r="AT21" i="98" s="1"/>
  <c r="AJ21" i="98"/>
  <c r="AJ15" i="98"/>
  <c r="AK15" i="98"/>
  <c r="AT15" i="98" s="1"/>
  <c r="AK8" i="98"/>
  <c r="AT8" i="98" s="1"/>
  <c r="AJ8" i="98"/>
  <c r="AR94" i="50"/>
  <c r="AH95" i="50"/>
  <c r="AQ95" i="50" s="1"/>
  <c r="AI98" i="98"/>
  <c r="AN98" i="98"/>
  <c r="AN100" i="98" s="1"/>
  <c r="AK97" i="98"/>
  <c r="AT97" i="98" s="1"/>
  <c r="AJ97" i="98"/>
  <c r="AJ94" i="98"/>
  <c r="AK94" i="98"/>
  <c r="AT94" i="98" s="1"/>
  <c r="AJ87" i="98"/>
  <c r="AK87" i="98"/>
  <c r="AT87" i="98" s="1"/>
  <c r="AK75" i="98"/>
  <c r="AT75" i="98" s="1"/>
  <c r="AJ75" i="98"/>
  <c r="AJ98" i="98"/>
  <c r="AS98" i="98" s="1"/>
  <c r="AK98" i="98"/>
  <c r="AT98" i="98" s="1"/>
  <c r="AJ92" i="98"/>
  <c r="AK92" i="98"/>
  <c r="AT92" i="98" s="1"/>
  <c r="AJ86" i="98"/>
  <c r="AK86" i="98"/>
  <c r="AT86" i="98" s="1"/>
  <c r="AK80" i="98"/>
  <c r="AT80" i="98" s="1"/>
  <c r="AJ80" i="98"/>
  <c r="AK74" i="98"/>
  <c r="AT74" i="98" s="1"/>
  <c r="AJ74" i="98"/>
  <c r="AK68" i="98"/>
  <c r="AT68" i="98" s="1"/>
  <c r="AJ68" i="98"/>
  <c r="AJ62" i="98"/>
  <c r="AK62" i="98"/>
  <c r="AT62" i="98" s="1"/>
  <c r="AK56" i="98"/>
  <c r="AT56" i="98" s="1"/>
  <c r="AJ56" i="98"/>
  <c r="AJ50" i="98"/>
  <c r="AK50" i="98"/>
  <c r="AT50" i="98" s="1"/>
  <c r="AK44" i="98"/>
  <c r="AT44" i="98" s="1"/>
  <c r="AJ44" i="98"/>
  <c r="AJ38" i="98"/>
  <c r="AK38" i="98"/>
  <c r="AT38" i="98" s="1"/>
  <c r="AK32" i="98"/>
  <c r="AT32" i="98" s="1"/>
  <c r="AJ32" i="98"/>
  <c r="AK26" i="98"/>
  <c r="AT26" i="98" s="1"/>
  <c r="AJ26" i="98"/>
  <c r="AJ20" i="98"/>
  <c r="AK20" i="98"/>
  <c r="AT20" i="98" s="1"/>
  <c r="AK14" i="98"/>
  <c r="AT14" i="98" s="1"/>
  <c r="AJ14" i="98"/>
  <c r="AK7" i="98"/>
  <c r="AT7" i="98" s="1"/>
  <c r="AJ7" i="98"/>
  <c r="Z95" i="50"/>
  <c r="AF94" i="90"/>
  <c r="AO94" i="90" s="1"/>
  <c r="AE94" i="90"/>
  <c r="W95" i="90"/>
  <c r="AG94" i="90"/>
  <c r="AP94" i="90" s="1"/>
  <c r="AK88" i="98"/>
  <c r="AT88" i="98" s="1"/>
  <c r="AJ88" i="98"/>
  <c r="AH98" i="18"/>
  <c r="AQ98" i="18" s="1"/>
  <c r="AQ100" i="18" s="1"/>
  <c r="AZ3" i="18"/>
  <c r="AX6" i="18" s="1"/>
  <c r="S6" i="18" s="1"/>
  <c r="AC6" i="18" s="1"/>
  <c r="AB7" i="18" s="1"/>
  <c r="AX7" i="18"/>
  <c r="S7" i="18" s="1"/>
  <c r="AC7" i="18" s="1"/>
  <c r="AB8" i="18" s="1"/>
  <c r="AX11" i="18"/>
  <c r="S11" i="18" s="1"/>
  <c r="AC11" i="18" s="1"/>
  <c r="AB12" i="18" s="1"/>
  <c r="AX12" i="18"/>
  <c r="S12" i="18" s="1"/>
  <c r="AC12" i="18" s="1"/>
  <c r="AB13" i="18" s="1"/>
  <c r="AX13" i="18"/>
  <c r="S13" i="18" s="1"/>
  <c r="AC13" i="18" s="1"/>
  <c r="AB14" i="18" s="1"/>
  <c r="AX16" i="18"/>
  <c r="S16" i="18" s="1"/>
  <c r="AC16" i="18" s="1"/>
  <c r="AB17" i="18" s="1"/>
  <c r="AX17" i="18"/>
  <c r="S17" i="18" s="1"/>
  <c r="AC17" i="18" s="1"/>
  <c r="AB18" i="18" s="1"/>
  <c r="AX18" i="18"/>
  <c r="S18" i="18" s="1"/>
  <c r="AC18" i="18" s="1"/>
  <c r="AB19" i="18" s="1"/>
  <c r="AX19" i="18"/>
  <c r="S19" i="18" s="1"/>
  <c r="AC19" i="18" s="1"/>
  <c r="AB20" i="18" s="1"/>
  <c r="AX22" i="18"/>
  <c r="S22" i="18" s="1"/>
  <c r="AC22" i="18" s="1"/>
  <c r="AB23" i="18" s="1"/>
  <c r="AX23" i="18"/>
  <c r="S23" i="18" s="1"/>
  <c r="AC23" i="18" s="1"/>
  <c r="AB24" i="18" s="1"/>
  <c r="AX24" i="18"/>
  <c r="S24" i="18" s="1"/>
  <c r="AC24" i="18" s="1"/>
  <c r="AB25" i="18" s="1"/>
  <c r="AX25" i="18"/>
  <c r="S25" i="18" s="1"/>
  <c r="AC25" i="18" s="1"/>
  <c r="AB26" i="18" s="1"/>
  <c r="AX27" i="18"/>
  <c r="S27" i="18" s="1"/>
  <c r="AC27" i="18" s="1"/>
  <c r="AB28" i="18" s="1"/>
  <c r="AX28" i="18"/>
  <c r="S28" i="18" s="1"/>
  <c r="AC28" i="18" s="1"/>
  <c r="AB29" i="18" s="1"/>
  <c r="AX29" i="18"/>
  <c r="S29" i="18" s="1"/>
  <c r="AC29" i="18" s="1"/>
  <c r="AB30" i="18" s="1"/>
  <c r="AX30" i="18"/>
  <c r="S30" i="18" s="1"/>
  <c r="AC30" i="18" s="1"/>
  <c r="AB31" i="18" s="1"/>
  <c r="AX31" i="18"/>
  <c r="S31" i="18" s="1"/>
  <c r="AC31" i="18" s="1"/>
  <c r="AB32" i="18" s="1"/>
  <c r="AX32" i="18"/>
  <c r="S32" i="18" s="1"/>
  <c r="AC32" i="18" s="1"/>
  <c r="AB33" i="18" s="1"/>
  <c r="AX33" i="18"/>
  <c r="S33" i="18" s="1"/>
  <c r="AC33" i="18" s="1"/>
  <c r="AB34" i="18" s="1"/>
  <c r="AX34" i="18"/>
  <c r="S34" i="18" s="1"/>
  <c r="AC34" i="18" s="1"/>
  <c r="AB35" i="18" s="1"/>
  <c r="AX35" i="18"/>
  <c r="S35" i="18" s="1"/>
  <c r="AC35" i="18" s="1"/>
  <c r="AB36" i="18" s="1"/>
  <c r="AX36" i="18"/>
  <c r="S36" i="18" s="1"/>
  <c r="AC36" i="18" s="1"/>
  <c r="AB37" i="18" s="1"/>
  <c r="AX37" i="18"/>
  <c r="S37" i="18" s="1"/>
  <c r="AC37" i="18" s="1"/>
  <c r="AB38" i="18" s="1"/>
  <c r="AX38" i="18"/>
  <c r="S38" i="18" s="1"/>
  <c r="AC38" i="18" s="1"/>
  <c r="AB39" i="18" s="1"/>
  <c r="AX39" i="18"/>
  <c r="S39" i="18" s="1"/>
  <c r="AC39" i="18" s="1"/>
  <c r="AB40" i="18" s="1"/>
  <c r="AX40" i="18"/>
  <c r="S40" i="18" s="1"/>
  <c r="AC40" i="18" s="1"/>
  <c r="AB41" i="18" s="1"/>
  <c r="AX41" i="18"/>
  <c r="S41" i="18" s="1"/>
  <c r="AC41" i="18" s="1"/>
  <c r="AB42" i="18" s="1"/>
  <c r="AX42" i="18"/>
  <c r="S42" i="18" s="1"/>
  <c r="AC42" i="18" s="1"/>
  <c r="AB43" i="18" s="1"/>
  <c r="AX43" i="18"/>
  <c r="S43" i="18" s="1"/>
  <c r="AC43" i="18" s="1"/>
  <c r="AB44" i="18" s="1"/>
  <c r="AX44" i="18"/>
  <c r="S44" i="18" s="1"/>
  <c r="AC44" i="18" s="1"/>
  <c r="AB45" i="18" s="1"/>
  <c r="AX45" i="18"/>
  <c r="S45" i="18" s="1"/>
  <c r="AC45" i="18" s="1"/>
  <c r="AB46" i="18" s="1"/>
  <c r="AX46" i="18"/>
  <c r="S46" i="18" s="1"/>
  <c r="AC46" i="18" s="1"/>
  <c r="AB47" i="18" s="1"/>
  <c r="AX47" i="18"/>
  <c r="S47" i="18" s="1"/>
  <c r="AC47" i="18" s="1"/>
  <c r="AB48" i="18" s="1"/>
  <c r="AX48" i="18"/>
  <c r="S48" i="18" s="1"/>
  <c r="AC48" i="18" s="1"/>
  <c r="AB49" i="18" s="1"/>
  <c r="AX49" i="18"/>
  <c r="S49" i="18" s="1"/>
  <c r="AC49" i="18" s="1"/>
  <c r="AB50" i="18" s="1"/>
  <c r="AX50" i="18"/>
  <c r="S50" i="18" s="1"/>
  <c r="AC50" i="18" s="1"/>
  <c r="AB51" i="18" s="1"/>
  <c r="AX51" i="18"/>
  <c r="S51" i="18" s="1"/>
  <c r="AC51" i="18" s="1"/>
  <c r="AB52" i="18" s="1"/>
  <c r="AX52" i="18"/>
  <c r="S52" i="18" s="1"/>
  <c r="AC52" i="18" s="1"/>
  <c r="AB53" i="18" s="1"/>
  <c r="AX53" i="18"/>
  <c r="S53" i="18" s="1"/>
  <c r="AC53" i="18" s="1"/>
  <c r="AB54" i="18" s="1"/>
  <c r="AX54" i="18"/>
  <c r="S54" i="18" s="1"/>
  <c r="AC54" i="18" s="1"/>
  <c r="AB55" i="18" s="1"/>
  <c r="AX55" i="18"/>
  <c r="S55" i="18" s="1"/>
  <c r="AC55" i="18" s="1"/>
  <c r="AB56" i="18" s="1"/>
  <c r="AX56" i="18"/>
  <c r="S56" i="18" s="1"/>
  <c r="AC56" i="18" s="1"/>
  <c r="AB57" i="18" s="1"/>
  <c r="AX57" i="18"/>
  <c r="S57" i="18" s="1"/>
  <c r="AC57" i="18" s="1"/>
  <c r="AB58" i="18" s="1"/>
  <c r="AX58" i="18"/>
  <c r="S58" i="18" s="1"/>
  <c r="AC58" i="18" s="1"/>
  <c r="AB59" i="18" s="1"/>
  <c r="AX59" i="18"/>
  <c r="S59" i="18" s="1"/>
  <c r="AC59" i="18" s="1"/>
  <c r="AB60" i="18" s="1"/>
  <c r="AX60" i="18"/>
  <c r="S60" i="18" s="1"/>
  <c r="AC60" i="18" s="1"/>
  <c r="AB61" i="18" s="1"/>
  <c r="AX61" i="18"/>
  <c r="S61" i="18" s="1"/>
  <c r="AC61" i="18" s="1"/>
  <c r="AB62" i="18" s="1"/>
  <c r="AX62" i="18"/>
  <c r="S62" i="18" s="1"/>
  <c r="AC62" i="18" s="1"/>
  <c r="AB63" i="18" s="1"/>
  <c r="AX63" i="18"/>
  <c r="S63" i="18" s="1"/>
  <c r="AC63" i="18" s="1"/>
  <c r="AB64" i="18" s="1"/>
  <c r="AX64" i="18"/>
  <c r="S64" i="18" s="1"/>
  <c r="AC64" i="18" s="1"/>
  <c r="AB65" i="18" s="1"/>
  <c r="AX65" i="18"/>
  <c r="S65" i="18" s="1"/>
  <c r="AC65" i="18" s="1"/>
  <c r="AB66" i="18" s="1"/>
  <c r="AX66" i="18"/>
  <c r="S66" i="18" s="1"/>
  <c r="AC66" i="18" s="1"/>
  <c r="AB67" i="18" s="1"/>
  <c r="AX67" i="18"/>
  <c r="S67" i="18" s="1"/>
  <c r="AC67" i="18" s="1"/>
  <c r="AB68" i="18" s="1"/>
  <c r="AX68" i="18"/>
  <c r="S68" i="18" s="1"/>
  <c r="AC68" i="18" s="1"/>
  <c r="AB69" i="18" s="1"/>
  <c r="AX69" i="18"/>
  <c r="S69" i="18" s="1"/>
  <c r="AC69" i="18" s="1"/>
  <c r="AB70" i="18" s="1"/>
  <c r="AX70" i="18"/>
  <c r="S70" i="18" s="1"/>
  <c r="AC70" i="18" s="1"/>
  <c r="AB71" i="18" s="1"/>
  <c r="AX71" i="18"/>
  <c r="S71" i="18" s="1"/>
  <c r="AC71" i="18" s="1"/>
  <c r="AB72" i="18" s="1"/>
  <c r="AX72" i="18"/>
  <c r="S72" i="18" s="1"/>
  <c r="AC72" i="18" s="1"/>
  <c r="AB73" i="18" s="1"/>
  <c r="AX73" i="18"/>
  <c r="S73" i="18" s="1"/>
  <c r="AC73" i="18" s="1"/>
  <c r="AB74" i="18" s="1"/>
  <c r="AX74" i="18"/>
  <c r="S74" i="18" s="1"/>
  <c r="AC74" i="18" s="1"/>
  <c r="AB75" i="18" s="1"/>
  <c r="AX75" i="18"/>
  <c r="S75" i="18" s="1"/>
  <c r="AC75" i="18" s="1"/>
  <c r="AB76" i="18" s="1"/>
  <c r="AX76" i="18"/>
  <c r="S76" i="18" s="1"/>
  <c r="AC76" i="18" s="1"/>
  <c r="AB77" i="18" s="1"/>
  <c r="AX77" i="18"/>
  <c r="S77" i="18" s="1"/>
  <c r="AC77" i="18" s="1"/>
  <c r="AB78" i="18" s="1"/>
  <c r="AX78" i="18"/>
  <c r="S78" i="18" s="1"/>
  <c r="AC78" i="18" s="1"/>
  <c r="AB79" i="18" s="1"/>
  <c r="AX79" i="18"/>
  <c r="S79" i="18" s="1"/>
  <c r="AC79" i="18" s="1"/>
  <c r="AB80" i="18" s="1"/>
  <c r="AX80" i="18"/>
  <c r="S80" i="18" s="1"/>
  <c r="AC80" i="18" s="1"/>
  <c r="AB81" i="18" s="1"/>
  <c r="AX81" i="18"/>
  <c r="S81" i="18" s="1"/>
  <c r="AC81" i="18" s="1"/>
  <c r="AB82" i="18" s="1"/>
  <c r="AX82" i="18"/>
  <c r="S82" i="18" s="1"/>
  <c r="AC82" i="18" s="1"/>
  <c r="AB83" i="18" s="1"/>
  <c r="AX83" i="18"/>
  <c r="S83" i="18" s="1"/>
  <c r="AC83" i="18" s="1"/>
  <c r="AB84" i="18" s="1"/>
  <c r="AX84" i="18"/>
  <c r="S84" i="18" s="1"/>
  <c r="AC84" i="18" s="1"/>
  <c r="AB85" i="18" s="1"/>
  <c r="AX85" i="18"/>
  <c r="S85" i="18" s="1"/>
  <c r="AC85" i="18" s="1"/>
  <c r="AB86" i="18" s="1"/>
  <c r="AX86" i="18"/>
  <c r="S86" i="18" s="1"/>
  <c r="AC86" i="18" s="1"/>
  <c r="AB87" i="18" s="1"/>
  <c r="AX87" i="18"/>
  <c r="S87" i="18" s="1"/>
  <c r="AC87" i="18" s="1"/>
  <c r="AB88" i="18" s="1"/>
  <c r="AX88" i="18"/>
  <c r="S88" i="18" s="1"/>
  <c r="AC88" i="18" s="1"/>
  <c r="AB89" i="18" s="1"/>
  <c r="AX89" i="18"/>
  <c r="S89" i="18" s="1"/>
  <c r="AC89" i="18" s="1"/>
  <c r="AB90" i="18" s="1"/>
  <c r="AX90" i="18"/>
  <c r="S90" i="18" s="1"/>
  <c r="AC90" i="18" s="1"/>
  <c r="AB91" i="18" s="1"/>
  <c r="AX91" i="18"/>
  <c r="S91" i="18" s="1"/>
  <c r="AC91" i="18" s="1"/>
  <c r="AB92" i="18" s="1"/>
  <c r="AX92" i="18"/>
  <c r="S92" i="18" s="1"/>
  <c r="AC92" i="18" s="1"/>
  <c r="AB93" i="18" s="1"/>
  <c r="AX94" i="18"/>
  <c r="S94" i="18" s="1"/>
  <c r="AC94" i="18" s="1"/>
  <c r="AB95" i="18" s="1"/>
  <c r="AX93" i="18"/>
  <c r="S93" i="18" s="1"/>
  <c r="AC93" i="18" s="1"/>
  <c r="AB94" i="18" s="1"/>
  <c r="AX95" i="18"/>
  <c r="S95" i="18" s="1"/>
  <c r="AC95" i="18" s="1"/>
  <c r="AB96" i="18" s="1"/>
  <c r="AX97" i="18"/>
  <c r="S97" i="18" s="1"/>
  <c r="AC97" i="18" s="1"/>
  <c r="AB98" i="18" s="1"/>
  <c r="AX96" i="18"/>
  <c r="S96" i="18" s="1"/>
  <c r="AC96" i="18" s="1"/>
  <c r="AB97" i="18" s="1"/>
  <c r="AJ95" i="98"/>
  <c r="AK95" i="98"/>
  <c r="AT95" i="98" s="1"/>
  <c r="AK91" i="98"/>
  <c r="AT91" i="98" s="1"/>
  <c r="AJ91" i="98"/>
  <c r="AK85" i="98"/>
  <c r="AT85" i="98" s="1"/>
  <c r="AJ85" i="98"/>
  <c r="AK79" i="98"/>
  <c r="AT79" i="98" s="1"/>
  <c r="AJ79" i="98"/>
  <c r="AK73" i="98"/>
  <c r="AT73" i="98" s="1"/>
  <c r="AJ73" i="98"/>
  <c r="AJ67" i="98"/>
  <c r="AK67" i="98"/>
  <c r="AT67" i="98" s="1"/>
  <c r="AK61" i="98"/>
  <c r="AT61" i="98" s="1"/>
  <c r="AJ61" i="98"/>
  <c r="AK55" i="98"/>
  <c r="AT55" i="98" s="1"/>
  <c r="AJ55" i="98"/>
  <c r="AJ49" i="98"/>
  <c r="AK49" i="98"/>
  <c r="AT49" i="98" s="1"/>
  <c r="AK43" i="98"/>
  <c r="AT43" i="98" s="1"/>
  <c r="AJ43" i="98"/>
  <c r="AK37" i="98"/>
  <c r="AT37" i="98" s="1"/>
  <c r="AJ37" i="98"/>
  <c r="AK31" i="98"/>
  <c r="AT31" i="98" s="1"/>
  <c r="AJ31" i="98"/>
  <c r="AJ25" i="98"/>
  <c r="AK25" i="98"/>
  <c r="AT25" i="98" s="1"/>
  <c r="AK19" i="98"/>
  <c r="AT19" i="98" s="1"/>
  <c r="AJ19" i="98"/>
  <c r="AK13" i="98"/>
  <c r="AT13" i="98" s="1"/>
  <c r="AJ13" i="98"/>
  <c r="AK12" i="98"/>
  <c r="AT12" i="98" s="1"/>
  <c r="AJ12" i="98"/>
  <c r="AR94" i="94"/>
  <c r="AR97" i="18"/>
  <c r="AH95" i="94"/>
  <c r="AQ95" i="94" s="1"/>
  <c r="AX10" i="18" l="1"/>
  <c r="S10" i="18" s="1"/>
  <c r="AC10" i="18" s="1"/>
  <c r="AB11" i="18" s="1"/>
  <c r="AK80" i="18"/>
  <c r="AT80" i="18" s="1"/>
  <c r="AJ80" i="18"/>
  <c r="AJ74" i="18"/>
  <c r="AK74" i="18"/>
  <c r="AT74" i="18" s="1"/>
  <c r="AK68" i="18"/>
  <c r="AT68" i="18" s="1"/>
  <c r="AJ68" i="18"/>
  <c r="AK62" i="18"/>
  <c r="AT62" i="18" s="1"/>
  <c r="AJ62" i="18"/>
  <c r="AK56" i="18"/>
  <c r="AT56" i="18" s="1"/>
  <c r="AJ56" i="18"/>
  <c r="AK50" i="18"/>
  <c r="AT50" i="18" s="1"/>
  <c r="AJ50" i="18"/>
  <c r="AK44" i="18"/>
  <c r="AT44" i="18" s="1"/>
  <c r="AJ44" i="18"/>
  <c r="AK38" i="18"/>
  <c r="AT38" i="18" s="1"/>
  <c r="AJ38" i="18"/>
  <c r="AJ32" i="18"/>
  <c r="AK32" i="18"/>
  <c r="AT32" i="18" s="1"/>
  <c r="AK26" i="18"/>
  <c r="AT26" i="18" s="1"/>
  <c r="AK20" i="18"/>
  <c r="AT20" i="18" s="1"/>
  <c r="AK14" i="18"/>
  <c r="AT14" i="18" s="1"/>
  <c r="AK8" i="18"/>
  <c r="AT8" i="18" s="1"/>
  <c r="AS88" i="98"/>
  <c r="AL88" i="98"/>
  <c r="AU88" i="98" s="1"/>
  <c r="AS56" i="98"/>
  <c r="AL56" i="98"/>
  <c r="AU56" i="98" s="1"/>
  <c r="AS74" i="98"/>
  <c r="AL74" i="98"/>
  <c r="AU74" i="98" s="1"/>
  <c r="AS15" i="98"/>
  <c r="AL15" i="98"/>
  <c r="AU15" i="98" s="1"/>
  <c r="AS51" i="98"/>
  <c r="AL51" i="98"/>
  <c r="AU51" i="98" s="1"/>
  <c r="AF94" i="82"/>
  <c r="AO94" i="82" s="1"/>
  <c r="AE94" i="82"/>
  <c r="W95" i="82"/>
  <c r="AG94" i="82"/>
  <c r="AP94" i="82" s="1"/>
  <c r="AE94" i="42"/>
  <c r="W95" i="42"/>
  <c r="AG94" i="42"/>
  <c r="AP94" i="42" s="1"/>
  <c r="AF94" i="42"/>
  <c r="AO94" i="42" s="1"/>
  <c r="AS16" i="98"/>
  <c r="AL16" i="98"/>
  <c r="AU16" i="98" s="1"/>
  <c r="AS34" i="98"/>
  <c r="AL34" i="98"/>
  <c r="AU34" i="98" s="1"/>
  <c r="AS52" i="98"/>
  <c r="AL52" i="98"/>
  <c r="AU52" i="98" s="1"/>
  <c r="AS41" i="98"/>
  <c r="AL41" i="98"/>
  <c r="AU41" i="98" s="1"/>
  <c r="AS59" i="98"/>
  <c r="AL59" i="98"/>
  <c r="AU59" i="98" s="1"/>
  <c r="AS77" i="98"/>
  <c r="AL77" i="98"/>
  <c r="AU77" i="98" s="1"/>
  <c r="AI96" i="85"/>
  <c r="AN96" i="85"/>
  <c r="AI94" i="48"/>
  <c r="AN94" i="48"/>
  <c r="AS13" i="98"/>
  <c r="AL13" i="98"/>
  <c r="AU13" i="98" s="1"/>
  <c r="AK91" i="18"/>
  <c r="AT91" i="18" s="1"/>
  <c r="AJ91" i="18"/>
  <c r="AK85" i="18"/>
  <c r="AT85" i="18" s="1"/>
  <c r="AJ85" i="18"/>
  <c r="AK79" i="18"/>
  <c r="AT79" i="18" s="1"/>
  <c r="AJ79" i="18"/>
  <c r="AJ73" i="18"/>
  <c r="AK73" i="18"/>
  <c r="AT73" i="18" s="1"/>
  <c r="AK67" i="18"/>
  <c r="AT67" i="18" s="1"/>
  <c r="AJ67" i="18"/>
  <c r="AK61" i="18"/>
  <c r="AT61" i="18" s="1"/>
  <c r="AJ61" i="18"/>
  <c r="AK55" i="18"/>
  <c r="AT55" i="18" s="1"/>
  <c r="AJ55" i="18"/>
  <c r="AK49" i="18"/>
  <c r="AT49" i="18" s="1"/>
  <c r="AJ49" i="18"/>
  <c r="AJ43" i="18"/>
  <c r="AK43" i="18"/>
  <c r="AT43" i="18" s="1"/>
  <c r="AJ37" i="18"/>
  <c r="AK37" i="18"/>
  <c r="AT37" i="18" s="1"/>
  <c r="AJ31" i="18"/>
  <c r="AK31" i="18"/>
  <c r="AT31" i="18" s="1"/>
  <c r="AK25" i="18"/>
  <c r="AT25" i="18" s="1"/>
  <c r="AJ25" i="18"/>
  <c r="AJ19" i="18"/>
  <c r="AK19" i="18"/>
  <c r="AT19" i="18" s="1"/>
  <c r="AK13" i="18"/>
  <c r="AT13" i="18" s="1"/>
  <c r="AJ13" i="18"/>
  <c r="AX4" i="18"/>
  <c r="S4" i="18" s="1"/>
  <c r="AC4" i="18" s="1"/>
  <c r="AB5" i="18" s="1"/>
  <c r="AE95" i="50"/>
  <c r="W96" i="50"/>
  <c r="AF95" i="50"/>
  <c r="AO95" i="50" s="1"/>
  <c r="AG95" i="50"/>
  <c r="AP95" i="50" s="1"/>
  <c r="AS20" i="98"/>
  <c r="AL20" i="98"/>
  <c r="AU20" i="98" s="1"/>
  <c r="AS38" i="98"/>
  <c r="AL38" i="98"/>
  <c r="AU38" i="98" s="1"/>
  <c r="AS92" i="98"/>
  <c r="AL92" i="98"/>
  <c r="AU92" i="98" s="1"/>
  <c r="AS87" i="98"/>
  <c r="AL87" i="98"/>
  <c r="AU87" i="98" s="1"/>
  <c r="AR98" i="98"/>
  <c r="AR100" i="98" s="1"/>
  <c r="AL98" i="98"/>
  <c r="AU98" i="98" s="1"/>
  <c r="AS21" i="98"/>
  <c r="AL21" i="98"/>
  <c r="AU21" i="98" s="1"/>
  <c r="AS57" i="98"/>
  <c r="AL57" i="98"/>
  <c r="AU57" i="98" s="1"/>
  <c r="AH94" i="42"/>
  <c r="AQ94" i="42" s="1"/>
  <c r="AS70" i="98"/>
  <c r="AL70" i="98"/>
  <c r="AU70" i="98" s="1"/>
  <c r="AR93" i="82"/>
  <c r="Y97" i="10"/>
  <c r="X97" i="10"/>
  <c r="AS6" i="98"/>
  <c r="AL6" i="98"/>
  <c r="AU6" i="98" s="1"/>
  <c r="AS23" i="98"/>
  <c r="AL23" i="98"/>
  <c r="AU23" i="98" s="1"/>
  <c r="AR96" i="35"/>
  <c r="X97" i="85"/>
  <c r="Y97" i="85"/>
  <c r="AS18" i="98"/>
  <c r="AL18" i="98"/>
  <c r="AU18" i="98" s="1"/>
  <c r="AS72" i="98"/>
  <c r="AL72" i="98"/>
  <c r="AU72" i="98" s="1"/>
  <c r="AS90" i="98"/>
  <c r="AL90" i="98"/>
  <c r="AU90" i="98" s="1"/>
  <c r="AS31" i="98"/>
  <c r="AL31" i="98"/>
  <c r="AU31" i="98" s="1"/>
  <c r="AS85" i="98"/>
  <c r="AL85" i="98"/>
  <c r="AU85" i="98" s="1"/>
  <c r="AS49" i="98"/>
  <c r="AL49" i="98"/>
  <c r="AU49" i="98" s="1"/>
  <c r="AS55" i="98"/>
  <c r="AL55" i="98"/>
  <c r="AU55" i="98" s="1"/>
  <c r="AK90" i="18"/>
  <c r="AT90" i="18" s="1"/>
  <c r="AJ90" i="18"/>
  <c r="AK72" i="18"/>
  <c r="AT72" i="18" s="1"/>
  <c r="AJ72" i="18"/>
  <c r="AK66" i="18"/>
  <c r="AT66" i="18" s="1"/>
  <c r="AJ66" i="18"/>
  <c r="AJ60" i="18"/>
  <c r="AK60" i="18"/>
  <c r="AT60" i="18" s="1"/>
  <c r="AJ54" i="18"/>
  <c r="AK54" i="18"/>
  <c r="AT54" i="18" s="1"/>
  <c r="AJ48" i="18"/>
  <c r="AK48" i="18"/>
  <c r="AT48" i="18" s="1"/>
  <c r="AK42" i="18"/>
  <c r="AT42" i="18" s="1"/>
  <c r="AJ42" i="18"/>
  <c r="AK36" i="18"/>
  <c r="AT36" i="18" s="1"/>
  <c r="AJ36" i="18"/>
  <c r="AJ30" i="18"/>
  <c r="AK30" i="18"/>
  <c r="AT30" i="18" s="1"/>
  <c r="AK24" i="18"/>
  <c r="AT24" i="18" s="1"/>
  <c r="AJ24" i="18"/>
  <c r="AJ18" i="18"/>
  <c r="AK18" i="18"/>
  <c r="AT18" i="18" s="1"/>
  <c r="AK12" i="18"/>
  <c r="AT12" i="18" s="1"/>
  <c r="AJ12" i="18"/>
  <c r="AK7" i="18"/>
  <c r="AT7" i="18" s="1"/>
  <c r="AJ7" i="18"/>
  <c r="AS7" i="98"/>
  <c r="AL7" i="98"/>
  <c r="AU7" i="98" s="1"/>
  <c r="AS26" i="98"/>
  <c r="AL26" i="98"/>
  <c r="AU26" i="98" s="1"/>
  <c r="AS44" i="98"/>
  <c r="AL44" i="98"/>
  <c r="AU44" i="98" s="1"/>
  <c r="AS80" i="98"/>
  <c r="AL80" i="98"/>
  <c r="AU80" i="98" s="1"/>
  <c r="AS39" i="98"/>
  <c r="AL39" i="98"/>
  <c r="AU39" i="98" s="1"/>
  <c r="AS81" i="98"/>
  <c r="AL81" i="98"/>
  <c r="AU81" i="98" s="1"/>
  <c r="AH97" i="35"/>
  <c r="AQ97" i="35" s="1"/>
  <c r="AS40" i="98"/>
  <c r="AL40" i="98"/>
  <c r="AU40" i="98" s="1"/>
  <c r="AS76" i="98"/>
  <c r="AL76" i="98"/>
  <c r="AU76" i="98" s="1"/>
  <c r="AS96" i="98"/>
  <c r="AL96" i="98"/>
  <c r="AU96" i="98" s="1"/>
  <c r="AS10" i="98"/>
  <c r="AL10" i="98"/>
  <c r="AU10" i="98" s="1"/>
  <c r="AS29" i="98"/>
  <c r="AL29" i="98"/>
  <c r="AU29" i="98" s="1"/>
  <c r="AS47" i="98"/>
  <c r="AL47" i="98"/>
  <c r="AU47" i="98" s="1"/>
  <c r="AH98" i="102"/>
  <c r="AQ98" i="102" s="1"/>
  <c r="AQ100" i="102" s="1"/>
  <c r="AX4" i="102"/>
  <c r="S4" i="102" s="1"/>
  <c r="AC4" i="102" s="1"/>
  <c r="AB5" i="102" s="1"/>
  <c r="AZ3" i="102"/>
  <c r="AX5" i="102" s="1"/>
  <c r="S5" i="102" s="1"/>
  <c r="AC5" i="102" s="1"/>
  <c r="AB6" i="102" s="1"/>
  <c r="AX7" i="102"/>
  <c r="S7" i="102" s="1"/>
  <c r="AC7" i="102" s="1"/>
  <c r="AB8" i="102" s="1"/>
  <c r="AX8" i="102"/>
  <c r="S8" i="102" s="1"/>
  <c r="AC8" i="102" s="1"/>
  <c r="AB9" i="102" s="1"/>
  <c r="AX9" i="102"/>
  <c r="S9" i="102" s="1"/>
  <c r="AC9" i="102" s="1"/>
  <c r="AB10" i="102" s="1"/>
  <c r="AX10" i="102"/>
  <c r="S10" i="102" s="1"/>
  <c r="AC10" i="102" s="1"/>
  <c r="AB11" i="102" s="1"/>
  <c r="AX11" i="102"/>
  <c r="S11" i="102" s="1"/>
  <c r="AC11" i="102" s="1"/>
  <c r="AB12" i="102" s="1"/>
  <c r="AX12" i="102"/>
  <c r="S12" i="102" s="1"/>
  <c r="AC12" i="102" s="1"/>
  <c r="AB13" i="102" s="1"/>
  <c r="AX13" i="102"/>
  <c r="S13" i="102" s="1"/>
  <c r="AC13" i="102" s="1"/>
  <c r="AB14" i="102" s="1"/>
  <c r="AX14" i="102"/>
  <c r="S14" i="102" s="1"/>
  <c r="AC14" i="102" s="1"/>
  <c r="AB15" i="102" s="1"/>
  <c r="AX15" i="102"/>
  <c r="S15" i="102" s="1"/>
  <c r="AC15" i="102" s="1"/>
  <c r="AB16" i="102" s="1"/>
  <c r="AX16" i="102"/>
  <c r="S16" i="102" s="1"/>
  <c r="AC16" i="102" s="1"/>
  <c r="AB17" i="102" s="1"/>
  <c r="AX17" i="102"/>
  <c r="S17" i="102" s="1"/>
  <c r="AC17" i="102" s="1"/>
  <c r="AB18" i="102" s="1"/>
  <c r="AX18" i="102"/>
  <c r="S18" i="102" s="1"/>
  <c r="AC18" i="102" s="1"/>
  <c r="AB19" i="102" s="1"/>
  <c r="AX19" i="102"/>
  <c r="S19" i="102" s="1"/>
  <c r="AC19" i="102" s="1"/>
  <c r="AB20" i="102" s="1"/>
  <c r="AX20" i="102"/>
  <c r="S20" i="102" s="1"/>
  <c r="AC20" i="102" s="1"/>
  <c r="AB21" i="102" s="1"/>
  <c r="AX21" i="102"/>
  <c r="S21" i="102" s="1"/>
  <c r="AC21" i="102" s="1"/>
  <c r="AB22" i="102" s="1"/>
  <c r="AX22" i="102"/>
  <c r="S22" i="102" s="1"/>
  <c r="AC22" i="102" s="1"/>
  <c r="AB23" i="102" s="1"/>
  <c r="AX23" i="102"/>
  <c r="S23" i="102" s="1"/>
  <c r="AC23" i="102" s="1"/>
  <c r="AB24" i="102" s="1"/>
  <c r="AX24" i="102"/>
  <c r="S24" i="102" s="1"/>
  <c r="AC24" i="102" s="1"/>
  <c r="AB25" i="102" s="1"/>
  <c r="AX25" i="102"/>
  <c r="S25" i="102" s="1"/>
  <c r="AC25" i="102" s="1"/>
  <c r="AB26" i="102" s="1"/>
  <c r="AX26" i="102"/>
  <c r="S26" i="102" s="1"/>
  <c r="AC26" i="102" s="1"/>
  <c r="AB27" i="102" s="1"/>
  <c r="AX27" i="102"/>
  <c r="S27" i="102" s="1"/>
  <c r="AC27" i="102" s="1"/>
  <c r="AB28" i="102" s="1"/>
  <c r="AX28" i="102"/>
  <c r="S28" i="102" s="1"/>
  <c r="AC28" i="102" s="1"/>
  <c r="AB29" i="102" s="1"/>
  <c r="AX29" i="102"/>
  <c r="S29" i="102" s="1"/>
  <c r="AC29" i="102" s="1"/>
  <c r="AB30" i="102" s="1"/>
  <c r="AX30" i="102"/>
  <c r="S30" i="102" s="1"/>
  <c r="AC30" i="102" s="1"/>
  <c r="AB31" i="102" s="1"/>
  <c r="AX31" i="102"/>
  <c r="S31" i="102" s="1"/>
  <c r="AC31" i="102" s="1"/>
  <c r="AB32" i="102" s="1"/>
  <c r="AX32" i="102"/>
  <c r="S32" i="102" s="1"/>
  <c r="AC32" i="102" s="1"/>
  <c r="AB33" i="102" s="1"/>
  <c r="AX33" i="102"/>
  <c r="S33" i="102" s="1"/>
  <c r="AC33" i="102" s="1"/>
  <c r="AB34" i="102" s="1"/>
  <c r="AX34" i="102"/>
  <c r="S34" i="102" s="1"/>
  <c r="AC34" i="102" s="1"/>
  <c r="AB35" i="102" s="1"/>
  <c r="AX35" i="102"/>
  <c r="S35" i="102" s="1"/>
  <c r="AC35" i="102" s="1"/>
  <c r="AB36" i="102" s="1"/>
  <c r="AX36" i="102"/>
  <c r="S36" i="102" s="1"/>
  <c r="AC36" i="102" s="1"/>
  <c r="AB37" i="102" s="1"/>
  <c r="AX37" i="102"/>
  <c r="S37" i="102" s="1"/>
  <c r="AC37" i="102" s="1"/>
  <c r="AB38" i="102" s="1"/>
  <c r="AX38" i="102"/>
  <c r="S38" i="102" s="1"/>
  <c r="AC38" i="102" s="1"/>
  <c r="AB39" i="102" s="1"/>
  <c r="AX39" i="102"/>
  <c r="S39" i="102" s="1"/>
  <c r="AC39" i="102" s="1"/>
  <c r="AB40" i="102" s="1"/>
  <c r="AX40" i="102"/>
  <c r="S40" i="102" s="1"/>
  <c r="AC40" i="102" s="1"/>
  <c r="AB41" i="102" s="1"/>
  <c r="AX41" i="102"/>
  <c r="S41" i="102" s="1"/>
  <c r="AC41" i="102" s="1"/>
  <c r="AB42" i="102" s="1"/>
  <c r="AX42" i="102"/>
  <c r="S42" i="102" s="1"/>
  <c r="AC42" i="102" s="1"/>
  <c r="AB43" i="102" s="1"/>
  <c r="AX43" i="102"/>
  <c r="S43" i="102" s="1"/>
  <c r="AC43" i="102" s="1"/>
  <c r="AB44" i="102" s="1"/>
  <c r="AX44" i="102"/>
  <c r="S44" i="102" s="1"/>
  <c r="AC44" i="102" s="1"/>
  <c r="AB45" i="102" s="1"/>
  <c r="AX45" i="102"/>
  <c r="S45" i="102" s="1"/>
  <c r="AC45" i="102" s="1"/>
  <c r="AB46" i="102" s="1"/>
  <c r="AX46" i="102"/>
  <c r="S46" i="102" s="1"/>
  <c r="AC46" i="102" s="1"/>
  <c r="AB47" i="102" s="1"/>
  <c r="AX47" i="102"/>
  <c r="S47" i="102" s="1"/>
  <c r="AC47" i="102" s="1"/>
  <c r="AB48" i="102" s="1"/>
  <c r="AX48" i="102"/>
  <c r="S48" i="102" s="1"/>
  <c r="AC48" i="102" s="1"/>
  <c r="AB49" i="102" s="1"/>
  <c r="AX49" i="102"/>
  <c r="S49" i="102" s="1"/>
  <c r="AC49" i="102" s="1"/>
  <c r="AB50" i="102" s="1"/>
  <c r="AX50" i="102"/>
  <c r="S50" i="102" s="1"/>
  <c r="AC50" i="102" s="1"/>
  <c r="AB51" i="102" s="1"/>
  <c r="AX51" i="102"/>
  <c r="S51" i="102" s="1"/>
  <c r="AC51" i="102" s="1"/>
  <c r="AB52" i="102" s="1"/>
  <c r="AX52" i="102"/>
  <c r="S52" i="102" s="1"/>
  <c r="AC52" i="102" s="1"/>
  <c r="AB53" i="102" s="1"/>
  <c r="AX53" i="102"/>
  <c r="S53" i="102" s="1"/>
  <c r="AC53" i="102" s="1"/>
  <c r="AB54" i="102" s="1"/>
  <c r="AX54" i="102"/>
  <c r="S54" i="102" s="1"/>
  <c r="AC54" i="102" s="1"/>
  <c r="AB55" i="102" s="1"/>
  <c r="AX55" i="102"/>
  <c r="S55" i="102" s="1"/>
  <c r="AC55" i="102" s="1"/>
  <c r="AB56" i="102" s="1"/>
  <c r="AX56" i="102"/>
  <c r="S56" i="102" s="1"/>
  <c r="AC56" i="102" s="1"/>
  <c r="AB57" i="102" s="1"/>
  <c r="AX57" i="102"/>
  <c r="S57" i="102" s="1"/>
  <c r="AC57" i="102" s="1"/>
  <c r="AB58" i="102" s="1"/>
  <c r="AX58" i="102"/>
  <c r="S58" i="102" s="1"/>
  <c r="AC58" i="102" s="1"/>
  <c r="AB59" i="102" s="1"/>
  <c r="AX59" i="102"/>
  <c r="S59" i="102" s="1"/>
  <c r="AC59" i="102" s="1"/>
  <c r="AB60" i="102" s="1"/>
  <c r="AX60" i="102"/>
  <c r="S60" i="102" s="1"/>
  <c r="AC60" i="102" s="1"/>
  <c r="AB61" i="102" s="1"/>
  <c r="AX61" i="102"/>
  <c r="S61" i="102" s="1"/>
  <c r="AC61" i="102" s="1"/>
  <c r="AB62" i="102" s="1"/>
  <c r="AX62" i="102"/>
  <c r="S62" i="102" s="1"/>
  <c r="AC62" i="102" s="1"/>
  <c r="AB63" i="102" s="1"/>
  <c r="AX63" i="102"/>
  <c r="S63" i="102" s="1"/>
  <c r="AC63" i="102" s="1"/>
  <c r="AB64" i="102" s="1"/>
  <c r="AX64" i="102"/>
  <c r="S64" i="102" s="1"/>
  <c r="AC64" i="102" s="1"/>
  <c r="AB65" i="102" s="1"/>
  <c r="AX65" i="102"/>
  <c r="S65" i="102" s="1"/>
  <c r="AC65" i="102" s="1"/>
  <c r="AB66" i="102" s="1"/>
  <c r="AX66" i="102"/>
  <c r="S66" i="102" s="1"/>
  <c r="AC66" i="102" s="1"/>
  <c r="AB67" i="102" s="1"/>
  <c r="AX67" i="102"/>
  <c r="S67" i="102" s="1"/>
  <c r="AC67" i="102" s="1"/>
  <c r="AB68" i="102" s="1"/>
  <c r="AX68" i="102"/>
  <c r="S68" i="102" s="1"/>
  <c r="AC68" i="102" s="1"/>
  <c r="AB69" i="102" s="1"/>
  <c r="AX69" i="102"/>
  <c r="S69" i="102" s="1"/>
  <c r="AC69" i="102" s="1"/>
  <c r="AB70" i="102" s="1"/>
  <c r="AX70" i="102"/>
  <c r="S70" i="102" s="1"/>
  <c r="AC70" i="102" s="1"/>
  <c r="AB71" i="102" s="1"/>
  <c r="AX71" i="102"/>
  <c r="S71" i="102" s="1"/>
  <c r="AC71" i="102" s="1"/>
  <c r="AB72" i="102" s="1"/>
  <c r="AX72" i="102"/>
  <c r="S72" i="102" s="1"/>
  <c r="AC72" i="102" s="1"/>
  <c r="AB73" i="102" s="1"/>
  <c r="AX73" i="102"/>
  <c r="S73" i="102" s="1"/>
  <c r="AC73" i="102" s="1"/>
  <c r="AB74" i="102" s="1"/>
  <c r="AX74" i="102"/>
  <c r="S74" i="102" s="1"/>
  <c r="AC74" i="102" s="1"/>
  <c r="AB75" i="102" s="1"/>
  <c r="AX75" i="102"/>
  <c r="S75" i="102" s="1"/>
  <c r="AC75" i="102" s="1"/>
  <c r="AB76" i="102" s="1"/>
  <c r="AX76" i="102"/>
  <c r="S76" i="102" s="1"/>
  <c r="AC76" i="102" s="1"/>
  <c r="AB77" i="102" s="1"/>
  <c r="AX77" i="102"/>
  <c r="S77" i="102" s="1"/>
  <c r="AC77" i="102" s="1"/>
  <c r="AB78" i="102" s="1"/>
  <c r="AX78" i="102"/>
  <c r="S78" i="102" s="1"/>
  <c r="AC78" i="102" s="1"/>
  <c r="AB79" i="102" s="1"/>
  <c r="AX79" i="102"/>
  <c r="S79" i="102" s="1"/>
  <c r="AC79" i="102" s="1"/>
  <c r="AB80" i="102" s="1"/>
  <c r="AX80" i="102"/>
  <c r="S80" i="102" s="1"/>
  <c r="AC80" i="102" s="1"/>
  <c r="AB81" i="102" s="1"/>
  <c r="AX81" i="102"/>
  <c r="S81" i="102" s="1"/>
  <c r="AC81" i="102" s="1"/>
  <c r="AB82" i="102" s="1"/>
  <c r="AX82" i="102"/>
  <c r="S82" i="102" s="1"/>
  <c r="AC82" i="102" s="1"/>
  <c r="AB83" i="102" s="1"/>
  <c r="AX83" i="102"/>
  <c r="S83" i="102" s="1"/>
  <c r="AC83" i="102" s="1"/>
  <c r="AB84" i="102" s="1"/>
  <c r="AX84" i="102"/>
  <c r="S84" i="102" s="1"/>
  <c r="AC84" i="102" s="1"/>
  <c r="AB85" i="102" s="1"/>
  <c r="AX85" i="102"/>
  <c r="S85" i="102" s="1"/>
  <c r="AC85" i="102" s="1"/>
  <c r="AB86" i="102" s="1"/>
  <c r="AX86" i="102"/>
  <c r="S86" i="102" s="1"/>
  <c r="AC86" i="102" s="1"/>
  <c r="AB87" i="102" s="1"/>
  <c r="AX87" i="102"/>
  <c r="S87" i="102" s="1"/>
  <c r="AC87" i="102" s="1"/>
  <c r="AB88" i="102" s="1"/>
  <c r="AX88" i="102"/>
  <c r="S88" i="102" s="1"/>
  <c r="AC88" i="102" s="1"/>
  <c r="AB89" i="102" s="1"/>
  <c r="AX89" i="102"/>
  <c r="S89" i="102" s="1"/>
  <c r="AC89" i="102" s="1"/>
  <c r="AB90" i="102" s="1"/>
  <c r="AX90" i="102"/>
  <c r="S90" i="102" s="1"/>
  <c r="AC90" i="102" s="1"/>
  <c r="AB91" i="102" s="1"/>
  <c r="AX91" i="102"/>
  <c r="S91" i="102" s="1"/>
  <c r="AC91" i="102" s="1"/>
  <c r="AB92" i="102" s="1"/>
  <c r="AX92" i="102"/>
  <c r="S92" i="102" s="1"/>
  <c r="AC92" i="102" s="1"/>
  <c r="AB93" i="102" s="1"/>
  <c r="AX93" i="102"/>
  <c r="S93" i="102" s="1"/>
  <c r="AC93" i="102" s="1"/>
  <c r="AB94" i="102" s="1"/>
  <c r="AX97" i="102"/>
  <c r="S97" i="102" s="1"/>
  <c r="AC97" i="102" s="1"/>
  <c r="AB98" i="102" s="1"/>
  <c r="AX94" i="102"/>
  <c r="S94" i="102" s="1"/>
  <c r="AC94" i="102" s="1"/>
  <c r="AB95" i="102" s="1"/>
  <c r="AX95" i="102"/>
  <c r="S95" i="102" s="1"/>
  <c r="AC95" i="102" s="1"/>
  <c r="AB96" i="102" s="1"/>
  <c r="AX96" i="102"/>
  <c r="S96" i="102" s="1"/>
  <c r="AC96" i="102" s="1"/>
  <c r="AB97" i="102" s="1"/>
  <c r="Y95" i="48"/>
  <c r="X95" i="48"/>
  <c r="Z95" i="48" s="1"/>
  <c r="AS36" i="98"/>
  <c r="AL36" i="98"/>
  <c r="AU36" i="98" s="1"/>
  <c r="AS54" i="98"/>
  <c r="AL54" i="98"/>
  <c r="AU54" i="98" s="1"/>
  <c r="AI95" i="94"/>
  <c r="AN95" i="94"/>
  <c r="AK97" i="18"/>
  <c r="AT97" i="18" s="1"/>
  <c r="AJ97" i="18"/>
  <c r="AJ98" i="18"/>
  <c r="AS98" i="18" s="1"/>
  <c r="AK98" i="18"/>
  <c r="AT98" i="18" s="1"/>
  <c r="AS37" i="98"/>
  <c r="AL37" i="98"/>
  <c r="AU37" i="98" s="1"/>
  <c r="AK94" i="18"/>
  <c r="AT94" i="18" s="1"/>
  <c r="AJ94" i="18"/>
  <c r="AK77" i="18"/>
  <c r="AT77" i="18" s="1"/>
  <c r="AJ77" i="18"/>
  <c r="AK59" i="18"/>
  <c r="AT59" i="18" s="1"/>
  <c r="AJ59" i="18"/>
  <c r="AK53" i="18"/>
  <c r="AT53" i="18" s="1"/>
  <c r="AJ53" i="18"/>
  <c r="AK47" i="18"/>
  <c r="AT47" i="18" s="1"/>
  <c r="AJ47" i="18"/>
  <c r="AJ41" i="18"/>
  <c r="AK41" i="18"/>
  <c r="AT41" i="18" s="1"/>
  <c r="AJ35" i="18"/>
  <c r="AK35" i="18"/>
  <c r="AT35" i="18" s="1"/>
  <c r="AK29" i="18"/>
  <c r="AT29" i="18" s="1"/>
  <c r="AJ29" i="18"/>
  <c r="AJ23" i="18"/>
  <c r="AK23" i="18"/>
  <c r="AT23" i="18" s="1"/>
  <c r="AJ17" i="18"/>
  <c r="AK17" i="18"/>
  <c r="AT17" i="18" s="1"/>
  <c r="AK11" i="18"/>
  <c r="AT11" i="18" s="1"/>
  <c r="AJ11" i="18"/>
  <c r="AX3" i="18"/>
  <c r="S3" i="18" s="1"/>
  <c r="AC3" i="18" s="1"/>
  <c r="AS62" i="98"/>
  <c r="AL62" i="98"/>
  <c r="AU62" i="98" s="1"/>
  <c r="AS94" i="98"/>
  <c r="AL94" i="98"/>
  <c r="AU94" i="98" s="1"/>
  <c r="AS8" i="98"/>
  <c r="AL8" i="98"/>
  <c r="AU8" i="98" s="1"/>
  <c r="Z97" i="35"/>
  <c r="AS5" i="98"/>
  <c r="AL5" i="98"/>
  <c r="AU5" i="98" s="1"/>
  <c r="AS22" i="98"/>
  <c r="AL22" i="98"/>
  <c r="AU22" i="98" s="1"/>
  <c r="AS58" i="98"/>
  <c r="AL58" i="98"/>
  <c r="AU58" i="98" s="1"/>
  <c r="AR93" i="42"/>
  <c r="AS65" i="98"/>
  <c r="AL65" i="98"/>
  <c r="AU65" i="98" s="1"/>
  <c r="AS83" i="98"/>
  <c r="AL83" i="98"/>
  <c r="AU83" i="98" s="1"/>
  <c r="AC98" i="102"/>
  <c r="AG98" i="102"/>
  <c r="AP98" i="102" s="1"/>
  <c r="AP100" i="102" s="1"/>
  <c r="AF98" i="102"/>
  <c r="AO98" i="102" s="1"/>
  <c r="AO100" i="102" s="1"/>
  <c r="AE98" i="102"/>
  <c r="AL3" i="98"/>
  <c r="AU3" i="98" s="1"/>
  <c r="AS3" i="98"/>
  <c r="AS24" i="98"/>
  <c r="AL24" i="98"/>
  <c r="AU24" i="98" s="1"/>
  <c r="AS42" i="98"/>
  <c r="AL42" i="98"/>
  <c r="AU42" i="98" s="1"/>
  <c r="AJ86" i="18"/>
  <c r="AK86" i="18"/>
  <c r="AT86" i="18" s="1"/>
  <c r="AS67" i="98"/>
  <c r="AL67" i="98"/>
  <c r="AU67" i="98" s="1"/>
  <c r="AJ96" i="18"/>
  <c r="AK96" i="18"/>
  <c r="AT96" i="18" s="1"/>
  <c r="AK78" i="18"/>
  <c r="AT78" i="18" s="1"/>
  <c r="AJ78" i="18"/>
  <c r="AK83" i="18"/>
  <c r="AT83" i="18" s="1"/>
  <c r="AJ83" i="18"/>
  <c r="AJ65" i="18"/>
  <c r="AK65" i="18"/>
  <c r="AT65" i="18" s="1"/>
  <c r="AS12" i="98"/>
  <c r="AL12" i="98"/>
  <c r="AU12" i="98" s="1"/>
  <c r="AS61" i="98"/>
  <c r="AL61" i="98"/>
  <c r="AU61" i="98" s="1"/>
  <c r="AK95" i="18"/>
  <c r="AT95" i="18" s="1"/>
  <c r="AJ95" i="18"/>
  <c r="AK88" i="18"/>
  <c r="AT88" i="18" s="1"/>
  <c r="AJ88" i="18"/>
  <c r="AK82" i="18"/>
  <c r="AT82" i="18" s="1"/>
  <c r="AJ82" i="18"/>
  <c r="AJ76" i="18"/>
  <c r="AK76" i="18"/>
  <c r="AT76" i="18" s="1"/>
  <c r="AK70" i="18"/>
  <c r="AT70" i="18" s="1"/>
  <c r="AJ70" i="18"/>
  <c r="AJ64" i="18"/>
  <c r="AK64" i="18"/>
  <c r="AT64" i="18" s="1"/>
  <c r="AJ58" i="18"/>
  <c r="AK58" i="18"/>
  <c r="AT58" i="18" s="1"/>
  <c r="AK52" i="18"/>
  <c r="AT52" i="18" s="1"/>
  <c r="AJ52" i="18"/>
  <c r="AK46" i="18"/>
  <c r="AT46" i="18" s="1"/>
  <c r="AJ46" i="18"/>
  <c r="AJ40" i="18"/>
  <c r="AK40" i="18"/>
  <c r="AT40" i="18" s="1"/>
  <c r="AK34" i="18"/>
  <c r="AT34" i="18" s="1"/>
  <c r="AJ34" i="18"/>
  <c r="AK28" i="18"/>
  <c r="AT28" i="18" s="1"/>
  <c r="AJ28" i="18"/>
  <c r="AX21" i="18"/>
  <c r="S21" i="18" s="1"/>
  <c r="AC21" i="18" s="1"/>
  <c r="AB22" i="18" s="1"/>
  <c r="AX15" i="18"/>
  <c r="S15" i="18" s="1"/>
  <c r="AC15" i="18" s="1"/>
  <c r="AB16" i="18" s="1"/>
  <c r="AX9" i="18"/>
  <c r="S9" i="18" s="1"/>
  <c r="AC9" i="18" s="1"/>
  <c r="AB10" i="18" s="1"/>
  <c r="AX5" i="18"/>
  <c r="S5" i="18" s="1"/>
  <c r="AC5" i="18" s="1"/>
  <c r="AB6" i="18" s="1"/>
  <c r="Y95" i="90"/>
  <c r="X95" i="90"/>
  <c r="AS14" i="98"/>
  <c r="AL14" i="98"/>
  <c r="AU14" i="98" s="1"/>
  <c r="AS32" i="98"/>
  <c r="AL32" i="98"/>
  <c r="AU32" i="98" s="1"/>
  <c r="AS68" i="98"/>
  <c r="AL68" i="98"/>
  <c r="AU68" i="98" s="1"/>
  <c r="AS75" i="98"/>
  <c r="AL75" i="98"/>
  <c r="AU75" i="98" s="1"/>
  <c r="AS97" i="98"/>
  <c r="AL97" i="98"/>
  <c r="AU97" i="98" s="1"/>
  <c r="AS27" i="98"/>
  <c r="AL27" i="98"/>
  <c r="AU27" i="98" s="1"/>
  <c r="AS45" i="98"/>
  <c r="AL45" i="98"/>
  <c r="AU45" i="98" s="1"/>
  <c r="AS63" i="98"/>
  <c r="AL63" i="98"/>
  <c r="AU63" i="98" s="1"/>
  <c r="AS93" i="98"/>
  <c r="AL93" i="98"/>
  <c r="AU93" i="98" s="1"/>
  <c r="AS28" i="98"/>
  <c r="AL28" i="98"/>
  <c r="AU28" i="98" s="1"/>
  <c r="AS46" i="98"/>
  <c r="AL46" i="98"/>
  <c r="AU46" i="98" s="1"/>
  <c r="AS64" i="98"/>
  <c r="AL64" i="98"/>
  <c r="AU64" i="98" s="1"/>
  <c r="AI96" i="10"/>
  <c r="AN96" i="10"/>
  <c r="AS17" i="98"/>
  <c r="AL17" i="98"/>
  <c r="AU17" i="98" s="1"/>
  <c r="AS35" i="98"/>
  <c r="AL35" i="98"/>
  <c r="AU35" i="98" s="1"/>
  <c r="AS71" i="98"/>
  <c r="AL71" i="98"/>
  <c r="AU71" i="98" s="1"/>
  <c r="AK4" i="98"/>
  <c r="AT4" i="98" s="1"/>
  <c r="AT100" i="98" s="1"/>
  <c r="AJ4" i="98"/>
  <c r="AS60" i="98"/>
  <c r="AL60" i="98"/>
  <c r="AU60" i="98" s="1"/>
  <c r="AS78" i="98"/>
  <c r="AL78" i="98"/>
  <c r="AU78" i="98" s="1"/>
  <c r="AI98" i="18"/>
  <c r="AN98" i="18"/>
  <c r="AN100" i="18" s="1"/>
  <c r="AJ92" i="18"/>
  <c r="AK92" i="18"/>
  <c r="AT92" i="18" s="1"/>
  <c r="AS19" i="98"/>
  <c r="AL19" i="98"/>
  <c r="AU19" i="98" s="1"/>
  <c r="AS73" i="98"/>
  <c r="AL73" i="98"/>
  <c r="AU73" i="98" s="1"/>
  <c r="AS91" i="98"/>
  <c r="AL91" i="98"/>
  <c r="AU91" i="98" s="1"/>
  <c r="AK84" i="18"/>
  <c r="AT84" i="18" s="1"/>
  <c r="AJ84" i="18"/>
  <c r="AJ89" i="18"/>
  <c r="AK89" i="18"/>
  <c r="AT89" i="18" s="1"/>
  <c r="AJ71" i="18"/>
  <c r="AK71" i="18"/>
  <c r="AT71" i="18" s="1"/>
  <c r="AS43" i="98"/>
  <c r="AL43" i="98"/>
  <c r="AU43" i="98" s="1"/>
  <c r="AS79" i="98"/>
  <c r="AL79" i="98"/>
  <c r="AU79" i="98" s="1"/>
  <c r="AS25" i="98"/>
  <c r="AL25" i="98"/>
  <c r="AU25" i="98" s="1"/>
  <c r="AS95" i="98"/>
  <c r="AL95" i="98"/>
  <c r="AU95" i="98" s="1"/>
  <c r="AJ93" i="18"/>
  <c r="AK93" i="18"/>
  <c r="AT93" i="18" s="1"/>
  <c r="AJ87" i="18"/>
  <c r="AK87" i="18"/>
  <c r="AT87" i="18" s="1"/>
  <c r="AJ81" i="18"/>
  <c r="AK81" i="18"/>
  <c r="AT81" i="18" s="1"/>
  <c r="AK75" i="18"/>
  <c r="AT75" i="18" s="1"/>
  <c r="AJ75" i="18"/>
  <c r="AK69" i="18"/>
  <c r="AT69" i="18" s="1"/>
  <c r="AJ69" i="18"/>
  <c r="AJ63" i="18"/>
  <c r="AK63" i="18"/>
  <c r="AT63" i="18" s="1"/>
  <c r="AJ57" i="18"/>
  <c r="AK57" i="18"/>
  <c r="AT57" i="18" s="1"/>
  <c r="AK51" i="18"/>
  <c r="AT51" i="18" s="1"/>
  <c r="AJ51" i="18"/>
  <c r="AJ45" i="18"/>
  <c r="AK45" i="18"/>
  <c r="AT45" i="18" s="1"/>
  <c r="AJ39" i="18"/>
  <c r="AK39" i="18"/>
  <c r="AT39" i="18" s="1"/>
  <c r="AJ33" i="18"/>
  <c r="AK33" i="18"/>
  <c r="AT33" i="18" s="1"/>
  <c r="AX26" i="18"/>
  <c r="S26" i="18" s="1"/>
  <c r="AC26" i="18" s="1"/>
  <c r="AB27" i="18" s="1"/>
  <c r="AX20" i="18"/>
  <c r="S20" i="18" s="1"/>
  <c r="AC20" i="18" s="1"/>
  <c r="AB21" i="18" s="1"/>
  <c r="AX14" i="18"/>
  <c r="S14" i="18" s="1"/>
  <c r="AC14" i="18" s="1"/>
  <c r="AB15" i="18" s="1"/>
  <c r="AX8" i="18"/>
  <c r="S8" i="18" s="1"/>
  <c r="AC8" i="18" s="1"/>
  <c r="AB9" i="18" s="1"/>
  <c r="AI94" i="90"/>
  <c r="AN94" i="90"/>
  <c r="AS50" i="98"/>
  <c r="AL50" i="98"/>
  <c r="AU50" i="98" s="1"/>
  <c r="AS86" i="98"/>
  <c r="AL86" i="98"/>
  <c r="AU86" i="98" s="1"/>
  <c r="AS33" i="98"/>
  <c r="AL33" i="98"/>
  <c r="AU33" i="98" s="1"/>
  <c r="AS69" i="98"/>
  <c r="AL69" i="98"/>
  <c r="AU69" i="98" s="1"/>
  <c r="AH94" i="82"/>
  <c r="AQ94" i="82" s="1"/>
  <c r="AS9" i="98"/>
  <c r="AL9" i="98"/>
  <c r="AU9" i="98" s="1"/>
  <c r="AS82" i="98"/>
  <c r="AL82" i="98"/>
  <c r="AU82" i="98" s="1"/>
  <c r="AR97" i="102"/>
  <c r="AS53" i="98"/>
  <c r="AL53" i="98"/>
  <c r="AU53" i="98" s="1"/>
  <c r="AS89" i="98"/>
  <c r="AL89" i="98"/>
  <c r="AU89" i="98" s="1"/>
  <c r="AS11" i="98"/>
  <c r="AL11" i="98"/>
  <c r="AU11" i="98" s="1"/>
  <c r="AS30" i="98"/>
  <c r="AL30" i="98"/>
  <c r="AU30" i="98" s="1"/>
  <c r="AS48" i="98"/>
  <c r="AL48" i="98"/>
  <c r="AU48" i="98" s="1"/>
  <c r="AL66" i="98"/>
  <c r="AU66" i="98" s="1"/>
  <c r="AS66" i="98"/>
  <c r="AS84" i="98"/>
  <c r="AL84" i="98"/>
  <c r="AU84" i="98" s="1"/>
  <c r="Y96" i="94"/>
  <c r="X96" i="94"/>
  <c r="AX6" i="102" l="1"/>
  <c r="S6" i="102" s="1"/>
  <c r="AC6" i="102" s="1"/>
  <c r="AB7" i="102" s="1"/>
  <c r="Z97" i="10"/>
  <c r="AX3" i="102"/>
  <c r="S3" i="102" s="1"/>
  <c r="AC3" i="102" s="1"/>
  <c r="AF97" i="10"/>
  <c r="AO97" i="10" s="1"/>
  <c r="AE97" i="10"/>
  <c r="AG97" i="10"/>
  <c r="AP97" i="10" s="1"/>
  <c r="W98" i="10"/>
  <c r="AS75" i="18"/>
  <c r="AL75" i="18"/>
  <c r="AU75" i="18" s="1"/>
  <c r="AJ10" i="18"/>
  <c r="AK10" i="18"/>
  <c r="AT10" i="18" s="1"/>
  <c r="AS86" i="18"/>
  <c r="AL86" i="18"/>
  <c r="AU86" i="18" s="1"/>
  <c r="AB4" i="18"/>
  <c r="AJ3" i="18"/>
  <c r="AS23" i="18"/>
  <c r="AL23" i="18"/>
  <c r="AU23" i="18" s="1"/>
  <c r="AS41" i="18"/>
  <c r="AL41" i="18"/>
  <c r="AU41" i="18" s="1"/>
  <c r="AR95" i="94"/>
  <c r="AG95" i="48"/>
  <c r="AP95" i="48" s="1"/>
  <c r="W96" i="48"/>
  <c r="AE95" i="48"/>
  <c r="AF95" i="48"/>
  <c r="AO95" i="48" s="1"/>
  <c r="AJ94" i="102"/>
  <c r="AK94" i="102"/>
  <c r="AT94" i="102" s="1"/>
  <c r="AK88" i="102"/>
  <c r="AT88" i="102" s="1"/>
  <c r="AJ88" i="102"/>
  <c r="AJ82" i="102"/>
  <c r="AK82" i="102"/>
  <c r="AT82" i="102" s="1"/>
  <c r="AK76" i="102"/>
  <c r="AT76" i="102" s="1"/>
  <c r="AJ76" i="102"/>
  <c r="AJ70" i="102"/>
  <c r="AK70" i="102"/>
  <c r="AT70" i="102" s="1"/>
  <c r="AJ64" i="102"/>
  <c r="AK64" i="102"/>
  <c r="AT64" i="102" s="1"/>
  <c r="AK58" i="102"/>
  <c r="AT58" i="102" s="1"/>
  <c r="AJ58" i="102"/>
  <c r="AJ52" i="102"/>
  <c r="AK52" i="102"/>
  <c r="AT52" i="102" s="1"/>
  <c r="AK46" i="102"/>
  <c r="AT46" i="102" s="1"/>
  <c r="AJ46" i="102"/>
  <c r="AK40" i="102"/>
  <c r="AT40" i="102" s="1"/>
  <c r="AJ40" i="102"/>
  <c r="AJ34" i="102"/>
  <c r="AK34" i="102"/>
  <c r="AT34" i="102" s="1"/>
  <c r="AK28" i="102"/>
  <c r="AT28" i="102" s="1"/>
  <c r="AJ28" i="102"/>
  <c r="AK22" i="102"/>
  <c r="AT22" i="102" s="1"/>
  <c r="AJ22" i="102"/>
  <c r="AJ16" i="102"/>
  <c r="AK16" i="102"/>
  <c r="AT16" i="102" s="1"/>
  <c r="AJ10" i="102"/>
  <c r="AK10" i="102"/>
  <c r="AT10" i="102" s="1"/>
  <c r="AJ5" i="102"/>
  <c r="AK5" i="102"/>
  <c r="AT5" i="102" s="1"/>
  <c r="AS18" i="18"/>
  <c r="AL18" i="18"/>
  <c r="AU18" i="18" s="1"/>
  <c r="AS54" i="18"/>
  <c r="AL54" i="18"/>
  <c r="AU54" i="18" s="1"/>
  <c r="AS55" i="18"/>
  <c r="AL55" i="18"/>
  <c r="AU55" i="18" s="1"/>
  <c r="AS91" i="18"/>
  <c r="AL91" i="18"/>
  <c r="AU91" i="18" s="1"/>
  <c r="AI94" i="42"/>
  <c r="AN94" i="42"/>
  <c r="AS50" i="18"/>
  <c r="AL50" i="18"/>
  <c r="AU50" i="18" s="1"/>
  <c r="AS68" i="18"/>
  <c r="AL68" i="18"/>
  <c r="AU68" i="18" s="1"/>
  <c r="AK95" i="102"/>
  <c r="AT95" i="102" s="1"/>
  <c r="AJ95" i="102"/>
  <c r="AJ78" i="102"/>
  <c r="AK78" i="102"/>
  <c r="AT78" i="102" s="1"/>
  <c r="AJ60" i="102"/>
  <c r="AK60" i="102"/>
  <c r="AT60" i="102" s="1"/>
  <c r="AK42" i="102"/>
  <c r="AT42" i="102" s="1"/>
  <c r="AJ42" i="102"/>
  <c r="AJ12" i="102"/>
  <c r="AK12" i="102"/>
  <c r="AT12" i="102" s="1"/>
  <c r="AJ21" i="18"/>
  <c r="AK21" i="18"/>
  <c r="AT21" i="18" s="1"/>
  <c r="AS84" i="18"/>
  <c r="AL84" i="18"/>
  <c r="AU84" i="18" s="1"/>
  <c r="AJ27" i="18"/>
  <c r="AK27" i="18"/>
  <c r="AT27" i="18" s="1"/>
  <c r="AS45" i="18"/>
  <c r="AL45" i="18"/>
  <c r="AU45" i="18" s="1"/>
  <c r="AS63" i="18"/>
  <c r="AL63" i="18"/>
  <c r="AU63" i="18" s="1"/>
  <c r="AS81" i="18"/>
  <c r="AL81" i="18"/>
  <c r="AU81" i="18" s="1"/>
  <c r="AR96" i="10"/>
  <c r="AJ16" i="18"/>
  <c r="AK16" i="18"/>
  <c r="AT16" i="18" s="1"/>
  <c r="AS95" i="18"/>
  <c r="AL95" i="18"/>
  <c r="AU95" i="18" s="1"/>
  <c r="AI98" i="102"/>
  <c r="AN98" i="102"/>
  <c r="AN100" i="102" s="1"/>
  <c r="AS11" i="18"/>
  <c r="AL11" i="18"/>
  <c r="AU11" i="18" s="1"/>
  <c r="AS29" i="18"/>
  <c r="AL29" i="18"/>
  <c r="AU29" i="18" s="1"/>
  <c r="AS47" i="18"/>
  <c r="AL47" i="18"/>
  <c r="AU47" i="18" s="1"/>
  <c r="AS77" i="18"/>
  <c r="AL77" i="18"/>
  <c r="AU77" i="18" s="1"/>
  <c r="AK93" i="102"/>
  <c r="AT93" i="102" s="1"/>
  <c r="AJ93" i="102"/>
  <c r="AK87" i="102"/>
  <c r="AT87" i="102" s="1"/>
  <c r="AJ87" i="102"/>
  <c r="AJ81" i="102"/>
  <c r="AK81" i="102"/>
  <c r="AT81" i="102" s="1"/>
  <c r="AJ75" i="102"/>
  <c r="AK75" i="102"/>
  <c r="AT75" i="102" s="1"/>
  <c r="AK69" i="102"/>
  <c r="AT69" i="102" s="1"/>
  <c r="AJ69" i="102"/>
  <c r="AJ63" i="102"/>
  <c r="AK63" i="102"/>
  <c r="AT63" i="102" s="1"/>
  <c r="AK57" i="102"/>
  <c r="AT57" i="102" s="1"/>
  <c r="AJ57" i="102"/>
  <c r="AK51" i="102"/>
  <c r="AT51" i="102" s="1"/>
  <c r="AJ51" i="102"/>
  <c r="AJ45" i="102"/>
  <c r="AK45" i="102"/>
  <c r="AT45" i="102" s="1"/>
  <c r="AK39" i="102"/>
  <c r="AT39" i="102" s="1"/>
  <c r="AJ39" i="102"/>
  <c r="AJ33" i="102"/>
  <c r="AK33" i="102"/>
  <c r="AT33" i="102" s="1"/>
  <c r="AJ27" i="102"/>
  <c r="AK27" i="102"/>
  <c r="AT27" i="102" s="1"/>
  <c r="AK21" i="102"/>
  <c r="AT21" i="102" s="1"/>
  <c r="AJ21" i="102"/>
  <c r="AJ15" i="102"/>
  <c r="AK15" i="102"/>
  <c r="AT15" i="102" s="1"/>
  <c r="AJ9" i="102"/>
  <c r="AK9" i="102"/>
  <c r="AT9" i="102" s="1"/>
  <c r="AS7" i="18"/>
  <c r="AL7" i="18"/>
  <c r="AU7" i="18" s="1"/>
  <c r="AS24" i="18"/>
  <c r="AL24" i="18"/>
  <c r="AU24" i="18" s="1"/>
  <c r="AS42" i="18"/>
  <c r="AL42" i="18"/>
  <c r="AU42" i="18" s="1"/>
  <c r="AS90" i="18"/>
  <c r="AL90" i="18"/>
  <c r="AU90" i="18" s="1"/>
  <c r="AH97" i="85"/>
  <c r="AQ97" i="85" s="1"/>
  <c r="Y96" i="50"/>
  <c r="X96" i="50"/>
  <c r="AS19" i="18"/>
  <c r="AL19" i="18"/>
  <c r="AU19" i="18" s="1"/>
  <c r="AS37" i="18"/>
  <c r="AL37" i="18"/>
  <c r="AU37" i="18" s="1"/>
  <c r="AS73" i="18"/>
  <c r="AL73" i="18"/>
  <c r="AU73" i="18" s="1"/>
  <c r="AR96" i="85"/>
  <c r="AJ14" i="18"/>
  <c r="AS32" i="18"/>
  <c r="AL32" i="18"/>
  <c r="AU32" i="18" s="1"/>
  <c r="AS64" i="18"/>
  <c r="AL64" i="18"/>
  <c r="AU64" i="18" s="1"/>
  <c r="AS35" i="18"/>
  <c r="AL35" i="18"/>
  <c r="AU35" i="18" s="1"/>
  <c r="AS69" i="18"/>
  <c r="AL69" i="18"/>
  <c r="AU69" i="18" s="1"/>
  <c r="AH95" i="90"/>
  <c r="AQ95" i="90" s="1"/>
  <c r="AS40" i="18"/>
  <c r="AL40" i="18"/>
  <c r="AU40" i="18" s="1"/>
  <c r="AJ97" i="102"/>
  <c r="AK97" i="102"/>
  <c r="AT97" i="102" s="1"/>
  <c r="AJ92" i="102"/>
  <c r="AK92" i="102"/>
  <c r="AT92" i="102" s="1"/>
  <c r="AJ86" i="102"/>
  <c r="AK86" i="102"/>
  <c r="AT86" i="102" s="1"/>
  <c r="AK80" i="102"/>
  <c r="AT80" i="102" s="1"/>
  <c r="AJ80" i="102"/>
  <c r="AJ74" i="102"/>
  <c r="AK74" i="102"/>
  <c r="AT74" i="102" s="1"/>
  <c r="AK68" i="102"/>
  <c r="AT68" i="102" s="1"/>
  <c r="AJ68" i="102"/>
  <c r="AJ62" i="102"/>
  <c r="AK62" i="102"/>
  <c r="AT62" i="102" s="1"/>
  <c r="AK56" i="102"/>
  <c r="AT56" i="102" s="1"/>
  <c r="AJ56" i="102"/>
  <c r="AK50" i="102"/>
  <c r="AT50" i="102" s="1"/>
  <c r="AJ50" i="102"/>
  <c r="AJ44" i="102"/>
  <c r="AK44" i="102"/>
  <c r="AT44" i="102" s="1"/>
  <c r="AJ38" i="102"/>
  <c r="AK38" i="102"/>
  <c r="AT38" i="102" s="1"/>
  <c r="AJ32" i="102"/>
  <c r="AK32" i="102"/>
  <c r="AT32" i="102" s="1"/>
  <c r="AK26" i="102"/>
  <c r="AT26" i="102" s="1"/>
  <c r="AJ26" i="102"/>
  <c r="AJ20" i="102"/>
  <c r="AK20" i="102"/>
  <c r="AT20" i="102" s="1"/>
  <c r="AJ14" i="102"/>
  <c r="AK14" i="102"/>
  <c r="AT14" i="102" s="1"/>
  <c r="AJ8" i="102"/>
  <c r="AK8" i="102"/>
  <c r="AT8" i="102" s="1"/>
  <c r="AS60" i="18"/>
  <c r="AL60" i="18"/>
  <c r="AU60" i="18" s="1"/>
  <c r="AH97" i="10"/>
  <c r="AQ97" i="10" s="1"/>
  <c r="AI95" i="50"/>
  <c r="AN95" i="50"/>
  <c r="AS25" i="18"/>
  <c r="AL25" i="18"/>
  <c r="AU25" i="18" s="1"/>
  <c r="AS61" i="18"/>
  <c r="AL61" i="18"/>
  <c r="AU61" i="18" s="1"/>
  <c r="AS79" i="18"/>
  <c r="AL79" i="18"/>
  <c r="AU79" i="18" s="1"/>
  <c r="AJ20" i="18"/>
  <c r="AS38" i="18"/>
  <c r="AL38" i="18"/>
  <c r="AU38" i="18" s="1"/>
  <c r="AS56" i="18"/>
  <c r="AL56" i="18"/>
  <c r="AU56" i="18" s="1"/>
  <c r="AK9" i="18"/>
  <c r="AT9" i="18" s="1"/>
  <c r="AJ9" i="18"/>
  <c r="AL4" i="98"/>
  <c r="AU4" i="98" s="1"/>
  <c r="AU100" i="98" s="1"/>
  <c r="C11" i="98" s="1"/>
  <c r="F42" i="57" s="1"/>
  <c r="AS4" i="98"/>
  <c r="AS100" i="98" s="1"/>
  <c r="AH96" i="94"/>
  <c r="AQ96" i="94" s="1"/>
  <c r="AS51" i="18"/>
  <c r="AL51" i="18"/>
  <c r="AU51" i="18" s="1"/>
  <c r="AK22" i="18"/>
  <c r="AT22" i="18" s="1"/>
  <c r="AJ22" i="18"/>
  <c r="AS58" i="18"/>
  <c r="AL58" i="18"/>
  <c r="AU58" i="18" s="1"/>
  <c r="AS76" i="18"/>
  <c r="AL76" i="18"/>
  <c r="AU76" i="18" s="1"/>
  <c r="AS65" i="18"/>
  <c r="AL65" i="18"/>
  <c r="AU65" i="18" s="1"/>
  <c r="AS96" i="18"/>
  <c r="AL96" i="18"/>
  <c r="AU96" i="18" s="1"/>
  <c r="Z96" i="94"/>
  <c r="AR94" i="90"/>
  <c r="AS33" i="18"/>
  <c r="AL33" i="18"/>
  <c r="AU33" i="18" s="1"/>
  <c r="AS87" i="18"/>
  <c r="AL87" i="18"/>
  <c r="AU87" i="18" s="1"/>
  <c r="AS71" i="18"/>
  <c r="AL71" i="18"/>
  <c r="AU71" i="18" s="1"/>
  <c r="AS92" i="18"/>
  <c r="AL92" i="18"/>
  <c r="AU92" i="18" s="1"/>
  <c r="Z95" i="90"/>
  <c r="AS28" i="18"/>
  <c r="AL28" i="18"/>
  <c r="AU28" i="18" s="1"/>
  <c r="AS46" i="18"/>
  <c r="AL46" i="18"/>
  <c r="AU46" i="18" s="1"/>
  <c r="AS82" i="18"/>
  <c r="AL82" i="18"/>
  <c r="AU82" i="18" s="1"/>
  <c r="AS83" i="18"/>
  <c r="AL83" i="18"/>
  <c r="AU83" i="18" s="1"/>
  <c r="AS53" i="18"/>
  <c r="AL53" i="18"/>
  <c r="AU53" i="18" s="1"/>
  <c r="AS94" i="18"/>
  <c r="AL94" i="18"/>
  <c r="AU94" i="18" s="1"/>
  <c r="AS97" i="18"/>
  <c r="AL97" i="18"/>
  <c r="AU97" i="18" s="1"/>
  <c r="AJ96" i="102"/>
  <c r="AK96" i="102"/>
  <c r="AT96" i="102" s="1"/>
  <c r="AK91" i="102"/>
  <c r="AT91" i="102" s="1"/>
  <c r="AJ91" i="102"/>
  <c r="AK85" i="102"/>
  <c r="AT85" i="102" s="1"/>
  <c r="AJ85" i="102"/>
  <c r="AK79" i="102"/>
  <c r="AT79" i="102" s="1"/>
  <c r="AJ79" i="102"/>
  <c r="AK73" i="102"/>
  <c r="AT73" i="102" s="1"/>
  <c r="AJ73" i="102"/>
  <c r="AK67" i="102"/>
  <c r="AT67" i="102" s="1"/>
  <c r="AJ67" i="102"/>
  <c r="AK61" i="102"/>
  <c r="AT61" i="102" s="1"/>
  <c r="AJ61" i="102"/>
  <c r="AJ55" i="102"/>
  <c r="AK55" i="102"/>
  <c r="AT55" i="102" s="1"/>
  <c r="AK49" i="102"/>
  <c r="AT49" i="102" s="1"/>
  <c r="AJ49" i="102"/>
  <c r="AJ43" i="102"/>
  <c r="AK43" i="102"/>
  <c r="AT43" i="102" s="1"/>
  <c r="AK37" i="102"/>
  <c r="AT37" i="102" s="1"/>
  <c r="AJ37" i="102"/>
  <c r="AK31" i="102"/>
  <c r="AT31" i="102" s="1"/>
  <c r="AJ31" i="102"/>
  <c r="AK25" i="102"/>
  <c r="AT25" i="102" s="1"/>
  <c r="AJ25" i="102"/>
  <c r="AK19" i="102"/>
  <c r="AT19" i="102" s="1"/>
  <c r="AJ19" i="102"/>
  <c r="AJ13" i="102"/>
  <c r="AK13" i="102"/>
  <c r="AT13" i="102" s="1"/>
  <c r="AK7" i="102"/>
  <c r="AT7" i="102" s="1"/>
  <c r="AJ7" i="102"/>
  <c r="AS12" i="18"/>
  <c r="AL12" i="18"/>
  <c r="AU12" i="18" s="1"/>
  <c r="AS66" i="18"/>
  <c r="AL66" i="18"/>
  <c r="AU66" i="18" s="1"/>
  <c r="AK5" i="18"/>
  <c r="AT5" i="18" s="1"/>
  <c r="AJ5" i="18"/>
  <c r="AS43" i="18"/>
  <c r="AL43" i="18"/>
  <c r="AU43" i="18" s="1"/>
  <c r="Y95" i="82"/>
  <c r="Z95" i="82" s="1"/>
  <c r="X95" i="82"/>
  <c r="AS74" i="18"/>
  <c r="AL74" i="18"/>
  <c r="AU74" i="18" s="1"/>
  <c r="AK84" i="102"/>
  <c r="AT84" i="102" s="1"/>
  <c r="AJ84" i="102"/>
  <c r="AJ66" i="102"/>
  <c r="AK66" i="102"/>
  <c r="AT66" i="102" s="1"/>
  <c r="AK48" i="102"/>
  <c r="AT48" i="102" s="1"/>
  <c r="AJ48" i="102"/>
  <c r="AJ30" i="102"/>
  <c r="AK30" i="102"/>
  <c r="AT30" i="102" s="1"/>
  <c r="AB4" i="102"/>
  <c r="AJ3" i="102"/>
  <c r="AS48" i="18"/>
  <c r="AL48" i="18"/>
  <c r="AU48" i="18" s="1"/>
  <c r="AS13" i="18"/>
  <c r="AL13" i="18"/>
  <c r="AU13" i="18" s="1"/>
  <c r="AS49" i="18"/>
  <c r="AL49" i="18"/>
  <c r="AU49" i="18" s="1"/>
  <c r="AS67" i="18"/>
  <c r="AL67" i="18"/>
  <c r="AU67" i="18" s="1"/>
  <c r="AS85" i="18"/>
  <c r="AL85" i="18"/>
  <c r="AU85" i="18" s="1"/>
  <c r="AI94" i="82"/>
  <c r="AN94" i="82"/>
  <c r="AJ8" i="18"/>
  <c r="AS44" i="18"/>
  <c r="AL44" i="18"/>
  <c r="AU44" i="18" s="1"/>
  <c r="AS62" i="18"/>
  <c r="AL62" i="18"/>
  <c r="AU62" i="18" s="1"/>
  <c r="AS80" i="18"/>
  <c r="AL80" i="18"/>
  <c r="AU80" i="18" s="1"/>
  <c r="AS17" i="18"/>
  <c r="AL17" i="18"/>
  <c r="AU17" i="18" s="1"/>
  <c r="AK90" i="102"/>
  <c r="AT90" i="102" s="1"/>
  <c r="AJ90" i="102"/>
  <c r="AK72" i="102"/>
  <c r="AT72" i="102" s="1"/>
  <c r="AJ72" i="102"/>
  <c r="AK54" i="102"/>
  <c r="AT54" i="102" s="1"/>
  <c r="AJ54" i="102"/>
  <c r="AJ36" i="102"/>
  <c r="AK36" i="102"/>
  <c r="AT36" i="102" s="1"/>
  <c r="AK24" i="102"/>
  <c r="AT24" i="102" s="1"/>
  <c r="AJ24" i="102"/>
  <c r="AK18" i="102"/>
  <c r="AT18" i="102" s="1"/>
  <c r="AJ18" i="102"/>
  <c r="AS30" i="18"/>
  <c r="AL30" i="18"/>
  <c r="AU30" i="18" s="1"/>
  <c r="AJ15" i="18"/>
  <c r="AK15" i="18"/>
  <c r="AT15" i="18" s="1"/>
  <c r="AS39" i="18"/>
  <c r="AL39" i="18"/>
  <c r="AU39" i="18" s="1"/>
  <c r="AS57" i="18"/>
  <c r="AL57" i="18"/>
  <c r="AU57" i="18" s="1"/>
  <c r="AS93" i="18"/>
  <c r="AL93" i="18"/>
  <c r="AU93" i="18" s="1"/>
  <c r="AS89" i="18"/>
  <c r="AL89" i="18"/>
  <c r="AU89" i="18" s="1"/>
  <c r="AR98" i="18"/>
  <c r="AR100" i="18" s="1"/>
  <c r="AL98" i="18"/>
  <c r="AU98" i="18" s="1"/>
  <c r="AJ6" i="18"/>
  <c r="AK6" i="18"/>
  <c r="AT6" i="18" s="1"/>
  <c r="AS34" i="18"/>
  <c r="AL34" i="18"/>
  <c r="AU34" i="18" s="1"/>
  <c r="AS52" i="18"/>
  <c r="AL52" i="18"/>
  <c r="AU52" i="18" s="1"/>
  <c r="AS70" i="18"/>
  <c r="AL70" i="18"/>
  <c r="AU70" i="18" s="1"/>
  <c r="AS88" i="18"/>
  <c r="AL88" i="18"/>
  <c r="AU88" i="18" s="1"/>
  <c r="AS78" i="18"/>
  <c r="AL78" i="18"/>
  <c r="AU78" i="18" s="1"/>
  <c r="AE97" i="35"/>
  <c r="AF97" i="35"/>
  <c r="AO97" i="35" s="1"/>
  <c r="W98" i="35"/>
  <c r="AG97" i="35"/>
  <c r="AP97" i="35" s="1"/>
  <c r="AS59" i="18"/>
  <c r="AL59" i="18"/>
  <c r="AU59" i="18" s="1"/>
  <c r="AH95" i="48"/>
  <c r="AQ95" i="48" s="1"/>
  <c r="AK98" i="102"/>
  <c r="AT98" i="102" s="1"/>
  <c r="AJ98" i="102"/>
  <c r="AS98" i="102" s="1"/>
  <c r="AK89" i="102"/>
  <c r="AT89" i="102" s="1"/>
  <c r="AJ89" i="102"/>
  <c r="AJ83" i="102"/>
  <c r="AK83" i="102"/>
  <c r="AT83" i="102" s="1"/>
  <c r="AK77" i="102"/>
  <c r="AT77" i="102" s="1"/>
  <c r="AJ77" i="102"/>
  <c r="AJ71" i="102"/>
  <c r="AK71" i="102"/>
  <c r="AT71" i="102" s="1"/>
  <c r="AK65" i="102"/>
  <c r="AT65" i="102" s="1"/>
  <c r="AJ65" i="102"/>
  <c r="AJ59" i="102"/>
  <c r="AK59" i="102"/>
  <c r="AT59" i="102" s="1"/>
  <c r="AJ53" i="102"/>
  <c r="AK53" i="102"/>
  <c r="AT53" i="102" s="1"/>
  <c r="AK47" i="102"/>
  <c r="AT47" i="102" s="1"/>
  <c r="AJ47" i="102"/>
  <c r="AJ41" i="102"/>
  <c r="AK41" i="102"/>
  <c r="AT41" i="102" s="1"/>
  <c r="AK35" i="102"/>
  <c r="AT35" i="102" s="1"/>
  <c r="AJ35" i="102"/>
  <c r="AJ29" i="102"/>
  <c r="AK29" i="102"/>
  <c r="AT29" i="102" s="1"/>
  <c r="AK23" i="102"/>
  <c r="AT23" i="102" s="1"/>
  <c r="AJ23" i="102"/>
  <c r="AK17" i="102"/>
  <c r="AT17" i="102" s="1"/>
  <c r="AJ17" i="102"/>
  <c r="AK11" i="102"/>
  <c r="AT11" i="102" s="1"/>
  <c r="AJ11" i="102"/>
  <c r="AK6" i="102"/>
  <c r="AT6" i="102" s="1"/>
  <c r="AJ6" i="102"/>
  <c r="AS36" i="18"/>
  <c r="AL36" i="18"/>
  <c r="AU36" i="18" s="1"/>
  <c r="AS72" i="18"/>
  <c r="AL72" i="18"/>
  <c r="AU72" i="18" s="1"/>
  <c r="Z97" i="85"/>
  <c r="AS31" i="18"/>
  <c r="AL31" i="18"/>
  <c r="AU31" i="18" s="1"/>
  <c r="AR94" i="48"/>
  <c r="Y95" i="42"/>
  <c r="X95" i="42"/>
  <c r="Z95" i="42" s="1"/>
  <c r="AJ26" i="18"/>
  <c r="AE95" i="42" l="1"/>
  <c r="AN95" i="42" s="1"/>
  <c r="AF95" i="42"/>
  <c r="AO95" i="42" s="1"/>
  <c r="W96" i="42"/>
  <c r="AG95" i="42"/>
  <c r="AG95" i="82"/>
  <c r="AP95" i="82" s="1"/>
  <c r="AF95" i="82"/>
  <c r="AO95" i="82" s="1"/>
  <c r="AE95" i="82"/>
  <c r="W96" i="82"/>
  <c r="AS89" i="102"/>
  <c r="AL89" i="102"/>
  <c r="AU89" i="102" s="1"/>
  <c r="AS36" i="102"/>
  <c r="AL36" i="102"/>
  <c r="AU36" i="102" s="1"/>
  <c r="AS84" i="102"/>
  <c r="AL84" i="102"/>
  <c r="AU84" i="102" s="1"/>
  <c r="AS13" i="102"/>
  <c r="AL13" i="102"/>
  <c r="AU13" i="102" s="1"/>
  <c r="AF96" i="94"/>
  <c r="AO96" i="94" s="1"/>
  <c r="W97" i="94"/>
  <c r="AE96" i="94"/>
  <c r="AG96" i="94"/>
  <c r="AP96" i="94" s="1"/>
  <c r="AS8" i="102"/>
  <c r="AL8" i="102"/>
  <c r="AU8" i="102" s="1"/>
  <c r="AS44" i="102"/>
  <c r="AL44" i="102"/>
  <c r="AU44" i="102" s="1"/>
  <c r="AS62" i="102"/>
  <c r="AL62" i="102"/>
  <c r="AU62" i="102" s="1"/>
  <c r="AS97" i="102"/>
  <c r="AL97" i="102"/>
  <c r="AU97" i="102" s="1"/>
  <c r="AS9" i="102"/>
  <c r="AL9" i="102"/>
  <c r="AU9" i="102" s="1"/>
  <c r="AS27" i="102"/>
  <c r="AL27" i="102"/>
  <c r="AU27" i="102" s="1"/>
  <c r="AS45" i="102"/>
  <c r="AL45" i="102"/>
  <c r="AU45" i="102" s="1"/>
  <c r="AS63" i="102"/>
  <c r="AL63" i="102"/>
  <c r="AU63" i="102" s="1"/>
  <c r="AS81" i="102"/>
  <c r="AL81" i="102"/>
  <c r="AU81" i="102" s="1"/>
  <c r="AS16" i="18"/>
  <c r="AL16" i="18"/>
  <c r="AU16" i="18" s="1"/>
  <c r="AR94" i="42"/>
  <c r="AS10" i="102"/>
  <c r="AL10" i="102"/>
  <c r="AU10" i="102" s="1"/>
  <c r="AS64" i="102"/>
  <c r="AL64" i="102"/>
  <c r="AU64" i="102" s="1"/>
  <c r="AS82" i="102"/>
  <c r="AL82" i="102"/>
  <c r="AU82" i="102" s="1"/>
  <c r="Y98" i="35"/>
  <c r="X98" i="35"/>
  <c r="Z98" i="35" s="1"/>
  <c r="AS18" i="102"/>
  <c r="AL18" i="102"/>
  <c r="AU18" i="102" s="1"/>
  <c r="AS30" i="102"/>
  <c r="AL30" i="102"/>
  <c r="AU30" i="102" s="1"/>
  <c r="AS19" i="102"/>
  <c r="AL19" i="102"/>
  <c r="AU19" i="102" s="1"/>
  <c r="AS37" i="102"/>
  <c r="AL37" i="102"/>
  <c r="AU37" i="102" s="1"/>
  <c r="AS73" i="102"/>
  <c r="AL73" i="102"/>
  <c r="AU73" i="102" s="1"/>
  <c r="AS91" i="102"/>
  <c r="AL91" i="102"/>
  <c r="AU91" i="102" s="1"/>
  <c r="AG95" i="90"/>
  <c r="AP95" i="90" s="1"/>
  <c r="AF95" i="90"/>
  <c r="AO95" i="90" s="1"/>
  <c r="W96" i="90"/>
  <c r="AE95" i="90"/>
  <c r="AL50" i="102"/>
  <c r="AU50" i="102" s="1"/>
  <c r="AS50" i="102"/>
  <c r="AS68" i="102"/>
  <c r="AL68" i="102"/>
  <c r="AU68" i="102" s="1"/>
  <c r="AH96" i="50"/>
  <c r="AQ96" i="50" s="1"/>
  <c r="AS51" i="102"/>
  <c r="AL51" i="102"/>
  <c r="AU51" i="102" s="1"/>
  <c r="AL69" i="102"/>
  <c r="AU69" i="102" s="1"/>
  <c r="AS69" i="102"/>
  <c r="AS87" i="102"/>
  <c r="AL87" i="102"/>
  <c r="AU87" i="102" s="1"/>
  <c r="AS88" i="102"/>
  <c r="AL88" i="102"/>
  <c r="AU88" i="102" s="1"/>
  <c r="AI95" i="48"/>
  <c r="AN95" i="48"/>
  <c r="AS35" i="102"/>
  <c r="AL35" i="102"/>
  <c r="AU35" i="102" s="1"/>
  <c r="AS71" i="102"/>
  <c r="AL71" i="102"/>
  <c r="AU71" i="102" s="1"/>
  <c r="AS48" i="102"/>
  <c r="AL48" i="102"/>
  <c r="AU48" i="102" s="1"/>
  <c r="AS55" i="102"/>
  <c r="AL55" i="102"/>
  <c r="AU55" i="102" s="1"/>
  <c r="AS9" i="18"/>
  <c r="AL9" i="18"/>
  <c r="AU9" i="18" s="1"/>
  <c r="AS20" i="18"/>
  <c r="AL20" i="18"/>
  <c r="AU20" i="18" s="1"/>
  <c r="AS14" i="102"/>
  <c r="AL14" i="102"/>
  <c r="AU14" i="102" s="1"/>
  <c r="AS32" i="102"/>
  <c r="AL32" i="102"/>
  <c r="AU32" i="102" s="1"/>
  <c r="AS86" i="102"/>
  <c r="AL86" i="102"/>
  <c r="AU86" i="102" s="1"/>
  <c r="Z96" i="50"/>
  <c r="AS15" i="102"/>
  <c r="AL15" i="102"/>
  <c r="AU15" i="102" s="1"/>
  <c r="AS33" i="102"/>
  <c r="AL33" i="102"/>
  <c r="AU33" i="102" s="1"/>
  <c r="AR98" i="102"/>
  <c r="AR100" i="102" s="1"/>
  <c r="AL98" i="102"/>
  <c r="AU98" i="102" s="1"/>
  <c r="AS21" i="18"/>
  <c r="AL21" i="18"/>
  <c r="AU21" i="18" s="1"/>
  <c r="AS60" i="102"/>
  <c r="AL60" i="102"/>
  <c r="AU60" i="102" s="1"/>
  <c r="AS16" i="102"/>
  <c r="AL16" i="102"/>
  <c r="AU16" i="102" s="1"/>
  <c r="AS34" i="102"/>
  <c r="AL34" i="102"/>
  <c r="AU34" i="102" s="1"/>
  <c r="AS52" i="102"/>
  <c r="AL52" i="102"/>
  <c r="AU52" i="102" s="1"/>
  <c r="AS70" i="102"/>
  <c r="AL70" i="102"/>
  <c r="AU70" i="102" s="1"/>
  <c r="Y96" i="48"/>
  <c r="X96" i="48"/>
  <c r="Y98" i="10"/>
  <c r="X98" i="10"/>
  <c r="AS26" i="18"/>
  <c r="AL26" i="18"/>
  <c r="AU26" i="18" s="1"/>
  <c r="AS53" i="102"/>
  <c r="AL53" i="102"/>
  <c r="AU53" i="102" s="1"/>
  <c r="AE97" i="85"/>
  <c r="AF97" i="85"/>
  <c r="AO97" i="85" s="1"/>
  <c r="AG97" i="85"/>
  <c r="AP97" i="85" s="1"/>
  <c r="W98" i="85"/>
  <c r="AS24" i="102"/>
  <c r="AL24" i="102"/>
  <c r="AU24" i="102" s="1"/>
  <c r="AS7" i="102"/>
  <c r="AL7" i="102"/>
  <c r="AU7" i="102" s="1"/>
  <c r="AS25" i="102"/>
  <c r="AL25" i="102"/>
  <c r="AU25" i="102" s="1"/>
  <c r="AS61" i="102"/>
  <c r="AL61" i="102"/>
  <c r="AU61" i="102" s="1"/>
  <c r="AS79" i="102"/>
  <c r="AL79" i="102"/>
  <c r="AU79" i="102" s="1"/>
  <c r="AS22" i="18"/>
  <c r="AL22" i="18"/>
  <c r="AU22" i="18" s="1"/>
  <c r="AS56" i="102"/>
  <c r="AL56" i="102"/>
  <c r="AU56" i="102" s="1"/>
  <c r="AS21" i="102"/>
  <c r="AL21" i="102"/>
  <c r="AU21" i="102" s="1"/>
  <c r="AS39" i="102"/>
  <c r="AL39" i="102"/>
  <c r="AU39" i="102" s="1"/>
  <c r="AS57" i="102"/>
  <c r="AL57" i="102"/>
  <c r="AU57" i="102" s="1"/>
  <c r="AS93" i="102"/>
  <c r="AL93" i="102"/>
  <c r="AU93" i="102" s="1"/>
  <c r="AS22" i="102"/>
  <c r="AL22" i="102"/>
  <c r="AU22" i="102" s="1"/>
  <c r="AS40" i="102"/>
  <c r="AL40" i="102"/>
  <c r="AU40" i="102" s="1"/>
  <c r="AS58" i="102"/>
  <c r="AL58" i="102"/>
  <c r="AU58" i="102" s="1"/>
  <c r="AS76" i="102"/>
  <c r="AL76" i="102"/>
  <c r="AU76" i="102" s="1"/>
  <c r="AS17" i="102"/>
  <c r="AL17" i="102"/>
  <c r="AU17" i="102" s="1"/>
  <c r="AS54" i="102"/>
  <c r="AL54" i="102"/>
  <c r="AU54" i="102" s="1"/>
  <c r="AS23" i="102"/>
  <c r="AL23" i="102"/>
  <c r="AU23" i="102" s="1"/>
  <c r="AS59" i="102"/>
  <c r="AL59" i="102"/>
  <c r="AU59" i="102" s="1"/>
  <c r="AI97" i="35"/>
  <c r="AN97" i="35"/>
  <c r="AS72" i="102"/>
  <c r="AL72" i="102"/>
  <c r="AU72" i="102" s="1"/>
  <c r="AS8" i="18"/>
  <c r="AL8" i="18"/>
  <c r="AU8" i="18" s="1"/>
  <c r="AS11" i="102"/>
  <c r="AL11" i="102"/>
  <c r="AU11" i="102" s="1"/>
  <c r="AS47" i="102"/>
  <c r="AL47" i="102"/>
  <c r="AU47" i="102" s="1"/>
  <c r="AS65" i="102"/>
  <c r="AL65" i="102"/>
  <c r="AU65" i="102" s="1"/>
  <c r="AS6" i="18"/>
  <c r="AL6" i="18"/>
  <c r="AU6" i="18" s="1"/>
  <c r="AS15" i="18"/>
  <c r="AL15" i="18"/>
  <c r="AU15" i="18" s="1"/>
  <c r="AS3" i="102"/>
  <c r="AL3" i="102"/>
  <c r="AU3" i="102" s="1"/>
  <c r="AH95" i="82"/>
  <c r="AQ95" i="82" s="1"/>
  <c r="AS43" i="102"/>
  <c r="AL43" i="102"/>
  <c r="AU43" i="102" s="1"/>
  <c r="AS96" i="102"/>
  <c r="AL96" i="102"/>
  <c r="AU96" i="102" s="1"/>
  <c r="AR95" i="50"/>
  <c r="AS20" i="102"/>
  <c r="AL20" i="102"/>
  <c r="AU20" i="102" s="1"/>
  <c r="AS38" i="102"/>
  <c r="AL38" i="102"/>
  <c r="AU38" i="102" s="1"/>
  <c r="AS74" i="102"/>
  <c r="AL74" i="102"/>
  <c r="AU74" i="102" s="1"/>
  <c r="AS92" i="102"/>
  <c r="AL92" i="102"/>
  <c r="AU92" i="102" s="1"/>
  <c r="AS14" i="18"/>
  <c r="AL14" i="18"/>
  <c r="AU14" i="18" s="1"/>
  <c r="AS75" i="102"/>
  <c r="AL75" i="102"/>
  <c r="AU75" i="102" s="1"/>
  <c r="AS27" i="18"/>
  <c r="AL27" i="18"/>
  <c r="AU27" i="18" s="1"/>
  <c r="AS12" i="102"/>
  <c r="AL12" i="102"/>
  <c r="AU12" i="102" s="1"/>
  <c r="AS78" i="102"/>
  <c r="AL78" i="102"/>
  <c r="AU78" i="102" s="1"/>
  <c r="AS5" i="102"/>
  <c r="AL5" i="102"/>
  <c r="AU5" i="102" s="1"/>
  <c r="AS94" i="102"/>
  <c r="AL94" i="102"/>
  <c r="AU94" i="102" s="1"/>
  <c r="AL3" i="18"/>
  <c r="AU3" i="18" s="1"/>
  <c r="AS3" i="18"/>
  <c r="AS10" i="18"/>
  <c r="AL10" i="18"/>
  <c r="AU10" i="18" s="1"/>
  <c r="AI97" i="10"/>
  <c r="AN97" i="10"/>
  <c r="AH95" i="42"/>
  <c r="AQ95" i="42" s="1"/>
  <c r="AS6" i="102"/>
  <c r="AL6" i="102"/>
  <c r="AU6" i="102" s="1"/>
  <c r="AS77" i="102"/>
  <c r="AL77" i="102"/>
  <c r="AU77" i="102" s="1"/>
  <c r="AS41" i="102"/>
  <c r="AL41" i="102"/>
  <c r="AU41" i="102" s="1"/>
  <c r="AS5" i="18"/>
  <c r="AL5" i="18"/>
  <c r="AU5" i="18" s="1"/>
  <c r="AS29" i="102"/>
  <c r="AL29" i="102"/>
  <c r="AU29" i="102" s="1"/>
  <c r="AS83" i="102"/>
  <c r="AL83" i="102"/>
  <c r="AU83" i="102" s="1"/>
  <c r="AS90" i="102"/>
  <c r="AL90" i="102"/>
  <c r="AU90" i="102" s="1"/>
  <c r="AR94" i="82"/>
  <c r="AJ4" i="102"/>
  <c r="AK4" i="102"/>
  <c r="AT4" i="102" s="1"/>
  <c r="AT100" i="102" s="1"/>
  <c r="AS66" i="102"/>
  <c r="AL66" i="102"/>
  <c r="AU66" i="102" s="1"/>
  <c r="AS31" i="102"/>
  <c r="AL31" i="102"/>
  <c r="AU31" i="102" s="1"/>
  <c r="AS49" i="102"/>
  <c r="AL49" i="102"/>
  <c r="AU49" i="102" s="1"/>
  <c r="AS67" i="102"/>
  <c r="AL67" i="102"/>
  <c r="AU67" i="102" s="1"/>
  <c r="AL85" i="102"/>
  <c r="AU85" i="102" s="1"/>
  <c r="AS85" i="102"/>
  <c r="AS26" i="102"/>
  <c r="AL26" i="102"/>
  <c r="AU26" i="102" s="1"/>
  <c r="AS80" i="102"/>
  <c r="AL80" i="102"/>
  <c r="AU80" i="102" s="1"/>
  <c r="AS42" i="102"/>
  <c r="AL42" i="102"/>
  <c r="AU42" i="102" s="1"/>
  <c r="AS95" i="102"/>
  <c r="AL95" i="102"/>
  <c r="AU95" i="102" s="1"/>
  <c r="AS28" i="102"/>
  <c r="AL28" i="102"/>
  <c r="AU28" i="102" s="1"/>
  <c r="AS46" i="102"/>
  <c r="AL46" i="102"/>
  <c r="AU46" i="102" s="1"/>
  <c r="AJ4" i="18"/>
  <c r="AK4" i="18"/>
  <c r="AT4" i="18" s="1"/>
  <c r="AT100" i="18" s="1"/>
  <c r="Z98" i="10" l="1"/>
  <c r="AC98" i="10" s="1"/>
  <c r="AE98" i="10"/>
  <c r="AF98" i="10"/>
  <c r="AO98" i="10" s="1"/>
  <c r="AO100" i="10" s="1"/>
  <c r="AI97" i="85"/>
  <c r="AN97" i="85"/>
  <c r="AH98" i="35"/>
  <c r="AQ98" i="35" s="1"/>
  <c r="AQ100" i="35" s="1"/>
  <c r="AZ3" i="35"/>
  <c r="AX8" i="35" s="1"/>
  <c r="S8" i="35" s="1"/>
  <c r="AC8" i="35" s="1"/>
  <c r="AB9" i="35" s="1"/>
  <c r="AX9" i="35"/>
  <c r="S9" i="35" s="1"/>
  <c r="AC9" i="35" s="1"/>
  <c r="AB10" i="35" s="1"/>
  <c r="AX11" i="35"/>
  <c r="S11" i="35" s="1"/>
  <c r="AC11" i="35" s="1"/>
  <c r="AB12" i="35" s="1"/>
  <c r="AX12" i="35"/>
  <c r="S12" i="35" s="1"/>
  <c r="AC12" i="35" s="1"/>
  <c r="AB13" i="35" s="1"/>
  <c r="AX15" i="35"/>
  <c r="S15" i="35" s="1"/>
  <c r="AC15" i="35" s="1"/>
  <c r="AB16" i="35" s="1"/>
  <c r="AX16" i="35"/>
  <c r="S16" i="35" s="1"/>
  <c r="AC16" i="35" s="1"/>
  <c r="AB17" i="35" s="1"/>
  <c r="AX17" i="35"/>
  <c r="S17" i="35" s="1"/>
  <c r="AC17" i="35" s="1"/>
  <c r="AB18" i="35" s="1"/>
  <c r="AX18" i="35"/>
  <c r="S18" i="35" s="1"/>
  <c r="AC18" i="35" s="1"/>
  <c r="AB19" i="35" s="1"/>
  <c r="AX19" i="35"/>
  <c r="S19" i="35" s="1"/>
  <c r="AC19" i="35" s="1"/>
  <c r="AB20" i="35" s="1"/>
  <c r="AX20" i="35"/>
  <c r="S20" i="35" s="1"/>
  <c r="AC20" i="35" s="1"/>
  <c r="AB21" i="35" s="1"/>
  <c r="AX21" i="35"/>
  <c r="S21" i="35" s="1"/>
  <c r="AC21" i="35" s="1"/>
  <c r="AB22" i="35" s="1"/>
  <c r="AX22" i="35"/>
  <c r="S22" i="35" s="1"/>
  <c r="AC22" i="35" s="1"/>
  <c r="AB23" i="35" s="1"/>
  <c r="AX23" i="35"/>
  <c r="S23" i="35" s="1"/>
  <c r="AC23" i="35" s="1"/>
  <c r="AB24" i="35" s="1"/>
  <c r="AX24" i="35"/>
  <c r="S24" i="35" s="1"/>
  <c r="AC24" i="35" s="1"/>
  <c r="AB25" i="35" s="1"/>
  <c r="AX25" i="35"/>
  <c r="S25" i="35" s="1"/>
  <c r="AC25" i="35" s="1"/>
  <c r="AB26" i="35" s="1"/>
  <c r="AX26" i="35"/>
  <c r="S26" i="35" s="1"/>
  <c r="AC26" i="35" s="1"/>
  <c r="AB27" i="35" s="1"/>
  <c r="AX27" i="35"/>
  <c r="S27" i="35" s="1"/>
  <c r="AC27" i="35" s="1"/>
  <c r="AB28" i="35" s="1"/>
  <c r="AX28" i="35"/>
  <c r="S28" i="35" s="1"/>
  <c r="AC28" i="35" s="1"/>
  <c r="AB29" i="35" s="1"/>
  <c r="AX29" i="35"/>
  <c r="S29" i="35" s="1"/>
  <c r="AC29" i="35" s="1"/>
  <c r="AB30" i="35" s="1"/>
  <c r="AX30" i="35"/>
  <c r="S30" i="35" s="1"/>
  <c r="AC30" i="35" s="1"/>
  <c r="AB31" i="35" s="1"/>
  <c r="AX31" i="35"/>
  <c r="S31" i="35" s="1"/>
  <c r="AC31" i="35" s="1"/>
  <c r="AB32" i="35" s="1"/>
  <c r="AX32" i="35"/>
  <c r="S32" i="35" s="1"/>
  <c r="AC32" i="35" s="1"/>
  <c r="AB33" i="35" s="1"/>
  <c r="AX33" i="35"/>
  <c r="S33" i="35" s="1"/>
  <c r="AC33" i="35" s="1"/>
  <c r="AB34" i="35" s="1"/>
  <c r="AX34" i="35"/>
  <c r="S34" i="35" s="1"/>
  <c r="AC34" i="35" s="1"/>
  <c r="AB35" i="35" s="1"/>
  <c r="AX35" i="35"/>
  <c r="S35" i="35" s="1"/>
  <c r="AC35" i="35" s="1"/>
  <c r="AB36" i="35" s="1"/>
  <c r="AX36" i="35"/>
  <c r="S36" i="35" s="1"/>
  <c r="AC36" i="35" s="1"/>
  <c r="AB37" i="35" s="1"/>
  <c r="AX37" i="35"/>
  <c r="S37" i="35" s="1"/>
  <c r="AC37" i="35" s="1"/>
  <c r="AB38" i="35" s="1"/>
  <c r="AX38" i="35"/>
  <c r="S38" i="35" s="1"/>
  <c r="AC38" i="35" s="1"/>
  <c r="AB39" i="35" s="1"/>
  <c r="AX39" i="35"/>
  <c r="S39" i="35" s="1"/>
  <c r="AC39" i="35" s="1"/>
  <c r="AB40" i="35" s="1"/>
  <c r="AX40" i="35"/>
  <c r="S40" i="35" s="1"/>
  <c r="AC40" i="35" s="1"/>
  <c r="AB41" i="35" s="1"/>
  <c r="AX41" i="35"/>
  <c r="S41" i="35" s="1"/>
  <c r="AC41" i="35" s="1"/>
  <c r="AB42" i="35" s="1"/>
  <c r="AX42" i="35"/>
  <c r="S42" i="35" s="1"/>
  <c r="AC42" i="35" s="1"/>
  <c r="AB43" i="35" s="1"/>
  <c r="AX43" i="35"/>
  <c r="S43" i="35" s="1"/>
  <c r="AC43" i="35" s="1"/>
  <c r="AB44" i="35" s="1"/>
  <c r="AX44" i="35"/>
  <c r="S44" i="35" s="1"/>
  <c r="AC44" i="35" s="1"/>
  <c r="AB45" i="35" s="1"/>
  <c r="AX45" i="35"/>
  <c r="S45" i="35" s="1"/>
  <c r="AC45" i="35" s="1"/>
  <c r="AB46" i="35" s="1"/>
  <c r="AX46" i="35"/>
  <c r="S46" i="35" s="1"/>
  <c r="AC46" i="35" s="1"/>
  <c r="AB47" i="35" s="1"/>
  <c r="AX47" i="35"/>
  <c r="S47" i="35" s="1"/>
  <c r="AC47" i="35" s="1"/>
  <c r="AB48" i="35" s="1"/>
  <c r="AX48" i="35"/>
  <c r="S48" i="35" s="1"/>
  <c r="AC48" i="35" s="1"/>
  <c r="AB49" i="35" s="1"/>
  <c r="AX49" i="35"/>
  <c r="S49" i="35" s="1"/>
  <c r="AC49" i="35" s="1"/>
  <c r="AB50" i="35" s="1"/>
  <c r="AX50" i="35"/>
  <c r="S50" i="35" s="1"/>
  <c r="AC50" i="35" s="1"/>
  <c r="AB51" i="35" s="1"/>
  <c r="AX51" i="35"/>
  <c r="S51" i="35" s="1"/>
  <c r="AC51" i="35" s="1"/>
  <c r="AB52" i="35" s="1"/>
  <c r="AX52" i="35"/>
  <c r="S52" i="35" s="1"/>
  <c r="AC52" i="35" s="1"/>
  <c r="AB53" i="35" s="1"/>
  <c r="AX53" i="35"/>
  <c r="S53" i="35" s="1"/>
  <c r="AC53" i="35" s="1"/>
  <c r="AB54" i="35" s="1"/>
  <c r="AX54" i="35"/>
  <c r="S54" i="35" s="1"/>
  <c r="AC54" i="35" s="1"/>
  <c r="AB55" i="35" s="1"/>
  <c r="AX55" i="35"/>
  <c r="S55" i="35" s="1"/>
  <c r="AC55" i="35" s="1"/>
  <c r="AB56" i="35" s="1"/>
  <c r="AX56" i="35"/>
  <c r="S56" i="35" s="1"/>
  <c r="AC56" i="35" s="1"/>
  <c r="AB57" i="35" s="1"/>
  <c r="AX57" i="35"/>
  <c r="S57" i="35" s="1"/>
  <c r="AC57" i="35" s="1"/>
  <c r="AB58" i="35" s="1"/>
  <c r="AX58" i="35"/>
  <c r="S58" i="35" s="1"/>
  <c r="AC58" i="35" s="1"/>
  <c r="AB59" i="35" s="1"/>
  <c r="AX59" i="35"/>
  <c r="S59" i="35" s="1"/>
  <c r="AC59" i="35" s="1"/>
  <c r="AB60" i="35" s="1"/>
  <c r="AX60" i="35"/>
  <c r="S60" i="35" s="1"/>
  <c r="AC60" i="35" s="1"/>
  <c r="AB61" i="35" s="1"/>
  <c r="AX61" i="35"/>
  <c r="S61" i="35" s="1"/>
  <c r="AC61" i="35" s="1"/>
  <c r="AB62" i="35" s="1"/>
  <c r="AX62" i="35"/>
  <c r="S62" i="35" s="1"/>
  <c r="AC62" i="35" s="1"/>
  <c r="AB63" i="35" s="1"/>
  <c r="AX63" i="35"/>
  <c r="S63" i="35" s="1"/>
  <c r="AC63" i="35" s="1"/>
  <c r="AB64" i="35" s="1"/>
  <c r="AX64" i="35"/>
  <c r="S64" i="35" s="1"/>
  <c r="AC64" i="35" s="1"/>
  <c r="AB65" i="35" s="1"/>
  <c r="AX65" i="35"/>
  <c r="S65" i="35" s="1"/>
  <c r="AC65" i="35" s="1"/>
  <c r="AB66" i="35" s="1"/>
  <c r="AX66" i="35"/>
  <c r="S66" i="35" s="1"/>
  <c r="AC66" i="35" s="1"/>
  <c r="AB67" i="35" s="1"/>
  <c r="AX67" i="35"/>
  <c r="S67" i="35" s="1"/>
  <c r="AC67" i="35" s="1"/>
  <c r="AB68" i="35" s="1"/>
  <c r="AX68" i="35"/>
  <c r="S68" i="35" s="1"/>
  <c r="AC68" i="35" s="1"/>
  <c r="AB69" i="35" s="1"/>
  <c r="AX69" i="35"/>
  <c r="S69" i="35" s="1"/>
  <c r="AC69" i="35" s="1"/>
  <c r="AB70" i="35" s="1"/>
  <c r="AX70" i="35"/>
  <c r="S70" i="35" s="1"/>
  <c r="AC70" i="35" s="1"/>
  <c r="AB71" i="35" s="1"/>
  <c r="AX71" i="35"/>
  <c r="S71" i="35" s="1"/>
  <c r="AC71" i="35" s="1"/>
  <c r="AB72" i="35" s="1"/>
  <c r="AX72" i="35"/>
  <c r="S72" i="35" s="1"/>
  <c r="AC72" i="35" s="1"/>
  <c r="AB73" i="35" s="1"/>
  <c r="AX73" i="35"/>
  <c r="S73" i="35" s="1"/>
  <c r="AC73" i="35" s="1"/>
  <c r="AB74" i="35" s="1"/>
  <c r="AX74" i="35"/>
  <c r="S74" i="35" s="1"/>
  <c r="AC74" i="35" s="1"/>
  <c r="AB75" i="35" s="1"/>
  <c r="AX75" i="35"/>
  <c r="S75" i="35" s="1"/>
  <c r="AC75" i="35" s="1"/>
  <c r="AB76" i="35" s="1"/>
  <c r="AX76" i="35"/>
  <c r="S76" i="35" s="1"/>
  <c r="AC76" i="35" s="1"/>
  <c r="AB77" i="35" s="1"/>
  <c r="AX77" i="35"/>
  <c r="S77" i="35" s="1"/>
  <c r="AC77" i="35" s="1"/>
  <c r="AB78" i="35" s="1"/>
  <c r="AX78" i="35"/>
  <c r="S78" i="35" s="1"/>
  <c r="AC78" i="35" s="1"/>
  <c r="AB79" i="35" s="1"/>
  <c r="AX79" i="35"/>
  <c r="S79" i="35" s="1"/>
  <c r="AC79" i="35" s="1"/>
  <c r="AB80" i="35" s="1"/>
  <c r="AX80" i="35"/>
  <c r="S80" i="35" s="1"/>
  <c r="AC80" i="35" s="1"/>
  <c r="AB81" i="35" s="1"/>
  <c r="AX81" i="35"/>
  <c r="S81" i="35" s="1"/>
  <c r="AC81" i="35" s="1"/>
  <c r="AB82" i="35" s="1"/>
  <c r="AX82" i="35"/>
  <c r="S82" i="35" s="1"/>
  <c r="AC82" i="35" s="1"/>
  <c r="AB83" i="35" s="1"/>
  <c r="AX83" i="35"/>
  <c r="S83" i="35" s="1"/>
  <c r="AC83" i="35" s="1"/>
  <c r="AB84" i="35" s="1"/>
  <c r="AX84" i="35"/>
  <c r="S84" i="35" s="1"/>
  <c r="AC84" i="35" s="1"/>
  <c r="AB85" i="35" s="1"/>
  <c r="AX85" i="35"/>
  <c r="S85" i="35" s="1"/>
  <c r="AC85" i="35" s="1"/>
  <c r="AB86" i="35" s="1"/>
  <c r="AX86" i="35"/>
  <c r="S86" i="35" s="1"/>
  <c r="AC86" i="35" s="1"/>
  <c r="AB87" i="35" s="1"/>
  <c r="AX87" i="35"/>
  <c r="S87" i="35" s="1"/>
  <c r="AC87" i="35" s="1"/>
  <c r="AB88" i="35" s="1"/>
  <c r="AX88" i="35"/>
  <c r="S88" i="35" s="1"/>
  <c r="AC88" i="35" s="1"/>
  <c r="AB89" i="35" s="1"/>
  <c r="AX89" i="35"/>
  <c r="S89" i="35" s="1"/>
  <c r="AC89" i="35" s="1"/>
  <c r="AB90" i="35" s="1"/>
  <c r="AX90" i="35"/>
  <c r="S90" i="35" s="1"/>
  <c r="AC90" i="35" s="1"/>
  <c r="AB91" i="35" s="1"/>
  <c r="AX91" i="35"/>
  <c r="S91" i="35" s="1"/>
  <c r="AC91" i="35" s="1"/>
  <c r="AB92" i="35" s="1"/>
  <c r="AX92" i="35"/>
  <c r="S92" i="35" s="1"/>
  <c r="AC92" i="35" s="1"/>
  <c r="AB93" i="35" s="1"/>
  <c r="AX95" i="35"/>
  <c r="S95" i="35" s="1"/>
  <c r="AC95" i="35" s="1"/>
  <c r="AB96" i="35" s="1"/>
  <c r="AX96" i="35"/>
  <c r="S96" i="35" s="1"/>
  <c r="AC96" i="35" s="1"/>
  <c r="AB97" i="35" s="1"/>
  <c r="AX93" i="35"/>
  <c r="S93" i="35" s="1"/>
  <c r="AC93" i="35" s="1"/>
  <c r="AB94" i="35" s="1"/>
  <c r="AX94" i="35"/>
  <c r="S94" i="35" s="1"/>
  <c r="AC94" i="35" s="1"/>
  <c r="AB95" i="35" s="1"/>
  <c r="AX97" i="35"/>
  <c r="S97" i="35" s="1"/>
  <c r="AC97" i="35" s="1"/>
  <c r="AB98" i="35" s="1"/>
  <c r="AR95" i="48"/>
  <c r="AC98" i="35"/>
  <c r="AF98" i="35"/>
  <c r="AO98" i="35" s="1"/>
  <c r="AO100" i="35" s="1"/>
  <c r="AG98" i="35"/>
  <c r="AP98" i="35" s="1"/>
  <c r="AP100" i="35" s="1"/>
  <c r="AE98" i="35"/>
  <c r="AH96" i="48"/>
  <c r="AQ96" i="48" s="1"/>
  <c r="AI95" i="90"/>
  <c r="AN95" i="90"/>
  <c r="AI95" i="42"/>
  <c r="AP95" i="42"/>
  <c r="Y98" i="85"/>
  <c r="Z98" i="85" s="1"/>
  <c r="X98" i="85"/>
  <c r="Z96" i="48"/>
  <c r="Y96" i="90"/>
  <c r="Z96" i="90" s="1"/>
  <c r="X96" i="90"/>
  <c r="AI96" i="94"/>
  <c r="AN96" i="94"/>
  <c r="Y96" i="82"/>
  <c r="X96" i="82"/>
  <c r="Y96" i="42"/>
  <c r="X96" i="42"/>
  <c r="AR97" i="10"/>
  <c r="Y97" i="94"/>
  <c r="X97" i="94"/>
  <c r="Z97" i="94" s="1"/>
  <c r="AI95" i="82"/>
  <c r="AN95" i="82"/>
  <c r="AS4" i="18"/>
  <c r="AS100" i="18" s="1"/>
  <c r="AL4" i="18"/>
  <c r="AU4" i="18" s="1"/>
  <c r="AU100" i="18" s="1"/>
  <c r="C11" i="18" s="1"/>
  <c r="AL4" i="102"/>
  <c r="AU4" i="102" s="1"/>
  <c r="AU100" i="102" s="1"/>
  <c r="C11" i="102" s="1"/>
  <c r="F46" i="57" s="1"/>
  <c r="AS4" i="102"/>
  <c r="AS100" i="102" s="1"/>
  <c r="AR97" i="35"/>
  <c r="AH98" i="10"/>
  <c r="AQ98" i="10" s="1"/>
  <c r="AQ100" i="10" s="1"/>
  <c r="AZ3" i="10"/>
  <c r="AX96" i="10" s="1"/>
  <c r="S96" i="10" s="1"/>
  <c r="AC96" i="10" s="1"/>
  <c r="AB97" i="10" s="1"/>
  <c r="AX12" i="10"/>
  <c r="S12" i="10" s="1"/>
  <c r="AC12" i="10" s="1"/>
  <c r="AB13" i="10" s="1"/>
  <c r="AX13" i="10"/>
  <c r="S13" i="10" s="1"/>
  <c r="AC13" i="10" s="1"/>
  <c r="AB14" i="10" s="1"/>
  <c r="AX14" i="10"/>
  <c r="S14" i="10" s="1"/>
  <c r="AC14" i="10" s="1"/>
  <c r="AB15" i="10" s="1"/>
  <c r="AX15" i="10"/>
  <c r="S15" i="10" s="1"/>
  <c r="AC15" i="10" s="1"/>
  <c r="AB16" i="10" s="1"/>
  <c r="AX16" i="10"/>
  <c r="S16" i="10" s="1"/>
  <c r="AC16" i="10" s="1"/>
  <c r="AB17" i="10" s="1"/>
  <c r="AX17" i="10"/>
  <c r="S17" i="10" s="1"/>
  <c r="AC17" i="10" s="1"/>
  <c r="AB18" i="10" s="1"/>
  <c r="AX18" i="10"/>
  <c r="S18" i="10" s="1"/>
  <c r="AC18" i="10" s="1"/>
  <c r="AB19" i="10" s="1"/>
  <c r="AX19" i="10"/>
  <c r="S19" i="10" s="1"/>
  <c r="AC19" i="10" s="1"/>
  <c r="AB20" i="10" s="1"/>
  <c r="AX20" i="10"/>
  <c r="S20" i="10" s="1"/>
  <c r="AC20" i="10" s="1"/>
  <c r="AB21" i="10" s="1"/>
  <c r="AX21" i="10"/>
  <c r="S21" i="10" s="1"/>
  <c r="AC21" i="10" s="1"/>
  <c r="AB22" i="10" s="1"/>
  <c r="AX22" i="10"/>
  <c r="S22" i="10" s="1"/>
  <c r="AC22" i="10" s="1"/>
  <c r="AB23" i="10" s="1"/>
  <c r="AX23" i="10"/>
  <c r="S23" i="10" s="1"/>
  <c r="AC23" i="10" s="1"/>
  <c r="AB24" i="10" s="1"/>
  <c r="AX24" i="10"/>
  <c r="S24" i="10" s="1"/>
  <c r="AC24" i="10" s="1"/>
  <c r="AB25" i="10" s="1"/>
  <c r="AX25" i="10"/>
  <c r="S25" i="10" s="1"/>
  <c r="AC25" i="10" s="1"/>
  <c r="AB26" i="10" s="1"/>
  <c r="AX26" i="10"/>
  <c r="S26" i="10" s="1"/>
  <c r="AC26" i="10" s="1"/>
  <c r="AB27" i="10" s="1"/>
  <c r="AX27" i="10"/>
  <c r="S27" i="10" s="1"/>
  <c r="AC27" i="10" s="1"/>
  <c r="AB28" i="10" s="1"/>
  <c r="AX28" i="10"/>
  <c r="S28" i="10" s="1"/>
  <c r="AC28" i="10" s="1"/>
  <c r="AB29" i="10" s="1"/>
  <c r="AX29" i="10"/>
  <c r="S29" i="10" s="1"/>
  <c r="AC29" i="10" s="1"/>
  <c r="AB30" i="10" s="1"/>
  <c r="AX30" i="10"/>
  <c r="S30" i="10" s="1"/>
  <c r="AC30" i="10" s="1"/>
  <c r="AB31" i="10" s="1"/>
  <c r="AX31" i="10"/>
  <c r="S31" i="10" s="1"/>
  <c r="AC31" i="10" s="1"/>
  <c r="AB32" i="10" s="1"/>
  <c r="AX32" i="10"/>
  <c r="S32" i="10" s="1"/>
  <c r="AC32" i="10" s="1"/>
  <c r="AB33" i="10" s="1"/>
  <c r="AX33" i="10"/>
  <c r="S33" i="10" s="1"/>
  <c r="AC33" i="10" s="1"/>
  <c r="AB34" i="10" s="1"/>
  <c r="AX34" i="10"/>
  <c r="S34" i="10" s="1"/>
  <c r="AC34" i="10" s="1"/>
  <c r="AB35" i="10" s="1"/>
  <c r="AX35" i="10"/>
  <c r="S35" i="10" s="1"/>
  <c r="AC35" i="10" s="1"/>
  <c r="AB36" i="10" s="1"/>
  <c r="AX36" i="10"/>
  <c r="S36" i="10" s="1"/>
  <c r="AC36" i="10" s="1"/>
  <c r="AB37" i="10" s="1"/>
  <c r="AX37" i="10"/>
  <c r="S37" i="10" s="1"/>
  <c r="AC37" i="10" s="1"/>
  <c r="AB38" i="10" s="1"/>
  <c r="AX38" i="10"/>
  <c r="S38" i="10" s="1"/>
  <c r="AC38" i="10" s="1"/>
  <c r="AB39" i="10" s="1"/>
  <c r="AX39" i="10"/>
  <c r="S39" i="10" s="1"/>
  <c r="AC39" i="10" s="1"/>
  <c r="AB40" i="10" s="1"/>
  <c r="AX40" i="10"/>
  <c r="S40" i="10" s="1"/>
  <c r="AC40" i="10" s="1"/>
  <c r="AB41" i="10" s="1"/>
  <c r="AX41" i="10"/>
  <c r="S41" i="10" s="1"/>
  <c r="AC41" i="10" s="1"/>
  <c r="AB42" i="10" s="1"/>
  <c r="AX42" i="10"/>
  <c r="S42" i="10" s="1"/>
  <c r="AC42" i="10" s="1"/>
  <c r="AB43" i="10" s="1"/>
  <c r="AX43" i="10"/>
  <c r="S43" i="10" s="1"/>
  <c r="AC43" i="10" s="1"/>
  <c r="AB44" i="10" s="1"/>
  <c r="AX44" i="10"/>
  <c r="S44" i="10" s="1"/>
  <c r="AC44" i="10" s="1"/>
  <c r="AB45" i="10" s="1"/>
  <c r="AX45" i="10"/>
  <c r="S45" i="10" s="1"/>
  <c r="AC45" i="10" s="1"/>
  <c r="AB46" i="10" s="1"/>
  <c r="AX46" i="10"/>
  <c r="S46" i="10" s="1"/>
  <c r="AC46" i="10" s="1"/>
  <c r="AB47" i="10" s="1"/>
  <c r="AX47" i="10"/>
  <c r="S47" i="10" s="1"/>
  <c r="AC47" i="10" s="1"/>
  <c r="AB48" i="10" s="1"/>
  <c r="AX48" i="10"/>
  <c r="S48" i="10" s="1"/>
  <c r="AC48" i="10" s="1"/>
  <c r="AB49" i="10" s="1"/>
  <c r="AX49" i="10"/>
  <c r="S49" i="10" s="1"/>
  <c r="AC49" i="10" s="1"/>
  <c r="AB50" i="10" s="1"/>
  <c r="AX50" i="10"/>
  <c r="S50" i="10" s="1"/>
  <c r="AC50" i="10" s="1"/>
  <c r="AB51" i="10" s="1"/>
  <c r="AX51" i="10"/>
  <c r="S51" i="10" s="1"/>
  <c r="AC51" i="10" s="1"/>
  <c r="AB52" i="10" s="1"/>
  <c r="AX52" i="10"/>
  <c r="S52" i="10" s="1"/>
  <c r="AC52" i="10" s="1"/>
  <c r="AB53" i="10" s="1"/>
  <c r="AX53" i="10"/>
  <c r="S53" i="10" s="1"/>
  <c r="AC53" i="10" s="1"/>
  <c r="AB54" i="10" s="1"/>
  <c r="AX54" i="10"/>
  <c r="S54" i="10" s="1"/>
  <c r="AC54" i="10" s="1"/>
  <c r="AB55" i="10" s="1"/>
  <c r="AX55" i="10"/>
  <c r="S55" i="10" s="1"/>
  <c r="AC55" i="10" s="1"/>
  <c r="AB56" i="10" s="1"/>
  <c r="AX56" i="10"/>
  <c r="S56" i="10" s="1"/>
  <c r="AC56" i="10" s="1"/>
  <c r="AB57" i="10" s="1"/>
  <c r="AX57" i="10"/>
  <c r="S57" i="10" s="1"/>
  <c r="AC57" i="10" s="1"/>
  <c r="AB58" i="10" s="1"/>
  <c r="AX58" i="10"/>
  <c r="S58" i="10" s="1"/>
  <c r="AC58" i="10" s="1"/>
  <c r="AB59" i="10" s="1"/>
  <c r="AX59" i="10"/>
  <c r="S59" i="10" s="1"/>
  <c r="AC59" i="10" s="1"/>
  <c r="AB60" i="10" s="1"/>
  <c r="AX60" i="10"/>
  <c r="S60" i="10" s="1"/>
  <c r="AC60" i="10" s="1"/>
  <c r="AB61" i="10" s="1"/>
  <c r="AX61" i="10"/>
  <c r="S61" i="10" s="1"/>
  <c r="AC61" i="10" s="1"/>
  <c r="AB62" i="10" s="1"/>
  <c r="AX62" i="10"/>
  <c r="S62" i="10" s="1"/>
  <c r="AC62" i="10" s="1"/>
  <c r="AB63" i="10" s="1"/>
  <c r="AX63" i="10"/>
  <c r="S63" i="10" s="1"/>
  <c r="AC63" i="10" s="1"/>
  <c r="AB64" i="10" s="1"/>
  <c r="AX64" i="10"/>
  <c r="S64" i="10" s="1"/>
  <c r="AC64" i="10" s="1"/>
  <c r="AB65" i="10" s="1"/>
  <c r="AX65" i="10"/>
  <c r="S65" i="10" s="1"/>
  <c r="AC65" i="10" s="1"/>
  <c r="AB66" i="10" s="1"/>
  <c r="AX66" i="10"/>
  <c r="S66" i="10" s="1"/>
  <c r="AC66" i="10" s="1"/>
  <c r="AB67" i="10" s="1"/>
  <c r="AX67" i="10"/>
  <c r="S67" i="10" s="1"/>
  <c r="AC67" i="10" s="1"/>
  <c r="AB68" i="10" s="1"/>
  <c r="AX68" i="10"/>
  <c r="S68" i="10" s="1"/>
  <c r="AC68" i="10" s="1"/>
  <c r="AB69" i="10" s="1"/>
  <c r="AX69" i="10"/>
  <c r="S69" i="10" s="1"/>
  <c r="AC69" i="10" s="1"/>
  <c r="AB70" i="10" s="1"/>
  <c r="AX70" i="10"/>
  <c r="S70" i="10" s="1"/>
  <c r="AC70" i="10" s="1"/>
  <c r="AB71" i="10" s="1"/>
  <c r="AX71" i="10"/>
  <c r="S71" i="10" s="1"/>
  <c r="AC71" i="10" s="1"/>
  <c r="AB72" i="10" s="1"/>
  <c r="AX72" i="10"/>
  <c r="S72" i="10" s="1"/>
  <c r="AC72" i="10" s="1"/>
  <c r="AB73" i="10" s="1"/>
  <c r="AX73" i="10"/>
  <c r="S73" i="10" s="1"/>
  <c r="AC73" i="10" s="1"/>
  <c r="AB74" i="10" s="1"/>
  <c r="AX74" i="10"/>
  <c r="S74" i="10" s="1"/>
  <c r="AC74" i="10" s="1"/>
  <c r="AB75" i="10" s="1"/>
  <c r="AX75" i="10"/>
  <c r="S75" i="10" s="1"/>
  <c r="AC75" i="10" s="1"/>
  <c r="AB76" i="10" s="1"/>
  <c r="AX76" i="10"/>
  <c r="S76" i="10" s="1"/>
  <c r="AC76" i="10" s="1"/>
  <c r="AB77" i="10" s="1"/>
  <c r="AX77" i="10"/>
  <c r="S77" i="10" s="1"/>
  <c r="AC77" i="10" s="1"/>
  <c r="AB78" i="10" s="1"/>
  <c r="AX78" i="10"/>
  <c r="S78" i="10" s="1"/>
  <c r="AC78" i="10" s="1"/>
  <c r="AB79" i="10" s="1"/>
  <c r="AX79" i="10"/>
  <c r="S79" i="10" s="1"/>
  <c r="AC79" i="10" s="1"/>
  <c r="AB80" i="10" s="1"/>
  <c r="AX80" i="10"/>
  <c r="S80" i="10" s="1"/>
  <c r="AC80" i="10" s="1"/>
  <c r="AB81" i="10" s="1"/>
  <c r="AX81" i="10"/>
  <c r="S81" i="10" s="1"/>
  <c r="AC81" i="10" s="1"/>
  <c r="AB82" i="10" s="1"/>
  <c r="AX82" i="10"/>
  <c r="S82" i="10" s="1"/>
  <c r="AC82" i="10" s="1"/>
  <c r="AB83" i="10" s="1"/>
  <c r="AX83" i="10"/>
  <c r="S83" i="10" s="1"/>
  <c r="AC83" i="10" s="1"/>
  <c r="AB84" i="10" s="1"/>
  <c r="AX84" i="10"/>
  <c r="S84" i="10" s="1"/>
  <c r="AC84" i="10" s="1"/>
  <c r="AB85" i="10" s="1"/>
  <c r="AX85" i="10"/>
  <c r="S85" i="10" s="1"/>
  <c r="AC85" i="10" s="1"/>
  <c r="AB86" i="10" s="1"/>
  <c r="AX86" i="10"/>
  <c r="S86" i="10" s="1"/>
  <c r="AC86" i="10" s="1"/>
  <c r="AB87" i="10" s="1"/>
  <c r="AX87" i="10"/>
  <c r="S87" i="10" s="1"/>
  <c r="AC87" i="10" s="1"/>
  <c r="AB88" i="10" s="1"/>
  <c r="AX88" i="10"/>
  <c r="S88" i="10" s="1"/>
  <c r="AC88" i="10" s="1"/>
  <c r="AB89" i="10" s="1"/>
  <c r="AX89" i="10"/>
  <c r="S89" i="10" s="1"/>
  <c r="AC89" i="10" s="1"/>
  <c r="AB90" i="10" s="1"/>
  <c r="AX90" i="10"/>
  <c r="S90" i="10" s="1"/>
  <c r="AC90" i="10" s="1"/>
  <c r="AB91" i="10" s="1"/>
  <c r="AX91" i="10"/>
  <c r="S91" i="10" s="1"/>
  <c r="AC91" i="10" s="1"/>
  <c r="AB92" i="10" s="1"/>
  <c r="AX92" i="10"/>
  <c r="S92" i="10" s="1"/>
  <c r="AC92" i="10" s="1"/>
  <c r="AB93" i="10" s="1"/>
  <c r="AX95" i="10"/>
  <c r="S95" i="10" s="1"/>
  <c r="AC95" i="10" s="1"/>
  <c r="AB96" i="10" s="1"/>
  <c r="AX97" i="10"/>
  <c r="S97" i="10" s="1"/>
  <c r="AC97" i="10" s="1"/>
  <c r="AB98" i="10" s="1"/>
  <c r="AX93" i="10"/>
  <c r="S93" i="10" s="1"/>
  <c r="AC93" i="10" s="1"/>
  <c r="AB94" i="10" s="1"/>
  <c r="AX94" i="10"/>
  <c r="S94" i="10" s="1"/>
  <c r="AC94" i="10" s="1"/>
  <c r="AB95" i="10" s="1"/>
  <c r="AG96" i="50"/>
  <c r="AP96" i="50" s="1"/>
  <c r="W97" i="50"/>
  <c r="AE96" i="50"/>
  <c r="AF96" i="50"/>
  <c r="AO96" i="50" s="1"/>
  <c r="AX9" i="10" l="1"/>
  <c r="S9" i="10" s="1"/>
  <c r="AC9" i="10" s="1"/>
  <c r="AB10" i="10" s="1"/>
  <c r="AX8" i="10"/>
  <c r="S8" i="10" s="1"/>
  <c r="AC8" i="10" s="1"/>
  <c r="AB9" i="10" s="1"/>
  <c r="AX7" i="10"/>
  <c r="S7" i="10" s="1"/>
  <c r="AC7" i="10" s="1"/>
  <c r="AB8" i="10" s="1"/>
  <c r="AG98" i="10"/>
  <c r="AP98" i="10" s="1"/>
  <c r="AP100" i="10" s="1"/>
  <c r="AX11" i="10"/>
  <c r="S11" i="10" s="1"/>
  <c r="AC11" i="10" s="1"/>
  <c r="AB12" i="10" s="1"/>
  <c r="AX4" i="10"/>
  <c r="S4" i="10" s="1"/>
  <c r="AC4" i="10" s="1"/>
  <c r="AB5" i="10" s="1"/>
  <c r="AJ5" i="10" s="1"/>
  <c r="AX14" i="35"/>
  <c r="S14" i="35" s="1"/>
  <c r="AC14" i="35" s="1"/>
  <c r="AB15" i="35" s="1"/>
  <c r="AX10" i="10"/>
  <c r="S10" i="10" s="1"/>
  <c r="AC10" i="10" s="1"/>
  <c r="AB11" i="10" s="1"/>
  <c r="AX5" i="10"/>
  <c r="S5" i="10" s="1"/>
  <c r="AC5" i="10" s="1"/>
  <c r="AB6" i="10" s="1"/>
  <c r="AX13" i="35"/>
  <c r="S13" i="35" s="1"/>
  <c r="AC13" i="35" s="1"/>
  <c r="AB14" i="35" s="1"/>
  <c r="AK83" i="10"/>
  <c r="AT83" i="10" s="1"/>
  <c r="AJ83" i="10"/>
  <c r="AJ77" i="10"/>
  <c r="AK77" i="10"/>
  <c r="AT77" i="10" s="1"/>
  <c r="AJ71" i="10"/>
  <c r="AK71" i="10"/>
  <c r="AT71" i="10" s="1"/>
  <c r="AK65" i="10"/>
  <c r="AT65" i="10" s="1"/>
  <c r="AJ65" i="10"/>
  <c r="AK59" i="10"/>
  <c r="AT59" i="10" s="1"/>
  <c r="AJ59" i="10"/>
  <c r="AK53" i="10"/>
  <c r="AT53" i="10" s="1"/>
  <c r="AJ53" i="10"/>
  <c r="AJ47" i="10"/>
  <c r="AK47" i="10"/>
  <c r="AT47" i="10" s="1"/>
  <c r="AK41" i="10"/>
  <c r="AT41" i="10" s="1"/>
  <c r="AJ41" i="10"/>
  <c r="AJ35" i="10"/>
  <c r="AK35" i="10"/>
  <c r="AT35" i="10" s="1"/>
  <c r="AK29" i="10"/>
  <c r="AT29" i="10" s="1"/>
  <c r="AJ29" i="10"/>
  <c r="AK23" i="10"/>
  <c r="AT23" i="10" s="1"/>
  <c r="AJ23" i="10"/>
  <c r="AK17" i="10"/>
  <c r="AT17" i="10" s="1"/>
  <c r="AJ17" i="10"/>
  <c r="AK11" i="10"/>
  <c r="AT11" i="10" s="1"/>
  <c r="AJ11" i="10"/>
  <c r="AK97" i="10"/>
  <c r="AT97" i="10" s="1"/>
  <c r="AJ97" i="10"/>
  <c r="AR95" i="82"/>
  <c r="Z96" i="42"/>
  <c r="AH96" i="42"/>
  <c r="AQ96" i="42" s="1"/>
  <c r="AR96" i="94"/>
  <c r="AF98" i="85"/>
  <c r="AO98" i="85" s="1"/>
  <c r="AO100" i="85" s="1"/>
  <c r="AE98" i="85"/>
  <c r="AC98" i="85"/>
  <c r="AG98" i="85"/>
  <c r="AP98" i="85" s="1"/>
  <c r="AP100" i="85" s="1"/>
  <c r="AJ98" i="35"/>
  <c r="AS98" i="35" s="1"/>
  <c r="AK98" i="35"/>
  <c r="AT98" i="35" s="1"/>
  <c r="AJ92" i="35"/>
  <c r="AK92" i="35"/>
  <c r="AT92" i="35" s="1"/>
  <c r="AK86" i="35"/>
  <c r="AT86" i="35" s="1"/>
  <c r="AJ86" i="35"/>
  <c r="AK80" i="35"/>
  <c r="AT80" i="35" s="1"/>
  <c r="AJ80" i="35"/>
  <c r="AK74" i="35"/>
  <c r="AT74" i="35" s="1"/>
  <c r="AJ74" i="35"/>
  <c r="AK68" i="35"/>
  <c r="AT68" i="35" s="1"/>
  <c r="AJ68" i="35"/>
  <c r="AK62" i="35"/>
  <c r="AT62" i="35" s="1"/>
  <c r="AJ62" i="35"/>
  <c r="AJ56" i="35"/>
  <c r="AK56" i="35"/>
  <c r="AT56" i="35" s="1"/>
  <c r="AJ50" i="35"/>
  <c r="AK50" i="35"/>
  <c r="AT50" i="35" s="1"/>
  <c r="AJ44" i="35"/>
  <c r="AK44" i="35"/>
  <c r="AT44" i="35" s="1"/>
  <c r="AK38" i="35"/>
  <c r="AT38" i="35" s="1"/>
  <c r="AJ38" i="35"/>
  <c r="AK32" i="35"/>
  <c r="AT32" i="35" s="1"/>
  <c r="AJ32" i="35"/>
  <c r="AK26" i="35"/>
  <c r="AT26" i="35" s="1"/>
  <c r="AJ26" i="35"/>
  <c r="AK20" i="35"/>
  <c r="AT20" i="35" s="1"/>
  <c r="AJ20" i="35"/>
  <c r="AJ14" i="35"/>
  <c r="AK14" i="35"/>
  <c r="AT14" i="35" s="1"/>
  <c r="AX6" i="35"/>
  <c r="S6" i="35" s="1"/>
  <c r="AC6" i="35" s="1"/>
  <c r="AB7" i="35" s="1"/>
  <c r="AJ88" i="10"/>
  <c r="AK88" i="10"/>
  <c r="AT88" i="10" s="1"/>
  <c r="AK82" i="10"/>
  <c r="AT82" i="10" s="1"/>
  <c r="AJ82" i="10"/>
  <c r="AJ76" i="10"/>
  <c r="AK76" i="10"/>
  <c r="AT76" i="10" s="1"/>
  <c r="AK70" i="10"/>
  <c r="AT70" i="10" s="1"/>
  <c r="AJ70" i="10"/>
  <c r="AJ64" i="10"/>
  <c r="AK64" i="10"/>
  <c r="AT64" i="10" s="1"/>
  <c r="AK58" i="10"/>
  <c r="AT58" i="10" s="1"/>
  <c r="AJ58" i="10"/>
  <c r="AK52" i="10"/>
  <c r="AT52" i="10" s="1"/>
  <c r="AJ52" i="10"/>
  <c r="AK46" i="10"/>
  <c r="AT46" i="10" s="1"/>
  <c r="AJ46" i="10"/>
  <c r="AJ40" i="10"/>
  <c r="AK40" i="10"/>
  <c r="AT40" i="10" s="1"/>
  <c r="AJ34" i="10"/>
  <c r="AK34" i="10"/>
  <c r="AT34" i="10" s="1"/>
  <c r="AK28" i="10"/>
  <c r="AT28" i="10" s="1"/>
  <c r="AJ28" i="10"/>
  <c r="AK22" i="10"/>
  <c r="AT22" i="10" s="1"/>
  <c r="AJ22" i="10"/>
  <c r="AJ16" i="10"/>
  <c r="AK16" i="10"/>
  <c r="AT16" i="10" s="1"/>
  <c r="AJ10" i="10"/>
  <c r="AK10" i="10"/>
  <c r="AT10" i="10" s="1"/>
  <c r="AH97" i="94"/>
  <c r="AQ97" i="94" s="1"/>
  <c r="AH96" i="90"/>
  <c r="AQ96" i="90" s="1"/>
  <c r="AJ95" i="35"/>
  <c r="AK95" i="35"/>
  <c r="AT95" i="35" s="1"/>
  <c r="AJ91" i="35"/>
  <c r="AK91" i="35"/>
  <c r="AT91" i="35" s="1"/>
  <c r="AK85" i="35"/>
  <c r="AT85" i="35" s="1"/>
  <c r="AJ85" i="35"/>
  <c r="AK79" i="35"/>
  <c r="AT79" i="35" s="1"/>
  <c r="AJ79" i="35"/>
  <c r="AK73" i="35"/>
  <c r="AT73" i="35" s="1"/>
  <c r="AJ73" i="35"/>
  <c r="AK67" i="35"/>
  <c r="AT67" i="35" s="1"/>
  <c r="AJ67" i="35"/>
  <c r="AK61" i="35"/>
  <c r="AT61" i="35" s="1"/>
  <c r="AJ61" i="35"/>
  <c r="AJ55" i="35"/>
  <c r="AK55" i="35"/>
  <c r="AT55" i="35" s="1"/>
  <c r="AJ49" i="35"/>
  <c r="AK49" i="35"/>
  <c r="AT49" i="35" s="1"/>
  <c r="AK43" i="35"/>
  <c r="AT43" i="35" s="1"/>
  <c r="AJ43" i="35"/>
  <c r="AK37" i="35"/>
  <c r="AT37" i="35" s="1"/>
  <c r="AJ37" i="35"/>
  <c r="AJ31" i="35"/>
  <c r="AK31" i="35"/>
  <c r="AT31" i="35" s="1"/>
  <c r="AK25" i="35"/>
  <c r="AT25" i="35" s="1"/>
  <c r="AJ25" i="35"/>
  <c r="AK19" i="35"/>
  <c r="AT19" i="35" s="1"/>
  <c r="AJ19" i="35"/>
  <c r="AK13" i="35"/>
  <c r="AT13" i="35" s="1"/>
  <c r="AJ13" i="35"/>
  <c r="AX3" i="35"/>
  <c r="S3" i="35" s="1"/>
  <c r="AC3" i="35" s="1"/>
  <c r="AR97" i="85"/>
  <c r="AK81" i="10"/>
  <c r="AT81" i="10" s="1"/>
  <c r="AJ81" i="10"/>
  <c r="AK75" i="10"/>
  <c r="AT75" i="10" s="1"/>
  <c r="AJ75" i="10"/>
  <c r="AK69" i="10"/>
  <c r="AT69" i="10" s="1"/>
  <c r="AJ69" i="10"/>
  <c r="AK63" i="10"/>
  <c r="AT63" i="10" s="1"/>
  <c r="AJ63" i="10"/>
  <c r="AK57" i="10"/>
  <c r="AT57" i="10" s="1"/>
  <c r="AJ57" i="10"/>
  <c r="AK51" i="10"/>
  <c r="AT51" i="10" s="1"/>
  <c r="AJ51" i="10"/>
  <c r="AK45" i="10"/>
  <c r="AT45" i="10" s="1"/>
  <c r="AJ45" i="10"/>
  <c r="AJ39" i="10"/>
  <c r="AK39" i="10"/>
  <c r="AT39" i="10" s="1"/>
  <c r="AJ33" i="10"/>
  <c r="AK33" i="10"/>
  <c r="AT33" i="10" s="1"/>
  <c r="AK27" i="10"/>
  <c r="AT27" i="10" s="1"/>
  <c r="AJ27" i="10"/>
  <c r="AK21" i="10"/>
  <c r="AT21" i="10" s="1"/>
  <c r="AJ21" i="10"/>
  <c r="AJ15" i="10"/>
  <c r="AK15" i="10"/>
  <c r="AT15" i="10" s="1"/>
  <c r="AK9" i="10"/>
  <c r="AT9" i="10" s="1"/>
  <c r="AJ9" i="10"/>
  <c r="AK6" i="10"/>
  <c r="AT6" i="10" s="1"/>
  <c r="AG97" i="94"/>
  <c r="AP97" i="94" s="1"/>
  <c r="AE97" i="94"/>
  <c r="AF97" i="94"/>
  <c r="AO97" i="94" s="1"/>
  <c r="W98" i="94"/>
  <c r="AH96" i="82"/>
  <c r="AQ96" i="82" s="1"/>
  <c r="AG96" i="90"/>
  <c r="AP96" i="90" s="1"/>
  <c r="AF96" i="90"/>
  <c r="AO96" i="90" s="1"/>
  <c r="AE96" i="90"/>
  <c r="W97" i="90"/>
  <c r="AK94" i="35"/>
  <c r="AT94" i="35" s="1"/>
  <c r="AJ94" i="35"/>
  <c r="AJ90" i="35"/>
  <c r="AK90" i="35"/>
  <c r="AT90" i="35" s="1"/>
  <c r="AK84" i="35"/>
  <c r="AT84" i="35" s="1"/>
  <c r="AJ84" i="35"/>
  <c r="AK78" i="35"/>
  <c r="AT78" i="35" s="1"/>
  <c r="AJ78" i="35"/>
  <c r="AK72" i="35"/>
  <c r="AT72" i="35" s="1"/>
  <c r="AJ72" i="35"/>
  <c r="AK66" i="35"/>
  <c r="AT66" i="35" s="1"/>
  <c r="AJ66" i="35"/>
  <c r="AJ60" i="35"/>
  <c r="AK60" i="35"/>
  <c r="AT60" i="35" s="1"/>
  <c r="AK54" i="35"/>
  <c r="AT54" i="35" s="1"/>
  <c r="AJ54" i="35"/>
  <c r="AK48" i="35"/>
  <c r="AT48" i="35" s="1"/>
  <c r="AJ48" i="35"/>
  <c r="AK42" i="35"/>
  <c r="AT42" i="35" s="1"/>
  <c r="AJ42" i="35"/>
  <c r="AK36" i="35"/>
  <c r="AT36" i="35" s="1"/>
  <c r="AJ36" i="35"/>
  <c r="AJ30" i="35"/>
  <c r="AK30" i="35"/>
  <c r="AT30" i="35" s="1"/>
  <c r="AK24" i="35"/>
  <c r="AT24" i="35" s="1"/>
  <c r="AJ24" i="35"/>
  <c r="AK18" i="35"/>
  <c r="AT18" i="35" s="1"/>
  <c r="AJ18" i="35"/>
  <c r="AK12" i="35"/>
  <c r="AT12" i="35" s="1"/>
  <c r="AJ12" i="35"/>
  <c r="AK9" i="35"/>
  <c r="AT9" i="35" s="1"/>
  <c r="AJ9" i="35"/>
  <c r="AJ96" i="10"/>
  <c r="AK96" i="10"/>
  <c r="AT96" i="10" s="1"/>
  <c r="AK86" i="10"/>
  <c r="AT86" i="10" s="1"/>
  <c r="AJ86" i="10"/>
  <c r="AJ74" i="10"/>
  <c r="AK74" i="10"/>
  <c r="AT74" i="10" s="1"/>
  <c r="AJ68" i="10"/>
  <c r="AK68" i="10"/>
  <c r="AT68" i="10" s="1"/>
  <c r="AK62" i="10"/>
  <c r="AT62" i="10" s="1"/>
  <c r="AJ62" i="10"/>
  <c r="AK56" i="10"/>
  <c r="AT56" i="10" s="1"/>
  <c r="AJ56" i="10"/>
  <c r="AK50" i="10"/>
  <c r="AT50" i="10" s="1"/>
  <c r="AJ50" i="10"/>
  <c r="AK44" i="10"/>
  <c r="AT44" i="10" s="1"/>
  <c r="AJ44" i="10"/>
  <c r="AJ38" i="10"/>
  <c r="AK38" i="10"/>
  <c r="AT38" i="10" s="1"/>
  <c r="AK32" i="10"/>
  <c r="AT32" i="10" s="1"/>
  <c r="AJ32" i="10"/>
  <c r="AJ26" i="10"/>
  <c r="AK26" i="10"/>
  <c r="AT26" i="10" s="1"/>
  <c r="AK20" i="10"/>
  <c r="AT20" i="10" s="1"/>
  <c r="AJ20" i="10"/>
  <c r="AJ14" i="10"/>
  <c r="AK14" i="10"/>
  <c r="AT14" i="10" s="1"/>
  <c r="AJ8" i="10"/>
  <c r="AK8" i="10"/>
  <c r="AT8" i="10" s="1"/>
  <c r="Z96" i="82"/>
  <c r="AR95" i="42"/>
  <c r="AK97" i="35"/>
  <c r="AT97" i="35" s="1"/>
  <c r="AJ97" i="35"/>
  <c r="AK89" i="35"/>
  <c r="AT89" i="35" s="1"/>
  <c r="AJ89" i="35"/>
  <c r="AJ83" i="35"/>
  <c r="AK83" i="35"/>
  <c r="AT83" i="35" s="1"/>
  <c r="AK77" i="35"/>
  <c r="AT77" i="35" s="1"/>
  <c r="AJ77" i="35"/>
  <c r="AK71" i="35"/>
  <c r="AT71" i="35" s="1"/>
  <c r="AJ71" i="35"/>
  <c r="AK65" i="35"/>
  <c r="AT65" i="35" s="1"/>
  <c r="AJ65" i="35"/>
  <c r="AK59" i="35"/>
  <c r="AT59" i="35" s="1"/>
  <c r="AJ59" i="35"/>
  <c r="AK53" i="35"/>
  <c r="AT53" i="35" s="1"/>
  <c r="AJ53" i="35"/>
  <c r="AJ47" i="35"/>
  <c r="AK47" i="35"/>
  <c r="AT47" i="35" s="1"/>
  <c r="AK41" i="35"/>
  <c r="AT41" i="35" s="1"/>
  <c r="AJ41" i="35"/>
  <c r="AK35" i="35"/>
  <c r="AT35" i="35" s="1"/>
  <c r="AJ35" i="35"/>
  <c r="AK29" i="35"/>
  <c r="AT29" i="35" s="1"/>
  <c r="AJ29" i="35"/>
  <c r="AK23" i="35"/>
  <c r="AT23" i="35" s="1"/>
  <c r="AJ23" i="35"/>
  <c r="AK17" i="35"/>
  <c r="AT17" i="35" s="1"/>
  <c r="AJ17" i="35"/>
  <c r="AX10" i="35"/>
  <c r="S10" i="35" s="1"/>
  <c r="AC10" i="35" s="1"/>
  <c r="AB11" i="35" s="1"/>
  <c r="AX5" i="35"/>
  <c r="S5" i="35" s="1"/>
  <c r="AC5" i="35" s="1"/>
  <c r="AB6" i="35" s="1"/>
  <c r="AI98" i="10"/>
  <c r="AN98" i="10"/>
  <c r="AN100" i="10" s="1"/>
  <c r="AJ98" i="10"/>
  <c r="AS98" i="10" s="1"/>
  <c r="AK98" i="10"/>
  <c r="AT98" i="10" s="1"/>
  <c r="AI96" i="50"/>
  <c r="AN96" i="50"/>
  <c r="Y97" i="50"/>
  <c r="X97" i="50"/>
  <c r="AK87" i="10"/>
  <c r="AT87" i="10" s="1"/>
  <c r="AJ87" i="10"/>
  <c r="AK80" i="10"/>
  <c r="AT80" i="10" s="1"/>
  <c r="AJ80" i="10"/>
  <c r="AK95" i="10"/>
  <c r="AT95" i="10" s="1"/>
  <c r="AJ95" i="10"/>
  <c r="AJ91" i="10"/>
  <c r="AK91" i="10"/>
  <c r="AT91" i="10" s="1"/>
  <c r="AJ85" i="10"/>
  <c r="AK85" i="10"/>
  <c r="AT85" i="10" s="1"/>
  <c r="AK79" i="10"/>
  <c r="AT79" i="10" s="1"/>
  <c r="AJ79" i="10"/>
  <c r="AJ73" i="10"/>
  <c r="AK73" i="10"/>
  <c r="AT73" i="10" s="1"/>
  <c r="AK67" i="10"/>
  <c r="AT67" i="10" s="1"/>
  <c r="AJ67" i="10"/>
  <c r="AK61" i="10"/>
  <c r="AT61" i="10" s="1"/>
  <c r="AJ61" i="10"/>
  <c r="AK55" i="10"/>
  <c r="AT55" i="10" s="1"/>
  <c r="AJ55" i="10"/>
  <c r="AK49" i="10"/>
  <c r="AT49" i="10" s="1"/>
  <c r="AJ49" i="10"/>
  <c r="AJ43" i="10"/>
  <c r="AK43" i="10"/>
  <c r="AT43" i="10" s="1"/>
  <c r="AK37" i="10"/>
  <c r="AT37" i="10" s="1"/>
  <c r="AJ37" i="10"/>
  <c r="AJ31" i="10"/>
  <c r="AK31" i="10"/>
  <c r="AT31" i="10" s="1"/>
  <c r="AJ25" i="10"/>
  <c r="AK25" i="10"/>
  <c r="AT25" i="10" s="1"/>
  <c r="AJ19" i="10"/>
  <c r="AK19" i="10"/>
  <c r="AT19" i="10" s="1"/>
  <c r="AK13" i="10"/>
  <c r="AT13" i="10" s="1"/>
  <c r="AJ13" i="10"/>
  <c r="AX6" i="10"/>
  <c r="S6" i="10" s="1"/>
  <c r="AC6" i="10" s="1"/>
  <c r="AB7" i="10" s="1"/>
  <c r="AF96" i="48"/>
  <c r="AO96" i="48" s="1"/>
  <c r="W97" i="48"/>
  <c r="AE96" i="48"/>
  <c r="AG96" i="48"/>
  <c r="AP96" i="48" s="1"/>
  <c r="AK96" i="35"/>
  <c r="AT96" i="35" s="1"/>
  <c r="AJ96" i="35"/>
  <c r="AJ88" i="35"/>
  <c r="AK88" i="35"/>
  <c r="AT88" i="35" s="1"/>
  <c r="AJ82" i="35"/>
  <c r="AK82" i="35"/>
  <c r="AT82" i="35" s="1"/>
  <c r="AK76" i="35"/>
  <c r="AT76" i="35" s="1"/>
  <c r="AJ76" i="35"/>
  <c r="AK70" i="35"/>
  <c r="AT70" i="35" s="1"/>
  <c r="AJ70" i="35"/>
  <c r="AJ64" i="35"/>
  <c r="AK64" i="35"/>
  <c r="AT64" i="35" s="1"/>
  <c r="AJ58" i="35"/>
  <c r="AK58" i="35"/>
  <c r="AT58" i="35" s="1"/>
  <c r="AJ52" i="35"/>
  <c r="AK52" i="35"/>
  <c r="AT52" i="35" s="1"/>
  <c r="AK46" i="35"/>
  <c r="AT46" i="35" s="1"/>
  <c r="AJ46" i="35"/>
  <c r="AJ40" i="35"/>
  <c r="AK40" i="35"/>
  <c r="AT40" i="35" s="1"/>
  <c r="AK34" i="35"/>
  <c r="AT34" i="35" s="1"/>
  <c r="AJ34" i="35"/>
  <c r="AJ28" i="35"/>
  <c r="AK28" i="35"/>
  <c r="AT28" i="35" s="1"/>
  <c r="AK22" i="35"/>
  <c r="AT22" i="35" s="1"/>
  <c r="AJ22" i="35"/>
  <c r="AJ16" i="35"/>
  <c r="AK16" i="35"/>
  <c r="AT16" i="35" s="1"/>
  <c r="AK10" i="35"/>
  <c r="AT10" i="35" s="1"/>
  <c r="AX4" i="35"/>
  <c r="S4" i="35" s="1"/>
  <c r="AC4" i="35" s="1"/>
  <c r="AB5" i="35" s="1"/>
  <c r="AJ89" i="10"/>
  <c r="AK89" i="10"/>
  <c r="AT89" i="10" s="1"/>
  <c r="AK93" i="10"/>
  <c r="AT93" i="10" s="1"/>
  <c r="AJ93" i="10"/>
  <c r="AJ92" i="10"/>
  <c r="AK92" i="10"/>
  <c r="AT92" i="10" s="1"/>
  <c r="AJ94" i="10"/>
  <c r="AK94" i="10"/>
  <c r="AT94" i="10" s="1"/>
  <c r="AJ90" i="10"/>
  <c r="AK90" i="10"/>
  <c r="AT90" i="10" s="1"/>
  <c r="AK84" i="10"/>
  <c r="AT84" i="10" s="1"/>
  <c r="AJ84" i="10"/>
  <c r="AK78" i="10"/>
  <c r="AT78" i="10" s="1"/>
  <c r="AJ78" i="10"/>
  <c r="AK72" i="10"/>
  <c r="AT72" i="10" s="1"/>
  <c r="AJ72" i="10"/>
  <c r="AJ66" i="10"/>
  <c r="AK66" i="10"/>
  <c r="AT66" i="10" s="1"/>
  <c r="AK60" i="10"/>
  <c r="AT60" i="10" s="1"/>
  <c r="AJ60" i="10"/>
  <c r="AJ54" i="10"/>
  <c r="AK54" i="10"/>
  <c r="AT54" i="10" s="1"/>
  <c r="AK48" i="10"/>
  <c r="AT48" i="10" s="1"/>
  <c r="AJ48" i="10"/>
  <c r="AK42" i="10"/>
  <c r="AT42" i="10" s="1"/>
  <c r="AJ42" i="10"/>
  <c r="AK36" i="10"/>
  <c r="AT36" i="10" s="1"/>
  <c r="AJ36" i="10"/>
  <c r="AK30" i="10"/>
  <c r="AT30" i="10" s="1"/>
  <c r="AJ30" i="10"/>
  <c r="AJ24" i="10"/>
  <c r="AK24" i="10"/>
  <c r="AT24" i="10" s="1"/>
  <c r="AK18" i="10"/>
  <c r="AT18" i="10" s="1"/>
  <c r="AJ18" i="10"/>
  <c r="AJ12" i="10"/>
  <c r="AK12" i="10"/>
  <c r="AT12" i="10" s="1"/>
  <c r="AX3" i="10"/>
  <c r="S3" i="10" s="1"/>
  <c r="AC3" i="10" s="1"/>
  <c r="AH98" i="85"/>
  <c r="AQ98" i="85" s="1"/>
  <c r="AQ100" i="85" s="1"/>
  <c r="AZ3" i="85"/>
  <c r="AX10" i="85" s="1"/>
  <c r="S10" i="85" s="1"/>
  <c r="AC10" i="85" s="1"/>
  <c r="AB11" i="85" s="1"/>
  <c r="AX7" i="85"/>
  <c r="S7" i="85" s="1"/>
  <c r="AC7" i="85" s="1"/>
  <c r="AB8" i="85" s="1"/>
  <c r="AX9" i="85"/>
  <c r="S9" i="85" s="1"/>
  <c r="AC9" i="85" s="1"/>
  <c r="AB10" i="85" s="1"/>
  <c r="AX11" i="85"/>
  <c r="S11" i="85" s="1"/>
  <c r="AC11" i="85" s="1"/>
  <c r="AB12" i="85" s="1"/>
  <c r="AX12" i="85"/>
  <c r="S12" i="85" s="1"/>
  <c r="AC12" i="85" s="1"/>
  <c r="AB13" i="85" s="1"/>
  <c r="AX13" i="85"/>
  <c r="S13" i="85" s="1"/>
  <c r="AC13" i="85" s="1"/>
  <c r="AB14" i="85" s="1"/>
  <c r="AX14" i="85"/>
  <c r="S14" i="85" s="1"/>
  <c r="AC14" i="85" s="1"/>
  <c r="AB15" i="85" s="1"/>
  <c r="AX15" i="85"/>
  <c r="S15" i="85" s="1"/>
  <c r="AC15" i="85" s="1"/>
  <c r="AB16" i="85" s="1"/>
  <c r="AX16" i="85"/>
  <c r="S16" i="85" s="1"/>
  <c r="AC16" i="85" s="1"/>
  <c r="AB17" i="85" s="1"/>
  <c r="AX17" i="85"/>
  <c r="S17" i="85" s="1"/>
  <c r="AC17" i="85" s="1"/>
  <c r="AB18" i="85" s="1"/>
  <c r="AX18" i="85"/>
  <c r="S18" i="85" s="1"/>
  <c r="AC18" i="85" s="1"/>
  <c r="AB19" i="85" s="1"/>
  <c r="AX19" i="85"/>
  <c r="S19" i="85" s="1"/>
  <c r="AC19" i="85" s="1"/>
  <c r="AB20" i="85" s="1"/>
  <c r="AX20" i="85"/>
  <c r="S20" i="85" s="1"/>
  <c r="AC20" i="85" s="1"/>
  <c r="AB21" i="85" s="1"/>
  <c r="AX21" i="85"/>
  <c r="S21" i="85" s="1"/>
  <c r="AC21" i="85" s="1"/>
  <c r="AB22" i="85" s="1"/>
  <c r="AX22" i="85"/>
  <c r="S22" i="85" s="1"/>
  <c r="AC22" i="85" s="1"/>
  <c r="AB23" i="85" s="1"/>
  <c r="AX23" i="85"/>
  <c r="S23" i="85" s="1"/>
  <c r="AC23" i="85" s="1"/>
  <c r="AB24" i="85" s="1"/>
  <c r="AX24" i="85"/>
  <c r="S24" i="85" s="1"/>
  <c r="AC24" i="85" s="1"/>
  <c r="AB25" i="85" s="1"/>
  <c r="AX25" i="85"/>
  <c r="S25" i="85" s="1"/>
  <c r="AC25" i="85" s="1"/>
  <c r="AB26" i="85" s="1"/>
  <c r="AX26" i="85"/>
  <c r="S26" i="85" s="1"/>
  <c r="AC26" i="85" s="1"/>
  <c r="AB27" i="85" s="1"/>
  <c r="AX27" i="85"/>
  <c r="S27" i="85" s="1"/>
  <c r="AC27" i="85" s="1"/>
  <c r="AB28" i="85" s="1"/>
  <c r="AX28" i="85"/>
  <c r="S28" i="85" s="1"/>
  <c r="AC28" i="85" s="1"/>
  <c r="AB29" i="85" s="1"/>
  <c r="AX29" i="85"/>
  <c r="S29" i="85" s="1"/>
  <c r="AC29" i="85" s="1"/>
  <c r="AB30" i="85" s="1"/>
  <c r="AX30" i="85"/>
  <c r="S30" i="85" s="1"/>
  <c r="AC30" i="85" s="1"/>
  <c r="AB31" i="85" s="1"/>
  <c r="AX31" i="85"/>
  <c r="S31" i="85" s="1"/>
  <c r="AC31" i="85" s="1"/>
  <c r="AB32" i="85" s="1"/>
  <c r="AX32" i="85"/>
  <c r="S32" i="85" s="1"/>
  <c r="AC32" i="85" s="1"/>
  <c r="AB33" i="85" s="1"/>
  <c r="AX33" i="85"/>
  <c r="S33" i="85" s="1"/>
  <c r="AC33" i="85" s="1"/>
  <c r="AB34" i="85" s="1"/>
  <c r="AX34" i="85"/>
  <c r="S34" i="85" s="1"/>
  <c r="AC34" i="85" s="1"/>
  <c r="AB35" i="85" s="1"/>
  <c r="AX35" i="85"/>
  <c r="S35" i="85" s="1"/>
  <c r="AC35" i="85" s="1"/>
  <c r="AB36" i="85" s="1"/>
  <c r="AX36" i="85"/>
  <c r="S36" i="85" s="1"/>
  <c r="AC36" i="85" s="1"/>
  <c r="AB37" i="85" s="1"/>
  <c r="AX37" i="85"/>
  <c r="S37" i="85" s="1"/>
  <c r="AC37" i="85" s="1"/>
  <c r="AB38" i="85" s="1"/>
  <c r="AX38" i="85"/>
  <c r="S38" i="85" s="1"/>
  <c r="AC38" i="85" s="1"/>
  <c r="AB39" i="85" s="1"/>
  <c r="AX39" i="85"/>
  <c r="S39" i="85" s="1"/>
  <c r="AC39" i="85" s="1"/>
  <c r="AB40" i="85" s="1"/>
  <c r="AX40" i="85"/>
  <c r="S40" i="85" s="1"/>
  <c r="AC40" i="85" s="1"/>
  <c r="AB41" i="85" s="1"/>
  <c r="AX41" i="85"/>
  <c r="S41" i="85" s="1"/>
  <c r="AC41" i="85" s="1"/>
  <c r="AB42" i="85" s="1"/>
  <c r="AX42" i="85"/>
  <c r="S42" i="85" s="1"/>
  <c r="AC42" i="85" s="1"/>
  <c r="AB43" i="85" s="1"/>
  <c r="AX43" i="85"/>
  <c r="S43" i="85" s="1"/>
  <c r="AC43" i="85" s="1"/>
  <c r="AB44" i="85" s="1"/>
  <c r="AX44" i="85"/>
  <c r="S44" i="85" s="1"/>
  <c r="AC44" i="85" s="1"/>
  <c r="AB45" i="85" s="1"/>
  <c r="AX45" i="85"/>
  <c r="S45" i="85" s="1"/>
  <c r="AC45" i="85" s="1"/>
  <c r="AB46" i="85" s="1"/>
  <c r="AX46" i="85"/>
  <c r="S46" i="85" s="1"/>
  <c r="AC46" i="85" s="1"/>
  <c r="AB47" i="85" s="1"/>
  <c r="AX47" i="85"/>
  <c r="S47" i="85" s="1"/>
  <c r="AC47" i="85" s="1"/>
  <c r="AB48" i="85" s="1"/>
  <c r="AX48" i="85"/>
  <c r="S48" i="85" s="1"/>
  <c r="AC48" i="85" s="1"/>
  <c r="AB49" i="85" s="1"/>
  <c r="AX49" i="85"/>
  <c r="S49" i="85" s="1"/>
  <c r="AC49" i="85" s="1"/>
  <c r="AB50" i="85" s="1"/>
  <c r="AX50" i="85"/>
  <c r="S50" i="85" s="1"/>
  <c r="AC50" i="85" s="1"/>
  <c r="AB51" i="85" s="1"/>
  <c r="AX51" i="85"/>
  <c r="S51" i="85" s="1"/>
  <c r="AC51" i="85" s="1"/>
  <c r="AB52" i="85" s="1"/>
  <c r="AX52" i="85"/>
  <c r="S52" i="85" s="1"/>
  <c r="AC52" i="85" s="1"/>
  <c r="AB53" i="85" s="1"/>
  <c r="AX53" i="85"/>
  <c r="S53" i="85" s="1"/>
  <c r="AC53" i="85" s="1"/>
  <c r="AB54" i="85" s="1"/>
  <c r="AX54" i="85"/>
  <c r="S54" i="85" s="1"/>
  <c r="AC54" i="85" s="1"/>
  <c r="AB55" i="85" s="1"/>
  <c r="AX55" i="85"/>
  <c r="S55" i="85" s="1"/>
  <c r="AC55" i="85" s="1"/>
  <c r="AB56" i="85" s="1"/>
  <c r="AX56" i="85"/>
  <c r="S56" i="85" s="1"/>
  <c r="AC56" i="85" s="1"/>
  <c r="AB57" i="85" s="1"/>
  <c r="AX57" i="85"/>
  <c r="S57" i="85" s="1"/>
  <c r="AC57" i="85" s="1"/>
  <c r="AB58" i="85" s="1"/>
  <c r="AX58" i="85"/>
  <c r="S58" i="85" s="1"/>
  <c r="AC58" i="85" s="1"/>
  <c r="AB59" i="85" s="1"/>
  <c r="AX59" i="85"/>
  <c r="S59" i="85" s="1"/>
  <c r="AC59" i="85" s="1"/>
  <c r="AB60" i="85" s="1"/>
  <c r="AX60" i="85"/>
  <c r="S60" i="85" s="1"/>
  <c r="AC60" i="85" s="1"/>
  <c r="AB61" i="85" s="1"/>
  <c r="AX61" i="85"/>
  <c r="S61" i="85" s="1"/>
  <c r="AC61" i="85" s="1"/>
  <c r="AB62" i="85" s="1"/>
  <c r="AX62" i="85"/>
  <c r="S62" i="85" s="1"/>
  <c r="AC62" i="85" s="1"/>
  <c r="AB63" i="85" s="1"/>
  <c r="AX63" i="85"/>
  <c r="S63" i="85" s="1"/>
  <c r="AC63" i="85" s="1"/>
  <c r="AB64" i="85" s="1"/>
  <c r="AX64" i="85"/>
  <c r="S64" i="85" s="1"/>
  <c r="AC64" i="85" s="1"/>
  <c r="AB65" i="85" s="1"/>
  <c r="AX65" i="85"/>
  <c r="S65" i="85" s="1"/>
  <c r="AC65" i="85" s="1"/>
  <c r="AB66" i="85" s="1"/>
  <c r="AX66" i="85"/>
  <c r="S66" i="85" s="1"/>
  <c r="AC66" i="85" s="1"/>
  <c r="AB67" i="85" s="1"/>
  <c r="AX67" i="85"/>
  <c r="S67" i="85" s="1"/>
  <c r="AC67" i="85" s="1"/>
  <c r="AB68" i="85" s="1"/>
  <c r="AX68" i="85"/>
  <c r="S68" i="85" s="1"/>
  <c r="AC68" i="85" s="1"/>
  <c r="AB69" i="85" s="1"/>
  <c r="AX69" i="85"/>
  <c r="S69" i="85" s="1"/>
  <c r="AC69" i="85" s="1"/>
  <c r="AB70" i="85" s="1"/>
  <c r="AX70" i="85"/>
  <c r="S70" i="85" s="1"/>
  <c r="AC70" i="85" s="1"/>
  <c r="AB71" i="85" s="1"/>
  <c r="AX71" i="85"/>
  <c r="S71" i="85" s="1"/>
  <c r="AC71" i="85" s="1"/>
  <c r="AB72" i="85" s="1"/>
  <c r="AX72" i="85"/>
  <c r="S72" i="85" s="1"/>
  <c r="AC72" i="85" s="1"/>
  <c r="AB73" i="85" s="1"/>
  <c r="AX73" i="85"/>
  <c r="S73" i="85" s="1"/>
  <c r="AC73" i="85" s="1"/>
  <c r="AB74" i="85" s="1"/>
  <c r="AX74" i="85"/>
  <c r="S74" i="85" s="1"/>
  <c r="AC74" i="85" s="1"/>
  <c r="AB75" i="85" s="1"/>
  <c r="AX75" i="85"/>
  <c r="S75" i="85" s="1"/>
  <c r="AC75" i="85" s="1"/>
  <c r="AB76" i="85" s="1"/>
  <c r="AX76" i="85"/>
  <c r="S76" i="85" s="1"/>
  <c r="AC76" i="85" s="1"/>
  <c r="AB77" i="85" s="1"/>
  <c r="AX77" i="85"/>
  <c r="S77" i="85" s="1"/>
  <c r="AC77" i="85" s="1"/>
  <c r="AB78" i="85" s="1"/>
  <c r="AX78" i="85"/>
  <c r="S78" i="85" s="1"/>
  <c r="AC78" i="85" s="1"/>
  <c r="AB79" i="85" s="1"/>
  <c r="AX79" i="85"/>
  <c r="S79" i="85" s="1"/>
  <c r="AC79" i="85" s="1"/>
  <c r="AB80" i="85" s="1"/>
  <c r="AX80" i="85"/>
  <c r="S80" i="85" s="1"/>
  <c r="AC80" i="85" s="1"/>
  <c r="AB81" i="85" s="1"/>
  <c r="AX81" i="85"/>
  <c r="S81" i="85" s="1"/>
  <c r="AC81" i="85" s="1"/>
  <c r="AB82" i="85" s="1"/>
  <c r="AX82" i="85"/>
  <c r="S82" i="85" s="1"/>
  <c r="AC82" i="85" s="1"/>
  <c r="AB83" i="85" s="1"/>
  <c r="AX83" i="85"/>
  <c r="S83" i="85" s="1"/>
  <c r="AC83" i="85" s="1"/>
  <c r="AB84" i="85" s="1"/>
  <c r="AX84" i="85"/>
  <c r="S84" i="85" s="1"/>
  <c r="AC84" i="85" s="1"/>
  <c r="AB85" i="85" s="1"/>
  <c r="AX85" i="85"/>
  <c r="S85" i="85" s="1"/>
  <c r="AC85" i="85" s="1"/>
  <c r="AB86" i="85" s="1"/>
  <c r="AX86" i="85"/>
  <c r="S86" i="85" s="1"/>
  <c r="AC86" i="85" s="1"/>
  <c r="AB87" i="85" s="1"/>
  <c r="AX87" i="85"/>
  <c r="S87" i="85" s="1"/>
  <c r="AC87" i="85" s="1"/>
  <c r="AB88" i="85" s="1"/>
  <c r="AX88" i="85"/>
  <c r="S88" i="85" s="1"/>
  <c r="AC88" i="85" s="1"/>
  <c r="AB89" i="85" s="1"/>
  <c r="AX89" i="85"/>
  <c r="S89" i="85" s="1"/>
  <c r="AC89" i="85" s="1"/>
  <c r="AB90" i="85" s="1"/>
  <c r="AX90" i="85"/>
  <c r="S90" i="85" s="1"/>
  <c r="AC90" i="85" s="1"/>
  <c r="AB91" i="85" s="1"/>
  <c r="AX91" i="85"/>
  <c r="S91" i="85" s="1"/>
  <c r="AC91" i="85" s="1"/>
  <c r="AB92" i="85" s="1"/>
  <c r="AX92" i="85"/>
  <c r="S92" i="85" s="1"/>
  <c r="AC92" i="85" s="1"/>
  <c r="AB93" i="85" s="1"/>
  <c r="AX94" i="85"/>
  <c r="S94" i="85" s="1"/>
  <c r="AC94" i="85" s="1"/>
  <c r="AB95" i="85" s="1"/>
  <c r="AX96" i="85"/>
  <c r="S96" i="85" s="1"/>
  <c r="AC96" i="85" s="1"/>
  <c r="AB97" i="85" s="1"/>
  <c r="AX95" i="85"/>
  <c r="S95" i="85" s="1"/>
  <c r="AC95" i="85" s="1"/>
  <c r="AB96" i="85" s="1"/>
  <c r="AX93" i="85"/>
  <c r="S93" i="85" s="1"/>
  <c r="AC93" i="85" s="1"/>
  <c r="AB94" i="85" s="1"/>
  <c r="AX97" i="85"/>
  <c r="S97" i="85" s="1"/>
  <c r="AC97" i="85" s="1"/>
  <c r="AB98" i="85" s="1"/>
  <c r="AR95" i="90"/>
  <c r="AI98" i="35"/>
  <c r="AN98" i="35"/>
  <c r="AN100" i="35" s="1"/>
  <c r="AJ93" i="35"/>
  <c r="AK93" i="35"/>
  <c r="AT93" i="35" s="1"/>
  <c r="AK87" i="35"/>
  <c r="AT87" i="35" s="1"/>
  <c r="AJ87" i="35"/>
  <c r="AK81" i="35"/>
  <c r="AT81" i="35" s="1"/>
  <c r="AJ81" i="35"/>
  <c r="AJ75" i="35"/>
  <c r="AK75" i="35"/>
  <c r="AT75" i="35" s="1"/>
  <c r="AK69" i="35"/>
  <c r="AT69" i="35" s="1"/>
  <c r="AJ69" i="35"/>
  <c r="AK63" i="35"/>
  <c r="AT63" i="35" s="1"/>
  <c r="AJ63" i="35"/>
  <c r="AJ57" i="35"/>
  <c r="AK57" i="35"/>
  <c r="AT57" i="35" s="1"/>
  <c r="AK51" i="35"/>
  <c r="AT51" i="35" s="1"/>
  <c r="AJ51" i="35"/>
  <c r="AK45" i="35"/>
  <c r="AT45" i="35" s="1"/>
  <c r="AJ45" i="35"/>
  <c r="AK39" i="35"/>
  <c r="AT39" i="35" s="1"/>
  <c r="AJ39" i="35"/>
  <c r="AK33" i="35"/>
  <c r="AT33" i="35" s="1"/>
  <c r="AJ33" i="35"/>
  <c r="AK27" i="35"/>
  <c r="AT27" i="35" s="1"/>
  <c r="AJ27" i="35"/>
  <c r="AK21" i="35"/>
  <c r="AT21" i="35" s="1"/>
  <c r="AJ21" i="35"/>
  <c r="AJ15" i="35"/>
  <c r="AK15" i="35"/>
  <c r="AT15" i="35" s="1"/>
  <c r="AX7" i="35"/>
  <c r="S7" i="35" s="1"/>
  <c r="AC7" i="35" s="1"/>
  <c r="AB8" i="35" s="1"/>
  <c r="AX6" i="85" l="1"/>
  <c r="S6" i="85" s="1"/>
  <c r="AC6" i="85" s="1"/>
  <c r="AB7" i="85" s="1"/>
  <c r="AK5" i="10"/>
  <c r="AT5" i="10" s="1"/>
  <c r="AX4" i="85"/>
  <c r="S4" i="85" s="1"/>
  <c r="AC4" i="85" s="1"/>
  <c r="AB5" i="85" s="1"/>
  <c r="AX5" i="85"/>
  <c r="S5" i="85" s="1"/>
  <c r="AC5" i="85" s="1"/>
  <c r="AB6" i="85" s="1"/>
  <c r="AX8" i="85"/>
  <c r="S8" i="85" s="1"/>
  <c r="AC8" i="85" s="1"/>
  <c r="AB9" i="85" s="1"/>
  <c r="AJ6" i="10"/>
  <c r="AL6" i="10" s="1"/>
  <c r="AU6" i="10" s="1"/>
  <c r="AK97" i="85"/>
  <c r="AT97" i="85" s="1"/>
  <c r="AJ97" i="85"/>
  <c r="AK59" i="85"/>
  <c r="AT59" i="85" s="1"/>
  <c r="AJ59" i="85"/>
  <c r="AK53" i="85"/>
  <c r="AT53" i="85" s="1"/>
  <c r="AJ53" i="85"/>
  <c r="AJ47" i="85"/>
  <c r="AK47" i="85"/>
  <c r="AT47" i="85" s="1"/>
  <c r="AJ41" i="85"/>
  <c r="AK41" i="85"/>
  <c r="AT41" i="85" s="1"/>
  <c r="AK35" i="85"/>
  <c r="AT35" i="85" s="1"/>
  <c r="AJ35" i="85"/>
  <c r="AK29" i="85"/>
  <c r="AT29" i="85" s="1"/>
  <c r="AJ29" i="85"/>
  <c r="AK23" i="85"/>
  <c r="AT23" i="85" s="1"/>
  <c r="AJ23" i="85"/>
  <c r="AJ17" i="85"/>
  <c r="AK17" i="85"/>
  <c r="AT17" i="85" s="1"/>
  <c r="AJ10" i="85"/>
  <c r="AK10" i="85"/>
  <c r="AT10" i="85" s="1"/>
  <c r="AK5" i="85"/>
  <c r="AT5" i="85" s="1"/>
  <c r="AJ5" i="85"/>
  <c r="AS18" i="10"/>
  <c r="AL18" i="10"/>
  <c r="AU18" i="10" s="1"/>
  <c r="AS36" i="10"/>
  <c r="AL36" i="10"/>
  <c r="AU36" i="10" s="1"/>
  <c r="AS72" i="10"/>
  <c r="AL72" i="10"/>
  <c r="AU72" i="10" s="1"/>
  <c r="AS93" i="10"/>
  <c r="AL93" i="10"/>
  <c r="AU93" i="10" s="1"/>
  <c r="AS28" i="35"/>
  <c r="AL28" i="35"/>
  <c r="AU28" i="35" s="1"/>
  <c r="AS64" i="35"/>
  <c r="AL64" i="35"/>
  <c r="AU64" i="35" s="1"/>
  <c r="AS82" i="35"/>
  <c r="AL82" i="35"/>
  <c r="AU82" i="35" s="1"/>
  <c r="AS31" i="10"/>
  <c r="AL31" i="10"/>
  <c r="AU31" i="10" s="1"/>
  <c r="AS85" i="10"/>
  <c r="AL85" i="10"/>
  <c r="AU85" i="10" s="1"/>
  <c r="AJ6" i="35"/>
  <c r="AK6" i="35"/>
  <c r="AT6" i="35" s="1"/>
  <c r="AS29" i="35"/>
  <c r="AL29" i="35"/>
  <c r="AU29" i="35" s="1"/>
  <c r="AS65" i="35"/>
  <c r="AL65" i="35"/>
  <c r="AU65" i="35" s="1"/>
  <c r="AS14" i="10"/>
  <c r="AL14" i="10"/>
  <c r="AU14" i="10" s="1"/>
  <c r="AS68" i="10"/>
  <c r="AL68" i="10"/>
  <c r="AU68" i="10" s="1"/>
  <c r="AS96" i="10"/>
  <c r="AL96" i="10"/>
  <c r="AU96" i="10" s="1"/>
  <c r="AS90" i="35"/>
  <c r="AL90" i="35"/>
  <c r="AU90" i="35" s="1"/>
  <c r="AS6" i="10"/>
  <c r="AL21" i="10"/>
  <c r="AU21" i="10" s="1"/>
  <c r="AS21" i="10"/>
  <c r="AS57" i="10"/>
  <c r="AL57" i="10"/>
  <c r="AU57" i="10" s="1"/>
  <c r="AS75" i="10"/>
  <c r="AL75" i="10"/>
  <c r="AU75" i="10" s="1"/>
  <c r="AJ3" i="35"/>
  <c r="AB4" i="35"/>
  <c r="AS95" i="35"/>
  <c r="AL95" i="35"/>
  <c r="AU95" i="35" s="1"/>
  <c r="AS5" i="10"/>
  <c r="AL5" i="10"/>
  <c r="AU5" i="10" s="1"/>
  <c r="AS40" i="10"/>
  <c r="AL40" i="10"/>
  <c r="AU40" i="10" s="1"/>
  <c r="AS76" i="10"/>
  <c r="AL76" i="10"/>
  <c r="AU76" i="10" s="1"/>
  <c r="AS32" i="35"/>
  <c r="AL32" i="35"/>
  <c r="AU32" i="35" s="1"/>
  <c r="AS68" i="35"/>
  <c r="AL68" i="35"/>
  <c r="AU68" i="35" s="1"/>
  <c r="AS86" i="35"/>
  <c r="AL86" i="35"/>
  <c r="AU86" i="35" s="1"/>
  <c r="AS17" i="10"/>
  <c r="AL17" i="10"/>
  <c r="AU17" i="10" s="1"/>
  <c r="AS53" i="10"/>
  <c r="AL53" i="10"/>
  <c r="AU53" i="10" s="1"/>
  <c r="AJ89" i="85"/>
  <c r="AK89" i="85"/>
  <c r="AT89" i="85" s="1"/>
  <c r="AK95" i="85"/>
  <c r="AT95" i="85" s="1"/>
  <c r="AJ95" i="85"/>
  <c r="AK82" i="85"/>
  <c r="AT82" i="85" s="1"/>
  <c r="AJ82" i="85"/>
  <c r="AJ76" i="85"/>
  <c r="AK76" i="85"/>
  <c r="AT76" i="85" s="1"/>
  <c r="AK70" i="85"/>
  <c r="AT70" i="85" s="1"/>
  <c r="AJ70" i="85"/>
  <c r="AK64" i="85"/>
  <c r="AT64" i="85" s="1"/>
  <c r="AJ64" i="85"/>
  <c r="AJ58" i="85"/>
  <c r="AK58" i="85"/>
  <c r="AT58" i="85" s="1"/>
  <c r="AJ52" i="85"/>
  <c r="AK52" i="85"/>
  <c r="AT52" i="85" s="1"/>
  <c r="AJ46" i="85"/>
  <c r="AK46" i="85"/>
  <c r="AT46" i="85" s="1"/>
  <c r="AJ40" i="85"/>
  <c r="AK40" i="85"/>
  <c r="AT40" i="85" s="1"/>
  <c r="AK34" i="85"/>
  <c r="AT34" i="85" s="1"/>
  <c r="AJ34" i="85"/>
  <c r="AK28" i="85"/>
  <c r="AT28" i="85" s="1"/>
  <c r="AJ28" i="85"/>
  <c r="AK22" i="85"/>
  <c r="AT22" i="85" s="1"/>
  <c r="AJ22" i="85"/>
  <c r="AJ16" i="85"/>
  <c r="AK16" i="85"/>
  <c r="AT16" i="85" s="1"/>
  <c r="AK9" i="85"/>
  <c r="AT9" i="85" s="1"/>
  <c r="AJ9" i="85"/>
  <c r="AK6" i="85"/>
  <c r="AT6" i="85" s="1"/>
  <c r="AS54" i="10"/>
  <c r="AL54" i="10"/>
  <c r="AU54" i="10" s="1"/>
  <c r="AS90" i="10"/>
  <c r="AL90" i="10"/>
  <c r="AU90" i="10" s="1"/>
  <c r="AS34" i="35"/>
  <c r="AL34" i="35"/>
  <c r="AU34" i="35" s="1"/>
  <c r="AS70" i="35"/>
  <c r="AL70" i="35"/>
  <c r="AU70" i="35" s="1"/>
  <c r="AI96" i="48"/>
  <c r="AN96" i="48"/>
  <c r="AL37" i="10"/>
  <c r="AU37" i="10" s="1"/>
  <c r="AS37" i="10"/>
  <c r="AS55" i="10"/>
  <c r="AL55" i="10"/>
  <c r="AU55" i="10" s="1"/>
  <c r="AS87" i="10"/>
  <c r="AL87" i="10"/>
  <c r="AU87" i="10" s="1"/>
  <c r="AR96" i="50"/>
  <c r="AJ11" i="35"/>
  <c r="AK11" i="35"/>
  <c r="AT11" i="35" s="1"/>
  <c r="AS47" i="35"/>
  <c r="AL47" i="35"/>
  <c r="AU47" i="35" s="1"/>
  <c r="AS83" i="35"/>
  <c r="AL83" i="35"/>
  <c r="AU83" i="35" s="1"/>
  <c r="AS20" i="10"/>
  <c r="AL20" i="10"/>
  <c r="AU20" i="10" s="1"/>
  <c r="AS56" i="10"/>
  <c r="AL56" i="10"/>
  <c r="AU56" i="10" s="1"/>
  <c r="AS9" i="35"/>
  <c r="AL9" i="35"/>
  <c r="AU9" i="35" s="1"/>
  <c r="AS24" i="35"/>
  <c r="AL24" i="35"/>
  <c r="AU24" i="35" s="1"/>
  <c r="AS42" i="35"/>
  <c r="AL42" i="35"/>
  <c r="AU42" i="35" s="1"/>
  <c r="AS78" i="35"/>
  <c r="AL78" i="35"/>
  <c r="AU78" i="35" s="1"/>
  <c r="AS94" i="35"/>
  <c r="AL94" i="35"/>
  <c r="AU94" i="35" s="1"/>
  <c r="AS39" i="10"/>
  <c r="AL39" i="10"/>
  <c r="AU39" i="10" s="1"/>
  <c r="AS13" i="35"/>
  <c r="AL13" i="35"/>
  <c r="AU13" i="35" s="1"/>
  <c r="AS67" i="35"/>
  <c r="AL67" i="35"/>
  <c r="AU67" i="35" s="1"/>
  <c r="AS85" i="35"/>
  <c r="AL85" i="35"/>
  <c r="AU85" i="35" s="1"/>
  <c r="AS28" i="10"/>
  <c r="AL28" i="10"/>
  <c r="AU28" i="10" s="1"/>
  <c r="AS46" i="10"/>
  <c r="AL46" i="10"/>
  <c r="AU46" i="10" s="1"/>
  <c r="AL82" i="10"/>
  <c r="AU82" i="10" s="1"/>
  <c r="AS82" i="10"/>
  <c r="AS14" i="35"/>
  <c r="AL14" i="35"/>
  <c r="AU14" i="35" s="1"/>
  <c r="AS50" i="35"/>
  <c r="AL50" i="35"/>
  <c r="AU50" i="35" s="1"/>
  <c r="AS35" i="10"/>
  <c r="AL35" i="10"/>
  <c r="AU35" i="10" s="1"/>
  <c r="AS71" i="10"/>
  <c r="AL71" i="10"/>
  <c r="AU71" i="10" s="1"/>
  <c r="AJ83" i="85"/>
  <c r="AK83" i="85"/>
  <c r="AT83" i="85" s="1"/>
  <c r="AS69" i="35"/>
  <c r="AL69" i="35"/>
  <c r="AU69" i="35" s="1"/>
  <c r="AJ93" i="85"/>
  <c r="AK93" i="85"/>
  <c r="AT93" i="85" s="1"/>
  <c r="AJ75" i="85"/>
  <c r="AK75" i="85"/>
  <c r="AT75" i="85" s="1"/>
  <c r="AK69" i="85"/>
  <c r="AT69" i="85" s="1"/>
  <c r="AJ69" i="85"/>
  <c r="AK63" i="85"/>
  <c r="AT63" i="85" s="1"/>
  <c r="AJ63" i="85"/>
  <c r="AK57" i="85"/>
  <c r="AT57" i="85" s="1"/>
  <c r="AJ57" i="85"/>
  <c r="AJ51" i="85"/>
  <c r="AK51" i="85"/>
  <c r="AT51" i="85" s="1"/>
  <c r="AK45" i="85"/>
  <c r="AT45" i="85" s="1"/>
  <c r="AJ45" i="85"/>
  <c r="AK39" i="85"/>
  <c r="AT39" i="85" s="1"/>
  <c r="AJ39" i="85"/>
  <c r="AJ33" i="85"/>
  <c r="AK33" i="85"/>
  <c r="AT33" i="85" s="1"/>
  <c r="AK27" i="85"/>
  <c r="AT27" i="85" s="1"/>
  <c r="AJ27" i="85"/>
  <c r="AK21" i="85"/>
  <c r="AT21" i="85" s="1"/>
  <c r="AJ21" i="85"/>
  <c r="AJ15" i="85"/>
  <c r="AK15" i="85"/>
  <c r="AT15" i="85" s="1"/>
  <c r="AK8" i="85"/>
  <c r="AT8" i="85" s="1"/>
  <c r="AJ8" i="85"/>
  <c r="AS42" i="10"/>
  <c r="AL42" i="10"/>
  <c r="AU42" i="10" s="1"/>
  <c r="AS60" i="10"/>
  <c r="AL60" i="10"/>
  <c r="AU60" i="10" s="1"/>
  <c r="AS78" i="10"/>
  <c r="AL78" i="10"/>
  <c r="AU78" i="10" s="1"/>
  <c r="AS16" i="35"/>
  <c r="AL16" i="35"/>
  <c r="AU16" i="35" s="1"/>
  <c r="AS52" i="35"/>
  <c r="AL52" i="35"/>
  <c r="AU52" i="35" s="1"/>
  <c r="AS88" i="35"/>
  <c r="AL88" i="35"/>
  <c r="AU88" i="35" s="1"/>
  <c r="Y97" i="48"/>
  <c r="X97" i="48"/>
  <c r="AS19" i="10"/>
  <c r="AL19" i="10"/>
  <c r="AU19" i="10" s="1"/>
  <c r="AS73" i="10"/>
  <c r="AL73" i="10"/>
  <c r="AU73" i="10" s="1"/>
  <c r="AS91" i="10"/>
  <c r="AL91" i="10"/>
  <c r="AU91" i="10" s="1"/>
  <c r="AS17" i="35"/>
  <c r="AL17" i="35"/>
  <c r="AU17" i="35" s="1"/>
  <c r="AS35" i="35"/>
  <c r="AL35" i="35"/>
  <c r="AU35" i="35" s="1"/>
  <c r="AS53" i="35"/>
  <c r="AL53" i="35"/>
  <c r="AU53" i="35" s="1"/>
  <c r="AS71" i="35"/>
  <c r="AL71" i="35"/>
  <c r="AU71" i="35" s="1"/>
  <c r="AS89" i="35"/>
  <c r="AL89" i="35"/>
  <c r="AU89" i="35" s="1"/>
  <c r="AE96" i="82"/>
  <c r="W97" i="82"/>
  <c r="AG96" i="82"/>
  <c r="AP96" i="82" s="1"/>
  <c r="AF96" i="82"/>
  <c r="AO96" i="82" s="1"/>
  <c r="AS38" i="10"/>
  <c r="AL38" i="10"/>
  <c r="AU38" i="10" s="1"/>
  <c r="AS74" i="10"/>
  <c r="AL74" i="10"/>
  <c r="AU74" i="10" s="1"/>
  <c r="AS60" i="35"/>
  <c r="AL60" i="35"/>
  <c r="AU60" i="35" s="1"/>
  <c r="X98" i="94"/>
  <c r="Y98" i="94"/>
  <c r="Z98" i="94"/>
  <c r="AS9" i="10"/>
  <c r="AL9" i="10"/>
  <c r="AU9" i="10" s="1"/>
  <c r="AS27" i="10"/>
  <c r="AL27" i="10"/>
  <c r="AU27" i="10" s="1"/>
  <c r="AS45" i="10"/>
  <c r="AL45" i="10"/>
  <c r="AU45" i="10" s="1"/>
  <c r="AS63" i="10"/>
  <c r="AL63" i="10"/>
  <c r="AU63" i="10" s="1"/>
  <c r="AS81" i="10"/>
  <c r="AL81" i="10"/>
  <c r="AU81" i="10" s="1"/>
  <c r="AS31" i="35"/>
  <c r="AL31" i="35"/>
  <c r="AU31" i="35" s="1"/>
  <c r="AS49" i="35"/>
  <c r="AL49" i="35"/>
  <c r="AU49" i="35" s="1"/>
  <c r="AS10" i="10"/>
  <c r="AL10" i="10"/>
  <c r="AU10" i="10" s="1"/>
  <c r="AS64" i="10"/>
  <c r="AL64" i="10"/>
  <c r="AU64" i="10" s="1"/>
  <c r="AS20" i="35"/>
  <c r="AL20" i="35"/>
  <c r="AU20" i="35" s="1"/>
  <c r="AS38" i="35"/>
  <c r="AL38" i="35"/>
  <c r="AU38" i="35" s="1"/>
  <c r="AS74" i="35"/>
  <c r="AL74" i="35"/>
  <c r="AU74" i="35" s="1"/>
  <c r="AI98" i="85"/>
  <c r="AN98" i="85"/>
  <c r="AN100" i="85" s="1"/>
  <c r="AS97" i="10"/>
  <c r="AL97" i="10"/>
  <c r="AU97" i="10" s="1"/>
  <c r="AS23" i="10"/>
  <c r="AL23" i="10"/>
  <c r="AU23" i="10" s="1"/>
  <c r="AS41" i="10"/>
  <c r="AL41" i="10"/>
  <c r="AU41" i="10" s="1"/>
  <c r="AS59" i="10"/>
  <c r="AL59" i="10"/>
  <c r="AU59" i="10" s="1"/>
  <c r="AJ77" i="85"/>
  <c r="AK77" i="85"/>
  <c r="AT77" i="85" s="1"/>
  <c r="AK88" i="85"/>
  <c r="AT88" i="85" s="1"/>
  <c r="AJ88" i="85"/>
  <c r="AJ80" i="85"/>
  <c r="AK80" i="85"/>
  <c r="AT80" i="85" s="1"/>
  <c r="AJ62" i="85"/>
  <c r="AK62" i="85"/>
  <c r="AT62" i="85" s="1"/>
  <c r="AJ56" i="85"/>
  <c r="AK56" i="85"/>
  <c r="AT56" i="85" s="1"/>
  <c r="AK50" i="85"/>
  <c r="AT50" i="85" s="1"/>
  <c r="AJ50" i="85"/>
  <c r="AJ44" i="85"/>
  <c r="AK44" i="85"/>
  <c r="AT44" i="85" s="1"/>
  <c r="AJ38" i="85"/>
  <c r="AK38" i="85"/>
  <c r="AT38" i="85" s="1"/>
  <c r="AK32" i="85"/>
  <c r="AT32" i="85" s="1"/>
  <c r="AJ32" i="85"/>
  <c r="AK26" i="85"/>
  <c r="AT26" i="85" s="1"/>
  <c r="AJ26" i="85"/>
  <c r="AK20" i="85"/>
  <c r="AT20" i="85" s="1"/>
  <c r="AJ20" i="85"/>
  <c r="AK14" i="85"/>
  <c r="AT14" i="85" s="1"/>
  <c r="AJ14" i="85"/>
  <c r="AK7" i="85"/>
  <c r="AT7" i="85" s="1"/>
  <c r="AJ7" i="85"/>
  <c r="AB4" i="10"/>
  <c r="AJ3" i="10"/>
  <c r="AS24" i="10"/>
  <c r="AL24" i="10"/>
  <c r="AU24" i="10" s="1"/>
  <c r="AS94" i="10"/>
  <c r="AL94" i="10"/>
  <c r="AU94" i="10" s="1"/>
  <c r="AS89" i="10"/>
  <c r="AL89" i="10"/>
  <c r="AU89" i="10" s="1"/>
  <c r="AS22" i="35"/>
  <c r="AL22" i="35"/>
  <c r="AU22" i="35" s="1"/>
  <c r="AL76" i="35"/>
  <c r="AU76" i="35" s="1"/>
  <c r="AS76" i="35"/>
  <c r="AS96" i="35"/>
  <c r="AL96" i="35"/>
  <c r="AU96" i="35" s="1"/>
  <c r="AS61" i="10"/>
  <c r="AL61" i="10"/>
  <c r="AU61" i="10" s="1"/>
  <c r="AS79" i="10"/>
  <c r="AL79" i="10"/>
  <c r="AU79" i="10" s="1"/>
  <c r="AS95" i="10"/>
  <c r="AL95" i="10"/>
  <c r="AU95" i="10" s="1"/>
  <c r="AH97" i="50"/>
  <c r="AQ97" i="50" s="1"/>
  <c r="AS44" i="10"/>
  <c r="AL44" i="10"/>
  <c r="AU44" i="10" s="1"/>
  <c r="AS62" i="10"/>
  <c r="AL62" i="10"/>
  <c r="AU62" i="10" s="1"/>
  <c r="AS86" i="10"/>
  <c r="AL86" i="10"/>
  <c r="AU86" i="10" s="1"/>
  <c r="AS12" i="35"/>
  <c r="AL12" i="35"/>
  <c r="AU12" i="35" s="1"/>
  <c r="AS48" i="35"/>
  <c r="AL48" i="35"/>
  <c r="AU48" i="35" s="1"/>
  <c r="AS66" i="35"/>
  <c r="AL66" i="35"/>
  <c r="AU66" i="35" s="1"/>
  <c r="AS84" i="35"/>
  <c r="AL84" i="35"/>
  <c r="AU84" i="35" s="1"/>
  <c r="AS19" i="35"/>
  <c r="AL19" i="35"/>
  <c r="AU19" i="35" s="1"/>
  <c r="AS37" i="35"/>
  <c r="AL37" i="35"/>
  <c r="AU37" i="35" s="1"/>
  <c r="AS73" i="35"/>
  <c r="AL73" i="35"/>
  <c r="AU73" i="35" s="1"/>
  <c r="AS52" i="10"/>
  <c r="AL52" i="10"/>
  <c r="AU52" i="10" s="1"/>
  <c r="AS70" i="10"/>
  <c r="AL70" i="10"/>
  <c r="AU70" i="10" s="1"/>
  <c r="AS56" i="35"/>
  <c r="AL56" i="35"/>
  <c r="AU56" i="35" s="1"/>
  <c r="AS92" i="35"/>
  <c r="AL92" i="35"/>
  <c r="AU92" i="35" s="1"/>
  <c r="AS77" i="10"/>
  <c r="AL77" i="10"/>
  <c r="AU77" i="10" s="1"/>
  <c r="AK8" i="35"/>
  <c r="AT8" i="35" s="1"/>
  <c r="AJ8" i="35"/>
  <c r="AR98" i="35"/>
  <c r="AR100" i="35" s="1"/>
  <c r="AL98" i="35"/>
  <c r="AU98" i="35" s="1"/>
  <c r="AK71" i="85"/>
  <c r="AT71" i="85" s="1"/>
  <c r="AJ71" i="85"/>
  <c r="AS51" i="35"/>
  <c r="AL51" i="35"/>
  <c r="AU51" i="35" s="1"/>
  <c r="AS15" i="35"/>
  <c r="AL15" i="35"/>
  <c r="AU15" i="35" s="1"/>
  <c r="AK81" i="85"/>
  <c r="AT81" i="85" s="1"/>
  <c r="AJ81" i="85"/>
  <c r="AS39" i="35"/>
  <c r="AL39" i="35"/>
  <c r="AU39" i="35" s="1"/>
  <c r="AK98" i="85"/>
  <c r="AT98" i="85" s="1"/>
  <c r="AJ98" i="85"/>
  <c r="AS98" i="85" s="1"/>
  <c r="AK86" i="85"/>
  <c r="AT86" i="85" s="1"/>
  <c r="AJ86" i="85"/>
  <c r="AK74" i="85"/>
  <c r="AT74" i="85" s="1"/>
  <c r="AJ74" i="85"/>
  <c r="AS57" i="35"/>
  <c r="AL57" i="35"/>
  <c r="AU57" i="35" s="1"/>
  <c r="AS93" i="35"/>
  <c r="AL93" i="35"/>
  <c r="AU93" i="35" s="1"/>
  <c r="AK91" i="85"/>
  <c r="AT91" i="85" s="1"/>
  <c r="AJ91" i="85"/>
  <c r="AJ85" i="85"/>
  <c r="AK85" i="85"/>
  <c r="AT85" i="85" s="1"/>
  <c r="AK79" i="85"/>
  <c r="AT79" i="85" s="1"/>
  <c r="AJ79" i="85"/>
  <c r="AJ73" i="85"/>
  <c r="AK73" i="85"/>
  <c r="AT73" i="85" s="1"/>
  <c r="AK67" i="85"/>
  <c r="AT67" i="85" s="1"/>
  <c r="AJ67" i="85"/>
  <c r="AJ61" i="85"/>
  <c r="AK61" i="85"/>
  <c r="AT61" i="85" s="1"/>
  <c r="AJ55" i="85"/>
  <c r="AK55" i="85"/>
  <c r="AT55" i="85" s="1"/>
  <c r="AJ49" i="85"/>
  <c r="AK49" i="85"/>
  <c r="AT49" i="85" s="1"/>
  <c r="AK43" i="85"/>
  <c r="AT43" i="85" s="1"/>
  <c r="AJ43" i="85"/>
  <c r="AK37" i="85"/>
  <c r="AT37" i="85" s="1"/>
  <c r="AJ37" i="85"/>
  <c r="AK31" i="85"/>
  <c r="AT31" i="85" s="1"/>
  <c r="AJ31" i="85"/>
  <c r="AK25" i="85"/>
  <c r="AT25" i="85" s="1"/>
  <c r="AJ25" i="85"/>
  <c r="AJ19" i="85"/>
  <c r="AK19" i="85"/>
  <c r="AT19" i="85" s="1"/>
  <c r="AK13" i="85"/>
  <c r="AT13" i="85" s="1"/>
  <c r="AJ13" i="85"/>
  <c r="AK11" i="85"/>
  <c r="AT11" i="85" s="1"/>
  <c r="AJ11" i="85"/>
  <c r="AS30" i="10"/>
  <c r="AL30" i="10"/>
  <c r="AU30" i="10" s="1"/>
  <c r="AS48" i="10"/>
  <c r="AL48" i="10"/>
  <c r="AU48" i="10" s="1"/>
  <c r="AS84" i="10"/>
  <c r="AL84" i="10"/>
  <c r="AU84" i="10" s="1"/>
  <c r="AK5" i="35"/>
  <c r="AT5" i="35" s="1"/>
  <c r="AJ5" i="35"/>
  <c r="AS40" i="35"/>
  <c r="AL40" i="35"/>
  <c r="AU40" i="35" s="1"/>
  <c r="AS58" i="35"/>
  <c r="AL58" i="35"/>
  <c r="AU58" i="35" s="1"/>
  <c r="AK7" i="10"/>
  <c r="AT7" i="10" s="1"/>
  <c r="AJ7" i="10"/>
  <c r="AS25" i="10"/>
  <c r="AL25" i="10"/>
  <c r="AU25" i="10" s="1"/>
  <c r="AS43" i="10"/>
  <c r="AL43" i="10"/>
  <c r="AU43" i="10" s="1"/>
  <c r="Z97" i="50"/>
  <c r="AS23" i="35"/>
  <c r="AL23" i="35"/>
  <c r="AU23" i="35" s="1"/>
  <c r="AS41" i="35"/>
  <c r="AL41" i="35"/>
  <c r="AU41" i="35" s="1"/>
  <c r="AS59" i="35"/>
  <c r="AL59" i="35"/>
  <c r="AU59" i="35" s="1"/>
  <c r="AS77" i="35"/>
  <c r="AL77" i="35"/>
  <c r="AU77" i="35" s="1"/>
  <c r="AS97" i="35"/>
  <c r="AL97" i="35"/>
  <c r="AU97" i="35" s="1"/>
  <c r="AS8" i="10"/>
  <c r="AL8" i="10"/>
  <c r="AU8" i="10" s="1"/>
  <c r="AS26" i="10"/>
  <c r="AL26" i="10"/>
  <c r="AU26" i="10" s="1"/>
  <c r="AS30" i="35"/>
  <c r="AL30" i="35"/>
  <c r="AU30" i="35" s="1"/>
  <c r="Y97" i="90"/>
  <c r="X97" i="90"/>
  <c r="AI97" i="94"/>
  <c r="AN97" i="94"/>
  <c r="AS51" i="10"/>
  <c r="AL51" i="10"/>
  <c r="AU51" i="10" s="1"/>
  <c r="AS69" i="10"/>
  <c r="AL69" i="10"/>
  <c r="AU69" i="10" s="1"/>
  <c r="AS55" i="35"/>
  <c r="AL55" i="35"/>
  <c r="AU55" i="35" s="1"/>
  <c r="AS91" i="35"/>
  <c r="AL91" i="35"/>
  <c r="AU91" i="35" s="1"/>
  <c r="AS16" i="10"/>
  <c r="AL16" i="10"/>
  <c r="AU16" i="10" s="1"/>
  <c r="AS34" i="10"/>
  <c r="AL34" i="10"/>
  <c r="AU34" i="10" s="1"/>
  <c r="AS88" i="10"/>
  <c r="AL88" i="10"/>
  <c r="AU88" i="10" s="1"/>
  <c r="AS26" i="35"/>
  <c r="AL26" i="35"/>
  <c r="AU26" i="35" s="1"/>
  <c r="AS62" i="35"/>
  <c r="AL62" i="35"/>
  <c r="AU62" i="35" s="1"/>
  <c r="AS80" i="35"/>
  <c r="AL80" i="35"/>
  <c r="AU80" i="35" s="1"/>
  <c r="AS11" i="10"/>
  <c r="AL11" i="10"/>
  <c r="AU11" i="10" s="1"/>
  <c r="AS29" i="10"/>
  <c r="AL29" i="10"/>
  <c r="AU29" i="10" s="1"/>
  <c r="AS65" i="10"/>
  <c r="AL65" i="10"/>
  <c r="AU65" i="10" s="1"/>
  <c r="AS83" i="10"/>
  <c r="AL83" i="10"/>
  <c r="AU83" i="10" s="1"/>
  <c r="AK65" i="85"/>
  <c r="AT65" i="85" s="1"/>
  <c r="AJ65" i="85"/>
  <c r="AS33" i="35"/>
  <c r="AL33" i="35"/>
  <c r="AU33" i="35" s="1"/>
  <c r="AS87" i="35"/>
  <c r="AL87" i="35"/>
  <c r="AU87" i="35" s="1"/>
  <c r="AK87" i="85"/>
  <c r="AT87" i="85" s="1"/>
  <c r="AJ87" i="85"/>
  <c r="AS21" i="35"/>
  <c r="AL21" i="35"/>
  <c r="AU21" i="35" s="1"/>
  <c r="AK92" i="85"/>
  <c r="AT92" i="85" s="1"/>
  <c r="AJ92" i="85"/>
  <c r="AK68" i="85"/>
  <c r="AT68" i="85" s="1"/>
  <c r="AJ68" i="85"/>
  <c r="AS75" i="35"/>
  <c r="AL75" i="35"/>
  <c r="AU75" i="35" s="1"/>
  <c r="AJ94" i="85"/>
  <c r="AK94" i="85"/>
  <c r="AT94" i="85" s="1"/>
  <c r="AS27" i="35"/>
  <c r="AL27" i="35"/>
  <c r="AU27" i="35" s="1"/>
  <c r="AS45" i="35"/>
  <c r="AL45" i="35"/>
  <c r="AU45" i="35" s="1"/>
  <c r="AS63" i="35"/>
  <c r="AL63" i="35"/>
  <c r="AU63" i="35" s="1"/>
  <c r="AS81" i="35"/>
  <c r="AL81" i="35"/>
  <c r="AU81" i="35" s="1"/>
  <c r="AJ96" i="85"/>
  <c r="AK96" i="85"/>
  <c r="AT96" i="85" s="1"/>
  <c r="AJ90" i="85"/>
  <c r="AK90" i="85"/>
  <c r="AT90" i="85" s="1"/>
  <c r="AK84" i="85"/>
  <c r="AT84" i="85" s="1"/>
  <c r="AJ84" i="85"/>
  <c r="AJ78" i="85"/>
  <c r="AK78" i="85"/>
  <c r="AT78" i="85" s="1"/>
  <c r="AK72" i="85"/>
  <c r="AT72" i="85" s="1"/>
  <c r="AJ72" i="85"/>
  <c r="AK66" i="85"/>
  <c r="AT66" i="85" s="1"/>
  <c r="AJ66" i="85"/>
  <c r="AK60" i="85"/>
  <c r="AT60" i="85" s="1"/>
  <c r="AJ60" i="85"/>
  <c r="AK54" i="85"/>
  <c r="AT54" i="85" s="1"/>
  <c r="AJ54" i="85"/>
  <c r="AK48" i="85"/>
  <c r="AT48" i="85" s="1"/>
  <c r="AJ48" i="85"/>
  <c r="AK42" i="85"/>
  <c r="AT42" i="85" s="1"/>
  <c r="AJ42" i="85"/>
  <c r="AK36" i="85"/>
  <c r="AT36" i="85" s="1"/>
  <c r="AJ36" i="85"/>
  <c r="AK30" i="85"/>
  <c r="AT30" i="85" s="1"/>
  <c r="AJ30" i="85"/>
  <c r="AK24" i="85"/>
  <c r="AT24" i="85" s="1"/>
  <c r="AJ24" i="85"/>
  <c r="AK18" i="85"/>
  <c r="AT18" i="85" s="1"/>
  <c r="AJ18" i="85"/>
  <c r="AJ12" i="85"/>
  <c r="AK12" i="85"/>
  <c r="AT12" i="85" s="1"/>
  <c r="AX3" i="85"/>
  <c r="S3" i="85" s="1"/>
  <c r="AC3" i="85" s="1"/>
  <c r="AS12" i="10"/>
  <c r="AL12" i="10"/>
  <c r="AU12" i="10" s="1"/>
  <c r="AS66" i="10"/>
  <c r="AL66" i="10"/>
  <c r="AU66" i="10" s="1"/>
  <c r="AS92" i="10"/>
  <c r="AL92" i="10"/>
  <c r="AU92" i="10" s="1"/>
  <c r="AJ10" i="35"/>
  <c r="AS46" i="35"/>
  <c r="AL46" i="35"/>
  <c r="AU46" i="35" s="1"/>
  <c r="AS13" i="10"/>
  <c r="AL13" i="10"/>
  <c r="AU13" i="10" s="1"/>
  <c r="AS49" i="10"/>
  <c r="AL49" i="10"/>
  <c r="AU49" i="10" s="1"/>
  <c r="AS67" i="10"/>
  <c r="AL67" i="10"/>
  <c r="AU67" i="10" s="1"/>
  <c r="AS80" i="10"/>
  <c r="AL80" i="10"/>
  <c r="AU80" i="10" s="1"/>
  <c r="AR98" i="10"/>
  <c r="AR100" i="10" s="1"/>
  <c r="AL98" i="10"/>
  <c r="AU98" i="10" s="1"/>
  <c r="AS32" i="10"/>
  <c r="AL32" i="10"/>
  <c r="AU32" i="10" s="1"/>
  <c r="AS50" i="10"/>
  <c r="AL50" i="10"/>
  <c r="AU50" i="10" s="1"/>
  <c r="AS18" i="35"/>
  <c r="AL18" i="35"/>
  <c r="AU18" i="35" s="1"/>
  <c r="AS36" i="35"/>
  <c r="AL36" i="35"/>
  <c r="AU36" i="35" s="1"/>
  <c r="AS54" i="35"/>
  <c r="AL54" i="35"/>
  <c r="AU54" i="35" s="1"/>
  <c r="AS72" i="35"/>
  <c r="AL72" i="35"/>
  <c r="AU72" i="35" s="1"/>
  <c r="AI96" i="90"/>
  <c r="AN96" i="90"/>
  <c r="AS15" i="10"/>
  <c r="AL15" i="10"/>
  <c r="AU15" i="10" s="1"/>
  <c r="AS33" i="10"/>
  <c r="AL33" i="10"/>
  <c r="AU33" i="10" s="1"/>
  <c r="AS25" i="35"/>
  <c r="AL25" i="35"/>
  <c r="AU25" i="35" s="1"/>
  <c r="AS43" i="35"/>
  <c r="AL43" i="35"/>
  <c r="AU43" i="35" s="1"/>
  <c r="AS61" i="35"/>
  <c r="AL61" i="35"/>
  <c r="AU61" i="35" s="1"/>
  <c r="AS79" i="35"/>
  <c r="AL79" i="35"/>
  <c r="AU79" i="35" s="1"/>
  <c r="AS22" i="10"/>
  <c r="AL22" i="10"/>
  <c r="AU22" i="10" s="1"/>
  <c r="AS58" i="10"/>
  <c r="AL58" i="10"/>
  <c r="AU58" i="10" s="1"/>
  <c r="AJ7" i="35"/>
  <c r="AK7" i="35"/>
  <c r="AT7" i="35" s="1"/>
  <c r="AS44" i="35"/>
  <c r="AL44" i="35"/>
  <c r="AU44" i="35" s="1"/>
  <c r="AF96" i="42"/>
  <c r="AO96" i="42" s="1"/>
  <c r="W97" i="42"/>
  <c r="AG96" i="42"/>
  <c r="AP96" i="42" s="1"/>
  <c r="AE96" i="42"/>
  <c r="AS47" i="10"/>
  <c r="AL47" i="10"/>
  <c r="AU47" i="10" s="1"/>
  <c r="AJ6" i="85" l="1"/>
  <c r="AH97" i="90"/>
  <c r="AQ97" i="90" s="1"/>
  <c r="AS7" i="10"/>
  <c r="AL7" i="10"/>
  <c r="AU7" i="10" s="1"/>
  <c r="AS5" i="35"/>
  <c r="AL5" i="35"/>
  <c r="AU5" i="35" s="1"/>
  <c r="AS37" i="85"/>
  <c r="AL37" i="85"/>
  <c r="AU37" i="85" s="1"/>
  <c r="AS91" i="85"/>
  <c r="AL91" i="85"/>
  <c r="AU91" i="85" s="1"/>
  <c r="AS74" i="85"/>
  <c r="AL74" i="85"/>
  <c r="AU74" i="85" s="1"/>
  <c r="AS8" i="35"/>
  <c r="AL8" i="35"/>
  <c r="AU8" i="35" s="1"/>
  <c r="AS80" i="85"/>
  <c r="AL80" i="85"/>
  <c r="AU80" i="85" s="1"/>
  <c r="AS8" i="85"/>
  <c r="AL8" i="85"/>
  <c r="AU8" i="85" s="1"/>
  <c r="AS27" i="85"/>
  <c r="AL27" i="85"/>
  <c r="AU27" i="85" s="1"/>
  <c r="AS45" i="85"/>
  <c r="AL45" i="85"/>
  <c r="AU45" i="85" s="1"/>
  <c r="AS63" i="85"/>
  <c r="AL63" i="85"/>
  <c r="AU63" i="85" s="1"/>
  <c r="AS22" i="85"/>
  <c r="AL22" i="85"/>
  <c r="AU22" i="85" s="1"/>
  <c r="AS35" i="85"/>
  <c r="AL35" i="85"/>
  <c r="AU35" i="85" s="1"/>
  <c r="AS53" i="85"/>
  <c r="AL53" i="85"/>
  <c r="AU53" i="85" s="1"/>
  <c r="AS18" i="85"/>
  <c r="AL18" i="85"/>
  <c r="AU18" i="85" s="1"/>
  <c r="AS72" i="85"/>
  <c r="AL72" i="85"/>
  <c r="AU72" i="85" s="1"/>
  <c r="AS92" i="85"/>
  <c r="AL92" i="85"/>
  <c r="AU92" i="85" s="1"/>
  <c r="AS90" i="85"/>
  <c r="AL90" i="85"/>
  <c r="AU90" i="85" s="1"/>
  <c r="AS94" i="85"/>
  <c r="AL94" i="85"/>
  <c r="AU94" i="85" s="1"/>
  <c r="Z97" i="90"/>
  <c r="AF97" i="50"/>
  <c r="AO97" i="50" s="1"/>
  <c r="AE97" i="50"/>
  <c r="W98" i="50"/>
  <c r="AG97" i="50"/>
  <c r="AP97" i="50" s="1"/>
  <c r="AS19" i="85"/>
  <c r="AL19" i="85"/>
  <c r="AU19" i="85" s="1"/>
  <c r="AS55" i="85"/>
  <c r="AL55" i="85"/>
  <c r="AU55" i="85" s="1"/>
  <c r="AS73" i="85"/>
  <c r="AL73" i="85"/>
  <c r="AU73" i="85" s="1"/>
  <c r="AS3" i="10"/>
  <c r="AL3" i="10"/>
  <c r="AU3" i="10" s="1"/>
  <c r="AS20" i="85"/>
  <c r="AL20" i="85"/>
  <c r="AU20" i="85" s="1"/>
  <c r="AS88" i="85"/>
  <c r="AL88" i="85"/>
  <c r="AU88" i="85" s="1"/>
  <c r="AS93" i="85"/>
  <c r="AL93" i="85"/>
  <c r="AU93" i="85" s="1"/>
  <c r="AS6" i="85"/>
  <c r="AL6" i="85"/>
  <c r="AU6" i="85" s="1"/>
  <c r="AS40" i="85"/>
  <c r="AL40" i="85"/>
  <c r="AU40" i="85" s="1"/>
  <c r="AS58" i="85"/>
  <c r="AL58" i="85"/>
  <c r="AU58" i="85" s="1"/>
  <c r="AS76" i="85"/>
  <c r="AL76" i="85"/>
  <c r="AU76" i="85" s="1"/>
  <c r="AS89" i="85"/>
  <c r="AL89" i="85"/>
  <c r="AU89" i="85" s="1"/>
  <c r="AS6" i="35"/>
  <c r="AL6" i="35"/>
  <c r="AU6" i="35" s="1"/>
  <c r="AS17" i="85"/>
  <c r="AL17" i="85"/>
  <c r="AU17" i="85" s="1"/>
  <c r="AI96" i="42"/>
  <c r="AN96" i="42"/>
  <c r="AS54" i="85"/>
  <c r="AL54" i="85"/>
  <c r="AU54" i="85" s="1"/>
  <c r="AS10" i="35"/>
  <c r="AL10" i="35"/>
  <c r="AU10" i="35" s="1"/>
  <c r="AS11" i="85"/>
  <c r="AL11" i="85"/>
  <c r="AU11" i="85" s="1"/>
  <c r="AS25" i="85"/>
  <c r="AL25" i="85"/>
  <c r="AU25" i="85" s="1"/>
  <c r="AS43" i="85"/>
  <c r="AL43" i="85"/>
  <c r="AU43" i="85" s="1"/>
  <c r="AS79" i="85"/>
  <c r="AL79" i="85"/>
  <c r="AU79" i="85" s="1"/>
  <c r="AS86" i="85"/>
  <c r="AL86" i="85"/>
  <c r="AU86" i="85" s="1"/>
  <c r="AS81" i="85"/>
  <c r="AL81" i="85"/>
  <c r="AU81" i="85" s="1"/>
  <c r="AS71" i="85"/>
  <c r="AL71" i="85"/>
  <c r="AU71" i="85" s="1"/>
  <c r="AJ4" i="10"/>
  <c r="AK4" i="10"/>
  <c r="AT4" i="10" s="1"/>
  <c r="AT100" i="10" s="1"/>
  <c r="AS38" i="85"/>
  <c r="AL38" i="85"/>
  <c r="AU38" i="85" s="1"/>
  <c r="AS56" i="85"/>
  <c r="AL56" i="85"/>
  <c r="AU56" i="85" s="1"/>
  <c r="AR98" i="85"/>
  <c r="AR100" i="85" s="1"/>
  <c r="AL98" i="85"/>
  <c r="AU98" i="85" s="1"/>
  <c r="AS69" i="85"/>
  <c r="AL69" i="85"/>
  <c r="AU69" i="85" s="1"/>
  <c r="AS9" i="85"/>
  <c r="AL9" i="85"/>
  <c r="AU9" i="85" s="1"/>
  <c r="AS28" i="85"/>
  <c r="AL28" i="85"/>
  <c r="AU28" i="85" s="1"/>
  <c r="AS64" i="85"/>
  <c r="AL64" i="85"/>
  <c r="AU64" i="85" s="1"/>
  <c r="AS82" i="85"/>
  <c r="AL82" i="85"/>
  <c r="AU82" i="85" s="1"/>
  <c r="AJ4" i="35"/>
  <c r="AK4" i="35"/>
  <c r="AT4" i="35" s="1"/>
  <c r="AT100" i="35" s="1"/>
  <c r="AS5" i="85"/>
  <c r="AL5" i="85"/>
  <c r="AU5" i="85" s="1"/>
  <c r="AS23" i="85"/>
  <c r="AL23" i="85"/>
  <c r="AU23" i="85" s="1"/>
  <c r="AS59" i="85"/>
  <c r="AL59" i="85"/>
  <c r="AU59" i="85" s="1"/>
  <c r="AS36" i="85"/>
  <c r="AL36" i="85"/>
  <c r="AU36" i="85" s="1"/>
  <c r="AS7" i="85"/>
  <c r="AL7" i="85"/>
  <c r="AU7" i="85" s="1"/>
  <c r="AS26" i="85"/>
  <c r="AL26" i="85"/>
  <c r="AU26" i="85" s="1"/>
  <c r="AG98" i="94"/>
  <c r="AP98" i="94" s="1"/>
  <c r="AP100" i="94" s="1"/>
  <c r="AC98" i="94"/>
  <c r="AF98" i="94"/>
  <c r="AO98" i="94" s="1"/>
  <c r="AO100" i="94" s="1"/>
  <c r="AE98" i="94"/>
  <c r="Y97" i="82"/>
  <c r="X97" i="82"/>
  <c r="Z97" i="82" s="1"/>
  <c r="AH97" i="48"/>
  <c r="AQ97" i="48" s="1"/>
  <c r="AS15" i="85"/>
  <c r="AL15" i="85"/>
  <c r="AU15" i="85" s="1"/>
  <c r="AS33" i="85"/>
  <c r="AL33" i="85"/>
  <c r="AU33" i="85" s="1"/>
  <c r="AS51" i="85"/>
  <c r="AL51" i="85"/>
  <c r="AU51" i="85" s="1"/>
  <c r="AR96" i="48"/>
  <c r="AS46" i="85"/>
  <c r="AL46" i="85"/>
  <c r="AU46" i="85" s="1"/>
  <c r="AS3" i="35"/>
  <c r="AL3" i="35"/>
  <c r="AU3" i="35" s="1"/>
  <c r="AS41" i="85"/>
  <c r="AL41" i="85"/>
  <c r="AU41" i="85" s="1"/>
  <c r="AR96" i="90"/>
  <c r="Y97" i="42"/>
  <c r="X97" i="42"/>
  <c r="Z97" i="42" s="1"/>
  <c r="AS42" i="85"/>
  <c r="AL42" i="85"/>
  <c r="AU42" i="85" s="1"/>
  <c r="AB4" i="85"/>
  <c r="AJ3" i="85"/>
  <c r="AS78" i="85"/>
  <c r="AL78" i="85"/>
  <c r="AU78" i="85" s="1"/>
  <c r="AS48" i="85"/>
  <c r="AL48" i="85"/>
  <c r="AU48" i="85" s="1"/>
  <c r="AS84" i="85"/>
  <c r="AL84" i="85"/>
  <c r="AU84" i="85" s="1"/>
  <c r="AS68" i="85"/>
  <c r="AL68" i="85"/>
  <c r="AU68" i="85" s="1"/>
  <c r="AS87" i="85"/>
  <c r="AL87" i="85"/>
  <c r="AU87" i="85" s="1"/>
  <c r="AS13" i="85"/>
  <c r="AL13" i="85"/>
  <c r="AU13" i="85" s="1"/>
  <c r="AS31" i="85"/>
  <c r="AL31" i="85"/>
  <c r="AU31" i="85" s="1"/>
  <c r="AS67" i="85"/>
  <c r="AL67" i="85"/>
  <c r="AU67" i="85" s="1"/>
  <c r="AS44" i="85"/>
  <c r="AL44" i="85"/>
  <c r="AU44" i="85" s="1"/>
  <c r="AS62" i="85"/>
  <c r="AL62" i="85"/>
  <c r="AU62" i="85" s="1"/>
  <c r="AS77" i="85"/>
  <c r="AL77" i="85"/>
  <c r="AU77" i="85" s="1"/>
  <c r="AI96" i="82"/>
  <c r="AN96" i="82"/>
  <c r="Z97" i="48"/>
  <c r="AS21" i="85"/>
  <c r="AL21" i="85"/>
  <c r="AU21" i="85" s="1"/>
  <c r="AS39" i="85"/>
  <c r="AL39" i="85"/>
  <c r="AU39" i="85" s="1"/>
  <c r="AS57" i="85"/>
  <c r="AL57" i="85"/>
  <c r="AU57" i="85" s="1"/>
  <c r="AS34" i="85"/>
  <c r="AL34" i="85"/>
  <c r="AU34" i="85" s="1"/>
  <c r="AS70" i="85"/>
  <c r="AL70" i="85"/>
  <c r="AU70" i="85" s="1"/>
  <c r="AS95" i="85"/>
  <c r="AL95" i="85"/>
  <c r="AU95" i="85" s="1"/>
  <c r="AS29" i="85"/>
  <c r="AL29" i="85"/>
  <c r="AU29" i="85" s="1"/>
  <c r="AS97" i="85"/>
  <c r="AL97" i="85"/>
  <c r="AU97" i="85" s="1"/>
  <c r="AS7" i="35"/>
  <c r="AL7" i="35"/>
  <c r="AU7" i="35" s="1"/>
  <c r="AS24" i="85"/>
  <c r="AL24" i="85"/>
  <c r="AU24" i="85" s="1"/>
  <c r="AS60" i="85"/>
  <c r="AL60" i="85"/>
  <c r="AU60" i="85" s="1"/>
  <c r="AS96" i="85"/>
  <c r="AL96" i="85"/>
  <c r="AU96" i="85" s="1"/>
  <c r="AS61" i="85"/>
  <c r="AL61" i="85"/>
  <c r="AU61" i="85" s="1"/>
  <c r="AS30" i="85"/>
  <c r="AL30" i="85"/>
  <c r="AU30" i="85" s="1"/>
  <c r="AS66" i="85"/>
  <c r="AL66" i="85"/>
  <c r="AU66" i="85" s="1"/>
  <c r="AS65" i="85"/>
  <c r="AL65" i="85"/>
  <c r="AU65" i="85" s="1"/>
  <c r="AS12" i="85"/>
  <c r="AL12" i="85"/>
  <c r="AU12" i="85" s="1"/>
  <c r="AR97" i="94"/>
  <c r="AS49" i="85"/>
  <c r="AL49" i="85"/>
  <c r="AU49" i="85" s="1"/>
  <c r="AS85" i="85"/>
  <c r="AL85" i="85"/>
  <c r="AU85" i="85" s="1"/>
  <c r="AS14" i="85"/>
  <c r="AL14" i="85"/>
  <c r="AU14" i="85" s="1"/>
  <c r="AS32" i="85"/>
  <c r="AL32" i="85"/>
  <c r="AU32" i="85" s="1"/>
  <c r="AS50" i="85"/>
  <c r="AL50" i="85"/>
  <c r="AU50" i="85" s="1"/>
  <c r="AH98" i="94"/>
  <c r="AQ98" i="94" s="1"/>
  <c r="AQ100" i="94" s="1"/>
  <c r="AZ3" i="94"/>
  <c r="AX11" i="94" s="1"/>
  <c r="S11" i="94" s="1"/>
  <c r="AC11" i="94" s="1"/>
  <c r="AB12" i="94" s="1"/>
  <c r="AX8" i="94"/>
  <c r="S8" i="94" s="1"/>
  <c r="AC8" i="94" s="1"/>
  <c r="AB9" i="94" s="1"/>
  <c r="AX16" i="94"/>
  <c r="S16" i="94" s="1"/>
  <c r="AC16" i="94" s="1"/>
  <c r="AB17" i="94" s="1"/>
  <c r="AX17" i="94"/>
  <c r="S17" i="94" s="1"/>
  <c r="AC17" i="94" s="1"/>
  <c r="AB18" i="94" s="1"/>
  <c r="AX21" i="94"/>
  <c r="S21" i="94" s="1"/>
  <c r="AC21" i="94" s="1"/>
  <c r="AB22" i="94" s="1"/>
  <c r="AX22" i="94"/>
  <c r="S22" i="94" s="1"/>
  <c r="AC22" i="94" s="1"/>
  <c r="AB23" i="94" s="1"/>
  <c r="AX28" i="94"/>
  <c r="S28" i="94" s="1"/>
  <c r="AC28" i="94" s="1"/>
  <c r="AB29" i="94" s="1"/>
  <c r="AX29" i="94"/>
  <c r="S29" i="94" s="1"/>
  <c r="AC29" i="94" s="1"/>
  <c r="AB30" i="94" s="1"/>
  <c r="AX30" i="94"/>
  <c r="S30" i="94" s="1"/>
  <c r="AC30" i="94" s="1"/>
  <c r="AB31" i="94" s="1"/>
  <c r="AX31" i="94"/>
  <c r="S31" i="94" s="1"/>
  <c r="AC31" i="94" s="1"/>
  <c r="AB32" i="94" s="1"/>
  <c r="AX33" i="94"/>
  <c r="S33" i="94" s="1"/>
  <c r="AC33" i="94" s="1"/>
  <c r="AB34" i="94" s="1"/>
  <c r="AX34" i="94"/>
  <c r="S34" i="94" s="1"/>
  <c r="AC34" i="94" s="1"/>
  <c r="AB35" i="94" s="1"/>
  <c r="AX35" i="94"/>
  <c r="S35" i="94" s="1"/>
  <c r="AC35" i="94" s="1"/>
  <c r="AB36" i="94" s="1"/>
  <c r="AX36" i="94"/>
  <c r="S36" i="94" s="1"/>
  <c r="AC36" i="94" s="1"/>
  <c r="AB37" i="94" s="1"/>
  <c r="AX37" i="94"/>
  <c r="S37" i="94" s="1"/>
  <c r="AC37" i="94" s="1"/>
  <c r="AB38" i="94" s="1"/>
  <c r="AX38" i="94"/>
  <c r="S38" i="94" s="1"/>
  <c r="AC38" i="94" s="1"/>
  <c r="AB39" i="94" s="1"/>
  <c r="AX39" i="94"/>
  <c r="S39" i="94" s="1"/>
  <c r="AC39" i="94" s="1"/>
  <c r="AB40" i="94" s="1"/>
  <c r="AX40" i="94"/>
  <c r="S40" i="94" s="1"/>
  <c r="AC40" i="94" s="1"/>
  <c r="AB41" i="94" s="1"/>
  <c r="AX41" i="94"/>
  <c r="S41" i="94" s="1"/>
  <c r="AC41" i="94" s="1"/>
  <c r="AB42" i="94" s="1"/>
  <c r="AX42" i="94"/>
  <c r="S42" i="94" s="1"/>
  <c r="AC42" i="94" s="1"/>
  <c r="AB43" i="94" s="1"/>
  <c r="AX43" i="94"/>
  <c r="S43" i="94" s="1"/>
  <c r="AC43" i="94" s="1"/>
  <c r="AB44" i="94" s="1"/>
  <c r="AX44" i="94"/>
  <c r="S44" i="94" s="1"/>
  <c r="AC44" i="94" s="1"/>
  <c r="AB45" i="94" s="1"/>
  <c r="AX45" i="94"/>
  <c r="S45" i="94" s="1"/>
  <c r="AC45" i="94" s="1"/>
  <c r="AB46" i="94" s="1"/>
  <c r="AX46" i="94"/>
  <c r="S46" i="94" s="1"/>
  <c r="AC46" i="94" s="1"/>
  <c r="AB47" i="94" s="1"/>
  <c r="AX47" i="94"/>
  <c r="S47" i="94" s="1"/>
  <c r="AC47" i="94" s="1"/>
  <c r="AB48" i="94" s="1"/>
  <c r="AX48" i="94"/>
  <c r="S48" i="94" s="1"/>
  <c r="AC48" i="94" s="1"/>
  <c r="AB49" i="94" s="1"/>
  <c r="AX49" i="94"/>
  <c r="S49" i="94" s="1"/>
  <c r="AC49" i="94" s="1"/>
  <c r="AB50" i="94" s="1"/>
  <c r="AX50" i="94"/>
  <c r="S50" i="94" s="1"/>
  <c r="AC50" i="94" s="1"/>
  <c r="AB51" i="94" s="1"/>
  <c r="AX51" i="94"/>
  <c r="S51" i="94" s="1"/>
  <c r="AC51" i="94" s="1"/>
  <c r="AB52" i="94" s="1"/>
  <c r="AX52" i="94"/>
  <c r="S52" i="94" s="1"/>
  <c r="AC52" i="94" s="1"/>
  <c r="AB53" i="94" s="1"/>
  <c r="AX53" i="94"/>
  <c r="S53" i="94" s="1"/>
  <c r="AC53" i="94" s="1"/>
  <c r="AB54" i="94" s="1"/>
  <c r="AX54" i="94"/>
  <c r="S54" i="94" s="1"/>
  <c r="AC54" i="94" s="1"/>
  <c r="AB55" i="94" s="1"/>
  <c r="AX55" i="94"/>
  <c r="S55" i="94" s="1"/>
  <c r="AC55" i="94" s="1"/>
  <c r="AB56" i="94" s="1"/>
  <c r="AX56" i="94"/>
  <c r="S56" i="94" s="1"/>
  <c r="AC56" i="94" s="1"/>
  <c r="AB57" i="94" s="1"/>
  <c r="AX57" i="94"/>
  <c r="S57" i="94" s="1"/>
  <c r="AC57" i="94" s="1"/>
  <c r="AB58" i="94" s="1"/>
  <c r="AX58" i="94"/>
  <c r="S58" i="94" s="1"/>
  <c r="AC58" i="94" s="1"/>
  <c r="AB59" i="94" s="1"/>
  <c r="AX59" i="94"/>
  <c r="S59" i="94" s="1"/>
  <c r="AC59" i="94" s="1"/>
  <c r="AB60" i="94" s="1"/>
  <c r="AX60" i="94"/>
  <c r="S60" i="94" s="1"/>
  <c r="AC60" i="94" s="1"/>
  <c r="AB61" i="94" s="1"/>
  <c r="AX61" i="94"/>
  <c r="S61" i="94" s="1"/>
  <c r="AC61" i="94" s="1"/>
  <c r="AB62" i="94" s="1"/>
  <c r="AX62" i="94"/>
  <c r="S62" i="94" s="1"/>
  <c r="AC62" i="94" s="1"/>
  <c r="AB63" i="94" s="1"/>
  <c r="AX63" i="94"/>
  <c r="S63" i="94" s="1"/>
  <c r="AC63" i="94" s="1"/>
  <c r="AB64" i="94" s="1"/>
  <c r="AX64" i="94"/>
  <c r="S64" i="94" s="1"/>
  <c r="AC64" i="94" s="1"/>
  <c r="AB65" i="94" s="1"/>
  <c r="AX65" i="94"/>
  <c r="S65" i="94" s="1"/>
  <c r="AC65" i="94" s="1"/>
  <c r="AB66" i="94" s="1"/>
  <c r="AX66" i="94"/>
  <c r="S66" i="94" s="1"/>
  <c r="AC66" i="94" s="1"/>
  <c r="AB67" i="94" s="1"/>
  <c r="AX67" i="94"/>
  <c r="S67" i="94" s="1"/>
  <c r="AC67" i="94" s="1"/>
  <c r="AB68" i="94" s="1"/>
  <c r="AX68" i="94"/>
  <c r="S68" i="94" s="1"/>
  <c r="AC68" i="94" s="1"/>
  <c r="AB69" i="94" s="1"/>
  <c r="AX69" i="94"/>
  <c r="S69" i="94" s="1"/>
  <c r="AC69" i="94" s="1"/>
  <c r="AB70" i="94" s="1"/>
  <c r="AX70" i="94"/>
  <c r="S70" i="94" s="1"/>
  <c r="AC70" i="94" s="1"/>
  <c r="AB71" i="94" s="1"/>
  <c r="AX71" i="94"/>
  <c r="S71" i="94" s="1"/>
  <c r="AC71" i="94" s="1"/>
  <c r="AB72" i="94" s="1"/>
  <c r="AX72" i="94"/>
  <c r="S72" i="94" s="1"/>
  <c r="AC72" i="94" s="1"/>
  <c r="AB73" i="94" s="1"/>
  <c r="AX73" i="94"/>
  <c r="S73" i="94" s="1"/>
  <c r="AC73" i="94" s="1"/>
  <c r="AB74" i="94" s="1"/>
  <c r="AX74" i="94"/>
  <c r="S74" i="94" s="1"/>
  <c r="AC74" i="94" s="1"/>
  <c r="AB75" i="94" s="1"/>
  <c r="AX75" i="94"/>
  <c r="S75" i="94" s="1"/>
  <c r="AC75" i="94" s="1"/>
  <c r="AB76" i="94" s="1"/>
  <c r="AX76" i="94"/>
  <c r="S76" i="94" s="1"/>
  <c r="AC76" i="94" s="1"/>
  <c r="AB77" i="94" s="1"/>
  <c r="AX77" i="94"/>
  <c r="S77" i="94" s="1"/>
  <c r="AC77" i="94" s="1"/>
  <c r="AB78" i="94" s="1"/>
  <c r="AX78" i="94"/>
  <c r="S78" i="94" s="1"/>
  <c r="AC78" i="94" s="1"/>
  <c r="AB79" i="94" s="1"/>
  <c r="AX79" i="94"/>
  <c r="S79" i="94" s="1"/>
  <c r="AC79" i="94" s="1"/>
  <c r="AB80" i="94" s="1"/>
  <c r="AX80" i="94"/>
  <c r="S80" i="94" s="1"/>
  <c r="AC80" i="94" s="1"/>
  <c r="AB81" i="94" s="1"/>
  <c r="AX81" i="94"/>
  <c r="S81" i="94" s="1"/>
  <c r="AC81" i="94" s="1"/>
  <c r="AB82" i="94" s="1"/>
  <c r="AX82" i="94"/>
  <c r="S82" i="94" s="1"/>
  <c r="AC82" i="94" s="1"/>
  <c r="AB83" i="94" s="1"/>
  <c r="AX83" i="94"/>
  <c r="S83" i="94" s="1"/>
  <c r="AC83" i="94" s="1"/>
  <c r="AB84" i="94" s="1"/>
  <c r="AX84" i="94"/>
  <c r="S84" i="94" s="1"/>
  <c r="AC84" i="94" s="1"/>
  <c r="AB85" i="94" s="1"/>
  <c r="AX85" i="94"/>
  <c r="S85" i="94" s="1"/>
  <c r="AC85" i="94" s="1"/>
  <c r="AB86" i="94" s="1"/>
  <c r="AX86" i="94"/>
  <c r="S86" i="94" s="1"/>
  <c r="AC86" i="94" s="1"/>
  <c r="AB87" i="94" s="1"/>
  <c r="AX87" i="94"/>
  <c r="S87" i="94" s="1"/>
  <c r="AC87" i="94" s="1"/>
  <c r="AB88" i="94" s="1"/>
  <c r="AX88" i="94"/>
  <c r="S88" i="94" s="1"/>
  <c r="AC88" i="94" s="1"/>
  <c r="AB89" i="94" s="1"/>
  <c r="AX89" i="94"/>
  <c r="S89" i="94" s="1"/>
  <c r="AC89" i="94" s="1"/>
  <c r="AB90" i="94" s="1"/>
  <c r="AX90" i="94"/>
  <c r="S90" i="94" s="1"/>
  <c r="AC90" i="94" s="1"/>
  <c r="AB91" i="94" s="1"/>
  <c r="AX91" i="94"/>
  <c r="S91" i="94" s="1"/>
  <c r="AC91" i="94" s="1"/>
  <c r="AB92" i="94" s="1"/>
  <c r="AX92" i="94"/>
  <c r="S92" i="94" s="1"/>
  <c r="AC92" i="94" s="1"/>
  <c r="AB93" i="94" s="1"/>
  <c r="AX93" i="94"/>
  <c r="S93" i="94" s="1"/>
  <c r="AC93" i="94" s="1"/>
  <c r="AB94" i="94" s="1"/>
  <c r="AX94" i="94"/>
  <c r="S94" i="94" s="1"/>
  <c r="AC94" i="94" s="1"/>
  <c r="AB95" i="94" s="1"/>
  <c r="AX95" i="94"/>
  <c r="S95" i="94" s="1"/>
  <c r="AC95" i="94" s="1"/>
  <c r="AB96" i="94" s="1"/>
  <c r="AX97" i="94"/>
  <c r="S97" i="94" s="1"/>
  <c r="AC97" i="94" s="1"/>
  <c r="AB98" i="94" s="1"/>
  <c r="AX96" i="94"/>
  <c r="S96" i="94" s="1"/>
  <c r="AC96" i="94" s="1"/>
  <c r="AB97" i="94" s="1"/>
  <c r="AS75" i="85"/>
  <c r="AL75" i="85"/>
  <c r="AU75" i="85" s="1"/>
  <c r="AS83" i="85"/>
  <c r="AL83" i="85"/>
  <c r="AU83" i="85" s="1"/>
  <c r="AS11" i="35"/>
  <c r="AL11" i="35"/>
  <c r="AU11" i="35" s="1"/>
  <c r="AS16" i="85"/>
  <c r="AL16" i="85"/>
  <c r="AU16" i="85" s="1"/>
  <c r="AS52" i="85"/>
  <c r="AL52" i="85"/>
  <c r="AU52" i="85" s="1"/>
  <c r="AS10" i="85"/>
  <c r="AL10" i="85"/>
  <c r="AU10" i="85" s="1"/>
  <c r="AS47" i="85"/>
  <c r="AL47" i="85"/>
  <c r="AU47" i="85" s="1"/>
  <c r="AX4" i="94" l="1"/>
  <c r="S4" i="94" s="1"/>
  <c r="AC4" i="94" s="1"/>
  <c r="AB5" i="94" s="1"/>
  <c r="AX27" i="94"/>
  <c r="S27" i="94" s="1"/>
  <c r="AC27" i="94" s="1"/>
  <c r="AB28" i="94" s="1"/>
  <c r="AX15" i="94"/>
  <c r="S15" i="94" s="1"/>
  <c r="AC15" i="94" s="1"/>
  <c r="AB16" i="94" s="1"/>
  <c r="AX23" i="94"/>
  <c r="S23" i="94" s="1"/>
  <c r="AC23" i="94" s="1"/>
  <c r="AB24" i="94" s="1"/>
  <c r="AX10" i="94"/>
  <c r="S10" i="94" s="1"/>
  <c r="AC10" i="94" s="1"/>
  <c r="AB11" i="94" s="1"/>
  <c r="AX9" i="94"/>
  <c r="S9" i="94" s="1"/>
  <c r="AC9" i="94" s="1"/>
  <c r="AB10" i="94" s="1"/>
  <c r="AJ10" i="94" s="1"/>
  <c r="AK84" i="94"/>
  <c r="AT84" i="94" s="1"/>
  <c r="AJ84" i="94"/>
  <c r="AJ95" i="94"/>
  <c r="AK95" i="94"/>
  <c r="AT95" i="94" s="1"/>
  <c r="AJ65" i="94"/>
  <c r="AK65" i="94"/>
  <c r="AT65" i="94" s="1"/>
  <c r="AJ88" i="94"/>
  <c r="AK88" i="94"/>
  <c r="AT88" i="94" s="1"/>
  <c r="AK70" i="94"/>
  <c r="AT70" i="94" s="1"/>
  <c r="AJ70" i="94"/>
  <c r="AJ98" i="94"/>
  <c r="AS98" i="94" s="1"/>
  <c r="AK98" i="94"/>
  <c r="AT98" i="94" s="1"/>
  <c r="AK91" i="94"/>
  <c r="AT91" i="94" s="1"/>
  <c r="AJ91" i="94"/>
  <c r="AK85" i="94"/>
  <c r="AT85" i="94" s="1"/>
  <c r="AJ85" i="94"/>
  <c r="AK79" i="94"/>
  <c r="AT79" i="94" s="1"/>
  <c r="AJ79" i="94"/>
  <c r="AK73" i="94"/>
  <c r="AT73" i="94" s="1"/>
  <c r="AJ73" i="94"/>
  <c r="AK67" i="94"/>
  <c r="AT67" i="94" s="1"/>
  <c r="AJ67" i="94"/>
  <c r="AK61" i="94"/>
  <c r="AT61" i="94" s="1"/>
  <c r="AJ61" i="94"/>
  <c r="AK55" i="94"/>
  <c r="AT55" i="94" s="1"/>
  <c r="AJ55" i="94"/>
  <c r="AJ49" i="94"/>
  <c r="AK49" i="94"/>
  <c r="AT49" i="94" s="1"/>
  <c r="AK43" i="94"/>
  <c r="AT43" i="94" s="1"/>
  <c r="AJ43" i="94"/>
  <c r="AJ37" i="94"/>
  <c r="AK37" i="94"/>
  <c r="AT37" i="94" s="1"/>
  <c r="AJ31" i="94"/>
  <c r="AK31" i="94"/>
  <c r="AT31" i="94" s="1"/>
  <c r="AX24" i="94"/>
  <c r="S24" i="94" s="1"/>
  <c r="AC24" i="94" s="1"/>
  <c r="AB25" i="94" s="1"/>
  <c r="AX18" i="94"/>
  <c r="S18" i="94" s="1"/>
  <c r="AC18" i="94" s="1"/>
  <c r="AB19" i="94" s="1"/>
  <c r="AX12" i="94"/>
  <c r="S12" i="94" s="1"/>
  <c r="AC12" i="94" s="1"/>
  <c r="AB13" i="94" s="1"/>
  <c r="AX5" i="94"/>
  <c r="S5" i="94" s="1"/>
  <c r="AC5" i="94" s="1"/>
  <c r="AB6" i="94" s="1"/>
  <c r="AR96" i="42"/>
  <c r="AK96" i="94"/>
  <c r="AT96" i="94" s="1"/>
  <c r="AJ96" i="94"/>
  <c r="AK60" i="94"/>
  <c r="AT60" i="94" s="1"/>
  <c r="AJ60" i="94"/>
  <c r="AJ54" i="94"/>
  <c r="AK54" i="94"/>
  <c r="AT54" i="94" s="1"/>
  <c r="AJ48" i="94"/>
  <c r="AK48" i="94"/>
  <c r="AT48" i="94" s="1"/>
  <c r="AJ42" i="94"/>
  <c r="AK42" i="94"/>
  <c r="AT42" i="94" s="1"/>
  <c r="AJ36" i="94"/>
  <c r="AK36" i="94"/>
  <c r="AT36" i="94" s="1"/>
  <c r="AK30" i="94"/>
  <c r="AT30" i="94" s="1"/>
  <c r="AJ30" i="94"/>
  <c r="AK24" i="94"/>
  <c r="AT24" i="94" s="1"/>
  <c r="AJ24" i="94"/>
  <c r="AK18" i="94"/>
  <c r="AT18" i="94" s="1"/>
  <c r="AK11" i="94"/>
  <c r="AT11" i="94" s="1"/>
  <c r="AJ11" i="94"/>
  <c r="AK12" i="94"/>
  <c r="AT12" i="94" s="1"/>
  <c r="AJ12" i="94"/>
  <c r="Y98" i="50"/>
  <c r="X98" i="50"/>
  <c r="AK90" i="94"/>
  <c r="AT90" i="94" s="1"/>
  <c r="AJ90" i="94"/>
  <c r="AK59" i="94"/>
  <c r="AT59" i="94" s="1"/>
  <c r="AJ59" i="94"/>
  <c r="AK53" i="94"/>
  <c r="AT53" i="94" s="1"/>
  <c r="AJ53" i="94"/>
  <c r="AK47" i="94"/>
  <c r="AT47" i="94" s="1"/>
  <c r="AJ47" i="94"/>
  <c r="AK41" i="94"/>
  <c r="AT41" i="94" s="1"/>
  <c r="AJ41" i="94"/>
  <c r="AJ35" i="94"/>
  <c r="AK35" i="94"/>
  <c r="AT35" i="94" s="1"/>
  <c r="AK29" i="94"/>
  <c r="AT29" i="94" s="1"/>
  <c r="AJ29" i="94"/>
  <c r="AK23" i="94"/>
  <c r="AT23" i="94" s="1"/>
  <c r="AJ23" i="94"/>
  <c r="AK17" i="94"/>
  <c r="AT17" i="94" s="1"/>
  <c r="AJ17" i="94"/>
  <c r="AX3" i="94"/>
  <c r="S3" i="94" s="1"/>
  <c r="AC3" i="94" s="1"/>
  <c r="AH97" i="42"/>
  <c r="AQ97" i="42" s="1"/>
  <c r="AH97" i="82"/>
  <c r="AQ97" i="82" s="1"/>
  <c r="AI97" i="50"/>
  <c r="AN97" i="50"/>
  <c r="AJ66" i="94"/>
  <c r="AK66" i="94"/>
  <c r="AT66" i="94" s="1"/>
  <c r="AK76" i="94"/>
  <c r="AT76" i="94" s="1"/>
  <c r="AJ76" i="94"/>
  <c r="AJ52" i="94"/>
  <c r="AK52" i="94"/>
  <c r="AT52" i="94" s="1"/>
  <c r="AK40" i="94"/>
  <c r="AT40" i="94" s="1"/>
  <c r="AJ40" i="94"/>
  <c r="AJ34" i="94"/>
  <c r="AK34" i="94"/>
  <c r="AT34" i="94" s="1"/>
  <c r="AK28" i="94"/>
  <c r="AT28" i="94" s="1"/>
  <c r="AJ28" i="94"/>
  <c r="AJ22" i="94"/>
  <c r="AK22" i="94"/>
  <c r="AT22" i="94" s="1"/>
  <c r="AK16" i="94"/>
  <c r="AT16" i="94" s="1"/>
  <c r="AJ16" i="94"/>
  <c r="AK9" i="94"/>
  <c r="AT9" i="94" s="1"/>
  <c r="AK5" i="94"/>
  <c r="AT5" i="94" s="1"/>
  <c r="AG97" i="48"/>
  <c r="AP97" i="48" s="1"/>
  <c r="W98" i="48"/>
  <c r="AE97" i="48"/>
  <c r="AF97" i="48"/>
  <c r="AO97" i="48" s="1"/>
  <c r="W98" i="42"/>
  <c r="AE97" i="42"/>
  <c r="AG97" i="42"/>
  <c r="AP97" i="42" s="1"/>
  <c r="AF97" i="42"/>
  <c r="AO97" i="42" s="1"/>
  <c r="AF97" i="82"/>
  <c r="AO97" i="82" s="1"/>
  <c r="AE97" i="82"/>
  <c r="W98" i="82"/>
  <c r="AG97" i="82"/>
  <c r="AP97" i="82" s="1"/>
  <c r="AJ72" i="94"/>
  <c r="AK72" i="94"/>
  <c r="AT72" i="94" s="1"/>
  <c r="AJ83" i="94"/>
  <c r="AK83" i="94"/>
  <c r="AT83" i="94" s="1"/>
  <c r="AK77" i="94"/>
  <c r="AT77" i="94" s="1"/>
  <c r="AJ77" i="94"/>
  <c r="AK82" i="94"/>
  <c r="AT82" i="94" s="1"/>
  <c r="AJ82" i="94"/>
  <c r="AJ58" i="94"/>
  <c r="AK58" i="94"/>
  <c r="AT58" i="94" s="1"/>
  <c r="AJ46" i="94"/>
  <c r="AK46" i="94"/>
  <c r="AT46" i="94" s="1"/>
  <c r="AK93" i="94"/>
  <c r="AT93" i="94" s="1"/>
  <c r="AJ93" i="94"/>
  <c r="AK87" i="94"/>
  <c r="AT87" i="94" s="1"/>
  <c r="AJ87" i="94"/>
  <c r="AK81" i="94"/>
  <c r="AT81" i="94" s="1"/>
  <c r="AJ81" i="94"/>
  <c r="AK75" i="94"/>
  <c r="AT75" i="94" s="1"/>
  <c r="AJ75" i="94"/>
  <c r="AK69" i="94"/>
  <c r="AT69" i="94" s="1"/>
  <c r="AJ69" i="94"/>
  <c r="AJ63" i="94"/>
  <c r="AK63" i="94"/>
  <c r="AT63" i="94" s="1"/>
  <c r="AK57" i="94"/>
  <c r="AT57" i="94" s="1"/>
  <c r="AJ57" i="94"/>
  <c r="AK51" i="94"/>
  <c r="AT51" i="94" s="1"/>
  <c r="AJ51" i="94"/>
  <c r="AK45" i="94"/>
  <c r="AT45" i="94" s="1"/>
  <c r="AJ45" i="94"/>
  <c r="AK39" i="94"/>
  <c r="AT39" i="94" s="1"/>
  <c r="AJ39" i="94"/>
  <c r="AX32" i="94"/>
  <c r="S32" i="94" s="1"/>
  <c r="AC32" i="94" s="1"/>
  <c r="AB33" i="94" s="1"/>
  <c r="AX26" i="94"/>
  <c r="S26" i="94" s="1"/>
  <c r="AC26" i="94" s="1"/>
  <c r="AB27" i="94" s="1"/>
  <c r="AX20" i="94"/>
  <c r="S20" i="94" s="1"/>
  <c r="AC20" i="94" s="1"/>
  <c r="AB21" i="94" s="1"/>
  <c r="AX14" i="94"/>
  <c r="S14" i="94" s="1"/>
  <c r="AC14" i="94" s="1"/>
  <c r="AB15" i="94" s="1"/>
  <c r="AX7" i="94"/>
  <c r="S7" i="94" s="1"/>
  <c r="AC7" i="94" s="1"/>
  <c r="AB8" i="94" s="1"/>
  <c r="AL3" i="85"/>
  <c r="AU3" i="85" s="1"/>
  <c r="AS3" i="85"/>
  <c r="AS4" i="35"/>
  <c r="AS100" i="35" s="1"/>
  <c r="AL4" i="35"/>
  <c r="AU4" i="35" s="1"/>
  <c r="AU100" i="35" s="1"/>
  <c r="C11" i="35" s="1"/>
  <c r="AL4" i="10"/>
  <c r="AU4" i="10" s="1"/>
  <c r="AU100" i="10" s="1"/>
  <c r="C11" i="10" s="1"/>
  <c r="AS4" i="10"/>
  <c r="AS100" i="10" s="1"/>
  <c r="W98" i="90"/>
  <c r="AG97" i="90"/>
  <c r="AP97" i="90" s="1"/>
  <c r="AE97" i="90"/>
  <c r="AF97" i="90"/>
  <c r="AO97" i="90" s="1"/>
  <c r="AK78" i="94"/>
  <c r="AT78" i="94" s="1"/>
  <c r="AJ78" i="94"/>
  <c r="AK89" i="94"/>
  <c r="AT89" i="94" s="1"/>
  <c r="AJ89" i="94"/>
  <c r="AJ71" i="94"/>
  <c r="AK71" i="94"/>
  <c r="AT71" i="94" s="1"/>
  <c r="AK94" i="94"/>
  <c r="AT94" i="94" s="1"/>
  <c r="AJ94" i="94"/>
  <c r="AJ64" i="94"/>
  <c r="AK64" i="94"/>
  <c r="AT64" i="94" s="1"/>
  <c r="AK97" i="94"/>
  <c r="AT97" i="94" s="1"/>
  <c r="AJ97" i="94"/>
  <c r="AK92" i="94"/>
  <c r="AT92" i="94" s="1"/>
  <c r="AJ92" i="94"/>
  <c r="AJ86" i="94"/>
  <c r="AK86" i="94"/>
  <c r="AT86" i="94" s="1"/>
  <c r="AJ80" i="94"/>
  <c r="AK80" i="94"/>
  <c r="AT80" i="94" s="1"/>
  <c r="AJ74" i="94"/>
  <c r="AK74" i="94"/>
  <c r="AT74" i="94" s="1"/>
  <c r="AJ68" i="94"/>
  <c r="AK68" i="94"/>
  <c r="AT68" i="94" s="1"/>
  <c r="AJ62" i="94"/>
  <c r="AK62" i="94"/>
  <c r="AT62" i="94" s="1"/>
  <c r="AJ56" i="94"/>
  <c r="AK56" i="94"/>
  <c r="AT56" i="94" s="1"/>
  <c r="AK50" i="94"/>
  <c r="AT50" i="94" s="1"/>
  <c r="AJ50" i="94"/>
  <c r="AJ44" i="94"/>
  <c r="AK44" i="94"/>
  <c r="AT44" i="94" s="1"/>
  <c r="AJ38" i="94"/>
  <c r="AK38" i="94"/>
  <c r="AT38" i="94" s="1"/>
  <c r="AJ32" i="94"/>
  <c r="AK32" i="94"/>
  <c r="AT32" i="94" s="1"/>
  <c r="AX25" i="94"/>
  <c r="S25" i="94" s="1"/>
  <c r="AC25" i="94" s="1"/>
  <c r="AB26" i="94" s="1"/>
  <c r="AX19" i="94"/>
  <c r="S19" i="94" s="1"/>
  <c r="AC19" i="94" s="1"/>
  <c r="AB20" i="94" s="1"/>
  <c r="AX13" i="94"/>
  <c r="S13" i="94" s="1"/>
  <c r="AC13" i="94" s="1"/>
  <c r="AB14" i="94" s="1"/>
  <c r="AX6" i="94"/>
  <c r="S6" i="94" s="1"/>
  <c r="AC6" i="94" s="1"/>
  <c r="AB7" i="94" s="1"/>
  <c r="AR96" i="82"/>
  <c r="AJ4" i="85"/>
  <c r="AK4" i="85"/>
  <c r="AT4" i="85" s="1"/>
  <c r="AT100" i="85" s="1"/>
  <c r="AI98" i="94"/>
  <c r="AN98" i="94"/>
  <c r="AN100" i="94" s="1"/>
  <c r="AK10" i="94" l="1"/>
  <c r="AT10" i="94" s="1"/>
  <c r="AJ9" i="94"/>
  <c r="AS9" i="94" s="1"/>
  <c r="AK14" i="94"/>
  <c r="AT14" i="94" s="1"/>
  <c r="AJ14" i="94"/>
  <c r="AS56" i="94"/>
  <c r="AL56" i="94"/>
  <c r="AU56" i="94" s="1"/>
  <c r="AL9" i="94"/>
  <c r="AU9" i="94" s="1"/>
  <c r="AS60" i="94"/>
  <c r="AL60" i="94"/>
  <c r="AU60" i="94" s="1"/>
  <c r="AS44" i="94"/>
  <c r="AL44" i="94"/>
  <c r="AU44" i="94" s="1"/>
  <c r="AJ21" i="94"/>
  <c r="AK21" i="94"/>
  <c r="AT21" i="94" s="1"/>
  <c r="AS63" i="94"/>
  <c r="AL63" i="94"/>
  <c r="AU63" i="94" s="1"/>
  <c r="AS46" i="94"/>
  <c r="AL46" i="94"/>
  <c r="AU46" i="94" s="1"/>
  <c r="Y98" i="48"/>
  <c r="X98" i="48"/>
  <c r="Z98" i="48" s="1"/>
  <c r="AS16" i="94"/>
  <c r="AL16" i="94"/>
  <c r="AU16" i="94" s="1"/>
  <c r="AS76" i="94"/>
  <c r="AL76" i="94"/>
  <c r="AU76" i="94" s="1"/>
  <c r="AS10" i="94"/>
  <c r="AL10" i="94"/>
  <c r="AU10" i="94" s="1"/>
  <c r="AS11" i="94"/>
  <c r="AL11" i="94"/>
  <c r="AU11" i="94" s="1"/>
  <c r="AS30" i="94"/>
  <c r="AL30" i="94"/>
  <c r="AU30" i="94" s="1"/>
  <c r="AS96" i="94"/>
  <c r="AL96" i="94"/>
  <c r="AU96" i="94" s="1"/>
  <c r="AK19" i="94"/>
  <c r="AT19" i="94" s="1"/>
  <c r="AJ19" i="94"/>
  <c r="AS43" i="94"/>
  <c r="AL43" i="94"/>
  <c r="AU43" i="94" s="1"/>
  <c r="AS61" i="94"/>
  <c r="AL61" i="94"/>
  <c r="AU61" i="94" s="1"/>
  <c r="AS79" i="94"/>
  <c r="AL79" i="94"/>
  <c r="AU79" i="94" s="1"/>
  <c r="AJ8" i="94"/>
  <c r="AK8" i="94"/>
  <c r="AT8" i="94" s="1"/>
  <c r="AS72" i="94"/>
  <c r="AL72" i="94"/>
  <c r="AU72" i="94" s="1"/>
  <c r="AS28" i="94"/>
  <c r="AL28" i="94"/>
  <c r="AU28" i="94" s="1"/>
  <c r="AS24" i="94"/>
  <c r="AL24" i="94"/>
  <c r="AU24" i="94" s="1"/>
  <c r="AJ26" i="94"/>
  <c r="AK26" i="94"/>
  <c r="AT26" i="94" s="1"/>
  <c r="AS62" i="94"/>
  <c r="AL62" i="94"/>
  <c r="AU62" i="94" s="1"/>
  <c r="AS71" i="94"/>
  <c r="AL71" i="94"/>
  <c r="AU71" i="94" s="1"/>
  <c r="AS50" i="94"/>
  <c r="AL50" i="94"/>
  <c r="AU50" i="94" s="1"/>
  <c r="AS89" i="94"/>
  <c r="AL89" i="94"/>
  <c r="AU89" i="94" s="1"/>
  <c r="AI97" i="90"/>
  <c r="AN97" i="90"/>
  <c r="AJ27" i="94"/>
  <c r="AK27" i="94"/>
  <c r="AT27" i="94" s="1"/>
  <c r="AS51" i="94"/>
  <c r="AL51" i="94"/>
  <c r="AU51" i="94" s="1"/>
  <c r="AS69" i="94"/>
  <c r="AL69" i="94"/>
  <c r="AU69" i="94" s="1"/>
  <c r="AS87" i="94"/>
  <c r="AL87" i="94"/>
  <c r="AU87" i="94" s="1"/>
  <c r="Y98" i="82"/>
  <c r="X98" i="82"/>
  <c r="Z98" i="82" s="1"/>
  <c r="AI97" i="42"/>
  <c r="AN97" i="42"/>
  <c r="AS34" i="94"/>
  <c r="AL34" i="94"/>
  <c r="AU34" i="94" s="1"/>
  <c r="AS17" i="94"/>
  <c r="AL17" i="94"/>
  <c r="AU17" i="94" s="1"/>
  <c r="AS53" i="94"/>
  <c r="AL53" i="94"/>
  <c r="AU53" i="94" s="1"/>
  <c r="AH98" i="50"/>
  <c r="AQ98" i="50" s="1"/>
  <c r="AQ100" i="50" s="1"/>
  <c r="AZ3" i="50"/>
  <c r="AX4" i="50" s="1"/>
  <c r="S4" i="50" s="1"/>
  <c r="AC4" i="50" s="1"/>
  <c r="AB5" i="50" s="1"/>
  <c r="AX5" i="50"/>
  <c r="S5" i="50" s="1"/>
  <c r="AC5" i="50" s="1"/>
  <c r="AB6" i="50" s="1"/>
  <c r="AX7" i="50"/>
  <c r="S7" i="50" s="1"/>
  <c r="AC7" i="50" s="1"/>
  <c r="AB8" i="50" s="1"/>
  <c r="AX8" i="50"/>
  <c r="S8" i="50" s="1"/>
  <c r="AC8" i="50" s="1"/>
  <c r="AB9" i="50" s="1"/>
  <c r="AX9" i="50"/>
  <c r="S9" i="50" s="1"/>
  <c r="AC9" i="50" s="1"/>
  <c r="AB10" i="50" s="1"/>
  <c r="AX10" i="50"/>
  <c r="S10" i="50" s="1"/>
  <c r="AC10" i="50" s="1"/>
  <c r="AB11" i="50" s="1"/>
  <c r="AX11" i="50"/>
  <c r="S11" i="50" s="1"/>
  <c r="AC11" i="50" s="1"/>
  <c r="AB12" i="50" s="1"/>
  <c r="AX12" i="50"/>
  <c r="S12" i="50" s="1"/>
  <c r="AC12" i="50" s="1"/>
  <c r="AB13" i="50" s="1"/>
  <c r="AX13" i="50"/>
  <c r="S13" i="50" s="1"/>
  <c r="AC13" i="50" s="1"/>
  <c r="AB14" i="50" s="1"/>
  <c r="AX14" i="50"/>
  <c r="S14" i="50" s="1"/>
  <c r="AC14" i="50" s="1"/>
  <c r="AB15" i="50" s="1"/>
  <c r="AX15" i="50"/>
  <c r="S15" i="50" s="1"/>
  <c r="AC15" i="50" s="1"/>
  <c r="AB16" i="50" s="1"/>
  <c r="AX16" i="50"/>
  <c r="S16" i="50" s="1"/>
  <c r="AC16" i="50" s="1"/>
  <c r="AB17" i="50" s="1"/>
  <c r="AX17" i="50"/>
  <c r="S17" i="50" s="1"/>
  <c r="AC17" i="50" s="1"/>
  <c r="AB18" i="50" s="1"/>
  <c r="AX18" i="50"/>
  <c r="S18" i="50" s="1"/>
  <c r="AC18" i="50" s="1"/>
  <c r="AB19" i="50" s="1"/>
  <c r="AX19" i="50"/>
  <c r="S19" i="50" s="1"/>
  <c r="AC19" i="50" s="1"/>
  <c r="AB20" i="50" s="1"/>
  <c r="AX20" i="50"/>
  <c r="S20" i="50" s="1"/>
  <c r="AC20" i="50" s="1"/>
  <c r="AB21" i="50" s="1"/>
  <c r="AX21" i="50"/>
  <c r="S21" i="50" s="1"/>
  <c r="AC21" i="50" s="1"/>
  <c r="AB22" i="50" s="1"/>
  <c r="AX22" i="50"/>
  <c r="S22" i="50" s="1"/>
  <c r="AC22" i="50" s="1"/>
  <c r="AB23" i="50" s="1"/>
  <c r="AX23" i="50"/>
  <c r="S23" i="50" s="1"/>
  <c r="AC23" i="50" s="1"/>
  <c r="AB24" i="50" s="1"/>
  <c r="AX24" i="50"/>
  <c r="S24" i="50" s="1"/>
  <c r="AC24" i="50" s="1"/>
  <c r="AB25" i="50" s="1"/>
  <c r="AX25" i="50"/>
  <c r="S25" i="50" s="1"/>
  <c r="AC25" i="50" s="1"/>
  <c r="AB26" i="50" s="1"/>
  <c r="AX26" i="50"/>
  <c r="S26" i="50" s="1"/>
  <c r="AC26" i="50" s="1"/>
  <c r="AB27" i="50" s="1"/>
  <c r="AX27" i="50"/>
  <c r="S27" i="50" s="1"/>
  <c r="AC27" i="50" s="1"/>
  <c r="AB28" i="50" s="1"/>
  <c r="AX28" i="50"/>
  <c r="S28" i="50" s="1"/>
  <c r="AC28" i="50" s="1"/>
  <c r="AB29" i="50" s="1"/>
  <c r="AX29" i="50"/>
  <c r="S29" i="50" s="1"/>
  <c r="AC29" i="50" s="1"/>
  <c r="AB30" i="50" s="1"/>
  <c r="AX30" i="50"/>
  <c r="S30" i="50" s="1"/>
  <c r="AC30" i="50" s="1"/>
  <c r="AB31" i="50" s="1"/>
  <c r="AX31" i="50"/>
  <c r="S31" i="50" s="1"/>
  <c r="AC31" i="50" s="1"/>
  <c r="AB32" i="50" s="1"/>
  <c r="AX32" i="50"/>
  <c r="S32" i="50" s="1"/>
  <c r="AC32" i="50" s="1"/>
  <c r="AB33" i="50" s="1"/>
  <c r="AX33" i="50"/>
  <c r="S33" i="50" s="1"/>
  <c r="AC33" i="50" s="1"/>
  <c r="AB34" i="50" s="1"/>
  <c r="AX34" i="50"/>
  <c r="S34" i="50" s="1"/>
  <c r="AC34" i="50" s="1"/>
  <c r="AB35" i="50" s="1"/>
  <c r="AX35" i="50"/>
  <c r="S35" i="50" s="1"/>
  <c r="AC35" i="50" s="1"/>
  <c r="AB36" i="50" s="1"/>
  <c r="AX36" i="50"/>
  <c r="S36" i="50" s="1"/>
  <c r="AC36" i="50" s="1"/>
  <c r="AB37" i="50" s="1"/>
  <c r="AX37" i="50"/>
  <c r="S37" i="50" s="1"/>
  <c r="AC37" i="50" s="1"/>
  <c r="AB38" i="50" s="1"/>
  <c r="AX38" i="50"/>
  <c r="S38" i="50" s="1"/>
  <c r="AC38" i="50" s="1"/>
  <c r="AB39" i="50" s="1"/>
  <c r="AX39" i="50"/>
  <c r="S39" i="50" s="1"/>
  <c r="AC39" i="50" s="1"/>
  <c r="AB40" i="50" s="1"/>
  <c r="AX40" i="50"/>
  <c r="S40" i="50" s="1"/>
  <c r="AC40" i="50" s="1"/>
  <c r="AB41" i="50" s="1"/>
  <c r="AX41" i="50"/>
  <c r="S41" i="50" s="1"/>
  <c r="AC41" i="50" s="1"/>
  <c r="AB42" i="50" s="1"/>
  <c r="AX42" i="50"/>
  <c r="S42" i="50" s="1"/>
  <c r="AC42" i="50" s="1"/>
  <c r="AB43" i="50" s="1"/>
  <c r="AX43" i="50"/>
  <c r="S43" i="50" s="1"/>
  <c r="AC43" i="50" s="1"/>
  <c r="AB44" i="50" s="1"/>
  <c r="AX44" i="50"/>
  <c r="S44" i="50" s="1"/>
  <c r="AC44" i="50" s="1"/>
  <c r="AB45" i="50" s="1"/>
  <c r="AX45" i="50"/>
  <c r="S45" i="50" s="1"/>
  <c r="AC45" i="50" s="1"/>
  <c r="AB46" i="50" s="1"/>
  <c r="AX46" i="50"/>
  <c r="S46" i="50" s="1"/>
  <c r="AC46" i="50" s="1"/>
  <c r="AB47" i="50" s="1"/>
  <c r="AX47" i="50"/>
  <c r="S47" i="50" s="1"/>
  <c r="AC47" i="50" s="1"/>
  <c r="AB48" i="50" s="1"/>
  <c r="AX48" i="50"/>
  <c r="S48" i="50" s="1"/>
  <c r="AC48" i="50" s="1"/>
  <c r="AB49" i="50" s="1"/>
  <c r="AX49" i="50"/>
  <c r="S49" i="50" s="1"/>
  <c r="AC49" i="50" s="1"/>
  <c r="AB50" i="50" s="1"/>
  <c r="AX50" i="50"/>
  <c r="S50" i="50" s="1"/>
  <c r="AC50" i="50" s="1"/>
  <c r="AB51" i="50" s="1"/>
  <c r="AX51" i="50"/>
  <c r="S51" i="50" s="1"/>
  <c r="AC51" i="50" s="1"/>
  <c r="AB52" i="50" s="1"/>
  <c r="AX52" i="50"/>
  <c r="S52" i="50" s="1"/>
  <c r="AC52" i="50" s="1"/>
  <c r="AB53" i="50" s="1"/>
  <c r="AX53" i="50"/>
  <c r="S53" i="50" s="1"/>
  <c r="AC53" i="50" s="1"/>
  <c r="AB54" i="50" s="1"/>
  <c r="AX54" i="50"/>
  <c r="S54" i="50" s="1"/>
  <c r="AC54" i="50" s="1"/>
  <c r="AB55" i="50" s="1"/>
  <c r="AX55" i="50"/>
  <c r="S55" i="50" s="1"/>
  <c r="AC55" i="50" s="1"/>
  <c r="AB56" i="50" s="1"/>
  <c r="AX56" i="50"/>
  <c r="S56" i="50" s="1"/>
  <c r="AC56" i="50" s="1"/>
  <c r="AB57" i="50" s="1"/>
  <c r="AX57" i="50"/>
  <c r="S57" i="50" s="1"/>
  <c r="AC57" i="50" s="1"/>
  <c r="AB58" i="50" s="1"/>
  <c r="AX58" i="50"/>
  <c r="S58" i="50" s="1"/>
  <c r="AC58" i="50" s="1"/>
  <c r="AB59" i="50" s="1"/>
  <c r="AX59" i="50"/>
  <c r="S59" i="50" s="1"/>
  <c r="AC59" i="50" s="1"/>
  <c r="AB60" i="50" s="1"/>
  <c r="AX60" i="50"/>
  <c r="S60" i="50" s="1"/>
  <c r="AC60" i="50" s="1"/>
  <c r="AB61" i="50" s="1"/>
  <c r="AX61" i="50"/>
  <c r="S61" i="50" s="1"/>
  <c r="AC61" i="50" s="1"/>
  <c r="AB62" i="50" s="1"/>
  <c r="AX62" i="50"/>
  <c r="S62" i="50" s="1"/>
  <c r="AC62" i="50" s="1"/>
  <c r="AB63" i="50" s="1"/>
  <c r="AX63" i="50"/>
  <c r="S63" i="50" s="1"/>
  <c r="AC63" i="50" s="1"/>
  <c r="AB64" i="50" s="1"/>
  <c r="AX64" i="50"/>
  <c r="S64" i="50" s="1"/>
  <c r="AC64" i="50" s="1"/>
  <c r="AB65" i="50" s="1"/>
  <c r="AX65" i="50"/>
  <c r="S65" i="50" s="1"/>
  <c r="AC65" i="50" s="1"/>
  <c r="AB66" i="50" s="1"/>
  <c r="AX66" i="50"/>
  <c r="S66" i="50" s="1"/>
  <c r="AC66" i="50" s="1"/>
  <c r="AB67" i="50" s="1"/>
  <c r="AX67" i="50"/>
  <c r="S67" i="50" s="1"/>
  <c r="AC67" i="50" s="1"/>
  <c r="AB68" i="50" s="1"/>
  <c r="AX68" i="50"/>
  <c r="S68" i="50" s="1"/>
  <c r="AC68" i="50" s="1"/>
  <c r="AB69" i="50" s="1"/>
  <c r="AX69" i="50"/>
  <c r="S69" i="50" s="1"/>
  <c r="AC69" i="50" s="1"/>
  <c r="AB70" i="50" s="1"/>
  <c r="AX70" i="50"/>
  <c r="S70" i="50" s="1"/>
  <c r="AC70" i="50" s="1"/>
  <c r="AB71" i="50" s="1"/>
  <c r="AX71" i="50"/>
  <c r="S71" i="50" s="1"/>
  <c r="AC71" i="50" s="1"/>
  <c r="AB72" i="50" s="1"/>
  <c r="AX72" i="50"/>
  <c r="S72" i="50" s="1"/>
  <c r="AC72" i="50" s="1"/>
  <c r="AB73" i="50" s="1"/>
  <c r="AX73" i="50"/>
  <c r="S73" i="50" s="1"/>
  <c r="AC73" i="50" s="1"/>
  <c r="AB74" i="50" s="1"/>
  <c r="AX74" i="50"/>
  <c r="S74" i="50" s="1"/>
  <c r="AC74" i="50" s="1"/>
  <c r="AB75" i="50" s="1"/>
  <c r="AX75" i="50"/>
  <c r="S75" i="50" s="1"/>
  <c r="AC75" i="50" s="1"/>
  <c r="AB76" i="50" s="1"/>
  <c r="AX76" i="50"/>
  <c r="S76" i="50" s="1"/>
  <c r="AC76" i="50" s="1"/>
  <c r="AB77" i="50" s="1"/>
  <c r="AX77" i="50"/>
  <c r="S77" i="50" s="1"/>
  <c r="AC77" i="50" s="1"/>
  <c r="AB78" i="50" s="1"/>
  <c r="AX78" i="50"/>
  <c r="S78" i="50" s="1"/>
  <c r="AC78" i="50" s="1"/>
  <c r="AB79" i="50" s="1"/>
  <c r="AX79" i="50"/>
  <c r="S79" i="50" s="1"/>
  <c r="AC79" i="50" s="1"/>
  <c r="AB80" i="50" s="1"/>
  <c r="AX80" i="50"/>
  <c r="S80" i="50" s="1"/>
  <c r="AC80" i="50" s="1"/>
  <c r="AB81" i="50" s="1"/>
  <c r="AX81" i="50"/>
  <c r="S81" i="50" s="1"/>
  <c r="AC81" i="50" s="1"/>
  <c r="AB82" i="50" s="1"/>
  <c r="AX82" i="50"/>
  <c r="S82" i="50" s="1"/>
  <c r="AC82" i="50" s="1"/>
  <c r="AB83" i="50" s="1"/>
  <c r="AX83" i="50"/>
  <c r="S83" i="50" s="1"/>
  <c r="AC83" i="50" s="1"/>
  <c r="AB84" i="50" s="1"/>
  <c r="AX84" i="50"/>
  <c r="S84" i="50" s="1"/>
  <c r="AC84" i="50" s="1"/>
  <c r="AB85" i="50" s="1"/>
  <c r="AX85" i="50"/>
  <c r="S85" i="50" s="1"/>
  <c r="AC85" i="50" s="1"/>
  <c r="AB86" i="50" s="1"/>
  <c r="AX86" i="50"/>
  <c r="S86" i="50" s="1"/>
  <c r="AC86" i="50" s="1"/>
  <c r="AB87" i="50" s="1"/>
  <c r="AX87" i="50"/>
  <c r="S87" i="50" s="1"/>
  <c r="AC87" i="50" s="1"/>
  <c r="AB88" i="50" s="1"/>
  <c r="AX88" i="50"/>
  <c r="S88" i="50" s="1"/>
  <c r="AC88" i="50" s="1"/>
  <c r="AB89" i="50" s="1"/>
  <c r="AX89" i="50"/>
  <c r="S89" i="50" s="1"/>
  <c r="AC89" i="50" s="1"/>
  <c r="AB90" i="50" s="1"/>
  <c r="AX90" i="50"/>
  <c r="S90" i="50" s="1"/>
  <c r="AC90" i="50" s="1"/>
  <c r="AB91" i="50" s="1"/>
  <c r="AX91" i="50"/>
  <c r="S91" i="50" s="1"/>
  <c r="AC91" i="50" s="1"/>
  <c r="AB92" i="50" s="1"/>
  <c r="AX92" i="50"/>
  <c r="S92" i="50" s="1"/>
  <c r="AC92" i="50" s="1"/>
  <c r="AB93" i="50" s="1"/>
  <c r="AX95" i="50"/>
  <c r="S95" i="50" s="1"/>
  <c r="AC95" i="50" s="1"/>
  <c r="AB96" i="50" s="1"/>
  <c r="AX93" i="50"/>
  <c r="S93" i="50" s="1"/>
  <c r="AC93" i="50" s="1"/>
  <c r="AB94" i="50" s="1"/>
  <c r="AX94" i="50"/>
  <c r="S94" i="50" s="1"/>
  <c r="AC94" i="50" s="1"/>
  <c r="AB95" i="50" s="1"/>
  <c r="AX96" i="50"/>
  <c r="S96" i="50" s="1"/>
  <c r="AC96" i="50" s="1"/>
  <c r="AB97" i="50" s="1"/>
  <c r="AX97" i="50"/>
  <c r="S97" i="50" s="1"/>
  <c r="AC97" i="50" s="1"/>
  <c r="AB98" i="50" s="1"/>
  <c r="AS48" i="94"/>
  <c r="AL48" i="94"/>
  <c r="AU48" i="94" s="1"/>
  <c r="AK25" i="94"/>
  <c r="AT25" i="94" s="1"/>
  <c r="AJ25" i="94"/>
  <c r="AS65" i="94"/>
  <c r="AL65" i="94"/>
  <c r="AU65" i="94" s="1"/>
  <c r="AS80" i="94"/>
  <c r="AL80" i="94"/>
  <c r="AU80" i="94" s="1"/>
  <c r="AS32" i="94"/>
  <c r="AL32" i="94"/>
  <c r="AU32" i="94" s="1"/>
  <c r="AS68" i="94"/>
  <c r="AL68" i="94"/>
  <c r="AU68" i="94" s="1"/>
  <c r="AS86" i="94"/>
  <c r="AL86" i="94"/>
  <c r="AU86" i="94" s="1"/>
  <c r="AS64" i="94"/>
  <c r="AL64" i="94"/>
  <c r="AU64" i="94" s="1"/>
  <c r="AJ33" i="94"/>
  <c r="AK33" i="94"/>
  <c r="AT33" i="94" s="1"/>
  <c r="AS58" i="94"/>
  <c r="AL58" i="94"/>
  <c r="AU58" i="94" s="1"/>
  <c r="AS83" i="94"/>
  <c r="AL83" i="94"/>
  <c r="AU83" i="94" s="1"/>
  <c r="AI97" i="82"/>
  <c r="AN97" i="82"/>
  <c r="Y98" i="42"/>
  <c r="X98" i="42"/>
  <c r="AJ5" i="94"/>
  <c r="AS40" i="94"/>
  <c r="AL40" i="94"/>
  <c r="AU40" i="94" s="1"/>
  <c r="AS35" i="94"/>
  <c r="AL35" i="94"/>
  <c r="AU35" i="94" s="1"/>
  <c r="Z98" i="50"/>
  <c r="AS67" i="94"/>
  <c r="AL67" i="94"/>
  <c r="AU67" i="94" s="1"/>
  <c r="AS85" i="94"/>
  <c r="AL85" i="94"/>
  <c r="AU85" i="94" s="1"/>
  <c r="AS70" i="94"/>
  <c r="AL70" i="94"/>
  <c r="AU70" i="94" s="1"/>
  <c r="AJ6" i="94"/>
  <c r="AK6" i="94"/>
  <c r="AT6" i="94" s="1"/>
  <c r="AS4" i="85"/>
  <c r="AS100" i="85" s="1"/>
  <c r="AL4" i="85"/>
  <c r="AU4" i="85" s="1"/>
  <c r="AU100" i="85" s="1"/>
  <c r="C11" i="85" s="1"/>
  <c r="F30" i="57" s="1"/>
  <c r="AK7" i="94"/>
  <c r="AT7" i="94" s="1"/>
  <c r="AJ7" i="94"/>
  <c r="AS92" i="94"/>
  <c r="AL92" i="94"/>
  <c r="AU92" i="94" s="1"/>
  <c r="AS94" i="94"/>
  <c r="AL94" i="94"/>
  <c r="AU94" i="94" s="1"/>
  <c r="AS78" i="94"/>
  <c r="AL78" i="94"/>
  <c r="AU78" i="94" s="1"/>
  <c r="Y98" i="90"/>
  <c r="X98" i="90"/>
  <c r="Z98" i="90" s="1"/>
  <c r="AS39" i="94"/>
  <c r="AL39" i="94"/>
  <c r="AU39" i="94" s="1"/>
  <c r="AS57" i="94"/>
  <c r="AL57" i="94"/>
  <c r="AU57" i="94" s="1"/>
  <c r="AS75" i="94"/>
  <c r="AL75" i="94"/>
  <c r="AU75" i="94" s="1"/>
  <c r="AS93" i="94"/>
  <c r="AL93" i="94"/>
  <c r="AU93" i="94" s="1"/>
  <c r="AS82" i="94"/>
  <c r="AL82" i="94"/>
  <c r="AU82" i="94" s="1"/>
  <c r="AS22" i="94"/>
  <c r="AL22" i="94"/>
  <c r="AU22" i="94" s="1"/>
  <c r="AS66" i="94"/>
  <c r="AL66" i="94"/>
  <c r="AU66" i="94" s="1"/>
  <c r="AS23" i="94"/>
  <c r="AL23" i="94"/>
  <c r="AU23" i="94" s="1"/>
  <c r="AS41" i="94"/>
  <c r="AL41" i="94"/>
  <c r="AU41" i="94" s="1"/>
  <c r="AS59" i="94"/>
  <c r="AL59" i="94"/>
  <c r="AU59" i="94" s="1"/>
  <c r="AJ18" i="94"/>
  <c r="AS36" i="94"/>
  <c r="AL36" i="94"/>
  <c r="AU36" i="94" s="1"/>
  <c r="AS54" i="94"/>
  <c r="AL54" i="94"/>
  <c r="AU54" i="94" s="1"/>
  <c r="AS31" i="94"/>
  <c r="AL31" i="94"/>
  <c r="AU31" i="94" s="1"/>
  <c r="AS49" i="94"/>
  <c r="AL49" i="94"/>
  <c r="AU49" i="94" s="1"/>
  <c r="AS95" i="94"/>
  <c r="AL95" i="94"/>
  <c r="AU95" i="94" s="1"/>
  <c r="AS55" i="94"/>
  <c r="AL55" i="94"/>
  <c r="AU55" i="94" s="1"/>
  <c r="AS73" i="94"/>
  <c r="AL73" i="94"/>
  <c r="AU73" i="94" s="1"/>
  <c r="AS91" i="94"/>
  <c r="AL91" i="94"/>
  <c r="AU91" i="94" s="1"/>
  <c r="AS84" i="94"/>
  <c r="AL84" i="94"/>
  <c r="AU84" i="94" s="1"/>
  <c r="AR98" i="94"/>
  <c r="AR100" i="94" s="1"/>
  <c r="AL98" i="94"/>
  <c r="AU98" i="94" s="1"/>
  <c r="AS38" i="94"/>
  <c r="AL38" i="94"/>
  <c r="AU38" i="94" s="1"/>
  <c r="AS74" i="94"/>
  <c r="AL74" i="94"/>
  <c r="AU74" i="94" s="1"/>
  <c r="AJ3" i="94"/>
  <c r="AB4" i="94"/>
  <c r="AS12" i="94"/>
  <c r="AL12" i="94"/>
  <c r="AU12" i="94" s="1"/>
  <c r="AJ20" i="94"/>
  <c r="AK20" i="94"/>
  <c r="AT20" i="94" s="1"/>
  <c r="AS97" i="94"/>
  <c r="AL97" i="94"/>
  <c r="AU97" i="94" s="1"/>
  <c r="AJ15" i="94"/>
  <c r="AK15" i="94"/>
  <c r="AT15" i="94" s="1"/>
  <c r="AS45" i="94"/>
  <c r="AL45" i="94"/>
  <c r="AU45" i="94" s="1"/>
  <c r="AS81" i="94"/>
  <c r="AL81" i="94"/>
  <c r="AU81" i="94" s="1"/>
  <c r="AS77" i="94"/>
  <c r="AL77" i="94"/>
  <c r="AU77" i="94" s="1"/>
  <c r="AI97" i="48"/>
  <c r="AN97" i="48"/>
  <c r="AS52" i="94"/>
  <c r="AL52" i="94"/>
  <c r="AU52" i="94" s="1"/>
  <c r="AR97" i="50"/>
  <c r="AS29" i="94"/>
  <c r="AL29" i="94"/>
  <c r="AU29" i="94" s="1"/>
  <c r="AS47" i="94"/>
  <c r="AL47" i="94"/>
  <c r="AU47" i="94" s="1"/>
  <c r="AS90" i="94"/>
  <c r="AL90" i="94"/>
  <c r="AU90" i="94" s="1"/>
  <c r="AS42" i="94"/>
  <c r="AL42" i="94"/>
  <c r="AU42" i="94" s="1"/>
  <c r="AJ13" i="94"/>
  <c r="AK13" i="94"/>
  <c r="AT13" i="94" s="1"/>
  <c r="AS37" i="94"/>
  <c r="AL37" i="94"/>
  <c r="AU37" i="94" s="1"/>
  <c r="AS88" i="94"/>
  <c r="AL88" i="94"/>
  <c r="AU88" i="94" s="1"/>
  <c r="AX3" i="50" l="1"/>
  <c r="S3" i="50" s="1"/>
  <c r="AC3" i="50" s="1"/>
  <c r="Z98" i="42"/>
  <c r="AX6" i="50"/>
  <c r="S6" i="50" s="1"/>
  <c r="AC6" i="50" s="1"/>
  <c r="AB7" i="50" s="1"/>
  <c r="AG98" i="90"/>
  <c r="AP98" i="90" s="1"/>
  <c r="AP100" i="90" s="1"/>
  <c r="AE98" i="90"/>
  <c r="AC98" i="90"/>
  <c r="AF98" i="90"/>
  <c r="AO98" i="90" s="1"/>
  <c r="AO100" i="90" s="1"/>
  <c r="AE98" i="42"/>
  <c r="AF98" i="42"/>
  <c r="AO98" i="42" s="1"/>
  <c r="AO100" i="42" s="1"/>
  <c r="AG98" i="42"/>
  <c r="AP98" i="42" s="1"/>
  <c r="AP100" i="42" s="1"/>
  <c r="AC98" i="42"/>
  <c r="AK86" i="50"/>
  <c r="AT86" i="50" s="1"/>
  <c r="AJ86" i="50"/>
  <c r="AJ74" i="50"/>
  <c r="AK74" i="50"/>
  <c r="AT74" i="50" s="1"/>
  <c r="AJ68" i="50"/>
  <c r="AK68" i="50"/>
  <c r="AT68" i="50" s="1"/>
  <c r="AJ62" i="50"/>
  <c r="AK62" i="50"/>
  <c r="AT62" i="50" s="1"/>
  <c r="AJ56" i="50"/>
  <c r="AK56" i="50"/>
  <c r="AT56" i="50" s="1"/>
  <c r="AK50" i="50"/>
  <c r="AT50" i="50" s="1"/>
  <c r="AJ50" i="50"/>
  <c r="AK44" i="50"/>
  <c r="AT44" i="50" s="1"/>
  <c r="AJ44" i="50"/>
  <c r="AJ38" i="50"/>
  <c r="AK38" i="50"/>
  <c r="AT38" i="50" s="1"/>
  <c r="AJ32" i="50"/>
  <c r="AK32" i="50"/>
  <c r="AT32" i="50" s="1"/>
  <c r="AK26" i="50"/>
  <c r="AT26" i="50" s="1"/>
  <c r="AJ26" i="50"/>
  <c r="AK20" i="50"/>
  <c r="AT20" i="50" s="1"/>
  <c r="AJ20" i="50"/>
  <c r="AK14" i="50"/>
  <c r="AT14" i="50" s="1"/>
  <c r="AJ14" i="50"/>
  <c r="AK8" i="50"/>
  <c r="AT8" i="50" s="1"/>
  <c r="AJ8" i="50"/>
  <c r="AS27" i="94"/>
  <c r="AL27" i="94"/>
  <c r="AU27" i="94" s="1"/>
  <c r="AS26" i="94"/>
  <c r="AL26" i="94"/>
  <c r="AU26" i="94" s="1"/>
  <c r="AC98" i="48"/>
  <c r="AF98" i="48"/>
  <c r="AO98" i="48" s="1"/>
  <c r="AO100" i="48" s="1"/>
  <c r="AE98" i="48"/>
  <c r="AG98" i="48"/>
  <c r="AP98" i="48" s="1"/>
  <c r="AP100" i="48" s="1"/>
  <c r="AR97" i="48"/>
  <c r="AK80" i="50"/>
  <c r="AT80" i="50" s="1"/>
  <c r="AJ80" i="50"/>
  <c r="AK4" i="94"/>
  <c r="AT4" i="94" s="1"/>
  <c r="AT100" i="94" s="1"/>
  <c r="AJ4" i="94"/>
  <c r="AR97" i="82"/>
  <c r="AS33" i="94"/>
  <c r="AL33" i="94"/>
  <c r="AU33" i="94" s="1"/>
  <c r="AJ97" i="50"/>
  <c r="AK97" i="50"/>
  <c r="AT97" i="50" s="1"/>
  <c r="AJ91" i="50"/>
  <c r="AK91" i="50"/>
  <c r="AT91" i="50" s="1"/>
  <c r="AJ85" i="50"/>
  <c r="AK85" i="50"/>
  <c r="AT85" i="50" s="1"/>
  <c r="AJ79" i="50"/>
  <c r="AK79" i="50"/>
  <c r="AT79" i="50" s="1"/>
  <c r="AK73" i="50"/>
  <c r="AT73" i="50" s="1"/>
  <c r="AJ73" i="50"/>
  <c r="AJ67" i="50"/>
  <c r="AK67" i="50"/>
  <c r="AT67" i="50" s="1"/>
  <c r="AK61" i="50"/>
  <c r="AT61" i="50" s="1"/>
  <c r="AJ61" i="50"/>
  <c r="AJ55" i="50"/>
  <c r="AK55" i="50"/>
  <c r="AT55" i="50" s="1"/>
  <c r="AJ49" i="50"/>
  <c r="AK49" i="50"/>
  <c r="AT49" i="50" s="1"/>
  <c r="AJ43" i="50"/>
  <c r="AK43" i="50"/>
  <c r="AT43" i="50" s="1"/>
  <c r="AK37" i="50"/>
  <c r="AT37" i="50" s="1"/>
  <c r="AJ37" i="50"/>
  <c r="AJ31" i="50"/>
  <c r="AK31" i="50"/>
  <c r="AT31" i="50" s="1"/>
  <c r="AJ25" i="50"/>
  <c r="AK25" i="50"/>
  <c r="AT25" i="50" s="1"/>
  <c r="AK19" i="50"/>
  <c r="AT19" i="50" s="1"/>
  <c r="AJ19" i="50"/>
  <c r="AJ13" i="50"/>
  <c r="AK13" i="50"/>
  <c r="AT13" i="50" s="1"/>
  <c r="AJ7" i="50"/>
  <c r="AK7" i="50"/>
  <c r="AT7" i="50" s="1"/>
  <c r="AR97" i="42"/>
  <c r="AS21" i="94"/>
  <c r="AL21" i="94"/>
  <c r="AU21" i="94" s="1"/>
  <c r="AS6" i="94"/>
  <c r="AL6" i="94"/>
  <c r="AU6" i="94" s="1"/>
  <c r="AS5" i="94"/>
  <c r="AL5" i="94"/>
  <c r="AU5" i="94" s="1"/>
  <c r="AS25" i="94"/>
  <c r="AL25" i="94"/>
  <c r="AU25" i="94" s="1"/>
  <c r="AK95" i="50"/>
  <c r="AT95" i="50" s="1"/>
  <c r="AJ95" i="50"/>
  <c r="AK90" i="50"/>
  <c r="AT90" i="50" s="1"/>
  <c r="AJ90" i="50"/>
  <c r="AJ84" i="50"/>
  <c r="AK84" i="50"/>
  <c r="AT84" i="50" s="1"/>
  <c r="AK78" i="50"/>
  <c r="AT78" i="50" s="1"/>
  <c r="AJ78" i="50"/>
  <c r="AJ72" i="50"/>
  <c r="AK72" i="50"/>
  <c r="AT72" i="50" s="1"/>
  <c r="AJ66" i="50"/>
  <c r="AK66" i="50"/>
  <c r="AT66" i="50" s="1"/>
  <c r="AJ60" i="50"/>
  <c r="AK60" i="50"/>
  <c r="AT60" i="50" s="1"/>
  <c r="AK54" i="50"/>
  <c r="AT54" i="50" s="1"/>
  <c r="AJ54" i="50"/>
  <c r="AK48" i="50"/>
  <c r="AT48" i="50" s="1"/>
  <c r="AJ48" i="50"/>
  <c r="AJ42" i="50"/>
  <c r="AK42" i="50"/>
  <c r="AT42" i="50" s="1"/>
  <c r="AJ36" i="50"/>
  <c r="AK36" i="50"/>
  <c r="AT36" i="50" s="1"/>
  <c r="AJ30" i="50"/>
  <c r="AK30" i="50"/>
  <c r="AT30" i="50" s="1"/>
  <c r="AJ24" i="50"/>
  <c r="AK24" i="50"/>
  <c r="AT24" i="50" s="1"/>
  <c r="AK18" i="50"/>
  <c r="AT18" i="50" s="1"/>
  <c r="AJ18" i="50"/>
  <c r="AK12" i="50"/>
  <c r="AT12" i="50" s="1"/>
  <c r="AJ12" i="50"/>
  <c r="AK6" i="50"/>
  <c r="AT6" i="50" s="1"/>
  <c r="AJ6" i="50"/>
  <c r="AH98" i="82"/>
  <c r="AQ98" i="82" s="1"/>
  <c r="AQ100" i="82" s="1"/>
  <c r="AZ3" i="82"/>
  <c r="AX10" i="82" s="1"/>
  <c r="S10" i="82" s="1"/>
  <c r="AC10" i="82" s="1"/>
  <c r="AB11" i="82" s="1"/>
  <c r="AX5" i="82"/>
  <c r="S5" i="82" s="1"/>
  <c r="AC5" i="82" s="1"/>
  <c r="AB6" i="82" s="1"/>
  <c r="AX3" i="82"/>
  <c r="S3" i="82" s="1"/>
  <c r="AC3" i="82" s="1"/>
  <c r="AX9" i="82"/>
  <c r="S9" i="82" s="1"/>
  <c r="AC9" i="82" s="1"/>
  <c r="AB10" i="82" s="1"/>
  <c r="AX11" i="82"/>
  <c r="S11" i="82" s="1"/>
  <c r="AC11" i="82" s="1"/>
  <c r="AB12" i="82" s="1"/>
  <c r="AX12" i="82"/>
  <c r="S12" i="82" s="1"/>
  <c r="AC12" i="82" s="1"/>
  <c r="AB13" i="82" s="1"/>
  <c r="AX13" i="82"/>
  <c r="S13" i="82" s="1"/>
  <c r="AC13" i="82" s="1"/>
  <c r="AB14" i="82" s="1"/>
  <c r="AX14" i="82"/>
  <c r="S14" i="82" s="1"/>
  <c r="AC14" i="82" s="1"/>
  <c r="AB15" i="82" s="1"/>
  <c r="AX15" i="82"/>
  <c r="S15" i="82" s="1"/>
  <c r="AC15" i="82" s="1"/>
  <c r="AB16" i="82" s="1"/>
  <c r="AX16" i="82"/>
  <c r="S16" i="82" s="1"/>
  <c r="AC16" i="82" s="1"/>
  <c r="AB17" i="82" s="1"/>
  <c r="AX17" i="82"/>
  <c r="S17" i="82" s="1"/>
  <c r="AC17" i="82" s="1"/>
  <c r="AB18" i="82" s="1"/>
  <c r="AX18" i="82"/>
  <c r="S18" i="82" s="1"/>
  <c r="AC18" i="82" s="1"/>
  <c r="AB19" i="82" s="1"/>
  <c r="AX19" i="82"/>
  <c r="S19" i="82" s="1"/>
  <c r="AC19" i="82" s="1"/>
  <c r="AB20" i="82" s="1"/>
  <c r="AX20" i="82"/>
  <c r="S20" i="82" s="1"/>
  <c r="AC20" i="82" s="1"/>
  <c r="AB21" i="82" s="1"/>
  <c r="AX21" i="82"/>
  <c r="S21" i="82" s="1"/>
  <c r="AC21" i="82" s="1"/>
  <c r="AB22" i="82" s="1"/>
  <c r="AX22" i="82"/>
  <c r="S22" i="82" s="1"/>
  <c r="AC22" i="82" s="1"/>
  <c r="AB23" i="82" s="1"/>
  <c r="AX23" i="82"/>
  <c r="S23" i="82" s="1"/>
  <c r="AC23" i="82" s="1"/>
  <c r="AB24" i="82" s="1"/>
  <c r="AX24" i="82"/>
  <c r="S24" i="82" s="1"/>
  <c r="AC24" i="82" s="1"/>
  <c r="AB25" i="82" s="1"/>
  <c r="AX25" i="82"/>
  <c r="S25" i="82" s="1"/>
  <c r="AC25" i="82" s="1"/>
  <c r="AB26" i="82" s="1"/>
  <c r="AX26" i="82"/>
  <c r="S26" i="82" s="1"/>
  <c r="AC26" i="82" s="1"/>
  <c r="AB27" i="82" s="1"/>
  <c r="AX27" i="82"/>
  <c r="S27" i="82" s="1"/>
  <c r="AC27" i="82" s="1"/>
  <c r="AB28" i="82" s="1"/>
  <c r="AX28" i="82"/>
  <c r="S28" i="82" s="1"/>
  <c r="AC28" i="82" s="1"/>
  <c r="AB29" i="82" s="1"/>
  <c r="AX29" i="82"/>
  <c r="S29" i="82" s="1"/>
  <c r="AC29" i="82" s="1"/>
  <c r="AB30" i="82" s="1"/>
  <c r="AX30" i="82"/>
  <c r="S30" i="82" s="1"/>
  <c r="AC30" i="82" s="1"/>
  <c r="AB31" i="82" s="1"/>
  <c r="AX31" i="82"/>
  <c r="S31" i="82" s="1"/>
  <c r="AC31" i="82" s="1"/>
  <c r="AB32" i="82" s="1"/>
  <c r="AX32" i="82"/>
  <c r="S32" i="82" s="1"/>
  <c r="AC32" i="82" s="1"/>
  <c r="AB33" i="82" s="1"/>
  <c r="AX33" i="82"/>
  <c r="S33" i="82" s="1"/>
  <c r="AC33" i="82" s="1"/>
  <c r="AB34" i="82" s="1"/>
  <c r="AX34" i="82"/>
  <c r="S34" i="82" s="1"/>
  <c r="AC34" i="82" s="1"/>
  <c r="AB35" i="82" s="1"/>
  <c r="AX35" i="82"/>
  <c r="S35" i="82" s="1"/>
  <c r="AC35" i="82" s="1"/>
  <c r="AB36" i="82" s="1"/>
  <c r="AX36" i="82"/>
  <c r="S36" i="82" s="1"/>
  <c r="AC36" i="82" s="1"/>
  <c r="AB37" i="82" s="1"/>
  <c r="AX37" i="82"/>
  <c r="S37" i="82" s="1"/>
  <c r="AC37" i="82" s="1"/>
  <c r="AB38" i="82" s="1"/>
  <c r="AX38" i="82"/>
  <c r="S38" i="82" s="1"/>
  <c r="AC38" i="82" s="1"/>
  <c r="AB39" i="82" s="1"/>
  <c r="AX39" i="82"/>
  <c r="S39" i="82" s="1"/>
  <c r="AC39" i="82" s="1"/>
  <c r="AB40" i="82" s="1"/>
  <c r="AX40" i="82"/>
  <c r="S40" i="82" s="1"/>
  <c r="AC40" i="82" s="1"/>
  <c r="AB41" i="82" s="1"/>
  <c r="AX41" i="82"/>
  <c r="S41" i="82" s="1"/>
  <c r="AC41" i="82" s="1"/>
  <c r="AB42" i="82" s="1"/>
  <c r="AX42" i="82"/>
  <c r="S42" i="82" s="1"/>
  <c r="AC42" i="82" s="1"/>
  <c r="AB43" i="82" s="1"/>
  <c r="AX43" i="82"/>
  <c r="S43" i="82" s="1"/>
  <c r="AC43" i="82" s="1"/>
  <c r="AB44" i="82" s="1"/>
  <c r="AX44" i="82"/>
  <c r="S44" i="82" s="1"/>
  <c r="AC44" i="82" s="1"/>
  <c r="AB45" i="82" s="1"/>
  <c r="AX45" i="82"/>
  <c r="S45" i="82" s="1"/>
  <c r="AC45" i="82" s="1"/>
  <c r="AB46" i="82" s="1"/>
  <c r="AX46" i="82"/>
  <c r="S46" i="82" s="1"/>
  <c r="AC46" i="82" s="1"/>
  <c r="AB47" i="82" s="1"/>
  <c r="AX47" i="82"/>
  <c r="S47" i="82" s="1"/>
  <c r="AC47" i="82" s="1"/>
  <c r="AB48" i="82" s="1"/>
  <c r="AX48" i="82"/>
  <c r="S48" i="82" s="1"/>
  <c r="AC48" i="82" s="1"/>
  <c r="AB49" i="82" s="1"/>
  <c r="AX49" i="82"/>
  <c r="S49" i="82" s="1"/>
  <c r="AC49" i="82" s="1"/>
  <c r="AB50" i="82" s="1"/>
  <c r="AX50" i="82"/>
  <c r="S50" i="82" s="1"/>
  <c r="AC50" i="82" s="1"/>
  <c r="AB51" i="82" s="1"/>
  <c r="AX51" i="82"/>
  <c r="S51" i="82" s="1"/>
  <c r="AC51" i="82" s="1"/>
  <c r="AB52" i="82" s="1"/>
  <c r="AX52" i="82"/>
  <c r="S52" i="82" s="1"/>
  <c r="AC52" i="82" s="1"/>
  <c r="AB53" i="82" s="1"/>
  <c r="AX53" i="82"/>
  <c r="S53" i="82" s="1"/>
  <c r="AC53" i="82" s="1"/>
  <c r="AB54" i="82" s="1"/>
  <c r="AX54" i="82"/>
  <c r="S54" i="82" s="1"/>
  <c r="AC54" i="82" s="1"/>
  <c r="AB55" i="82" s="1"/>
  <c r="AX55" i="82"/>
  <c r="S55" i="82" s="1"/>
  <c r="AC55" i="82" s="1"/>
  <c r="AB56" i="82" s="1"/>
  <c r="AX56" i="82"/>
  <c r="S56" i="82" s="1"/>
  <c r="AC56" i="82" s="1"/>
  <c r="AB57" i="82" s="1"/>
  <c r="AX57" i="82"/>
  <c r="S57" i="82" s="1"/>
  <c r="AC57" i="82" s="1"/>
  <c r="AB58" i="82" s="1"/>
  <c r="AX58" i="82"/>
  <c r="S58" i="82" s="1"/>
  <c r="AC58" i="82" s="1"/>
  <c r="AB59" i="82" s="1"/>
  <c r="AX59" i="82"/>
  <c r="S59" i="82" s="1"/>
  <c r="AC59" i="82" s="1"/>
  <c r="AB60" i="82" s="1"/>
  <c r="AX60" i="82"/>
  <c r="S60" i="82" s="1"/>
  <c r="AC60" i="82" s="1"/>
  <c r="AB61" i="82" s="1"/>
  <c r="AX61" i="82"/>
  <c r="S61" i="82" s="1"/>
  <c r="AC61" i="82" s="1"/>
  <c r="AB62" i="82" s="1"/>
  <c r="AX62" i="82"/>
  <c r="S62" i="82" s="1"/>
  <c r="AC62" i="82" s="1"/>
  <c r="AB63" i="82" s="1"/>
  <c r="AX63" i="82"/>
  <c r="S63" i="82" s="1"/>
  <c r="AC63" i="82" s="1"/>
  <c r="AB64" i="82" s="1"/>
  <c r="AX64" i="82"/>
  <c r="S64" i="82" s="1"/>
  <c r="AC64" i="82" s="1"/>
  <c r="AB65" i="82" s="1"/>
  <c r="AX65" i="82"/>
  <c r="S65" i="82" s="1"/>
  <c r="AC65" i="82" s="1"/>
  <c r="AB66" i="82" s="1"/>
  <c r="AX66" i="82"/>
  <c r="S66" i="82" s="1"/>
  <c r="AC66" i="82" s="1"/>
  <c r="AB67" i="82" s="1"/>
  <c r="AX67" i="82"/>
  <c r="S67" i="82" s="1"/>
  <c r="AC67" i="82" s="1"/>
  <c r="AB68" i="82" s="1"/>
  <c r="AX68" i="82"/>
  <c r="S68" i="82" s="1"/>
  <c r="AC68" i="82" s="1"/>
  <c r="AB69" i="82" s="1"/>
  <c r="AX69" i="82"/>
  <c r="S69" i="82" s="1"/>
  <c r="AC69" i="82" s="1"/>
  <c r="AB70" i="82" s="1"/>
  <c r="AX70" i="82"/>
  <c r="S70" i="82" s="1"/>
  <c r="AC70" i="82" s="1"/>
  <c r="AB71" i="82" s="1"/>
  <c r="AX71" i="82"/>
  <c r="S71" i="82" s="1"/>
  <c r="AC71" i="82" s="1"/>
  <c r="AB72" i="82" s="1"/>
  <c r="AX72" i="82"/>
  <c r="S72" i="82" s="1"/>
  <c r="AC72" i="82" s="1"/>
  <c r="AB73" i="82" s="1"/>
  <c r="AX73" i="82"/>
  <c r="S73" i="82" s="1"/>
  <c r="AC73" i="82" s="1"/>
  <c r="AB74" i="82" s="1"/>
  <c r="AX74" i="82"/>
  <c r="S74" i="82" s="1"/>
  <c r="AC74" i="82" s="1"/>
  <c r="AB75" i="82" s="1"/>
  <c r="AX75" i="82"/>
  <c r="S75" i="82" s="1"/>
  <c r="AC75" i="82" s="1"/>
  <c r="AB76" i="82" s="1"/>
  <c r="AX76" i="82"/>
  <c r="S76" i="82" s="1"/>
  <c r="AC76" i="82" s="1"/>
  <c r="AB77" i="82" s="1"/>
  <c r="AX77" i="82"/>
  <c r="S77" i="82" s="1"/>
  <c r="AC77" i="82" s="1"/>
  <c r="AB78" i="82" s="1"/>
  <c r="AX78" i="82"/>
  <c r="S78" i="82" s="1"/>
  <c r="AC78" i="82" s="1"/>
  <c r="AB79" i="82" s="1"/>
  <c r="AX79" i="82"/>
  <c r="S79" i="82" s="1"/>
  <c r="AC79" i="82" s="1"/>
  <c r="AB80" i="82" s="1"/>
  <c r="AX80" i="82"/>
  <c r="S80" i="82" s="1"/>
  <c r="AC80" i="82" s="1"/>
  <c r="AB81" i="82" s="1"/>
  <c r="AX81" i="82"/>
  <c r="S81" i="82" s="1"/>
  <c r="AC81" i="82" s="1"/>
  <c r="AB82" i="82" s="1"/>
  <c r="AX82" i="82"/>
  <c r="S82" i="82" s="1"/>
  <c r="AC82" i="82" s="1"/>
  <c r="AB83" i="82" s="1"/>
  <c r="AX83" i="82"/>
  <c r="S83" i="82" s="1"/>
  <c r="AC83" i="82" s="1"/>
  <c r="AB84" i="82" s="1"/>
  <c r="AX84" i="82"/>
  <c r="S84" i="82" s="1"/>
  <c r="AC84" i="82" s="1"/>
  <c r="AB85" i="82" s="1"/>
  <c r="AX85" i="82"/>
  <c r="S85" i="82" s="1"/>
  <c r="AC85" i="82" s="1"/>
  <c r="AB86" i="82" s="1"/>
  <c r="AX86" i="82"/>
  <c r="S86" i="82" s="1"/>
  <c r="AC86" i="82" s="1"/>
  <c r="AB87" i="82" s="1"/>
  <c r="AX87" i="82"/>
  <c r="S87" i="82" s="1"/>
  <c r="AC87" i="82" s="1"/>
  <c r="AB88" i="82" s="1"/>
  <c r="AX88" i="82"/>
  <c r="S88" i="82" s="1"/>
  <c r="AC88" i="82" s="1"/>
  <c r="AB89" i="82" s="1"/>
  <c r="AX89" i="82"/>
  <c r="S89" i="82" s="1"/>
  <c r="AC89" i="82" s="1"/>
  <c r="AB90" i="82" s="1"/>
  <c r="AX90" i="82"/>
  <c r="S90" i="82" s="1"/>
  <c r="AC90" i="82" s="1"/>
  <c r="AB91" i="82" s="1"/>
  <c r="AX91" i="82"/>
  <c r="S91" i="82" s="1"/>
  <c r="AC91" i="82" s="1"/>
  <c r="AB92" i="82" s="1"/>
  <c r="AX92" i="82"/>
  <c r="S92" i="82" s="1"/>
  <c r="AC92" i="82" s="1"/>
  <c r="AB93" i="82" s="1"/>
  <c r="AX97" i="82"/>
  <c r="S97" i="82" s="1"/>
  <c r="AC97" i="82" s="1"/>
  <c r="AB98" i="82" s="1"/>
  <c r="AX95" i="82"/>
  <c r="S95" i="82" s="1"/>
  <c r="AC95" i="82" s="1"/>
  <c r="AB96" i="82" s="1"/>
  <c r="AX94" i="82"/>
  <c r="S94" i="82" s="1"/>
  <c r="AC94" i="82" s="1"/>
  <c r="AB95" i="82" s="1"/>
  <c r="AX93" i="82"/>
  <c r="S93" i="82" s="1"/>
  <c r="AC93" i="82" s="1"/>
  <c r="AB94" i="82" s="1"/>
  <c r="AX96" i="82"/>
  <c r="S96" i="82" s="1"/>
  <c r="AC96" i="82" s="1"/>
  <c r="AB97" i="82" s="1"/>
  <c r="AR97" i="90"/>
  <c r="AS8" i="94"/>
  <c r="AL8" i="94"/>
  <c r="AU8" i="94" s="1"/>
  <c r="AS15" i="94"/>
  <c r="AL15" i="94"/>
  <c r="AU15" i="94" s="1"/>
  <c r="AH98" i="90"/>
  <c r="AQ98" i="90" s="1"/>
  <c r="AQ100" i="90" s="1"/>
  <c r="AZ3" i="90"/>
  <c r="AX3" i="90" s="1"/>
  <c r="S3" i="90" s="1"/>
  <c r="AC3" i="90" s="1"/>
  <c r="AX10" i="90"/>
  <c r="S10" i="90" s="1"/>
  <c r="AC10" i="90" s="1"/>
  <c r="AB11" i="90" s="1"/>
  <c r="AX11" i="90"/>
  <c r="S11" i="90" s="1"/>
  <c r="AC11" i="90" s="1"/>
  <c r="AB12" i="90" s="1"/>
  <c r="AX12" i="90"/>
  <c r="S12" i="90" s="1"/>
  <c r="AC12" i="90" s="1"/>
  <c r="AB13" i="90" s="1"/>
  <c r="AX16" i="90"/>
  <c r="S16" i="90" s="1"/>
  <c r="AC16" i="90" s="1"/>
  <c r="AB17" i="90" s="1"/>
  <c r="AX17" i="90"/>
  <c r="S17" i="90" s="1"/>
  <c r="AC17" i="90" s="1"/>
  <c r="AB18" i="90" s="1"/>
  <c r="AX18" i="90"/>
  <c r="S18" i="90" s="1"/>
  <c r="AC18" i="90" s="1"/>
  <c r="AB19" i="90" s="1"/>
  <c r="AX22" i="90"/>
  <c r="S22" i="90" s="1"/>
  <c r="AC22" i="90" s="1"/>
  <c r="AB23" i="90" s="1"/>
  <c r="AX23" i="90"/>
  <c r="S23" i="90" s="1"/>
  <c r="AC23" i="90" s="1"/>
  <c r="AB24" i="90" s="1"/>
  <c r="AX24" i="90"/>
  <c r="S24" i="90" s="1"/>
  <c r="AC24" i="90" s="1"/>
  <c r="AB25" i="90" s="1"/>
  <c r="AX27" i="90"/>
  <c r="S27" i="90" s="1"/>
  <c r="AC27" i="90" s="1"/>
  <c r="AB28" i="90" s="1"/>
  <c r="AX28" i="90"/>
  <c r="S28" i="90" s="1"/>
  <c r="AC28" i="90" s="1"/>
  <c r="AB29" i="90" s="1"/>
  <c r="AX29" i="90"/>
  <c r="S29" i="90" s="1"/>
  <c r="AC29" i="90" s="1"/>
  <c r="AB30" i="90" s="1"/>
  <c r="AX30" i="90"/>
  <c r="S30" i="90" s="1"/>
  <c r="AC30" i="90" s="1"/>
  <c r="AB31" i="90" s="1"/>
  <c r="AX31" i="90"/>
  <c r="S31" i="90" s="1"/>
  <c r="AC31" i="90" s="1"/>
  <c r="AB32" i="90" s="1"/>
  <c r="AX32" i="90"/>
  <c r="S32" i="90" s="1"/>
  <c r="AC32" i="90" s="1"/>
  <c r="AB33" i="90" s="1"/>
  <c r="AX33" i="90"/>
  <c r="S33" i="90" s="1"/>
  <c r="AC33" i="90" s="1"/>
  <c r="AB34" i="90" s="1"/>
  <c r="AX34" i="90"/>
  <c r="S34" i="90" s="1"/>
  <c r="AC34" i="90" s="1"/>
  <c r="AB35" i="90" s="1"/>
  <c r="AX35" i="90"/>
  <c r="S35" i="90" s="1"/>
  <c r="AC35" i="90" s="1"/>
  <c r="AB36" i="90" s="1"/>
  <c r="AX36" i="90"/>
  <c r="S36" i="90" s="1"/>
  <c r="AC36" i="90" s="1"/>
  <c r="AB37" i="90" s="1"/>
  <c r="AX37" i="90"/>
  <c r="S37" i="90" s="1"/>
  <c r="AC37" i="90" s="1"/>
  <c r="AB38" i="90" s="1"/>
  <c r="AX38" i="90"/>
  <c r="S38" i="90" s="1"/>
  <c r="AC38" i="90" s="1"/>
  <c r="AB39" i="90" s="1"/>
  <c r="AX39" i="90"/>
  <c r="S39" i="90" s="1"/>
  <c r="AC39" i="90" s="1"/>
  <c r="AB40" i="90" s="1"/>
  <c r="AX40" i="90"/>
  <c r="S40" i="90" s="1"/>
  <c r="AC40" i="90" s="1"/>
  <c r="AB41" i="90" s="1"/>
  <c r="AX41" i="90"/>
  <c r="S41" i="90" s="1"/>
  <c r="AC41" i="90" s="1"/>
  <c r="AB42" i="90" s="1"/>
  <c r="AX42" i="90"/>
  <c r="S42" i="90" s="1"/>
  <c r="AC42" i="90" s="1"/>
  <c r="AB43" i="90" s="1"/>
  <c r="AX43" i="90"/>
  <c r="S43" i="90" s="1"/>
  <c r="AC43" i="90" s="1"/>
  <c r="AB44" i="90" s="1"/>
  <c r="AX44" i="90"/>
  <c r="S44" i="90" s="1"/>
  <c r="AC44" i="90" s="1"/>
  <c r="AB45" i="90" s="1"/>
  <c r="AX45" i="90"/>
  <c r="S45" i="90" s="1"/>
  <c r="AC45" i="90" s="1"/>
  <c r="AB46" i="90" s="1"/>
  <c r="AX46" i="90"/>
  <c r="S46" i="90" s="1"/>
  <c r="AC46" i="90" s="1"/>
  <c r="AB47" i="90" s="1"/>
  <c r="AX47" i="90"/>
  <c r="S47" i="90" s="1"/>
  <c r="AC47" i="90" s="1"/>
  <c r="AB48" i="90" s="1"/>
  <c r="AX48" i="90"/>
  <c r="S48" i="90" s="1"/>
  <c r="AC48" i="90" s="1"/>
  <c r="AB49" i="90" s="1"/>
  <c r="AX49" i="90"/>
  <c r="S49" i="90" s="1"/>
  <c r="AC49" i="90" s="1"/>
  <c r="AB50" i="90" s="1"/>
  <c r="AX50" i="90"/>
  <c r="S50" i="90" s="1"/>
  <c r="AC50" i="90" s="1"/>
  <c r="AB51" i="90" s="1"/>
  <c r="AX51" i="90"/>
  <c r="S51" i="90" s="1"/>
  <c r="AC51" i="90" s="1"/>
  <c r="AB52" i="90" s="1"/>
  <c r="AX52" i="90"/>
  <c r="S52" i="90" s="1"/>
  <c r="AC52" i="90" s="1"/>
  <c r="AB53" i="90" s="1"/>
  <c r="AX53" i="90"/>
  <c r="S53" i="90" s="1"/>
  <c r="AC53" i="90" s="1"/>
  <c r="AB54" i="90" s="1"/>
  <c r="AX54" i="90"/>
  <c r="S54" i="90" s="1"/>
  <c r="AC54" i="90" s="1"/>
  <c r="AB55" i="90" s="1"/>
  <c r="AX55" i="90"/>
  <c r="S55" i="90" s="1"/>
  <c r="AC55" i="90" s="1"/>
  <c r="AB56" i="90" s="1"/>
  <c r="AX56" i="90"/>
  <c r="S56" i="90" s="1"/>
  <c r="AC56" i="90" s="1"/>
  <c r="AB57" i="90" s="1"/>
  <c r="AX57" i="90"/>
  <c r="S57" i="90" s="1"/>
  <c r="AC57" i="90" s="1"/>
  <c r="AB58" i="90" s="1"/>
  <c r="AX58" i="90"/>
  <c r="S58" i="90" s="1"/>
  <c r="AC58" i="90" s="1"/>
  <c r="AB59" i="90" s="1"/>
  <c r="AX59" i="90"/>
  <c r="S59" i="90" s="1"/>
  <c r="AC59" i="90" s="1"/>
  <c r="AB60" i="90" s="1"/>
  <c r="AX60" i="90"/>
  <c r="S60" i="90" s="1"/>
  <c r="AC60" i="90" s="1"/>
  <c r="AB61" i="90" s="1"/>
  <c r="AX61" i="90"/>
  <c r="S61" i="90" s="1"/>
  <c r="AC61" i="90" s="1"/>
  <c r="AB62" i="90" s="1"/>
  <c r="AX62" i="90"/>
  <c r="S62" i="90" s="1"/>
  <c r="AC62" i="90" s="1"/>
  <c r="AB63" i="90" s="1"/>
  <c r="AX63" i="90"/>
  <c r="S63" i="90" s="1"/>
  <c r="AC63" i="90" s="1"/>
  <c r="AB64" i="90" s="1"/>
  <c r="AX64" i="90"/>
  <c r="S64" i="90" s="1"/>
  <c r="AC64" i="90" s="1"/>
  <c r="AB65" i="90" s="1"/>
  <c r="AX65" i="90"/>
  <c r="S65" i="90" s="1"/>
  <c r="AC65" i="90" s="1"/>
  <c r="AB66" i="90" s="1"/>
  <c r="AX66" i="90"/>
  <c r="S66" i="90" s="1"/>
  <c r="AC66" i="90" s="1"/>
  <c r="AB67" i="90" s="1"/>
  <c r="AX67" i="90"/>
  <c r="S67" i="90" s="1"/>
  <c r="AC67" i="90" s="1"/>
  <c r="AB68" i="90" s="1"/>
  <c r="AX68" i="90"/>
  <c r="S68" i="90" s="1"/>
  <c r="AC68" i="90" s="1"/>
  <c r="AB69" i="90" s="1"/>
  <c r="AX69" i="90"/>
  <c r="S69" i="90" s="1"/>
  <c r="AC69" i="90" s="1"/>
  <c r="AB70" i="90" s="1"/>
  <c r="AX70" i="90"/>
  <c r="S70" i="90" s="1"/>
  <c r="AC70" i="90" s="1"/>
  <c r="AB71" i="90" s="1"/>
  <c r="AX71" i="90"/>
  <c r="S71" i="90" s="1"/>
  <c r="AC71" i="90" s="1"/>
  <c r="AB72" i="90" s="1"/>
  <c r="AX72" i="90"/>
  <c r="S72" i="90" s="1"/>
  <c r="AC72" i="90" s="1"/>
  <c r="AB73" i="90" s="1"/>
  <c r="AX73" i="90"/>
  <c r="S73" i="90" s="1"/>
  <c r="AC73" i="90" s="1"/>
  <c r="AB74" i="90" s="1"/>
  <c r="AX74" i="90"/>
  <c r="S74" i="90" s="1"/>
  <c r="AC74" i="90" s="1"/>
  <c r="AB75" i="90" s="1"/>
  <c r="AX75" i="90"/>
  <c r="S75" i="90" s="1"/>
  <c r="AC75" i="90" s="1"/>
  <c r="AB76" i="90" s="1"/>
  <c r="AX76" i="90"/>
  <c r="S76" i="90" s="1"/>
  <c r="AC76" i="90" s="1"/>
  <c r="AB77" i="90" s="1"/>
  <c r="AX77" i="90"/>
  <c r="S77" i="90" s="1"/>
  <c r="AC77" i="90" s="1"/>
  <c r="AB78" i="90" s="1"/>
  <c r="AX78" i="90"/>
  <c r="S78" i="90" s="1"/>
  <c r="AC78" i="90" s="1"/>
  <c r="AB79" i="90" s="1"/>
  <c r="AX79" i="90"/>
  <c r="S79" i="90" s="1"/>
  <c r="AC79" i="90" s="1"/>
  <c r="AB80" i="90" s="1"/>
  <c r="AX80" i="90"/>
  <c r="S80" i="90" s="1"/>
  <c r="AC80" i="90" s="1"/>
  <c r="AB81" i="90" s="1"/>
  <c r="AX81" i="90"/>
  <c r="S81" i="90" s="1"/>
  <c r="AC81" i="90" s="1"/>
  <c r="AB82" i="90" s="1"/>
  <c r="AX82" i="90"/>
  <c r="S82" i="90" s="1"/>
  <c r="AC82" i="90" s="1"/>
  <c r="AB83" i="90" s="1"/>
  <c r="AX83" i="90"/>
  <c r="S83" i="90" s="1"/>
  <c r="AC83" i="90" s="1"/>
  <c r="AB84" i="90" s="1"/>
  <c r="AX84" i="90"/>
  <c r="S84" i="90" s="1"/>
  <c r="AC84" i="90" s="1"/>
  <c r="AB85" i="90" s="1"/>
  <c r="AX85" i="90"/>
  <c r="S85" i="90" s="1"/>
  <c r="AC85" i="90" s="1"/>
  <c r="AB86" i="90" s="1"/>
  <c r="AX86" i="90"/>
  <c r="S86" i="90" s="1"/>
  <c r="AC86" i="90" s="1"/>
  <c r="AB87" i="90" s="1"/>
  <c r="AX87" i="90"/>
  <c r="S87" i="90" s="1"/>
  <c r="AC87" i="90" s="1"/>
  <c r="AB88" i="90" s="1"/>
  <c r="AX88" i="90"/>
  <c r="S88" i="90" s="1"/>
  <c r="AC88" i="90" s="1"/>
  <c r="AB89" i="90" s="1"/>
  <c r="AX89" i="90"/>
  <c r="S89" i="90" s="1"/>
  <c r="AC89" i="90" s="1"/>
  <c r="AB90" i="90" s="1"/>
  <c r="AX90" i="90"/>
  <c r="S90" i="90" s="1"/>
  <c r="AC90" i="90" s="1"/>
  <c r="AB91" i="90" s="1"/>
  <c r="AX91" i="90"/>
  <c r="S91" i="90" s="1"/>
  <c r="AC91" i="90" s="1"/>
  <c r="AB92" i="90" s="1"/>
  <c r="AX92" i="90"/>
  <c r="S92" i="90" s="1"/>
  <c r="AC92" i="90" s="1"/>
  <c r="AB93" i="90" s="1"/>
  <c r="AX93" i="90"/>
  <c r="S93" i="90" s="1"/>
  <c r="AC93" i="90" s="1"/>
  <c r="AB94" i="90" s="1"/>
  <c r="AX96" i="90"/>
  <c r="S96" i="90" s="1"/>
  <c r="AC96" i="90" s="1"/>
  <c r="AB97" i="90" s="1"/>
  <c r="AX94" i="90"/>
  <c r="S94" i="90" s="1"/>
  <c r="AC94" i="90" s="1"/>
  <c r="AB95" i="90" s="1"/>
  <c r="AX95" i="90"/>
  <c r="S95" i="90" s="1"/>
  <c r="AC95" i="90" s="1"/>
  <c r="AB96" i="90" s="1"/>
  <c r="AX97" i="90"/>
  <c r="S97" i="90" s="1"/>
  <c r="AC97" i="90" s="1"/>
  <c r="AB98" i="90" s="1"/>
  <c r="AJ92" i="50"/>
  <c r="AK92" i="50"/>
  <c r="AT92" i="50" s="1"/>
  <c r="AS13" i="94"/>
  <c r="AL13" i="94"/>
  <c r="AU13" i="94" s="1"/>
  <c r="AS3" i="94"/>
  <c r="AL3" i="94"/>
  <c r="AU3" i="94" s="1"/>
  <c r="AS18" i="94"/>
  <c r="AL18" i="94"/>
  <c r="AU18" i="94" s="1"/>
  <c r="AS7" i="94"/>
  <c r="AL7" i="94"/>
  <c r="AU7" i="94" s="1"/>
  <c r="AC98" i="50"/>
  <c r="AJ98" i="50" s="1"/>
  <c r="AS98" i="50" s="1"/>
  <c r="AG98" i="50"/>
  <c r="AP98" i="50" s="1"/>
  <c r="AP100" i="50" s="1"/>
  <c r="AF98" i="50"/>
  <c r="AO98" i="50" s="1"/>
  <c r="AO100" i="50" s="1"/>
  <c r="AE98" i="50"/>
  <c r="AH98" i="42"/>
  <c r="AQ98" i="42" s="1"/>
  <c r="AQ100" i="42" s="1"/>
  <c r="AZ3" i="42"/>
  <c r="AX8" i="42" s="1"/>
  <c r="S8" i="42" s="1"/>
  <c r="AC8" i="42" s="1"/>
  <c r="AB9" i="42" s="1"/>
  <c r="AX12" i="42"/>
  <c r="S12" i="42" s="1"/>
  <c r="AC12" i="42" s="1"/>
  <c r="AB13" i="42" s="1"/>
  <c r="AX13" i="42"/>
  <c r="S13" i="42" s="1"/>
  <c r="AC13" i="42" s="1"/>
  <c r="AB14" i="42" s="1"/>
  <c r="AX14" i="42"/>
  <c r="S14" i="42" s="1"/>
  <c r="AC14" i="42" s="1"/>
  <c r="AB15" i="42" s="1"/>
  <c r="AX18" i="42"/>
  <c r="S18" i="42" s="1"/>
  <c r="AC18" i="42" s="1"/>
  <c r="AB19" i="42" s="1"/>
  <c r="AX19" i="42"/>
  <c r="S19" i="42" s="1"/>
  <c r="AC19" i="42" s="1"/>
  <c r="AB20" i="42" s="1"/>
  <c r="AX20" i="42"/>
  <c r="S20" i="42" s="1"/>
  <c r="AC20" i="42" s="1"/>
  <c r="AB21" i="42" s="1"/>
  <c r="AX24" i="42"/>
  <c r="S24" i="42" s="1"/>
  <c r="AC24" i="42" s="1"/>
  <c r="AB25" i="42" s="1"/>
  <c r="AX25" i="42"/>
  <c r="S25" i="42" s="1"/>
  <c r="AC25" i="42" s="1"/>
  <c r="AB26" i="42" s="1"/>
  <c r="AX26" i="42"/>
  <c r="S26" i="42" s="1"/>
  <c r="AC26" i="42" s="1"/>
  <c r="AB27" i="42" s="1"/>
  <c r="AX30" i="42"/>
  <c r="S30" i="42" s="1"/>
  <c r="AC30" i="42" s="1"/>
  <c r="AB31" i="42" s="1"/>
  <c r="AX31" i="42"/>
  <c r="S31" i="42" s="1"/>
  <c r="AC31" i="42" s="1"/>
  <c r="AB32" i="42" s="1"/>
  <c r="AX32" i="42"/>
  <c r="S32" i="42" s="1"/>
  <c r="AC32" i="42" s="1"/>
  <c r="AB33" i="42" s="1"/>
  <c r="AX36" i="42"/>
  <c r="S36" i="42" s="1"/>
  <c r="AC36" i="42" s="1"/>
  <c r="AB37" i="42" s="1"/>
  <c r="AX37" i="42"/>
  <c r="S37" i="42" s="1"/>
  <c r="AC37" i="42" s="1"/>
  <c r="AB38" i="42" s="1"/>
  <c r="AX38" i="42"/>
  <c r="S38" i="42" s="1"/>
  <c r="AC38" i="42" s="1"/>
  <c r="AB39" i="42" s="1"/>
  <c r="AX39" i="42"/>
  <c r="S39" i="42" s="1"/>
  <c r="AC39" i="42" s="1"/>
  <c r="AB40" i="42" s="1"/>
  <c r="AX40" i="42"/>
  <c r="S40" i="42" s="1"/>
  <c r="AC40" i="42" s="1"/>
  <c r="AB41" i="42" s="1"/>
  <c r="AX41" i="42"/>
  <c r="S41" i="42" s="1"/>
  <c r="AC41" i="42" s="1"/>
  <c r="AB42" i="42" s="1"/>
  <c r="AX42" i="42"/>
  <c r="S42" i="42" s="1"/>
  <c r="AC42" i="42" s="1"/>
  <c r="AB43" i="42" s="1"/>
  <c r="AX43" i="42"/>
  <c r="S43" i="42" s="1"/>
  <c r="AC43" i="42" s="1"/>
  <c r="AB44" i="42" s="1"/>
  <c r="AX44" i="42"/>
  <c r="S44" i="42" s="1"/>
  <c r="AC44" i="42" s="1"/>
  <c r="AB45" i="42" s="1"/>
  <c r="AX45" i="42"/>
  <c r="S45" i="42" s="1"/>
  <c r="AC45" i="42" s="1"/>
  <c r="AB46" i="42" s="1"/>
  <c r="AX46" i="42"/>
  <c r="S46" i="42" s="1"/>
  <c r="AC46" i="42" s="1"/>
  <c r="AB47" i="42" s="1"/>
  <c r="AX47" i="42"/>
  <c r="S47" i="42" s="1"/>
  <c r="AC47" i="42" s="1"/>
  <c r="AB48" i="42" s="1"/>
  <c r="AX48" i="42"/>
  <c r="S48" i="42" s="1"/>
  <c r="AC48" i="42" s="1"/>
  <c r="AB49" i="42" s="1"/>
  <c r="AX49" i="42"/>
  <c r="S49" i="42" s="1"/>
  <c r="AC49" i="42" s="1"/>
  <c r="AB50" i="42" s="1"/>
  <c r="AX50" i="42"/>
  <c r="S50" i="42" s="1"/>
  <c r="AC50" i="42" s="1"/>
  <c r="AB51" i="42" s="1"/>
  <c r="AX51" i="42"/>
  <c r="S51" i="42" s="1"/>
  <c r="AC51" i="42" s="1"/>
  <c r="AB52" i="42" s="1"/>
  <c r="AX52" i="42"/>
  <c r="S52" i="42" s="1"/>
  <c r="AC52" i="42" s="1"/>
  <c r="AB53" i="42" s="1"/>
  <c r="AX53" i="42"/>
  <c r="S53" i="42" s="1"/>
  <c r="AC53" i="42" s="1"/>
  <c r="AB54" i="42" s="1"/>
  <c r="AX54" i="42"/>
  <c r="S54" i="42" s="1"/>
  <c r="AC54" i="42" s="1"/>
  <c r="AB55" i="42" s="1"/>
  <c r="AX55" i="42"/>
  <c r="S55" i="42" s="1"/>
  <c r="AC55" i="42" s="1"/>
  <c r="AB56" i="42" s="1"/>
  <c r="AX56" i="42"/>
  <c r="S56" i="42" s="1"/>
  <c r="AC56" i="42" s="1"/>
  <c r="AB57" i="42" s="1"/>
  <c r="AX57" i="42"/>
  <c r="S57" i="42" s="1"/>
  <c r="AC57" i="42" s="1"/>
  <c r="AB58" i="42" s="1"/>
  <c r="AX58" i="42"/>
  <c r="S58" i="42" s="1"/>
  <c r="AC58" i="42" s="1"/>
  <c r="AB59" i="42" s="1"/>
  <c r="AX59" i="42"/>
  <c r="S59" i="42" s="1"/>
  <c r="AC59" i="42" s="1"/>
  <c r="AB60" i="42" s="1"/>
  <c r="AX60" i="42"/>
  <c r="S60" i="42" s="1"/>
  <c r="AC60" i="42" s="1"/>
  <c r="AB61" i="42" s="1"/>
  <c r="AX61" i="42"/>
  <c r="S61" i="42" s="1"/>
  <c r="AC61" i="42" s="1"/>
  <c r="AB62" i="42" s="1"/>
  <c r="AX62" i="42"/>
  <c r="S62" i="42" s="1"/>
  <c r="AC62" i="42" s="1"/>
  <c r="AB63" i="42" s="1"/>
  <c r="AX63" i="42"/>
  <c r="S63" i="42" s="1"/>
  <c r="AC63" i="42" s="1"/>
  <c r="AB64" i="42" s="1"/>
  <c r="AX64" i="42"/>
  <c r="S64" i="42" s="1"/>
  <c r="AC64" i="42" s="1"/>
  <c r="AB65" i="42" s="1"/>
  <c r="AX65" i="42"/>
  <c r="S65" i="42" s="1"/>
  <c r="AC65" i="42" s="1"/>
  <c r="AB66" i="42" s="1"/>
  <c r="AX66" i="42"/>
  <c r="S66" i="42" s="1"/>
  <c r="AC66" i="42" s="1"/>
  <c r="AB67" i="42" s="1"/>
  <c r="AX67" i="42"/>
  <c r="S67" i="42" s="1"/>
  <c r="AC67" i="42" s="1"/>
  <c r="AB68" i="42" s="1"/>
  <c r="AX68" i="42"/>
  <c r="S68" i="42" s="1"/>
  <c r="AC68" i="42" s="1"/>
  <c r="AB69" i="42" s="1"/>
  <c r="AX69" i="42"/>
  <c r="S69" i="42" s="1"/>
  <c r="AC69" i="42" s="1"/>
  <c r="AB70" i="42" s="1"/>
  <c r="AX70" i="42"/>
  <c r="S70" i="42" s="1"/>
  <c r="AC70" i="42" s="1"/>
  <c r="AB71" i="42" s="1"/>
  <c r="AX71" i="42"/>
  <c r="S71" i="42" s="1"/>
  <c r="AC71" i="42" s="1"/>
  <c r="AB72" i="42" s="1"/>
  <c r="AX72" i="42"/>
  <c r="S72" i="42" s="1"/>
  <c r="AC72" i="42" s="1"/>
  <c r="AB73" i="42" s="1"/>
  <c r="AX73" i="42"/>
  <c r="S73" i="42" s="1"/>
  <c r="AC73" i="42" s="1"/>
  <c r="AB74" i="42" s="1"/>
  <c r="AX74" i="42"/>
  <c r="S74" i="42" s="1"/>
  <c r="AC74" i="42" s="1"/>
  <c r="AB75" i="42" s="1"/>
  <c r="AX75" i="42"/>
  <c r="S75" i="42" s="1"/>
  <c r="AC75" i="42" s="1"/>
  <c r="AB76" i="42" s="1"/>
  <c r="AX76" i="42"/>
  <c r="S76" i="42" s="1"/>
  <c r="AC76" i="42" s="1"/>
  <c r="AB77" i="42" s="1"/>
  <c r="AX77" i="42"/>
  <c r="S77" i="42" s="1"/>
  <c r="AC77" i="42" s="1"/>
  <c r="AB78" i="42" s="1"/>
  <c r="AX78" i="42"/>
  <c r="S78" i="42" s="1"/>
  <c r="AC78" i="42" s="1"/>
  <c r="AB79" i="42" s="1"/>
  <c r="AX79" i="42"/>
  <c r="S79" i="42" s="1"/>
  <c r="AC79" i="42" s="1"/>
  <c r="AB80" i="42" s="1"/>
  <c r="AX80" i="42"/>
  <c r="S80" i="42" s="1"/>
  <c r="AC80" i="42" s="1"/>
  <c r="AB81" i="42" s="1"/>
  <c r="AX81" i="42"/>
  <c r="S81" i="42" s="1"/>
  <c r="AC81" i="42" s="1"/>
  <c r="AB82" i="42" s="1"/>
  <c r="AX82" i="42"/>
  <c r="S82" i="42" s="1"/>
  <c r="AC82" i="42" s="1"/>
  <c r="AB83" i="42" s="1"/>
  <c r="AX83" i="42"/>
  <c r="S83" i="42" s="1"/>
  <c r="AC83" i="42" s="1"/>
  <c r="AB84" i="42" s="1"/>
  <c r="AX84" i="42"/>
  <c r="S84" i="42" s="1"/>
  <c r="AC84" i="42" s="1"/>
  <c r="AB85" i="42" s="1"/>
  <c r="AX85" i="42"/>
  <c r="S85" i="42" s="1"/>
  <c r="AC85" i="42" s="1"/>
  <c r="AB86" i="42" s="1"/>
  <c r="AX86" i="42"/>
  <c r="S86" i="42" s="1"/>
  <c r="AC86" i="42" s="1"/>
  <c r="AB87" i="42" s="1"/>
  <c r="AX87" i="42"/>
  <c r="S87" i="42" s="1"/>
  <c r="AC87" i="42" s="1"/>
  <c r="AB88" i="42" s="1"/>
  <c r="AX88" i="42"/>
  <c r="S88" i="42" s="1"/>
  <c r="AC88" i="42" s="1"/>
  <c r="AB89" i="42" s="1"/>
  <c r="AX89" i="42"/>
  <c r="S89" i="42" s="1"/>
  <c r="AC89" i="42" s="1"/>
  <c r="AB90" i="42" s="1"/>
  <c r="AX90" i="42"/>
  <c r="S90" i="42" s="1"/>
  <c r="AC90" i="42" s="1"/>
  <c r="AB91" i="42" s="1"/>
  <c r="AX91" i="42"/>
  <c r="S91" i="42" s="1"/>
  <c r="AC91" i="42" s="1"/>
  <c r="AB92" i="42" s="1"/>
  <c r="AX92" i="42"/>
  <c r="S92" i="42" s="1"/>
  <c r="AC92" i="42" s="1"/>
  <c r="AB93" i="42" s="1"/>
  <c r="AX96" i="42"/>
  <c r="S96" i="42" s="1"/>
  <c r="AC96" i="42" s="1"/>
  <c r="AB97" i="42" s="1"/>
  <c r="AX93" i="42"/>
  <c r="S93" i="42" s="1"/>
  <c r="AC93" i="42" s="1"/>
  <c r="AB94" i="42" s="1"/>
  <c r="AX94" i="42"/>
  <c r="S94" i="42" s="1"/>
  <c r="AC94" i="42" s="1"/>
  <c r="AB95" i="42" s="1"/>
  <c r="AX95" i="42"/>
  <c r="S95" i="42" s="1"/>
  <c r="AC95" i="42" s="1"/>
  <c r="AB96" i="42" s="1"/>
  <c r="AX97" i="42"/>
  <c r="S97" i="42" s="1"/>
  <c r="AC97" i="42" s="1"/>
  <c r="AB98" i="42" s="1"/>
  <c r="AJ94" i="50"/>
  <c r="AK94" i="50"/>
  <c r="AT94" i="50" s="1"/>
  <c r="AJ89" i="50"/>
  <c r="AK89" i="50"/>
  <c r="AT89" i="50" s="1"/>
  <c r="AK83" i="50"/>
  <c r="AT83" i="50" s="1"/>
  <c r="AJ83" i="50"/>
  <c r="AK77" i="50"/>
  <c r="AT77" i="50" s="1"/>
  <c r="AJ77" i="50"/>
  <c r="AJ71" i="50"/>
  <c r="AK71" i="50"/>
  <c r="AT71" i="50" s="1"/>
  <c r="AJ65" i="50"/>
  <c r="AK65" i="50"/>
  <c r="AT65" i="50" s="1"/>
  <c r="AK59" i="50"/>
  <c r="AT59" i="50" s="1"/>
  <c r="AJ59" i="50"/>
  <c r="AK53" i="50"/>
  <c r="AT53" i="50" s="1"/>
  <c r="AJ53" i="50"/>
  <c r="AJ47" i="50"/>
  <c r="AK47" i="50"/>
  <c r="AT47" i="50" s="1"/>
  <c r="AK41" i="50"/>
  <c r="AT41" i="50" s="1"/>
  <c r="AJ41" i="50"/>
  <c r="AJ35" i="50"/>
  <c r="AK35" i="50"/>
  <c r="AT35" i="50" s="1"/>
  <c r="AK29" i="50"/>
  <c r="AT29" i="50" s="1"/>
  <c r="AJ29" i="50"/>
  <c r="AK23" i="50"/>
  <c r="AT23" i="50" s="1"/>
  <c r="AJ23" i="50"/>
  <c r="AK17" i="50"/>
  <c r="AT17" i="50" s="1"/>
  <c r="AJ17" i="50"/>
  <c r="AK11" i="50"/>
  <c r="AT11" i="50" s="1"/>
  <c r="AJ11" i="50"/>
  <c r="AJ3" i="50"/>
  <c r="AB4" i="50"/>
  <c r="AG98" i="82"/>
  <c r="AP98" i="82" s="1"/>
  <c r="AP100" i="82" s="1"/>
  <c r="AC98" i="82"/>
  <c r="AE98" i="82"/>
  <c r="AF98" i="82"/>
  <c r="AO98" i="82" s="1"/>
  <c r="AO100" i="82" s="1"/>
  <c r="AS19" i="94"/>
  <c r="AL19" i="94"/>
  <c r="AU19" i="94" s="1"/>
  <c r="AS20" i="94"/>
  <c r="AL20" i="94"/>
  <c r="AU20" i="94" s="1"/>
  <c r="AJ96" i="50"/>
  <c r="AK96" i="50"/>
  <c r="AT96" i="50" s="1"/>
  <c r="AJ88" i="50"/>
  <c r="AK88" i="50"/>
  <c r="AT88" i="50" s="1"/>
  <c r="AJ82" i="50"/>
  <c r="AK82" i="50"/>
  <c r="AT82" i="50" s="1"/>
  <c r="AJ76" i="50"/>
  <c r="AK76" i="50"/>
  <c r="AT76" i="50" s="1"/>
  <c r="AJ70" i="50"/>
  <c r="AK70" i="50"/>
  <c r="AT70" i="50" s="1"/>
  <c r="AJ64" i="50"/>
  <c r="AK64" i="50"/>
  <c r="AT64" i="50" s="1"/>
  <c r="AK58" i="50"/>
  <c r="AT58" i="50" s="1"/>
  <c r="AJ58" i="50"/>
  <c r="AK52" i="50"/>
  <c r="AT52" i="50" s="1"/>
  <c r="AJ52" i="50"/>
  <c r="AK46" i="50"/>
  <c r="AT46" i="50" s="1"/>
  <c r="AJ46" i="50"/>
  <c r="AJ40" i="50"/>
  <c r="AK40" i="50"/>
  <c r="AT40" i="50" s="1"/>
  <c r="AK34" i="50"/>
  <c r="AT34" i="50" s="1"/>
  <c r="AJ34" i="50"/>
  <c r="AJ28" i="50"/>
  <c r="AK28" i="50"/>
  <c r="AT28" i="50" s="1"/>
  <c r="AJ22" i="50"/>
  <c r="AK22" i="50"/>
  <c r="AT22" i="50" s="1"/>
  <c r="AJ16" i="50"/>
  <c r="AK16" i="50"/>
  <c r="AT16" i="50" s="1"/>
  <c r="AK10" i="50"/>
  <c r="AT10" i="50" s="1"/>
  <c r="AJ10" i="50"/>
  <c r="AK5" i="50"/>
  <c r="AT5" i="50" s="1"/>
  <c r="AJ5" i="50"/>
  <c r="AS14" i="94"/>
  <c r="AL14" i="94"/>
  <c r="AU14" i="94" s="1"/>
  <c r="AK93" i="50"/>
  <c r="AT93" i="50" s="1"/>
  <c r="AJ93" i="50"/>
  <c r="AK87" i="50"/>
  <c r="AT87" i="50" s="1"/>
  <c r="AJ87" i="50"/>
  <c r="AJ81" i="50"/>
  <c r="AK81" i="50"/>
  <c r="AT81" i="50" s="1"/>
  <c r="AK75" i="50"/>
  <c r="AT75" i="50" s="1"/>
  <c r="AJ75" i="50"/>
  <c r="AK69" i="50"/>
  <c r="AT69" i="50" s="1"/>
  <c r="AJ69" i="50"/>
  <c r="AJ63" i="50"/>
  <c r="AK63" i="50"/>
  <c r="AT63" i="50" s="1"/>
  <c r="AJ57" i="50"/>
  <c r="AK57" i="50"/>
  <c r="AT57" i="50" s="1"/>
  <c r="AJ51" i="50"/>
  <c r="AK51" i="50"/>
  <c r="AT51" i="50" s="1"/>
  <c r="AJ45" i="50"/>
  <c r="AK45" i="50"/>
  <c r="AT45" i="50" s="1"/>
  <c r="AK39" i="50"/>
  <c r="AT39" i="50" s="1"/>
  <c r="AJ39" i="50"/>
  <c r="AK33" i="50"/>
  <c r="AT33" i="50" s="1"/>
  <c r="AJ33" i="50"/>
  <c r="AJ27" i="50"/>
  <c r="AK27" i="50"/>
  <c r="AT27" i="50" s="1"/>
  <c r="AJ21" i="50"/>
  <c r="AK21" i="50"/>
  <c r="AT21" i="50" s="1"/>
  <c r="AJ15" i="50"/>
  <c r="AK15" i="50"/>
  <c r="AT15" i="50" s="1"/>
  <c r="AK9" i="50"/>
  <c r="AT9" i="50" s="1"/>
  <c r="AJ9" i="50"/>
  <c r="AH98" i="48"/>
  <c r="AQ98" i="48" s="1"/>
  <c r="AQ100" i="48" s="1"/>
  <c r="AZ3" i="48"/>
  <c r="AX4" i="48" s="1"/>
  <c r="S4" i="48" s="1"/>
  <c r="AC4" i="48" s="1"/>
  <c r="AB5" i="48" s="1"/>
  <c r="AX6" i="48"/>
  <c r="S6" i="48" s="1"/>
  <c r="AC6" i="48" s="1"/>
  <c r="AB7" i="48" s="1"/>
  <c r="AX7" i="48"/>
  <c r="S7" i="48" s="1"/>
  <c r="AC7" i="48" s="1"/>
  <c r="AB8" i="48" s="1"/>
  <c r="AX8" i="48"/>
  <c r="S8" i="48" s="1"/>
  <c r="AC8" i="48" s="1"/>
  <c r="AB9" i="48" s="1"/>
  <c r="AX11" i="48"/>
  <c r="S11" i="48" s="1"/>
  <c r="AC11" i="48" s="1"/>
  <c r="AB12" i="48" s="1"/>
  <c r="AX12" i="48"/>
  <c r="S12" i="48" s="1"/>
  <c r="AC12" i="48" s="1"/>
  <c r="AB13" i="48" s="1"/>
  <c r="AX13" i="48"/>
  <c r="S13" i="48" s="1"/>
  <c r="AC13" i="48" s="1"/>
  <c r="AB14" i="48" s="1"/>
  <c r="AX14" i="48"/>
  <c r="S14" i="48" s="1"/>
  <c r="AC14" i="48" s="1"/>
  <c r="AB15" i="48" s="1"/>
  <c r="AX15" i="48"/>
  <c r="S15" i="48" s="1"/>
  <c r="AC15" i="48" s="1"/>
  <c r="AB16" i="48" s="1"/>
  <c r="AX16" i="48"/>
  <c r="S16" i="48" s="1"/>
  <c r="AC16" i="48" s="1"/>
  <c r="AB17" i="48" s="1"/>
  <c r="AX17" i="48"/>
  <c r="S17" i="48" s="1"/>
  <c r="AC17" i="48" s="1"/>
  <c r="AB18" i="48" s="1"/>
  <c r="AX18" i="48"/>
  <c r="S18" i="48" s="1"/>
  <c r="AC18" i="48" s="1"/>
  <c r="AB19" i="48" s="1"/>
  <c r="AX19" i="48"/>
  <c r="S19" i="48" s="1"/>
  <c r="AC19" i="48" s="1"/>
  <c r="AB20" i="48" s="1"/>
  <c r="AX20" i="48"/>
  <c r="S20" i="48" s="1"/>
  <c r="AC20" i="48" s="1"/>
  <c r="AB21" i="48" s="1"/>
  <c r="AX21" i="48"/>
  <c r="S21" i="48" s="1"/>
  <c r="AC21" i="48" s="1"/>
  <c r="AB22" i="48" s="1"/>
  <c r="AX22" i="48"/>
  <c r="S22" i="48" s="1"/>
  <c r="AC22" i="48" s="1"/>
  <c r="AB23" i="48" s="1"/>
  <c r="AX23" i="48"/>
  <c r="S23" i="48" s="1"/>
  <c r="AC23" i="48" s="1"/>
  <c r="AB24" i="48" s="1"/>
  <c r="AX24" i="48"/>
  <c r="S24" i="48" s="1"/>
  <c r="AC24" i="48" s="1"/>
  <c r="AB25" i="48" s="1"/>
  <c r="AX25" i="48"/>
  <c r="S25" i="48" s="1"/>
  <c r="AC25" i="48" s="1"/>
  <c r="AB26" i="48" s="1"/>
  <c r="AX26" i="48"/>
  <c r="S26" i="48" s="1"/>
  <c r="AC26" i="48" s="1"/>
  <c r="AB27" i="48" s="1"/>
  <c r="AX27" i="48"/>
  <c r="S27" i="48" s="1"/>
  <c r="AC27" i="48" s="1"/>
  <c r="AB28" i="48" s="1"/>
  <c r="AX28" i="48"/>
  <c r="S28" i="48" s="1"/>
  <c r="AC28" i="48" s="1"/>
  <c r="AB29" i="48" s="1"/>
  <c r="AX29" i="48"/>
  <c r="S29" i="48" s="1"/>
  <c r="AC29" i="48" s="1"/>
  <c r="AB30" i="48" s="1"/>
  <c r="AX30" i="48"/>
  <c r="S30" i="48" s="1"/>
  <c r="AC30" i="48" s="1"/>
  <c r="AB31" i="48" s="1"/>
  <c r="AX31" i="48"/>
  <c r="S31" i="48" s="1"/>
  <c r="AC31" i="48" s="1"/>
  <c r="AB32" i="48" s="1"/>
  <c r="AX32" i="48"/>
  <c r="S32" i="48" s="1"/>
  <c r="AC32" i="48" s="1"/>
  <c r="AB33" i="48" s="1"/>
  <c r="AX33" i="48"/>
  <c r="S33" i="48" s="1"/>
  <c r="AC33" i="48" s="1"/>
  <c r="AB34" i="48" s="1"/>
  <c r="AX34" i="48"/>
  <c r="S34" i="48" s="1"/>
  <c r="AC34" i="48" s="1"/>
  <c r="AB35" i="48" s="1"/>
  <c r="AX35" i="48"/>
  <c r="S35" i="48" s="1"/>
  <c r="AC35" i="48" s="1"/>
  <c r="AB36" i="48" s="1"/>
  <c r="AX36" i="48"/>
  <c r="S36" i="48" s="1"/>
  <c r="AC36" i="48" s="1"/>
  <c r="AB37" i="48" s="1"/>
  <c r="AX37" i="48"/>
  <c r="S37" i="48" s="1"/>
  <c r="AC37" i="48" s="1"/>
  <c r="AB38" i="48" s="1"/>
  <c r="AX38" i="48"/>
  <c r="S38" i="48" s="1"/>
  <c r="AC38" i="48" s="1"/>
  <c r="AB39" i="48" s="1"/>
  <c r="AX39" i="48"/>
  <c r="S39" i="48" s="1"/>
  <c r="AC39" i="48" s="1"/>
  <c r="AB40" i="48" s="1"/>
  <c r="AX40" i="48"/>
  <c r="S40" i="48" s="1"/>
  <c r="AC40" i="48" s="1"/>
  <c r="AB41" i="48" s="1"/>
  <c r="AX41" i="48"/>
  <c r="S41" i="48" s="1"/>
  <c r="AC41" i="48" s="1"/>
  <c r="AB42" i="48" s="1"/>
  <c r="AX42" i="48"/>
  <c r="S42" i="48" s="1"/>
  <c r="AC42" i="48" s="1"/>
  <c r="AB43" i="48" s="1"/>
  <c r="AX43" i="48"/>
  <c r="S43" i="48" s="1"/>
  <c r="AC43" i="48" s="1"/>
  <c r="AB44" i="48" s="1"/>
  <c r="AX44" i="48"/>
  <c r="S44" i="48" s="1"/>
  <c r="AC44" i="48" s="1"/>
  <c r="AB45" i="48" s="1"/>
  <c r="AX45" i="48"/>
  <c r="S45" i="48" s="1"/>
  <c r="AC45" i="48" s="1"/>
  <c r="AB46" i="48" s="1"/>
  <c r="AX46" i="48"/>
  <c r="S46" i="48" s="1"/>
  <c r="AC46" i="48" s="1"/>
  <c r="AB47" i="48" s="1"/>
  <c r="AX47" i="48"/>
  <c r="S47" i="48" s="1"/>
  <c r="AC47" i="48" s="1"/>
  <c r="AB48" i="48" s="1"/>
  <c r="AX48" i="48"/>
  <c r="S48" i="48" s="1"/>
  <c r="AC48" i="48" s="1"/>
  <c r="AB49" i="48" s="1"/>
  <c r="AX49" i="48"/>
  <c r="S49" i="48" s="1"/>
  <c r="AC49" i="48" s="1"/>
  <c r="AB50" i="48" s="1"/>
  <c r="AX50" i="48"/>
  <c r="S50" i="48" s="1"/>
  <c r="AC50" i="48" s="1"/>
  <c r="AB51" i="48" s="1"/>
  <c r="AX51" i="48"/>
  <c r="S51" i="48" s="1"/>
  <c r="AC51" i="48" s="1"/>
  <c r="AB52" i="48" s="1"/>
  <c r="AX52" i="48"/>
  <c r="S52" i="48" s="1"/>
  <c r="AC52" i="48" s="1"/>
  <c r="AB53" i="48" s="1"/>
  <c r="AX53" i="48"/>
  <c r="S53" i="48" s="1"/>
  <c r="AC53" i="48" s="1"/>
  <c r="AB54" i="48" s="1"/>
  <c r="AX54" i="48"/>
  <c r="S54" i="48" s="1"/>
  <c r="AC54" i="48" s="1"/>
  <c r="AB55" i="48" s="1"/>
  <c r="AX55" i="48"/>
  <c r="S55" i="48" s="1"/>
  <c r="AC55" i="48" s="1"/>
  <c r="AB56" i="48" s="1"/>
  <c r="AX56" i="48"/>
  <c r="S56" i="48" s="1"/>
  <c r="AC56" i="48" s="1"/>
  <c r="AB57" i="48" s="1"/>
  <c r="AX57" i="48"/>
  <c r="S57" i="48" s="1"/>
  <c r="AC57" i="48" s="1"/>
  <c r="AB58" i="48" s="1"/>
  <c r="AX58" i="48"/>
  <c r="S58" i="48" s="1"/>
  <c r="AC58" i="48" s="1"/>
  <c r="AB59" i="48" s="1"/>
  <c r="AX59" i="48"/>
  <c r="S59" i="48" s="1"/>
  <c r="AC59" i="48" s="1"/>
  <c r="AB60" i="48" s="1"/>
  <c r="AX60" i="48"/>
  <c r="S60" i="48" s="1"/>
  <c r="AC60" i="48" s="1"/>
  <c r="AB61" i="48" s="1"/>
  <c r="AX61" i="48"/>
  <c r="S61" i="48" s="1"/>
  <c r="AC61" i="48" s="1"/>
  <c r="AB62" i="48" s="1"/>
  <c r="AX62" i="48"/>
  <c r="S62" i="48" s="1"/>
  <c r="AC62" i="48" s="1"/>
  <c r="AB63" i="48" s="1"/>
  <c r="AX63" i="48"/>
  <c r="S63" i="48" s="1"/>
  <c r="AC63" i="48" s="1"/>
  <c r="AB64" i="48" s="1"/>
  <c r="AX64" i="48"/>
  <c r="S64" i="48" s="1"/>
  <c r="AC64" i="48" s="1"/>
  <c r="AB65" i="48" s="1"/>
  <c r="AX65" i="48"/>
  <c r="S65" i="48" s="1"/>
  <c r="AC65" i="48" s="1"/>
  <c r="AB66" i="48" s="1"/>
  <c r="AX66" i="48"/>
  <c r="S66" i="48" s="1"/>
  <c r="AC66" i="48" s="1"/>
  <c r="AB67" i="48" s="1"/>
  <c r="AX67" i="48"/>
  <c r="S67" i="48" s="1"/>
  <c r="AC67" i="48" s="1"/>
  <c r="AB68" i="48" s="1"/>
  <c r="AX68" i="48"/>
  <c r="S68" i="48" s="1"/>
  <c r="AC68" i="48" s="1"/>
  <c r="AB69" i="48" s="1"/>
  <c r="AX69" i="48"/>
  <c r="S69" i="48" s="1"/>
  <c r="AC69" i="48" s="1"/>
  <c r="AB70" i="48" s="1"/>
  <c r="AX70" i="48"/>
  <c r="S70" i="48" s="1"/>
  <c r="AC70" i="48" s="1"/>
  <c r="AB71" i="48" s="1"/>
  <c r="AX71" i="48"/>
  <c r="S71" i="48" s="1"/>
  <c r="AC71" i="48" s="1"/>
  <c r="AB72" i="48" s="1"/>
  <c r="AX72" i="48"/>
  <c r="S72" i="48" s="1"/>
  <c r="AC72" i="48" s="1"/>
  <c r="AB73" i="48" s="1"/>
  <c r="AX73" i="48"/>
  <c r="S73" i="48" s="1"/>
  <c r="AC73" i="48" s="1"/>
  <c r="AB74" i="48" s="1"/>
  <c r="AX74" i="48"/>
  <c r="S74" i="48" s="1"/>
  <c r="AC74" i="48" s="1"/>
  <c r="AB75" i="48" s="1"/>
  <c r="AX75" i="48"/>
  <c r="S75" i="48" s="1"/>
  <c r="AC75" i="48" s="1"/>
  <c r="AB76" i="48" s="1"/>
  <c r="AX76" i="48"/>
  <c r="S76" i="48" s="1"/>
  <c r="AC76" i="48" s="1"/>
  <c r="AB77" i="48" s="1"/>
  <c r="AX77" i="48"/>
  <c r="S77" i="48" s="1"/>
  <c r="AC77" i="48" s="1"/>
  <c r="AB78" i="48" s="1"/>
  <c r="AX78" i="48"/>
  <c r="S78" i="48" s="1"/>
  <c r="AC78" i="48" s="1"/>
  <c r="AB79" i="48" s="1"/>
  <c r="AX79" i="48"/>
  <c r="S79" i="48" s="1"/>
  <c r="AC79" i="48" s="1"/>
  <c r="AB80" i="48" s="1"/>
  <c r="AX80" i="48"/>
  <c r="S80" i="48" s="1"/>
  <c r="AC80" i="48" s="1"/>
  <c r="AB81" i="48" s="1"/>
  <c r="AX81" i="48"/>
  <c r="S81" i="48" s="1"/>
  <c r="AC81" i="48" s="1"/>
  <c r="AB82" i="48" s="1"/>
  <c r="AX82" i="48"/>
  <c r="S82" i="48" s="1"/>
  <c r="AC82" i="48" s="1"/>
  <c r="AB83" i="48" s="1"/>
  <c r="AX83" i="48"/>
  <c r="S83" i="48" s="1"/>
  <c r="AC83" i="48" s="1"/>
  <c r="AB84" i="48" s="1"/>
  <c r="AX84" i="48"/>
  <c r="S84" i="48" s="1"/>
  <c r="AC84" i="48" s="1"/>
  <c r="AB85" i="48" s="1"/>
  <c r="AX85" i="48"/>
  <c r="S85" i="48" s="1"/>
  <c r="AC85" i="48" s="1"/>
  <c r="AB86" i="48" s="1"/>
  <c r="AX86" i="48"/>
  <c r="S86" i="48" s="1"/>
  <c r="AC86" i="48" s="1"/>
  <c r="AB87" i="48" s="1"/>
  <c r="AX87" i="48"/>
  <c r="S87" i="48" s="1"/>
  <c r="AC87" i="48" s="1"/>
  <c r="AB88" i="48" s="1"/>
  <c r="AX88" i="48"/>
  <c r="S88" i="48" s="1"/>
  <c r="AC88" i="48" s="1"/>
  <c r="AB89" i="48" s="1"/>
  <c r="AX89" i="48"/>
  <c r="S89" i="48" s="1"/>
  <c r="AC89" i="48" s="1"/>
  <c r="AB90" i="48" s="1"/>
  <c r="AX90" i="48"/>
  <c r="S90" i="48" s="1"/>
  <c r="AC90" i="48" s="1"/>
  <c r="AB91" i="48" s="1"/>
  <c r="AX91" i="48"/>
  <c r="S91" i="48" s="1"/>
  <c r="AC91" i="48" s="1"/>
  <c r="AB92" i="48" s="1"/>
  <c r="AX92" i="48"/>
  <c r="S92" i="48" s="1"/>
  <c r="AC92" i="48" s="1"/>
  <c r="AB93" i="48" s="1"/>
  <c r="AX93" i="48"/>
  <c r="S93" i="48" s="1"/>
  <c r="AC93" i="48" s="1"/>
  <c r="AB94" i="48" s="1"/>
  <c r="AX94" i="48"/>
  <c r="S94" i="48" s="1"/>
  <c r="AC94" i="48" s="1"/>
  <c r="AB95" i="48" s="1"/>
  <c r="AX96" i="48"/>
  <c r="S96" i="48" s="1"/>
  <c r="AC96" i="48" s="1"/>
  <c r="AB97" i="48" s="1"/>
  <c r="AX95" i="48"/>
  <c r="S95" i="48" s="1"/>
  <c r="AC95" i="48" s="1"/>
  <c r="AB96" i="48" s="1"/>
  <c r="AX97" i="48"/>
  <c r="S97" i="48" s="1"/>
  <c r="AC97" i="48" s="1"/>
  <c r="AB98" i="48" s="1"/>
  <c r="AX35" i="42" l="1"/>
  <c r="S35" i="42" s="1"/>
  <c r="AC35" i="42" s="1"/>
  <c r="AB36" i="42" s="1"/>
  <c r="AX29" i="42"/>
  <c r="S29" i="42" s="1"/>
  <c r="AC29" i="42" s="1"/>
  <c r="AB30" i="42" s="1"/>
  <c r="AX23" i="42"/>
  <c r="S23" i="42" s="1"/>
  <c r="AC23" i="42" s="1"/>
  <c r="AB24" i="42" s="1"/>
  <c r="AX17" i="42"/>
  <c r="S17" i="42" s="1"/>
  <c r="AC17" i="42" s="1"/>
  <c r="AB18" i="42" s="1"/>
  <c r="AX11" i="42"/>
  <c r="S11" i="42" s="1"/>
  <c r="AC11" i="42" s="1"/>
  <c r="AB12" i="42" s="1"/>
  <c r="AX3" i="42"/>
  <c r="S3" i="42" s="1"/>
  <c r="AC3" i="42" s="1"/>
  <c r="AJ3" i="42" s="1"/>
  <c r="AX8" i="82"/>
  <c r="S8" i="82" s="1"/>
  <c r="AC8" i="82" s="1"/>
  <c r="AB9" i="82" s="1"/>
  <c r="AX10" i="48"/>
  <c r="S10" i="48" s="1"/>
  <c r="AC10" i="48" s="1"/>
  <c r="AB11" i="48" s="1"/>
  <c r="AX34" i="42"/>
  <c r="S34" i="42" s="1"/>
  <c r="AC34" i="42" s="1"/>
  <c r="AB35" i="42" s="1"/>
  <c r="AX28" i="42"/>
  <c r="S28" i="42" s="1"/>
  <c r="AC28" i="42" s="1"/>
  <c r="AB29" i="42" s="1"/>
  <c r="AX22" i="42"/>
  <c r="S22" i="42" s="1"/>
  <c r="AC22" i="42" s="1"/>
  <c r="AB23" i="42" s="1"/>
  <c r="AX16" i="42"/>
  <c r="S16" i="42" s="1"/>
  <c r="AC16" i="42" s="1"/>
  <c r="AB17" i="42" s="1"/>
  <c r="AJ17" i="42" s="1"/>
  <c r="AX10" i="42"/>
  <c r="S10" i="42" s="1"/>
  <c r="AC10" i="42" s="1"/>
  <c r="AB11" i="42" s="1"/>
  <c r="AX5" i="90"/>
  <c r="S5" i="90" s="1"/>
  <c r="AC5" i="90" s="1"/>
  <c r="AB6" i="90" s="1"/>
  <c r="AX4" i="82"/>
  <c r="S4" i="82" s="1"/>
  <c r="AC4" i="82" s="1"/>
  <c r="AB5" i="82" s="1"/>
  <c r="AX9" i="48"/>
  <c r="S9" i="48" s="1"/>
  <c r="AC9" i="48" s="1"/>
  <c r="AB10" i="48" s="1"/>
  <c r="AX33" i="42"/>
  <c r="S33" i="42" s="1"/>
  <c r="AC33" i="42" s="1"/>
  <c r="AB34" i="42" s="1"/>
  <c r="AX27" i="42"/>
  <c r="S27" i="42" s="1"/>
  <c r="AC27" i="42" s="1"/>
  <c r="AB28" i="42" s="1"/>
  <c r="AJ28" i="42" s="1"/>
  <c r="AX21" i="42"/>
  <c r="S21" i="42" s="1"/>
  <c r="AC21" i="42" s="1"/>
  <c r="AB22" i="42" s="1"/>
  <c r="AX15" i="42"/>
  <c r="S15" i="42" s="1"/>
  <c r="AC15" i="42" s="1"/>
  <c r="AB16" i="42" s="1"/>
  <c r="AX9" i="42"/>
  <c r="S9" i="42" s="1"/>
  <c r="AC9" i="42" s="1"/>
  <c r="AB10" i="42" s="1"/>
  <c r="AX7" i="42"/>
  <c r="S7" i="42" s="1"/>
  <c r="AC7" i="42" s="1"/>
  <c r="AB8" i="42" s="1"/>
  <c r="AK8" i="42" s="1"/>
  <c r="AT8" i="42" s="1"/>
  <c r="AX4" i="42"/>
  <c r="S4" i="42" s="1"/>
  <c r="AC4" i="42" s="1"/>
  <c r="AB5" i="42" s="1"/>
  <c r="AK55" i="48"/>
  <c r="AT55" i="48" s="1"/>
  <c r="AJ55" i="48"/>
  <c r="AK7" i="48"/>
  <c r="AT7" i="48" s="1"/>
  <c r="AJ7" i="48"/>
  <c r="AS16" i="50"/>
  <c r="AL16" i="50"/>
  <c r="AU16" i="50" s="1"/>
  <c r="AJ87" i="42"/>
  <c r="AK87" i="42"/>
  <c r="AT87" i="42" s="1"/>
  <c r="AJ45" i="42"/>
  <c r="AK45" i="42"/>
  <c r="AT45" i="42" s="1"/>
  <c r="AJ8" i="42"/>
  <c r="AJ77" i="90"/>
  <c r="AK77" i="90"/>
  <c r="AT77" i="90" s="1"/>
  <c r="AJ41" i="90"/>
  <c r="AK41" i="90"/>
  <c r="AT41" i="90" s="1"/>
  <c r="AJ98" i="48"/>
  <c r="AS98" i="48" s="1"/>
  <c r="AK98" i="48"/>
  <c r="AT98" i="48" s="1"/>
  <c r="AJ92" i="48"/>
  <c r="AK92" i="48"/>
  <c r="AT92" i="48" s="1"/>
  <c r="AK86" i="48"/>
  <c r="AT86" i="48" s="1"/>
  <c r="AJ86" i="48"/>
  <c r="AK80" i="48"/>
  <c r="AT80" i="48" s="1"/>
  <c r="AJ80" i="48"/>
  <c r="AK74" i="48"/>
  <c r="AT74" i="48" s="1"/>
  <c r="AJ74" i="48"/>
  <c r="AJ68" i="48"/>
  <c r="AK68" i="48"/>
  <c r="AT68" i="48" s="1"/>
  <c r="AK62" i="48"/>
  <c r="AT62" i="48" s="1"/>
  <c r="AJ62" i="48"/>
  <c r="AK56" i="48"/>
  <c r="AT56" i="48" s="1"/>
  <c r="AJ56" i="48"/>
  <c r="AK50" i="48"/>
  <c r="AT50" i="48" s="1"/>
  <c r="AJ50" i="48"/>
  <c r="AK44" i="48"/>
  <c r="AT44" i="48" s="1"/>
  <c r="AJ44" i="48"/>
  <c r="AJ38" i="48"/>
  <c r="AK38" i="48"/>
  <c r="AT38" i="48" s="1"/>
  <c r="AJ32" i="48"/>
  <c r="AK32" i="48"/>
  <c r="AT32" i="48" s="1"/>
  <c r="AK26" i="48"/>
  <c r="AT26" i="48" s="1"/>
  <c r="AJ26" i="48"/>
  <c r="AK20" i="48"/>
  <c r="AT20" i="48" s="1"/>
  <c r="AJ20" i="48"/>
  <c r="AK14" i="48"/>
  <c r="AT14" i="48" s="1"/>
  <c r="AJ14" i="48"/>
  <c r="AK8" i="48"/>
  <c r="AT8" i="48" s="1"/>
  <c r="AJ8" i="48"/>
  <c r="AS9" i="50"/>
  <c r="AL9" i="50"/>
  <c r="AU9" i="50" s="1"/>
  <c r="AS34" i="50"/>
  <c r="AL34" i="50"/>
  <c r="AU34" i="50" s="1"/>
  <c r="AS52" i="50"/>
  <c r="AL52" i="50"/>
  <c r="AU52" i="50" s="1"/>
  <c r="AJ4" i="50"/>
  <c r="AK4" i="50"/>
  <c r="AT4" i="50" s="1"/>
  <c r="AS23" i="50"/>
  <c r="AL23" i="50"/>
  <c r="AU23" i="50" s="1"/>
  <c r="AL41" i="50"/>
  <c r="AU41" i="50" s="1"/>
  <c r="AS41" i="50"/>
  <c r="AS59" i="50"/>
  <c r="AL59" i="50"/>
  <c r="AU59" i="50" s="1"/>
  <c r="AS77" i="50"/>
  <c r="AL77" i="50"/>
  <c r="AU77" i="50" s="1"/>
  <c r="AJ97" i="42"/>
  <c r="AK97" i="42"/>
  <c r="AT97" i="42" s="1"/>
  <c r="AK88" i="42"/>
  <c r="AT88" i="42" s="1"/>
  <c r="AJ88" i="42"/>
  <c r="AK82" i="42"/>
  <c r="AT82" i="42" s="1"/>
  <c r="AJ82" i="42"/>
  <c r="AJ76" i="42"/>
  <c r="AK76" i="42"/>
  <c r="AT76" i="42" s="1"/>
  <c r="AK70" i="42"/>
  <c r="AT70" i="42" s="1"/>
  <c r="AJ70" i="42"/>
  <c r="AK64" i="42"/>
  <c r="AT64" i="42" s="1"/>
  <c r="AJ64" i="42"/>
  <c r="AJ58" i="42"/>
  <c r="AK58" i="42"/>
  <c r="AT58" i="42" s="1"/>
  <c r="AJ52" i="42"/>
  <c r="AK52" i="42"/>
  <c r="AT52" i="42" s="1"/>
  <c r="AK46" i="42"/>
  <c r="AT46" i="42" s="1"/>
  <c r="AJ46" i="42"/>
  <c r="AK40" i="42"/>
  <c r="AT40" i="42" s="1"/>
  <c r="AJ40" i="42"/>
  <c r="AJ34" i="42"/>
  <c r="AK34" i="42"/>
  <c r="AT34" i="42" s="1"/>
  <c r="AJ22" i="42"/>
  <c r="AK22" i="42"/>
  <c r="AT22" i="42" s="1"/>
  <c r="AK16" i="42"/>
  <c r="AT16" i="42" s="1"/>
  <c r="AJ10" i="42"/>
  <c r="AK10" i="42"/>
  <c r="AT10" i="42" s="1"/>
  <c r="AJ95" i="90"/>
  <c r="AK95" i="90"/>
  <c r="AT95" i="90" s="1"/>
  <c r="AJ90" i="90"/>
  <c r="AK90" i="90"/>
  <c r="AT90" i="90" s="1"/>
  <c r="AJ84" i="90"/>
  <c r="AK84" i="90"/>
  <c r="AT84" i="90" s="1"/>
  <c r="AJ78" i="90"/>
  <c r="AK78" i="90"/>
  <c r="AT78" i="90" s="1"/>
  <c r="AK72" i="90"/>
  <c r="AT72" i="90" s="1"/>
  <c r="AJ72" i="90"/>
  <c r="AK66" i="90"/>
  <c r="AT66" i="90" s="1"/>
  <c r="AJ66" i="90"/>
  <c r="AK60" i="90"/>
  <c r="AT60" i="90" s="1"/>
  <c r="AJ60" i="90"/>
  <c r="AK54" i="90"/>
  <c r="AT54" i="90" s="1"/>
  <c r="AJ54" i="90"/>
  <c r="AJ48" i="90"/>
  <c r="AK48" i="90"/>
  <c r="AT48" i="90" s="1"/>
  <c r="AJ42" i="90"/>
  <c r="AK42" i="90"/>
  <c r="AT42" i="90" s="1"/>
  <c r="AK36" i="90"/>
  <c r="AT36" i="90" s="1"/>
  <c r="AJ36" i="90"/>
  <c r="AK30" i="90"/>
  <c r="AT30" i="90" s="1"/>
  <c r="AJ30" i="90"/>
  <c r="AJ24" i="90"/>
  <c r="AK24" i="90"/>
  <c r="AT24" i="90" s="1"/>
  <c r="AJ18" i="90"/>
  <c r="AK18" i="90"/>
  <c r="AT18" i="90" s="1"/>
  <c r="AK12" i="90"/>
  <c r="AT12" i="90" s="1"/>
  <c r="AJ12" i="90"/>
  <c r="AB4" i="90"/>
  <c r="AJ3" i="90"/>
  <c r="AK95" i="82"/>
  <c r="AT95" i="82" s="1"/>
  <c r="AJ95" i="82"/>
  <c r="AJ90" i="82"/>
  <c r="AK90" i="82"/>
  <c r="AT90" i="82" s="1"/>
  <c r="AK84" i="82"/>
  <c r="AT84" i="82" s="1"/>
  <c r="AJ84" i="82"/>
  <c r="AK78" i="82"/>
  <c r="AT78" i="82" s="1"/>
  <c r="AJ78" i="82"/>
  <c r="AJ72" i="82"/>
  <c r="AK72" i="82"/>
  <c r="AT72" i="82" s="1"/>
  <c r="AK66" i="82"/>
  <c r="AT66" i="82" s="1"/>
  <c r="AJ66" i="82"/>
  <c r="AJ60" i="82"/>
  <c r="AK60" i="82"/>
  <c r="AT60" i="82" s="1"/>
  <c r="AJ54" i="82"/>
  <c r="AK54" i="82"/>
  <c r="AT54" i="82" s="1"/>
  <c r="AK48" i="82"/>
  <c r="AT48" i="82" s="1"/>
  <c r="AJ48" i="82"/>
  <c r="AK42" i="82"/>
  <c r="AT42" i="82" s="1"/>
  <c r="AJ42" i="82"/>
  <c r="AK36" i="82"/>
  <c r="AT36" i="82" s="1"/>
  <c r="AJ36" i="82"/>
  <c r="AJ30" i="82"/>
  <c r="AK30" i="82"/>
  <c r="AT30" i="82" s="1"/>
  <c r="AJ24" i="82"/>
  <c r="AK24" i="82"/>
  <c r="AT24" i="82" s="1"/>
  <c r="AJ18" i="82"/>
  <c r="AK18" i="82"/>
  <c r="AT18" i="82" s="1"/>
  <c r="AJ12" i="82"/>
  <c r="AK12" i="82"/>
  <c r="AT12" i="82" s="1"/>
  <c r="AB4" i="82"/>
  <c r="AJ3" i="82"/>
  <c r="AS12" i="50"/>
  <c r="AL12" i="50"/>
  <c r="AU12" i="50" s="1"/>
  <c r="AS48" i="50"/>
  <c r="AL48" i="50"/>
  <c r="AU48" i="50" s="1"/>
  <c r="AS80" i="50"/>
  <c r="AL80" i="50"/>
  <c r="AU80" i="50" s="1"/>
  <c r="AS8" i="50"/>
  <c r="AL8" i="50"/>
  <c r="AU8" i="50" s="1"/>
  <c r="AS26" i="50"/>
  <c r="AL26" i="50"/>
  <c r="AU26" i="50" s="1"/>
  <c r="AS44" i="50"/>
  <c r="AL44" i="50"/>
  <c r="AU44" i="50" s="1"/>
  <c r="AS86" i="50"/>
  <c r="AL86" i="50"/>
  <c r="AU86" i="50" s="1"/>
  <c r="AK73" i="48"/>
  <c r="AT73" i="48" s="1"/>
  <c r="AJ73" i="48"/>
  <c r="AJ31" i="48"/>
  <c r="AK31" i="48"/>
  <c r="AT31" i="48" s="1"/>
  <c r="AS45" i="50"/>
  <c r="AL45" i="50"/>
  <c r="AU45" i="50" s="1"/>
  <c r="AS88" i="50"/>
  <c r="AL88" i="50"/>
  <c r="AU88" i="50" s="1"/>
  <c r="AK75" i="42"/>
  <c r="AT75" i="42" s="1"/>
  <c r="AJ75" i="42"/>
  <c r="AK27" i="42"/>
  <c r="AT27" i="42" s="1"/>
  <c r="AK97" i="90"/>
  <c r="AT97" i="90" s="1"/>
  <c r="AJ97" i="90"/>
  <c r="AK59" i="90"/>
  <c r="AT59" i="90" s="1"/>
  <c r="AJ59" i="90"/>
  <c r="AJ23" i="90"/>
  <c r="AK23" i="90"/>
  <c r="AT23" i="90" s="1"/>
  <c r="AJ96" i="82"/>
  <c r="AK96" i="82"/>
  <c r="AT96" i="82" s="1"/>
  <c r="AJ47" i="82"/>
  <c r="AK47" i="82"/>
  <c r="AT47" i="82" s="1"/>
  <c r="AK35" i="82"/>
  <c r="AT35" i="82" s="1"/>
  <c r="AJ35" i="82"/>
  <c r="AK17" i="82"/>
  <c r="AT17" i="82" s="1"/>
  <c r="AJ17" i="82"/>
  <c r="AJ10" i="82"/>
  <c r="AK10" i="82"/>
  <c r="AT10" i="82" s="1"/>
  <c r="AK6" i="82"/>
  <c r="AT6" i="82" s="1"/>
  <c r="AS30" i="50"/>
  <c r="AL30" i="50"/>
  <c r="AU30" i="50" s="1"/>
  <c r="AS66" i="50"/>
  <c r="AL66" i="50"/>
  <c r="AU66" i="50" s="1"/>
  <c r="AS84" i="50"/>
  <c r="AL84" i="50"/>
  <c r="AU84" i="50" s="1"/>
  <c r="AS13" i="50"/>
  <c r="AL13" i="50"/>
  <c r="AU13" i="50" s="1"/>
  <c r="AS31" i="50"/>
  <c r="AL31" i="50"/>
  <c r="AU31" i="50" s="1"/>
  <c r="AS49" i="50"/>
  <c r="AL49" i="50"/>
  <c r="AU49" i="50" s="1"/>
  <c r="AS67" i="50"/>
  <c r="AL67" i="50"/>
  <c r="AU67" i="50" s="1"/>
  <c r="AS85" i="50"/>
  <c r="AL85" i="50"/>
  <c r="AU85" i="50" s="1"/>
  <c r="AI98" i="42"/>
  <c r="AN98" i="42"/>
  <c r="AN100" i="42" s="1"/>
  <c r="AK96" i="48"/>
  <c r="AT96" i="48" s="1"/>
  <c r="AJ96" i="48"/>
  <c r="AJ43" i="48"/>
  <c r="AK43" i="48"/>
  <c r="AT43" i="48" s="1"/>
  <c r="AJ13" i="48"/>
  <c r="AK13" i="48"/>
  <c r="AT13" i="48" s="1"/>
  <c r="AS81" i="50"/>
  <c r="AL81" i="50"/>
  <c r="AU81" i="50" s="1"/>
  <c r="AS70" i="50"/>
  <c r="AL70" i="50"/>
  <c r="AU70" i="50" s="1"/>
  <c r="AJ69" i="42"/>
  <c r="AK69" i="42"/>
  <c r="AT69" i="42" s="1"/>
  <c r="AJ39" i="42"/>
  <c r="AK39" i="42"/>
  <c r="AT39" i="42" s="1"/>
  <c r="AJ83" i="90"/>
  <c r="AK83" i="90"/>
  <c r="AT83" i="90" s="1"/>
  <c r="AJ35" i="90"/>
  <c r="AK35" i="90"/>
  <c r="AT35" i="90" s="1"/>
  <c r="AJ17" i="90"/>
  <c r="AK17" i="90"/>
  <c r="AT17" i="90" s="1"/>
  <c r="AK77" i="82"/>
  <c r="AT77" i="82" s="1"/>
  <c r="AJ77" i="82"/>
  <c r="AK65" i="82"/>
  <c r="AT65" i="82" s="1"/>
  <c r="AJ65" i="82"/>
  <c r="AJ23" i="82"/>
  <c r="AK23" i="82"/>
  <c r="AT23" i="82" s="1"/>
  <c r="AS62" i="50"/>
  <c r="AL62" i="50"/>
  <c r="AU62" i="50" s="1"/>
  <c r="AJ97" i="48"/>
  <c r="AK97" i="48"/>
  <c r="AT97" i="48" s="1"/>
  <c r="AJ90" i="48"/>
  <c r="AK90" i="48"/>
  <c r="AT90" i="48" s="1"/>
  <c r="AJ84" i="48"/>
  <c r="AK84" i="48"/>
  <c r="AT84" i="48" s="1"/>
  <c r="AK78" i="48"/>
  <c r="AT78" i="48" s="1"/>
  <c r="AJ78" i="48"/>
  <c r="AJ72" i="48"/>
  <c r="AK72" i="48"/>
  <c r="AT72" i="48" s="1"/>
  <c r="AJ66" i="48"/>
  <c r="AK66" i="48"/>
  <c r="AT66" i="48" s="1"/>
  <c r="AJ60" i="48"/>
  <c r="AK60" i="48"/>
  <c r="AT60" i="48" s="1"/>
  <c r="AK54" i="48"/>
  <c r="AT54" i="48" s="1"/>
  <c r="AJ54" i="48"/>
  <c r="AK48" i="48"/>
  <c r="AT48" i="48" s="1"/>
  <c r="AJ48" i="48"/>
  <c r="AJ42" i="48"/>
  <c r="AK42" i="48"/>
  <c r="AT42" i="48" s="1"/>
  <c r="AJ36" i="48"/>
  <c r="AK36" i="48"/>
  <c r="AT36" i="48" s="1"/>
  <c r="AJ30" i="48"/>
  <c r="AK30" i="48"/>
  <c r="AT30" i="48" s="1"/>
  <c r="AK24" i="48"/>
  <c r="AT24" i="48" s="1"/>
  <c r="AJ24" i="48"/>
  <c r="AK18" i="48"/>
  <c r="AT18" i="48" s="1"/>
  <c r="AJ18" i="48"/>
  <c r="AK12" i="48"/>
  <c r="AT12" i="48" s="1"/>
  <c r="AJ12" i="48"/>
  <c r="AX3" i="48"/>
  <c r="S3" i="48" s="1"/>
  <c r="AC3" i="48" s="1"/>
  <c r="AS33" i="50"/>
  <c r="AL33" i="50"/>
  <c r="AU33" i="50" s="1"/>
  <c r="AS69" i="50"/>
  <c r="AL69" i="50"/>
  <c r="AU69" i="50" s="1"/>
  <c r="AS87" i="50"/>
  <c r="AL87" i="50"/>
  <c r="AU87" i="50" s="1"/>
  <c r="AS5" i="50"/>
  <c r="AL5" i="50"/>
  <c r="AU5" i="50" s="1"/>
  <c r="AS58" i="50"/>
  <c r="AL58" i="50"/>
  <c r="AU58" i="50" s="1"/>
  <c r="AS11" i="50"/>
  <c r="AL11" i="50"/>
  <c r="AU11" i="50" s="1"/>
  <c r="AS29" i="50"/>
  <c r="AL29" i="50"/>
  <c r="AU29" i="50" s="1"/>
  <c r="AS83" i="50"/>
  <c r="AL83" i="50"/>
  <c r="AU83" i="50" s="1"/>
  <c r="AJ98" i="42"/>
  <c r="AS98" i="42" s="1"/>
  <c r="AK98" i="42"/>
  <c r="AT98" i="42" s="1"/>
  <c r="AJ92" i="42"/>
  <c r="AK92" i="42"/>
  <c r="AT92" i="42" s="1"/>
  <c r="AJ86" i="42"/>
  <c r="AK86" i="42"/>
  <c r="AT86" i="42" s="1"/>
  <c r="AK80" i="42"/>
  <c r="AT80" i="42" s="1"/>
  <c r="AJ80" i="42"/>
  <c r="AK74" i="42"/>
  <c r="AT74" i="42" s="1"/>
  <c r="AJ74" i="42"/>
  <c r="AK68" i="42"/>
  <c r="AT68" i="42" s="1"/>
  <c r="AJ68" i="42"/>
  <c r="AJ62" i="42"/>
  <c r="AK62" i="42"/>
  <c r="AT62" i="42" s="1"/>
  <c r="AK56" i="42"/>
  <c r="AT56" i="42" s="1"/>
  <c r="AJ56" i="42"/>
  <c r="AJ50" i="42"/>
  <c r="AK50" i="42"/>
  <c r="AT50" i="42" s="1"/>
  <c r="AK44" i="42"/>
  <c r="AT44" i="42" s="1"/>
  <c r="AJ44" i="42"/>
  <c r="AK38" i="42"/>
  <c r="AT38" i="42" s="1"/>
  <c r="AJ38" i="42"/>
  <c r="AK32" i="42"/>
  <c r="AT32" i="42" s="1"/>
  <c r="AJ32" i="42"/>
  <c r="AJ26" i="42"/>
  <c r="AK26" i="42"/>
  <c r="AT26" i="42" s="1"/>
  <c r="AK20" i="42"/>
  <c r="AT20" i="42" s="1"/>
  <c r="AJ20" i="42"/>
  <c r="AK14" i="42"/>
  <c r="AT14" i="42" s="1"/>
  <c r="AJ14" i="42"/>
  <c r="AX6" i="42"/>
  <c r="S6" i="42" s="1"/>
  <c r="AC6" i="42" s="1"/>
  <c r="AB7" i="42" s="1"/>
  <c r="AI98" i="50"/>
  <c r="AN98" i="50"/>
  <c r="AN100" i="50" s="1"/>
  <c r="AJ94" i="90"/>
  <c r="AK94" i="90"/>
  <c r="AT94" i="90" s="1"/>
  <c r="AK88" i="90"/>
  <c r="AT88" i="90" s="1"/>
  <c r="AJ88" i="90"/>
  <c r="AK82" i="90"/>
  <c r="AT82" i="90" s="1"/>
  <c r="AJ82" i="90"/>
  <c r="AJ76" i="90"/>
  <c r="AK76" i="90"/>
  <c r="AT76" i="90" s="1"/>
  <c r="AK70" i="90"/>
  <c r="AT70" i="90" s="1"/>
  <c r="AJ70" i="90"/>
  <c r="AJ64" i="90"/>
  <c r="AK64" i="90"/>
  <c r="AT64" i="90" s="1"/>
  <c r="AK58" i="90"/>
  <c r="AT58" i="90" s="1"/>
  <c r="AJ58" i="90"/>
  <c r="AJ52" i="90"/>
  <c r="AK52" i="90"/>
  <c r="AT52" i="90" s="1"/>
  <c r="AJ46" i="90"/>
  <c r="AK46" i="90"/>
  <c r="AT46" i="90" s="1"/>
  <c r="AJ40" i="90"/>
  <c r="AK40" i="90"/>
  <c r="AT40" i="90" s="1"/>
  <c r="AK34" i="90"/>
  <c r="AT34" i="90" s="1"/>
  <c r="AJ34" i="90"/>
  <c r="AK28" i="90"/>
  <c r="AT28" i="90" s="1"/>
  <c r="AJ28" i="90"/>
  <c r="AX21" i="90"/>
  <c r="S21" i="90" s="1"/>
  <c r="AC21" i="90" s="1"/>
  <c r="AB22" i="90" s="1"/>
  <c r="AX15" i="90"/>
  <c r="S15" i="90" s="1"/>
  <c r="AC15" i="90" s="1"/>
  <c r="AB16" i="90" s="1"/>
  <c r="AX9" i="90"/>
  <c r="S9" i="90" s="1"/>
  <c r="AC9" i="90" s="1"/>
  <c r="AB10" i="90" s="1"/>
  <c r="AX4" i="90"/>
  <c r="S4" i="90" s="1"/>
  <c r="AC4" i="90" s="1"/>
  <c r="AB5" i="90" s="1"/>
  <c r="AK98" i="82"/>
  <c r="AT98" i="82" s="1"/>
  <c r="AJ98" i="82"/>
  <c r="AS98" i="82" s="1"/>
  <c r="AJ88" i="82"/>
  <c r="AK88" i="82"/>
  <c r="AT88" i="82" s="1"/>
  <c r="AK82" i="82"/>
  <c r="AT82" i="82" s="1"/>
  <c r="AJ82" i="82"/>
  <c r="AK76" i="82"/>
  <c r="AT76" i="82" s="1"/>
  <c r="AJ76" i="82"/>
  <c r="AK70" i="82"/>
  <c r="AT70" i="82" s="1"/>
  <c r="AJ70" i="82"/>
  <c r="AJ64" i="82"/>
  <c r="AK64" i="82"/>
  <c r="AT64" i="82" s="1"/>
  <c r="AK58" i="82"/>
  <c r="AT58" i="82" s="1"/>
  <c r="AJ58" i="82"/>
  <c r="AK52" i="82"/>
  <c r="AT52" i="82" s="1"/>
  <c r="AJ52" i="82"/>
  <c r="AK46" i="82"/>
  <c r="AT46" i="82" s="1"/>
  <c r="AJ46" i="82"/>
  <c r="AK40" i="82"/>
  <c r="AT40" i="82" s="1"/>
  <c r="AJ40" i="82"/>
  <c r="AK34" i="82"/>
  <c r="AT34" i="82" s="1"/>
  <c r="AJ34" i="82"/>
  <c r="AK28" i="82"/>
  <c r="AT28" i="82" s="1"/>
  <c r="AJ28" i="82"/>
  <c r="AJ22" i="82"/>
  <c r="AK22" i="82"/>
  <c r="AT22" i="82" s="1"/>
  <c r="AK16" i="82"/>
  <c r="AT16" i="82" s="1"/>
  <c r="AJ16" i="82"/>
  <c r="AJ9" i="82"/>
  <c r="AK9" i="82"/>
  <c r="AT9" i="82" s="1"/>
  <c r="AK11" i="82"/>
  <c r="AT11" i="82" s="1"/>
  <c r="AJ11" i="82"/>
  <c r="AS18" i="50"/>
  <c r="AL18" i="50"/>
  <c r="AU18" i="50" s="1"/>
  <c r="AL54" i="50"/>
  <c r="AU54" i="50" s="1"/>
  <c r="AS54" i="50"/>
  <c r="AS90" i="50"/>
  <c r="AL90" i="50"/>
  <c r="AU90" i="50" s="1"/>
  <c r="AS19" i="50"/>
  <c r="AL19" i="50"/>
  <c r="AU19" i="50" s="1"/>
  <c r="AS37" i="50"/>
  <c r="AL37" i="50"/>
  <c r="AU37" i="50" s="1"/>
  <c r="AS73" i="50"/>
  <c r="AL73" i="50"/>
  <c r="AU73" i="50" s="1"/>
  <c r="AS14" i="50"/>
  <c r="AL14" i="50"/>
  <c r="AU14" i="50" s="1"/>
  <c r="AS50" i="50"/>
  <c r="AL50" i="50"/>
  <c r="AU50" i="50" s="1"/>
  <c r="AK98" i="50"/>
  <c r="AT98" i="50" s="1"/>
  <c r="AJ85" i="48"/>
  <c r="AK85" i="48"/>
  <c r="AT85" i="48" s="1"/>
  <c r="AK67" i="48"/>
  <c r="AT67" i="48" s="1"/>
  <c r="AJ67" i="48"/>
  <c r="AK25" i="48"/>
  <c r="AT25" i="48" s="1"/>
  <c r="AJ25" i="48"/>
  <c r="AS27" i="50"/>
  <c r="AL27" i="50"/>
  <c r="AU27" i="50" s="1"/>
  <c r="AS3" i="50"/>
  <c r="AL3" i="50"/>
  <c r="AU3" i="50" s="1"/>
  <c r="AK93" i="42"/>
  <c r="AT93" i="42" s="1"/>
  <c r="AJ93" i="42"/>
  <c r="AJ57" i="42"/>
  <c r="AK57" i="42"/>
  <c r="AT57" i="42" s="1"/>
  <c r="AJ15" i="42"/>
  <c r="AK15" i="42"/>
  <c r="AT15" i="42" s="1"/>
  <c r="AJ65" i="90"/>
  <c r="AK65" i="90"/>
  <c r="AT65" i="90" s="1"/>
  <c r="AK29" i="90"/>
  <c r="AT29" i="90" s="1"/>
  <c r="AJ29" i="90"/>
  <c r="AJ11" i="90"/>
  <c r="AK11" i="90"/>
  <c r="AT11" i="90" s="1"/>
  <c r="AK89" i="82"/>
  <c r="AT89" i="82" s="1"/>
  <c r="AJ89" i="82"/>
  <c r="AK59" i="82"/>
  <c r="AT59" i="82" s="1"/>
  <c r="AJ59" i="82"/>
  <c r="AJ29" i="82"/>
  <c r="AK29" i="82"/>
  <c r="AT29" i="82" s="1"/>
  <c r="AJ95" i="48"/>
  <c r="AK95" i="48"/>
  <c r="AT95" i="48" s="1"/>
  <c r="AJ89" i="48"/>
  <c r="AK89" i="48"/>
  <c r="AT89" i="48" s="1"/>
  <c r="AJ83" i="48"/>
  <c r="AK83" i="48"/>
  <c r="AT83" i="48" s="1"/>
  <c r="AK77" i="48"/>
  <c r="AT77" i="48" s="1"/>
  <c r="AJ77" i="48"/>
  <c r="AK71" i="48"/>
  <c r="AT71" i="48" s="1"/>
  <c r="AJ71" i="48"/>
  <c r="AJ65" i="48"/>
  <c r="AK65" i="48"/>
  <c r="AT65" i="48" s="1"/>
  <c r="AJ59" i="48"/>
  <c r="AK59" i="48"/>
  <c r="AT59" i="48" s="1"/>
  <c r="AK53" i="48"/>
  <c r="AT53" i="48" s="1"/>
  <c r="AJ53" i="48"/>
  <c r="AK47" i="48"/>
  <c r="AT47" i="48" s="1"/>
  <c r="AJ47" i="48"/>
  <c r="AK41" i="48"/>
  <c r="AT41" i="48" s="1"/>
  <c r="AJ41" i="48"/>
  <c r="AK35" i="48"/>
  <c r="AT35" i="48" s="1"/>
  <c r="AJ35" i="48"/>
  <c r="AK29" i="48"/>
  <c r="AT29" i="48" s="1"/>
  <c r="AJ29" i="48"/>
  <c r="AJ23" i="48"/>
  <c r="AK23" i="48"/>
  <c r="AT23" i="48" s="1"/>
  <c r="AK17" i="48"/>
  <c r="AT17" i="48" s="1"/>
  <c r="AJ17" i="48"/>
  <c r="AJ11" i="48"/>
  <c r="AK11" i="48"/>
  <c r="AT11" i="48" s="1"/>
  <c r="AK5" i="48"/>
  <c r="AT5" i="48" s="1"/>
  <c r="AS15" i="50"/>
  <c r="AL15" i="50"/>
  <c r="AU15" i="50" s="1"/>
  <c r="AS51" i="50"/>
  <c r="AL51" i="50"/>
  <c r="AU51" i="50" s="1"/>
  <c r="AS22" i="50"/>
  <c r="AL22" i="50"/>
  <c r="AU22" i="50" s="1"/>
  <c r="AS40" i="50"/>
  <c r="AL40" i="50"/>
  <c r="AU40" i="50" s="1"/>
  <c r="AS76" i="50"/>
  <c r="AL76" i="50"/>
  <c r="AU76" i="50" s="1"/>
  <c r="AS96" i="50"/>
  <c r="AL96" i="50"/>
  <c r="AU96" i="50" s="1"/>
  <c r="AI98" i="82"/>
  <c r="AN98" i="82"/>
  <c r="AN100" i="82" s="1"/>
  <c r="AS47" i="50"/>
  <c r="AL47" i="50"/>
  <c r="AU47" i="50" s="1"/>
  <c r="AS65" i="50"/>
  <c r="AL65" i="50"/>
  <c r="AU65" i="50" s="1"/>
  <c r="AK96" i="42"/>
  <c r="AT96" i="42" s="1"/>
  <c r="AJ96" i="42"/>
  <c r="AK91" i="42"/>
  <c r="AT91" i="42" s="1"/>
  <c r="AJ91" i="42"/>
  <c r="AJ85" i="42"/>
  <c r="AK85" i="42"/>
  <c r="AT85" i="42" s="1"/>
  <c r="AK79" i="42"/>
  <c r="AT79" i="42" s="1"/>
  <c r="AJ79" i="42"/>
  <c r="AJ73" i="42"/>
  <c r="AK73" i="42"/>
  <c r="AT73" i="42" s="1"/>
  <c r="AJ67" i="42"/>
  <c r="AK67" i="42"/>
  <c r="AT67" i="42" s="1"/>
  <c r="AK61" i="42"/>
  <c r="AT61" i="42" s="1"/>
  <c r="AJ61" i="42"/>
  <c r="AJ55" i="42"/>
  <c r="AK55" i="42"/>
  <c r="AT55" i="42" s="1"/>
  <c r="AK49" i="42"/>
  <c r="AT49" i="42" s="1"/>
  <c r="AJ49" i="42"/>
  <c r="AJ43" i="42"/>
  <c r="AK43" i="42"/>
  <c r="AT43" i="42" s="1"/>
  <c r="AJ37" i="42"/>
  <c r="AK37" i="42"/>
  <c r="AT37" i="42" s="1"/>
  <c r="AJ31" i="42"/>
  <c r="AK31" i="42"/>
  <c r="AT31" i="42" s="1"/>
  <c r="AK25" i="42"/>
  <c r="AT25" i="42" s="1"/>
  <c r="AJ25" i="42"/>
  <c r="AJ19" i="42"/>
  <c r="AK19" i="42"/>
  <c r="AT19" i="42" s="1"/>
  <c r="AJ13" i="42"/>
  <c r="AK13" i="42"/>
  <c r="AT13" i="42" s="1"/>
  <c r="AX5" i="42"/>
  <c r="S5" i="42" s="1"/>
  <c r="AC5" i="42" s="1"/>
  <c r="AB6" i="42" s="1"/>
  <c r="AS92" i="50"/>
  <c r="AL92" i="50"/>
  <c r="AU92" i="50" s="1"/>
  <c r="AK93" i="90"/>
  <c r="AT93" i="90" s="1"/>
  <c r="AJ93" i="90"/>
  <c r="AJ87" i="90"/>
  <c r="AK87" i="90"/>
  <c r="AT87" i="90" s="1"/>
  <c r="AJ81" i="90"/>
  <c r="AK81" i="90"/>
  <c r="AT81" i="90" s="1"/>
  <c r="AJ75" i="90"/>
  <c r="AK75" i="90"/>
  <c r="AT75" i="90" s="1"/>
  <c r="AK69" i="90"/>
  <c r="AT69" i="90" s="1"/>
  <c r="AJ69" i="90"/>
  <c r="AK63" i="90"/>
  <c r="AT63" i="90" s="1"/>
  <c r="AJ63" i="90"/>
  <c r="AJ57" i="90"/>
  <c r="AK57" i="90"/>
  <c r="AT57" i="90" s="1"/>
  <c r="AK51" i="90"/>
  <c r="AT51" i="90" s="1"/>
  <c r="AJ51" i="90"/>
  <c r="AJ45" i="90"/>
  <c r="AK45" i="90"/>
  <c r="AT45" i="90" s="1"/>
  <c r="AJ39" i="90"/>
  <c r="AK39" i="90"/>
  <c r="AT39" i="90" s="1"/>
  <c r="AK33" i="90"/>
  <c r="AT33" i="90" s="1"/>
  <c r="AJ33" i="90"/>
  <c r="AX26" i="90"/>
  <c r="S26" i="90" s="1"/>
  <c r="AC26" i="90" s="1"/>
  <c r="AB27" i="90" s="1"/>
  <c r="AX20" i="90"/>
  <c r="S20" i="90" s="1"/>
  <c r="AC20" i="90" s="1"/>
  <c r="AB21" i="90" s="1"/>
  <c r="AX14" i="90"/>
  <c r="S14" i="90" s="1"/>
  <c r="AC14" i="90" s="1"/>
  <c r="AB15" i="90" s="1"/>
  <c r="AX8" i="90"/>
  <c r="S8" i="90" s="1"/>
  <c r="AC8" i="90" s="1"/>
  <c r="AB9" i="90" s="1"/>
  <c r="AJ93" i="82"/>
  <c r="AK93" i="82"/>
  <c r="AT93" i="82" s="1"/>
  <c r="AK87" i="82"/>
  <c r="AT87" i="82" s="1"/>
  <c r="AJ87" i="82"/>
  <c r="AK81" i="82"/>
  <c r="AT81" i="82" s="1"/>
  <c r="AJ81" i="82"/>
  <c r="AK75" i="82"/>
  <c r="AT75" i="82" s="1"/>
  <c r="AJ75" i="82"/>
  <c r="AK69" i="82"/>
  <c r="AT69" i="82" s="1"/>
  <c r="AJ69" i="82"/>
  <c r="AJ63" i="82"/>
  <c r="AK63" i="82"/>
  <c r="AT63" i="82" s="1"/>
  <c r="AJ57" i="82"/>
  <c r="AK57" i="82"/>
  <c r="AT57" i="82" s="1"/>
  <c r="AJ51" i="82"/>
  <c r="AK51" i="82"/>
  <c r="AT51" i="82" s="1"/>
  <c r="AK45" i="82"/>
  <c r="AT45" i="82" s="1"/>
  <c r="AJ45" i="82"/>
  <c r="AJ39" i="82"/>
  <c r="AK39" i="82"/>
  <c r="AT39" i="82" s="1"/>
  <c r="AJ33" i="82"/>
  <c r="AK33" i="82"/>
  <c r="AT33" i="82" s="1"/>
  <c r="AJ27" i="82"/>
  <c r="AK27" i="82"/>
  <c r="AT27" i="82" s="1"/>
  <c r="AK21" i="82"/>
  <c r="AT21" i="82" s="1"/>
  <c r="AJ21" i="82"/>
  <c r="AJ15" i="82"/>
  <c r="AK15" i="82"/>
  <c r="AT15" i="82" s="1"/>
  <c r="AX7" i="82"/>
  <c r="S7" i="82" s="1"/>
  <c r="AC7" i="82" s="1"/>
  <c r="AB8" i="82" s="1"/>
  <c r="AS36" i="50"/>
  <c r="AL36" i="50"/>
  <c r="AU36" i="50" s="1"/>
  <c r="AS72" i="50"/>
  <c r="AL72" i="50"/>
  <c r="AU72" i="50" s="1"/>
  <c r="AS55" i="50"/>
  <c r="AL55" i="50"/>
  <c r="AU55" i="50" s="1"/>
  <c r="AS91" i="50"/>
  <c r="AL91" i="50"/>
  <c r="AU91" i="50" s="1"/>
  <c r="AS32" i="50"/>
  <c r="AL32" i="50"/>
  <c r="AU32" i="50" s="1"/>
  <c r="AS68" i="50"/>
  <c r="AL68" i="50"/>
  <c r="AU68" i="50" s="1"/>
  <c r="AK91" i="48"/>
  <c r="AT91" i="48" s="1"/>
  <c r="AJ91" i="48"/>
  <c r="AK49" i="48"/>
  <c r="AT49" i="48" s="1"/>
  <c r="AJ49" i="48"/>
  <c r="AK19" i="48"/>
  <c r="AT19" i="48" s="1"/>
  <c r="AJ19" i="48"/>
  <c r="AS63" i="50"/>
  <c r="AL63" i="50"/>
  <c r="AU63" i="50" s="1"/>
  <c r="AJ81" i="42"/>
  <c r="AK81" i="42"/>
  <c r="AT81" i="42" s="1"/>
  <c r="AK51" i="42"/>
  <c r="AT51" i="42" s="1"/>
  <c r="AJ51" i="42"/>
  <c r="AJ21" i="42"/>
  <c r="AK21" i="42"/>
  <c r="AT21" i="42" s="1"/>
  <c r="AK71" i="90"/>
  <c r="AT71" i="90" s="1"/>
  <c r="AJ71" i="90"/>
  <c r="AJ47" i="90"/>
  <c r="AK47" i="90"/>
  <c r="AT47" i="90" s="1"/>
  <c r="AK6" i="90"/>
  <c r="AT6" i="90" s="1"/>
  <c r="AJ83" i="82"/>
  <c r="AK83" i="82"/>
  <c r="AT83" i="82" s="1"/>
  <c r="AK53" i="82"/>
  <c r="AT53" i="82" s="1"/>
  <c r="AJ53" i="82"/>
  <c r="AK41" i="82"/>
  <c r="AT41" i="82" s="1"/>
  <c r="AJ41" i="82"/>
  <c r="AJ94" i="48"/>
  <c r="AK94" i="48"/>
  <c r="AT94" i="48" s="1"/>
  <c r="AJ88" i="48"/>
  <c r="AK88" i="48"/>
  <c r="AT88" i="48" s="1"/>
  <c r="AJ82" i="48"/>
  <c r="AK82" i="48"/>
  <c r="AT82" i="48" s="1"/>
  <c r="AK76" i="48"/>
  <c r="AT76" i="48" s="1"/>
  <c r="AJ76" i="48"/>
  <c r="AJ70" i="48"/>
  <c r="AK70" i="48"/>
  <c r="AT70" i="48" s="1"/>
  <c r="AJ64" i="48"/>
  <c r="AK64" i="48"/>
  <c r="AT64" i="48" s="1"/>
  <c r="AK58" i="48"/>
  <c r="AT58" i="48" s="1"/>
  <c r="AJ58" i="48"/>
  <c r="AK52" i="48"/>
  <c r="AT52" i="48" s="1"/>
  <c r="AJ52" i="48"/>
  <c r="AJ46" i="48"/>
  <c r="AK46" i="48"/>
  <c r="AT46" i="48" s="1"/>
  <c r="AJ40" i="48"/>
  <c r="AK40" i="48"/>
  <c r="AT40" i="48" s="1"/>
  <c r="AK34" i="48"/>
  <c r="AT34" i="48" s="1"/>
  <c r="AJ34" i="48"/>
  <c r="AJ28" i="48"/>
  <c r="AK28" i="48"/>
  <c r="AT28" i="48" s="1"/>
  <c r="AK22" i="48"/>
  <c r="AT22" i="48" s="1"/>
  <c r="AJ22" i="48"/>
  <c r="AJ16" i="48"/>
  <c r="AK16" i="48"/>
  <c r="AT16" i="48" s="1"/>
  <c r="AJ10" i="48"/>
  <c r="AK10" i="48"/>
  <c r="AT10" i="48" s="1"/>
  <c r="AX5" i="48"/>
  <c r="S5" i="48" s="1"/>
  <c r="AC5" i="48" s="1"/>
  <c r="AB6" i="48" s="1"/>
  <c r="AS39" i="50"/>
  <c r="AL39" i="50"/>
  <c r="AU39" i="50" s="1"/>
  <c r="AS75" i="50"/>
  <c r="AL75" i="50"/>
  <c r="AU75" i="50" s="1"/>
  <c r="AS93" i="50"/>
  <c r="AL93" i="50"/>
  <c r="AU93" i="50" s="1"/>
  <c r="AL10" i="50"/>
  <c r="AU10" i="50" s="1"/>
  <c r="AS10" i="50"/>
  <c r="AS46" i="50"/>
  <c r="AL46" i="50"/>
  <c r="AU46" i="50" s="1"/>
  <c r="AS17" i="50"/>
  <c r="AL17" i="50"/>
  <c r="AU17" i="50" s="1"/>
  <c r="AS53" i="50"/>
  <c r="AL53" i="50"/>
  <c r="AU53" i="50" s="1"/>
  <c r="AK95" i="42"/>
  <c r="AT95" i="42" s="1"/>
  <c r="AJ95" i="42"/>
  <c r="AJ90" i="42"/>
  <c r="AK90" i="42"/>
  <c r="AT90" i="42" s="1"/>
  <c r="AK84" i="42"/>
  <c r="AT84" i="42" s="1"/>
  <c r="AJ84" i="42"/>
  <c r="AJ78" i="42"/>
  <c r="AK78" i="42"/>
  <c r="AT78" i="42" s="1"/>
  <c r="AK72" i="42"/>
  <c r="AT72" i="42" s="1"/>
  <c r="AJ72" i="42"/>
  <c r="AJ66" i="42"/>
  <c r="AK66" i="42"/>
  <c r="AT66" i="42" s="1"/>
  <c r="AJ60" i="42"/>
  <c r="AK60" i="42"/>
  <c r="AT60" i="42" s="1"/>
  <c r="AK54" i="42"/>
  <c r="AT54" i="42" s="1"/>
  <c r="AJ54" i="42"/>
  <c r="AJ48" i="42"/>
  <c r="AK48" i="42"/>
  <c r="AT48" i="42" s="1"/>
  <c r="AK42" i="42"/>
  <c r="AT42" i="42" s="1"/>
  <c r="AJ42" i="42"/>
  <c r="AK36" i="42"/>
  <c r="AT36" i="42" s="1"/>
  <c r="AJ36" i="42"/>
  <c r="AJ30" i="42"/>
  <c r="AK30" i="42"/>
  <c r="AT30" i="42" s="1"/>
  <c r="AK24" i="42"/>
  <c r="AT24" i="42" s="1"/>
  <c r="AJ24" i="42"/>
  <c r="AJ18" i="42"/>
  <c r="AK18" i="42"/>
  <c r="AT18" i="42" s="1"/>
  <c r="AK12" i="42"/>
  <c r="AT12" i="42" s="1"/>
  <c r="AJ12" i="42"/>
  <c r="AK9" i="42"/>
  <c r="AT9" i="42" s="1"/>
  <c r="AJ9" i="42"/>
  <c r="AK98" i="90"/>
  <c r="AT98" i="90" s="1"/>
  <c r="AJ98" i="90"/>
  <c r="AS98" i="90" s="1"/>
  <c r="AK92" i="90"/>
  <c r="AT92" i="90" s="1"/>
  <c r="AJ92" i="90"/>
  <c r="AJ86" i="90"/>
  <c r="AK86" i="90"/>
  <c r="AT86" i="90" s="1"/>
  <c r="AJ80" i="90"/>
  <c r="AK80" i="90"/>
  <c r="AT80" i="90" s="1"/>
  <c r="AJ74" i="90"/>
  <c r="AK74" i="90"/>
  <c r="AT74" i="90" s="1"/>
  <c r="AK68" i="90"/>
  <c r="AT68" i="90" s="1"/>
  <c r="AJ68" i="90"/>
  <c r="AJ62" i="90"/>
  <c r="AK62" i="90"/>
  <c r="AT62" i="90" s="1"/>
  <c r="AK56" i="90"/>
  <c r="AT56" i="90" s="1"/>
  <c r="AJ56" i="90"/>
  <c r="AK50" i="90"/>
  <c r="AT50" i="90" s="1"/>
  <c r="AJ50" i="90"/>
  <c r="AK44" i="90"/>
  <c r="AT44" i="90" s="1"/>
  <c r="AJ44" i="90"/>
  <c r="AK38" i="90"/>
  <c r="AT38" i="90" s="1"/>
  <c r="AJ38" i="90"/>
  <c r="AK32" i="90"/>
  <c r="AT32" i="90" s="1"/>
  <c r="AJ32" i="90"/>
  <c r="AX25" i="90"/>
  <c r="S25" i="90" s="1"/>
  <c r="AC25" i="90" s="1"/>
  <c r="AB26" i="90" s="1"/>
  <c r="AX19" i="90"/>
  <c r="S19" i="90" s="1"/>
  <c r="AC19" i="90" s="1"/>
  <c r="AB20" i="90" s="1"/>
  <c r="AX13" i="90"/>
  <c r="S13" i="90" s="1"/>
  <c r="AC13" i="90" s="1"/>
  <c r="AB14" i="90" s="1"/>
  <c r="AX7" i="90"/>
  <c r="S7" i="90" s="1"/>
  <c r="AC7" i="90" s="1"/>
  <c r="AB8" i="90" s="1"/>
  <c r="AJ97" i="82"/>
  <c r="AK97" i="82"/>
  <c r="AT97" i="82" s="1"/>
  <c r="AK92" i="82"/>
  <c r="AT92" i="82" s="1"/>
  <c r="AJ92" i="82"/>
  <c r="AJ86" i="82"/>
  <c r="AK86" i="82"/>
  <c r="AT86" i="82" s="1"/>
  <c r="AJ80" i="82"/>
  <c r="AK80" i="82"/>
  <c r="AT80" i="82" s="1"/>
  <c r="AK74" i="82"/>
  <c r="AT74" i="82" s="1"/>
  <c r="AJ74" i="82"/>
  <c r="AK68" i="82"/>
  <c r="AT68" i="82" s="1"/>
  <c r="AJ68" i="82"/>
  <c r="AJ62" i="82"/>
  <c r="AK62" i="82"/>
  <c r="AT62" i="82" s="1"/>
  <c r="AK56" i="82"/>
  <c r="AT56" i="82" s="1"/>
  <c r="AJ56" i="82"/>
  <c r="AK50" i="82"/>
  <c r="AT50" i="82" s="1"/>
  <c r="AJ50" i="82"/>
  <c r="AK44" i="82"/>
  <c r="AT44" i="82" s="1"/>
  <c r="AJ44" i="82"/>
  <c r="AJ38" i="82"/>
  <c r="AK38" i="82"/>
  <c r="AT38" i="82" s="1"/>
  <c r="AJ32" i="82"/>
  <c r="AK32" i="82"/>
  <c r="AT32" i="82" s="1"/>
  <c r="AJ26" i="82"/>
  <c r="AK26" i="82"/>
  <c r="AT26" i="82" s="1"/>
  <c r="AK20" i="82"/>
  <c r="AT20" i="82" s="1"/>
  <c r="AJ20" i="82"/>
  <c r="AJ14" i="82"/>
  <c r="AK14" i="82"/>
  <c r="AT14" i="82" s="1"/>
  <c r="AX6" i="82"/>
  <c r="S6" i="82" s="1"/>
  <c r="AC6" i="82" s="1"/>
  <c r="AB7" i="82" s="1"/>
  <c r="AS6" i="50"/>
  <c r="AL6" i="50"/>
  <c r="AU6" i="50" s="1"/>
  <c r="AS78" i="50"/>
  <c r="AL78" i="50"/>
  <c r="AU78" i="50" s="1"/>
  <c r="AS95" i="50"/>
  <c r="AL95" i="50"/>
  <c r="AU95" i="50" s="1"/>
  <c r="AL61" i="50"/>
  <c r="AU61" i="50" s="1"/>
  <c r="AS61" i="50"/>
  <c r="AS4" i="94"/>
  <c r="AS100" i="94" s="1"/>
  <c r="AL4" i="94"/>
  <c r="AU4" i="94" s="1"/>
  <c r="AU100" i="94" s="1"/>
  <c r="C11" i="94" s="1"/>
  <c r="F38" i="57" s="1"/>
  <c r="AS20" i="50"/>
  <c r="AL20" i="50"/>
  <c r="AU20" i="50" s="1"/>
  <c r="AI98" i="90"/>
  <c r="AN98" i="90"/>
  <c r="AN100" i="90" s="1"/>
  <c r="AK79" i="48"/>
  <c r="AT79" i="48" s="1"/>
  <c r="AJ79" i="48"/>
  <c r="AJ61" i="48"/>
  <c r="AK61" i="48"/>
  <c r="AT61" i="48" s="1"/>
  <c r="AK37" i="48"/>
  <c r="AT37" i="48" s="1"/>
  <c r="AJ37" i="48"/>
  <c r="AS94" i="50"/>
  <c r="AL94" i="50"/>
  <c r="AU94" i="50" s="1"/>
  <c r="AJ63" i="42"/>
  <c r="AK63" i="42"/>
  <c r="AT63" i="42" s="1"/>
  <c r="AK33" i="42"/>
  <c r="AT33" i="42" s="1"/>
  <c r="AJ33" i="42"/>
  <c r="AJ89" i="90"/>
  <c r="AK89" i="90"/>
  <c r="AT89" i="90" s="1"/>
  <c r="AK53" i="90"/>
  <c r="AT53" i="90" s="1"/>
  <c r="AJ53" i="90"/>
  <c r="AJ71" i="82"/>
  <c r="AK71" i="82"/>
  <c r="AT71" i="82" s="1"/>
  <c r="AK93" i="48"/>
  <c r="AT93" i="48" s="1"/>
  <c r="AJ93" i="48"/>
  <c r="AJ87" i="48"/>
  <c r="AK87" i="48"/>
  <c r="AT87" i="48" s="1"/>
  <c r="AK81" i="48"/>
  <c r="AT81" i="48" s="1"/>
  <c r="AJ81" i="48"/>
  <c r="AK75" i="48"/>
  <c r="AT75" i="48" s="1"/>
  <c r="AJ75" i="48"/>
  <c r="AJ69" i="48"/>
  <c r="AK69" i="48"/>
  <c r="AT69" i="48" s="1"/>
  <c r="AJ63" i="48"/>
  <c r="AK63" i="48"/>
  <c r="AT63" i="48" s="1"/>
  <c r="AJ57" i="48"/>
  <c r="AK57" i="48"/>
  <c r="AT57" i="48" s="1"/>
  <c r="AJ51" i="48"/>
  <c r="AK51" i="48"/>
  <c r="AT51" i="48" s="1"/>
  <c r="AJ45" i="48"/>
  <c r="AK45" i="48"/>
  <c r="AT45" i="48" s="1"/>
  <c r="AJ39" i="48"/>
  <c r="AK39" i="48"/>
  <c r="AT39" i="48" s="1"/>
  <c r="AJ33" i="48"/>
  <c r="AK33" i="48"/>
  <c r="AT33" i="48" s="1"/>
  <c r="AJ27" i="48"/>
  <c r="AK27" i="48"/>
  <c r="AT27" i="48" s="1"/>
  <c r="AK21" i="48"/>
  <c r="AT21" i="48" s="1"/>
  <c r="AJ21" i="48"/>
  <c r="AK15" i="48"/>
  <c r="AT15" i="48" s="1"/>
  <c r="AJ15" i="48"/>
  <c r="AK9" i="48"/>
  <c r="AT9" i="48" s="1"/>
  <c r="AJ9" i="48"/>
  <c r="AS21" i="50"/>
  <c r="AL21" i="50"/>
  <c r="AU21" i="50" s="1"/>
  <c r="AS57" i="50"/>
  <c r="AL57" i="50"/>
  <c r="AU57" i="50" s="1"/>
  <c r="AS28" i="50"/>
  <c r="AL28" i="50"/>
  <c r="AU28" i="50" s="1"/>
  <c r="AS64" i="50"/>
  <c r="AL64" i="50"/>
  <c r="AU64" i="50" s="1"/>
  <c r="AS82" i="50"/>
  <c r="AL82" i="50"/>
  <c r="AU82" i="50" s="1"/>
  <c r="AS35" i="50"/>
  <c r="AL35" i="50"/>
  <c r="AU35" i="50" s="1"/>
  <c r="AS71" i="50"/>
  <c r="AL71" i="50"/>
  <c r="AU71" i="50" s="1"/>
  <c r="AS89" i="50"/>
  <c r="AL89" i="50"/>
  <c r="AU89" i="50" s="1"/>
  <c r="AJ94" i="42"/>
  <c r="AK94" i="42"/>
  <c r="AT94" i="42" s="1"/>
  <c r="AK89" i="42"/>
  <c r="AT89" i="42" s="1"/>
  <c r="AJ89" i="42"/>
  <c r="AJ83" i="42"/>
  <c r="AK83" i="42"/>
  <c r="AT83" i="42" s="1"/>
  <c r="AJ77" i="42"/>
  <c r="AK77" i="42"/>
  <c r="AT77" i="42" s="1"/>
  <c r="AJ71" i="42"/>
  <c r="AK71" i="42"/>
  <c r="AT71" i="42" s="1"/>
  <c r="AJ65" i="42"/>
  <c r="AK65" i="42"/>
  <c r="AT65" i="42" s="1"/>
  <c r="AK59" i="42"/>
  <c r="AT59" i="42" s="1"/>
  <c r="AJ59" i="42"/>
  <c r="AK53" i="42"/>
  <c r="AT53" i="42" s="1"/>
  <c r="AJ53" i="42"/>
  <c r="AJ47" i="42"/>
  <c r="AK47" i="42"/>
  <c r="AT47" i="42" s="1"/>
  <c r="AJ41" i="42"/>
  <c r="AK41" i="42"/>
  <c r="AT41" i="42" s="1"/>
  <c r="AJ35" i="42"/>
  <c r="AK35" i="42"/>
  <c r="AT35" i="42" s="1"/>
  <c r="AK29" i="42"/>
  <c r="AT29" i="42" s="1"/>
  <c r="AJ29" i="42"/>
  <c r="AJ23" i="42"/>
  <c r="AK23" i="42"/>
  <c r="AT23" i="42" s="1"/>
  <c r="AK11" i="42"/>
  <c r="AT11" i="42" s="1"/>
  <c r="AJ11" i="42"/>
  <c r="AJ5" i="42"/>
  <c r="AK5" i="42"/>
  <c r="AT5" i="42" s="1"/>
  <c r="AJ96" i="90"/>
  <c r="AK96" i="90"/>
  <c r="AT96" i="90" s="1"/>
  <c r="AK91" i="90"/>
  <c r="AT91" i="90" s="1"/>
  <c r="AJ91" i="90"/>
  <c r="AK85" i="90"/>
  <c r="AT85" i="90" s="1"/>
  <c r="AJ85" i="90"/>
  <c r="AJ79" i="90"/>
  <c r="AK79" i="90"/>
  <c r="AT79" i="90" s="1"/>
  <c r="AJ73" i="90"/>
  <c r="AK73" i="90"/>
  <c r="AT73" i="90" s="1"/>
  <c r="AJ67" i="90"/>
  <c r="AK67" i="90"/>
  <c r="AT67" i="90" s="1"/>
  <c r="AK61" i="90"/>
  <c r="AT61" i="90" s="1"/>
  <c r="AJ61" i="90"/>
  <c r="AJ55" i="90"/>
  <c r="AK55" i="90"/>
  <c r="AT55" i="90" s="1"/>
  <c r="AK49" i="90"/>
  <c r="AT49" i="90" s="1"/>
  <c r="AJ49" i="90"/>
  <c r="AJ43" i="90"/>
  <c r="AK43" i="90"/>
  <c r="AT43" i="90" s="1"/>
  <c r="AK37" i="90"/>
  <c r="AT37" i="90" s="1"/>
  <c r="AJ37" i="90"/>
  <c r="AJ31" i="90"/>
  <c r="AK31" i="90"/>
  <c r="AT31" i="90" s="1"/>
  <c r="AK25" i="90"/>
  <c r="AT25" i="90" s="1"/>
  <c r="AK19" i="90"/>
  <c r="AT19" i="90" s="1"/>
  <c r="AK13" i="90"/>
  <c r="AT13" i="90" s="1"/>
  <c r="AJ13" i="90"/>
  <c r="AX6" i="90"/>
  <c r="S6" i="90" s="1"/>
  <c r="AC6" i="90" s="1"/>
  <c r="AB7" i="90" s="1"/>
  <c r="AK94" i="82"/>
  <c r="AT94" i="82" s="1"/>
  <c r="AJ94" i="82"/>
  <c r="AK91" i="82"/>
  <c r="AT91" i="82" s="1"/>
  <c r="AJ91" i="82"/>
  <c r="AK85" i="82"/>
  <c r="AT85" i="82" s="1"/>
  <c r="AJ85" i="82"/>
  <c r="AJ79" i="82"/>
  <c r="AK79" i="82"/>
  <c r="AT79" i="82" s="1"/>
  <c r="AK73" i="82"/>
  <c r="AT73" i="82" s="1"/>
  <c r="AJ73" i="82"/>
  <c r="AJ67" i="82"/>
  <c r="AK67" i="82"/>
  <c r="AT67" i="82" s="1"/>
  <c r="AK61" i="82"/>
  <c r="AT61" i="82" s="1"/>
  <c r="AJ61" i="82"/>
  <c r="AK55" i="82"/>
  <c r="AT55" i="82" s="1"/>
  <c r="AJ55" i="82"/>
  <c r="AJ49" i="82"/>
  <c r="AK49" i="82"/>
  <c r="AT49" i="82" s="1"/>
  <c r="AK43" i="82"/>
  <c r="AT43" i="82" s="1"/>
  <c r="AJ43" i="82"/>
  <c r="AK37" i="82"/>
  <c r="AT37" i="82" s="1"/>
  <c r="AJ37" i="82"/>
  <c r="AK31" i="82"/>
  <c r="AT31" i="82" s="1"/>
  <c r="AJ31" i="82"/>
  <c r="AK25" i="82"/>
  <c r="AT25" i="82" s="1"/>
  <c r="AJ25" i="82"/>
  <c r="AK19" i="82"/>
  <c r="AT19" i="82" s="1"/>
  <c r="AJ19" i="82"/>
  <c r="AJ13" i="82"/>
  <c r="AK13" i="82"/>
  <c r="AT13" i="82" s="1"/>
  <c r="AJ5" i="82"/>
  <c r="AK5" i="82"/>
  <c r="AT5" i="82" s="1"/>
  <c r="AS24" i="50"/>
  <c r="AL24" i="50"/>
  <c r="AU24" i="50" s="1"/>
  <c r="AS42" i="50"/>
  <c r="AL42" i="50"/>
  <c r="AU42" i="50" s="1"/>
  <c r="AS60" i="50"/>
  <c r="AL60" i="50"/>
  <c r="AU60" i="50" s="1"/>
  <c r="AS7" i="50"/>
  <c r="AL7" i="50"/>
  <c r="AU7" i="50" s="1"/>
  <c r="AS25" i="50"/>
  <c r="AL25" i="50"/>
  <c r="AU25" i="50" s="1"/>
  <c r="AS43" i="50"/>
  <c r="AL43" i="50"/>
  <c r="AU43" i="50" s="1"/>
  <c r="AS79" i="50"/>
  <c r="AL79" i="50"/>
  <c r="AU79" i="50" s="1"/>
  <c r="AS97" i="50"/>
  <c r="AL97" i="50"/>
  <c r="AU97" i="50" s="1"/>
  <c r="AI98" i="48"/>
  <c r="AN98" i="48"/>
  <c r="AN100" i="48" s="1"/>
  <c r="AS38" i="50"/>
  <c r="AL38" i="50"/>
  <c r="AU38" i="50" s="1"/>
  <c r="AS56" i="50"/>
  <c r="AL56" i="50"/>
  <c r="AU56" i="50" s="1"/>
  <c r="AS74" i="50"/>
  <c r="AL74" i="50"/>
  <c r="AU74" i="50" s="1"/>
  <c r="AB4" i="42" l="1"/>
  <c r="AJ27" i="42"/>
  <c r="AK17" i="42"/>
  <c r="AT17" i="42" s="1"/>
  <c r="AK28" i="42"/>
  <c r="AT28" i="42" s="1"/>
  <c r="AJ16" i="42"/>
  <c r="AS16" i="42" s="1"/>
  <c r="AS17" i="42"/>
  <c r="AS20" i="82"/>
  <c r="AL20" i="82"/>
  <c r="AU20" i="82" s="1"/>
  <c r="AS56" i="82"/>
  <c r="AL56" i="82"/>
  <c r="AU56" i="82" s="1"/>
  <c r="AS74" i="82"/>
  <c r="AL74" i="82"/>
  <c r="AU74" i="82" s="1"/>
  <c r="AS92" i="82"/>
  <c r="AL92" i="82"/>
  <c r="AU92" i="82" s="1"/>
  <c r="AJ20" i="90"/>
  <c r="AK20" i="90"/>
  <c r="AT20" i="90" s="1"/>
  <c r="AS44" i="90"/>
  <c r="AL44" i="90"/>
  <c r="AU44" i="90" s="1"/>
  <c r="AL36" i="42"/>
  <c r="AU36" i="42" s="1"/>
  <c r="AS36" i="42"/>
  <c r="AS54" i="42"/>
  <c r="AL54" i="42"/>
  <c r="AU54" i="42" s="1"/>
  <c r="AS72" i="42"/>
  <c r="AL72" i="42"/>
  <c r="AU72" i="42" s="1"/>
  <c r="AJ6" i="48"/>
  <c r="AK6" i="48"/>
  <c r="AT6" i="48" s="1"/>
  <c r="AS40" i="48"/>
  <c r="AL40" i="48"/>
  <c r="AU40" i="48" s="1"/>
  <c r="AS94" i="48"/>
  <c r="AL94" i="48"/>
  <c r="AU94" i="48" s="1"/>
  <c r="AS83" i="82"/>
  <c r="AL83" i="82"/>
  <c r="AU83" i="82" s="1"/>
  <c r="AS81" i="42"/>
  <c r="AL81" i="42"/>
  <c r="AU81" i="42" s="1"/>
  <c r="AS21" i="82"/>
  <c r="AL21" i="82"/>
  <c r="AU21" i="82" s="1"/>
  <c r="AS75" i="82"/>
  <c r="AL75" i="82"/>
  <c r="AU75" i="82" s="1"/>
  <c r="AS33" i="90"/>
  <c r="AL33" i="90"/>
  <c r="AU33" i="90" s="1"/>
  <c r="AS51" i="90"/>
  <c r="AL51" i="90"/>
  <c r="AU51" i="90" s="1"/>
  <c r="AS69" i="90"/>
  <c r="AL69" i="90"/>
  <c r="AU69" i="90" s="1"/>
  <c r="AJ6" i="42"/>
  <c r="AK6" i="42"/>
  <c r="AT6" i="42" s="1"/>
  <c r="AS43" i="42"/>
  <c r="AL43" i="42"/>
  <c r="AU43" i="42" s="1"/>
  <c r="AR98" i="82"/>
  <c r="AR100" i="82" s="1"/>
  <c r="AL98" i="82"/>
  <c r="AU98" i="82" s="1"/>
  <c r="AS89" i="48"/>
  <c r="AL89" i="48"/>
  <c r="AU89" i="48" s="1"/>
  <c r="AS57" i="42"/>
  <c r="AL57" i="42"/>
  <c r="AU57" i="42" s="1"/>
  <c r="AS85" i="48"/>
  <c r="AL85" i="48"/>
  <c r="AU85" i="48" s="1"/>
  <c r="AS11" i="82"/>
  <c r="AL11" i="82"/>
  <c r="AU11" i="82" s="1"/>
  <c r="AS40" i="82"/>
  <c r="AL40" i="82"/>
  <c r="AU40" i="82" s="1"/>
  <c r="AS58" i="82"/>
  <c r="AL58" i="82"/>
  <c r="AU58" i="82" s="1"/>
  <c r="AS76" i="82"/>
  <c r="AL76" i="82"/>
  <c r="AU76" i="82" s="1"/>
  <c r="AS28" i="90"/>
  <c r="AL28" i="90"/>
  <c r="AU28" i="90" s="1"/>
  <c r="AL82" i="90"/>
  <c r="AU82" i="90" s="1"/>
  <c r="AS82" i="90"/>
  <c r="AS92" i="42"/>
  <c r="AL92" i="42"/>
  <c r="AU92" i="42" s="1"/>
  <c r="AS24" i="48"/>
  <c r="AL24" i="48"/>
  <c r="AU24" i="48" s="1"/>
  <c r="AS78" i="48"/>
  <c r="AL78" i="48"/>
  <c r="AU78" i="48" s="1"/>
  <c r="AS65" i="82"/>
  <c r="AL65" i="82"/>
  <c r="AU65" i="82" s="1"/>
  <c r="AS35" i="82"/>
  <c r="AL35" i="82"/>
  <c r="AU35" i="82" s="1"/>
  <c r="AS36" i="82"/>
  <c r="AL36" i="82"/>
  <c r="AU36" i="82" s="1"/>
  <c r="AS12" i="90"/>
  <c r="AL12" i="90"/>
  <c r="AU12" i="90" s="1"/>
  <c r="AS30" i="90"/>
  <c r="AL30" i="90"/>
  <c r="AU30" i="90" s="1"/>
  <c r="AL66" i="90"/>
  <c r="AU66" i="90" s="1"/>
  <c r="AS66" i="90"/>
  <c r="AJ4" i="42"/>
  <c r="AK4" i="42"/>
  <c r="AT4" i="42" s="1"/>
  <c r="AS40" i="42"/>
  <c r="AL40" i="42"/>
  <c r="AU40" i="42" s="1"/>
  <c r="AS8" i="48"/>
  <c r="AL8" i="48"/>
  <c r="AU8" i="48" s="1"/>
  <c r="AS26" i="48"/>
  <c r="AL26" i="48"/>
  <c r="AU26" i="48" s="1"/>
  <c r="AS44" i="48"/>
  <c r="AL44" i="48"/>
  <c r="AU44" i="48" s="1"/>
  <c r="AS62" i="48"/>
  <c r="AL62" i="48"/>
  <c r="AU62" i="48" s="1"/>
  <c r="AS80" i="48"/>
  <c r="AL80" i="48"/>
  <c r="AU80" i="48" s="1"/>
  <c r="AS85" i="82"/>
  <c r="AL85" i="82"/>
  <c r="AU85" i="82" s="1"/>
  <c r="AS79" i="90"/>
  <c r="AL79" i="90"/>
  <c r="AU79" i="90" s="1"/>
  <c r="AS57" i="48"/>
  <c r="AL57" i="48"/>
  <c r="AU57" i="48" s="1"/>
  <c r="AS13" i="82"/>
  <c r="AL13" i="82"/>
  <c r="AU13" i="82" s="1"/>
  <c r="AS49" i="90"/>
  <c r="AL49" i="90"/>
  <c r="AU49" i="90" s="1"/>
  <c r="AS9" i="48"/>
  <c r="AL9" i="48"/>
  <c r="AU9" i="48" s="1"/>
  <c r="AS81" i="48"/>
  <c r="AL81" i="48"/>
  <c r="AU81" i="48" s="1"/>
  <c r="AL33" i="42"/>
  <c r="AU33" i="42" s="1"/>
  <c r="AS33" i="42"/>
  <c r="AS37" i="48"/>
  <c r="AL37" i="48"/>
  <c r="AU37" i="48" s="1"/>
  <c r="AS38" i="82"/>
  <c r="AL38" i="82"/>
  <c r="AU38" i="82" s="1"/>
  <c r="AJ26" i="90"/>
  <c r="AK26" i="90"/>
  <c r="AT26" i="90" s="1"/>
  <c r="AS62" i="90"/>
  <c r="AL62" i="90"/>
  <c r="AU62" i="90" s="1"/>
  <c r="AS80" i="90"/>
  <c r="AL80" i="90"/>
  <c r="AU80" i="90" s="1"/>
  <c r="AS18" i="42"/>
  <c r="AL18" i="42"/>
  <c r="AU18" i="42" s="1"/>
  <c r="AS90" i="42"/>
  <c r="AL90" i="42"/>
  <c r="AU90" i="42" s="1"/>
  <c r="AS41" i="82"/>
  <c r="AL41" i="82"/>
  <c r="AU41" i="82" s="1"/>
  <c r="AS91" i="48"/>
  <c r="AL91" i="48"/>
  <c r="AU91" i="48" s="1"/>
  <c r="AS39" i="82"/>
  <c r="AL39" i="82"/>
  <c r="AU39" i="82" s="1"/>
  <c r="AS57" i="82"/>
  <c r="AL57" i="82"/>
  <c r="AU57" i="82" s="1"/>
  <c r="AS93" i="82"/>
  <c r="AL93" i="82"/>
  <c r="AU93" i="82" s="1"/>
  <c r="AS87" i="90"/>
  <c r="AL87" i="90"/>
  <c r="AU87" i="90" s="1"/>
  <c r="AS49" i="42"/>
  <c r="AL49" i="42"/>
  <c r="AU49" i="42" s="1"/>
  <c r="AJ5" i="48"/>
  <c r="AS41" i="48"/>
  <c r="AL41" i="48"/>
  <c r="AU41" i="48" s="1"/>
  <c r="AS77" i="48"/>
  <c r="AL77" i="48"/>
  <c r="AU77" i="48" s="1"/>
  <c r="AS89" i="82"/>
  <c r="AL89" i="82"/>
  <c r="AU89" i="82" s="1"/>
  <c r="AS93" i="42"/>
  <c r="AL93" i="42"/>
  <c r="AU93" i="42" s="1"/>
  <c r="AS25" i="48"/>
  <c r="AL25" i="48"/>
  <c r="AU25" i="48" s="1"/>
  <c r="AS22" i="82"/>
  <c r="AL22" i="82"/>
  <c r="AU22" i="82" s="1"/>
  <c r="AS46" i="90"/>
  <c r="AL46" i="90"/>
  <c r="AU46" i="90" s="1"/>
  <c r="AS64" i="90"/>
  <c r="AL64" i="90"/>
  <c r="AU64" i="90" s="1"/>
  <c r="AR98" i="50"/>
  <c r="AR100" i="50" s="1"/>
  <c r="AL98" i="50"/>
  <c r="AU98" i="50" s="1"/>
  <c r="AS44" i="42"/>
  <c r="AL44" i="42"/>
  <c r="AU44" i="42" s="1"/>
  <c r="AS80" i="42"/>
  <c r="AL80" i="42"/>
  <c r="AU80" i="42" s="1"/>
  <c r="AJ3" i="48"/>
  <c r="AB4" i="48"/>
  <c r="AS42" i="48"/>
  <c r="AL42" i="48"/>
  <c r="AU42" i="48" s="1"/>
  <c r="AS60" i="48"/>
  <c r="AL60" i="48"/>
  <c r="AU60" i="48" s="1"/>
  <c r="AS97" i="48"/>
  <c r="AL97" i="48"/>
  <c r="AU97" i="48" s="1"/>
  <c r="AS35" i="90"/>
  <c r="AL35" i="90"/>
  <c r="AU35" i="90" s="1"/>
  <c r="AS69" i="42"/>
  <c r="AL69" i="42"/>
  <c r="AU69" i="42" s="1"/>
  <c r="AS13" i="48"/>
  <c r="AL13" i="48"/>
  <c r="AU13" i="48" s="1"/>
  <c r="AR98" i="42"/>
  <c r="AR100" i="42" s="1"/>
  <c r="AL98" i="42"/>
  <c r="AU98" i="42" s="1"/>
  <c r="AJ6" i="82"/>
  <c r="AS23" i="90"/>
  <c r="AL23" i="90"/>
  <c r="AU23" i="90" s="1"/>
  <c r="AS27" i="42"/>
  <c r="AL27" i="42"/>
  <c r="AU27" i="42" s="1"/>
  <c r="AS18" i="82"/>
  <c r="AL18" i="82"/>
  <c r="AU18" i="82" s="1"/>
  <c r="AS54" i="82"/>
  <c r="AL54" i="82"/>
  <c r="AU54" i="82" s="1"/>
  <c r="AS72" i="82"/>
  <c r="AL72" i="82"/>
  <c r="AU72" i="82" s="1"/>
  <c r="AS90" i="82"/>
  <c r="AL90" i="82"/>
  <c r="AU90" i="82" s="1"/>
  <c r="AS48" i="90"/>
  <c r="AL48" i="90"/>
  <c r="AU48" i="90" s="1"/>
  <c r="AS84" i="90"/>
  <c r="AL84" i="90"/>
  <c r="AU84" i="90" s="1"/>
  <c r="AL3" i="42"/>
  <c r="AU3" i="42" s="1"/>
  <c r="AS3" i="42"/>
  <c r="AS22" i="42"/>
  <c r="AL22" i="42"/>
  <c r="AU22" i="42" s="1"/>
  <c r="AS58" i="42"/>
  <c r="AL58" i="42"/>
  <c r="AU58" i="42" s="1"/>
  <c r="AS76" i="42"/>
  <c r="AL76" i="42"/>
  <c r="AU76" i="42" s="1"/>
  <c r="AS97" i="42"/>
  <c r="AL97" i="42"/>
  <c r="AU97" i="42" s="1"/>
  <c r="AS8" i="42"/>
  <c r="AL8" i="42"/>
  <c r="AU8" i="42" s="1"/>
  <c r="AS43" i="90"/>
  <c r="AL43" i="90"/>
  <c r="AU43" i="90" s="1"/>
  <c r="AS35" i="42"/>
  <c r="AL35" i="42"/>
  <c r="AU35" i="42" s="1"/>
  <c r="AS39" i="48"/>
  <c r="AL39" i="48"/>
  <c r="AU39" i="48" s="1"/>
  <c r="AS13" i="90"/>
  <c r="AL13" i="90"/>
  <c r="AU13" i="90" s="1"/>
  <c r="AS67" i="90"/>
  <c r="AL67" i="90"/>
  <c r="AU67" i="90" s="1"/>
  <c r="AS5" i="42"/>
  <c r="AL5" i="42"/>
  <c r="AU5" i="42" s="1"/>
  <c r="AS23" i="42"/>
  <c r="AL23" i="42"/>
  <c r="AU23" i="42" s="1"/>
  <c r="AS77" i="42"/>
  <c r="AL77" i="42"/>
  <c r="AU77" i="42" s="1"/>
  <c r="AS94" i="42"/>
  <c r="AL94" i="42"/>
  <c r="AU94" i="42" s="1"/>
  <c r="AS27" i="48"/>
  <c r="AL27" i="48"/>
  <c r="AU27" i="48" s="1"/>
  <c r="AS45" i="48"/>
  <c r="AL45" i="48"/>
  <c r="AU45" i="48" s="1"/>
  <c r="AS63" i="48"/>
  <c r="AL63" i="48"/>
  <c r="AU63" i="48" s="1"/>
  <c r="AS71" i="82"/>
  <c r="AL71" i="82"/>
  <c r="AU71" i="82" s="1"/>
  <c r="AR98" i="90"/>
  <c r="AR100" i="90" s="1"/>
  <c r="AL98" i="90"/>
  <c r="AU98" i="90" s="1"/>
  <c r="AS44" i="82"/>
  <c r="AL44" i="82"/>
  <c r="AU44" i="82" s="1"/>
  <c r="AS32" i="90"/>
  <c r="AL32" i="90"/>
  <c r="AU32" i="90" s="1"/>
  <c r="AS50" i="90"/>
  <c r="AL50" i="90"/>
  <c r="AU50" i="90" s="1"/>
  <c r="AS68" i="90"/>
  <c r="AL68" i="90"/>
  <c r="AU68" i="90" s="1"/>
  <c r="AS9" i="42"/>
  <c r="AL9" i="42"/>
  <c r="AU9" i="42" s="1"/>
  <c r="AL24" i="42"/>
  <c r="AU24" i="42" s="1"/>
  <c r="AS24" i="42"/>
  <c r="AS42" i="42"/>
  <c r="AL42" i="42"/>
  <c r="AU42" i="42" s="1"/>
  <c r="AS95" i="42"/>
  <c r="AL95" i="42"/>
  <c r="AU95" i="42" s="1"/>
  <c r="AS10" i="48"/>
  <c r="AL10" i="48"/>
  <c r="AU10" i="48" s="1"/>
  <c r="AS28" i="48"/>
  <c r="AL28" i="48"/>
  <c r="AU28" i="48" s="1"/>
  <c r="AS46" i="48"/>
  <c r="AL46" i="48"/>
  <c r="AU46" i="48" s="1"/>
  <c r="AS64" i="48"/>
  <c r="AL64" i="48"/>
  <c r="AU64" i="48" s="1"/>
  <c r="AS82" i="48"/>
  <c r="AL82" i="48"/>
  <c r="AU82" i="48" s="1"/>
  <c r="AJ6" i="90"/>
  <c r="AS21" i="42"/>
  <c r="AL21" i="42"/>
  <c r="AU21" i="42" s="1"/>
  <c r="AL45" i="82"/>
  <c r="AU45" i="82" s="1"/>
  <c r="AS45" i="82"/>
  <c r="AS81" i="82"/>
  <c r="AL81" i="82"/>
  <c r="AU81" i="82" s="1"/>
  <c r="AJ9" i="90"/>
  <c r="AK9" i="90"/>
  <c r="AT9" i="90" s="1"/>
  <c r="AS93" i="90"/>
  <c r="AL93" i="90"/>
  <c r="AU93" i="90" s="1"/>
  <c r="AS13" i="42"/>
  <c r="AL13" i="42"/>
  <c r="AU13" i="42" s="1"/>
  <c r="AS31" i="42"/>
  <c r="AL31" i="42"/>
  <c r="AU31" i="42" s="1"/>
  <c r="AS67" i="42"/>
  <c r="AL67" i="42"/>
  <c r="AU67" i="42" s="1"/>
  <c r="AS85" i="42"/>
  <c r="AL85" i="42"/>
  <c r="AU85" i="42" s="1"/>
  <c r="AS23" i="48"/>
  <c r="AL23" i="48"/>
  <c r="AU23" i="48" s="1"/>
  <c r="AS59" i="48"/>
  <c r="AL59" i="48"/>
  <c r="AU59" i="48" s="1"/>
  <c r="AS95" i="48"/>
  <c r="AL95" i="48"/>
  <c r="AU95" i="48" s="1"/>
  <c r="AS65" i="90"/>
  <c r="AL65" i="90"/>
  <c r="AU65" i="90" s="1"/>
  <c r="AS28" i="82"/>
  <c r="AL28" i="82"/>
  <c r="AU28" i="82" s="1"/>
  <c r="AS46" i="82"/>
  <c r="AL46" i="82"/>
  <c r="AU46" i="82" s="1"/>
  <c r="AS82" i="82"/>
  <c r="AL82" i="82"/>
  <c r="AU82" i="82" s="1"/>
  <c r="AK5" i="90"/>
  <c r="AT5" i="90" s="1"/>
  <c r="AJ5" i="90"/>
  <c r="AS34" i="90"/>
  <c r="AL34" i="90"/>
  <c r="AU34" i="90" s="1"/>
  <c r="AS70" i="90"/>
  <c r="AL70" i="90"/>
  <c r="AU70" i="90" s="1"/>
  <c r="AS88" i="90"/>
  <c r="AL88" i="90"/>
  <c r="AU88" i="90" s="1"/>
  <c r="AJ7" i="42"/>
  <c r="AK7" i="42"/>
  <c r="AT7" i="42" s="1"/>
  <c r="AS26" i="42"/>
  <c r="AL26" i="42"/>
  <c r="AU26" i="42" s="1"/>
  <c r="AS62" i="42"/>
  <c r="AL62" i="42"/>
  <c r="AU62" i="42" s="1"/>
  <c r="AS12" i="48"/>
  <c r="AL12" i="48"/>
  <c r="AU12" i="48" s="1"/>
  <c r="AS48" i="48"/>
  <c r="AL48" i="48"/>
  <c r="AU48" i="48" s="1"/>
  <c r="AS77" i="82"/>
  <c r="AL77" i="82"/>
  <c r="AU77" i="82" s="1"/>
  <c r="AS59" i="90"/>
  <c r="AL59" i="90"/>
  <c r="AU59" i="90" s="1"/>
  <c r="AS75" i="42"/>
  <c r="AL75" i="42"/>
  <c r="AU75" i="42" s="1"/>
  <c r="AL3" i="82"/>
  <c r="AU3" i="82" s="1"/>
  <c r="AS3" i="82"/>
  <c r="AS42" i="82"/>
  <c r="AL42" i="82"/>
  <c r="AU42" i="82" s="1"/>
  <c r="AS78" i="82"/>
  <c r="AL78" i="82"/>
  <c r="AU78" i="82" s="1"/>
  <c r="AS95" i="82"/>
  <c r="AL95" i="82"/>
  <c r="AU95" i="82" s="1"/>
  <c r="AS36" i="90"/>
  <c r="AL36" i="90"/>
  <c r="AU36" i="90" s="1"/>
  <c r="AS54" i="90"/>
  <c r="AL54" i="90"/>
  <c r="AU54" i="90" s="1"/>
  <c r="AS72" i="90"/>
  <c r="AL72" i="90"/>
  <c r="AU72" i="90" s="1"/>
  <c r="AS46" i="42"/>
  <c r="AL46" i="42"/>
  <c r="AU46" i="42" s="1"/>
  <c r="AL64" i="42"/>
  <c r="AU64" i="42" s="1"/>
  <c r="AS64" i="42"/>
  <c r="AS82" i="42"/>
  <c r="AL82" i="42"/>
  <c r="AU82" i="42" s="1"/>
  <c r="AS14" i="48"/>
  <c r="AL14" i="48"/>
  <c r="AU14" i="48" s="1"/>
  <c r="AS50" i="48"/>
  <c r="AL50" i="48"/>
  <c r="AU50" i="48" s="1"/>
  <c r="AS86" i="48"/>
  <c r="AL86" i="48"/>
  <c r="AU86" i="48" s="1"/>
  <c r="AS7" i="48"/>
  <c r="AL7" i="48"/>
  <c r="AU7" i="48" s="1"/>
  <c r="AS31" i="82"/>
  <c r="AL31" i="82"/>
  <c r="AU31" i="82" s="1"/>
  <c r="AS96" i="90"/>
  <c r="AL96" i="90"/>
  <c r="AU96" i="90" s="1"/>
  <c r="AS71" i="42"/>
  <c r="AL71" i="42"/>
  <c r="AU71" i="42" s="1"/>
  <c r="AS89" i="90"/>
  <c r="AL89" i="90"/>
  <c r="AU89" i="90" s="1"/>
  <c r="AS29" i="42"/>
  <c r="AL29" i="42"/>
  <c r="AU29" i="42" s="1"/>
  <c r="AS97" i="82"/>
  <c r="AL97" i="82"/>
  <c r="AU97" i="82" s="1"/>
  <c r="AS60" i="42"/>
  <c r="AL60" i="42"/>
  <c r="AU60" i="42" s="1"/>
  <c r="AS34" i="48"/>
  <c r="AL34" i="48"/>
  <c r="AU34" i="48" s="1"/>
  <c r="AL52" i="48"/>
  <c r="AU52" i="48" s="1"/>
  <c r="AS52" i="48"/>
  <c r="AS53" i="82"/>
  <c r="AL53" i="82"/>
  <c r="AU53" i="82" s="1"/>
  <c r="AS51" i="42"/>
  <c r="AL51" i="42"/>
  <c r="AU51" i="42" s="1"/>
  <c r="AS19" i="48"/>
  <c r="AL19" i="48"/>
  <c r="AU19" i="48" s="1"/>
  <c r="AJ8" i="82"/>
  <c r="AK8" i="82"/>
  <c r="AT8" i="82" s="1"/>
  <c r="AS27" i="82"/>
  <c r="AL27" i="82"/>
  <c r="AU27" i="82" s="1"/>
  <c r="AS63" i="82"/>
  <c r="AL63" i="82"/>
  <c r="AU63" i="82" s="1"/>
  <c r="AJ15" i="90"/>
  <c r="AK15" i="90"/>
  <c r="AT15" i="90" s="1"/>
  <c r="AS39" i="90"/>
  <c r="AL39" i="90"/>
  <c r="AU39" i="90" s="1"/>
  <c r="AS57" i="90"/>
  <c r="AL57" i="90"/>
  <c r="AU57" i="90" s="1"/>
  <c r="AS75" i="90"/>
  <c r="AL75" i="90"/>
  <c r="AU75" i="90" s="1"/>
  <c r="AS91" i="42"/>
  <c r="AL91" i="42"/>
  <c r="AU91" i="42" s="1"/>
  <c r="AS29" i="48"/>
  <c r="AL29" i="48"/>
  <c r="AU29" i="48" s="1"/>
  <c r="AS47" i="48"/>
  <c r="AL47" i="48"/>
  <c r="AU47" i="48" s="1"/>
  <c r="AS67" i="48"/>
  <c r="AL67" i="48"/>
  <c r="AU67" i="48" s="1"/>
  <c r="AS9" i="82"/>
  <c r="AL9" i="82"/>
  <c r="AU9" i="82" s="1"/>
  <c r="AS64" i="82"/>
  <c r="AL64" i="82"/>
  <c r="AU64" i="82" s="1"/>
  <c r="AJ10" i="90"/>
  <c r="AK10" i="90"/>
  <c r="AT10" i="90" s="1"/>
  <c r="AS52" i="90"/>
  <c r="AL52" i="90"/>
  <c r="AU52" i="90" s="1"/>
  <c r="AS14" i="42"/>
  <c r="AL14" i="42"/>
  <c r="AU14" i="42" s="1"/>
  <c r="AS32" i="42"/>
  <c r="AL32" i="42"/>
  <c r="AU32" i="42" s="1"/>
  <c r="AS68" i="42"/>
  <c r="AL68" i="42"/>
  <c r="AU68" i="42" s="1"/>
  <c r="AS30" i="48"/>
  <c r="AL30" i="48"/>
  <c r="AU30" i="48" s="1"/>
  <c r="AS66" i="48"/>
  <c r="AL66" i="48"/>
  <c r="AU66" i="48" s="1"/>
  <c r="AS84" i="48"/>
  <c r="AL84" i="48"/>
  <c r="AU84" i="48" s="1"/>
  <c r="AS83" i="90"/>
  <c r="AL83" i="90"/>
  <c r="AU83" i="90" s="1"/>
  <c r="AS43" i="48"/>
  <c r="AL43" i="48"/>
  <c r="AU43" i="48" s="1"/>
  <c r="AS10" i="82"/>
  <c r="AL10" i="82"/>
  <c r="AU10" i="82" s="1"/>
  <c r="AS47" i="82"/>
  <c r="AL47" i="82"/>
  <c r="AU47" i="82" s="1"/>
  <c r="AS31" i="48"/>
  <c r="AL31" i="48"/>
  <c r="AU31" i="48" s="1"/>
  <c r="AJ4" i="82"/>
  <c r="AK4" i="82"/>
  <c r="AT4" i="82" s="1"/>
  <c r="AS24" i="82"/>
  <c r="AL24" i="82"/>
  <c r="AU24" i="82" s="1"/>
  <c r="AS60" i="82"/>
  <c r="AL60" i="82"/>
  <c r="AU60" i="82" s="1"/>
  <c r="AS18" i="90"/>
  <c r="AL18" i="90"/>
  <c r="AU18" i="90" s="1"/>
  <c r="AS90" i="90"/>
  <c r="AL90" i="90"/>
  <c r="AU90" i="90" s="1"/>
  <c r="AS10" i="42"/>
  <c r="AL10" i="42"/>
  <c r="AU10" i="42" s="1"/>
  <c r="AS28" i="42"/>
  <c r="AL28" i="42"/>
  <c r="AU28" i="42" s="1"/>
  <c r="AS32" i="48"/>
  <c r="AL32" i="48"/>
  <c r="AU32" i="48" s="1"/>
  <c r="AS68" i="48"/>
  <c r="AL68" i="48"/>
  <c r="AU68" i="48" s="1"/>
  <c r="AS41" i="90"/>
  <c r="AL41" i="90"/>
  <c r="AU41" i="90" s="1"/>
  <c r="AS45" i="42"/>
  <c r="AL45" i="42"/>
  <c r="AU45" i="42" s="1"/>
  <c r="AS49" i="82"/>
  <c r="AL49" i="82"/>
  <c r="AU49" i="82" s="1"/>
  <c r="AS85" i="90"/>
  <c r="AL85" i="90"/>
  <c r="AU85" i="90" s="1"/>
  <c r="AS59" i="42"/>
  <c r="AL59" i="42"/>
  <c r="AU59" i="42" s="1"/>
  <c r="AS19" i="82"/>
  <c r="AL19" i="82"/>
  <c r="AU19" i="82" s="1"/>
  <c r="AL73" i="82"/>
  <c r="AU73" i="82" s="1"/>
  <c r="AS73" i="82"/>
  <c r="AS37" i="90"/>
  <c r="AL37" i="90"/>
  <c r="AU37" i="90" s="1"/>
  <c r="AS11" i="42"/>
  <c r="AL11" i="42"/>
  <c r="AU11" i="42" s="1"/>
  <c r="AK7" i="82"/>
  <c r="AT7" i="82" s="1"/>
  <c r="AJ7" i="82"/>
  <c r="AS62" i="82"/>
  <c r="AL62" i="82"/>
  <c r="AU62" i="82" s="1"/>
  <c r="AS86" i="90"/>
  <c r="AL86" i="90"/>
  <c r="AU86" i="90" s="1"/>
  <c r="AS78" i="42"/>
  <c r="AL78" i="42"/>
  <c r="AU78" i="42" s="1"/>
  <c r="AS25" i="82"/>
  <c r="AL25" i="82"/>
  <c r="AU25" i="82" s="1"/>
  <c r="AS43" i="82"/>
  <c r="AL43" i="82"/>
  <c r="AU43" i="82" s="1"/>
  <c r="AL61" i="82"/>
  <c r="AU61" i="82" s="1"/>
  <c r="AS61" i="82"/>
  <c r="AS94" i="82"/>
  <c r="AL94" i="82"/>
  <c r="AU94" i="82" s="1"/>
  <c r="AJ19" i="90"/>
  <c r="AS55" i="90"/>
  <c r="AL55" i="90"/>
  <c r="AU55" i="90" s="1"/>
  <c r="AS73" i="90"/>
  <c r="AL73" i="90"/>
  <c r="AU73" i="90" s="1"/>
  <c r="AS47" i="42"/>
  <c r="AL47" i="42"/>
  <c r="AU47" i="42" s="1"/>
  <c r="AS65" i="42"/>
  <c r="AL65" i="42"/>
  <c r="AU65" i="42" s="1"/>
  <c r="AS83" i="42"/>
  <c r="AL83" i="42"/>
  <c r="AU83" i="42" s="1"/>
  <c r="AS33" i="48"/>
  <c r="AL33" i="48"/>
  <c r="AU33" i="48" s="1"/>
  <c r="AS51" i="48"/>
  <c r="AL51" i="48"/>
  <c r="AU51" i="48" s="1"/>
  <c r="AS69" i="48"/>
  <c r="AL69" i="48"/>
  <c r="AU69" i="48" s="1"/>
  <c r="AS87" i="48"/>
  <c r="AL87" i="48"/>
  <c r="AU87" i="48" s="1"/>
  <c r="AS63" i="42"/>
  <c r="AL63" i="42"/>
  <c r="AU63" i="42" s="1"/>
  <c r="AS61" i="48"/>
  <c r="AL61" i="48"/>
  <c r="AU61" i="48" s="1"/>
  <c r="AS50" i="82"/>
  <c r="AL50" i="82"/>
  <c r="AU50" i="82" s="1"/>
  <c r="AS68" i="82"/>
  <c r="AL68" i="82"/>
  <c r="AU68" i="82" s="1"/>
  <c r="AK8" i="90"/>
  <c r="AT8" i="90" s="1"/>
  <c r="AJ8" i="90"/>
  <c r="AS38" i="90"/>
  <c r="AL38" i="90"/>
  <c r="AU38" i="90" s="1"/>
  <c r="AS56" i="90"/>
  <c r="AL56" i="90"/>
  <c r="AU56" i="90" s="1"/>
  <c r="AS92" i="90"/>
  <c r="AL92" i="90"/>
  <c r="AU92" i="90" s="1"/>
  <c r="AS12" i="42"/>
  <c r="AL12" i="42"/>
  <c r="AU12" i="42" s="1"/>
  <c r="AS84" i="42"/>
  <c r="AL84" i="42"/>
  <c r="AU84" i="42" s="1"/>
  <c r="AS16" i="48"/>
  <c r="AL16" i="48"/>
  <c r="AU16" i="48" s="1"/>
  <c r="AS70" i="48"/>
  <c r="AL70" i="48"/>
  <c r="AU70" i="48" s="1"/>
  <c r="AS88" i="48"/>
  <c r="AL88" i="48"/>
  <c r="AU88" i="48" s="1"/>
  <c r="AS47" i="90"/>
  <c r="AL47" i="90"/>
  <c r="AU47" i="90" s="1"/>
  <c r="AS69" i="82"/>
  <c r="AL69" i="82"/>
  <c r="AU69" i="82" s="1"/>
  <c r="AS87" i="82"/>
  <c r="AL87" i="82"/>
  <c r="AU87" i="82" s="1"/>
  <c r="AK21" i="90"/>
  <c r="AT21" i="90" s="1"/>
  <c r="AJ21" i="90"/>
  <c r="AS63" i="90"/>
  <c r="AL63" i="90"/>
  <c r="AU63" i="90" s="1"/>
  <c r="AS19" i="42"/>
  <c r="AL19" i="42"/>
  <c r="AU19" i="42" s="1"/>
  <c r="AS37" i="42"/>
  <c r="AL37" i="42"/>
  <c r="AU37" i="42" s="1"/>
  <c r="AS55" i="42"/>
  <c r="AL55" i="42"/>
  <c r="AU55" i="42" s="1"/>
  <c r="AS73" i="42"/>
  <c r="AL73" i="42"/>
  <c r="AU73" i="42" s="1"/>
  <c r="AS11" i="48"/>
  <c r="AL11" i="48"/>
  <c r="AU11" i="48" s="1"/>
  <c r="AS65" i="48"/>
  <c r="AL65" i="48"/>
  <c r="AU65" i="48" s="1"/>
  <c r="AS83" i="48"/>
  <c r="AL83" i="48"/>
  <c r="AU83" i="48" s="1"/>
  <c r="AS29" i="82"/>
  <c r="AL29" i="82"/>
  <c r="AU29" i="82" s="1"/>
  <c r="AS11" i="90"/>
  <c r="AL11" i="90"/>
  <c r="AU11" i="90" s="1"/>
  <c r="AS15" i="42"/>
  <c r="AL15" i="42"/>
  <c r="AU15" i="42" s="1"/>
  <c r="AS16" i="82"/>
  <c r="AL16" i="82"/>
  <c r="AU16" i="82" s="1"/>
  <c r="AS34" i="82"/>
  <c r="AL34" i="82"/>
  <c r="AU34" i="82" s="1"/>
  <c r="AS52" i="82"/>
  <c r="AL52" i="82"/>
  <c r="AU52" i="82" s="1"/>
  <c r="AL70" i="82"/>
  <c r="AU70" i="82" s="1"/>
  <c r="AS70" i="82"/>
  <c r="AK16" i="90"/>
  <c r="AT16" i="90" s="1"/>
  <c r="AJ16" i="90"/>
  <c r="AS58" i="90"/>
  <c r="AL58" i="90"/>
  <c r="AU58" i="90" s="1"/>
  <c r="AS50" i="42"/>
  <c r="AL50" i="42"/>
  <c r="AU50" i="42" s="1"/>
  <c r="AS86" i="42"/>
  <c r="AL86" i="42"/>
  <c r="AU86" i="42" s="1"/>
  <c r="AS18" i="48"/>
  <c r="AL18" i="48"/>
  <c r="AU18" i="48" s="1"/>
  <c r="AS54" i="48"/>
  <c r="AL54" i="48"/>
  <c r="AU54" i="48" s="1"/>
  <c r="AS96" i="48"/>
  <c r="AL96" i="48"/>
  <c r="AU96" i="48" s="1"/>
  <c r="AS17" i="82"/>
  <c r="AL17" i="82"/>
  <c r="AU17" i="82" s="1"/>
  <c r="AS97" i="90"/>
  <c r="AL97" i="90"/>
  <c r="AU97" i="90" s="1"/>
  <c r="AS73" i="48"/>
  <c r="AL73" i="48"/>
  <c r="AU73" i="48" s="1"/>
  <c r="AS48" i="82"/>
  <c r="AL48" i="82"/>
  <c r="AU48" i="82" s="1"/>
  <c r="AS66" i="82"/>
  <c r="AL66" i="82"/>
  <c r="AU66" i="82" s="1"/>
  <c r="AS84" i="82"/>
  <c r="AL84" i="82"/>
  <c r="AU84" i="82" s="1"/>
  <c r="AS3" i="90"/>
  <c r="AL3" i="90"/>
  <c r="AU3" i="90" s="1"/>
  <c r="AS60" i="90"/>
  <c r="AL60" i="90"/>
  <c r="AU60" i="90" s="1"/>
  <c r="AS70" i="42"/>
  <c r="AL70" i="42"/>
  <c r="AU70" i="42" s="1"/>
  <c r="AS88" i="42"/>
  <c r="AL88" i="42"/>
  <c r="AU88" i="42" s="1"/>
  <c r="AT100" i="50"/>
  <c r="AS20" i="48"/>
  <c r="AL20" i="48"/>
  <c r="AU20" i="48" s="1"/>
  <c r="AS56" i="48"/>
  <c r="AL56" i="48"/>
  <c r="AU56" i="48" s="1"/>
  <c r="AS74" i="48"/>
  <c r="AL74" i="48"/>
  <c r="AU74" i="48" s="1"/>
  <c r="AS55" i="48"/>
  <c r="AL55" i="48"/>
  <c r="AU55" i="48" s="1"/>
  <c r="AK7" i="90"/>
  <c r="AT7" i="90" s="1"/>
  <c r="AJ7" i="90"/>
  <c r="AS67" i="82"/>
  <c r="AL67" i="82"/>
  <c r="AU67" i="82" s="1"/>
  <c r="AS37" i="82"/>
  <c r="AL37" i="82"/>
  <c r="AU37" i="82" s="1"/>
  <c r="AS55" i="82"/>
  <c r="AL55" i="82"/>
  <c r="AU55" i="82" s="1"/>
  <c r="AS91" i="82"/>
  <c r="AL91" i="82"/>
  <c r="AU91" i="82" s="1"/>
  <c r="AS31" i="90"/>
  <c r="AL31" i="90"/>
  <c r="AU31" i="90" s="1"/>
  <c r="AS41" i="42"/>
  <c r="AL41" i="42"/>
  <c r="AU41" i="42" s="1"/>
  <c r="AS91" i="90"/>
  <c r="AL91" i="90"/>
  <c r="AU91" i="90" s="1"/>
  <c r="AS15" i="48"/>
  <c r="AL15" i="48"/>
  <c r="AU15" i="48" s="1"/>
  <c r="AS53" i="90"/>
  <c r="AL53" i="90"/>
  <c r="AU53" i="90" s="1"/>
  <c r="AS26" i="82"/>
  <c r="AL26" i="82"/>
  <c r="AU26" i="82" s="1"/>
  <c r="AS80" i="82"/>
  <c r="AL80" i="82"/>
  <c r="AU80" i="82" s="1"/>
  <c r="AR98" i="48"/>
  <c r="AR100" i="48" s="1"/>
  <c r="AL98" i="48"/>
  <c r="AU98" i="48" s="1"/>
  <c r="AS5" i="82"/>
  <c r="AL5" i="82"/>
  <c r="AU5" i="82" s="1"/>
  <c r="AS79" i="82"/>
  <c r="AL79" i="82"/>
  <c r="AU79" i="82" s="1"/>
  <c r="AJ25" i="90"/>
  <c r="AS61" i="90"/>
  <c r="AL61" i="90"/>
  <c r="AU61" i="90" s="1"/>
  <c r="AS53" i="42"/>
  <c r="AL53" i="42"/>
  <c r="AU53" i="42" s="1"/>
  <c r="AS89" i="42"/>
  <c r="AL89" i="42"/>
  <c r="AU89" i="42" s="1"/>
  <c r="AS21" i="48"/>
  <c r="AL21" i="48"/>
  <c r="AU21" i="48" s="1"/>
  <c r="AS75" i="48"/>
  <c r="AL75" i="48"/>
  <c r="AU75" i="48" s="1"/>
  <c r="AS93" i="48"/>
  <c r="AL93" i="48"/>
  <c r="AU93" i="48" s="1"/>
  <c r="AS79" i="48"/>
  <c r="AL79" i="48"/>
  <c r="AU79" i="48" s="1"/>
  <c r="AS14" i="82"/>
  <c r="AL14" i="82"/>
  <c r="AU14" i="82" s="1"/>
  <c r="AS32" i="82"/>
  <c r="AL32" i="82"/>
  <c r="AU32" i="82" s="1"/>
  <c r="AS86" i="82"/>
  <c r="AL86" i="82"/>
  <c r="AU86" i="82" s="1"/>
  <c r="AK14" i="90"/>
  <c r="AT14" i="90" s="1"/>
  <c r="AJ14" i="90"/>
  <c r="AS74" i="90"/>
  <c r="AL74" i="90"/>
  <c r="AU74" i="90" s="1"/>
  <c r="AS30" i="42"/>
  <c r="AL30" i="42"/>
  <c r="AU30" i="42" s="1"/>
  <c r="AS48" i="42"/>
  <c r="AL48" i="42"/>
  <c r="AU48" i="42" s="1"/>
  <c r="AS66" i="42"/>
  <c r="AL66" i="42"/>
  <c r="AU66" i="42" s="1"/>
  <c r="AS22" i="48"/>
  <c r="AL22" i="48"/>
  <c r="AU22" i="48" s="1"/>
  <c r="AS58" i="48"/>
  <c r="AL58" i="48"/>
  <c r="AU58" i="48" s="1"/>
  <c r="AS76" i="48"/>
  <c r="AL76" i="48"/>
  <c r="AU76" i="48" s="1"/>
  <c r="AS71" i="90"/>
  <c r="AL71" i="90"/>
  <c r="AU71" i="90" s="1"/>
  <c r="AS49" i="48"/>
  <c r="AL49" i="48"/>
  <c r="AU49" i="48" s="1"/>
  <c r="AS15" i="82"/>
  <c r="AL15" i="82"/>
  <c r="AU15" i="82" s="1"/>
  <c r="AS33" i="82"/>
  <c r="AL33" i="82"/>
  <c r="AU33" i="82" s="1"/>
  <c r="AS51" i="82"/>
  <c r="AL51" i="82"/>
  <c r="AU51" i="82" s="1"/>
  <c r="AJ27" i="90"/>
  <c r="AK27" i="90"/>
  <c r="AT27" i="90" s="1"/>
  <c r="AS45" i="90"/>
  <c r="AL45" i="90"/>
  <c r="AU45" i="90" s="1"/>
  <c r="AS81" i="90"/>
  <c r="AL81" i="90"/>
  <c r="AU81" i="90" s="1"/>
  <c r="AS25" i="42"/>
  <c r="AL25" i="42"/>
  <c r="AU25" i="42" s="1"/>
  <c r="AS61" i="42"/>
  <c r="AL61" i="42"/>
  <c r="AU61" i="42" s="1"/>
  <c r="AL79" i="42"/>
  <c r="AU79" i="42" s="1"/>
  <c r="AS79" i="42"/>
  <c r="AS96" i="42"/>
  <c r="AL96" i="42"/>
  <c r="AU96" i="42" s="1"/>
  <c r="AS17" i="48"/>
  <c r="AL17" i="48"/>
  <c r="AU17" i="48" s="1"/>
  <c r="AS35" i="48"/>
  <c r="AL35" i="48"/>
  <c r="AU35" i="48" s="1"/>
  <c r="AS53" i="48"/>
  <c r="AL53" i="48"/>
  <c r="AU53" i="48" s="1"/>
  <c r="AS71" i="48"/>
  <c r="AL71" i="48"/>
  <c r="AU71" i="48" s="1"/>
  <c r="AS59" i="82"/>
  <c r="AL59" i="82"/>
  <c r="AU59" i="82" s="1"/>
  <c r="AS29" i="90"/>
  <c r="AL29" i="90"/>
  <c r="AU29" i="90" s="1"/>
  <c r="AS88" i="82"/>
  <c r="AL88" i="82"/>
  <c r="AU88" i="82" s="1"/>
  <c r="AJ22" i="90"/>
  <c r="AK22" i="90"/>
  <c r="AT22" i="90" s="1"/>
  <c r="AS40" i="90"/>
  <c r="AL40" i="90"/>
  <c r="AU40" i="90" s="1"/>
  <c r="AS76" i="90"/>
  <c r="AL76" i="90"/>
  <c r="AU76" i="90" s="1"/>
  <c r="AS94" i="90"/>
  <c r="AL94" i="90"/>
  <c r="AU94" i="90" s="1"/>
  <c r="AS20" i="42"/>
  <c r="AL20" i="42"/>
  <c r="AU20" i="42" s="1"/>
  <c r="AS38" i="42"/>
  <c r="AL38" i="42"/>
  <c r="AU38" i="42" s="1"/>
  <c r="AS56" i="42"/>
  <c r="AL56" i="42"/>
  <c r="AU56" i="42" s="1"/>
  <c r="AS74" i="42"/>
  <c r="AL74" i="42"/>
  <c r="AU74" i="42" s="1"/>
  <c r="AS36" i="48"/>
  <c r="AL36" i="48"/>
  <c r="AU36" i="48" s="1"/>
  <c r="AS72" i="48"/>
  <c r="AL72" i="48"/>
  <c r="AU72" i="48" s="1"/>
  <c r="AS90" i="48"/>
  <c r="AL90" i="48"/>
  <c r="AU90" i="48" s="1"/>
  <c r="AS23" i="82"/>
  <c r="AL23" i="82"/>
  <c r="AU23" i="82" s="1"/>
  <c r="AS17" i="90"/>
  <c r="AL17" i="90"/>
  <c r="AU17" i="90" s="1"/>
  <c r="AS39" i="42"/>
  <c r="AL39" i="42"/>
  <c r="AU39" i="42" s="1"/>
  <c r="AS96" i="82"/>
  <c r="AL96" i="82"/>
  <c r="AU96" i="82" s="1"/>
  <c r="AS12" i="82"/>
  <c r="AL12" i="82"/>
  <c r="AU12" i="82" s="1"/>
  <c r="AS30" i="82"/>
  <c r="AL30" i="82"/>
  <c r="AU30" i="82" s="1"/>
  <c r="AJ4" i="90"/>
  <c r="AK4" i="90"/>
  <c r="AT4" i="90" s="1"/>
  <c r="AS24" i="90"/>
  <c r="AL24" i="90"/>
  <c r="AU24" i="90" s="1"/>
  <c r="AS42" i="90"/>
  <c r="AL42" i="90"/>
  <c r="AU42" i="90" s="1"/>
  <c r="AS78" i="90"/>
  <c r="AL78" i="90"/>
  <c r="AU78" i="90" s="1"/>
  <c r="AS95" i="90"/>
  <c r="AL95" i="90"/>
  <c r="AU95" i="90" s="1"/>
  <c r="AS34" i="42"/>
  <c r="AL34" i="42"/>
  <c r="AU34" i="42" s="1"/>
  <c r="AS52" i="42"/>
  <c r="AL52" i="42"/>
  <c r="AU52" i="42" s="1"/>
  <c r="AS4" i="50"/>
  <c r="AS100" i="50" s="1"/>
  <c r="AL4" i="50"/>
  <c r="AU4" i="50" s="1"/>
  <c r="AU100" i="50" s="1"/>
  <c r="C11" i="50" s="1"/>
  <c r="AS38" i="48"/>
  <c r="AL38" i="48"/>
  <c r="AU38" i="48" s="1"/>
  <c r="AS92" i="48"/>
  <c r="AL92" i="48"/>
  <c r="AU92" i="48" s="1"/>
  <c r="AS77" i="90"/>
  <c r="AL77" i="90"/>
  <c r="AU77" i="90" s="1"/>
  <c r="AS87" i="42"/>
  <c r="AL87" i="42"/>
  <c r="AU87" i="42" s="1"/>
  <c r="AT100" i="82" l="1"/>
  <c r="AL16" i="42"/>
  <c r="AU16" i="42" s="1"/>
  <c r="AL17" i="42"/>
  <c r="AU17" i="42" s="1"/>
  <c r="AS7" i="82"/>
  <c r="AL7" i="82"/>
  <c r="AU7" i="82" s="1"/>
  <c r="AU100" i="82" s="1"/>
  <c r="C11" i="82" s="1"/>
  <c r="F26" i="57" s="1"/>
  <c r="AS15" i="90"/>
  <c r="AL15" i="90"/>
  <c r="AU15" i="90" s="1"/>
  <c r="AS8" i="82"/>
  <c r="AL8" i="82"/>
  <c r="AU8" i="82" s="1"/>
  <c r="AS9" i="90"/>
  <c r="AL9" i="90"/>
  <c r="AU9" i="90" s="1"/>
  <c r="AS6" i="82"/>
  <c r="AL6" i="82"/>
  <c r="AU6" i="82" s="1"/>
  <c r="AT100" i="42"/>
  <c r="AL4" i="82"/>
  <c r="AU4" i="82" s="1"/>
  <c r="AS4" i="82"/>
  <c r="AS6" i="90"/>
  <c r="AL6" i="90"/>
  <c r="AU6" i="90" s="1"/>
  <c r="AS4" i="42"/>
  <c r="AL4" i="42"/>
  <c r="AU4" i="42" s="1"/>
  <c r="AS6" i="42"/>
  <c r="AL6" i="42"/>
  <c r="AU6" i="42" s="1"/>
  <c r="AS20" i="90"/>
  <c r="AL20" i="90"/>
  <c r="AU20" i="90" s="1"/>
  <c r="AS16" i="90"/>
  <c r="AL16" i="90"/>
  <c r="AU16" i="90" s="1"/>
  <c r="AS7" i="42"/>
  <c r="AL7" i="42"/>
  <c r="AU7" i="42" s="1"/>
  <c r="AS10" i="90"/>
  <c r="AL10" i="90"/>
  <c r="AU10" i="90" s="1"/>
  <c r="AS5" i="90"/>
  <c r="AL5" i="90"/>
  <c r="AU5" i="90" s="1"/>
  <c r="AJ4" i="48"/>
  <c r="AK4" i="48"/>
  <c r="AT4" i="48" s="1"/>
  <c r="AT100" i="48" s="1"/>
  <c r="AS5" i="48"/>
  <c r="AL5" i="48"/>
  <c r="AU5" i="48" s="1"/>
  <c r="AS26" i="90"/>
  <c r="AL26" i="90"/>
  <c r="AU26" i="90" s="1"/>
  <c r="AS6" i="48"/>
  <c r="AL6" i="48"/>
  <c r="AU6" i="48" s="1"/>
  <c r="AS25" i="90"/>
  <c r="AL25" i="90"/>
  <c r="AU25" i="90" s="1"/>
  <c r="AS14" i="90"/>
  <c r="AL14" i="90"/>
  <c r="AU14" i="90" s="1"/>
  <c r="AS22" i="90"/>
  <c r="AL22" i="90"/>
  <c r="AU22" i="90" s="1"/>
  <c r="AS19" i="90"/>
  <c r="AL19" i="90"/>
  <c r="AU19" i="90" s="1"/>
  <c r="AT100" i="90"/>
  <c r="AL3" i="48"/>
  <c r="AU3" i="48" s="1"/>
  <c r="AS3" i="48"/>
  <c r="AS27" i="90"/>
  <c r="AL27" i="90"/>
  <c r="AU27" i="90" s="1"/>
  <c r="AL4" i="90"/>
  <c r="AU4" i="90" s="1"/>
  <c r="AS4" i="90"/>
  <c r="AS7" i="90"/>
  <c r="AL7" i="90"/>
  <c r="AU7" i="90" s="1"/>
  <c r="AS21" i="90"/>
  <c r="AL21" i="90"/>
  <c r="AU21" i="90" s="1"/>
  <c r="AS8" i="90"/>
  <c r="AL8" i="90"/>
  <c r="AU8" i="90" s="1"/>
  <c r="AS100" i="82" l="1"/>
  <c r="AS100" i="42"/>
  <c r="AS100" i="90"/>
  <c r="AU100" i="42"/>
  <c r="C11" i="42" s="1"/>
  <c r="AU100" i="90"/>
  <c r="C11" i="90" s="1"/>
  <c r="F34" i="57" s="1"/>
  <c r="AS4" i="48"/>
  <c r="AS100" i="48" s="1"/>
  <c r="AL4" i="48"/>
  <c r="AU4" i="48" s="1"/>
  <c r="AU100" i="48"/>
  <c r="C11" i="48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<sst xmlns="http://schemas.openxmlformats.org/spreadsheetml/2006/main" count="5587" uniqueCount="60">
  <si>
    <t>Age 26</t>
  </si>
  <si>
    <t>Without decrements</t>
  </si>
  <si>
    <t>Decrement Info</t>
  </si>
  <si>
    <t>Decremented Reserves and Capital</t>
  </si>
  <si>
    <t>DISCOUNTED</t>
  </si>
  <si>
    <t>Year</t>
  </si>
  <si>
    <t>overnight</t>
  </si>
  <si>
    <t>1-yr</t>
  </si>
  <si>
    <t>i* (discount rate)</t>
  </si>
  <si>
    <t>1+i*</t>
  </si>
  <si>
    <t>v</t>
  </si>
  <si>
    <t>v^k</t>
  </si>
  <si>
    <t>Mortality</t>
  </si>
  <si>
    <t>Premiums</t>
  </si>
  <si>
    <t>Commission</t>
  </si>
  <si>
    <t>Expenses</t>
  </si>
  <si>
    <t>Death Benefit</t>
  </si>
  <si>
    <t>Reserve</t>
  </si>
  <si>
    <t>Mortality Rate</t>
  </si>
  <si>
    <t>Lapse Rate</t>
  </si>
  <si>
    <t>In Force (sop)</t>
  </si>
  <si>
    <t>Deaths</t>
  </si>
  <si>
    <t>Lapses</t>
  </si>
  <si>
    <t>In Force (eop)</t>
  </si>
  <si>
    <t>Reserve (sop)</t>
  </si>
  <si>
    <t>Reserve (eop)</t>
  </si>
  <si>
    <t>Premium
(sop)</t>
  </si>
  <si>
    <t>Commission
(sop)</t>
  </si>
  <si>
    <t>Expenses
(eop)</t>
  </si>
  <si>
    <t>Claims
(eop)</t>
  </si>
  <si>
    <t>Cash Flow</t>
  </si>
  <si>
    <t>Reserve Increase</t>
  </si>
  <si>
    <t>Interest</t>
  </si>
  <si>
    <t>Profit</t>
  </si>
  <si>
    <t>Reserves Release</t>
  </si>
  <si>
    <t>Net premium</t>
  </si>
  <si>
    <t>Premium</t>
  </si>
  <si>
    <t>1st</t>
  </si>
  <si>
    <t>2+</t>
  </si>
  <si>
    <t>Discount loading</t>
  </si>
  <si>
    <t>Premium Loading</t>
  </si>
  <si>
    <t>Age 35</t>
  </si>
  <si>
    <t>1+i</t>
  </si>
  <si>
    <t>Age 45</t>
  </si>
  <si>
    <t>Age 55</t>
  </si>
  <si>
    <t>Decremented Reserves</t>
  </si>
  <si>
    <t>rest</t>
  </si>
  <si>
    <t>Net Premium</t>
  </si>
  <si>
    <t>Type</t>
  </si>
  <si>
    <t>Age</t>
  </si>
  <si>
    <t>Loading</t>
  </si>
  <si>
    <t>Intervention</t>
  </si>
  <si>
    <t>T20</t>
  </si>
  <si>
    <t>SPWL</t>
  </si>
  <si>
    <t>Inflation</t>
  </si>
  <si>
    <t>Government of Lumaria Overnight Rate</t>
  </si>
  <si>
    <t>1-yr Risk Free Annual Spot Rate</t>
  </si>
  <si>
    <t>10-yr Risk Free Annual Spot Rate</t>
  </si>
  <si>
    <t xml:space="preserve">Predictions for Overnight and One Year after 2023 are made using ARIMA </t>
  </si>
  <si>
    <t>Reduction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</si>
</sst>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$&quot;#,##0_);[Red]\(&quot;$&quot;#,##0\)"/>
    <numFmt numFmtId="165" formatCode="&quot;$&quot;#,##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sz val="10"/>
      <color theme="1"/>
      <name val="Calibri"/>
      <family val="2"/>
    </font>
    <font>
      <b/>
      <sz val="14"/>
      <color rgb="FF024D7C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24D7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rgb="FF000000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000000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000000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CCCCCC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CCCCCC"/>
      </left>
      <right style="thin">
        <color rgb="FF000000"/>
      </right>
      <top style="thin">
        <color rgb="FFCCCCCC"/>
      </top>
      <bottom style="thin">
        <color rgb="FF000000"/>
      </bottom>
      <diagonal/>
    </border>
    <border>
      <left/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 style="thin">
        <color rgb="FFCCCCCC"/>
      </right>
      <top style="thin">
        <color rgb="FFCCCCCC"/>
      </top>
      <bottom style="thin">
        <color rgb="FF000000"/>
      </bottom>
      <diagonal/>
    </border>
    <border>
      <left style="thin">
        <color rgb="FF000000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10" fontId="0" fillId="0" borderId="0" xfId="0" applyNumberFormat="1"/>
    <xf numFmtId="0" fontId="0" fillId="2" borderId="0" xfId="0" applyFill="1"/>
    <xf numFmtId="164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165" fontId="0" fillId="0" borderId="0" xfId="0" applyNumberFormat="1"/>
    <xf numFmtId="165" fontId="0" fillId="2" borderId="0" xfId="0" applyNumberFormat="1" applyFill="1"/>
    <xf numFmtId="0" fontId="2" fillId="0" borderId="0" xfId="0" applyFont="1" applyAlignment="1">
      <alignment readingOrder="1"/>
    </xf>
    <xf numFmtId="0" fontId="3" fillId="3" borderId="1" xfId="0" applyFont="1" applyFill="1" applyBorder="1" applyAlignment="1">
      <alignment readingOrder="1"/>
    </xf>
    <xf numFmtId="0" fontId="3" fillId="3" borderId="2" xfId="0" applyFont="1" applyFill="1" applyBorder="1" applyAlignment="1">
      <alignment readingOrder="1"/>
    </xf>
    <xf numFmtId="0" fontId="3" fillId="3" borderId="2" xfId="0" applyFont="1" applyFill="1" applyBorder="1" applyAlignment="1">
      <alignment wrapText="1" readingOrder="1"/>
    </xf>
    <xf numFmtId="0" fontId="3" fillId="3" borderId="3" xfId="0" applyFont="1" applyFill="1" applyBorder="1" applyAlignment="1">
      <alignment wrapText="1" readingOrder="1"/>
    </xf>
    <xf numFmtId="0" fontId="4" fillId="0" borderId="4" xfId="0" applyFont="1" applyBorder="1" applyAlignment="1">
      <alignment readingOrder="1"/>
    </xf>
    <xf numFmtId="10" fontId="2" fillId="0" borderId="5" xfId="0" applyNumberFormat="1" applyFont="1" applyBorder="1" applyAlignment="1">
      <alignment readingOrder="1"/>
    </xf>
    <xf numFmtId="10" fontId="2" fillId="0" borderId="6" xfId="0" applyNumberFormat="1" applyFont="1" applyBorder="1" applyAlignment="1">
      <alignment readingOrder="1"/>
    </xf>
    <xf numFmtId="0" fontId="4" fillId="0" borderId="7" xfId="0" applyFont="1" applyBorder="1" applyAlignment="1">
      <alignment readingOrder="1"/>
    </xf>
    <xf numFmtId="10" fontId="2" fillId="0" borderId="8" xfId="0" applyNumberFormat="1" applyFont="1" applyBorder="1" applyAlignment="1">
      <alignment readingOrder="1"/>
    </xf>
    <xf numFmtId="0" fontId="3" fillId="3" borderId="3" xfId="0" applyFont="1" applyFill="1" applyBorder="1" applyAlignment="1">
      <alignment readingOrder="1"/>
    </xf>
    <xf numFmtId="0" fontId="4" fillId="0" borderId="0" xfId="0" applyFont="1" applyAlignment="1">
      <alignment readingOrder="1"/>
    </xf>
    <xf numFmtId="10" fontId="2" fillId="0" borderId="9" xfId="0" applyNumberFormat="1" applyFont="1" applyBorder="1" applyAlignment="1">
      <alignment readingOrder="1"/>
    </xf>
    <xf numFmtId="10" fontId="2" fillId="0" borderId="10" xfId="0" applyNumberFormat="1" applyFont="1" applyBorder="1" applyAlignment="1">
      <alignment readingOrder="1"/>
    </xf>
    <xf numFmtId="0" fontId="4" fillId="0" borderId="11" xfId="0" applyFont="1" applyBorder="1" applyAlignment="1">
      <alignment readingOrder="1"/>
    </xf>
    <xf numFmtId="0" fontId="6" fillId="0" borderId="0" xfId="0" applyFont="1"/>
    <xf numFmtId="165" fontId="0" fillId="4" borderId="0" xfId="0" applyNumberFormat="1" applyFill="1"/>
    <xf numFmtId="2" fontId="0" fillId="4" borderId="0" xfId="0" applyNumberFormat="1" applyFill="1"/>
    <xf numFmtId="10" fontId="2" fillId="0" borderId="12" xfId="0" applyNumberFormat="1" applyFont="1" applyBorder="1" applyAlignment="1">
      <alignment readingOrder="1"/>
    </xf>
    <xf numFmtId="0" fontId="7" fillId="5" borderId="0" xfId="0" applyFont="1" applyFill="1"/>
    <xf numFmtId="11" fontId="0" fillId="0" borderId="0" xfId="0" applyNumberFormat="1"/>
    <xf numFmtId="2" fontId="0" fillId="0" borderId="0" xfId="0" applyNumberFormat="1"/>
    <xf numFmtId="2" fontId="0" fillId="0" borderId="0" xfId="0" quotePrefix="1" applyNumberFormat="1"/>
    <xf numFmtId="0" fontId="5" fillId="0" borderId="0" xfId="0" applyFont="1" applyAlignment="1">
      <alignment readingOrder="1"/>
    </xf>
    <xf numFmtId="10" fontId="2" fillId="0" borderId="0" xfId="0" applyNumberFormat="1" applyFont="1" applyAlignment="1">
      <alignment readingOrder="1"/>
    </xf>
    <xf numFmtId="10" fontId="8" fillId="0" borderId="0" xfId="0" applyNumberFormat="1" applyFont="1"/>
    <xf numFmtId="10" fontId="1" fillId="0" borderId="0" xfId="0" applyNumberFormat="1" applyFont="1"/>
  </cellXfs>
  <cellStyles count="1">
    <cellStyle name="Normal" xfId="0" builtinId="0"/>
  </cellStyles>
  <dxfs count="96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heetMetadata" Target="metadata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theme" Target="theme/theme1.xml"/><Relationship Id="rId105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5191B-019F-4A4B-AE27-C8D9A8BC941F}">
  <sheetPr codeName="Sheet1"/>
  <dimension ref="A1:AZ29"/>
  <sheetViews>
    <sheetView workbookViewId="0">
      <selection activeCell="B8" sqref="B8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104.86078351683993</v>
      </c>
      <c r="K3">
        <v>1</v>
      </c>
      <c r="L3" s="2">
        <v>0</v>
      </c>
      <c r="O3">
        <f>$C$3</f>
        <v>104.86078351683993</v>
      </c>
      <c r="P3">
        <f>O3*B5</f>
        <v>83.888626813471944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7.7186675941193323</v>
      </c>
      <c r="AE3">
        <f t="shared" ref="AE3:AE23" si="1">$Z3*O3</f>
        <v>104.86078351683993</v>
      </c>
      <c r="AF3">
        <f t="shared" ref="AF3:AF23" si="2">-$Z3*P3</f>
        <v>-83.888626813471944</v>
      </c>
      <c r="AG3">
        <f t="shared" ref="AG3:AG23" si="3">-$Z3*Q3</f>
        <v>-624.95697070000006</v>
      </c>
      <c r="AH3">
        <f t="shared" ref="AH3:AH23" si="4">-X3*R3</f>
        <v>0</v>
      </c>
      <c r="AI3">
        <f t="shared" ref="AI3:AI23" si="5">SUM(AE3:AH3)</f>
        <v>-603.98481399663206</v>
      </c>
      <c r="AJ3">
        <f t="shared" ref="AJ3:AJ23" si="6">AB3-AC3</f>
        <v>-7.7186675941193323</v>
      </c>
      <c r="AL3">
        <f t="shared" ref="AL3:AL23" si="7">SUM(AI3:AK3)</f>
        <v>-611.70348159075138</v>
      </c>
      <c r="AN3">
        <f t="shared" ref="AN3:AN23" si="8">AE3*$K3</f>
        <v>104.86078351683993</v>
      </c>
      <c r="AO3">
        <f t="shared" ref="AO3:AO23" si="9">AF3*$K3</f>
        <v>-83.888626813471944</v>
      </c>
      <c r="AP3">
        <f t="shared" ref="AP3:AP23" si="10">AG3*$K3</f>
        <v>-624.95697070000006</v>
      </c>
      <c r="AQ3">
        <f t="shared" ref="AQ3:AQ23" si="11">AH3*$K3</f>
        <v>0</v>
      </c>
      <c r="AR3">
        <f t="shared" ref="AR3:AR23" si="12">AI3*$K3</f>
        <v>-603.98481399663206</v>
      </c>
      <c r="AS3">
        <f t="shared" ref="AS3:AS23" si="13">AJ3*$K3</f>
        <v>-7.7186675941193323</v>
      </c>
      <c r="AT3">
        <f t="shared" ref="AT3:AT23" si="14">AK3*$K3</f>
        <v>0</v>
      </c>
      <c r="AU3">
        <f t="shared" ref="AU3:AU23" si="15">AL3*$K3</f>
        <v>-611.70348159075138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63.542969094754724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6">F4+$C$9</f>
        <v>8.5570000000000007E-2</v>
      </c>
      <c r="I4" s="1">
        <f t="shared" ref="I4:I23" si="17">1+H4</f>
        <v>1.0855699999999999</v>
      </c>
      <c r="J4">
        <f t="shared" ref="J4:J23" si="18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50000</v>
      </c>
      <c r="S4">
        <f t="shared" ref="S4:S23" si="19">AX4</f>
        <v>7.7186675941193323</v>
      </c>
      <c r="U4">
        <f t="shared" ref="U4:U23" si="20">M4</f>
        <v>1.2139029999999999E-3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23" si="26">AC3</f>
        <v>7.7186675941193323</v>
      </c>
      <c r="AC4">
        <f t="shared" ref="AC4:AC23" si="27">AX5</f>
        <v>14.570032691226876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-60.695149999999998</v>
      </c>
      <c r="AI4">
        <f t="shared" si="5"/>
        <v>-60.695149999999998</v>
      </c>
      <c r="AJ4">
        <f t="shared" si="6"/>
        <v>-6.8513650971075437</v>
      </c>
      <c r="AK4">
        <f>G4*MAX(0, SUM(AB4:AB4, AE4:AF4))</f>
        <v>0.5403067315883533</v>
      </c>
      <c r="AL4">
        <f t="shared" si="7"/>
        <v>-67.006208365519186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-55.910857890324898</v>
      </c>
      <c r="AR4">
        <f t="shared" si="12"/>
        <v>-55.910857890324898</v>
      </c>
      <c r="AS4">
        <f t="shared" si="13"/>
        <v>-6.3113065920277309</v>
      </c>
      <c r="AT4">
        <f t="shared" si="14"/>
        <v>0.49771708096977008</v>
      </c>
      <c r="AU4">
        <f t="shared" si="15"/>
        <v>-61.724447401382854</v>
      </c>
      <c r="AW4">
        <v>1</v>
      </c>
      <c r="AX4">
        <f>(R4*SUMPRODUCT(K5:$K$23, X5:$X$23)-$AZ$3*SUMPRODUCT(K4:$K$22, W5:$W$23))/Z4</f>
        <v>7.7186675941193323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6"/>
        <v>8.5570000000000007E-2</v>
      </c>
      <c r="I5" s="1">
        <f t="shared" si="17"/>
        <v>1.0855699999999999</v>
      </c>
      <c r="J5">
        <f t="shared" si="18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104.86078351683993</v>
      </c>
      <c r="P5">
        <f t="shared" ref="P5:P23" si="30">O5*$C$5</f>
        <v>5.2430391758419965</v>
      </c>
      <c r="Q5" s="5">
        <f t="shared" ref="Q5:Q23" si="31">$C$8</f>
        <v>12.5</v>
      </c>
      <c r="R5">
        <f t="shared" si="0"/>
        <v>50000</v>
      </c>
      <c r="S5">
        <f t="shared" si="19"/>
        <v>14.570032691226876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14.570032691226876</v>
      </c>
      <c r="AC5">
        <f t="shared" si="27"/>
        <v>20.571846171213675</v>
      </c>
      <c r="AE5">
        <f t="shared" si="1"/>
        <v>102.52133526143955</v>
      </c>
      <c r="AF5">
        <f t="shared" si="2"/>
        <v>-5.126066763071977</v>
      </c>
      <c r="AG5">
        <f t="shared" si="3"/>
        <v>-12.221124502299674</v>
      </c>
      <c r="AH5">
        <f t="shared" si="4"/>
        <v>-60.413792301298152</v>
      </c>
      <c r="AI5">
        <f t="shared" si="5"/>
        <v>24.760351694769746</v>
      </c>
      <c r="AJ5">
        <f t="shared" si="6"/>
        <v>-6.001813479986799</v>
      </c>
      <c r="AK5">
        <f t="shared" ref="AK5:AK23" si="32">G5*SUM(AB5:AB5, AE5:AF5)</f>
        <v>7.8375710832716114</v>
      </c>
      <c r="AL5">
        <f t="shared" si="7"/>
        <v>26.596109298054557</v>
      </c>
      <c r="AN5">
        <f t="shared" si="8"/>
        <v>86.995860448678471</v>
      </c>
      <c r="AO5">
        <f t="shared" si="9"/>
        <v>-4.3497930224339232</v>
      </c>
      <c r="AP5">
        <f t="shared" si="10"/>
        <v>-10.370399868639586</v>
      </c>
      <c r="AQ5">
        <f t="shared" si="11"/>
        <v>-51.264937496341595</v>
      </c>
      <c r="AR5">
        <f t="shared" si="12"/>
        <v>21.01073006126337</v>
      </c>
      <c r="AS5">
        <f t="shared" si="13"/>
        <v>-5.0929196992259049</v>
      </c>
      <c r="AT5">
        <f t="shared" si="14"/>
        <v>6.6506765492094404</v>
      </c>
      <c r="AU5">
        <f t="shared" si="15"/>
        <v>22.568486911246907</v>
      </c>
      <c r="AW5">
        <v>2</v>
      </c>
      <c r="AX5">
        <f>(R5*SUMPRODUCT(K6:$K$23, X6:$X$23)-$AZ$3*SUMPRODUCT(K5:$K$22, W6:$W$23))/Z5</f>
        <v>14.570032691226876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6"/>
        <v>8.5570000000000007E-2</v>
      </c>
      <c r="I6" s="1">
        <f t="shared" si="17"/>
        <v>1.0855699999999999</v>
      </c>
      <c r="J6">
        <f t="shared" si="18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104.86078351683993</v>
      </c>
      <c r="P6">
        <f t="shared" si="30"/>
        <v>5.2430391758419965</v>
      </c>
      <c r="Q6" s="5">
        <f t="shared" si="31"/>
        <v>12.5</v>
      </c>
      <c r="R6">
        <f t="shared" si="0"/>
        <v>50000</v>
      </c>
      <c r="S6">
        <f t="shared" si="19"/>
        <v>20.571846171213675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20.571846171213675</v>
      </c>
      <c r="AC6">
        <f t="shared" si="27"/>
        <v>25.801522271290693</v>
      </c>
      <c r="AE6">
        <f t="shared" si="1"/>
        <v>101.36982013472181</v>
      </c>
      <c r="AF6">
        <f t="shared" si="2"/>
        <v>-5.0684910067360907</v>
      </c>
      <c r="AG6">
        <f t="shared" si="3"/>
        <v>-12.083857369619324</v>
      </c>
      <c r="AH6">
        <f t="shared" si="4"/>
        <v>-60.22355062942038</v>
      </c>
      <c r="AI6">
        <f t="shared" si="5"/>
        <v>23.993921128946006</v>
      </c>
      <c r="AJ6">
        <f t="shared" si="6"/>
        <v>-5.2296761000770182</v>
      </c>
      <c r="AK6">
        <f t="shared" si="32"/>
        <v>8.1811222709439573</v>
      </c>
      <c r="AL6">
        <f t="shared" si="7"/>
        <v>26.945367299812943</v>
      </c>
      <c r="AN6">
        <f t="shared" si="8"/>
        <v>79.238305012055207</v>
      </c>
      <c r="AO6">
        <f t="shared" si="9"/>
        <v>-3.9619152506027606</v>
      </c>
      <c r="AP6">
        <f t="shared" si="10"/>
        <v>-9.44565527198856</v>
      </c>
      <c r="AQ6">
        <f t="shared" si="11"/>
        <v>-47.075274153006248</v>
      </c>
      <c r="AR6">
        <f t="shared" si="12"/>
        <v>18.755460336457638</v>
      </c>
      <c r="AS6">
        <f t="shared" si="13"/>
        <v>-4.0879096893081943</v>
      </c>
      <c r="AT6">
        <f t="shared" si="14"/>
        <v>6.3949828556904942</v>
      </c>
      <c r="AU6">
        <f t="shared" si="15"/>
        <v>21.062533502839937</v>
      </c>
      <c r="AW6">
        <v>3</v>
      </c>
      <c r="AX6">
        <f>(R6*SUMPRODUCT(K7:$K$23, X7:$X$23)-$AZ$3*SUMPRODUCT(K6:$K$22, W7:$W$23))/Z6</f>
        <v>20.571846171213675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6"/>
        <v>8.5570000000000007E-2</v>
      </c>
      <c r="I7" s="1">
        <f t="shared" si="17"/>
        <v>1.0855699999999999</v>
      </c>
      <c r="J7">
        <f t="shared" si="18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104.86078351683993</v>
      </c>
      <c r="P7">
        <f t="shared" si="30"/>
        <v>5.2430391758419965</v>
      </c>
      <c r="Q7" s="5">
        <f t="shared" si="31"/>
        <v>12.5</v>
      </c>
      <c r="R7">
        <f t="shared" si="0"/>
        <v>50000</v>
      </c>
      <c r="S7">
        <f t="shared" si="19"/>
        <v>25.801522271290693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25.801522271290693</v>
      </c>
      <c r="AC7">
        <f t="shared" si="27"/>
        <v>30.251098938613008</v>
      </c>
      <c r="AE7">
        <f t="shared" si="1"/>
        <v>100.23017935925049</v>
      </c>
      <c r="AF7">
        <f t="shared" si="2"/>
        <v>-5.0115089679625244</v>
      </c>
      <c r="AG7">
        <f t="shared" si="3"/>
        <v>-11.948005726940114</v>
      </c>
      <c r="AH7">
        <f t="shared" si="4"/>
        <v>-60.052275932066543</v>
      </c>
      <c r="AI7">
        <f t="shared" si="5"/>
        <v>23.218388732281305</v>
      </c>
      <c r="AJ7">
        <f t="shared" si="6"/>
        <v>-4.4495766673223152</v>
      </c>
      <c r="AK7">
        <f t="shared" si="32"/>
        <v>8.4714134863805057</v>
      </c>
      <c r="AL7">
        <f t="shared" si="7"/>
        <v>27.240225551339496</v>
      </c>
      <c r="AN7">
        <f t="shared" si="8"/>
        <v>72.171739949629739</v>
      </c>
      <c r="AO7">
        <f t="shared" si="9"/>
        <v>-3.608586997481487</v>
      </c>
      <c r="AP7">
        <f t="shared" si="10"/>
        <v>-8.6032806461482618</v>
      </c>
      <c r="AQ7">
        <f t="shared" si="11"/>
        <v>-43.241240010337393</v>
      </c>
      <c r="AR7">
        <f t="shared" si="12"/>
        <v>16.718632295662594</v>
      </c>
      <c r="AS7">
        <f t="shared" si="13"/>
        <v>-3.2039620419005872</v>
      </c>
      <c r="AT7">
        <f t="shared" si="14"/>
        <v>6.0999257414619485</v>
      </c>
      <c r="AU7">
        <f t="shared" si="15"/>
        <v>19.614595995223958</v>
      </c>
      <c r="AW7">
        <v>4</v>
      </c>
      <c r="AX7">
        <f>(R7*SUMPRODUCT(K8:$K$23, X8:$X$23)-$AZ$3*SUMPRODUCT(K7:$K$22, W8:$W$23))/Z7</f>
        <v>25.801522271290693</v>
      </c>
    </row>
    <row r="8" spans="1:52" x14ac:dyDescent="0.25">
      <c r="B8" s="5">
        <v>624.95697070000006</v>
      </c>
      <c r="C8" s="2"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6"/>
        <v>8.5570000000000007E-2</v>
      </c>
      <c r="I8" s="1">
        <f t="shared" si="17"/>
        <v>1.0855699999999999</v>
      </c>
      <c r="J8">
        <f t="shared" si="18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104.86078351683993</v>
      </c>
      <c r="P8">
        <f t="shared" si="30"/>
        <v>5.2430391758419965</v>
      </c>
      <c r="Q8" s="5">
        <f t="shared" si="31"/>
        <v>12.5</v>
      </c>
      <c r="R8">
        <f t="shared" si="0"/>
        <v>50000</v>
      </c>
      <c r="S8">
        <f t="shared" si="19"/>
        <v>30.251098938613008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30.251098938613008</v>
      </c>
      <c r="AC8">
        <f t="shared" si="27"/>
        <v>33.778584086004024</v>
      </c>
      <c r="AE8">
        <f t="shared" si="1"/>
        <v>99.102017627364944</v>
      </c>
      <c r="AF8">
        <f t="shared" si="2"/>
        <v>-4.9551008813682476</v>
      </c>
      <c r="AG8">
        <f t="shared" si="3"/>
        <v>-11.813522451347342</v>
      </c>
      <c r="AH8">
        <f t="shared" si="4"/>
        <v>-60.012873293480972</v>
      </c>
      <c r="AI8">
        <f t="shared" si="5"/>
        <v>22.32052100116838</v>
      </c>
      <c r="AJ8">
        <f t="shared" si="6"/>
        <v>-3.5274851473910154</v>
      </c>
      <c r="AK8">
        <f t="shared" si="32"/>
        <v>8.7078610979226809</v>
      </c>
      <c r="AL8">
        <f t="shared" si="7"/>
        <v>27.500896951700046</v>
      </c>
      <c r="AN8">
        <f t="shared" si="8"/>
        <v>65.734495100945153</v>
      </c>
      <c r="AO8">
        <f t="shared" si="9"/>
        <v>-3.2867247550472576</v>
      </c>
      <c r="AP8">
        <f t="shared" si="10"/>
        <v>-7.8359245582964574</v>
      </c>
      <c r="AQ8">
        <f t="shared" si="11"/>
        <v>-39.806615646689529</v>
      </c>
      <c r="AR8">
        <f t="shared" si="12"/>
        <v>14.805230140911902</v>
      </c>
      <c r="AS8">
        <f t="shared" si="13"/>
        <v>-2.3397854119551584</v>
      </c>
      <c r="AT8">
        <f t="shared" si="14"/>
        <v>5.7759354086354255</v>
      </c>
      <c r="AU8">
        <f t="shared" si="15"/>
        <v>18.24138013759217</v>
      </c>
      <c r="AW8">
        <v>5</v>
      </c>
      <c r="AX8">
        <f>(R8*SUMPRODUCT(K9:$K$23, X9:$X$23)-$AZ$3*SUMPRODUCT(K8:$K$22, W9:$W$23))/Z8</f>
        <v>30.251098938613008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6"/>
        <v>8.5570000000000007E-2</v>
      </c>
      <c r="I9" s="1">
        <f t="shared" si="17"/>
        <v>1.0855699999999999</v>
      </c>
      <c r="J9">
        <f t="shared" si="18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104.86078351683993</v>
      </c>
      <c r="P9">
        <f t="shared" si="30"/>
        <v>5.2430391758419965</v>
      </c>
      <c r="Q9" s="5">
        <f t="shared" si="31"/>
        <v>12.5</v>
      </c>
      <c r="R9">
        <f t="shared" si="0"/>
        <v>50000</v>
      </c>
      <c r="S9">
        <f t="shared" si="19"/>
        <v>33.778584086004024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33.778584086004024</v>
      </c>
      <c r="AC9">
        <f t="shared" si="27"/>
        <v>36.393187049257421</v>
      </c>
      <c r="AE9">
        <f t="shared" si="1"/>
        <v>97.984482626164009</v>
      </c>
      <c r="AF9">
        <f t="shared" si="2"/>
        <v>-4.8992241313082001</v>
      </c>
      <c r="AG9">
        <f t="shared" si="3"/>
        <v>-11.680305942310211</v>
      </c>
      <c r="AH9">
        <f t="shared" si="4"/>
        <v>-60.325138094637737</v>
      </c>
      <c r="AI9">
        <f t="shared" si="5"/>
        <v>21.079814457907858</v>
      </c>
      <c r="AJ9">
        <f t="shared" si="6"/>
        <v>-2.6146029632533967</v>
      </c>
      <c r="AK9">
        <f t="shared" si="32"/>
        <v>8.88046898066019</v>
      </c>
      <c r="AL9">
        <f t="shared" si="7"/>
        <v>27.345680475314651</v>
      </c>
      <c r="AN9">
        <f t="shared" si="8"/>
        <v>59.870144444555308</v>
      </c>
      <c r="AO9">
        <f t="shared" si="9"/>
        <v>-2.9935072222277652</v>
      </c>
      <c r="AP9">
        <f t="shared" si="10"/>
        <v>-7.1368607067174645</v>
      </c>
      <c r="AQ9">
        <f t="shared" si="11"/>
        <v>-36.859660168265364</v>
      </c>
      <c r="AR9">
        <f t="shared" si="12"/>
        <v>12.88011634734471</v>
      </c>
      <c r="AS9">
        <f t="shared" si="13"/>
        <v>-1.5975657867416699</v>
      </c>
      <c r="AT9">
        <f t="shared" si="14"/>
        <v>5.426113873928335</v>
      </c>
      <c r="AU9">
        <f t="shared" si="15"/>
        <v>16.708664434531375</v>
      </c>
      <c r="AW9">
        <v>6</v>
      </c>
      <c r="AX9">
        <f>(R9*SUMPRODUCT(K10:$K$23, X10:$X$23)-$AZ$3*SUMPRODUCT(K9:$K$22, W10:$W$23))/Z9</f>
        <v>33.778584086004024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6"/>
        <v>8.5570000000000007E-2</v>
      </c>
      <c r="I10" s="1">
        <f t="shared" si="17"/>
        <v>1.0855699999999999</v>
      </c>
      <c r="J10">
        <f t="shared" si="18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104.86078351683993</v>
      </c>
      <c r="P10">
        <f t="shared" si="30"/>
        <v>5.2430391758419965</v>
      </c>
      <c r="Q10" s="5">
        <f t="shared" si="31"/>
        <v>12.5</v>
      </c>
      <c r="R10">
        <f t="shared" si="0"/>
        <v>50000</v>
      </c>
      <c r="S10">
        <f t="shared" si="19"/>
        <v>36.393187049257421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36.393187049257421</v>
      </c>
      <c r="AC10">
        <f t="shared" si="27"/>
        <v>38.227651834399389</v>
      </c>
      <c r="AE10">
        <f t="shared" si="1"/>
        <v>96.877129024909209</v>
      </c>
      <c r="AF10">
        <f t="shared" si="2"/>
        <v>-4.8438564512454603</v>
      </c>
      <c r="AG10">
        <f t="shared" si="3"/>
        <v>-11.548303113879484</v>
      </c>
      <c r="AH10">
        <f t="shared" si="4"/>
        <v>-60.799076030493424</v>
      </c>
      <c r="AI10">
        <f t="shared" si="5"/>
        <v>19.685893429290843</v>
      </c>
      <c r="AJ10">
        <f t="shared" si="6"/>
        <v>-1.834464785141968</v>
      </c>
      <c r="AK10">
        <f t="shared" si="32"/>
        <v>8.9898521736044827</v>
      </c>
      <c r="AL10">
        <f t="shared" si="7"/>
        <v>26.841280817753358</v>
      </c>
      <c r="AN10">
        <f t="shared" si="8"/>
        <v>54.527605795316511</v>
      </c>
      <c r="AO10">
        <f t="shared" si="9"/>
        <v>-2.7263802897658254</v>
      </c>
      <c r="AP10">
        <f t="shared" si="10"/>
        <v>-6.4999998052846593</v>
      </c>
      <c r="AQ10">
        <f t="shared" si="11"/>
        <v>-34.220956833452455</v>
      </c>
      <c r="AR10">
        <f t="shared" si="12"/>
        <v>11.080268866813567</v>
      </c>
      <c r="AS10">
        <f t="shared" si="13"/>
        <v>-1.0325344449864076</v>
      </c>
      <c r="AT10">
        <f t="shared" si="14"/>
        <v>5.0599674083491335</v>
      </c>
      <c r="AU10">
        <f t="shared" si="15"/>
        <v>15.107701830176294</v>
      </c>
      <c r="AW10">
        <v>7</v>
      </c>
      <c r="AX10">
        <f>(R10*SUMPRODUCT(K11:$K$23, X11:$X$23)-$AZ$3*SUMPRODUCT(K10:$K$22, W11:$W$23))/Z10</f>
        <v>36.393187049257421</v>
      </c>
    </row>
    <row r="11" spans="1:52" x14ac:dyDescent="0.25">
      <c r="A11" t="s">
        <v>33</v>
      </c>
      <c r="C11" s="24">
        <f>AU25</f>
        <v>-483.67935017953079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6"/>
        <v>8.5570000000000007E-2</v>
      </c>
      <c r="I11" s="1">
        <f t="shared" si="17"/>
        <v>1.0855699999999999</v>
      </c>
      <c r="J11">
        <f t="shared" si="18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104.86078351683993</v>
      </c>
      <c r="P11">
        <f t="shared" si="30"/>
        <v>5.2430391758419965</v>
      </c>
      <c r="Q11" s="5">
        <f t="shared" si="31"/>
        <v>12.5</v>
      </c>
      <c r="R11">
        <f t="shared" si="0"/>
        <v>50000</v>
      </c>
      <c r="S11">
        <f t="shared" si="19"/>
        <v>38.227651834399389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38.227651834399389</v>
      </c>
      <c r="AC11">
        <f t="shared" si="27"/>
        <v>39.22672843269217</v>
      </c>
      <c r="AE11">
        <f t="shared" si="1"/>
        <v>95.779942740666797</v>
      </c>
      <c r="AF11">
        <f t="shared" si="2"/>
        <v>-4.7889971370333395</v>
      </c>
      <c r="AG11">
        <f t="shared" si="3"/>
        <v>-11.417512287289602</v>
      </c>
      <c r="AH11">
        <f t="shared" si="4"/>
        <v>-61.231181804349532</v>
      </c>
      <c r="AI11">
        <f t="shared" si="5"/>
        <v>18.342251511994334</v>
      </c>
      <c r="AJ11">
        <f t="shared" si="6"/>
        <v>-0.99907659829278117</v>
      </c>
      <c r="AK11">
        <f t="shared" si="32"/>
        <v>9.0453018206622993</v>
      </c>
      <c r="AL11">
        <f t="shared" si="7"/>
        <v>26.388476734363852</v>
      </c>
      <c r="AN11">
        <f t="shared" si="8"/>
        <v>49.660593920373067</v>
      </c>
      <c r="AO11">
        <f t="shared" si="9"/>
        <v>-2.4830296960186531</v>
      </c>
      <c r="AP11">
        <f t="shared" si="10"/>
        <v>-5.9198243917848838</v>
      </c>
      <c r="AQ11">
        <f t="shared" si="11"/>
        <v>-31.747532602765567</v>
      </c>
      <c r="AR11">
        <f t="shared" si="12"/>
        <v>9.510207229803969</v>
      </c>
      <c r="AS11">
        <f t="shared" si="13"/>
        <v>-0.51800758930815038</v>
      </c>
      <c r="AT11">
        <f t="shared" si="14"/>
        <v>4.6898656206065965</v>
      </c>
      <c r="AU11">
        <f t="shared" si="15"/>
        <v>13.682065261102414</v>
      </c>
      <c r="AW11">
        <v>8</v>
      </c>
      <c r="AX11">
        <f>(R11*SUMPRODUCT(K12:$K$23, X12:$X$23)-$AZ$3*SUMPRODUCT(K11:$K$22, W12:$W$23))/Z11</f>
        <v>38.227651834399389</v>
      </c>
    </row>
    <row r="12" spans="1:52" x14ac:dyDescent="0.25">
      <c r="A12" t="s">
        <v>40</v>
      </c>
      <c r="C12"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6"/>
        <v>8.5570000000000007E-2</v>
      </c>
      <c r="I12" s="1">
        <f t="shared" si="17"/>
        <v>1.0855699999999999</v>
      </c>
      <c r="J12">
        <f t="shared" si="18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104.86078351683993</v>
      </c>
      <c r="P12">
        <f t="shared" si="30"/>
        <v>5.2430391758419965</v>
      </c>
      <c r="Q12" s="5">
        <f t="shared" si="31"/>
        <v>12.5</v>
      </c>
      <c r="R12">
        <f t="shared" si="0"/>
        <v>50000</v>
      </c>
      <c r="S12">
        <f t="shared" si="19"/>
        <v>39.22672843269217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39.22672843269217</v>
      </c>
      <c r="AC12">
        <f t="shared" si="27"/>
        <v>39.486160503009977</v>
      </c>
      <c r="AE12">
        <f t="shared" si="1"/>
        <v>94.69222500442811</v>
      </c>
      <c r="AF12">
        <f t="shared" si="2"/>
        <v>-4.7346112502214055</v>
      </c>
      <c r="AG12">
        <f t="shared" si="3"/>
        <v>-11.287850165312419</v>
      </c>
      <c r="AH12">
        <f t="shared" si="4"/>
        <v>-61.947996417147195</v>
      </c>
      <c r="AI12">
        <f t="shared" si="5"/>
        <v>16.721767171747089</v>
      </c>
      <c r="AJ12">
        <f t="shared" si="6"/>
        <v>-0.25943207031780702</v>
      </c>
      <c r="AK12">
        <f t="shared" si="32"/>
        <v>9.0429039530829218</v>
      </c>
      <c r="AL12">
        <f t="shared" si="7"/>
        <v>25.505239054512202</v>
      </c>
      <c r="AN12">
        <f t="shared" si="8"/>
        <v>45.226587976879323</v>
      </c>
      <c r="AO12">
        <f t="shared" si="9"/>
        <v>-2.2613293988439662</v>
      </c>
      <c r="AP12">
        <f t="shared" si="10"/>
        <v>-5.391265740639855</v>
      </c>
      <c r="AQ12">
        <f t="shared" si="11"/>
        <v>-29.587397590673326</v>
      </c>
      <c r="AR12">
        <f t="shared" si="12"/>
        <v>7.9865952467221755</v>
      </c>
      <c r="AS12">
        <f t="shared" si="13"/>
        <v>-0.1239090891749936</v>
      </c>
      <c r="AT12">
        <f t="shared" si="14"/>
        <v>4.3190419401534754</v>
      </c>
      <c r="AU12">
        <f t="shared" si="15"/>
        <v>12.181728097700656</v>
      </c>
      <c r="AW12">
        <v>9</v>
      </c>
      <c r="AX12">
        <f>(R12*SUMPRODUCT(K13:$K$23, X13:$X$23)-$AZ$3*SUMPRODUCT(K12:$K$22, W13:$W$23))/Z12</f>
        <v>39.22672843269217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6"/>
        <v>8.5570000000000007E-2</v>
      </c>
      <c r="I13" s="1">
        <f t="shared" si="17"/>
        <v>1.0855699999999999</v>
      </c>
      <c r="J13">
        <f t="shared" si="18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104.86078351683993</v>
      </c>
      <c r="P13">
        <f t="shared" si="30"/>
        <v>5.2430391758419965</v>
      </c>
      <c r="Q13" s="5">
        <f t="shared" si="31"/>
        <v>12.5</v>
      </c>
      <c r="R13">
        <f t="shared" si="0"/>
        <v>50000</v>
      </c>
      <c r="S13">
        <f t="shared" si="19"/>
        <v>39.486160503009977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39.486160503009977</v>
      </c>
      <c r="AC13">
        <f t="shared" si="27"/>
        <v>38.995926018739624</v>
      </c>
      <c r="AE13">
        <f t="shared" si="1"/>
        <v>93.613845799560309</v>
      </c>
      <c r="AF13">
        <f t="shared" si="2"/>
        <v>-4.6806922899780155</v>
      </c>
      <c r="AG13">
        <f t="shared" si="3"/>
        <v>-11.159301249228049</v>
      </c>
      <c r="AH13">
        <f t="shared" si="4"/>
        <v>-62.681657724983161</v>
      </c>
      <c r="AI13">
        <f t="shared" si="5"/>
        <v>15.092194535371085</v>
      </c>
      <c r="AJ13">
        <f t="shared" si="6"/>
        <v>0.49023448427035277</v>
      </c>
      <c r="AK13">
        <f t="shared" si="32"/>
        <v>8.9893519808814588</v>
      </c>
      <c r="AL13">
        <f t="shared" si="7"/>
        <v>24.571781000522897</v>
      </c>
      <c r="AN13">
        <f t="shared" si="8"/>
        <v>41.187151505862069</v>
      </c>
      <c r="AO13">
        <f t="shared" si="9"/>
        <v>-2.0593575752931037</v>
      </c>
      <c r="AP13">
        <f t="shared" si="10"/>
        <v>-4.9097420079890606</v>
      </c>
      <c r="AQ13">
        <f t="shared" si="11"/>
        <v>-27.577960410740832</v>
      </c>
      <c r="AR13">
        <f t="shared" si="12"/>
        <v>6.640091511839076</v>
      </c>
      <c r="AS13">
        <f t="shared" si="13"/>
        <v>0.21568777358291172</v>
      </c>
      <c r="AT13">
        <f t="shared" si="14"/>
        <v>3.9550324934714407</v>
      </c>
      <c r="AU13">
        <f t="shared" si="15"/>
        <v>10.810811778893427</v>
      </c>
      <c r="AW13">
        <v>10</v>
      </c>
      <c r="AX13">
        <f>(R13*SUMPRODUCT(K14:$K$23, X14:$X$23)-$AZ$3*SUMPRODUCT(K13:$K$22, W14:$W$23))/Z13</f>
        <v>39.486160503009977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104.86078351683993</v>
      </c>
      <c r="P14">
        <f t="shared" si="30"/>
        <v>5.2430391758419965</v>
      </c>
      <c r="Q14" s="5">
        <f t="shared" si="31"/>
        <v>12.5</v>
      </c>
      <c r="R14">
        <f t="shared" si="0"/>
        <v>50000</v>
      </c>
      <c r="S14">
        <f t="shared" si="19"/>
        <v>38.995926018739624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38.995926018739624</v>
      </c>
      <c r="AC14">
        <f t="shared" si="27"/>
        <v>37.598802604645989</v>
      </c>
      <c r="AE14">
        <f t="shared" si="1"/>
        <v>92.54423403081752</v>
      </c>
      <c r="AF14">
        <f t="shared" si="2"/>
        <v>-4.627211701540876</v>
      </c>
      <c r="AG14">
        <f t="shared" si="3"/>
        <v>-11.031797461244835</v>
      </c>
      <c r="AH14">
        <f t="shared" si="4"/>
        <v>-63.64310196372746</v>
      </c>
      <c r="AI14">
        <f t="shared" si="5"/>
        <v>13.242122904304352</v>
      </c>
      <c r="AJ14">
        <f t="shared" si="6"/>
        <v>1.3971234140936346</v>
      </c>
      <c r="AK14">
        <f t="shared" si="32"/>
        <v>8.8839063843611381</v>
      </c>
      <c r="AL14">
        <f t="shared" si="7"/>
        <v>23.523152702759127</v>
      </c>
      <c r="AN14">
        <f t="shared" si="8"/>
        <v>37.507075478141907</v>
      </c>
      <c r="AO14">
        <f t="shared" si="9"/>
        <v>-1.8753537739070953</v>
      </c>
      <c r="AP14">
        <f t="shared" si="10"/>
        <v>-4.4710560779042963</v>
      </c>
      <c r="AQ14">
        <f t="shared" si="11"/>
        <v>-25.793790980232291</v>
      </c>
      <c r="AR14">
        <f t="shared" si="12"/>
        <v>5.3668746460982248</v>
      </c>
      <c r="AS14">
        <f t="shared" si="13"/>
        <v>0.56623747436538541</v>
      </c>
      <c r="AT14">
        <f t="shared" si="14"/>
        <v>3.6005414144766728</v>
      </c>
      <c r="AU14">
        <f t="shared" si="15"/>
        <v>9.5336535349402833</v>
      </c>
      <c r="AW14">
        <v>11</v>
      </c>
      <c r="AX14">
        <f>(R14*SUMPRODUCT(K15:$K$23, X15:$X$23)-$AZ$3*SUMPRODUCT(K14:$K$22, W15:$W$23))/Z14</f>
        <v>38.995926018739624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104.86078351683993</v>
      </c>
      <c r="P15">
        <f t="shared" si="30"/>
        <v>5.2430391758419965</v>
      </c>
      <c r="Q15" s="5">
        <f t="shared" si="31"/>
        <v>12.5</v>
      </c>
      <c r="R15">
        <f t="shared" si="0"/>
        <v>50000</v>
      </c>
      <c r="S15">
        <f t="shared" si="19"/>
        <v>37.598802604645989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37.598802604645989</v>
      </c>
      <c r="AC15">
        <f t="shared" si="27"/>
        <v>35.300377005734795</v>
      </c>
      <c r="AE15">
        <f t="shared" si="1"/>
        <v>91.482051199176681</v>
      </c>
      <c r="AF15">
        <f t="shared" si="2"/>
        <v>-4.5741025599588339</v>
      </c>
      <c r="AG15">
        <f t="shared" si="3"/>
        <v>-10.905179244689373</v>
      </c>
      <c r="AH15">
        <f t="shared" si="4"/>
        <v>-65.200967772056273</v>
      </c>
      <c r="AI15">
        <f t="shared" si="5"/>
        <v>10.801801622472198</v>
      </c>
      <c r="AJ15">
        <f t="shared" si="6"/>
        <v>2.2984255989111944</v>
      </c>
      <c r="AK15">
        <f t="shared" si="32"/>
        <v>8.7154725870704688</v>
      </c>
      <c r="AL15">
        <f t="shared" si="7"/>
        <v>21.815699808453861</v>
      </c>
      <c r="AN15">
        <f t="shared" si="8"/>
        <v>34.154025471736809</v>
      </c>
      <c r="AO15">
        <f t="shared" si="9"/>
        <v>-1.7077012735868404</v>
      </c>
      <c r="AP15">
        <f t="shared" si="10"/>
        <v>-4.0713535039355184</v>
      </c>
      <c r="AQ15">
        <f t="shared" si="11"/>
        <v>-24.342212323380242</v>
      </c>
      <c r="AR15">
        <f t="shared" si="12"/>
        <v>4.032758370834209</v>
      </c>
      <c r="AS15">
        <f t="shared" si="13"/>
        <v>0.85809713950545252</v>
      </c>
      <c r="AT15">
        <f t="shared" si="14"/>
        <v>3.2538456323955671</v>
      </c>
      <c r="AU15">
        <f t="shared" si="15"/>
        <v>8.1447011427352294</v>
      </c>
      <c r="AW15">
        <v>12</v>
      </c>
      <c r="AX15">
        <f>(R15*SUMPRODUCT(K16:$K$23, X16:$X$23)-$AZ$3*SUMPRODUCT(K15:$K$22, W16:$W$23))/Z15</f>
        <v>37.598802604645989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104.86078351683993</v>
      </c>
      <c r="P16">
        <f t="shared" si="30"/>
        <v>5.2430391758419965</v>
      </c>
      <c r="Q16" s="5">
        <f t="shared" si="31"/>
        <v>12.5</v>
      </c>
      <c r="R16">
        <f t="shared" si="0"/>
        <v>50000</v>
      </c>
      <c r="S16">
        <f t="shared" si="19"/>
        <v>35.300377005734795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35.300377005734795</v>
      </c>
      <c r="AC16">
        <f t="shared" si="27"/>
        <v>32.218403408933263</v>
      </c>
      <c r="AE16">
        <f t="shared" si="1"/>
        <v>90.426626982666136</v>
      </c>
      <c r="AF16">
        <f t="shared" si="2"/>
        <v>-4.5213313491333063</v>
      </c>
      <c r="AG16">
        <f t="shared" si="3"/>
        <v>-10.779366693381638</v>
      </c>
      <c r="AH16">
        <f t="shared" si="4"/>
        <v>-67.043035443369249</v>
      </c>
      <c r="AI16">
        <f t="shared" si="5"/>
        <v>8.0828934967819492</v>
      </c>
      <c r="AJ16">
        <f t="shared" si="6"/>
        <v>3.0819735968015323</v>
      </c>
      <c r="AK16">
        <f t="shared" si="32"/>
        <v>8.4843970847487338</v>
      </c>
      <c r="AL16">
        <f t="shared" si="7"/>
        <v>19.649264178332217</v>
      </c>
      <c r="AN16">
        <f t="shared" si="8"/>
        <v>31.09886239575021</v>
      </c>
      <c r="AO16">
        <f t="shared" si="9"/>
        <v>-1.5549431197875103</v>
      </c>
      <c r="AP16">
        <f t="shared" si="10"/>
        <v>-3.7071607412169416</v>
      </c>
      <c r="AQ16">
        <f t="shared" si="11"/>
        <v>-23.056949080345664</v>
      </c>
      <c r="AR16">
        <f t="shared" si="12"/>
        <v>2.7798094544000951</v>
      </c>
      <c r="AS16">
        <f t="shared" si="13"/>
        <v>1.0599297573339639</v>
      </c>
      <c r="AT16">
        <f t="shared" si="14"/>
        <v>2.9178916238917485</v>
      </c>
      <c r="AU16">
        <f t="shared" si="15"/>
        <v>6.7576308356258084</v>
      </c>
      <c r="AW16">
        <v>13</v>
      </c>
      <c r="AX16">
        <f>(R16*SUMPRODUCT(K17:$K$23, X17:$X$23)-$AZ$3*SUMPRODUCT(K16:$K$22, W17:$W$23))/Z16</f>
        <v>35.300377005734795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104.86078351683993</v>
      </c>
      <c r="P17">
        <f t="shared" si="30"/>
        <v>5.2430391758419965</v>
      </c>
      <c r="Q17" s="5">
        <f t="shared" si="31"/>
        <v>12.5</v>
      </c>
      <c r="R17">
        <f t="shared" si="0"/>
        <v>50000</v>
      </c>
      <c r="S17">
        <f t="shared" si="19"/>
        <v>32.218403408933263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32.218403408933263</v>
      </c>
      <c r="AC17">
        <f t="shared" si="27"/>
        <v>28.430885352753283</v>
      </c>
      <c r="AE17">
        <f t="shared" si="1"/>
        <v>89.377880394031763</v>
      </c>
      <c r="AF17">
        <f t="shared" si="2"/>
        <v>-4.4688940197015876</v>
      </c>
      <c r="AG17">
        <f t="shared" si="3"/>
        <v>-10.654350153181703</v>
      </c>
      <c r="AH17">
        <f t="shared" si="4"/>
        <v>-68.891493064470112</v>
      </c>
      <c r="AI17">
        <f t="shared" si="5"/>
        <v>5.3631431566783618</v>
      </c>
      <c r="AJ17">
        <f t="shared" si="6"/>
        <v>3.7875180561799802</v>
      </c>
      <c r="AK17">
        <f t="shared" si="32"/>
        <v>8.1989172848284397</v>
      </c>
      <c r="AL17">
        <f t="shared" si="7"/>
        <v>17.349578497686782</v>
      </c>
      <c r="AN17">
        <f t="shared" si="8"/>
        <v>28.315249279286164</v>
      </c>
      <c r="AO17">
        <f t="shared" si="9"/>
        <v>-1.415762463964308</v>
      </c>
      <c r="AP17">
        <f t="shared" si="10"/>
        <v>-3.3753382734760566</v>
      </c>
      <c r="AQ17">
        <f t="shared" si="11"/>
        <v>-21.825084581810493</v>
      </c>
      <c r="AR17">
        <f t="shared" si="12"/>
        <v>1.6990639600353057</v>
      </c>
      <c r="AS17">
        <f t="shared" si="13"/>
        <v>1.1998999913371722</v>
      </c>
      <c r="AT17">
        <f t="shared" si="14"/>
        <v>2.5974478888589481</v>
      </c>
      <c r="AU17">
        <f t="shared" si="15"/>
        <v>5.4964118402314259</v>
      </c>
      <c r="AW17">
        <v>14</v>
      </c>
      <c r="AX17">
        <f>(R17*SUMPRODUCT(K18:$K$23, X18:$X$23)-$AZ$3*SUMPRODUCT(K17:$K$22, W18:$W$23))/Z17</f>
        <v>32.218403408933263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104.86078351683993</v>
      </c>
      <c r="P18">
        <f t="shared" si="30"/>
        <v>5.2430391758419965</v>
      </c>
      <c r="Q18" s="5">
        <f t="shared" si="31"/>
        <v>12.5</v>
      </c>
      <c r="R18">
        <f t="shared" si="0"/>
        <v>50000</v>
      </c>
      <c r="S18">
        <f t="shared" si="19"/>
        <v>28.430885352753283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28.430885352753283</v>
      </c>
      <c r="AC18">
        <f t="shared" si="27"/>
        <v>23.9146145970325</v>
      </c>
      <c r="AE18">
        <f t="shared" si="1"/>
        <v>88.33556466942035</v>
      </c>
      <c r="AF18">
        <f t="shared" si="2"/>
        <v>-4.4167782334710175</v>
      </c>
      <c r="AG18">
        <f t="shared" si="3"/>
        <v>-10.530100208439015</v>
      </c>
      <c r="AH18">
        <f t="shared" si="4"/>
        <v>-70.82577284348946</v>
      </c>
      <c r="AI18">
        <f t="shared" si="5"/>
        <v>2.5629133840208596</v>
      </c>
      <c r="AJ18">
        <f t="shared" si="6"/>
        <v>4.5162707557207824</v>
      </c>
      <c r="AK18">
        <f t="shared" si="32"/>
        <v>7.8644770252091831</v>
      </c>
      <c r="AL18">
        <f t="shared" si="7"/>
        <v>14.943661164950825</v>
      </c>
      <c r="AN18">
        <f t="shared" si="8"/>
        <v>25.779120397898389</v>
      </c>
      <c r="AO18">
        <f t="shared" si="9"/>
        <v>-1.2889560198949195</v>
      </c>
      <c r="AP18">
        <f t="shared" si="10"/>
        <v>-3.0730173298960759</v>
      </c>
      <c r="AQ18">
        <f t="shared" si="11"/>
        <v>-20.66920760895497</v>
      </c>
      <c r="AR18">
        <f t="shared" si="12"/>
        <v>0.74793943915242389</v>
      </c>
      <c r="AS18">
        <f t="shared" si="13"/>
        <v>1.3179910944921744</v>
      </c>
      <c r="AT18">
        <f t="shared" si="14"/>
        <v>2.2951039126549757</v>
      </c>
      <c r="AU18">
        <f t="shared" si="15"/>
        <v>4.3610344462995743</v>
      </c>
      <c r="AW18">
        <v>15</v>
      </c>
      <c r="AX18">
        <f>(R18*SUMPRODUCT(K19:$K$23, X19:$X$23)-$AZ$3*SUMPRODUCT(K18:$K$22, W19:$W$23))/Z18</f>
        <v>28.430885352753283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104.86078351683993</v>
      </c>
      <c r="P19">
        <f t="shared" si="30"/>
        <v>5.2430391758419965</v>
      </c>
      <c r="Q19" s="5">
        <f t="shared" si="31"/>
        <v>12.5</v>
      </c>
      <c r="R19">
        <f t="shared" si="0"/>
        <v>50000</v>
      </c>
      <c r="S19">
        <f t="shared" si="19"/>
        <v>23.9146145970325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23.9146145970325</v>
      </c>
      <c r="AC19">
        <f t="shared" si="27"/>
        <v>18.812069481535154</v>
      </c>
      <c r="AE19">
        <f t="shared" si="1"/>
        <v>87.298815639711179</v>
      </c>
      <c r="AF19">
        <f t="shared" si="2"/>
        <v>-4.3649407819855588</v>
      </c>
      <c r="AG19">
        <f t="shared" si="3"/>
        <v>-10.406513845294173</v>
      </c>
      <c r="AH19">
        <f t="shared" si="4"/>
        <v>-73.141444241804891</v>
      </c>
      <c r="AI19">
        <f t="shared" si="5"/>
        <v>-0.61408322937343485</v>
      </c>
      <c r="AJ19">
        <f t="shared" si="6"/>
        <v>5.102545115497346</v>
      </c>
      <c r="AK19">
        <f t="shared" si="32"/>
        <v>7.4793942618330691</v>
      </c>
      <c r="AL19">
        <f t="shared" si="7"/>
        <v>11.967856147956979</v>
      </c>
      <c r="AN19">
        <f t="shared" si="8"/>
        <v>23.468375266482365</v>
      </c>
      <c r="AO19">
        <f t="shared" si="9"/>
        <v>-1.1734187633241182</v>
      </c>
      <c r="AP19">
        <f t="shared" si="10"/>
        <v>-2.7975634073334841</v>
      </c>
      <c r="AQ19">
        <f t="shared" si="11"/>
        <v>-19.662475927317768</v>
      </c>
      <c r="AR19">
        <f t="shared" si="12"/>
        <v>-0.16508283149300254</v>
      </c>
      <c r="AS19">
        <f t="shared" si="13"/>
        <v>1.3717075392965148</v>
      </c>
      <c r="AT19">
        <f t="shared" si="14"/>
        <v>2.010671393608543</v>
      </c>
      <c r="AU19">
        <f t="shared" si="15"/>
        <v>3.2172961014120549</v>
      </c>
      <c r="AW19">
        <v>16</v>
      </c>
      <c r="AX19">
        <f>(R19*SUMPRODUCT(K20:$K$23, X20:$X$23)-$AZ$3*SUMPRODUCT(K19:$K$22, W20:$W$23))/Z19</f>
        <v>23.9146145970325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104.86078351683993</v>
      </c>
      <c r="P20">
        <f t="shared" si="30"/>
        <v>5.2430391758419965</v>
      </c>
      <c r="Q20" s="5">
        <f t="shared" si="31"/>
        <v>12.5</v>
      </c>
      <c r="R20">
        <f t="shared" si="0"/>
        <v>50000</v>
      </c>
      <c r="S20">
        <f t="shared" si="19"/>
        <v>18.812069481535154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18.812069481535154</v>
      </c>
      <c r="AC20">
        <f t="shared" si="27"/>
        <v>13.098359114666685</v>
      </c>
      <c r="AE20">
        <f t="shared" si="1"/>
        <v>86.267847443488108</v>
      </c>
      <c r="AF20">
        <f t="shared" si="2"/>
        <v>-4.3133923721744054</v>
      </c>
      <c r="AG20">
        <f t="shared" si="3"/>
        <v>-10.283616590280637</v>
      </c>
      <c r="AH20">
        <f t="shared" si="4"/>
        <v>-75.328466242380259</v>
      </c>
      <c r="AI20">
        <f t="shared" si="5"/>
        <v>-3.6576277613472001</v>
      </c>
      <c r="AJ20">
        <f t="shared" si="6"/>
        <v>5.7137103668684688</v>
      </c>
      <c r="AK20">
        <f t="shared" si="32"/>
        <v>7.053656718699421</v>
      </c>
      <c r="AL20">
        <f t="shared" si="7"/>
        <v>9.1097393242206905</v>
      </c>
      <c r="AN20">
        <f t="shared" si="8"/>
        <v>21.363175142019102</v>
      </c>
      <c r="AO20">
        <f t="shared" si="9"/>
        <v>-1.0681587571009552</v>
      </c>
      <c r="AP20">
        <f t="shared" si="10"/>
        <v>-2.5466116151263933</v>
      </c>
      <c r="AQ20">
        <f t="shared" si="11"/>
        <v>-18.654171457909921</v>
      </c>
      <c r="AR20">
        <f t="shared" si="12"/>
        <v>-0.90576668811816685</v>
      </c>
      <c r="AS20">
        <f t="shared" si="13"/>
        <v>1.4149303465366019</v>
      </c>
      <c r="AT20">
        <f t="shared" si="14"/>
        <v>1.7467516385170936</v>
      </c>
      <c r="AU20">
        <f t="shared" si="15"/>
        <v>2.2559152969355285</v>
      </c>
      <c r="AW20">
        <v>17</v>
      </c>
      <c r="AX20">
        <f>(R20*SUMPRODUCT(K21:$K$23, X21:$X$23)-$AZ$3*SUMPRODUCT(K20:$K$22, W21:$W$23))/Z20</f>
        <v>18.812069481535154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104.86078351683993</v>
      </c>
      <c r="P21">
        <f t="shared" si="30"/>
        <v>5.2430391758419965</v>
      </c>
      <c r="Q21" s="5">
        <f t="shared" si="31"/>
        <v>12.5</v>
      </c>
      <c r="R21">
        <f t="shared" si="0"/>
        <v>50000</v>
      </c>
      <c r="S21">
        <f t="shared" si="19"/>
        <v>13.098359114666685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13.098359114666685</v>
      </c>
      <c r="AC21">
        <f t="shared" si="27"/>
        <v>6.8198753157849206</v>
      </c>
      <c r="AE21">
        <f t="shared" si="1"/>
        <v>85.241759549747314</v>
      </c>
      <c r="AF21">
        <f t="shared" si="2"/>
        <v>-4.2620879774873659</v>
      </c>
      <c r="AG21">
        <f t="shared" si="3"/>
        <v>-10.161301094996356</v>
      </c>
      <c r="AH21">
        <f t="shared" si="4"/>
        <v>-77.917317525901936</v>
      </c>
      <c r="AI21">
        <f t="shared" si="5"/>
        <v>-7.098947048638351</v>
      </c>
      <c r="AJ21">
        <f t="shared" si="6"/>
        <v>6.2784837988817648</v>
      </c>
      <c r="AK21">
        <f t="shared" si="32"/>
        <v>6.585462148084865</v>
      </c>
      <c r="AL21">
        <f t="shared" si="7"/>
        <v>5.7649988983282787</v>
      </c>
      <c r="AN21">
        <f t="shared" si="8"/>
        <v>19.445155126443392</v>
      </c>
      <c r="AO21">
        <f t="shared" si="9"/>
        <v>-0.9722577563221696</v>
      </c>
      <c r="AP21">
        <f t="shared" si="10"/>
        <v>-2.3179727532887249</v>
      </c>
      <c r="AQ21">
        <f t="shared" si="11"/>
        <v>-17.774320172770306</v>
      </c>
      <c r="AR21">
        <f t="shared" si="12"/>
        <v>-1.6193955559378104</v>
      </c>
      <c r="AS21">
        <f t="shared" si="13"/>
        <v>1.4322333569014112</v>
      </c>
      <c r="AT21">
        <f t="shared" si="14"/>
        <v>1.5022605554510862</v>
      </c>
      <c r="AU21">
        <f t="shared" si="15"/>
        <v>1.315098356414687</v>
      </c>
      <c r="AW21">
        <v>18</v>
      </c>
      <c r="AX21">
        <f>(R21*SUMPRODUCT(K22:$K$23, X22:$X$23)-$AZ$3*SUMPRODUCT(K21:$K$22, W22:$W$23))/Z21</f>
        <v>13.098359114666685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104.86078351683993</v>
      </c>
      <c r="P22">
        <f t="shared" si="30"/>
        <v>5.2430391758419965</v>
      </c>
      <c r="Q22" s="5">
        <f t="shared" si="31"/>
        <v>12.5</v>
      </c>
      <c r="R22">
        <f t="shared" si="0"/>
        <v>50000</v>
      </c>
      <c r="S22">
        <f t="shared" si="19"/>
        <v>6.8198753157849206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6.8198753157849206</v>
      </c>
      <c r="AC22">
        <f t="shared" si="27"/>
        <v>6.903296406350397</v>
      </c>
      <c r="AE22">
        <f t="shared" si="1"/>
        <v>84.220141408873332</v>
      </c>
      <c r="AF22">
        <f t="shared" si="2"/>
        <v>-4.2110070704436664</v>
      </c>
      <c r="AG22">
        <f t="shared" si="3"/>
        <v>-10.03951841959918</v>
      </c>
      <c r="AH22">
        <f t="shared" si="4"/>
        <v>-80.678657788847701</v>
      </c>
      <c r="AI22">
        <f t="shared" si="5"/>
        <v>-10.709041870017217</v>
      </c>
      <c r="AJ22">
        <f t="shared" si="6"/>
        <v>-8.3421090565476419E-2</v>
      </c>
      <c r="AK22">
        <f t="shared" si="32"/>
        <v>6.0780306757950218</v>
      </c>
      <c r="AL22">
        <f t="shared" si="7"/>
        <v>-4.7144322847876712</v>
      </c>
      <c r="AN22">
        <f t="shared" si="8"/>
        <v>17.69771266151043</v>
      </c>
      <c r="AO22">
        <f t="shared" si="9"/>
        <v>-0.88488563307552148</v>
      </c>
      <c r="AP22">
        <f t="shared" si="10"/>
        <v>-2.1096677027342037</v>
      </c>
      <c r="AQ22">
        <f t="shared" si="11"/>
        <v>-16.953518238962765</v>
      </c>
      <c r="AR22">
        <f t="shared" si="12"/>
        <v>-2.2503589132620578</v>
      </c>
      <c r="AS22">
        <f t="shared" si="13"/>
        <v>-1.7529803038090038E-2</v>
      </c>
      <c r="AT22">
        <f t="shared" si="14"/>
        <v>1.2772151488780712</v>
      </c>
      <c r="AU22">
        <f t="shared" si="15"/>
        <v>-0.9906735674220768</v>
      </c>
      <c r="AW22">
        <v>19</v>
      </c>
      <c r="AX22">
        <f>(R22*SUMPRODUCT(K23:$K$23, X23:$X$23)-$AZ$3*SUMPRODUCT(K22:$K$22, W23:$W$23))/Z22</f>
        <v>6.8198753157849206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104.86078351683993</v>
      </c>
      <c r="P23">
        <f t="shared" si="30"/>
        <v>5.2430391758419965</v>
      </c>
      <c r="Q23" s="5">
        <f t="shared" si="31"/>
        <v>12.5</v>
      </c>
      <c r="R23">
        <f t="shared" si="0"/>
        <v>50000</v>
      </c>
      <c r="S23">
        <f t="shared" si="19"/>
        <v>6.903296406350397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6.903296406350397</v>
      </c>
      <c r="AC23">
        <f t="shared" si="27"/>
        <v>0</v>
      </c>
      <c r="AE23">
        <f t="shared" si="1"/>
        <v>83.202405007254569</v>
      </c>
      <c r="AF23">
        <f t="shared" si="2"/>
        <v>-4.1601202503627279</v>
      </c>
      <c r="AG23">
        <f t="shared" si="3"/>
        <v>-9.9181984695323226</v>
      </c>
      <c r="AH23">
        <f t="shared" si="4"/>
        <v>-83.699063483461572</v>
      </c>
      <c r="AI23">
        <f t="shared" si="5"/>
        <v>-14.574977196102054</v>
      </c>
      <c r="AJ23">
        <f t="shared" si="6"/>
        <v>6.903296406350397</v>
      </c>
      <c r="AK23">
        <f t="shared" si="32"/>
        <v>6.0161906814269575</v>
      </c>
      <c r="AL23">
        <f t="shared" si="7"/>
        <v>-1.6554901083246998</v>
      </c>
      <c r="AN23">
        <f t="shared" si="8"/>
        <v>16.105685726629975</v>
      </c>
      <c r="AO23">
        <f t="shared" si="9"/>
        <v>-0.80528428633149862</v>
      </c>
      <c r="AP23">
        <f t="shared" si="10"/>
        <v>-1.9198890646334323</v>
      </c>
      <c r="AQ23">
        <f t="shared" si="11"/>
        <v>-16.201825078978736</v>
      </c>
      <c r="AR23">
        <f t="shared" si="12"/>
        <v>-2.8213127033136938</v>
      </c>
      <c r="AS23">
        <f t="shared" si="13"/>
        <v>1.3362873631929197</v>
      </c>
      <c r="AT23">
        <f t="shared" si="14"/>
        <v>1.1645682162443978</v>
      </c>
      <c r="AU23">
        <f t="shared" si="15"/>
        <v>-0.32045712387637654</v>
      </c>
      <c r="AW23">
        <v>20</v>
      </c>
      <c r="AX23">
        <f>(R23*SUMPRODUCT(K$23:$K24, X$23:$X24)-$AZ$3*SUMPRODUCT(K$22:$K23, W$23:$W24))/Z23</f>
        <v>6.903296406350397</v>
      </c>
    </row>
    <row r="25" spans="5:50" x14ac:dyDescent="0.25">
      <c r="AN25" s="6">
        <f t="shared" ref="AN25:AU25" si="33">SUM(AN3:AN23)</f>
        <v>914.40770461703346</v>
      </c>
      <c r="AO25" s="6">
        <f t="shared" si="33"/>
        <v>-124.36597286848163</v>
      </c>
      <c r="AP25" s="6">
        <f t="shared" si="33"/>
        <v>-721.45955416703396</v>
      </c>
      <c r="AQ25" s="6">
        <f t="shared" si="33"/>
        <v>-602.22598825326031</v>
      </c>
      <c r="AR25" s="6">
        <f t="shared" si="33"/>
        <v>-533.64381067174213</v>
      </c>
      <c r="AS25" s="6">
        <f t="shared" si="33"/>
        <v>-21.271095905241712</v>
      </c>
      <c r="AT25" s="6">
        <f t="shared" si="33"/>
        <v>71.235556397453166</v>
      </c>
      <c r="AU25" s="7">
        <f t="shared" si="33"/>
        <v>-483.67935017953079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5" priority="1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031CD-FFA7-47B6-816F-C61AB75EAA1D}">
  <sheetPr codeName="Sheet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209.10470227061441</v>
      </c>
      <c r="K3">
        <v>1</v>
      </c>
      <c r="L3" s="2">
        <v>0</v>
      </c>
      <c r="O3">
        <f>$C$3</f>
        <v>209.10470227061441</v>
      </c>
      <c r="P3">
        <f>O3*B5</f>
        <v>167.28376181649153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209.10470227061441</v>
      </c>
      <c r="AF3">
        <f t="shared" ref="AF3:AF23" si="3">-$Z3*P3</f>
        <v>-167.28376181649153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-583.13603024587724</v>
      </c>
      <c r="AJ3">
        <f t="shared" ref="AJ3:AJ23" si="7">AB3-AC3</f>
        <v>0</v>
      </c>
      <c r="AL3">
        <f t="shared" ref="AL3:AL23" si="8">SUM(AI3:AK3)</f>
        <v>-583.13603024587724</v>
      </c>
      <c r="AN3">
        <f t="shared" ref="AN3:AN23" si="9">AE3*$K3</f>
        <v>209.10470227061441</v>
      </c>
      <c r="AO3">
        <f t="shared" ref="AO3:AO23" si="10">AF3*$K3</f>
        <v>-167.28376181649153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-583.13603024587724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-583.13603024587724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112.99307183482297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50000</v>
      </c>
      <c r="S4">
        <f t="shared" ref="S4:S23" si="20">AX4</f>
        <v>49.616827403579371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1"/>
        <v>49.051778320816425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-49.051778320816425</v>
      </c>
      <c r="AK4">
        <f t="shared" ref="AK4:AK23" si="28">H4*SUM(AB4:AB4, AE4:AF4)</f>
        <v>0</v>
      </c>
      <c r="AL4">
        <f t="shared" si="8"/>
        <v>-118.46452832081643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-63.941293514006468</v>
      </c>
      <c r="AR4">
        <f t="shared" si="13"/>
        <v>-63.941293514006468</v>
      </c>
      <c r="AS4">
        <f t="shared" si="14"/>
        <v>-45.185274391164484</v>
      </c>
      <c r="AT4">
        <f t="shared" si="15"/>
        <v>0</v>
      </c>
      <c r="AU4">
        <f t="shared" si="16"/>
        <v>-109.12656790517094</v>
      </c>
      <c r="AW4">
        <v>1</v>
      </c>
      <c r="AX4">
        <f>(R4*SUMPRODUCT(K5:$K$23, X5:$X$23)-$AZ$3*SUMPRODUCT(K4:$K$22, W5:$W$23))/Z4</f>
        <v>49.616827403579371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1.4257860000000001E-3</v>
      </c>
      <c r="O5">
        <f t="shared" ref="O5:O23" si="30">$C$3</f>
        <v>209.10470227061441</v>
      </c>
      <c r="P5">
        <f t="shared" ref="P5:P23" si="31">O5*$C$5</f>
        <v>10.455235113530721</v>
      </c>
      <c r="Q5" s="5">
        <f t="shared" ref="Q5:Q23" si="32">$C$8</f>
        <v>12.5</v>
      </c>
      <c r="R5">
        <f t="shared" si="0"/>
        <v>50000</v>
      </c>
      <c r="S5">
        <f t="shared" si="20"/>
        <v>94.28703347392333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49.051778320816425</v>
      </c>
      <c r="AC5">
        <f t="shared" si="1"/>
        <v>92.148233833076006</v>
      </c>
      <c r="AE5">
        <f t="shared" si="2"/>
        <v>204.3613876743442</v>
      </c>
      <c r="AF5">
        <f t="shared" si="3"/>
        <v>-10.218069383717211</v>
      </c>
      <c r="AG5">
        <f t="shared" si="4"/>
        <v>-12.216450984556793</v>
      </c>
      <c r="AH5">
        <f t="shared" si="5"/>
        <v>-70.477439272828505</v>
      </c>
      <c r="AI5">
        <f t="shared" si="6"/>
        <v>111.44942803324169</v>
      </c>
      <c r="AJ5">
        <f t="shared" si="7"/>
        <v>-43.096455512259581</v>
      </c>
      <c r="AK5">
        <f t="shared" si="28"/>
        <v>20.810204417041213</v>
      </c>
      <c r="AL5">
        <f t="shared" si="8"/>
        <v>89.163176938023327</v>
      </c>
      <c r="AN5">
        <f t="shared" si="9"/>
        <v>173.41360915636102</v>
      </c>
      <c r="AO5">
        <f t="shared" si="10"/>
        <v>-8.670680457818051</v>
      </c>
      <c r="AP5">
        <f t="shared" si="11"/>
        <v>-10.366434092186058</v>
      </c>
      <c r="AQ5">
        <f t="shared" si="12"/>
        <v>-59.804580735550488</v>
      </c>
      <c r="AR5">
        <f t="shared" si="13"/>
        <v>94.571913870806412</v>
      </c>
      <c r="AS5">
        <f t="shared" si="14"/>
        <v>-36.570078023431414</v>
      </c>
      <c r="AT5">
        <f t="shared" si="15"/>
        <v>17.658779362916864</v>
      </c>
      <c r="AU5">
        <f t="shared" si="16"/>
        <v>75.660615210291866</v>
      </c>
      <c r="AW5">
        <v>2</v>
      </c>
      <c r="AX5">
        <f>(R5*SUMPRODUCT(K6:$K$23, X6:$X$23)-$AZ$3*SUMPRODUCT(K5:$K$22, W6:$W$23))/Z5</f>
        <v>94.28703347392333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1.477569E-3</v>
      </c>
      <c r="O6">
        <f t="shared" si="30"/>
        <v>209.10470227061441</v>
      </c>
      <c r="P6">
        <f t="shared" si="31"/>
        <v>10.455235113530721</v>
      </c>
      <c r="Q6" s="5">
        <f t="shared" si="32"/>
        <v>12.5</v>
      </c>
      <c r="R6">
        <f t="shared" si="0"/>
        <v>50000</v>
      </c>
      <c r="S6">
        <f t="shared" si="20"/>
        <v>133.95735743594787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92.148233833076006</v>
      </c>
      <c r="AC6">
        <f t="shared" si="1"/>
        <v>129.41605111601007</v>
      </c>
      <c r="AE6">
        <f t="shared" si="2"/>
        <v>202.01581574637618</v>
      </c>
      <c r="AF6">
        <f t="shared" si="3"/>
        <v>-10.100790787318809</v>
      </c>
      <c r="AG6">
        <f t="shared" si="4"/>
        <v>-12.076235825446426</v>
      </c>
      <c r="AH6">
        <f t="shared" si="5"/>
        <v>-72.20259705920239</v>
      </c>
      <c r="AI6">
        <f t="shared" si="6"/>
        <v>107.63619207440857</v>
      </c>
      <c r="AJ6">
        <f t="shared" si="7"/>
        <v>-37.267817282934061</v>
      </c>
      <c r="AK6">
        <f t="shared" si="28"/>
        <v>24.307293054842852</v>
      </c>
      <c r="AL6">
        <f t="shared" si="8"/>
        <v>94.675667846317367</v>
      </c>
      <c r="AN6">
        <f t="shared" si="9"/>
        <v>157.91081412689172</v>
      </c>
      <c r="AO6">
        <f t="shared" si="10"/>
        <v>-7.8955407063445859</v>
      </c>
      <c r="AP6">
        <f t="shared" si="11"/>
        <v>-9.4396976976234068</v>
      </c>
      <c r="AQ6">
        <f t="shared" si="12"/>
        <v>-56.439001281012779</v>
      </c>
      <c r="AR6">
        <f t="shared" si="13"/>
        <v>84.136574441910952</v>
      </c>
      <c r="AS6">
        <f t="shared" si="14"/>
        <v>-29.131339772271915</v>
      </c>
      <c r="AT6">
        <f t="shared" si="15"/>
        <v>19.000415493854867</v>
      </c>
      <c r="AU6">
        <f t="shared" si="16"/>
        <v>74.005650163493911</v>
      </c>
      <c r="AW6">
        <v>3</v>
      </c>
      <c r="AX6">
        <f>(R6*SUMPRODUCT(K7:$K$23, X7:$X$23)-$AZ$3*SUMPRODUCT(K6:$K$22, W7:$W$23))/Z6</f>
        <v>133.95735743594787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1.5369540000000001E-3</v>
      </c>
      <c r="O7">
        <f t="shared" si="30"/>
        <v>209.10470227061441</v>
      </c>
      <c r="P7">
        <f t="shared" si="31"/>
        <v>10.455235113530721</v>
      </c>
      <c r="Q7" s="5">
        <f t="shared" si="32"/>
        <v>12.5</v>
      </c>
      <c r="R7">
        <f t="shared" si="0"/>
        <v>50000</v>
      </c>
      <c r="S7">
        <f t="shared" si="20"/>
        <v>168.89485314169011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129.41605111601007</v>
      </c>
      <c r="AC7">
        <f t="shared" si="1"/>
        <v>161.28665139742566</v>
      </c>
      <c r="AE7">
        <f t="shared" si="2"/>
        <v>199.68516857283777</v>
      </c>
      <c r="AF7">
        <f t="shared" si="3"/>
        <v>-9.9842584286418887</v>
      </c>
      <c r="AG7">
        <f t="shared" si="4"/>
        <v>-11.936912848235098</v>
      </c>
      <c r="AH7">
        <f t="shared" si="5"/>
        <v>-74.242475827452751</v>
      </c>
      <c r="AI7">
        <f t="shared" si="6"/>
        <v>103.52152146850804</v>
      </c>
      <c r="AJ7">
        <f t="shared" si="7"/>
        <v>-31.870600281415591</v>
      </c>
      <c r="AK7">
        <f t="shared" si="28"/>
        <v>27.306838375035824</v>
      </c>
      <c r="AL7">
        <f t="shared" si="8"/>
        <v>98.957759562128274</v>
      </c>
      <c r="AN7">
        <f t="shared" si="9"/>
        <v>143.78529650617392</v>
      </c>
      <c r="AO7">
        <f t="shared" si="10"/>
        <v>-7.1892648253086966</v>
      </c>
      <c r="AP7">
        <f t="shared" si="11"/>
        <v>-8.5952931082399271</v>
      </c>
      <c r="AQ7">
        <f t="shared" si="12"/>
        <v>-53.459034922310252</v>
      </c>
      <c r="AR7">
        <f t="shared" si="13"/>
        <v>74.541703650315057</v>
      </c>
      <c r="AS7">
        <f t="shared" si="14"/>
        <v>-22.948743484779918</v>
      </c>
      <c r="AT7">
        <f t="shared" si="15"/>
        <v>19.662561223061076</v>
      </c>
      <c r="AU7">
        <f t="shared" si="16"/>
        <v>71.255521388596208</v>
      </c>
      <c r="AW7">
        <v>4</v>
      </c>
      <c r="AX7">
        <f>(R7*SUMPRODUCT(K8:$K$23, X8:$X$23)-$AZ$3*SUMPRODUCT(K7:$K$22, W8:$W$23))/Z7</f>
        <v>168.89485314169011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1.5977630000000001E-3</v>
      </c>
      <c r="O8">
        <f t="shared" si="30"/>
        <v>209.10470227061441</v>
      </c>
      <c r="P8">
        <f t="shared" si="31"/>
        <v>10.455235113530721</v>
      </c>
      <c r="Q8" s="5">
        <f t="shared" si="32"/>
        <v>12.5</v>
      </c>
      <c r="R8">
        <f t="shared" si="0"/>
        <v>50000</v>
      </c>
      <c r="S8">
        <f t="shared" si="20"/>
        <v>199.58142703719798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161.28665139742566</v>
      </c>
      <c r="AC8">
        <f t="shared" si="1"/>
        <v>188.3804601039493</v>
      </c>
      <c r="AE8">
        <f t="shared" si="2"/>
        <v>197.36926731311493</v>
      </c>
      <c r="AF8">
        <f t="shared" si="3"/>
        <v>-9.8684633656557477</v>
      </c>
      <c r="AG8">
        <f t="shared" si="4"/>
        <v>-11.798471362069613</v>
      </c>
      <c r="AH8">
        <f t="shared" si="5"/>
        <v>-76.289430732538619</v>
      </c>
      <c r="AI8">
        <f t="shared" si="6"/>
        <v>99.41290185285095</v>
      </c>
      <c r="AJ8">
        <f t="shared" si="7"/>
        <v>-27.093808706523646</v>
      </c>
      <c r="AK8">
        <f t="shared" si="28"/>
        <v>29.8457425538618</v>
      </c>
      <c r="AL8">
        <f t="shared" si="8"/>
        <v>102.1648357001891</v>
      </c>
      <c r="AN8">
        <f t="shared" si="9"/>
        <v>130.91528755806681</v>
      </c>
      <c r="AO8">
        <f t="shared" si="10"/>
        <v>-6.5457643779033408</v>
      </c>
      <c r="AP8">
        <f t="shared" si="11"/>
        <v>-7.8259411515195039</v>
      </c>
      <c r="AQ8">
        <f t="shared" si="12"/>
        <v>-50.602877023133473</v>
      </c>
      <c r="AR8">
        <f t="shared" si="13"/>
        <v>65.94070500551048</v>
      </c>
      <c r="AS8">
        <f t="shared" si="14"/>
        <v>-17.971357983665698</v>
      </c>
      <c r="AT8">
        <f t="shared" si="15"/>
        <v>19.796719225917784</v>
      </c>
      <c r="AU8">
        <f t="shared" si="16"/>
        <v>67.766066247762566</v>
      </c>
      <c r="AW8">
        <v>5</v>
      </c>
      <c r="AX8">
        <f>(R8*SUMPRODUCT(K9:$K$23, X9:$X$23)-$AZ$3*SUMPRODUCT(K8:$K$22, W9:$W$23))/Z8</f>
        <v>199.58142703719798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1.661898E-3</v>
      </c>
      <c r="O9">
        <f t="shared" si="30"/>
        <v>209.10470227061441</v>
      </c>
      <c r="P9">
        <f t="shared" si="31"/>
        <v>10.455235113530721</v>
      </c>
      <c r="Q9" s="5">
        <f t="shared" si="32"/>
        <v>12.5</v>
      </c>
      <c r="R9">
        <f t="shared" si="0"/>
        <v>50000</v>
      </c>
      <c r="S9">
        <f t="shared" si="20"/>
        <v>226.39774109047016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188.3804601039493</v>
      </c>
      <c r="AC9">
        <f t="shared" si="1"/>
        <v>211.19972941994661</v>
      </c>
      <c r="AE9">
        <f t="shared" si="2"/>
        <v>195.06756704937467</v>
      </c>
      <c r="AF9">
        <f t="shared" si="3"/>
        <v>-9.7533783524687347</v>
      </c>
      <c r="AG9">
        <f t="shared" si="4"/>
        <v>-11.660878792489235</v>
      </c>
      <c r="AH9">
        <f t="shared" si="5"/>
        <v>-78.431423838723063</v>
      </c>
      <c r="AI9">
        <f t="shared" si="6"/>
        <v>95.221886065693653</v>
      </c>
      <c r="AJ9">
        <f t="shared" si="7"/>
        <v>-22.819269315997303</v>
      </c>
      <c r="AK9">
        <f t="shared" si="28"/>
        <v>31.977051097889188</v>
      </c>
      <c r="AL9">
        <f t="shared" si="8"/>
        <v>104.37966784758554</v>
      </c>
      <c r="AN9">
        <f t="shared" si="9"/>
        <v>119.18951963293382</v>
      </c>
      <c r="AO9">
        <f t="shared" si="10"/>
        <v>-5.9594759816466922</v>
      </c>
      <c r="AP9">
        <f t="shared" si="11"/>
        <v>-7.124990395880948</v>
      </c>
      <c r="AQ9">
        <f t="shared" si="12"/>
        <v>-47.922901140701974</v>
      </c>
      <c r="AR9">
        <f t="shared" si="13"/>
        <v>58.182152114704223</v>
      </c>
      <c r="AS9">
        <f t="shared" si="14"/>
        <v>-13.942952123147341</v>
      </c>
      <c r="AT9">
        <f t="shared" si="15"/>
        <v>19.538508719240262</v>
      </c>
      <c r="AU9">
        <f t="shared" si="16"/>
        <v>63.777708710797143</v>
      </c>
      <c r="AW9">
        <v>6</v>
      </c>
      <c r="AX9">
        <f>(R9*SUMPRODUCT(K10:$K$23, X10:$X$23)-$AZ$3*SUMPRODUCT(K9:$K$22, W10:$W$23))/Z9</f>
        <v>226.39774109047016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1.7364850000000001E-3</v>
      </c>
      <c r="O10">
        <f t="shared" si="30"/>
        <v>209.10470227061441</v>
      </c>
      <c r="P10">
        <f t="shared" si="31"/>
        <v>10.455235113530721</v>
      </c>
      <c r="Q10" s="5">
        <f t="shared" si="32"/>
        <v>12.5</v>
      </c>
      <c r="R10">
        <f t="shared" si="0"/>
        <v>50000</v>
      </c>
      <c r="S10">
        <f t="shared" si="20"/>
        <v>249.49729349501797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211.19972941994661</v>
      </c>
      <c r="AC10">
        <f t="shared" si="1"/>
        <v>230.01696524091551</v>
      </c>
      <c r="AE10">
        <f t="shared" si="2"/>
        <v>192.77815947471322</v>
      </c>
      <c r="AF10">
        <f t="shared" si="3"/>
        <v>-9.6389079737356607</v>
      </c>
      <c r="AG10">
        <f t="shared" si="4"/>
        <v>-11.524021063454368</v>
      </c>
      <c r="AH10">
        <f t="shared" si="5"/>
        <v>-80.995764439902686</v>
      </c>
      <c r="AI10">
        <f t="shared" si="6"/>
        <v>90.619465997620509</v>
      </c>
      <c r="AJ10">
        <f t="shared" si="7"/>
        <v>-18.817235820968904</v>
      </c>
      <c r="AK10">
        <f t="shared" si="28"/>
        <v>33.743586597403478</v>
      </c>
      <c r="AL10">
        <f t="shared" si="8"/>
        <v>105.54581677405508</v>
      </c>
      <c r="AN10">
        <f t="shared" si="9"/>
        <v>108.50581134667016</v>
      </c>
      <c r="AO10">
        <f t="shared" si="10"/>
        <v>-5.4252905673335077</v>
      </c>
      <c r="AP10">
        <f t="shared" si="11"/>
        <v>-6.4863325745687046</v>
      </c>
      <c r="AQ10">
        <f t="shared" si="12"/>
        <v>-45.588728308967013</v>
      </c>
      <c r="AR10">
        <f t="shared" si="13"/>
        <v>51.005459895800932</v>
      </c>
      <c r="AS10">
        <f t="shared" si="14"/>
        <v>-10.591342118937892</v>
      </c>
      <c r="AT10">
        <f t="shared" si="15"/>
        <v>18.992686990447968</v>
      </c>
      <c r="AU10">
        <f t="shared" si="16"/>
        <v>59.406804767311009</v>
      </c>
      <c r="AW10">
        <v>7</v>
      </c>
      <c r="AX10">
        <f>(R10*SUMPRODUCT(K11:$K$23, X11:$X$23)-$AZ$3*SUMPRODUCT(K10:$K$22, W11:$W$23))/Z10</f>
        <v>249.49729349501797</v>
      </c>
    </row>
    <row r="11" spans="1:52" x14ac:dyDescent="0.25">
      <c r="A11" t="s">
        <v>33</v>
      </c>
      <c r="C11" s="24">
        <f>AU25</f>
        <v>-101.42452497628565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1.8096469999999999E-3</v>
      </c>
      <c r="O11">
        <f t="shared" si="30"/>
        <v>209.10470227061441</v>
      </c>
      <c r="P11">
        <f t="shared" si="31"/>
        <v>10.455235113530721</v>
      </c>
      <c r="Q11" s="5">
        <f t="shared" si="32"/>
        <v>12.5</v>
      </c>
      <c r="R11">
        <f t="shared" si="0"/>
        <v>50000</v>
      </c>
      <c r="S11">
        <f t="shared" si="20"/>
        <v>269.36302782280092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230.01696524091551</v>
      </c>
      <c r="AC11">
        <f t="shared" si="1"/>
        <v>245.39890777776935</v>
      </c>
      <c r="AE11">
        <f t="shared" si="2"/>
        <v>190.50151746200714</v>
      </c>
      <c r="AF11">
        <f t="shared" si="3"/>
        <v>-9.5250758731003575</v>
      </c>
      <c r="AG11">
        <f t="shared" si="4"/>
        <v>-11.387926442674408</v>
      </c>
      <c r="AH11">
        <f t="shared" si="5"/>
        <v>-83.417640581668039</v>
      </c>
      <c r="AI11">
        <f t="shared" si="6"/>
        <v>86.170874564564357</v>
      </c>
      <c r="AJ11">
        <f t="shared" si="7"/>
        <v>-15.381942536853842</v>
      </c>
      <c r="AK11">
        <f t="shared" si="28"/>
        <v>35.168705822427896</v>
      </c>
      <c r="AL11">
        <f t="shared" si="8"/>
        <v>105.95763785013841</v>
      </c>
      <c r="AN11">
        <f t="shared" si="9"/>
        <v>98.772438458337447</v>
      </c>
      <c r="AO11">
        <f t="shared" si="10"/>
        <v>-4.9386219229168722</v>
      </c>
      <c r="AP11">
        <f t="shared" si="11"/>
        <v>-5.9044845348880743</v>
      </c>
      <c r="AQ11">
        <f t="shared" si="12"/>
        <v>-43.250908866569759</v>
      </c>
      <c r="AR11">
        <f t="shared" si="13"/>
        <v>44.678423133962745</v>
      </c>
      <c r="AS11">
        <f t="shared" si="14"/>
        <v>-7.9753274033320203</v>
      </c>
      <c r="AT11">
        <f t="shared" si="15"/>
        <v>18.234494285316721</v>
      </c>
      <c r="AU11">
        <f t="shared" si="16"/>
        <v>54.93759001594745</v>
      </c>
      <c r="AW11">
        <v>8</v>
      </c>
      <c r="AX11">
        <f>(R11*SUMPRODUCT(K12:$K$23, X12:$X$23)-$AZ$3*SUMPRODUCT(K11:$K$22, W12:$W$23))/Z11</f>
        <v>269.36302782280092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1.8942099999999999E-3</v>
      </c>
      <c r="O12">
        <f t="shared" si="30"/>
        <v>209.10470227061441</v>
      </c>
      <c r="P12">
        <f t="shared" si="31"/>
        <v>10.455235113530721</v>
      </c>
      <c r="Q12" s="5">
        <f t="shared" si="32"/>
        <v>12.5</v>
      </c>
      <c r="R12">
        <f t="shared" si="0"/>
        <v>50000</v>
      </c>
      <c r="S12">
        <f t="shared" si="20"/>
        <v>286.11620419717161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245.39890777776935</v>
      </c>
      <c r="AC12">
        <f t="shared" si="1"/>
        <v>257.56125891350842</v>
      </c>
      <c r="AE12">
        <f t="shared" si="2"/>
        <v>188.23565240799536</v>
      </c>
      <c r="AF12">
        <f t="shared" si="3"/>
        <v>-9.4117826203997677</v>
      </c>
      <c r="AG12">
        <f t="shared" si="4"/>
        <v>-11.252476054100685</v>
      </c>
      <c r="AH12">
        <f t="shared" si="5"/>
        <v>-86.284496587913154</v>
      </c>
      <c r="AI12">
        <f t="shared" si="6"/>
        <v>81.286897145581733</v>
      </c>
      <c r="AJ12">
        <f t="shared" si="7"/>
        <v>-12.162351135739073</v>
      </c>
      <c r="AK12">
        <f t="shared" si="28"/>
        <v>36.300743076268283</v>
      </c>
      <c r="AL12">
        <f t="shared" si="8"/>
        <v>105.42528908611095</v>
      </c>
      <c r="AN12">
        <f t="shared" si="9"/>
        <v>89.904491035218271</v>
      </c>
      <c r="AO12">
        <f t="shared" si="10"/>
        <v>-4.4952245517609137</v>
      </c>
      <c r="AP12">
        <f t="shared" si="11"/>
        <v>-5.3743704743944312</v>
      </c>
      <c r="AQ12">
        <f t="shared" si="12"/>
        <v>-41.210916480117682</v>
      </c>
      <c r="AR12">
        <f t="shared" si="13"/>
        <v>38.823979528945237</v>
      </c>
      <c r="AS12">
        <f t="shared" si="14"/>
        <v>-5.8089420078626173</v>
      </c>
      <c r="AT12">
        <f t="shared" si="15"/>
        <v>17.337841098233426</v>
      </c>
      <c r="AU12">
        <f t="shared" si="16"/>
        <v>50.352878619316044</v>
      </c>
      <c r="AW12">
        <v>9</v>
      </c>
      <c r="AX12">
        <f>(R12*SUMPRODUCT(K13:$K$23, X13:$X$23)-$AZ$3*SUMPRODUCT(K12:$K$22, W13:$W$23))/Z12</f>
        <v>286.11620419717161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1.9849490000000002E-3</v>
      </c>
      <c r="O13">
        <f t="shared" si="30"/>
        <v>209.10470227061441</v>
      </c>
      <c r="P13">
        <f t="shared" si="31"/>
        <v>10.455235113530721</v>
      </c>
      <c r="Q13" s="5">
        <f t="shared" si="32"/>
        <v>12.5</v>
      </c>
      <c r="R13">
        <f t="shared" si="0"/>
        <v>50000</v>
      </c>
      <c r="S13">
        <f t="shared" si="20"/>
        <v>300.01346796002792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257.56125891350842</v>
      </c>
      <c r="AC13">
        <f t="shared" si="1"/>
        <v>266.83475538755658</v>
      </c>
      <c r="AE13">
        <f t="shared" si="2"/>
        <v>185.9796577139038</v>
      </c>
      <c r="AF13">
        <f t="shared" si="3"/>
        <v>-9.2989828856951906</v>
      </c>
      <c r="AG13">
        <f t="shared" si="4"/>
        <v>-11.117615702468568</v>
      </c>
      <c r="AH13">
        <f t="shared" si="5"/>
        <v>-89.342364364444407</v>
      </c>
      <c r="AI13">
        <f t="shared" si="6"/>
        <v>76.220694761295661</v>
      </c>
      <c r="AJ13">
        <f t="shared" si="7"/>
        <v>-9.2734964740481587</v>
      </c>
      <c r="AK13">
        <f t="shared" si="28"/>
        <v>37.158082270278733</v>
      </c>
      <c r="AL13">
        <f t="shared" si="8"/>
        <v>104.10528055752624</v>
      </c>
      <c r="AN13">
        <f t="shared" si="9"/>
        <v>81.825207306106677</v>
      </c>
      <c r="AO13">
        <f t="shared" si="10"/>
        <v>-4.0912603653053337</v>
      </c>
      <c r="AP13">
        <f t="shared" si="11"/>
        <v>-4.8914016768625777</v>
      </c>
      <c r="AQ13">
        <f t="shared" si="12"/>
        <v>-39.307833852367892</v>
      </c>
      <c r="AR13">
        <f t="shared" si="13"/>
        <v>33.534711411570882</v>
      </c>
      <c r="AS13">
        <f t="shared" si="14"/>
        <v>-4.0800471447728217</v>
      </c>
      <c r="AT13">
        <f t="shared" si="15"/>
        <v>16.348388970261123</v>
      </c>
      <c r="AU13">
        <f t="shared" si="16"/>
        <v>45.803053237059189</v>
      </c>
      <c r="AW13">
        <v>10</v>
      </c>
      <c r="AX13">
        <f>(R13*SUMPRODUCT(K14:$K$23, X14:$X$23)-$AZ$3*SUMPRODUCT(K13:$K$22, W14:$W$23))/Z13</f>
        <v>300.01346796002792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2.0842399999999998E-3</v>
      </c>
      <c r="O14">
        <f t="shared" si="30"/>
        <v>209.10470227061441</v>
      </c>
      <c r="P14">
        <f t="shared" si="31"/>
        <v>10.455235113530721</v>
      </c>
      <c r="Q14" s="5">
        <f t="shared" si="32"/>
        <v>12.5</v>
      </c>
      <c r="R14">
        <f t="shared" si="0"/>
        <v>50000</v>
      </c>
      <c r="S14">
        <f t="shared" si="20"/>
        <v>311.25223486250593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266.83475538755658</v>
      </c>
      <c r="AC14">
        <f t="shared" si="1"/>
        <v>273.48533106316086</v>
      </c>
      <c r="AE14">
        <f t="shared" si="2"/>
        <v>183.73223489497116</v>
      </c>
      <c r="AF14">
        <f t="shared" si="3"/>
        <v>-9.1866117447485571</v>
      </c>
      <c r="AG14">
        <f t="shared" si="4"/>
        <v>-10.983267766092169</v>
      </c>
      <c r="AH14">
        <f t="shared" si="5"/>
        <v>-92.687117406852352</v>
      </c>
      <c r="AI14">
        <f t="shared" si="6"/>
        <v>70.875237977278104</v>
      </c>
      <c r="AJ14">
        <f t="shared" si="7"/>
        <v>-6.6505756756042729</v>
      </c>
      <c r="AK14">
        <f t="shared" si="28"/>
        <v>37.768918991477769</v>
      </c>
      <c r="AL14">
        <f t="shared" si="8"/>
        <v>101.99358129315161</v>
      </c>
      <c r="AN14">
        <f t="shared" si="9"/>
        <v>74.464485812034169</v>
      </c>
      <c r="AO14">
        <f t="shared" si="10"/>
        <v>-3.7232242906017086</v>
      </c>
      <c r="AP14">
        <f t="shared" si="11"/>
        <v>-4.4513875706430426</v>
      </c>
      <c r="AQ14">
        <f t="shared" si="12"/>
        <v>-37.564984408132354</v>
      </c>
      <c r="AR14">
        <f t="shared" si="13"/>
        <v>28.724889542657078</v>
      </c>
      <c r="AS14">
        <f t="shared" si="14"/>
        <v>-2.6953990861809776</v>
      </c>
      <c r="AT14">
        <f t="shared" si="15"/>
        <v>15.307292887306746</v>
      </c>
      <c r="AU14">
        <f t="shared" si="16"/>
        <v>41.336783343782848</v>
      </c>
      <c r="AW14">
        <v>11</v>
      </c>
      <c r="AX14">
        <f>(R14*SUMPRODUCT(K15:$K$23, X15:$X$23)-$AZ$3*SUMPRODUCT(K14:$K$22, W15:$W$23))/Z14</f>
        <v>311.25223486250593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2.1892320000000002E-3</v>
      </c>
      <c r="O15">
        <f t="shared" si="30"/>
        <v>209.10470227061441</v>
      </c>
      <c r="P15">
        <f t="shared" si="31"/>
        <v>10.455235113530721</v>
      </c>
      <c r="Q15" s="5">
        <f t="shared" si="32"/>
        <v>12.5</v>
      </c>
      <c r="R15">
        <f t="shared" si="0"/>
        <v>50000</v>
      </c>
      <c r="S15">
        <f t="shared" si="20"/>
        <v>320.08200133488236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273.48533106316086</v>
      </c>
      <c r="AC15">
        <f t="shared" si="1"/>
        <v>277.81556143774208</v>
      </c>
      <c r="AE15">
        <f t="shared" si="2"/>
        <v>181.49268005795787</v>
      </c>
      <c r="AF15">
        <f t="shared" si="3"/>
        <v>-9.0746340028978931</v>
      </c>
      <c r="AG15">
        <f t="shared" si="4"/>
        <v>-10.849390167173151</v>
      </c>
      <c r="AH15">
        <f t="shared" si="5"/>
        <v>-96.179685032389969</v>
      </c>
      <c r="AI15">
        <f t="shared" si="6"/>
        <v>65.388970855496879</v>
      </c>
      <c r="AJ15">
        <f t="shared" si="7"/>
        <v>-4.3302303745812196</v>
      </c>
      <c r="AK15">
        <f t="shared" si="28"/>
        <v>38.155951980006158</v>
      </c>
      <c r="AL15">
        <f t="shared" si="8"/>
        <v>99.21469246092181</v>
      </c>
      <c r="AN15">
        <f t="shared" si="9"/>
        <v>67.758708253461847</v>
      </c>
      <c r="AO15">
        <f t="shared" si="10"/>
        <v>-3.3879354126730923</v>
      </c>
      <c r="AP15">
        <f t="shared" si="11"/>
        <v>-4.0505251387036845</v>
      </c>
      <c r="AQ15">
        <f t="shared" si="12"/>
        <v>-35.907846068163309</v>
      </c>
      <c r="AR15">
        <f t="shared" si="13"/>
        <v>24.412401633921775</v>
      </c>
      <c r="AS15">
        <f t="shared" si="14"/>
        <v>-1.6166537213943277</v>
      </c>
      <c r="AT15">
        <f t="shared" si="15"/>
        <v>14.245191693244688</v>
      </c>
      <c r="AU15">
        <f t="shared" si="16"/>
        <v>37.040939605772131</v>
      </c>
      <c r="AW15">
        <v>12</v>
      </c>
      <c r="AX15">
        <f>(R15*SUMPRODUCT(K16:$K$23, X16:$X$23)-$AZ$3*SUMPRODUCT(K15:$K$22, W16:$W$23))/Z15</f>
        <v>320.08200133488236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2.8741389999999999E-3</v>
      </c>
      <c r="O16">
        <f t="shared" si="30"/>
        <v>209.10470227061441</v>
      </c>
      <c r="P16">
        <f t="shared" si="31"/>
        <v>10.455235113530721</v>
      </c>
      <c r="Q16" s="5">
        <f t="shared" si="32"/>
        <v>12.5</v>
      </c>
      <c r="R16">
        <f t="shared" si="0"/>
        <v>50000</v>
      </c>
      <c r="S16">
        <f t="shared" si="20"/>
        <v>316.92446794256597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277.81556143774208</v>
      </c>
      <c r="AC16">
        <f t="shared" si="1"/>
        <v>271.53362301574776</v>
      </c>
      <c r="AE16">
        <f t="shared" si="2"/>
        <v>179.15611806740918</v>
      </c>
      <c r="AF16">
        <f t="shared" si="3"/>
        <v>-8.9578059033704598</v>
      </c>
      <c r="AG16">
        <f t="shared" si="4"/>
        <v>-10.709713610095731</v>
      </c>
      <c r="AH16">
        <f t="shared" si="5"/>
        <v>-124.73062162275548</v>
      </c>
      <c r="AI16">
        <f t="shared" si="6"/>
        <v>34.757976931187528</v>
      </c>
      <c r="AJ16">
        <f t="shared" si="7"/>
        <v>6.2819384219943117</v>
      </c>
      <c r="AK16">
        <f t="shared" si="28"/>
        <v>38.336547164104388</v>
      </c>
      <c r="AL16">
        <f t="shared" si="8"/>
        <v>79.376462517286228</v>
      </c>
      <c r="AN16">
        <f t="shared" si="9"/>
        <v>61.614058259666656</v>
      </c>
      <c r="AO16">
        <f t="shared" si="10"/>
        <v>-3.080702912983333</v>
      </c>
      <c r="AP16">
        <f t="shared" si="11"/>
        <v>-3.6832061636237361</v>
      </c>
      <c r="AQ16">
        <f t="shared" si="12"/>
        <v>-42.896440659298499</v>
      </c>
      <c r="AR16">
        <f t="shared" si="13"/>
        <v>11.953708523761094</v>
      </c>
      <c r="AS16">
        <f t="shared" si="14"/>
        <v>2.160438192631315</v>
      </c>
      <c r="AT16">
        <f t="shared" si="15"/>
        <v>13.184424154327987</v>
      </c>
      <c r="AU16">
        <f t="shared" si="16"/>
        <v>27.298570870720393</v>
      </c>
      <c r="AW16">
        <v>13</v>
      </c>
      <c r="AX16">
        <f>(R16*SUMPRODUCT(K17:$K$23, X17:$X$23)-$AZ$3*SUMPRODUCT(K16:$K$22, W17:$W$23))/Z16</f>
        <v>316.92446794256597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3.657909E-3</v>
      </c>
      <c r="O17">
        <f t="shared" si="30"/>
        <v>209.10470227061441</v>
      </c>
      <c r="P17">
        <f t="shared" si="31"/>
        <v>10.455235113530721</v>
      </c>
      <c r="Q17" s="5">
        <f t="shared" si="32"/>
        <v>12.5</v>
      </c>
      <c r="R17">
        <f t="shared" si="0"/>
        <v>50000</v>
      </c>
      <c r="S17">
        <f t="shared" si="20"/>
        <v>301.9664795575722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271.53362301574776</v>
      </c>
      <c r="AC17">
        <f t="shared" si="1"/>
        <v>255.18441490110411</v>
      </c>
      <c r="AE17">
        <f t="shared" si="2"/>
        <v>176.70922011005123</v>
      </c>
      <c r="AF17">
        <f t="shared" si="3"/>
        <v>-8.8354610055025624</v>
      </c>
      <c r="AG17">
        <f t="shared" si="4"/>
        <v>-10.563441316192982</v>
      </c>
      <c r="AH17">
        <f t="shared" si="5"/>
        <v>-156.70063120716665</v>
      </c>
      <c r="AI17">
        <f t="shared" si="6"/>
        <v>0.60968658118903818</v>
      </c>
      <c r="AJ17">
        <f t="shared" si="7"/>
        <v>16.349208114643659</v>
      </c>
      <c r="AK17">
        <f t="shared" si="28"/>
        <v>37.600089688033769</v>
      </c>
      <c r="AL17">
        <f t="shared" si="8"/>
        <v>54.558984383866466</v>
      </c>
      <c r="AN17">
        <f t="shared" si="9"/>
        <v>55.982146760536324</v>
      </c>
      <c r="AO17">
        <f t="shared" si="10"/>
        <v>-2.7991073380268165</v>
      </c>
      <c r="AP17">
        <f t="shared" si="11"/>
        <v>-3.3465380113790206</v>
      </c>
      <c r="AQ17">
        <f t="shared" si="12"/>
        <v>-49.643350404947576</v>
      </c>
      <c r="AR17">
        <f t="shared" si="13"/>
        <v>0.19315100618291381</v>
      </c>
      <c r="AS17">
        <f t="shared" si="14"/>
        <v>5.1794907335481613</v>
      </c>
      <c r="AT17">
        <f t="shared" si="15"/>
        <v>11.911850088036839</v>
      </c>
      <c r="AU17">
        <f t="shared" si="16"/>
        <v>17.284491827767916</v>
      </c>
      <c r="AW17">
        <v>14</v>
      </c>
      <c r="AX17">
        <f>(R17*SUMPRODUCT(K18:$K$23, X18:$X$23)-$AZ$3*SUMPRODUCT(K17:$K$22, W18:$W$23))/Z17</f>
        <v>301.9664795575722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4.4868319999999996E-3</v>
      </c>
      <c r="O18">
        <f t="shared" si="30"/>
        <v>209.10470227061441</v>
      </c>
      <c r="P18">
        <f t="shared" si="31"/>
        <v>10.455235113530721</v>
      </c>
      <c r="Q18" s="5">
        <f t="shared" si="32"/>
        <v>12.5</v>
      </c>
      <c r="R18">
        <f t="shared" si="0"/>
        <v>50000</v>
      </c>
      <c r="S18">
        <f t="shared" si="20"/>
        <v>276.29576420588819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255.18441490110411</v>
      </c>
      <c r="AC18">
        <f t="shared" si="1"/>
        <v>230.10818634834655</v>
      </c>
      <c r="AE18">
        <f t="shared" si="2"/>
        <v>174.14926332546591</v>
      </c>
      <c r="AF18">
        <f t="shared" si="3"/>
        <v>-8.7074631662732962</v>
      </c>
      <c r="AG18">
        <f t="shared" si="4"/>
        <v>-10.410410516503434</v>
      </c>
      <c r="AH18">
        <f t="shared" si="5"/>
        <v>-189.58554611046713</v>
      </c>
      <c r="AI18">
        <f t="shared" si="6"/>
        <v>-34.554156467777972</v>
      </c>
      <c r="AJ18">
        <f t="shared" si="7"/>
        <v>25.076228552757556</v>
      </c>
      <c r="AK18">
        <f t="shared" si="28"/>
        <v>35.992985222709592</v>
      </c>
      <c r="AL18">
        <f t="shared" si="8"/>
        <v>26.515057307689176</v>
      </c>
      <c r="AN18">
        <f t="shared" si="9"/>
        <v>50.82228028171108</v>
      </c>
      <c r="AO18">
        <f t="shared" si="10"/>
        <v>-2.5411140140855544</v>
      </c>
      <c r="AP18">
        <f t="shared" si="11"/>
        <v>-3.0380880803877766</v>
      </c>
      <c r="AQ18">
        <f t="shared" si="12"/>
        <v>-55.327077346174832</v>
      </c>
      <c r="AR18">
        <f t="shared" si="13"/>
        <v>-10.08399915893709</v>
      </c>
      <c r="AS18">
        <f t="shared" si="14"/>
        <v>7.3180390865892928</v>
      </c>
      <c r="AT18">
        <f t="shared" si="15"/>
        <v>10.503895039425876</v>
      </c>
      <c r="AU18">
        <f t="shared" si="16"/>
        <v>7.7379349670780799</v>
      </c>
      <c r="AW18">
        <v>15</v>
      </c>
      <c r="AX18">
        <f>(R18*SUMPRODUCT(K19:$K$23, X19:$X$23)-$AZ$3*SUMPRODUCT(K18:$K$22, W19:$W$23))/Z18</f>
        <v>276.29576420588819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5.3970320000000004E-3</v>
      </c>
      <c r="O19">
        <f t="shared" si="30"/>
        <v>209.10470227061441</v>
      </c>
      <c r="P19">
        <f t="shared" si="31"/>
        <v>10.455235113530721</v>
      </c>
      <c r="Q19" s="5">
        <f t="shared" si="32"/>
        <v>12.5</v>
      </c>
      <c r="R19">
        <f t="shared" si="0"/>
        <v>50000</v>
      </c>
      <c r="S19">
        <f t="shared" si="20"/>
        <v>240.4289248186065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230.10818634834655</v>
      </c>
      <c r="AC19">
        <f t="shared" si="1"/>
        <v>197.15404748526441</v>
      </c>
      <c r="AE19">
        <f t="shared" si="2"/>
        <v>171.46788154526729</v>
      </c>
      <c r="AF19">
        <f t="shared" si="3"/>
        <v>-8.5733940772633641</v>
      </c>
      <c r="AG19">
        <f t="shared" si="4"/>
        <v>-10.250121092647694</v>
      </c>
      <c r="AH19">
        <f t="shared" si="5"/>
        <v>-224.74127476282226</v>
      </c>
      <c r="AI19">
        <f t="shared" si="6"/>
        <v>-72.096908387466044</v>
      </c>
      <c r="AJ19">
        <f t="shared" si="7"/>
        <v>32.954138863082136</v>
      </c>
      <c r="AK19">
        <f t="shared" si="28"/>
        <v>33.629238798465117</v>
      </c>
      <c r="AL19">
        <f t="shared" si="8"/>
        <v>-5.5135307259187911</v>
      </c>
      <c r="AN19">
        <f t="shared" si="9"/>
        <v>46.095385839605562</v>
      </c>
      <c r="AO19">
        <f t="shared" si="10"/>
        <v>-2.304769291980278</v>
      </c>
      <c r="AP19">
        <f t="shared" si="11"/>
        <v>-2.7555206398437937</v>
      </c>
      <c r="AQ19">
        <f t="shared" si="12"/>
        <v>-60.416771239704133</v>
      </c>
      <c r="AR19">
        <f t="shared" si="13"/>
        <v>-19.381675331922647</v>
      </c>
      <c r="AS19">
        <f t="shared" si="14"/>
        <v>8.8589987361842386</v>
      </c>
      <c r="AT19">
        <f t="shared" si="15"/>
        <v>9.0404845731895538</v>
      </c>
      <c r="AU19">
        <f t="shared" si="16"/>
        <v>-1.482192022548855</v>
      </c>
      <c r="AW19">
        <v>16</v>
      </c>
      <c r="AX19">
        <f>(R19*SUMPRODUCT(K20:$K$23, X20:$X$23)-$AZ$3*SUMPRODUCT(K19:$K$22, W20:$W$23))/Z19</f>
        <v>240.4289248186065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6.3737730000000001E-3</v>
      </c>
      <c r="O20">
        <f t="shared" si="30"/>
        <v>209.10470227061441</v>
      </c>
      <c r="P20">
        <f t="shared" si="31"/>
        <v>10.455235113530721</v>
      </c>
      <c r="Q20" s="5">
        <f t="shared" si="32"/>
        <v>12.5</v>
      </c>
      <c r="R20">
        <f t="shared" si="0"/>
        <v>50000</v>
      </c>
      <c r="S20">
        <f t="shared" si="20"/>
        <v>195.07948714986304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197.15404748526441</v>
      </c>
      <c r="AC20">
        <f t="shared" si="1"/>
        <v>157.34780479837968</v>
      </c>
      <c r="AE20">
        <f t="shared" si="2"/>
        <v>168.6603053760542</v>
      </c>
      <c r="AF20">
        <f t="shared" si="3"/>
        <v>-8.4330152688027091</v>
      </c>
      <c r="AG20">
        <f t="shared" si="4"/>
        <v>-10.082287936654168</v>
      </c>
      <c r="AH20">
        <f t="shared" si="5"/>
        <v>-261.32778026819352</v>
      </c>
      <c r="AI20">
        <f t="shared" si="6"/>
        <v>-111.18277809759621</v>
      </c>
      <c r="AJ20">
        <f t="shared" si="7"/>
        <v>39.80624268688473</v>
      </c>
      <c r="AK20">
        <f t="shared" si="28"/>
        <v>30.581121057791592</v>
      </c>
      <c r="AL20">
        <f t="shared" si="8"/>
        <v>-40.795414352919892</v>
      </c>
      <c r="AN20">
        <f t="shared" si="9"/>
        <v>41.766657567471874</v>
      </c>
      <c r="AO20">
        <f t="shared" si="10"/>
        <v>-2.0883328783735937</v>
      </c>
      <c r="AP20">
        <f t="shared" si="11"/>
        <v>-2.4967550414898874</v>
      </c>
      <c r="AQ20">
        <f t="shared" si="12"/>
        <v>-64.714622014901295</v>
      </c>
      <c r="AR20">
        <f t="shared" si="13"/>
        <v>-27.533052367292907</v>
      </c>
      <c r="AS20">
        <f t="shared" si="14"/>
        <v>9.8575281459607904</v>
      </c>
      <c r="AT20">
        <f t="shared" si="15"/>
        <v>7.5730398353205359</v>
      </c>
      <c r="AU20">
        <f t="shared" si="16"/>
        <v>-10.10248438601158</v>
      </c>
      <c r="AW20">
        <v>17</v>
      </c>
      <c r="AX20">
        <f>(R20*SUMPRODUCT(K21:$K$23, X21:$X$23)-$AZ$3*SUMPRODUCT(K20:$K$22, W21:$W$23))/Z20</f>
        <v>195.07948714986304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7.4983330000000003E-3</v>
      </c>
      <c r="O21">
        <f t="shared" si="30"/>
        <v>209.10470227061441</v>
      </c>
      <c r="P21">
        <f t="shared" si="31"/>
        <v>10.455235113530721</v>
      </c>
      <c r="Q21" s="5">
        <f t="shared" si="32"/>
        <v>12.5</v>
      </c>
      <c r="R21">
        <f t="shared" si="0"/>
        <v>50000</v>
      </c>
      <c r="S21">
        <f t="shared" si="20"/>
        <v>139.98521624194873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157.34780479837968</v>
      </c>
      <c r="AC21">
        <f t="shared" si="1"/>
        <v>110.93396902272427</v>
      </c>
      <c r="AE21">
        <f t="shared" si="2"/>
        <v>165.70903118870231</v>
      </c>
      <c r="AF21">
        <f t="shared" si="3"/>
        <v>-8.2854515594351152</v>
      </c>
      <c r="AG21">
        <f t="shared" si="4"/>
        <v>-9.9058647049367128</v>
      </c>
      <c r="AH21">
        <f t="shared" si="5"/>
        <v>-302.40140940366348</v>
      </c>
      <c r="AI21">
        <f t="shared" si="6"/>
        <v>-154.88369447933297</v>
      </c>
      <c r="AJ21">
        <f t="shared" si="7"/>
        <v>46.413835775655414</v>
      </c>
      <c r="AK21">
        <f t="shared" si="28"/>
        <v>26.934987365473745</v>
      </c>
      <c r="AL21">
        <f t="shared" si="8"/>
        <v>-81.534871338203814</v>
      </c>
      <c r="AN21">
        <f t="shared" si="9"/>
        <v>37.801164996323848</v>
      </c>
      <c r="AO21">
        <f t="shared" si="10"/>
        <v>-1.8900582498161924</v>
      </c>
      <c r="AP21">
        <f t="shared" si="11"/>
        <v>-2.2597031885133787</v>
      </c>
      <c r="AQ21">
        <f t="shared" si="12"/>
        <v>-68.983117516217263</v>
      </c>
      <c r="AR21">
        <f t="shared" si="13"/>
        <v>-35.33171395822297</v>
      </c>
      <c r="AS21">
        <f t="shared" si="14"/>
        <v>10.587818006550792</v>
      </c>
      <c r="AT21">
        <f t="shared" si="15"/>
        <v>6.1443476814291351</v>
      </c>
      <c r="AU21">
        <f t="shared" si="16"/>
        <v>-18.599548270243044</v>
      </c>
      <c r="AW21">
        <v>18</v>
      </c>
      <c r="AX21">
        <f>(R21*SUMPRODUCT(K22:$K$23, X22:$X$23)-$AZ$3*SUMPRODUCT(K21:$K$22, W22:$W$23))/Z21</f>
        <v>139.98521624194873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8.7783159999999995E-3</v>
      </c>
      <c r="O22">
        <f t="shared" si="30"/>
        <v>209.10470227061441</v>
      </c>
      <c r="P22">
        <f t="shared" si="31"/>
        <v>10.455235113530721</v>
      </c>
      <c r="Q22" s="5">
        <f t="shared" si="32"/>
        <v>12.5</v>
      </c>
      <c r="R22">
        <f t="shared" si="0"/>
        <v>50000</v>
      </c>
      <c r="S22">
        <f t="shared" si="20"/>
        <v>74.935946280632464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110.93396902272427</v>
      </c>
      <c r="AC22">
        <f t="shared" si="1"/>
        <v>58.269288083846718</v>
      </c>
      <c r="AE22">
        <f t="shared" si="2"/>
        <v>162.59729463698702</v>
      </c>
      <c r="AF22">
        <f t="shared" si="3"/>
        <v>-8.1298647318493504</v>
      </c>
      <c r="AG22">
        <f t="shared" si="4"/>
        <v>-9.7198492472541638</v>
      </c>
      <c r="AH22">
        <f t="shared" si="5"/>
        <v>-347.82724253272482</v>
      </c>
      <c r="AI22">
        <f t="shared" si="6"/>
        <v>-203.07966187484132</v>
      </c>
      <c r="AJ22">
        <f t="shared" si="7"/>
        <v>52.664680938877552</v>
      </c>
      <c r="AK22">
        <f t="shared" si="28"/>
        <v>22.710397706257147</v>
      </c>
      <c r="AL22">
        <f t="shared" si="8"/>
        <v>-127.70458322970663</v>
      </c>
      <c r="AN22">
        <f t="shared" si="9"/>
        <v>34.167601144886781</v>
      </c>
      <c r="AO22">
        <f t="shared" si="10"/>
        <v>-1.7083800572443391</v>
      </c>
      <c r="AP22">
        <f t="shared" si="11"/>
        <v>-2.0424935913605449</v>
      </c>
      <c r="AQ22">
        <f t="shared" si="12"/>
        <v>-73.091145315283228</v>
      </c>
      <c r="AR22">
        <f t="shared" si="13"/>
        <v>-42.674417819001334</v>
      </c>
      <c r="AS22">
        <f t="shared" si="14"/>
        <v>11.066763544619045</v>
      </c>
      <c r="AT22">
        <f t="shared" si="15"/>
        <v>4.7722799595254362</v>
      </c>
      <c r="AU22">
        <f t="shared" si="16"/>
        <v>-26.835374314856853</v>
      </c>
      <c r="AW22">
        <v>19</v>
      </c>
      <c r="AX22">
        <f>(R22*SUMPRODUCT(K23:$K$23, X23:$X$23)-$AZ$3*SUMPRODUCT(K22:$K$22, W23:$W$23))/Z22</f>
        <v>74.935946280632464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1.019566E-2</v>
      </c>
      <c r="O23">
        <f t="shared" si="30"/>
        <v>209.10470227061441</v>
      </c>
      <c r="P23">
        <f t="shared" si="31"/>
        <v>10.455235113530721</v>
      </c>
      <c r="Q23" s="5">
        <f t="shared" si="32"/>
        <v>12.5</v>
      </c>
      <c r="R23">
        <f t="shared" si="0"/>
        <v>50000</v>
      </c>
      <c r="S23">
        <f t="shared" si="20"/>
        <v>76.480520876884924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58.269288083846718</v>
      </c>
      <c r="AC23">
        <f t="shared" si="1"/>
        <v>58.26928808384671</v>
      </c>
      <c r="AE23">
        <f t="shared" si="2"/>
        <v>159.31353495757861</v>
      </c>
      <c r="AF23">
        <f t="shared" si="3"/>
        <v>-7.9656767478789305</v>
      </c>
      <c r="AG23">
        <f t="shared" si="4"/>
        <v>-9.5235504766053634</v>
      </c>
      <c r="AH23">
        <f t="shared" si="5"/>
        <v>-396.40111270503763</v>
      </c>
      <c r="AI23">
        <f t="shared" si="6"/>
        <v>-254.57680497194332</v>
      </c>
      <c r="AJ23">
        <f t="shared" si="7"/>
        <v>0</v>
      </c>
      <c r="AK23">
        <f t="shared" si="28"/>
        <v>17.936939208338767</v>
      </c>
      <c r="AL23">
        <f t="shared" si="8"/>
        <v>-236.63986576360455</v>
      </c>
      <c r="AN23">
        <f t="shared" si="9"/>
        <v>30.838696619424855</v>
      </c>
      <c r="AO23">
        <f t="shared" si="10"/>
        <v>-1.5419348309712428</v>
      </c>
      <c r="AP23">
        <f t="shared" si="11"/>
        <v>-1.8434961220715833</v>
      </c>
      <c r="AQ23">
        <f t="shared" si="12"/>
        <v>-76.73229809110812</v>
      </c>
      <c r="AR23">
        <f t="shared" si="13"/>
        <v>-49.27903242472609</v>
      </c>
      <c r="AS23">
        <f t="shared" si="14"/>
        <v>0</v>
      </c>
      <c r="AT23">
        <f t="shared" si="15"/>
        <v>3.472095617452196</v>
      </c>
      <c r="AU23">
        <f t="shared" si="16"/>
        <v>-45.806936807273892</v>
      </c>
      <c r="AW23">
        <v>20</v>
      </c>
      <c r="AX23">
        <f>(R23*SUMPRODUCT(K$23:$K24, X$23:$X24)-$AZ$3*SUMPRODUCT(K$22:$K23, W$23:$W24))/Z23</f>
        <v>76.480520876884924</v>
      </c>
    </row>
    <row r="25" spans="5:50" x14ac:dyDescent="0.25">
      <c r="AN25" s="6">
        <f t="shared" ref="AN25:AU25" si="33">SUM(AN3:AN23)</f>
        <v>1814.6383629324976</v>
      </c>
      <c r="AO25" s="6">
        <f t="shared" si="33"/>
        <v>-247.56044484958571</v>
      </c>
      <c r="AP25" s="6">
        <f t="shared" si="33"/>
        <v>-720.93362995418011</v>
      </c>
      <c r="AQ25" s="6">
        <f t="shared" si="33"/>
        <v>-1066.8057291886685</v>
      </c>
      <c r="AR25" s="6">
        <f t="shared" si="33"/>
        <v>-220.66144105993698</v>
      </c>
      <c r="AS25" s="6">
        <f t="shared" si="33"/>
        <v>-143.48838081485772</v>
      </c>
      <c r="AT25" s="6">
        <f t="shared" si="33"/>
        <v>262.7252968985091</v>
      </c>
      <c r="AU25" s="7">
        <f t="shared" si="33"/>
        <v>-101.42452497628565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4" priority="1" operator="less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6C74A-EF81-4E04-A19F-543E85E04035}">
  <sheetPr codeName="Sheet3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842.6900843899333</v>
      </c>
      <c r="K3">
        <v>1</v>
      </c>
      <c r="L3" s="2">
        <v>0</v>
      </c>
      <c r="O3">
        <f>$C$3</f>
        <v>842.6900843899333</v>
      </c>
      <c r="P3">
        <f>O3*B5</f>
        <v>674.15206751194671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842.6900843899333</v>
      </c>
      <c r="AF3">
        <f t="shared" ref="AF3:AF23" si="3">-$Z3*P3</f>
        <v>-674.15206751194671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-456.41895382201346</v>
      </c>
      <c r="AJ3">
        <f t="shared" ref="AJ3:AJ23" si="7">AB3-AC3</f>
        <v>0</v>
      </c>
      <c r="AL3">
        <f t="shared" ref="AL3:AL23" si="8">SUM(AI3:AK3)</f>
        <v>-456.41895382201346</v>
      </c>
      <c r="AN3">
        <f t="shared" ref="AN3:AN23" si="9">AE3*$K3</f>
        <v>842.6900843899333</v>
      </c>
      <c r="AO3">
        <f t="shared" ref="AO3:AO23" si="10">AF3*$K3</f>
        <v>-674.15206751194671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-456.41895382201346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-456.41895382201346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397.8015358636103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50000</v>
      </c>
      <c r="S4">
        <f t="shared" ref="S4:S23" si="20">AX4</f>
        <v>305.49572512108574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1"/>
        <v>301.80404145974853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-301.80404145974853</v>
      </c>
      <c r="AK4">
        <f t="shared" ref="AK4:AK23" si="28">H4*SUM(AB4:AB4, AE4:AF4)</f>
        <v>0</v>
      </c>
      <c r="AL4">
        <f t="shared" si="8"/>
        <v>-406.01604145974852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-95.997494403861552</v>
      </c>
      <c r="AR4">
        <f t="shared" si="13"/>
        <v>-95.997494403861552</v>
      </c>
      <c r="AS4">
        <f t="shared" si="14"/>
        <v>-278.0143532519769</v>
      </c>
      <c r="AT4">
        <f t="shared" si="15"/>
        <v>0</v>
      </c>
      <c r="AU4">
        <f t="shared" si="16"/>
        <v>-374.01184765583844</v>
      </c>
      <c r="AW4">
        <v>1</v>
      </c>
      <c r="AX4">
        <f>(R4*SUMPRODUCT(K5:$K$23, X5:$X$23)-$AZ$3*SUMPRODUCT(K4:$K$22, W5:$W$23))/Z4</f>
        <v>305.49572512108574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2.1892320000000002E-3</v>
      </c>
      <c r="O5">
        <f t="shared" ref="O5:O23" si="30">$C$3</f>
        <v>842.6900843899333</v>
      </c>
      <c r="P5">
        <f t="shared" ref="P5:P23" si="31">O5*$C$5</f>
        <v>42.134504219496669</v>
      </c>
      <c r="Q5" s="5">
        <f t="shared" ref="Q5:Q23" si="32">$C$8</f>
        <v>12.5</v>
      </c>
      <c r="R5">
        <f t="shared" si="0"/>
        <v>50000</v>
      </c>
      <c r="S5">
        <f t="shared" si="20"/>
        <v>586.20079707199341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301.80404145974853</v>
      </c>
      <c r="AC5">
        <f t="shared" si="1"/>
        <v>572.05801441129006</v>
      </c>
      <c r="AE5">
        <f t="shared" si="2"/>
        <v>822.35919645292336</v>
      </c>
      <c r="AF5">
        <f t="shared" si="3"/>
        <v>-41.117959822646171</v>
      </c>
      <c r="AG5">
        <f t="shared" si="4"/>
        <v>-12.198422820061296</v>
      </c>
      <c r="AH5">
        <f t="shared" si="5"/>
        <v>-108.13883975481602</v>
      </c>
      <c r="AI5">
        <f t="shared" si="6"/>
        <v>660.90397405539989</v>
      </c>
      <c r="AJ5">
        <f t="shared" si="7"/>
        <v>-270.25397295154153</v>
      </c>
      <c r="AK5">
        <f t="shared" si="28"/>
        <v>92.676184446163504</v>
      </c>
      <c r="AL5">
        <f t="shared" si="8"/>
        <v>483.32618555002188</v>
      </c>
      <c r="AN5">
        <f t="shared" si="9"/>
        <v>697.82397693969847</v>
      </c>
      <c r="AO5">
        <f t="shared" si="10"/>
        <v>-34.891198846984928</v>
      </c>
      <c r="AP5">
        <f t="shared" si="11"/>
        <v>-10.351136050284861</v>
      </c>
      <c r="AQ5">
        <f t="shared" si="12"/>
        <v>-91.762669578986532</v>
      </c>
      <c r="AR5">
        <f t="shared" si="13"/>
        <v>560.81897246344215</v>
      </c>
      <c r="AS5">
        <f t="shared" si="14"/>
        <v>-229.32765025580204</v>
      </c>
      <c r="AT5">
        <f t="shared" si="15"/>
        <v>78.641625066961879</v>
      </c>
      <c r="AU5">
        <f t="shared" si="16"/>
        <v>410.13294727460203</v>
      </c>
      <c r="AW5">
        <v>2</v>
      </c>
      <c r="AX5">
        <f>(R5*SUMPRODUCT(K6:$K$23, X6:$X$23)-$AZ$3*SUMPRODUCT(K5:$K$22, W6:$W$23))/Z5</f>
        <v>586.20079707199341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2.8741389999999999E-3</v>
      </c>
      <c r="O6">
        <f t="shared" si="30"/>
        <v>842.6900843899333</v>
      </c>
      <c r="P6">
        <f t="shared" si="31"/>
        <v>42.134504219496669</v>
      </c>
      <c r="Q6" s="5">
        <f t="shared" si="32"/>
        <v>12.5</v>
      </c>
      <c r="R6">
        <f t="shared" si="0"/>
        <v>50000</v>
      </c>
      <c r="S6">
        <f t="shared" si="20"/>
        <v>822.01113381846994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572.05801441129006</v>
      </c>
      <c r="AC6">
        <f t="shared" si="1"/>
        <v>791.85178397119353</v>
      </c>
      <c r="AE6">
        <f t="shared" si="2"/>
        <v>811.77202984986013</v>
      </c>
      <c r="AF6">
        <f t="shared" si="3"/>
        <v>-40.588601492493012</v>
      </c>
      <c r="AG6">
        <f t="shared" si="4"/>
        <v>-12.041378629095055</v>
      </c>
      <c r="AH6">
        <f t="shared" si="5"/>
        <v>-140.2398510625126</v>
      </c>
      <c r="AI6">
        <f t="shared" si="6"/>
        <v>618.90219866575944</v>
      </c>
      <c r="AJ6">
        <f t="shared" si="7"/>
        <v>-219.79376955990347</v>
      </c>
      <c r="AK6">
        <f t="shared" si="28"/>
        <v>114.94117025771401</v>
      </c>
      <c r="AL6">
        <f t="shared" si="8"/>
        <v>514.04959936357</v>
      </c>
      <c r="AN6">
        <f t="shared" si="9"/>
        <v>634.54230870698711</v>
      </c>
      <c r="AO6">
        <f t="shared" si="10"/>
        <v>-31.727115435349361</v>
      </c>
      <c r="AP6">
        <f t="shared" si="11"/>
        <v>-9.4124506811772459</v>
      </c>
      <c r="AQ6">
        <f t="shared" si="12"/>
        <v>-109.62205593901702</v>
      </c>
      <c r="AR6">
        <f t="shared" si="13"/>
        <v>483.78068665144349</v>
      </c>
      <c r="AS6">
        <f t="shared" si="14"/>
        <v>-171.80740509345682</v>
      </c>
      <c r="AT6">
        <f t="shared" si="15"/>
        <v>89.846696928326409</v>
      </c>
      <c r="AU6">
        <f t="shared" si="16"/>
        <v>401.81997848631306</v>
      </c>
      <c r="AW6">
        <v>3</v>
      </c>
      <c r="AX6">
        <f>(R6*SUMPRODUCT(K7:$K$23, X7:$X$23)-$AZ$3*SUMPRODUCT(K6:$K$22, W7:$W$23))/Z6</f>
        <v>822.01113381846994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3.657909E-3</v>
      </c>
      <c r="O7">
        <f t="shared" si="30"/>
        <v>842.6900843899333</v>
      </c>
      <c r="P7">
        <f t="shared" si="31"/>
        <v>42.134504219496669</v>
      </c>
      <c r="Q7" s="5">
        <f t="shared" si="32"/>
        <v>12.5</v>
      </c>
      <c r="R7">
        <f t="shared" si="0"/>
        <v>50000</v>
      </c>
      <c r="S7">
        <f t="shared" si="20"/>
        <v>1015.1317335321208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791.85178397119353</v>
      </c>
      <c r="AC7">
        <f t="shared" si="1"/>
        <v>964.53095540897311</v>
      </c>
      <c r="AE7">
        <f t="shared" si="2"/>
        <v>800.68492133742541</v>
      </c>
      <c r="AF7">
        <f t="shared" si="3"/>
        <v>-40.034246066871276</v>
      </c>
      <c r="AG7">
        <f t="shared" si="4"/>
        <v>-11.87691857554433</v>
      </c>
      <c r="AH7">
        <f t="shared" si="5"/>
        <v>-176.18506903909784</v>
      </c>
      <c r="AI7">
        <f t="shared" si="6"/>
        <v>572.58868765591194</v>
      </c>
      <c r="AJ7">
        <f t="shared" si="7"/>
        <v>-172.67917143777959</v>
      </c>
      <c r="AK7">
        <f t="shared" si="28"/>
        <v>132.84763543731634</v>
      </c>
      <c r="AL7">
        <f t="shared" si="8"/>
        <v>532.75715165544875</v>
      </c>
      <c r="AN7">
        <f t="shared" si="9"/>
        <v>576.54116049450249</v>
      </c>
      <c r="AO7">
        <f t="shared" si="10"/>
        <v>-28.82705802472513</v>
      </c>
      <c r="AP7">
        <f t="shared" si="11"/>
        <v>-8.5520936340417837</v>
      </c>
      <c r="AQ7">
        <f t="shared" si="12"/>
        <v>-126.86381553924436</v>
      </c>
      <c r="AR7">
        <f t="shared" si="13"/>
        <v>412.29819329649126</v>
      </c>
      <c r="AS7">
        <f t="shared" si="14"/>
        <v>-124.33935901736726</v>
      </c>
      <c r="AT7">
        <f t="shared" si="15"/>
        <v>95.658264396992976</v>
      </c>
      <c r="AU7">
        <f t="shared" si="16"/>
        <v>383.617098676117</v>
      </c>
      <c r="AW7">
        <v>4</v>
      </c>
      <c r="AX7">
        <f>(R7*SUMPRODUCT(K8:$K$23, X8:$X$23)-$AZ$3*SUMPRODUCT(K7:$K$22, W8:$W$23))/Z7</f>
        <v>1015.1317335321208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4.4868319999999996E-3</v>
      </c>
      <c r="O8">
        <f t="shared" si="30"/>
        <v>842.6900843899333</v>
      </c>
      <c r="P8">
        <f t="shared" si="31"/>
        <v>42.134504219496669</v>
      </c>
      <c r="Q8" s="5">
        <f t="shared" si="32"/>
        <v>12.5</v>
      </c>
      <c r="R8">
        <f t="shared" si="0"/>
        <v>50000</v>
      </c>
      <c r="S8">
        <f t="shared" si="20"/>
        <v>1169.7120471126866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964.53095540897311</v>
      </c>
      <c r="AC8">
        <f t="shared" si="1"/>
        <v>1095.3052275263335</v>
      </c>
      <c r="AE8">
        <f t="shared" si="2"/>
        <v>789.08553339707692</v>
      </c>
      <c r="AF8">
        <f t="shared" si="3"/>
        <v>-39.454276669853854</v>
      </c>
      <c r="AG8">
        <f t="shared" si="4"/>
        <v>-11.704859651462741</v>
      </c>
      <c r="AH8">
        <f t="shared" si="5"/>
        <v>-213.15895330458684</v>
      </c>
      <c r="AI8">
        <f t="shared" si="6"/>
        <v>524.76744377117359</v>
      </c>
      <c r="AJ8">
        <f t="shared" si="7"/>
        <v>-130.7742721173604</v>
      </c>
      <c r="AK8">
        <f t="shared" si="28"/>
        <v>146.6808604924943</v>
      </c>
      <c r="AL8">
        <f t="shared" si="8"/>
        <v>540.67403214630747</v>
      </c>
      <c r="AN8">
        <f t="shared" si="9"/>
        <v>523.4014439983913</v>
      </c>
      <c r="AO8">
        <f t="shared" si="10"/>
        <v>-26.17007219991957</v>
      </c>
      <c r="AP8">
        <f t="shared" si="11"/>
        <v>-7.763848384090525</v>
      </c>
      <c r="AQ8">
        <f t="shared" si="12"/>
        <v>-141.38860648033736</v>
      </c>
      <c r="AR8">
        <f t="shared" si="13"/>
        <v>348.07891693404395</v>
      </c>
      <c r="AS8">
        <f t="shared" si="14"/>
        <v>-86.742742031264001</v>
      </c>
      <c r="AT8">
        <f t="shared" si="15"/>
        <v>97.293602454203224</v>
      </c>
      <c r="AU8">
        <f t="shared" si="16"/>
        <v>358.62977735698314</v>
      </c>
      <c r="AW8">
        <v>5</v>
      </c>
      <c r="AX8">
        <f>(R8*SUMPRODUCT(K9:$K$23, X9:$X$23)-$AZ$3*SUMPRODUCT(K8:$K$22, W9:$W$23))/Z8</f>
        <v>1169.7120471126866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5.3970320000000004E-3</v>
      </c>
      <c r="O9">
        <f t="shared" si="30"/>
        <v>842.6900843899333</v>
      </c>
      <c r="P9">
        <f t="shared" si="31"/>
        <v>42.134504219496669</v>
      </c>
      <c r="Q9" s="5">
        <f t="shared" si="32"/>
        <v>12.5</v>
      </c>
      <c r="R9">
        <f t="shared" si="0"/>
        <v>50000</v>
      </c>
      <c r="S9">
        <f t="shared" si="20"/>
        <v>1288.5300488328728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1095.3052275263335</v>
      </c>
      <c r="AC9">
        <f t="shared" si="1"/>
        <v>1187.9875492655829</v>
      </c>
      <c r="AE9">
        <f t="shared" si="2"/>
        <v>776.93595818862514</v>
      </c>
      <c r="AF9">
        <f t="shared" si="3"/>
        <v>-38.84679790943126</v>
      </c>
      <c r="AG9">
        <f t="shared" si="4"/>
        <v>-11.52463955285366</v>
      </c>
      <c r="AH9">
        <f t="shared" si="5"/>
        <v>-252.68600837781304</v>
      </c>
      <c r="AI9">
        <f t="shared" si="6"/>
        <v>473.87851234852718</v>
      </c>
      <c r="AJ9">
        <f t="shared" si="7"/>
        <v>-92.682321739249346</v>
      </c>
      <c r="AK9">
        <f t="shared" si="28"/>
        <v>156.883557764519</v>
      </c>
      <c r="AL9">
        <f t="shared" si="8"/>
        <v>538.07974837379686</v>
      </c>
      <c r="AN9">
        <f t="shared" si="9"/>
        <v>474.72075980019895</v>
      </c>
      <c r="AO9">
        <f t="shared" si="10"/>
        <v>-23.736037990009947</v>
      </c>
      <c r="AP9">
        <f t="shared" si="11"/>
        <v>-7.041745960258238</v>
      </c>
      <c r="AQ9">
        <f t="shared" si="12"/>
        <v>-154.39534317302378</v>
      </c>
      <c r="AR9">
        <f t="shared" si="13"/>
        <v>289.54763267690697</v>
      </c>
      <c r="AS9">
        <f t="shared" si="14"/>
        <v>-56.630436179941903</v>
      </c>
      <c r="AT9">
        <f t="shared" si="15"/>
        <v>95.858456488185269</v>
      </c>
      <c r="AU9">
        <f t="shared" si="16"/>
        <v>328.77565298515037</v>
      </c>
      <c r="AW9">
        <v>6</v>
      </c>
      <c r="AX9">
        <f>(R9*SUMPRODUCT(K10:$K$23, X10:$X$23)-$AZ$3*SUMPRODUCT(K9:$K$22, W10:$W$23))/Z9</f>
        <v>1288.5300488328728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6.3737730000000001E-3</v>
      </c>
      <c r="O10">
        <f t="shared" si="30"/>
        <v>842.6900843899333</v>
      </c>
      <c r="P10">
        <f t="shared" si="31"/>
        <v>42.134504219496669</v>
      </c>
      <c r="Q10" s="5">
        <f t="shared" si="32"/>
        <v>12.5</v>
      </c>
      <c r="R10">
        <f t="shared" si="0"/>
        <v>50000</v>
      </c>
      <c r="S10">
        <f t="shared" si="20"/>
        <v>1374.7279311609229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1187.9875492655829</v>
      </c>
      <c r="AC10">
        <f t="shared" si="1"/>
        <v>1246.7064168666791</v>
      </c>
      <c r="AE10">
        <f t="shared" si="2"/>
        <v>764.21458517370706</v>
      </c>
      <c r="AF10">
        <f t="shared" si="3"/>
        <v>-38.210729258685355</v>
      </c>
      <c r="AG10">
        <f t="shared" si="4"/>
        <v>-11.335937720908412</v>
      </c>
      <c r="AH10">
        <f t="shared" si="5"/>
        <v>-293.82174566684296</v>
      </c>
      <c r="AI10">
        <f t="shared" si="6"/>
        <v>420.84617252727037</v>
      </c>
      <c r="AJ10">
        <f t="shared" si="7"/>
        <v>-58.718867601096235</v>
      </c>
      <c r="AK10">
        <f t="shared" si="28"/>
        <v>163.78024454130434</v>
      </c>
      <c r="AL10">
        <f t="shared" si="8"/>
        <v>525.90754946747847</v>
      </c>
      <c r="AN10">
        <f t="shared" si="9"/>
        <v>430.14065407190964</v>
      </c>
      <c r="AO10">
        <f t="shared" si="10"/>
        <v>-21.507032703595485</v>
      </c>
      <c r="AP10">
        <f t="shared" si="11"/>
        <v>-6.3804692561339227</v>
      </c>
      <c r="AQ10">
        <f t="shared" si="12"/>
        <v>-165.37852105107194</v>
      </c>
      <c r="AR10">
        <f t="shared" si="13"/>
        <v>236.87463106110835</v>
      </c>
      <c r="AS10">
        <f t="shared" si="14"/>
        <v>-33.050104782489022</v>
      </c>
      <c r="AT10">
        <f t="shared" si="15"/>
        <v>92.184241020525548</v>
      </c>
      <c r="AU10">
        <f t="shared" si="16"/>
        <v>296.00876729914484</v>
      </c>
      <c r="AW10">
        <v>7</v>
      </c>
      <c r="AX10">
        <f>(R10*SUMPRODUCT(K11:$K$23, X11:$X$23)-$AZ$3*SUMPRODUCT(K10:$K$22, W11:$W$23))/Z10</f>
        <v>1374.7279311609229</v>
      </c>
    </row>
    <row r="11" spans="1:52" x14ac:dyDescent="0.25">
      <c r="A11" t="s">
        <v>33</v>
      </c>
      <c r="C11" s="24">
        <f>AU25</f>
        <v>2185.5118954340073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7.4983330000000003E-3</v>
      </c>
      <c r="O11">
        <f t="shared" si="30"/>
        <v>842.6900843899333</v>
      </c>
      <c r="P11">
        <f t="shared" si="31"/>
        <v>42.134504219496669</v>
      </c>
      <c r="Q11" s="5">
        <f t="shared" si="32"/>
        <v>12.5</v>
      </c>
      <c r="R11">
        <f t="shared" si="0"/>
        <v>50000</v>
      </c>
      <c r="S11">
        <f t="shared" si="20"/>
        <v>1429.2521749991924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1246.7064168666791</v>
      </c>
      <c r="AC11">
        <f t="shared" si="1"/>
        <v>1273.4725730477332</v>
      </c>
      <c r="AE11">
        <f t="shared" si="2"/>
        <v>750.84210387888061</v>
      </c>
      <c r="AF11">
        <f t="shared" si="3"/>
        <v>-37.542105193944039</v>
      </c>
      <c r="AG11">
        <f t="shared" si="4"/>
        <v>-11.137577707800697</v>
      </c>
      <c r="AH11">
        <f t="shared" si="5"/>
        <v>-340.00254359452936</v>
      </c>
      <c r="AI11">
        <f t="shared" si="6"/>
        <v>362.15987738260651</v>
      </c>
      <c r="AJ11">
        <f t="shared" si="7"/>
        <v>-26.766156181054157</v>
      </c>
      <c r="AK11">
        <f t="shared" si="28"/>
        <v>167.71774897875176</v>
      </c>
      <c r="AL11">
        <f t="shared" si="8"/>
        <v>503.11147018030408</v>
      </c>
      <c r="AN11">
        <f t="shared" si="9"/>
        <v>389.30138974927598</v>
      </c>
      <c r="AO11">
        <f t="shared" si="10"/>
        <v>-19.465069487463801</v>
      </c>
      <c r="AP11">
        <f t="shared" si="11"/>
        <v>-5.7746821304879736</v>
      </c>
      <c r="AQ11">
        <f t="shared" si="12"/>
        <v>-176.28668138859564</v>
      </c>
      <c r="AR11">
        <f t="shared" si="13"/>
        <v>187.77495674272853</v>
      </c>
      <c r="AS11">
        <f t="shared" si="14"/>
        <v>-13.877886902851998</v>
      </c>
      <c r="AT11">
        <f t="shared" si="15"/>
        <v>86.959365259011548</v>
      </c>
      <c r="AU11">
        <f t="shared" si="16"/>
        <v>260.85643509888808</v>
      </c>
      <c r="AW11">
        <v>8</v>
      </c>
      <c r="AX11">
        <f>(R11*SUMPRODUCT(K12:$K$23, X12:$X$23)-$AZ$3*SUMPRODUCT(K11:$K$22, W12:$W$23))/Z11</f>
        <v>1429.2521749991924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8.7783159999999995E-3</v>
      </c>
      <c r="O12">
        <f t="shared" si="30"/>
        <v>842.6900843899333</v>
      </c>
      <c r="P12">
        <f t="shared" si="31"/>
        <v>42.134504219496669</v>
      </c>
      <c r="Q12" s="5">
        <f t="shared" si="32"/>
        <v>12.5</v>
      </c>
      <c r="R12">
        <f t="shared" si="0"/>
        <v>50000</v>
      </c>
      <c r="S12">
        <f t="shared" si="20"/>
        <v>1453.1612509354377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1273.4725730477332</v>
      </c>
      <c r="AC12">
        <f t="shared" si="1"/>
        <v>1270.4620009403195</v>
      </c>
      <c r="AE12">
        <f t="shared" si="2"/>
        <v>736.74255358613823</v>
      </c>
      <c r="AF12">
        <f t="shared" si="3"/>
        <v>-36.83712767930691</v>
      </c>
      <c r="AG12">
        <f t="shared" si="4"/>
        <v>-10.928432754129059</v>
      </c>
      <c r="AH12">
        <f t="shared" si="5"/>
        <v>-391.07670637452071</v>
      </c>
      <c r="AI12">
        <f t="shared" si="6"/>
        <v>297.90028677818151</v>
      </c>
      <c r="AJ12">
        <f t="shared" si="7"/>
        <v>3.0105721074137364</v>
      </c>
      <c r="AK12">
        <f t="shared" si="28"/>
        <v>168.86195537054212</v>
      </c>
      <c r="AL12">
        <f t="shared" si="8"/>
        <v>469.77281425613739</v>
      </c>
      <c r="AN12">
        <f t="shared" si="9"/>
        <v>351.8805468402083</v>
      </c>
      <c r="AO12">
        <f t="shared" si="10"/>
        <v>-17.594027342010413</v>
      </c>
      <c r="AP12">
        <f t="shared" si="11"/>
        <v>-5.2196019829602118</v>
      </c>
      <c r="AQ12">
        <f t="shared" si="12"/>
        <v>-186.78476575799502</v>
      </c>
      <c r="AR12">
        <f t="shared" si="13"/>
        <v>142.28215175724264</v>
      </c>
      <c r="AS12">
        <f t="shared" si="14"/>
        <v>1.4378995136118005</v>
      </c>
      <c r="AT12">
        <f t="shared" si="15"/>
        <v>80.651289798677354</v>
      </c>
      <c r="AU12">
        <f t="shared" si="16"/>
        <v>224.37134106953181</v>
      </c>
      <c r="AW12">
        <v>9</v>
      </c>
      <c r="AX12">
        <f>(R12*SUMPRODUCT(K13:$K$23, X13:$X$23)-$AZ$3*SUMPRODUCT(K12:$K$22, W13:$W$23))/Z12</f>
        <v>1453.1612509354377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1.019566E-2</v>
      </c>
      <c r="O13">
        <f t="shared" si="30"/>
        <v>842.6900843899333</v>
      </c>
      <c r="P13">
        <f t="shared" si="31"/>
        <v>42.134504219496669</v>
      </c>
      <c r="Q13" s="5">
        <f t="shared" si="32"/>
        <v>12.5</v>
      </c>
      <c r="R13">
        <f t="shared" si="0"/>
        <v>50000</v>
      </c>
      <c r="S13">
        <f t="shared" si="20"/>
        <v>1448.1150401138823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1270.4620009403195</v>
      </c>
      <c r="AC13">
        <f t="shared" si="1"/>
        <v>1240.4815069649999</v>
      </c>
      <c r="AE13">
        <f t="shared" si="2"/>
        <v>721.86355146638073</v>
      </c>
      <c r="AF13">
        <f t="shared" si="3"/>
        <v>-36.093177573319039</v>
      </c>
      <c r="AG13">
        <f t="shared" si="4"/>
        <v>-10.707725841893803</v>
      </c>
      <c r="AH13">
        <f t="shared" si="5"/>
        <v>-445.69033877585395</v>
      </c>
      <c r="AI13">
        <f t="shared" si="6"/>
        <v>229.37230927531397</v>
      </c>
      <c r="AJ13">
        <f t="shared" si="7"/>
        <v>29.980493975319632</v>
      </c>
      <c r="AK13">
        <f t="shared" si="28"/>
        <v>167.39480431449246</v>
      </c>
      <c r="AL13">
        <f t="shared" si="8"/>
        <v>426.74760756512603</v>
      </c>
      <c r="AN13">
        <f t="shared" si="9"/>
        <v>317.59728709858354</v>
      </c>
      <c r="AO13">
        <f t="shared" si="10"/>
        <v>-15.879864354929179</v>
      </c>
      <c r="AP13">
        <f t="shared" si="11"/>
        <v>-4.7110630138793628</v>
      </c>
      <c r="AQ13">
        <f t="shared" si="12"/>
        <v>-196.08974880878475</v>
      </c>
      <c r="AR13">
        <f t="shared" si="13"/>
        <v>100.91661092099028</v>
      </c>
      <c r="AS13">
        <f t="shared" si="14"/>
        <v>13.190475586549127</v>
      </c>
      <c r="AT13">
        <f t="shared" si="15"/>
        <v>73.648455607274258</v>
      </c>
      <c r="AU13">
        <f t="shared" si="16"/>
        <v>187.75554211481366</v>
      </c>
      <c r="AW13">
        <v>10</v>
      </c>
      <c r="AX13">
        <f>(R13*SUMPRODUCT(K14:$K$23, X14:$X$23)-$AZ$3*SUMPRODUCT(K13:$K$22, W14:$W$23))/Z13</f>
        <v>1448.1150401138823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1.1804551E-2</v>
      </c>
      <c r="O14">
        <f t="shared" si="30"/>
        <v>842.6900843899333</v>
      </c>
      <c r="P14">
        <f t="shared" si="31"/>
        <v>42.134504219496669</v>
      </c>
      <c r="Q14" s="5">
        <f t="shared" si="32"/>
        <v>12.5</v>
      </c>
      <c r="R14">
        <f t="shared" si="0"/>
        <v>50000</v>
      </c>
      <c r="S14">
        <f t="shared" si="20"/>
        <v>1414.7714828727205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1240.4815069649999</v>
      </c>
      <c r="AC14">
        <f t="shared" si="1"/>
        <v>1185.4934678277584</v>
      </c>
      <c r="AE14">
        <f t="shared" si="2"/>
        <v>706.12364084339094</v>
      </c>
      <c r="AF14">
        <f t="shared" si="3"/>
        <v>-35.306182042169553</v>
      </c>
      <c r="AG14">
        <f t="shared" si="4"/>
        <v>-10.474248687680213</v>
      </c>
      <c r="AH14">
        <f t="shared" si="5"/>
        <v>-505.59958317861339</v>
      </c>
      <c r="AI14">
        <f t="shared" si="6"/>
        <v>154.74362693492782</v>
      </c>
      <c r="AJ14">
        <f t="shared" si="7"/>
        <v>54.988039137241458</v>
      </c>
      <c r="AK14">
        <f t="shared" si="28"/>
        <v>163.5498525006156</v>
      </c>
      <c r="AL14">
        <f t="shared" si="8"/>
        <v>373.28151857278488</v>
      </c>
      <c r="AN14">
        <f t="shared" si="9"/>
        <v>286.18349885735688</v>
      </c>
      <c r="AO14">
        <f t="shared" si="10"/>
        <v>-14.309174942867845</v>
      </c>
      <c r="AP14">
        <f t="shared" si="11"/>
        <v>-4.2450882026299706</v>
      </c>
      <c r="AQ14">
        <f t="shared" si="12"/>
        <v>-204.91348733495826</v>
      </c>
      <c r="AR14">
        <f t="shared" si="13"/>
        <v>62.715748376900791</v>
      </c>
      <c r="AS14">
        <f t="shared" si="14"/>
        <v>22.28599713331397</v>
      </c>
      <c r="AT14">
        <f t="shared" si="15"/>
        <v>66.284806681060559</v>
      </c>
      <c r="AU14">
        <f t="shared" si="16"/>
        <v>151.28655219127532</v>
      </c>
      <c r="AW14">
        <v>11</v>
      </c>
      <c r="AX14">
        <f>(R14*SUMPRODUCT(K15:$K$23, X15:$X$23)-$AZ$3*SUMPRODUCT(K14:$K$22, W15:$W$23))/Z14</f>
        <v>1414.7714828727205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1.3628751999999999E-2</v>
      </c>
      <c r="O15">
        <f t="shared" si="30"/>
        <v>842.6900843899333</v>
      </c>
      <c r="P15">
        <f t="shared" si="31"/>
        <v>42.134504219496669</v>
      </c>
      <c r="Q15" s="5">
        <f t="shared" si="32"/>
        <v>12.5</v>
      </c>
      <c r="R15">
        <f t="shared" si="0"/>
        <v>50000</v>
      </c>
      <c r="S15">
        <f t="shared" si="20"/>
        <v>1353.5700968673925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1185.4934678277584</v>
      </c>
      <c r="AC15">
        <f t="shared" si="1"/>
        <v>1107.4104089639479</v>
      </c>
      <c r="AE15">
        <f t="shared" si="2"/>
        <v>689.43882045256544</v>
      </c>
      <c r="AF15">
        <f t="shared" si="3"/>
        <v>-34.471941022628272</v>
      </c>
      <c r="AG15">
        <f t="shared" si="4"/>
        <v>-10.226755263052691</v>
      </c>
      <c r="AH15">
        <f t="shared" si="5"/>
        <v>-571.00375100287624</v>
      </c>
      <c r="AI15">
        <f t="shared" si="6"/>
        <v>73.736373164008228</v>
      </c>
      <c r="AJ15">
        <f t="shared" si="7"/>
        <v>78.083058863810493</v>
      </c>
      <c r="AK15">
        <f t="shared" si="28"/>
        <v>157.48819191484102</v>
      </c>
      <c r="AL15">
        <f t="shared" si="8"/>
        <v>309.30762394265975</v>
      </c>
      <c r="AN15">
        <f t="shared" si="9"/>
        <v>257.39596703700738</v>
      </c>
      <c r="AO15">
        <f t="shared" si="10"/>
        <v>-12.869798351850369</v>
      </c>
      <c r="AP15">
        <f t="shared" si="11"/>
        <v>-3.818069830846377</v>
      </c>
      <c r="AQ15">
        <f t="shared" si="12"/>
        <v>-213.17926741442602</v>
      </c>
      <c r="AR15">
        <f t="shared" si="13"/>
        <v>27.528831439884598</v>
      </c>
      <c r="AS15">
        <f t="shared" si="14"/>
        <v>29.151628613348247</v>
      </c>
      <c r="AT15">
        <f t="shared" si="15"/>
        <v>58.796842087048262</v>
      </c>
      <c r="AU15">
        <f t="shared" si="16"/>
        <v>115.47730214028111</v>
      </c>
      <c r="AW15">
        <v>12</v>
      </c>
      <c r="AX15">
        <f>(R15*SUMPRODUCT(K16:$K$23, X16:$X$23)-$AZ$3*SUMPRODUCT(K15:$K$22, W16:$W$23))/Z15</f>
        <v>1353.5700968673925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1.5530428000000001E-2</v>
      </c>
      <c r="O16">
        <f t="shared" si="30"/>
        <v>842.6900843899333</v>
      </c>
      <c r="P16">
        <f t="shared" si="31"/>
        <v>42.134504219496669</v>
      </c>
      <c r="Q16" s="5">
        <f t="shared" si="32"/>
        <v>12.5</v>
      </c>
      <c r="R16">
        <f t="shared" si="0"/>
        <v>50000</v>
      </c>
      <c r="S16">
        <f t="shared" si="20"/>
        <v>1267.3872218099282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1107.4104089639479</v>
      </c>
      <c r="AC16">
        <f t="shared" si="1"/>
        <v>1010.428196223089</v>
      </c>
      <c r="AE16">
        <f t="shared" si="2"/>
        <v>671.83715228659628</v>
      </c>
      <c r="AF16">
        <f t="shared" si="3"/>
        <v>-33.591857614329818</v>
      </c>
      <c r="AG16">
        <f t="shared" si="4"/>
        <v>-9.9656618241357044</v>
      </c>
      <c r="AH16">
        <f t="shared" si="5"/>
        <v>-635.3035451458436</v>
      </c>
      <c r="AI16">
        <f t="shared" si="6"/>
        <v>-7.0239122977128545</v>
      </c>
      <c r="AJ16">
        <f t="shared" si="7"/>
        <v>96.982212740858927</v>
      </c>
      <c r="AK16">
        <f t="shared" si="28"/>
        <v>149.37575856015087</v>
      </c>
      <c r="AL16">
        <f t="shared" si="8"/>
        <v>239.33405900329694</v>
      </c>
      <c r="AN16">
        <f t="shared" si="9"/>
        <v>231.05330640408141</v>
      </c>
      <c r="AO16">
        <f t="shared" si="10"/>
        <v>-11.552665320204072</v>
      </c>
      <c r="AP16">
        <f t="shared" si="11"/>
        <v>-3.4273173300026545</v>
      </c>
      <c r="AQ16">
        <f t="shared" si="12"/>
        <v>-218.48893616047548</v>
      </c>
      <c r="AR16">
        <f t="shared" si="13"/>
        <v>-2.4156124066007862</v>
      </c>
      <c r="AS16">
        <f t="shared" si="14"/>
        <v>33.353411373416463</v>
      </c>
      <c r="AT16">
        <f t="shared" si="15"/>
        <v>51.372215416300079</v>
      </c>
      <c r="AU16">
        <f t="shared" si="16"/>
        <v>82.310014383115757</v>
      </c>
      <c r="AW16">
        <v>13</v>
      </c>
      <c r="AX16">
        <f>(R16*SUMPRODUCT(K17:$K$23, X17:$X$23)-$AZ$3*SUMPRODUCT(K16:$K$22, W17:$W$23))/Z16</f>
        <v>1267.3872218099282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1.7564712E-2</v>
      </c>
      <c r="O17">
        <f t="shared" si="30"/>
        <v>842.6900843899333</v>
      </c>
      <c r="P17">
        <f t="shared" si="31"/>
        <v>42.134504219496669</v>
      </c>
      <c r="Q17" s="5">
        <f t="shared" si="32"/>
        <v>12.5</v>
      </c>
      <c r="R17">
        <f t="shared" si="0"/>
        <v>50000</v>
      </c>
      <c r="S17">
        <f t="shared" si="20"/>
        <v>1157.8846174832067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1010.428196223089</v>
      </c>
      <c r="AC17">
        <f t="shared" si="1"/>
        <v>897.68119458285696</v>
      </c>
      <c r="AE17">
        <f t="shared" si="2"/>
        <v>653.31815467291608</v>
      </c>
      <c r="AF17">
        <f t="shared" si="3"/>
        <v>-32.66590773364581</v>
      </c>
      <c r="AG17">
        <f t="shared" si="4"/>
        <v>-9.6909612260640081</v>
      </c>
      <c r="AH17">
        <f t="shared" si="5"/>
        <v>-700.17591932135315</v>
      </c>
      <c r="AI17">
        <f t="shared" si="6"/>
        <v>-89.214633608146869</v>
      </c>
      <c r="AJ17">
        <f t="shared" si="7"/>
        <v>112.74700164023204</v>
      </c>
      <c r="AK17">
        <f t="shared" si="28"/>
        <v>139.57155352140308</v>
      </c>
      <c r="AL17">
        <f t="shared" si="8"/>
        <v>163.10392155348825</v>
      </c>
      <c r="AN17">
        <f t="shared" si="9"/>
        <v>206.97365306374084</v>
      </c>
      <c r="AO17">
        <f t="shared" si="10"/>
        <v>-10.348682653187044</v>
      </c>
      <c r="AP17">
        <f t="shared" si="11"/>
        <v>-3.0701330313738606</v>
      </c>
      <c r="AQ17">
        <f t="shared" si="12"/>
        <v>-221.81836946159373</v>
      </c>
      <c r="AR17">
        <f t="shared" si="13"/>
        <v>-28.263532082413796</v>
      </c>
      <c r="AS17">
        <f t="shared" si="14"/>
        <v>35.718674943520298</v>
      </c>
      <c r="AT17">
        <f t="shared" si="15"/>
        <v>44.216794052767163</v>
      </c>
      <c r="AU17">
        <f t="shared" si="16"/>
        <v>51.671936913873665</v>
      </c>
      <c r="AW17">
        <v>14</v>
      </c>
      <c r="AX17">
        <f>(R17*SUMPRODUCT(K18:$K$23, X18:$X$23)-$AZ$3*SUMPRODUCT(K17:$K$22, W18:$W$23))/Z17</f>
        <v>1157.8846174832067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1.9807176999999999E-2</v>
      </c>
      <c r="O18">
        <f t="shared" si="30"/>
        <v>842.6900843899333</v>
      </c>
      <c r="P18">
        <f t="shared" si="31"/>
        <v>42.134504219496669</v>
      </c>
      <c r="Q18" s="5">
        <f t="shared" si="32"/>
        <v>12.5</v>
      </c>
      <c r="R18">
        <f t="shared" si="0"/>
        <v>50000</v>
      </c>
      <c r="S18">
        <f t="shared" si="20"/>
        <v>1025.4575026234595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897.68119458285696</v>
      </c>
      <c r="AC18">
        <f t="shared" si="1"/>
        <v>771.31640328984588</v>
      </c>
      <c r="AE18">
        <f t="shared" si="2"/>
        <v>633.84458479926707</v>
      </c>
      <c r="AF18">
        <f t="shared" si="3"/>
        <v>-31.692229239963357</v>
      </c>
      <c r="AG18">
        <f t="shared" si="4"/>
        <v>-9.4021010294985814</v>
      </c>
      <c r="AH18">
        <f t="shared" si="5"/>
        <v>-767.80233721914726</v>
      </c>
      <c r="AI18">
        <f t="shared" si="6"/>
        <v>-175.05208268934211</v>
      </c>
      <c r="AJ18">
        <f t="shared" si="7"/>
        <v>126.36479129301108</v>
      </c>
      <c r="AK18">
        <f t="shared" si="28"/>
        <v>128.34075688566469</v>
      </c>
      <c r="AL18">
        <f t="shared" si="8"/>
        <v>79.653465489333655</v>
      </c>
      <c r="AN18">
        <f t="shared" si="9"/>
        <v>184.97595986673667</v>
      </c>
      <c r="AO18">
        <f t="shared" si="10"/>
        <v>-9.2487979933368347</v>
      </c>
      <c r="AP18">
        <f t="shared" si="11"/>
        <v>-2.7438313813887207</v>
      </c>
      <c r="AQ18">
        <f t="shared" si="12"/>
        <v>-224.06908210790132</v>
      </c>
      <c r="AR18">
        <f t="shared" si="13"/>
        <v>-51.08575161589021</v>
      </c>
      <c r="AS18">
        <f t="shared" si="14"/>
        <v>36.87725528204529</v>
      </c>
      <c r="AT18">
        <f t="shared" si="15"/>
        <v>37.453904733551603</v>
      </c>
      <c r="AU18">
        <f t="shared" si="16"/>
        <v>23.245408399706683</v>
      </c>
      <c r="AW18">
        <v>15</v>
      </c>
      <c r="AX18">
        <f>(R18*SUMPRODUCT(K19:$K$23, X19:$X$23)-$AZ$3*SUMPRODUCT(K18:$K$22, W19:$W$23))/Z18</f>
        <v>1025.4575026234595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2.2489294999999999E-2</v>
      </c>
      <c r="O19">
        <f t="shared" si="30"/>
        <v>842.6900843899333</v>
      </c>
      <c r="P19">
        <f t="shared" si="31"/>
        <v>42.134504219496669</v>
      </c>
      <c r="Q19" s="5">
        <f t="shared" si="32"/>
        <v>12.5</v>
      </c>
      <c r="R19">
        <f t="shared" si="0"/>
        <v>50000</v>
      </c>
      <c r="S19">
        <f t="shared" si="20"/>
        <v>867.44351095074944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771.31640328984588</v>
      </c>
      <c r="AC19">
        <f t="shared" si="1"/>
        <v>631.26524883612751</v>
      </c>
      <c r="AE19">
        <f t="shared" si="2"/>
        <v>613.25142109957119</v>
      </c>
      <c r="AF19">
        <f t="shared" si="3"/>
        <v>-30.662571054978564</v>
      </c>
      <c r="AG19">
        <f t="shared" si="4"/>
        <v>-9.0966333955313985</v>
      </c>
      <c r="AH19">
        <f t="shared" si="5"/>
        <v>-845.78649468878916</v>
      </c>
      <c r="AI19">
        <f t="shared" si="6"/>
        <v>-272.29427803972794</v>
      </c>
      <c r="AJ19">
        <f t="shared" si="7"/>
        <v>140.05115445371837</v>
      </c>
      <c r="AK19">
        <f t="shared" si="28"/>
        <v>115.85367252782792</v>
      </c>
      <c r="AL19">
        <f t="shared" si="8"/>
        <v>-16.389451058181649</v>
      </c>
      <c r="AN19">
        <f t="shared" si="9"/>
        <v>164.85921805016545</v>
      </c>
      <c r="AO19">
        <f t="shared" si="10"/>
        <v>-8.2429609025082726</v>
      </c>
      <c r="AP19">
        <f t="shared" si="11"/>
        <v>-2.4454307269070856</v>
      </c>
      <c r="AQ19">
        <f t="shared" si="12"/>
        <v>-227.37118146709452</v>
      </c>
      <c r="AR19">
        <f t="shared" si="13"/>
        <v>-73.200355046344427</v>
      </c>
      <c r="AS19">
        <f t="shared" si="14"/>
        <v>37.6496865981402</v>
      </c>
      <c r="AT19">
        <f t="shared" si="15"/>
        <v>31.144723361475144</v>
      </c>
      <c r="AU19">
        <f t="shared" si="16"/>
        <v>-4.4059450867290826</v>
      </c>
      <c r="AW19">
        <v>16</v>
      </c>
      <c r="AX19">
        <f>(R19*SUMPRODUCT(K20:$K$23, X20:$X$23)-$AZ$3*SUMPRODUCT(K19:$K$22, W20:$W$23))/Z19</f>
        <v>867.44351095074944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2.5348699999999998E-2</v>
      </c>
      <c r="O20">
        <f t="shared" si="30"/>
        <v>842.6900843899333</v>
      </c>
      <c r="P20">
        <f t="shared" si="31"/>
        <v>42.134504219496669</v>
      </c>
      <c r="Q20" s="5">
        <f t="shared" si="32"/>
        <v>12.5</v>
      </c>
      <c r="R20">
        <f t="shared" si="0"/>
        <v>50000</v>
      </c>
      <c r="S20">
        <f t="shared" si="20"/>
        <v>684.72307042899718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631.26524883612751</v>
      </c>
      <c r="AC20">
        <f t="shared" si="1"/>
        <v>480.67993552398008</v>
      </c>
      <c r="AE20">
        <f t="shared" si="2"/>
        <v>591.57378059054884</v>
      </c>
      <c r="AF20">
        <f t="shared" si="3"/>
        <v>-29.578689029527446</v>
      </c>
      <c r="AG20">
        <f t="shared" si="4"/>
        <v>-8.7750792306227794</v>
      </c>
      <c r="AH20">
        <f t="shared" si="5"/>
        <v>-922.35132381322705</v>
      </c>
      <c r="AI20">
        <f t="shared" si="6"/>
        <v>-369.13131148282844</v>
      </c>
      <c r="AJ20">
        <f t="shared" si="7"/>
        <v>150.58531331214743</v>
      </c>
      <c r="AK20">
        <f t="shared" si="28"/>
        <v>102.10728732778405</v>
      </c>
      <c r="AL20">
        <f t="shared" si="8"/>
        <v>-116.43871084289695</v>
      </c>
      <c r="AN20">
        <f t="shared" si="9"/>
        <v>146.495996581589</v>
      </c>
      <c r="AO20">
        <f t="shared" si="10"/>
        <v>-7.3247998290794518</v>
      </c>
      <c r="AP20">
        <f t="shared" si="11"/>
        <v>-2.173040826267183</v>
      </c>
      <c r="AQ20">
        <f t="shared" si="12"/>
        <v>-228.40900123308361</v>
      </c>
      <c r="AR20">
        <f t="shared" si="13"/>
        <v>-91.410845306841239</v>
      </c>
      <c r="AS20">
        <f t="shared" si="14"/>
        <v>37.290607305469045</v>
      </c>
      <c r="AT20">
        <f t="shared" si="15"/>
        <v>25.285618305114852</v>
      </c>
      <c r="AU20">
        <f t="shared" si="16"/>
        <v>-28.834619696257349</v>
      </c>
      <c r="AW20">
        <v>17</v>
      </c>
      <c r="AX20">
        <f>(R20*SUMPRODUCT(K21:$K$23, X21:$X$23)-$AZ$3*SUMPRODUCT(K20:$K$22, W21:$W$23))/Z20</f>
        <v>684.72307042899718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2.8197647999999999E-2</v>
      </c>
      <c r="O21">
        <f t="shared" si="30"/>
        <v>842.6900843899333</v>
      </c>
      <c r="P21">
        <f t="shared" si="31"/>
        <v>42.134504219496669</v>
      </c>
      <c r="Q21" s="5">
        <f t="shared" si="32"/>
        <v>12.5</v>
      </c>
      <c r="R21">
        <f t="shared" si="0"/>
        <v>50000</v>
      </c>
      <c r="S21">
        <f t="shared" si="20"/>
        <v>479.94746287487834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480.67993552398008</v>
      </c>
      <c r="AC21">
        <f t="shared" si="1"/>
        <v>324.0563741588731</v>
      </c>
      <c r="AE21">
        <f t="shared" si="2"/>
        <v>568.97705355352184</v>
      </c>
      <c r="AF21">
        <f t="shared" si="3"/>
        <v>-28.448852677676093</v>
      </c>
      <c r="AG21">
        <f t="shared" si="4"/>
        <v>-8.439891842999339</v>
      </c>
      <c r="AH21">
        <f t="shared" si="5"/>
        <v>-989.74638126884781</v>
      </c>
      <c r="AI21">
        <f t="shared" si="6"/>
        <v>-457.65807223600143</v>
      </c>
      <c r="AJ21">
        <f t="shared" si="7"/>
        <v>156.62356136510698</v>
      </c>
      <c r="AK21">
        <f t="shared" si="28"/>
        <v>87.384780231733103</v>
      </c>
      <c r="AL21">
        <f t="shared" si="8"/>
        <v>-213.64973063916136</v>
      </c>
      <c r="AN21">
        <f t="shared" si="9"/>
        <v>129.79374344423323</v>
      </c>
      <c r="AO21">
        <f t="shared" si="10"/>
        <v>-6.4896871722116618</v>
      </c>
      <c r="AP21">
        <f t="shared" si="11"/>
        <v>-1.9252888138911353</v>
      </c>
      <c r="AQ21">
        <f t="shared" si="12"/>
        <v>-225.77867961978012</v>
      </c>
      <c r="AR21">
        <f t="shared" si="13"/>
        <v>-104.3999121616497</v>
      </c>
      <c r="AS21">
        <f t="shared" si="14"/>
        <v>35.728608410800447</v>
      </c>
      <c r="AT21">
        <f t="shared" si="15"/>
        <v>19.934016100460131</v>
      </c>
      <c r="AU21">
        <f t="shared" si="16"/>
        <v>-48.737287650389113</v>
      </c>
      <c r="AW21">
        <v>18</v>
      </c>
      <c r="AX21">
        <f>(R21*SUMPRODUCT(K22:$K$23, X22:$X$23)-$AZ$3*SUMPRODUCT(K21:$K$22, W22:$W$23))/Z21</f>
        <v>479.94746287487834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3.1331300999999999E-2</v>
      </c>
      <c r="O22">
        <f t="shared" si="30"/>
        <v>842.6900843899333</v>
      </c>
      <c r="P22">
        <f t="shared" si="31"/>
        <v>42.134504219496669</v>
      </c>
      <c r="Q22" s="5">
        <f t="shared" si="32"/>
        <v>12.5</v>
      </c>
      <c r="R22">
        <f t="shared" si="0"/>
        <v>50000</v>
      </c>
      <c r="S22">
        <f t="shared" si="20"/>
        <v>251.91266380223109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324.0563741588731</v>
      </c>
      <c r="AC22">
        <f t="shared" si="1"/>
        <v>163.05924088359671</v>
      </c>
      <c r="AE22">
        <f t="shared" si="2"/>
        <v>545.46049169100809</v>
      </c>
      <c r="AF22">
        <f t="shared" si="3"/>
        <v>-27.273024584550406</v>
      </c>
      <c r="AG22">
        <f t="shared" si="4"/>
        <v>-8.091060132828888</v>
      </c>
      <c r="AH22">
        <f t="shared" si="5"/>
        <v>-1057.7311669618282</v>
      </c>
      <c r="AI22">
        <f t="shared" si="6"/>
        <v>-547.63475998819945</v>
      </c>
      <c r="AJ22">
        <f t="shared" si="7"/>
        <v>160.99713327527638</v>
      </c>
      <c r="AK22">
        <f t="shared" si="28"/>
        <v>72.07080549707436</v>
      </c>
      <c r="AL22">
        <f t="shared" si="8"/>
        <v>-314.56682121584868</v>
      </c>
      <c r="AN22">
        <f t="shared" si="9"/>
        <v>114.62107387457543</v>
      </c>
      <c r="AO22">
        <f t="shared" si="10"/>
        <v>-5.7310536937287715</v>
      </c>
      <c r="AP22">
        <f t="shared" si="11"/>
        <v>-1.7002258006505961</v>
      </c>
      <c r="AQ22">
        <f t="shared" si="12"/>
        <v>-222.26776104703018</v>
      </c>
      <c r="AR22">
        <f t="shared" si="13"/>
        <v>-115.07796666683414</v>
      </c>
      <c r="AS22">
        <f t="shared" si="14"/>
        <v>33.831349085487815</v>
      </c>
      <c r="AT22">
        <f t="shared" si="15"/>
        <v>15.144695623088143</v>
      </c>
      <c r="AU22">
        <f t="shared" si="16"/>
        <v>-66.101921958258174</v>
      </c>
      <c r="AW22">
        <v>19</v>
      </c>
      <c r="AX22">
        <f>(R22*SUMPRODUCT(K23:$K$23, X23:$X$23)-$AZ$3*SUMPRODUCT(K22:$K$22, W23:$W$23))/Z22</f>
        <v>251.91266380223109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3.466458E-2</v>
      </c>
      <c r="O23">
        <f t="shared" si="30"/>
        <v>842.6900843899333</v>
      </c>
      <c r="P23">
        <f t="shared" si="31"/>
        <v>42.134504219496669</v>
      </c>
      <c r="Q23" s="5">
        <f t="shared" si="32"/>
        <v>12.5</v>
      </c>
      <c r="R23">
        <f t="shared" si="0"/>
        <v>50000</v>
      </c>
      <c r="S23">
        <f t="shared" si="20"/>
        <v>263.69027938085986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163.05924088359671</v>
      </c>
      <c r="AC23">
        <f t="shared" si="1"/>
        <v>163.05924088359671</v>
      </c>
      <c r="AE23">
        <f t="shared" si="2"/>
        <v>521.09772792303568</v>
      </c>
      <c r="AF23">
        <f t="shared" si="3"/>
        <v>-26.054886396151787</v>
      </c>
      <c r="AG23">
        <f t="shared" si="4"/>
        <v>-7.7296763302413414</v>
      </c>
      <c r="AH23">
        <f t="shared" si="5"/>
        <v>-1121.8928050370305</v>
      </c>
      <c r="AI23">
        <f t="shared" si="6"/>
        <v>-634.57963984038793</v>
      </c>
      <c r="AJ23">
        <f t="shared" si="7"/>
        <v>0</v>
      </c>
      <c r="AK23">
        <f t="shared" si="28"/>
        <v>56.313795191864834</v>
      </c>
      <c r="AL23">
        <f t="shared" si="8"/>
        <v>-578.26584464852306</v>
      </c>
      <c r="AN23">
        <f t="shared" si="9"/>
        <v>100.87011593063417</v>
      </c>
      <c r="AO23">
        <f t="shared" si="10"/>
        <v>-5.0435057965317087</v>
      </c>
      <c r="AP23">
        <f t="shared" si="11"/>
        <v>-1.4962516736455258</v>
      </c>
      <c r="AQ23">
        <f t="shared" si="12"/>
        <v>-217.16743566869624</v>
      </c>
      <c r="AR23">
        <f t="shared" si="13"/>
        <v>-122.83707720823929</v>
      </c>
      <c r="AS23">
        <f t="shared" si="14"/>
        <v>0</v>
      </c>
      <c r="AT23">
        <f t="shared" si="15"/>
        <v>10.900794121935544</v>
      </c>
      <c r="AU23">
        <f t="shared" si="16"/>
        <v>-111.93628308630375</v>
      </c>
      <c r="AW23">
        <v>20</v>
      </c>
      <c r="AX23">
        <f>(R23*SUMPRODUCT(K$23:$K24, X$23:$X24)-$AZ$3*SUMPRODUCT(K$22:$K23, W$23:$W24))/Z23</f>
        <v>263.69027938085986</v>
      </c>
    </row>
    <row r="25" spans="5:50" x14ac:dyDescent="0.25">
      <c r="AN25" s="6">
        <f t="shared" ref="AN25:AU25" si="33">SUM(AN3:AN23)</f>
        <v>7061.8621451998088</v>
      </c>
      <c r="AO25" s="6">
        <f t="shared" si="33"/>
        <v>-985.11067055244052</v>
      </c>
      <c r="AP25" s="6">
        <f t="shared" si="33"/>
        <v>-717.20873941091713</v>
      </c>
      <c r="AQ25" s="6">
        <f t="shared" si="33"/>
        <v>-3648.0329036359576</v>
      </c>
      <c r="AR25" s="6">
        <f t="shared" si="33"/>
        <v>1711.5098316004937</v>
      </c>
      <c r="AS25" s="6">
        <f t="shared" si="33"/>
        <v>-677.27434366944715</v>
      </c>
      <c r="AT25" s="6">
        <f t="shared" si="33"/>
        <v>1151.2764075029602</v>
      </c>
      <c r="AU25" s="7">
        <f t="shared" si="33"/>
        <v>2185.5118954340073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3" priority="1" operator="less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C732F-0A20-42A8-8671-74FB1C67BC6B}">
  <sheetPr codeName="Sheet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2850.2030559464192</v>
      </c>
      <c r="K3">
        <v>1</v>
      </c>
      <c r="L3" s="2">
        <v>0</v>
      </c>
      <c r="O3">
        <f>$C$3</f>
        <v>2850.2030559464192</v>
      </c>
      <c r="P3">
        <f>O3*B5</f>
        <v>2280.1624447571353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2850.2030559464192</v>
      </c>
      <c r="AF3">
        <f t="shared" ref="AF3:AF23" si="3">-$Z3*P3</f>
        <v>-2280.1624447571353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-54.91635951071612</v>
      </c>
      <c r="AJ3">
        <f t="shared" ref="AJ3:AJ23" si="7">AB3-AC3</f>
        <v>0</v>
      </c>
      <c r="AL3">
        <f t="shared" ref="AL3:AL23" si="8">SUM(AI3:AK3)</f>
        <v>-54.91635951071612</v>
      </c>
      <c r="AN3">
        <f t="shared" ref="AN3:AN23" si="9">AE3*$K3</f>
        <v>2850.2030559464192</v>
      </c>
      <c r="AO3">
        <f t="shared" ref="AO3:AO23" si="10">AF3*$K3</f>
        <v>-2280.1624447571353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-54.91635951071612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-54.91635951071612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1278.8376559631736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50000</v>
      </c>
      <c r="S4">
        <f t="shared" ref="S4:S23" si="20">AX4</f>
        <v>751.52134811490134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1"/>
        <v>735.13476255234127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-735.13476255234127</v>
      </c>
      <c r="AK4">
        <f t="shared" ref="AK4:AK23" si="28">H4*SUM(AB4:AB4, AE4:AF4)</f>
        <v>0</v>
      </c>
      <c r="AL4">
        <f t="shared" si="8"/>
        <v>-1325.3623125523413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-543.7028934108348</v>
      </c>
      <c r="AR4">
        <f t="shared" si="13"/>
        <v>-543.7028934108348</v>
      </c>
      <c r="AS4">
        <f t="shared" si="14"/>
        <v>-677.18780230877906</v>
      </c>
      <c r="AT4">
        <f t="shared" si="15"/>
        <v>0</v>
      </c>
      <c r="AU4">
        <f t="shared" si="16"/>
        <v>-1220.8906957196141</v>
      </c>
      <c r="AW4">
        <v>1</v>
      </c>
      <c r="AX4">
        <f>(R4*SUMPRODUCT(K5:$K$23, X5:$X$23)-$AZ$3*SUMPRODUCT(K4:$K$22, W5:$W$23))/Z4</f>
        <v>751.52134811490134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1.3628751999999999E-2</v>
      </c>
      <c r="O5">
        <f t="shared" ref="O5:O23" si="30">$C$3</f>
        <v>2850.2030559464192</v>
      </c>
      <c r="P5">
        <f t="shared" ref="P5:P23" si="31">O5*$C$5</f>
        <v>142.51015279732096</v>
      </c>
      <c r="Q5" s="5">
        <f t="shared" ref="Q5:Q23" si="32">$C$8</f>
        <v>12.5</v>
      </c>
      <c r="R5">
        <f t="shared" si="0"/>
        <v>50000</v>
      </c>
      <c r="S5">
        <f t="shared" si="20"/>
        <v>1384.0141608679137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735.13476255234127</v>
      </c>
      <c r="AC5">
        <f t="shared" si="1"/>
        <v>1321.8468900668149</v>
      </c>
      <c r="AE5">
        <f t="shared" si="2"/>
        <v>2722.1773823463564</v>
      </c>
      <c r="AF5">
        <f t="shared" si="3"/>
        <v>-136.10886911731782</v>
      </c>
      <c r="AG5">
        <f t="shared" si="4"/>
        <v>-11.93852389160063</v>
      </c>
      <c r="AH5">
        <f t="shared" si="5"/>
        <v>-666.57915909748237</v>
      </c>
      <c r="AI5">
        <f t="shared" si="6"/>
        <v>1907.5508302399558</v>
      </c>
      <c r="AJ5">
        <f t="shared" si="7"/>
        <v>-586.71212751447365</v>
      </c>
      <c r="AK5">
        <f t="shared" si="28"/>
        <v>284.19536430861268</v>
      </c>
      <c r="AL5">
        <f t="shared" si="8"/>
        <v>1605.0340670340947</v>
      </c>
      <c r="AN5">
        <f t="shared" si="9"/>
        <v>2309.9402974731333</v>
      </c>
      <c r="AO5">
        <f t="shared" si="10"/>
        <v>-115.49701487365667</v>
      </c>
      <c r="AP5">
        <f t="shared" si="11"/>
        <v>-10.130595312559713</v>
      </c>
      <c r="AQ5">
        <f t="shared" si="12"/>
        <v>-565.63472720056495</v>
      </c>
      <c r="AR5">
        <f t="shared" si="13"/>
        <v>1618.677960086352</v>
      </c>
      <c r="AS5">
        <f t="shared" si="14"/>
        <v>-497.86248139117055</v>
      </c>
      <c r="AT5">
        <f t="shared" si="15"/>
        <v>241.15780574360664</v>
      </c>
      <c r="AU5">
        <f t="shared" si="16"/>
        <v>1361.9732844387881</v>
      </c>
      <c r="AW5">
        <v>2</v>
      </c>
      <c r="AX5">
        <f>(R5*SUMPRODUCT(K6:$K$23, X6:$X$23)-$AZ$3*SUMPRODUCT(K5:$K$22, W6:$W$23))/Z5</f>
        <v>1384.0141608679137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1.5530428000000001E-2</v>
      </c>
      <c r="O6">
        <f t="shared" si="30"/>
        <v>2850.2030559464192</v>
      </c>
      <c r="P6">
        <f t="shared" si="31"/>
        <v>142.51015279732096</v>
      </c>
      <c r="Q6" s="5">
        <f t="shared" si="32"/>
        <v>12.5</v>
      </c>
      <c r="R6">
        <f t="shared" si="0"/>
        <v>50000</v>
      </c>
      <c r="S6">
        <f t="shared" si="20"/>
        <v>1910.9897158091001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1321.8468900668149</v>
      </c>
      <c r="AC6">
        <f t="shared" si="1"/>
        <v>1778.5548059742305</v>
      </c>
      <c r="AE6">
        <f t="shared" si="2"/>
        <v>2652.6790286831342</v>
      </c>
      <c r="AF6">
        <f t="shared" si="3"/>
        <v>-132.6339514341567</v>
      </c>
      <c r="AG6">
        <f t="shared" si="4"/>
        <v>-11.633728266959841</v>
      </c>
      <c r="AH6">
        <f t="shared" si="5"/>
        <v>-741.64154289913358</v>
      </c>
      <c r="AI6">
        <f t="shared" si="6"/>
        <v>1766.7698060828843</v>
      </c>
      <c r="AJ6">
        <f t="shared" si="7"/>
        <v>-456.70791590741555</v>
      </c>
      <c r="AK6">
        <f t="shared" si="28"/>
        <v>328.7506956432124</v>
      </c>
      <c r="AL6">
        <f t="shared" si="8"/>
        <v>1638.8125858186811</v>
      </c>
      <c r="AN6">
        <f t="shared" si="9"/>
        <v>2073.5342106213293</v>
      </c>
      <c r="AO6">
        <f t="shared" si="10"/>
        <v>-103.67671053106646</v>
      </c>
      <c r="AP6">
        <f t="shared" si="11"/>
        <v>-9.0938003798329632</v>
      </c>
      <c r="AQ6">
        <f t="shared" si="12"/>
        <v>-579.72302513461545</v>
      </c>
      <c r="AR6">
        <f t="shared" si="13"/>
        <v>1381.0406745758148</v>
      </c>
      <c r="AS6">
        <f t="shared" si="14"/>
        <v>-356.99738930183088</v>
      </c>
      <c r="AT6">
        <f t="shared" si="15"/>
        <v>256.97636495440037</v>
      </c>
      <c r="AU6">
        <f t="shared" si="16"/>
        <v>1281.0196502283843</v>
      </c>
      <c r="AW6">
        <v>3</v>
      </c>
      <c r="AX6">
        <f>(R6*SUMPRODUCT(K7:$K$23, X7:$X$23)-$AZ$3*SUMPRODUCT(K6:$K$22, W7:$W$23))/Z6</f>
        <v>1910.9897158091001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1.7564712E-2</v>
      </c>
      <c r="O7">
        <f t="shared" si="30"/>
        <v>2850.2030559464192</v>
      </c>
      <c r="P7">
        <f t="shared" si="31"/>
        <v>142.51015279732096</v>
      </c>
      <c r="Q7" s="5">
        <f t="shared" si="32"/>
        <v>12.5</v>
      </c>
      <c r="R7">
        <f t="shared" si="0"/>
        <v>50000</v>
      </c>
      <c r="S7">
        <f t="shared" si="20"/>
        <v>2342.8227157141378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1778.5548059742305</v>
      </c>
      <c r="AC7">
        <f t="shared" si="1"/>
        <v>2120.3572479132645</v>
      </c>
      <c r="AE7">
        <f t="shared" si="2"/>
        <v>2579.5586952290437</v>
      </c>
      <c r="AF7">
        <f t="shared" si="3"/>
        <v>-128.97793476145219</v>
      </c>
      <c r="AG7">
        <f t="shared" si="4"/>
        <v>-11.313047897794833</v>
      </c>
      <c r="AH7">
        <f t="shared" si="5"/>
        <v>-817.37234598163491</v>
      </c>
      <c r="AI7">
        <f t="shared" si="6"/>
        <v>1621.8953665881616</v>
      </c>
      <c r="AJ7">
        <f t="shared" si="7"/>
        <v>-341.802441939034</v>
      </c>
      <c r="AK7">
        <f t="shared" si="28"/>
        <v>361.88713042042667</v>
      </c>
      <c r="AL7">
        <f t="shared" si="8"/>
        <v>1641.9800550695543</v>
      </c>
      <c r="AN7">
        <f t="shared" si="9"/>
        <v>1857.4369568829325</v>
      </c>
      <c r="AO7">
        <f t="shared" si="10"/>
        <v>-92.871847844146629</v>
      </c>
      <c r="AP7">
        <f t="shared" si="11"/>
        <v>-8.1460729306975832</v>
      </c>
      <c r="AQ7">
        <f t="shared" si="12"/>
        <v>-588.5571069843736</v>
      </c>
      <c r="AR7">
        <f t="shared" si="13"/>
        <v>1167.8619291237146</v>
      </c>
      <c r="AS7">
        <f t="shared" si="14"/>
        <v>-246.11825611280486</v>
      </c>
      <c r="AT7">
        <f t="shared" si="15"/>
        <v>260.58043629960122</v>
      </c>
      <c r="AU7">
        <f t="shared" si="16"/>
        <v>1182.3241093105109</v>
      </c>
      <c r="AW7">
        <v>4</v>
      </c>
      <c r="AX7">
        <f>(R7*SUMPRODUCT(K8:$K$23, X8:$X$23)-$AZ$3*SUMPRODUCT(K7:$K$22, W8:$W$23))/Z7</f>
        <v>2342.8227157141378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1.9807176999999999E-2</v>
      </c>
      <c r="O8">
        <f t="shared" si="30"/>
        <v>2850.2030559464192</v>
      </c>
      <c r="P8">
        <f t="shared" si="31"/>
        <v>142.51015279732096</v>
      </c>
      <c r="Q8" s="5">
        <f t="shared" si="32"/>
        <v>12.5</v>
      </c>
      <c r="R8">
        <f t="shared" si="0"/>
        <v>50000</v>
      </c>
      <c r="S8">
        <f t="shared" si="20"/>
        <v>2686.8434457040748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2120.3572479132645</v>
      </c>
      <c r="AC8">
        <f t="shared" si="1"/>
        <v>2359.228644808848</v>
      </c>
      <c r="AE8">
        <f t="shared" si="2"/>
        <v>2502.6693326184627</v>
      </c>
      <c r="AF8">
        <f t="shared" si="3"/>
        <v>-125.13346663092312</v>
      </c>
      <c r="AG8">
        <f t="shared" si="4"/>
        <v>-10.975837876695785</v>
      </c>
      <c r="AH8">
        <f t="shared" si="5"/>
        <v>-896.31816848440053</v>
      </c>
      <c r="AI8">
        <f t="shared" si="6"/>
        <v>1470.2418596264431</v>
      </c>
      <c r="AJ8">
        <f t="shared" si="7"/>
        <v>-238.87139689558353</v>
      </c>
      <c r="AK8">
        <f t="shared" si="28"/>
        <v>384.88471375649181</v>
      </c>
      <c r="AL8">
        <f t="shared" si="8"/>
        <v>1616.2551764873515</v>
      </c>
      <c r="AN8">
        <f t="shared" si="9"/>
        <v>1660.0237706852454</v>
      </c>
      <c r="AO8">
        <f t="shared" si="10"/>
        <v>-83.001188534262255</v>
      </c>
      <c r="AP8">
        <f t="shared" si="11"/>
        <v>-7.2802873080477282</v>
      </c>
      <c r="AQ8">
        <f t="shared" si="12"/>
        <v>-594.52898806428243</v>
      </c>
      <c r="AR8">
        <f t="shared" si="13"/>
        <v>975.21330677865285</v>
      </c>
      <c r="AS8">
        <f t="shared" si="14"/>
        <v>-158.44370321531028</v>
      </c>
      <c r="AT8">
        <f t="shared" si="15"/>
        <v>255.29452312450869</v>
      </c>
      <c r="AU8">
        <f t="shared" si="16"/>
        <v>1072.0641266878513</v>
      </c>
      <c r="AW8">
        <v>5</v>
      </c>
      <c r="AX8">
        <f>(R8*SUMPRODUCT(K9:$K$23, X9:$X$23)-$AZ$3*SUMPRODUCT(K8:$K$22, W9:$W$23))/Z8</f>
        <v>2686.8434457040748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2.2489294999999999E-2</v>
      </c>
      <c r="O9">
        <f t="shared" si="30"/>
        <v>2850.2030559464192</v>
      </c>
      <c r="P9">
        <f t="shared" si="31"/>
        <v>142.51015279732096</v>
      </c>
      <c r="Q9" s="5">
        <f t="shared" si="32"/>
        <v>12.5</v>
      </c>
      <c r="R9">
        <f t="shared" si="0"/>
        <v>50000</v>
      </c>
      <c r="S9">
        <f t="shared" si="20"/>
        <v>2943.66921985217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2359.228644808848</v>
      </c>
      <c r="AC9">
        <f t="shared" si="1"/>
        <v>2500.7625452959073</v>
      </c>
      <c r="AE9">
        <f t="shared" si="2"/>
        <v>2421.3593703835681</v>
      </c>
      <c r="AF9">
        <f t="shared" si="3"/>
        <v>-121.06796851917841</v>
      </c>
      <c r="AG9">
        <f t="shared" si="4"/>
        <v>-10.619240642047641</v>
      </c>
      <c r="AH9">
        <f t="shared" si="5"/>
        <v>-987.35542352474044</v>
      </c>
      <c r="AI9">
        <f t="shared" si="6"/>
        <v>1302.3167376976014</v>
      </c>
      <c r="AJ9">
        <f t="shared" si="7"/>
        <v>-141.53390048705933</v>
      </c>
      <c r="AK9">
        <f t="shared" si="28"/>
        <v>398.71513039382899</v>
      </c>
      <c r="AL9">
        <f t="shared" si="8"/>
        <v>1559.4979676043711</v>
      </c>
      <c r="AN9">
        <f t="shared" si="9"/>
        <v>1479.490745592122</v>
      </c>
      <c r="AO9">
        <f t="shared" si="10"/>
        <v>-73.974537279606096</v>
      </c>
      <c r="AP9">
        <f t="shared" si="11"/>
        <v>-6.4885322052118335</v>
      </c>
      <c r="AQ9">
        <f t="shared" si="12"/>
        <v>-603.2905439739169</v>
      </c>
      <c r="AR9">
        <f t="shared" si="13"/>
        <v>795.73713213338704</v>
      </c>
      <c r="AS9">
        <f t="shared" si="14"/>
        <v>-86.479561241250124</v>
      </c>
      <c r="AT9">
        <f t="shared" si="15"/>
        <v>243.62155934407238</v>
      </c>
      <c r="AU9">
        <f t="shared" si="16"/>
        <v>952.87913023620933</v>
      </c>
      <c r="AW9">
        <v>6</v>
      </c>
      <c r="AX9">
        <f>(R9*SUMPRODUCT(K10:$K$23, X10:$X$23)-$AZ$3*SUMPRODUCT(K9:$K$22, W10:$W$23))/Z9</f>
        <v>2943.66921985217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2.5348699999999998E-2</v>
      </c>
      <c r="O10">
        <f t="shared" si="30"/>
        <v>2850.2030559464192</v>
      </c>
      <c r="P10">
        <f t="shared" si="31"/>
        <v>142.51015279732096</v>
      </c>
      <c r="Q10" s="5">
        <f t="shared" si="32"/>
        <v>12.5</v>
      </c>
      <c r="R10">
        <f t="shared" si="0"/>
        <v>50000</v>
      </c>
      <c r="S10">
        <f t="shared" si="20"/>
        <v>3122.0404195375781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2500.7625452959073</v>
      </c>
      <c r="AC10">
        <f t="shared" si="1"/>
        <v>2558.5406693419463</v>
      </c>
      <c r="AE10">
        <f t="shared" si="2"/>
        <v>2335.767464407691</v>
      </c>
      <c r="AF10">
        <f t="shared" si="3"/>
        <v>-116.78837322038454</v>
      </c>
      <c r="AG10">
        <f t="shared" si="4"/>
        <v>-10.243864290364094</v>
      </c>
      <c r="AH10">
        <f t="shared" si="5"/>
        <v>-1076.7357810522922</v>
      </c>
      <c r="AI10">
        <f t="shared" si="6"/>
        <v>1131.9994458446504</v>
      </c>
      <c r="AJ10">
        <f t="shared" si="7"/>
        <v>-57.778124046039011</v>
      </c>
      <c r="AK10">
        <f t="shared" si="28"/>
        <v>403.86829183386862</v>
      </c>
      <c r="AL10">
        <f t="shared" si="8"/>
        <v>1478.08961363248</v>
      </c>
      <c r="AN10">
        <f t="shared" si="9"/>
        <v>1314.6942814129077</v>
      </c>
      <c r="AO10">
        <f t="shared" si="10"/>
        <v>-65.734714070645381</v>
      </c>
      <c r="AP10">
        <f t="shared" si="11"/>
        <v>-5.7657921892180735</v>
      </c>
      <c r="AQ10">
        <f t="shared" si="12"/>
        <v>-606.04422123033328</v>
      </c>
      <c r="AR10">
        <f t="shared" si="13"/>
        <v>637.14955392271111</v>
      </c>
      <c r="AS10">
        <f t="shared" si="14"/>
        <v>-32.520604226052676</v>
      </c>
      <c r="AT10">
        <f t="shared" si="15"/>
        <v>227.31857593222759</v>
      </c>
      <c r="AU10">
        <f t="shared" si="16"/>
        <v>831.94752562888607</v>
      </c>
      <c r="AW10">
        <v>7</v>
      </c>
      <c r="AX10">
        <f>(R10*SUMPRODUCT(K11:$K$23, X11:$X$23)-$AZ$3*SUMPRODUCT(K10:$K$22, W11:$W$23))/Z10</f>
        <v>3122.0404195375781</v>
      </c>
    </row>
    <row r="11" spans="1:52" x14ac:dyDescent="0.25">
      <c r="A11" t="s">
        <v>33</v>
      </c>
      <c r="C11" s="24">
        <f>AU25</f>
        <v>8087.1916894029064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2.8197647999999999E-2</v>
      </c>
      <c r="O11">
        <f t="shared" si="30"/>
        <v>2850.2030559464192</v>
      </c>
      <c r="P11">
        <f t="shared" si="31"/>
        <v>142.51015279732096</v>
      </c>
      <c r="Q11" s="5">
        <f t="shared" si="32"/>
        <v>12.5</v>
      </c>
      <c r="R11">
        <f t="shared" si="0"/>
        <v>50000</v>
      </c>
      <c r="S11">
        <f t="shared" si="20"/>
        <v>3234.3792201855608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2558.5406693419463</v>
      </c>
      <c r="AC11">
        <f t="shared" si="1"/>
        <v>2549.3565301054346</v>
      </c>
      <c r="AE11">
        <f t="shared" si="2"/>
        <v>2246.5466409923938</v>
      </c>
      <c r="AF11">
        <f t="shared" si="3"/>
        <v>-112.32733204961968</v>
      </c>
      <c r="AG11">
        <f t="shared" si="4"/>
        <v>-9.8525727680409965</v>
      </c>
      <c r="AH11">
        <f t="shared" si="5"/>
        <v>-1155.4115176778259</v>
      </c>
      <c r="AI11">
        <f t="shared" si="6"/>
        <v>968.95521849690749</v>
      </c>
      <c r="AJ11">
        <f t="shared" si="7"/>
        <v>9.1841392365117827</v>
      </c>
      <c r="AK11">
        <f t="shared" si="28"/>
        <v>401.55947134182355</v>
      </c>
      <c r="AL11">
        <f t="shared" si="8"/>
        <v>1379.6988290752429</v>
      </c>
      <c r="AN11">
        <f t="shared" si="9"/>
        <v>1164.8037915785114</v>
      </c>
      <c r="AO11">
        <f t="shared" si="10"/>
        <v>-58.240189578925566</v>
      </c>
      <c r="AP11">
        <f t="shared" si="11"/>
        <v>-5.1084245960492378</v>
      </c>
      <c r="AQ11">
        <f t="shared" si="12"/>
        <v>-599.06511267894507</v>
      </c>
      <c r="AR11">
        <f t="shared" si="13"/>
        <v>502.3900647245917</v>
      </c>
      <c r="AS11">
        <f t="shared" si="14"/>
        <v>4.7618509270514267</v>
      </c>
      <c r="AT11">
        <f t="shared" si="15"/>
        <v>208.20310881976579</v>
      </c>
      <c r="AU11">
        <f t="shared" si="16"/>
        <v>715.35502447140891</v>
      </c>
      <c r="AW11">
        <v>8</v>
      </c>
      <c r="AX11">
        <f>(R11*SUMPRODUCT(K12:$K$23, X12:$X$23)-$AZ$3*SUMPRODUCT(K11:$K$22, W12:$W$23))/Z11</f>
        <v>3234.3792201855608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3.1331300999999999E-2</v>
      </c>
      <c r="O12">
        <f t="shared" si="30"/>
        <v>2850.2030559464192</v>
      </c>
      <c r="P12">
        <f t="shared" si="31"/>
        <v>142.51015279732096</v>
      </c>
      <c r="Q12" s="5">
        <f t="shared" si="32"/>
        <v>12.5</v>
      </c>
      <c r="R12">
        <f t="shared" si="0"/>
        <v>50000</v>
      </c>
      <c r="S12">
        <f t="shared" si="20"/>
        <v>3284.9945728009116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2549.3565301054346</v>
      </c>
      <c r="AC12">
        <f t="shared" si="1"/>
        <v>2482.2346982921877</v>
      </c>
      <c r="AE12">
        <f t="shared" si="2"/>
        <v>2153.6939455629981</v>
      </c>
      <c r="AF12">
        <f t="shared" si="3"/>
        <v>-107.68469727814991</v>
      </c>
      <c r="AG12">
        <f t="shared" si="4"/>
        <v>-9.4453531173406926</v>
      </c>
      <c r="AH12">
        <f t="shared" si="5"/>
        <v>-1234.7756920795825</v>
      </c>
      <c r="AI12">
        <f t="shared" si="6"/>
        <v>801.78820308792478</v>
      </c>
      <c r="AJ12">
        <f t="shared" si="7"/>
        <v>67.121831813246899</v>
      </c>
      <c r="AK12">
        <f t="shared" si="28"/>
        <v>393.2254496568566</v>
      </c>
      <c r="AL12">
        <f t="shared" si="8"/>
        <v>1262.1354845580283</v>
      </c>
      <c r="AN12">
        <f t="shared" si="9"/>
        <v>1028.6401940573512</v>
      </c>
      <c r="AO12">
        <f t="shared" si="10"/>
        <v>-51.43200970286756</v>
      </c>
      <c r="AP12">
        <f t="shared" si="11"/>
        <v>-4.5112583817111052</v>
      </c>
      <c r="AQ12">
        <f t="shared" si="12"/>
        <v>-589.74949069934542</v>
      </c>
      <c r="AR12">
        <f t="shared" si="13"/>
        <v>382.94743527342695</v>
      </c>
      <c r="AS12">
        <f t="shared" si="14"/>
        <v>32.05850777642145</v>
      </c>
      <c r="AT12">
        <f t="shared" si="15"/>
        <v>187.81104143262141</v>
      </c>
      <c r="AU12">
        <f t="shared" si="16"/>
        <v>602.81698448246982</v>
      </c>
      <c r="AW12">
        <v>9</v>
      </c>
      <c r="AX12">
        <f>(R12*SUMPRODUCT(K13:$K$23, X13:$X$23)-$AZ$3*SUMPRODUCT(K12:$K$22, W13:$W$23))/Z12</f>
        <v>3284.9945728009116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3.466458E-2</v>
      </c>
      <c r="O13">
        <f t="shared" si="30"/>
        <v>2850.2030559464192</v>
      </c>
      <c r="P13">
        <f t="shared" si="31"/>
        <v>142.51015279732096</v>
      </c>
      <c r="Q13" s="5">
        <f t="shared" si="32"/>
        <v>12.5</v>
      </c>
      <c r="R13">
        <f t="shared" si="0"/>
        <v>50000</v>
      </c>
      <c r="S13">
        <f t="shared" si="20"/>
        <v>3279.7093175289756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2482.2346982921877</v>
      </c>
      <c r="AC13">
        <f t="shared" si="1"/>
        <v>2367.5514162484419</v>
      </c>
      <c r="AE13">
        <f t="shared" si="2"/>
        <v>2057.5001100358841</v>
      </c>
      <c r="AF13">
        <f t="shared" si="3"/>
        <v>-102.87500550179421</v>
      </c>
      <c r="AG13">
        <f t="shared" si="4"/>
        <v>-9.0234803874029801</v>
      </c>
      <c r="AH13">
        <f t="shared" si="5"/>
        <v>-1309.6767950572232</v>
      </c>
      <c r="AI13">
        <f t="shared" si="6"/>
        <v>635.92482908946363</v>
      </c>
      <c r="AJ13">
        <f t="shared" si="7"/>
        <v>114.68328204374575</v>
      </c>
      <c r="AK13">
        <f t="shared" si="28"/>
        <v>379.66209332784462</v>
      </c>
      <c r="AL13">
        <f t="shared" si="8"/>
        <v>1130.2702044610539</v>
      </c>
      <c r="AN13">
        <f t="shared" si="9"/>
        <v>905.23541717131184</v>
      </c>
      <c r="AO13">
        <f t="shared" si="10"/>
        <v>-45.261770858565598</v>
      </c>
      <c r="AP13">
        <f t="shared" si="11"/>
        <v>-3.9700479202819707</v>
      </c>
      <c r="AQ13">
        <f t="shared" si="12"/>
        <v>-576.21664958867734</v>
      </c>
      <c r="AR13">
        <f t="shared" si="13"/>
        <v>279.78694880378691</v>
      </c>
      <c r="AS13">
        <f t="shared" si="14"/>
        <v>50.457041609409586</v>
      </c>
      <c r="AT13">
        <f t="shared" si="15"/>
        <v>167.03939492463547</v>
      </c>
      <c r="AU13">
        <f t="shared" si="16"/>
        <v>497.28338533783193</v>
      </c>
      <c r="AW13">
        <v>10</v>
      </c>
      <c r="AX13">
        <f>(R13*SUMPRODUCT(K14:$K$23, X14:$X$23)-$AZ$3*SUMPRODUCT(K13:$K$22, W14:$W$23))/Z13</f>
        <v>3279.7093175289756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3.8375247000000001E-2</v>
      </c>
      <c r="O14">
        <f t="shared" si="30"/>
        <v>2850.2030559464192</v>
      </c>
      <c r="P14">
        <f t="shared" si="31"/>
        <v>142.51015279732096</v>
      </c>
      <c r="Q14" s="5">
        <f t="shared" si="32"/>
        <v>12.5</v>
      </c>
      <c r="R14">
        <f t="shared" si="0"/>
        <v>50000</v>
      </c>
      <c r="S14">
        <f t="shared" si="20"/>
        <v>3220.4986101107129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2367.5514162484419</v>
      </c>
      <c r="AC14">
        <f t="shared" si="1"/>
        <v>2212.3452990537189</v>
      </c>
      <c r="AE14">
        <f t="shared" si="2"/>
        <v>1957.968034010371</v>
      </c>
      <c r="AF14">
        <f t="shared" si="3"/>
        <v>-97.898401700518548</v>
      </c>
      <c r="AG14">
        <f t="shared" si="4"/>
        <v>-8.5869672948627045</v>
      </c>
      <c r="AH14">
        <f t="shared" si="5"/>
        <v>-1385.1131546649801</v>
      </c>
      <c r="AI14">
        <f t="shared" si="6"/>
        <v>466.36951035000948</v>
      </c>
      <c r="AJ14">
        <f t="shared" si="7"/>
        <v>155.20611719472299</v>
      </c>
      <c r="AK14">
        <f t="shared" si="28"/>
        <v>361.75753312513325</v>
      </c>
      <c r="AL14">
        <f t="shared" si="8"/>
        <v>983.33316066986572</v>
      </c>
      <c r="AN14">
        <f t="shared" si="9"/>
        <v>793.5411168994184</v>
      </c>
      <c r="AO14">
        <f t="shared" si="10"/>
        <v>-39.677055844970923</v>
      </c>
      <c r="AP14">
        <f t="shared" si="11"/>
        <v>-3.4801955392434336</v>
      </c>
      <c r="AQ14">
        <f t="shared" si="12"/>
        <v>-561.36985930951278</v>
      </c>
      <c r="AR14">
        <f t="shared" si="13"/>
        <v>189.01400620569126</v>
      </c>
      <c r="AS14">
        <f t="shared" si="14"/>
        <v>62.903190169074101</v>
      </c>
      <c r="AT14">
        <f t="shared" si="15"/>
        <v>146.61601818642154</v>
      </c>
      <c r="AU14">
        <f t="shared" si="16"/>
        <v>398.53321456118692</v>
      </c>
      <c r="AW14">
        <v>11</v>
      </c>
      <c r="AX14">
        <f>(R14*SUMPRODUCT(K15:$K$23, X15:$X$23)-$AZ$3*SUMPRODUCT(K14:$K$22, W15:$W$23))/Z14</f>
        <v>3220.4986101107129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4.2655799000000001E-2</v>
      </c>
      <c r="O15">
        <f t="shared" si="30"/>
        <v>2850.2030559464192</v>
      </c>
      <c r="P15">
        <f t="shared" si="31"/>
        <v>142.51015279732096</v>
      </c>
      <c r="Q15" s="5">
        <f t="shared" si="32"/>
        <v>12.5</v>
      </c>
      <c r="R15">
        <f t="shared" si="0"/>
        <v>50000</v>
      </c>
      <c r="S15">
        <f t="shared" si="20"/>
        <v>3106.0914896714917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2212.3452990537189</v>
      </c>
      <c r="AC15">
        <f t="shared" si="1"/>
        <v>2021.3980410757758</v>
      </c>
      <c r="AE15">
        <f t="shared" si="2"/>
        <v>1854.8696627630959</v>
      </c>
      <c r="AF15">
        <f t="shared" si="3"/>
        <v>-92.743483138154787</v>
      </c>
      <c r="AG15">
        <f t="shared" si="4"/>
        <v>-8.1348136709648404</v>
      </c>
      <c r="AH15">
        <f t="shared" si="5"/>
        <v>-1465.1358037969489</v>
      </c>
      <c r="AI15">
        <f t="shared" si="6"/>
        <v>288.85556215702741</v>
      </c>
      <c r="AJ15">
        <f t="shared" si="7"/>
        <v>190.94725797794308</v>
      </c>
      <c r="AK15">
        <f t="shared" si="28"/>
        <v>340.09552443053298</v>
      </c>
      <c r="AL15">
        <f t="shared" si="8"/>
        <v>819.89834456550352</v>
      </c>
      <c r="AN15">
        <f t="shared" si="9"/>
        <v>692.49940155837692</v>
      </c>
      <c r="AO15">
        <f t="shared" si="10"/>
        <v>-34.624970077918839</v>
      </c>
      <c r="AP15">
        <f t="shared" si="11"/>
        <v>-3.0370616933485031</v>
      </c>
      <c r="AQ15">
        <f t="shared" si="12"/>
        <v>-546.99566643390847</v>
      </c>
      <c r="AR15">
        <f t="shared" si="13"/>
        <v>107.84170335320113</v>
      </c>
      <c r="AS15">
        <f t="shared" si="14"/>
        <v>71.288492411893586</v>
      </c>
      <c r="AT15">
        <f t="shared" si="15"/>
        <v>126.97169610828152</v>
      </c>
      <c r="AU15">
        <f t="shared" si="16"/>
        <v>306.10189187337625</v>
      </c>
      <c r="AW15">
        <v>12</v>
      </c>
      <c r="AX15">
        <f>(R15*SUMPRODUCT(K16:$K$23, X16:$X$23)-$AZ$3*SUMPRODUCT(K15:$K$22, W16:$W$23))/Z15</f>
        <v>3106.0914896714917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4.7231987000000003E-2</v>
      </c>
      <c r="O16">
        <f t="shared" si="30"/>
        <v>2850.2030559464192</v>
      </c>
      <c r="P16">
        <f t="shared" si="31"/>
        <v>142.51015279732096</v>
      </c>
      <c r="Q16" s="5">
        <f t="shared" si="32"/>
        <v>12.5</v>
      </c>
      <c r="R16">
        <f t="shared" si="0"/>
        <v>50000</v>
      </c>
      <c r="S16">
        <f t="shared" si="20"/>
        <v>2939.5889559697089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2021.3980410757758</v>
      </c>
      <c r="AC16">
        <f t="shared" si="1"/>
        <v>1803.5535550935729</v>
      </c>
      <c r="AE16">
        <f t="shared" si="2"/>
        <v>1748.7117863371441</v>
      </c>
      <c r="AF16">
        <f t="shared" si="3"/>
        <v>-87.43558931685719</v>
      </c>
      <c r="AG16">
        <f t="shared" si="4"/>
        <v>-7.6692421207007584</v>
      </c>
      <c r="AH16">
        <f t="shared" si="5"/>
        <v>-1536.8936542177348</v>
      </c>
      <c r="AI16">
        <f t="shared" si="6"/>
        <v>116.71330068185125</v>
      </c>
      <c r="AJ16">
        <f t="shared" si="7"/>
        <v>217.84448598220297</v>
      </c>
      <c r="AK16">
        <f t="shared" si="28"/>
        <v>315.12643455388013</v>
      </c>
      <c r="AL16">
        <f t="shared" si="8"/>
        <v>649.68422121793435</v>
      </c>
      <c r="AN16">
        <f t="shared" si="9"/>
        <v>601.40413313824081</v>
      </c>
      <c r="AO16">
        <f t="shared" si="10"/>
        <v>-30.070206656912035</v>
      </c>
      <c r="AP16">
        <f t="shared" si="11"/>
        <v>-2.6375495067076131</v>
      </c>
      <c r="AQ16">
        <f t="shared" si="12"/>
        <v>-528.55719453719064</v>
      </c>
      <c r="AR16">
        <f t="shared" si="13"/>
        <v>40.139182437430492</v>
      </c>
      <c r="AS16">
        <f t="shared" si="14"/>
        <v>74.919478026445788</v>
      </c>
      <c r="AT16">
        <f t="shared" si="15"/>
        <v>108.37597234864324</v>
      </c>
      <c r="AU16">
        <f t="shared" si="16"/>
        <v>223.43463281251954</v>
      </c>
      <c r="AW16">
        <v>13</v>
      </c>
      <c r="AX16">
        <f>(R16*SUMPRODUCT(K17:$K$23, X17:$X$23)-$AZ$3*SUMPRODUCT(K16:$K$22, W17:$W$23))/Z16</f>
        <v>2939.5889559697089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5.2092880000000001E-2</v>
      </c>
      <c r="O17">
        <f t="shared" si="30"/>
        <v>2850.2030559464192</v>
      </c>
      <c r="P17">
        <f t="shared" si="31"/>
        <v>142.51015279732096</v>
      </c>
      <c r="Q17" s="5">
        <f t="shared" si="32"/>
        <v>12.5</v>
      </c>
      <c r="R17">
        <f t="shared" si="0"/>
        <v>50000</v>
      </c>
      <c r="S17">
        <f t="shared" si="20"/>
        <v>2723.3361771846658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1803.5535550935729</v>
      </c>
      <c r="AC17">
        <f t="shared" si="1"/>
        <v>1567.1245851241724</v>
      </c>
      <c r="AE17">
        <f t="shared" si="2"/>
        <v>1640.1292352335261</v>
      </c>
      <c r="AF17">
        <f t="shared" si="3"/>
        <v>-82.006461761676306</v>
      </c>
      <c r="AG17">
        <f t="shared" si="4"/>
        <v>-7.193036790009141</v>
      </c>
      <c r="AH17">
        <f t="shared" si="5"/>
        <v>-1598.0516379384405</v>
      </c>
      <c r="AI17">
        <f t="shared" si="6"/>
        <v>-47.121901256599813</v>
      </c>
      <c r="AJ17">
        <f t="shared" si="7"/>
        <v>236.42896996940044</v>
      </c>
      <c r="AK17">
        <f t="shared" si="28"/>
        <v>287.65864343534321</v>
      </c>
      <c r="AL17">
        <f t="shared" si="8"/>
        <v>476.96571214814384</v>
      </c>
      <c r="AN17">
        <f t="shared" si="9"/>
        <v>519.59912162991236</v>
      </c>
      <c r="AO17">
        <f t="shared" si="10"/>
        <v>-25.979956081495619</v>
      </c>
      <c r="AP17">
        <f t="shared" si="11"/>
        <v>-2.2787811580032225</v>
      </c>
      <c r="AQ17">
        <f t="shared" si="12"/>
        <v>-506.26878026098319</v>
      </c>
      <c r="AR17">
        <f t="shared" si="13"/>
        <v>-14.928395870569648</v>
      </c>
      <c r="AS17">
        <f t="shared" si="14"/>
        <v>74.901588536389895</v>
      </c>
      <c r="AT17">
        <f t="shared" si="15"/>
        <v>91.131342120717051</v>
      </c>
      <c r="AU17">
        <f t="shared" si="16"/>
        <v>151.1045347865373</v>
      </c>
      <c r="AW17">
        <v>14</v>
      </c>
      <c r="AX17">
        <f>(R17*SUMPRODUCT(K18:$K$23, X18:$X$23)-$AZ$3*SUMPRODUCT(K17:$K$22, W18:$W$23))/Z17</f>
        <v>2723.3361771846658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5.7568810999999998E-2</v>
      </c>
      <c r="O18">
        <f t="shared" si="30"/>
        <v>2850.2030559464192</v>
      </c>
      <c r="P18">
        <f t="shared" si="31"/>
        <v>142.51015279732096</v>
      </c>
      <c r="Q18" s="5">
        <f t="shared" si="32"/>
        <v>12.5</v>
      </c>
      <c r="R18">
        <f t="shared" si="0"/>
        <v>50000</v>
      </c>
      <c r="S18">
        <f t="shared" si="20"/>
        <v>2454.2899414359199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1567.1245851241724</v>
      </c>
      <c r="AC18">
        <f t="shared" si="1"/>
        <v>1316.8761369818424</v>
      </c>
      <c r="AE18">
        <f t="shared" si="2"/>
        <v>1529.3076529224575</v>
      </c>
      <c r="AF18">
        <f t="shared" si="3"/>
        <v>-76.465382646122876</v>
      </c>
      <c r="AG18">
        <f t="shared" si="4"/>
        <v>-6.7070118466289674</v>
      </c>
      <c r="AH18">
        <f t="shared" si="5"/>
        <v>-1656.3783019203318</v>
      </c>
      <c r="AI18">
        <f t="shared" si="6"/>
        <v>-210.24304349062618</v>
      </c>
      <c r="AJ18">
        <f t="shared" si="7"/>
        <v>250.24844814233006</v>
      </c>
      <c r="AK18">
        <f t="shared" si="28"/>
        <v>258.41856381662143</v>
      </c>
      <c r="AL18">
        <f t="shared" si="8"/>
        <v>298.42396846832531</v>
      </c>
      <c r="AN18">
        <f t="shared" si="9"/>
        <v>446.30049355153039</v>
      </c>
      <c r="AO18">
        <f t="shared" si="10"/>
        <v>-22.31502467757652</v>
      </c>
      <c r="AP18">
        <f t="shared" si="11"/>
        <v>-1.9573188505833266</v>
      </c>
      <c r="AQ18">
        <f t="shared" si="12"/>
        <v>-483.38374050664135</v>
      </c>
      <c r="AR18">
        <f t="shared" si="13"/>
        <v>-61.355590483270795</v>
      </c>
      <c r="AS18">
        <f t="shared" si="14"/>
        <v>73.030436814331054</v>
      </c>
      <c r="AT18">
        <f t="shared" si="15"/>
        <v>75.414735781802591</v>
      </c>
      <c r="AU18">
        <f t="shared" si="16"/>
        <v>87.089582112862857</v>
      </c>
      <c r="AW18">
        <v>15</v>
      </c>
      <c r="AX18">
        <f>(R18*SUMPRODUCT(K19:$K$23, X19:$X$23)-$AZ$3*SUMPRODUCT(K18:$K$22, W19:$W$23))/Z18</f>
        <v>2454.2899414359199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6.3742958000000002E-2</v>
      </c>
      <c r="O19">
        <f t="shared" si="30"/>
        <v>2850.2030559464192</v>
      </c>
      <c r="P19">
        <f t="shared" si="31"/>
        <v>142.51015279732096</v>
      </c>
      <c r="Q19" s="5">
        <f t="shared" si="32"/>
        <v>12.5</v>
      </c>
      <c r="R19">
        <f t="shared" si="0"/>
        <v>50000</v>
      </c>
      <c r="S19">
        <f t="shared" si="20"/>
        <v>2127.5956028054411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1316.8761369818424</v>
      </c>
      <c r="AC19">
        <f t="shared" si="1"/>
        <v>1057.4008794818669</v>
      </c>
      <c r="AE19">
        <f t="shared" si="2"/>
        <v>1416.5319829039179</v>
      </c>
      <c r="AF19">
        <f t="shared" si="3"/>
        <v>-70.8265991451959</v>
      </c>
      <c r="AG19">
        <f t="shared" si="4"/>
        <v>-6.2124169537175042</v>
      </c>
      <c r="AH19">
        <f t="shared" si="5"/>
        <v>-1710.0990977806907</v>
      </c>
      <c r="AI19">
        <f t="shared" si="6"/>
        <v>-370.60613097568626</v>
      </c>
      <c r="AJ19">
        <f t="shared" si="7"/>
        <v>259.47525749997544</v>
      </c>
      <c r="AK19">
        <f t="shared" si="28"/>
        <v>227.83710072977013</v>
      </c>
      <c r="AL19">
        <f t="shared" si="8"/>
        <v>116.70622725405931</v>
      </c>
      <c r="AN19">
        <f t="shared" si="9"/>
        <v>380.80361008519077</v>
      </c>
      <c r="AO19">
        <f t="shared" si="10"/>
        <v>-19.040180504259538</v>
      </c>
      <c r="AP19">
        <f t="shared" si="11"/>
        <v>-1.6700722834936041</v>
      </c>
      <c r="AQ19">
        <f t="shared" si="12"/>
        <v>-459.72270156817615</v>
      </c>
      <c r="AR19">
        <f t="shared" si="13"/>
        <v>-99.629344270738542</v>
      </c>
      <c r="AS19">
        <f t="shared" si="14"/>
        <v>69.754242033571686</v>
      </c>
      <c r="AT19">
        <f t="shared" si="15"/>
        <v>61.249016270975822</v>
      </c>
      <c r="AU19">
        <f t="shared" si="16"/>
        <v>31.373914033808962</v>
      </c>
      <c r="AW19">
        <v>16</v>
      </c>
      <c r="AX19">
        <f>(R19*SUMPRODUCT(K20:$K$23, X20:$X$23)-$AZ$3*SUMPRODUCT(K19:$K$22, W20:$W$23))/Z19</f>
        <v>2127.5956028054411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7.0809242999999994E-2</v>
      </c>
      <c r="O20">
        <f t="shared" si="30"/>
        <v>2850.2030559464192</v>
      </c>
      <c r="P20">
        <f t="shared" si="31"/>
        <v>142.51015279732096</v>
      </c>
      <c r="Q20" s="5">
        <f t="shared" si="32"/>
        <v>12.5</v>
      </c>
      <c r="R20">
        <f t="shared" si="0"/>
        <v>50000</v>
      </c>
      <c r="S20">
        <f t="shared" si="20"/>
        <v>1734.8205856124564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1057.4008794818669</v>
      </c>
      <c r="AC20">
        <f t="shared" si="1"/>
        <v>792.52103627766894</v>
      </c>
      <c r="AE20">
        <f t="shared" si="2"/>
        <v>1302.0631056801635</v>
      </c>
      <c r="AF20">
        <f t="shared" si="3"/>
        <v>-65.103155284008167</v>
      </c>
      <c r="AG20">
        <f t="shared" si="4"/>
        <v>-5.710396242487227</v>
      </c>
      <c r="AH20">
        <f t="shared" si="5"/>
        <v>-1759.5861667724098</v>
      </c>
      <c r="AI20">
        <f t="shared" si="6"/>
        <v>-528.33661261874158</v>
      </c>
      <c r="AJ20">
        <f t="shared" si="7"/>
        <v>264.87984320419798</v>
      </c>
      <c r="AK20">
        <f t="shared" si="28"/>
        <v>196.32845621266239</v>
      </c>
      <c r="AL20">
        <f t="shared" si="8"/>
        <v>-67.128313201881213</v>
      </c>
      <c r="AN20">
        <f t="shared" si="9"/>
        <v>322.43997035892608</v>
      </c>
      <c r="AO20">
        <f t="shared" si="10"/>
        <v>-16.121998517946302</v>
      </c>
      <c r="AP20">
        <f t="shared" si="11"/>
        <v>-1.4141096442506744</v>
      </c>
      <c r="AQ20">
        <f t="shared" si="12"/>
        <v>-435.73994914916028</v>
      </c>
      <c r="AR20">
        <f t="shared" si="13"/>
        <v>-130.83608695243117</v>
      </c>
      <c r="AS20">
        <f t="shared" si="14"/>
        <v>65.594246867799683</v>
      </c>
      <c r="AT20">
        <f t="shared" si="15"/>
        <v>48.618336028157529</v>
      </c>
      <c r="AU20">
        <f t="shared" si="16"/>
        <v>-16.623504056473962</v>
      </c>
      <c r="AW20">
        <v>17</v>
      </c>
      <c r="AX20">
        <f>(R20*SUMPRODUCT(K21:$K$23, X21:$X$23)-$AZ$3*SUMPRODUCT(K20:$K$22, W21:$W$23))/Z20</f>
        <v>1734.8205856124564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7.8963489999999997E-2</v>
      </c>
      <c r="O21">
        <f t="shared" si="30"/>
        <v>2850.2030559464192</v>
      </c>
      <c r="P21">
        <f t="shared" si="31"/>
        <v>142.51015279732096</v>
      </c>
      <c r="Q21" s="5">
        <f t="shared" si="32"/>
        <v>12.5</v>
      </c>
      <c r="R21">
        <f t="shared" si="0"/>
        <v>50000</v>
      </c>
      <c r="S21">
        <f t="shared" si="20"/>
        <v>1263.2430349208657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792.52103627766894</v>
      </c>
      <c r="AC21">
        <f t="shared" si="1"/>
        <v>525.74956977977672</v>
      </c>
      <c r="AE21">
        <f t="shared" si="2"/>
        <v>1186.2270275986173</v>
      </c>
      <c r="AF21">
        <f t="shared" si="3"/>
        <v>-59.311351379930862</v>
      </c>
      <c r="AG21">
        <f t="shared" si="4"/>
        <v>-5.2023794634726768</v>
      </c>
      <c r="AH21">
        <f t="shared" si="5"/>
        <v>-1803.6512663587109</v>
      </c>
      <c r="AI21">
        <f t="shared" si="6"/>
        <v>-681.93796960349709</v>
      </c>
      <c r="AJ21">
        <f t="shared" si="7"/>
        <v>266.77146649789222</v>
      </c>
      <c r="AK21">
        <f t="shared" si="28"/>
        <v>164.24619948831315</v>
      </c>
      <c r="AL21">
        <f t="shared" si="8"/>
        <v>-250.92030361729172</v>
      </c>
      <c r="AN21">
        <f t="shared" si="9"/>
        <v>270.59939504619643</v>
      </c>
      <c r="AO21">
        <f t="shared" si="10"/>
        <v>-13.529969752309821</v>
      </c>
      <c r="AP21">
        <f t="shared" si="11"/>
        <v>-1.1867548983994363</v>
      </c>
      <c r="AQ21">
        <f t="shared" si="12"/>
        <v>-411.44479951616825</v>
      </c>
      <c r="AR21">
        <f t="shared" si="13"/>
        <v>-155.56212912068105</v>
      </c>
      <c r="AS21">
        <f t="shared" si="14"/>
        <v>60.855296473941543</v>
      </c>
      <c r="AT21">
        <f t="shared" si="15"/>
        <v>37.467467176285943</v>
      </c>
      <c r="AU21">
        <f t="shared" si="16"/>
        <v>-57.239365470453571</v>
      </c>
      <c r="AW21">
        <v>18</v>
      </c>
      <c r="AX21">
        <f>(R21*SUMPRODUCT(K22:$K$23, X22:$X$23)-$AZ$3*SUMPRODUCT(K21:$K$22, W22:$W$23))/Z21</f>
        <v>1263.2430349208657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8.8363973999999998E-2</v>
      </c>
      <c r="O22">
        <f t="shared" si="30"/>
        <v>2850.2030559464192</v>
      </c>
      <c r="P22">
        <f t="shared" si="31"/>
        <v>142.51015279732096</v>
      </c>
      <c r="Q22" s="5">
        <f t="shared" si="32"/>
        <v>12.5</v>
      </c>
      <c r="R22">
        <f t="shared" si="0"/>
        <v>50000</v>
      </c>
      <c r="S22">
        <f t="shared" si="20"/>
        <v>694.89728866783503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525.74956977977672</v>
      </c>
      <c r="AC22">
        <f t="shared" si="1"/>
        <v>260.76174997716259</v>
      </c>
      <c r="AE22">
        <f t="shared" si="2"/>
        <v>1069.5450230978097</v>
      </c>
      <c r="AF22">
        <f t="shared" si="3"/>
        <v>-53.477251154890475</v>
      </c>
      <c r="AG22">
        <f t="shared" si="4"/>
        <v>-4.6906527451895164</v>
      </c>
      <c r="AH22">
        <f t="shared" si="5"/>
        <v>-1838.8116945937343</v>
      </c>
      <c r="AI22">
        <f t="shared" si="6"/>
        <v>-827.43457539600456</v>
      </c>
      <c r="AJ22">
        <f t="shared" si="7"/>
        <v>264.98781980261413</v>
      </c>
      <c r="AK22">
        <f t="shared" si="28"/>
        <v>131.93330993121111</v>
      </c>
      <c r="AL22">
        <f t="shared" si="8"/>
        <v>-430.51344566217932</v>
      </c>
      <c r="AN22">
        <f t="shared" si="9"/>
        <v>224.75028159165842</v>
      </c>
      <c r="AO22">
        <f t="shared" si="10"/>
        <v>-11.237514079582919</v>
      </c>
      <c r="AP22">
        <f t="shared" si="11"/>
        <v>-0.98567662189347649</v>
      </c>
      <c r="AQ22">
        <f t="shared" si="12"/>
        <v>-386.40116800036998</v>
      </c>
      <c r="AR22">
        <f t="shared" si="13"/>
        <v>-173.87407711018798</v>
      </c>
      <c r="AS22">
        <f t="shared" si="14"/>
        <v>55.683571829917035</v>
      </c>
      <c r="AT22">
        <f t="shared" si="15"/>
        <v>27.723983486432033</v>
      </c>
      <c r="AU22">
        <f t="shared" si="16"/>
        <v>-90.466521793838908</v>
      </c>
      <c r="AW22">
        <v>19</v>
      </c>
      <c r="AX22">
        <f>(R22*SUMPRODUCT(K23:$K$23, X23:$X$23)-$AZ$3*SUMPRODUCT(K22:$K$22, W23:$W$23))/Z22</f>
        <v>694.89728866783503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9.9562517000000003E-2</v>
      </c>
      <c r="O23">
        <f t="shared" si="30"/>
        <v>2850.2030559464192</v>
      </c>
      <c r="P23">
        <f t="shared" si="31"/>
        <v>142.51015279732096</v>
      </c>
      <c r="Q23" s="5">
        <f t="shared" si="32"/>
        <v>12.5</v>
      </c>
      <c r="R23">
        <f t="shared" si="0"/>
        <v>50000</v>
      </c>
      <c r="S23">
        <f t="shared" si="20"/>
        <v>780.3998617922457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260.76174997716259</v>
      </c>
      <c r="AC23">
        <f t="shared" si="1"/>
        <v>260.76174997716259</v>
      </c>
      <c r="AE23">
        <f t="shared" si="2"/>
        <v>952.3629783223904</v>
      </c>
      <c r="AF23">
        <f t="shared" si="3"/>
        <v>-47.618148916119516</v>
      </c>
      <c r="AG23">
        <f t="shared" si="4"/>
        <v>-4.1767330240535934</v>
      </c>
      <c r="AH23">
        <f t="shared" si="5"/>
        <v>-1868.0527747361116</v>
      </c>
      <c r="AI23">
        <f t="shared" si="6"/>
        <v>-967.48467835389431</v>
      </c>
      <c r="AJ23">
        <f t="shared" si="7"/>
        <v>0</v>
      </c>
      <c r="AK23">
        <f t="shared" si="28"/>
        <v>99.732397997840408</v>
      </c>
      <c r="AL23">
        <f t="shared" si="8"/>
        <v>-867.75228035605392</v>
      </c>
      <c r="AN23">
        <f t="shared" si="9"/>
        <v>184.35114736407374</v>
      </c>
      <c r="AO23">
        <f t="shared" si="10"/>
        <v>-9.2175573682036873</v>
      </c>
      <c r="AP23">
        <f t="shared" si="11"/>
        <v>-0.8085000601073814</v>
      </c>
      <c r="AQ23">
        <f t="shared" si="12"/>
        <v>-361.60338043155883</v>
      </c>
      <c r="AR23">
        <f t="shared" si="13"/>
        <v>-187.27829049579617</v>
      </c>
      <c r="AS23">
        <f t="shared" si="14"/>
        <v>0</v>
      </c>
      <c r="AT23">
        <f t="shared" si="15"/>
        <v>19.305435447164605</v>
      </c>
      <c r="AU23">
        <f t="shared" si="16"/>
        <v>-167.97285504863157</v>
      </c>
      <c r="AW23">
        <v>20</v>
      </c>
      <c r="AX23">
        <f>(R23*SUMPRODUCT(K$23:$K24, X$23:$X24)-$AZ$3*SUMPRODUCT(K$22:$K23, W$23:$W24))/Z23</f>
        <v>780.3998617922457</v>
      </c>
    </row>
    <row r="25" spans="5:50" x14ac:dyDescent="0.25">
      <c r="AN25" s="6">
        <f t="shared" ref="AN25:AU25" si="33">SUM(AN3:AN23)</f>
        <v>21080.291392644784</v>
      </c>
      <c r="AO25" s="6">
        <f t="shared" si="33"/>
        <v>-3191.6668615920539</v>
      </c>
      <c r="AP25" s="6">
        <f t="shared" si="33"/>
        <v>-704.90780217964073</v>
      </c>
      <c r="AQ25" s="6">
        <f t="shared" si="33"/>
        <v>-10527.999998679559</v>
      </c>
      <c r="AR25" s="6">
        <f t="shared" si="33"/>
        <v>6655.7167301935342</v>
      </c>
      <c r="AS25" s="6">
        <f t="shared" si="33"/>
        <v>-1359.4018543209513</v>
      </c>
      <c r="AT25" s="6">
        <f t="shared" si="33"/>
        <v>2790.8768135303212</v>
      </c>
      <c r="AU25" s="7">
        <f t="shared" si="33"/>
        <v>8087.1916894029064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92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F5213-22E2-4D77-AC35-F4981D4A8969}">
  <sheetPr codeName="Sheet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185.45264340402468</v>
      </c>
      <c r="K3">
        <v>1</v>
      </c>
      <c r="L3" s="2">
        <v>0</v>
      </c>
      <c r="O3">
        <f>$C$3</f>
        <v>185.45264340402468</v>
      </c>
      <c r="P3">
        <f>O3*B5</f>
        <v>148.36211472321975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185.45264340402468</v>
      </c>
      <c r="AF3">
        <f t="shared" ref="AF3:AF23" si="4">-$Z3*P3</f>
        <v>-148.36211472321975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-587.86644201919512</v>
      </c>
      <c r="AJ3">
        <f t="shared" ref="AJ3:AJ23" si="8">AB3-AC3</f>
        <v>0</v>
      </c>
      <c r="AL3">
        <f t="shared" ref="AL3:AL23" si="9">SUM(AI3:AK3)</f>
        <v>-587.86644201919512</v>
      </c>
      <c r="AN3">
        <f t="shared" ref="AN3:AN23" si="10">AE3*$K3</f>
        <v>185.45264340402468</v>
      </c>
      <c r="AO3">
        <f t="shared" ref="AO3:AO23" si="11">AF3*$K3</f>
        <v>-148.36211472321975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-587.86644201919512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-587.86644201919512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127.08593818950945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100000</v>
      </c>
      <c r="S4">
        <f t="shared" si="1"/>
        <v>15.437335188238665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15.264222408859268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-15.264222408859268</v>
      </c>
      <c r="AK4">
        <f>G4*MAX(0, SUM(AB4, AE4:AF4))</f>
        <v>0</v>
      </c>
      <c r="AL4">
        <f t="shared" si="9"/>
        <v>-136.65452240885926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-111.8217157806498</v>
      </c>
      <c r="AR4">
        <f t="shared" si="14"/>
        <v>-111.8217157806498</v>
      </c>
      <c r="AS4">
        <f t="shared" si="15"/>
        <v>-14.061020854352339</v>
      </c>
      <c r="AT4">
        <f t="shared" si="16"/>
        <v>0</v>
      </c>
      <c r="AU4">
        <f t="shared" si="17"/>
        <v>-125.88273663500213</v>
      </c>
      <c r="AW4">
        <v>1</v>
      </c>
      <c r="AX4">
        <f>(R4*SUMPRODUCT(K5:$K$23, X5:$X$23)-$AZ$3*SUMPRODUCT(K4:$K$22, W5:$W$23))/Z4</f>
        <v>15.437335188238665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185.45264340402468</v>
      </c>
      <c r="P5">
        <f t="shared" ref="P5:P23" si="30">O5*$C$5</f>
        <v>9.2726321702012342</v>
      </c>
      <c r="Q5" s="5">
        <f t="shared" ref="Q5:Q23" si="31">$C$8</f>
        <v>12.5</v>
      </c>
      <c r="R5">
        <f t="shared" si="0"/>
        <v>100000</v>
      </c>
      <c r="S5">
        <f t="shared" si="1"/>
        <v>29.140065382453752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15.264222408859268</v>
      </c>
      <c r="AC5">
        <f t="shared" si="2"/>
        <v>28.489949363529604</v>
      </c>
      <c r="AE5">
        <f t="shared" si="3"/>
        <v>181.31518754569362</v>
      </c>
      <c r="AF5">
        <f t="shared" si="4"/>
        <v>-9.0657593772846798</v>
      </c>
      <c r="AG5">
        <f t="shared" si="5"/>
        <v>-12.221124502299674</v>
      </c>
      <c r="AH5">
        <f t="shared" si="6"/>
        <v>-120.8275846025963</v>
      </c>
      <c r="AI5">
        <f t="shared" si="7"/>
        <v>39.200719063512949</v>
      </c>
      <c r="AJ5">
        <f t="shared" si="8"/>
        <v>-13.225726954670336</v>
      </c>
      <c r="AK5">
        <f>G5*SUM(AB5, AE5:AF5)</f>
        <v>13.125955540408777</v>
      </c>
      <c r="AL5">
        <f t="shared" si="9"/>
        <v>39.100947649251388</v>
      </c>
      <c r="AN5">
        <f t="shared" si="10"/>
        <v>153.85744550367693</v>
      </c>
      <c r="AO5">
        <f t="shared" si="11"/>
        <v>-7.6928722751838459</v>
      </c>
      <c r="AP5">
        <f t="shared" si="12"/>
        <v>-10.370399868639586</v>
      </c>
      <c r="AQ5">
        <f t="shared" si="13"/>
        <v>-102.52987499268319</v>
      </c>
      <c r="AR5">
        <f t="shared" si="14"/>
        <v>33.264298367170298</v>
      </c>
      <c r="AS5">
        <f t="shared" si="15"/>
        <v>-11.222868816005215</v>
      </c>
      <c r="AT5">
        <f t="shared" si="16"/>
        <v>11.138206438074498</v>
      </c>
      <c r="AU5">
        <f t="shared" si="17"/>
        <v>33.179635989239578</v>
      </c>
      <c r="AW5">
        <v>2</v>
      </c>
      <c r="AX5">
        <f>(R5*SUMPRODUCT(K6:$K$23, X6:$X$23)-$AZ$3*SUMPRODUCT(K5:$K$22, W6:$W$23))/Z5</f>
        <v>29.140065382453752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185.45264340402468</v>
      </c>
      <c r="P6">
        <f t="shared" si="30"/>
        <v>9.2726321702012342</v>
      </c>
      <c r="Q6" s="5">
        <f t="shared" si="31"/>
        <v>12.5</v>
      </c>
      <c r="R6">
        <f t="shared" si="0"/>
        <v>100000</v>
      </c>
      <c r="S6">
        <f t="shared" si="1"/>
        <v>41.14369234242735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28.489949363529604</v>
      </c>
      <c r="AC6">
        <f t="shared" si="2"/>
        <v>39.773960794031268</v>
      </c>
      <c r="AE6">
        <f t="shared" si="3"/>
        <v>179.27866333704864</v>
      </c>
      <c r="AF6">
        <f t="shared" si="4"/>
        <v>-8.9639331668524314</v>
      </c>
      <c r="AG6">
        <f t="shared" si="5"/>
        <v>-12.083857369619324</v>
      </c>
      <c r="AH6">
        <f t="shared" si="6"/>
        <v>-120.44710125884076</v>
      </c>
      <c r="AI6">
        <f t="shared" si="7"/>
        <v>37.78377154173613</v>
      </c>
      <c r="AJ6">
        <f t="shared" si="8"/>
        <v>-11.284011430501664</v>
      </c>
      <c r="AK6">
        <f>G6*SUM(AB6, AE6:AF6)</f>
        <v>13.916327567360808</v>
      </c>
      <c r="AL6">
        <f t="shared" si="9"/>
        <v>40.416087678595275</v>
      </c>
      <c r="AN6">
        <f t="shared" si="10"/>
        <v>140.13773910987521</v>
      </c>
      <c r="AO6">
        <f t="shared" si="11"/>
        <v>-7.0068869554937603</v>
      </c>
      <c r="AP6">
        <f t="shared" si="12"/>
        <v>-9.44565527198856</v>
      </c>
      <c r="AQ6">
        <f t="shared" si="13"/>
        <v>-94.150548306012496</v>
      </c>
      <c r="AR6">
        <f t="shared" si="14"/>
        <v>29.534648576380402</v>
      </c>
      <c r="AS6">
        <f t="shared" si="15"/>
        <v>-8.8204352962381041</v>
      </c>
      <c r="AT6">
        <f t="shared" si="16"/>
        <v>10.878052333176651</v>
      </c>
      <c r="AU6">
        <f t="shared" si="17"/>
        <v>31.592265613318951</v>
      </c>
      <c r="AW6">
        <v>3</v>
      </c>
      <c r="AX6">
        <f>(R6*SUMPRODUCT(K7:$K$23, X7:$X$23)-$AZ$3*SUMPRODUCT(K6:$K$22, W7:$W$23))/Z6</f>
        <v>41.14369234242735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185.45264340402468</v>
      </c>
      <c r="P7">
        <f t="shared" si="30"/>
        <v>9.2726321702012342</v>
      </c>
      <c r="Q7" s="5">
        <f t="shared" si="31"/>
        <v>12.5</v>
      </c>
      <c r="R7">
        <f t="shared" si="0"/>
        <v>100000</v>
      </c>
      <c r="S7">
        <f t="shared" si="1"/>
        <v>51.603044542581387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39.773960794031268</v>
      </c>
      <c r="AC7">
        <f t="shared" si="2"/>
        <v>49.324277737784655</v>
      </c>
      <c r="AE7">
        <f t="shared" si="3"/>
        <v>177.26313963739759</v>
      </c>
      <c r="AF7">
        <f t="shared" si="4"/>
        <v>-8.8631569818698797</v>
      </c>
      <c r="AG7">
        <f t="shared" si="5"/>
        <v>-11.948005726940114</v>
      </c>
      <c r="AH7">
        <f t="shared" si="6"/>
        <v>-120.10455186413309</v>
      </c>
      <c r="AI7">
        <f t="shared" si="7"/>
        <v>36.347425064454498</v>
      </c>
      <c r="AJ7">
        <f t="shared" si="8"/>
        <v>-9.550316943753387</v>
      </c>
      <c r="AK7">
        <f>G7*SUM(AB7, AE7:AF7)</f>
        <v>14.572176041469129</v>
      </c>
      <c r="AL7">
        <f t="shared" si="9"/>
        <v>41.369284162170239</v>
      </c>
      <c r="AN7">
        <f t="shared" si="10"/>
        <v>127.64009102199047</v>
      </c>
      <c r="AO7">
        <f t="shared" si="11"/>
        <v>-6.3820045510995236</v>
      </c>
      <c r="AP7">
        <f t="shared" si="12"/>
        <v>-8.6032806461482618</v>
      </c>
      <c r="AQ7">
        <f t="shared" si="13"/>
        <v>-86.482480020674785</v>
      </c>
      <c r="AR7">
        <f t="shared" si="14"/>
        <v>26.172325804067885</v>
      </c>
      <c r="AS7">
        <f t="shared" si="15"/>
        <v>-6.8768009326873303</v>
      </c>
      <c r="AT7">
        <f t="shared" si="16"/>
        <v>10.492840644289149</v>
      </c>
      <c r="AU7">
        <f t="shared" si="17"/>
        <v>29.788365515669703</v>
      </c>
      <c r="AW7">
        <v>4</v>
      </c>
      <c r="AX7">
        <f>(R7*SUMPRODUCT(K8:$K$23, X8:$X$23)-$AZ$3*SUMPRODUCT(K7:$K$22, W8:$W$23))/Z7</f>
        <v>51.603044542581387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185.45264340402468</v>
      </c>
      <c r="P8">
        <f t="shared" si="30"/>
        <v>9.2726321702012342</v>
      </c>
      <c r="Q8" s="5">
        <f t="shared" si="31"/>
        <v>12.5</v>
      </c>
      <c r="R8">
        <f t="shared" si="0"/>
        <v>100000</v>
      </c>
      <c r="S8">
        <f t="shared" si="1"/>
        <v>60.502197877226017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49.324277737784655</v>
      </c>
      <c r="AC8">
        <f t="shared" si="2"/>
        <v>57.179525838277527</v>
      </c>
      <c r="AE8">
        <f t="shared" si="3"/>
        <v>175.26791732121265</v>
      </c>
      <c r="AF8">
        <f t="shared" si="4"/>
        <v>-8.7633958660606339</v>
      </c>
      <c r="AG8">
        <f t="shared" si="5"/>
        <v>-11.813522451347342</v>
      </c>
      <c r="AH8">
        <f t="shared" si="6"/>
        <v>-120.02574658696194</v>
      </c>
      <c r="AI8">
        <f t="shared" si="7"/>
        <v>34.665252416842733</v>
      </c>
      <c r="AJ8">
        <f t="shared" si="8"/>
        <v>-7.8552481004928723</v>
      </c>
      <c r="AK8">
        <f t="shared" ref="AK8:AK23" si="32">G8*SUM(AB8:AB8, AE8:AF8)</f>
        <v>15.108015943505569</v>
      </c>
      <c r="AL8">
        <f t="shared" si="9"/>
        <v>41.918020259855432</v>
      </c>
      <c r="AN8">
        <f t="shared" si="10"/>
        <v>116.2554338280474</v>
      </c>
      <c r="AO8">
        <f t="shared" si="11"/>
        <v>-5.8127716914023706</v>
      </c>
      <c r="AP8">
        <f t="shared" si="12"/>
        <v>-7.8359245582964574</v>
      </c>
      <c r="AQ8">
        <f t="shared" si="13"/>
        <v>-79.613231293379059</v>
      </c>
      <c r="AR8">
        <f t="shared" si="14"/>
        <v>22.993506284969516</v>
      </c>
      <c r="AS8">
        <f t="shared" si="15"/>
        <v>-5.2103961164558088</v>
      </c>
      <c r="AT8">
        <f t="shared" si="16"/>
        <v>10.021166307204822</v>
      </c>
      <c r="AU8">
        <f t="shared" si="17"/>
        <v>27.804276475718531</v>
      </c>
      <c r="AW8">
        <v>5</v>
      </c>
      <c r="AX8">
        <f>(R8*SUMPRODUCT(K9:$K$23, X9:$X$23)-$AZ$3*SUMPRODUCT(K8:$K$22, W9:$W$23))/Z8</f>
        <v>60.502197877226017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185.45264340402468</v>
      </c>
      <c r="P9">
        <f t="shared" si="30"/>
        <v>9.2726321702012342</v>
      </c>
      <c r="Q9" s="5">
        <f t="shared" si="31"/>
        <v>12.5</v>
      </c>
      <c r="R9">
        <f t="shared" si="0"/>
        <v>100000</v>
      </c>
      <c r="S9">
        <f t="shared" si="1"/>
        <v>67.557168172008048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57.179525838277527</v>
      </c>
      <c r="AC9">
        <f t="shared" si="2"/>
        <v>63.127071427612471</v>
      </c>
      <c r="AE9">
        <f t="shared" si="3"/>
        <v>173.29148902153329</v>
      </c>
      <c r="AF9">
        <f t="shared" si="4"/>
        <v>-8.664574451076664</v>
      </c>
      <c r="AG9">
        <f t="shared" si="5"/>
        <v>-11.680305942310211</v>
      </c>
      <c r="AH9">
        <f t="shared" si="6"/>
        <v>-120.65027618927547</v>
      </c>
      <c r="AI9">
        <f t="shared" si="7"/>
        <v>32.296332438870934</v>
      </c>
      <c r="AJ9">
        <f t="shared" si="8"/>
        <v>-5.9475455893349434</v>
      </c>
      <c r="AK9">
        <f t="shared" si="32"/>
        <v>15.526450828611392</v>
      </c>
      <c r="AL9">
        <f t="shared" si="9"/>
        <v>41.875237678147386</v>
      </c>
      <c r="AN9">
        <f t="shared" si="10"/>
        <v>105.88397469336557</v>
      </c>
      <c r="AO9">
        <f t="shared" si="11"/>
        <v>-5.294198734668278</v>
      </c>
      <c r="AP9">
        <f t="shared" si="12"/>
        <v>-7.1368607067174645</v>
      </c>
      <c r="AQ9">
        <f t="shared" si="13"/>
        <v>-73.719320336530728</v>
      </c>
      <c r="AR9">
        <f t="shared" si="14"/>
        <v>19.733594915449093</v>
      </c>
      <c r="AS9">
        <f t="shared" si="15"/>
        <v>-3.6340490247073016</v>
      </c>
      <c r="AT9">
        <f t="shared" si="16"/>
        <v>9.4869190396891838</v>
      </c>
      <c r="AU9">
        <f t="shared" si="17"/>
        <v>25.586464930430978</v>
      </c>
      <c r="AW9">
        <v>6</v>
      </c>
      <c r="AX9">
        <f>(R9*SUMPRODUCT(K10:$K$23, X10:$X$23)-$AZ$3*SUMPRODUCT(K9:$K$22, W10:$W$23))/Z9</f>
        <v>67.557168172008048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185.45264340402468</v>
      </c>
      <c r="P10">
        <f t="shared" si="30"/>
        <v>9.2726321702012342</v>
      </c>
      <c r="Q10" s="5">
        <f t="shared" si="31"/>
        <v>12.5</v>
      </c>
      <c r="R10">
        <f t="shared" si="0"/>
        <v>100000</v>
      </c>
      <c r="S10">
        <f t="shared" si="1"/>
        <v>72.786374098514841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63.127071427612471</v>
      </c>
      <c r="AC10">
        <f t="shared" si="2"/>
        <v>67.244728851990089</v>
      </c>
      <c r="AE10">
        <f t="shared" si="3"/>
        <v>171.33306714399041</v>
      </c>
      <c r="AF10">
        <f t="shared" si="4"/>
        <v>-8.5666533571995203</v>
      </c>
      <c r="AG10">
        <f t="shared" si="5"/>
        <v>-11.548303113879484</v>
      </c>
      <c r="AH10">
        <f t="shared" si="6"/>
        <v>-121.59815206098685</v>
      </c>
      <c r="AI10">
        <f t="shared" si="7"/>
        <v>29.619958611924545</v>
      </c>
      <c r="AJ10">
        <f t="shared" si="8"/>
        <v>-4.1176574243776187</v>
      </c>
      <c r="AK10">
        <f t="shared" si="32"/>
        <v>15.812543965008235</v>
      </c>
      <c r="AL10">
        <f t="shared" si="9"/>
        <v>41.314845152555165</v>
      </c>
      <c r="AN10">
        <f t="shared" si="10"/>
        <v>96.435371681254864</v>
      </c>
      <c r="AO10">
        <f t="shared" si="11"/>
        <v>-4.8217685840627436</v>
      </c>
      <c r="AP10">
        <f t="shared" si="12"/>
        <v>-6.4999998052846593</v>
      </c>
      <c r="AQ10">
        <f t="shared" si="13"/>
        <v>-68.44191366690491</v>
      </c>
      <c r="AR10">
        <f t="shared" si="14"/>
        <v>16.671689625002546</v>
      </c>
      <c r="AS10">
        <f t="shared" si="15"/>
        <v>-2.3176368157946814</v>
      </c>
      <c r="AT10">
        <f t="shared" si="16"/>
        <v>8.9001415775170685</v>
      </c>
      <c r="AU10">
        <f t="shared" si="17"/>
        <v>23.254194386724937</v>
      </c>
      <c r="AW10">
        <v>7</v>
      </c>
      <c r="AX10">
        <f>(R10*SUMPRODUCT(K11:$K$23, X11:$X$23)-$AZ$3*SUMPRODUCT(K10:$K$22, W11:$W$23))/Z10</f>
        <v>72.786374098514841</v>
      </c>
    </row>
    <row r="11" spans="1:52" x14ac:dyDescent="0.25">
      <c r="A11" t="s">
        <v>33</v>
      </c>
      <c r="C11" s="24">
        <f>AU25</f>
        <v>-442.04649307597856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185.45264340402468</v>
      </c>
      <c r="P11">
        <f t="shared" si="30"/>
        <v>9.2726321702012342</v>
      </c>
      <c r="Q11" s="5">
        <f t="shared" si="31"/>
        <v>12.5</v>
      </c>
      <c r="R11">
        <f t="shared" si="0"/>
        <v>100000</v>
      </c>
      <c r="S11">
        <f t="shared" si="1"/>
        <v>76.455303668798777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67.244728851990089</v>
      </c>
      <c r="AC11">
        <f t="shared" si="2"/>
        <v>69.834349525357425</v>
      </c>
      <c r="AE11">
        <f t="shared" si="3"/>
        <v>169.3926267820631</v>
      </c>
      <c r="AF11">
        <f t="shared" si="4"/>
        <v>-8.4696313391031559</v>
      </c>
      <c r="AG11">
        <f t="shared" si="5"/>
        <v>-11.417512287289602</v>
      </c>
      <c r="AH11">
        <f t="shared" si="6"/>
        <v>-122.46236360869906</v>
      </c>
      <c r="AI11">
        <f t="shared" si="7"/>
        <v>27.043119546971269</v>
      </c>
      <c r="AJ11">
        <f t="shared" si="8"/>
        <v>-2.5896206733673353</v>
      </c>
      <c r="AK11">
        <f t="shared" si="32"/>
        <v>15.971740700646503</v>
      </c>
      <c r="AL11">
        <f t="shared" si="9"/>
        <v>40.42523957425044</v>
      </c>
      <c r="AN11">
        <f t="shared" si="10"/>
        <v>87.827766555530346</v>
      </c>
      <c r="AO11">
        <f t="shared" si="11"/>
        <v>-4.3913883277765171</v>
      </c>
      <c r="AP11">
        <f t="shared" si="12"/>
        <v>-5.9198243917848838</v>
      </c>
      <c r="AQ11">
        <f t="shared" si="13"/>
        <v>-63.495065205531134</v>
      </c>
      <c r="AR11">
        <f t="shared" si="14"/>
        <v>14.021488630437805</v>
      </c>
      <c r="AS11">
        <f t="shared" si="15"/>
        <v>-1.3426829980061752</v>
      </c>
      <c r="AT11">
        <f t="shared" si="16"/>
        <v>8.281129706705638</v>
      </c>
      <c r="AU11">
        <f t="shared" si="17"/>
        <v>20.959935339137267</v>
      </c>
      <c r="AW11">
        <v>8</v>
      </c>
      <c r="AX11">
        <f>(R11*SUMPRODUCT(K12:$K$23, X12:$X$23)-$AZ$3*SUMPRODUCT(K11:$K$22, W12:$W$23))/Z11</f>
        <v>76.455303668798777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185.45264340402468</v>
      </c>
      <c r="P12">
        <f t="shared" si="30"/>
        <v>9.2726321702012342</v>
      </c>
      <c r="Q12" s="5">
        <f t="shared" si="31"/>
        <v>12.5</v>
      </c>
      <c r="R12">
        <f t="shared" si="0"/>
        <v>100000</v>
      </c>
      <c r="S12">
        <f t="shared" si="1"/>
        <v>78.453456865384339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69.834349525357425</v>
      </c>
      <c r="AC12">
        <f t="shared" si="2"/>
        <v>70.845669283780751</v>
      </c>
      <c r="AE12">
        <f t="shared" si="3"/>
        <v>167.46893212045961</v>
      </c>
      <c r="AF12">
        <f t="shared" si="4"/>
        <v>-8.3734466060229806</v>
      </c>
      <c r="AG12">
        <f t="shared" si="5"/>
        <v>-11.287850165312419</v>
      </c>
      <c r="AH12">
        <f t="shared" si="6"/>
        <v>-123.89599283429439</v>
      </c>
      <c r="AI12">
        <f t="shared" si="7"/>
        <v>23.911642514829822</v>
      </c>
      <c r="AJ12">
        <f t="shared" si="8"/>
        <v>-1.0113197584233262</v>
      </c>
      <c r="AK12">
        <f t="shared" si="32"/>
        <v>16.025088452785585</v>
      </c>
      <c r="AL12">
        <f t="shared" si="9"/>
        <v>38.925411209192077</v>
      </c>
      <c r="AN12">
        <f t="shared" si="10"/>
        <v>79.98595863161745</v>
      </c>
      <c r="AO12">
        <f t="shared" si="11"/>
        <v>-3.9992979315808728</v>
      </c>
      <c r="AP12">
        <f t="shared" si="12"/>
        <v>-5.391265740639855</v>
      </c>
      <c r="AQ12">
        <f t="shared" si="13"/>
        <v>-59.174795181346653</v>
      </c>
      <c r="AR12">
        <f t="shared" si="14"/>
        <v>11.42059977805007</v>
      </c>
      <c r="AS12">
        <f t="shared" si="15"/>
        <v>-0.48302320517814457</v>
      </c>
      <c r="AT12">
        <f t="shared" si="16"/>
        <v>7.6538498563455253</v>
      </c>
      <c r="AU12">
        <f t="shared" si="17"/>
        <v>18.591426429217449</v>
      </c>
      <c r="AW12">
        <v>9</v>
      </c>
      <c r="AX12">
        <f>(R12*SUMPRODUCT(K13:$K$23, X13:$X$23)-$AZ$3*SUMPRODUCT(K12:$K$22, W13:$W$23))/Z12</f>
        <v>78.453456865384339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185.45264340402468</v>
      </c>
      <c r="P13">
        <f t="shared" si="30"/>
        <v>9.2726321702012342</v>
      </c>
      <c r="Q13" s="5">
        <f t="shared" si="31"/>
        <v>12.5</v>
      </c>
      <c r="R13">
        <f t="shared" si="0"/>
        <v>100000</v>
      </c>
      <c r="S13">
        <f t="shared" si="1"/>
        <v>78.972321006019953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70.845669283780751</v>
      </c>
      <c r="AC13">
        <f t="shared" si="2"/>
        <v>70.502073636553348</v>
      </c>
      <c r="AE13">
        <f t="shared" si="3"/>
        <v>165.56175321689412</v>
      </c>
      <c r="AF13">
        <f t="shared" si="4"/>
        <v>-8.2780876608447063</v>
      </c>
      <c r="AG13">
        <f t="shared" si="5"/>
        <v>-11.159301249228049</v>
      </c>
      <c r="AH13">
        <f t="shared" si="6"/>
        <v>-125.36331544996632</v>
      </c>
      <c r="AI13">
        <f t="shared" si="7"/>
        <v>20.761048856855055</v>
      </c>
      <c r="AJ13">
        <f t="shared" si="8"/>
        <v>0.34359564722740288</v>
      </c>
      <c r="AK13">
        <f t="shared" si="32"/>
        <v>15.969053438788112</v>
      </c>
      <c r="AL13">
        <f t="shared" si="9"/>
        <v>37.073697942870567</v>
      </c>
      <c r="AN13">
        <f t="shared" si="10"/>
        <v>72.841970705068434</v>
      </c>
      <c r="AO13">
        <f t="shared" si="11"/>
        <v>-3.6420985352534214</v>
      </c>
      <c r="AP13">
        <f t="shared" si="12"/>
        <v>-4.9097420079890606</v>
      </c>
      <c r="AQ13">
        <f t="shared" si="13"/>
        <v>-55.155920821481665</v>
      </c>
      <c r="AR13">
        <f t="shared" si="14"/>
        <v>9.1342093403442881</v>
      </c>
      <c r="AS13">
        <f t="shared" si="15"/>
        <v>0.15117129157806961</v>
      </c>
      <c r="AT13">
        <f t="shared" si="16"/>
        <v>7.0258818850027724</v>
      </c>
      <c r="AU13">
        <f t="shared" si="17"/>
        <v>16.31126251692513</v>
      </c>
      <c r="AW13">
        <v>10</v>
      </c>
      <c r="AX13">
        <f>(R13*SUMPRODUCT(K14:$K$23, X14:$X$23)-$AZ$3*SUMPRODUCT(K13:$K$22, W14:$W$23))/Z13</f>
        <v>78.972321006019953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185.45264340402468</v>
      </c>
      <c r="P14">
        <f t="shared" si="30"/>
        <v>9.2726321702012342</v>
      </c>
      <c r="Q14" s="5">
        <f t="shared" si="31"/>
        <v>12.5</v>
      </c>
      <c r="R14">
        <f t="shared" si="0"/>
        <v>100000</v>
      </c>
      <c r="S14">
        <f t="shared" si="1"/>
        <v>77.991852037479248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70.502073636553348</v>
      </c>
      <c r="AC14">
        <f t="shared" si="2"/>
        <v>68.831225224387708</v>
      </c>
      <c r="AE14">
        <f t="shared" si="3"/>
        <v>163.67008005485306</v>
      </c>
      <c r="AF14">
        <f t="shared" si="4"/>
        <v>-8.1835040027426533</v>
      </c>
      <c r="AG14">
        <f t="shared" si="5"/>
        <v>-11.031797461244835</v>
      </c>
      <c r="AH14">
        <f t="shared" si="6"/>
        <v>-127.28620392745492</v>
      </c>
      <c r="AI14">
        <f t="shared" si="7"/>
        <v>17.168574663410624</v>
      </c>
      <c r="AJ14">
        <f t="shared" si="8"/>
        <v>1.6708484121656397</v>
      </c>
      <c r="AK14">
        <f t="shared" si="32"/>
        <v>15.819205478206463</v>
      </c>
      <c r="AL14">
        <f t="shared" si="9"/>
        <v>34.658628553782727</v>
      </c>
      <c r="AN14">
        <f t="shared" si="10"/>
        <v>66.333533476398614</v>
      </c>
      <c r="AO14">
        <f t="shared" si="11"/>
        <v>-3.3166766738199307</v>
      </c>
      <c r="AP14">
        <f t="shared" si="12"/>
        <v>-4.4710560779042963</v>
      </c>
      <c r="AQ14">
        <f t="shared" si="13"/>
        <v>-51.587581960464583</v>
      </c>
      <c r="AR14">
        <f t="shared" si="14"/>
        <v>6.9582187642097937</v>
      </c>
      <c r="AS14">
        <f t="shared" si="15"/>
        <v>0.6771749549168169</v>
      </c>
      <c r="AT14">
        <f t="shared" si="16"/>
        <v>6.4113355098681168</v>
      </c>
      <c r="AU14">
        <f t="shared" si="17"/>
        <v>14.046729228994726</v>
      </c>
      <c r="AW14">
        <v>11</v>
      </c>
      <c r="AX14">
        <f>(R14*SUMPRODUCT(K15:$K$23, X15:$X$23)-$AZ$3*SUMPRODUCT(K14:$K$22, W15:$W$23))/Z14</f>
        <v>77.991852037479248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185.45264340402468</v>
      </c>
      <c r="P15">
        <f t="shared" si="30"/>
        <v>9.2726321702012342</v>
      </c>
      <c r="Q15" s="5">
        <f t="shared" si="31"/>
        <v>12.5</v>
      </c>
      <c r="R15">
        <f t="shared" si="0"/>
        <v>100000</v>
      </c>
      <c r="S15">
        <f t="shared" si="1"/>
        <v>75.197605209291979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68.831225224387708</v>
      </c>
      <c r="AC15">
        <f t="shared" si="2"/>
        <v>65.603469086297309</v>
      </c>
      <c r="AE15">
        <f t="shared" si="3"/>
        <v>161.79154541778797</v>
      </c>
      <c r="AF15">
        <f t="shared" si="4"/>
        <v>-8.0895772708893983</v>
      </c>
      <c r="AG15">
        <f t="shared" si="5"/>
        <v>-10.905179244689373</v>
      </c>
      <c r="AH15">
        <f t="shared" si="6"/>
        <v>-130.40193554411255</v>
      </c>
      <c r="AI15">
        <f t="shared" si="7"/>
        <v>12.39485335809664</v>
      </c>
      <c r="AJ15">
        <f t="shared" si="8"/>
        <v>3.227756138090399</v>
      </c>
      <c r="AK15">
        <f t="shared" si="32"/>
        <v>15.577323535990041</v>
      </c>
      <c r="AL15">
        <f t="shared" si="9"/>
        <v>31.199933032177078</v>
      </c>
      <c r="AN15">
        <f t="shared" si="10"/>
        <v>60.403461562966406</v>
      </c>
      <c r="AO15">
        <f t="shared" si="11"/>
        <v>-3.02017307814832</v>
      </c>
      <c r="AP15">
        <f t="shared" si="12"/>
        <v>-4.0713535039355184</v>
      </c>
      <c r="AQ15">
        <f t="shared" si="13"/>
        <v>-48.684424646760483</v>
      </c>
      <c r="AR15">
        <f t="shared" si="14"/>
        <v>4.6275103341220785</v>
      </c>
      <c r="AS15">
        <f t="shared" si="15"/>
        <v>1.2050545862474766</v>
      </c>
      <c r="AT15">
        <f t="shared" si="16"/>
        <v>5.8156578023304899</v>
      </c>
      <c r="AU15">
        <f t="shared" si="17"/>
        <v>11.648222722700044</v>
      </c>
      <c r="AW15">
        <v>12</v>
      </c>
      <c r="AX15">
        <f>(R15*SUMPRODUCT(K16:$K$23, X16:$X$23)-$AZ$3*SUMPRODUCT(K15:$K$22, W16:$W$23))/Z15</f>
        <v>75.197605209291979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185.45264340402468</v>
      </c>
      <c r="P16">
        <f t="shared" si="30"/>
        <v>9.2726321702012342</v>
      </c>
      <c r="Q16" s="5">
        <f t="shared" si="31"/>
        <v>12.5</v>
      </c>
      <c r="R16">
        <f t="shared" si="0"/>
        <v>100000</v>
      </c>
      <c r="S16">
        <f t="shared" si="1"/>
        <v>70.60075401146959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65.603469086297309</v>
      </c>
      <c r="AC16">
        <f t="shared" si="2"/>
        <v>60.882513305509228</v>
      </c>
      <c r="AE16">
        <f t="shared" si="3"/>
        <v>159.92496380071404</v>
      </c>
      <c r="AF16">
        <f t="shared" si="4"/>
        <v>-7.9962481900357023</v>
      </c>
      <c r="AG16">
        <f t="shared" si="5"/>
        <v>-10.779366693381638</v>
      </c>
      <c r="AH16">
        <f t="shared" si="6"/>
        <v>-134.0860708867385</v>
      </c>
      <c r="AI16">
        <f t="shared" si="7"/>
        <v>7.0632780305581946</v>
      </c>
      <c r="AJ16">
        <f t="shared" si="8"/>
        <v>4.7209557807880813</v>
      </c>
      <c r="AK16">
        <f t="shared" si="32"/>
        <v>15.227252928788296</v>
      </c>
      <c r="AL16">
        <f t="shared" si="9"/>
        <v>27.011486740134572</v>
      </c>
      <c r="AN16">
        <f t="shared" si="10"/>
        <v>55.000220718584423</v>
      </c>
      <c r="AO16">
        <f t="shared" si="11"/>
        <v>-2.7500110359292211</v>
      </c>
      <c r="AP16">
        <f t="shared" si="12"/>
        <v>-3.7071607412169416</v>
      </c>
      <c r="AQ16">
        <f t="shared" si="13"/>
        <v>-46.113898160691328</v>
      </c>
      <c r="AR16">
        <f t="shared" si="14"/>
        <v>2.4291507807469297</v>
      </c>
      <c r="AS16">
        <f t="shared" si="15"/>
        <v>1.6235964903489459</v>
      </c>
      <c r="AT16">
        <f t="shared" si="16"/>
        <v>5.2368451561114444</v>
      </c>
      <c r="AU16">
        <f t="shared" si="17"/>
        <v>9.2895924272073191</v>
      </c>
      <c r="AW16">
        <v>13</v>
      </c>
      <c r="AX16">
        <f>(R16*SUMPRODUCT(K17:$K$23, X17:$X$23)-$AZ$3*SUMPRODUCT(K16:$K$22, W17:$W$23))/Z16</f>
        <v>70.60075401146959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185.45264340402468</v>
      </c>
      <c r="P17">
        <f t="shared" si="30"/>
        <v>9.2726321702012342</v>
      </c>
      <c r="Q17" s="5">
        <f t="shared" si="31"/>
        <v>12.5</v>
      </c>
      <c r="R17">
        <f t="shared" si="0"/>
        <v>100000</v>
      </c>
      <c r="S17">
        <f t="shared" si="1"/>
        <v>64.436806817866525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60.882513305509228</v>
      </c>
      <c r="AC17">
        <f t="shared" si="2"/>
        <v>54.922584207238081</v>
      </c>
      <c r="AE17">
        <f t="shared" si="3"/>
        <v>158.07019197276978</v>
      </c>
      <c r="AF17">
        <f t="shared" si="4"/>
        <v>-7.9035095986384887</v>
      </c>
      <c r="AG17">
        <f t="shared" si="5"/>
        <v>-10.654350153181703</v>
      </c>
      <c r="AH17">
        <f t="shared" si="6"/>
        <v>-137.78298612894022</v>
      </c>
      <c r="AI17">
        <f t="shared" si="7"/>
        <v>1.7293460920093651</v>
      </c>
      <c r="AJ17">
        <f t="shared" si="8"/>
        <v>5.9599290982711466</v>
      </c>
      <c r="AK17">
        <f t="shared" si="32"/>
        <v>14.773443697574837</v>
      </c>
      <c r="AL17">
        <f t="shared" si="9"/>
        <v>22.462718887855349</v>
      </c>
      <c r="AN17">
        <f t="shared" si="10"/>
        <v>50.077232415912917</v>
      </c>
      <c r="AO17">
        <f t="shared" si="11"/>
        <v>-2.5038616207956457</v>
      </c>
      <c r="AP17">
        <f t="shared" si="12"/>
        <v>-3.3753382734760566</v>
      </c>
      <c r="AQ17">
        <f t="shared" si="13"/>
        <v>-43.650169163620987</v>
      </c>
      <c r="AR17">
        <f t="shared" si="14"/>
        <v>0.54786335802022779</v>
      </c>
      <c r="AS17">
        <f t="shared" si="15"/>
        <v>1.8881279949852954</v>
      </c>
      <c r="AT17">
        <f t="shared" si="16"/>
        <v>4.6802826288355757</v>
      </c>
      <c r="AU17">
        <f t="shared" si="17"/>
        <v>7.1162739818410987</v>
      </c>
      <c r="AW17">
        <v>14</v>
      </c>
      <c r="AX17">
        <f>(R17*SUMPRODUCT(K18:$K$23, X18:$X$23)-$AZ$3*SUMPRODUCT(K17:$K$22, W18:$W$23))/Z17</f>
        <v>64.436806817866525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185.45264340402468</v>
      </c>
      <c r="P18">
        <f t="shared" si="30"/>
        <v>9.2726321702012342</v>
      </c>
      <c r="Q18" s="5">
        <f t="shared" si="31"/>
        <v>12.5</v>
      </c>
      <c r="R18">
        <f t="shared" si="0"/>
        <v>100000</v>
      </c>
      <c r="S18">
        <f t="shared" si="1"/>
        <v>56.861770705506565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54.922584207238081</v>
      </c>
      <c r="AC18">
        <f t="shared" si="2"/>
        <v>47.90081148466129</v>
      </c>
      <c r="AE18">
        <f t="shared" si="3"/>
        <v>156.22679351714291</v>
      </c>
      <c r="AF18">
        <f t="shared" si="4"/>
        <v>-7.8113396758571456</v>
      </c>
      <c r="AG18">
        <f t="shared" si="5"/>
        <v>-10.530100208439015</v>
      </c>
      <c r="AH18">
        <f t="shared" si="6"/>
        <v>-141.65154568697892</v>
      </c>
      <c r="AI18">
        <f t="shared" si="7"/>
        <v>-3.7661920541321763</v>
      </c>
      <c r="AJ18">
        <f t="shared" si="8"/>
        <v>7.0217727225767916</v>
      </c>
      <c r="AK18">
        <f t="shared" si="32"/>
        <v>14.233662663396672</v>
      </c>
      <c r="AL18">
        <f t="shared" si="9"/>
        <v>17.489243331841287</v>
      </c>
      <c r="AN18">
        <f t="shared" si="10"/>
        <v>45.591934964448399</v>
      </c>
      <c r="AO18">
        <f t="shared" si="11"/>
        <v>-2.2795967482224202</v>
      </c>
      <c r="AP18">
        <f t="shared" si="12"/>
        <v>-3.0730173298960759</v>
      </c>
      <c r="AQ18">
        <f t="shared" si="13"/>
        <v>-41.33841521790994</v>
      </c>
      <c r="AR18">
        <f t="shared" si="14"/>
        <v>-1.0990943315800361</v>
      </c>
      <c r="AS18">
        <f t="shared" si="15"/>
        <v>2.0491760606206775</v>
      </c>
      <c r="AT18">
        <f t="shared" si="16"/>
        <v>4.1538343573842198</v>
      </c>
      <c r="AU18">
        <f t="shared" si="17"/>
        <v>5.1039160864248609</v>
      </c>
      <c r="AW18">
        <v>15</v>
      </c>
      <c r="AX18">
        <f>(R18*SUMPRODUCT(K19:$K$23, X19:$X$23)-$AZ$3*SUMPRODUCT(K18:$K$22, W19:$W$23))/Z18</f>
        <v>56.861770705506565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185.45264340402468</v>
      </c>
      <c r="P19">
        <f t="shared" si="30"/>
        <v>9.2726321702012342</v>
      </c>
      <c r="Q19" s="5">
        <f t="shared" si="31"/>
        <v>12.5</v>
      </c>
      <c r="R19">
        <f t="shared" si="0"/>
        <v>100000</v>
      </c>
      <c r="S19">
        <f t="shared" si="1"/>
        <v>47.829229194065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47.90081148466129</v>
      </c>
      <c r="AC19">
        <f t="shared" si="2"/>
        <v>39.818842865422852</v>
      </c>
      <c r="AE19">
        <f t="shared" si="3"/>
        <v>154.39324009843088</v>
      </c>
      <c r="AF19">
        <f t="shared" si="4"/>
        <v>-7.7196620049215436</v>
      </c>
      <c r="AG19">
        <f t="shared" si="5"/>
        <v>-10.406513845294173</v>
      </c>
      <c r="AH19">
        <f t="shared" si="6"/>
        <v>-146.28288848360978</v>
      </c>
      <c r="AI19">
        <f t="shared" si="7"/>
        <v>-10.015824235394604</v>
      </c>
      <c r="AJ19">
        <f t="shared" si="8"/>
        <v>8.0819686192384381</v>
      </c>
      <c r="AK19">
        <f t="shared" si="32"/>
        <v>13.620207270471946</v>
      </c>
      <c r="AL19">
        <f t="shared" si="9"/>
        <v>11.68635165431578</v>
      </c>
      <c r="AN19">
        <f t="shared" si="10"/>
        <v>41.505242318429197</v>
      </c>
      <c r="AO19">
        <f t="shared" si="11"/>
        <v>-2.0752621159214595</v>
      </c>
      <c r="AP19">
        <f t="shared" si="12"/>
        <v>-2.7975634073334841</v>
      </c>
      <c r="AQ19">
        <f t="shared" si="13"/>
        <v>-39.324951854635536</v>
      </c>
      <c r="AR19">
        <f t="shared" si="14"/>
        <v>-2.6925350594612838</v>
      </c>
      <c r="AS19">
        <f t="shared" si="15"/>
        <v>2.1726603168479079</v>
      </c>
      <c r="AT19">
        <f t="shared" si="16"/>
        <v>3.6614945241628782</v>
      </c>
      <c r="AU19">
        <f t="shared" si="17"/>
        <v>3.1416197815495028</v>
      </c>
      <c r="AW19">
        <v>16</v>
      </c>
      <c r="AX19">
        <f>(R19*SUMPRODUCT(K20:$K$23, X20:$X$23)-$AZ$3*SUMPRODUCT(K19:$K$22, W20:$W$23))/Z19</f>
        <v>47.829229194065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185.45264340402468</v>
      </c>
      <c r="P20">
        <f t="shared" si="30"/>
        <v>9.2726321702012342</v>
      </c>
      <c r="Q20" s="5">
        <f t="shared" si="31"/>
        <v>12.5</v>
      </c>
      <c r="R20">
        <f t="shared" si="0"/>
        <v>100000</v>
      </c>
      <c r="S20">
        <f t="shared" si="1"/>
        <v>37.624138963070308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39.818842865422852</v>
      </c>
      <c r="AC20">
        <f t="shared" si="2"/>
        <v>30.952977570852315</v>
      </c>
      <c r="AE20">
        <f t="shared" si="3"/>
        <v>152.56991043368217</v>
      </c>
      <c r="AF20">
        <f t="shared" si="4"/>
        <v>-7.6284955216841084</v>
      </c>
      <c r="AG20">
        <f t="shared" si="5"/>
        <v>-10.283616590280637</v>
      </c>
      <c r="AH20">
        <f t="shared" si="6"/>
        <v>-150.65693248476052</v>
      </c>
      <c r="AI20">
        <f t="shared" si="7"/>
        <v>-15.999134163043095</v>
      </c>
      <c r="AJ20">
        <f t="shared" si="8"/>
        <v>8.8658652945705363</v>
      </c>
      <c r="AK20">
        <f t="shared" si="32"/>
        <v>12.933218044419466</v>
      </c>
      <c r="AL20">
        <f t="shared" si="9"/>
        <v>5.7999491759469066</v>
      </c>
      <c r="AN20">
        <f t="shared" si="10"/>
        <v>37.782068459886588</v>
      </c>
      <c r="AO20">
        <f t="shared" si="11"/>
        <v>-1.8891034229943295</v>
      </c>
      <c r="AP20">
        <f t="shared" si="12"/>
        <v>-2.5466116151263933</v>
      </c>
      <c r="AQ20">
        <f t="shared" si="13"/>
        <v>-37.308342915819843</v>
      </c>
      <c r="AR20">
        <f t="shared" si="14"/>
        <v>-3.9619894940539742</v>
      </c>
      <c r="AS20">
        <f t="shared" si="15"/>
        <v>2.1955228823523423</v>
      </c>
      <c r="AT20">
        <f t="shared" si="16"/>
        <v>3.2027529423850347</v>
      </c>
      <c r="AU20">
        <f t="shared" si="17"/>
        <v>1.4362863306834033</v>
      </c>
      <c r="AW20">
        <v>17</v>
      </c>
      <c r="AX20">
        <f>(R20*SUMPRODUCT(K21:$K$23, X21:$X$23)-$AZ$3*SUMPRODUCT(K20:$K$22, W21:$W$23))/Z20</f>
        <v>37.624138963070308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185.45264340402468</v>
      </c>
      <c r="P21">
        <f t="shared" si="30"/>
        <v>9.2726321702012342</v>
      </c>
      <c r="Q21" s="5">
        <f t="shared" si="31"/>
        <v>12.5</v>
      </c>
      <c r="R21">
        <f t="shared" si="0"/>
        <v>100000</v>
      </c>
      <c r="S21">
        <f t="shared" si="1"/>
        <v>26.196718229333371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30.952977570852315</v>
      </c>
      <c r="AC21">
        <f t="shared" si="2"/>
        <v>21.295419330322893</v>
      </c>
      <c r="AE21">
        <f t="shared" si="3"/>
        <v>150.75521187930278</v>
      </c>
      <c r="AF21">
        <f t="shared" si="4"/>
        <v>-7.5377605939651389</v>
      </c>
      <c r="AG21">
        <f t="shared" si="5"/>
        <v>-10.161301094996356</v>
      </c>
      <c r="AH21">
        <f t="shared" si="6"/>
        <v>-155.83463505180387</v>
      </c>
      <c r="AI21">
        <f t="shared" si="7"/>
        <v>-22.778484861462601</v>
      </c>
      <c r="AJ21">
        <f t="shared" si="8"/>
        <v>9.657558240529422</v>
      </c>
      <c r="AK21">
        <f t="shared" si="32"/>
        <v>12.191930019933297</v>
      </c>
      <c r="AL21">
        <f t="shared" si="9"/>
        <v>-0.92899660099988246</v>
      </c>
      <c r="AN21">
        <f t="shared" si="10"/>
        <v>34.389933954871935</v>
      </c>
      <c r="AO21">
        <f t="shared" si="11"/>
        <v>-1.7194966977435966</v>
      </c>
      <c r="AP21">
        <f t="shared" si="12"/>
        <v>-2.3179727532887249</v>
      </c>
      <c r="AQ21">
        <f t="shared" si="13"/>
        <v>-35.548640345540612</v>
      </c>
      <c r="AR21">
        <f t="shared" si="14"/>
        <v>-5.1961758417010024</v>
      </c>
      <c r="AS21">
        <f t="shared" si="15"/>
        <v>2.2030600860621603</v>
      </c>
      <c r="AT21">
        <f t="shared" si="16"/>
        <v>2.7811951768779251</v>
      </c>
      <c r="AU21">
        <f t="shared" si="17"/>
        <v>-0.21192057876091672</v>
      </c>
      <c r="AW21">
        <v>18</v>
      </c>
      <c r="AX21">
        <f>(R21*SUMPRODUCT(K22:$K$23, X22:$X$23)-$AZ$3*SUMPRODUCT(K21:$K$22, W22:$W$23))/Z21</f>
        <v>26.196718229333371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185.45264340402468</v>
      </c>
      <c r="P22">
        <f t="shared" si="30"/>
        <v>9.2726321702012342</v>
      </c>
      <c r="Q22" s="5">
        <f t="shared" si="31"/>
        <v>12.5</v>
      </c>
      <c r="R22">
        <f t="shared" si="0"/>
        <v>100000</v>
      </c>
      <c r="S22">
        <f t="shared" si="1"/>
        <v>13.639750631569841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21.295419330322893</v>
      </c>
      <c r="AC22">
        <f t="shared" si="2"/>
        <v>10.954922216350798</v>
      </c>
      <c r="AE22">
        <f t="shared" si="3"/>
        <v>148.94841835344513</v>
      </c>
      <c r="AF22">
        <f t="shared" si="4"/>
        <v>-7.4474209176722574</v>
      </c>
      <c r="AG22">
        <f t="shared" si="5"/>
        <v>-10.03951841959918</v>
      </c>
      <c r="AH22">
        <f t="shared" si="6"/>
        <v>-161.3573155776954</v>
      </c>
      <c r="AI22">
        <f t="shared" si="7"/>
        <v>-29.895836561521691</v>
      </c>
      <c r="AJ22">
        <f t="shared" si="8"/>
        <v>10.340497113972095</v>
      </c>
      <c r="AK22">
        <f t="shared" si="32"/>
        <v>11.395749173626704</v>
      </c>
      <c r="AL22">
        <f t="shared" si="9"/>
        <v>-8.1595902739228912</v>
      </c>
      <c r="AN22">
        <f t="shared" si="10"/>
        <v>31.299476174092341</v>
      </c>
      <c r="AO22">
        <f t="shared" si="11"/>
        <v>-1.5649738087046172</v>
      </c>
      <c r="AP22">
        <f t="shared" si="12"/>
        <v>-2.1096677027342037</v>
      </c>
      <c r="AQ22">
        <f t="shared" si="13"/>
        <v>-33.90703647792553</v>
      </c>
      <c r="AR22">
        <f t="shared" si="14"/>
        <v>-6.2822018152720034</v>
      </c>
      <c r="AS22">
        <f t="shared" si="15"/>
        <v>2.1729142653870563</v>
      </c>
      <c r="AT22">
        <f t="shared" si="16"/>
        <v>2.3946610758865545</v>
      </c>
      <c r="AU22">
        <f t="shared" si="17"/>
        <v>-1.7146264739983927</v>
      </c>
      <c r="AW22">
        <v>19</v>
      </c>
      <c r="AX22">
        <f>(R22*SUMPRODUCT(K23:$K$23, X23:$X$23)-$AZ$3*SUMPRODUCT(K22:$K$22, W23:$W$23))/Z22</f>
        <v>13.639750631569841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185.45264340402468</v>
      </c>
      <c r="P23">
        <f t="shared" si="30"/>
        <v>9.2726321702012342</v>
      </c>
      <c r="Q23" s="5">
        <f t="shared" si="31"/>
        <v>12.5</v>
      </c>
      <c r="R23">
        <f t="shared" si="0"/>
        <v>100000</v>
      </c>
      <c r="S23">
        <f t="shared" si="1"/>
        <v>13.806592812700794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10.954922216350798</v>
      </c>
      <c r="AC23">
        <f t="shared" si="2"/>
        <v>10.954922216350798</v>
      </c>
      <c r="AE23">
        <f t="shared" si="3"/>
        <v>147.1484899184417</v>
      </c>
      <c r="AF23">
        <f t="shared" si="4"/>
        <v>-7.3574244959220847</v>
      </c>
      <c r="AG23">
        <f t="shared" si="5"/>
        <v>-9.9181984695323226</v>
      </c>
      <c r="AH23">
        <f t="shared" si="6"/>
        <v>-167.39812696692314</v>
      </c>
      <c r="AI23">
        <f t="shared" si="7"/>
        <v>-37.525260013935849</v>
      </c>
      <c r="AJ23">
        <f t="shared" si="8"/>
        <v>0</v>
      </c>
      <c r="AK23">
        <f t="shared" si="32"/>
        <v>10.55221913472093</v>
      </c>
      <c r="AL23">
        <f t="shared" si="9"/>
        <v>-26.973040879214921</v>
      </c>
      <c r="AN23">
        <f t="shared" si="10"/>
        <v>28.483880166300036</v>
      </c>
      <c r="AO23">
        <f t="shared" si="11"/>
        <v>-1.4241940083150018</v>
      </c>
      <c r="AP23">
        <f t="shared" si="12"/>
        <v>-1.9198890646334323</v>
      </c>
      <c r="AQ23">
        <f t="shared" si="13"/>
        <v>-32.403650157957472</v>
      </c>
      <c r="AR23">
        <f t="shared" si="14"/>
        <v>-7.2638530646058728</v>
      </c>
      <c r="AS23">
        <f t="shared" si="15"/>
        <v>0</v>
      </c>
      <c r="AT23">
        <f t="shared" si="16"/>
        <v>2.0426179398002771</v>
      </c>
      <c r="AU23">
        <f t="shared" si="17"/>
        <v>-5.2212351248055962</v>
      </c>
      <c r="AW23">
        <v>20</v>
      </c>
      <c r="AX23">
        <f>(R23*SUMPRODUCT(K$23:$K24, X$23:$X24)-$AZ$3*SUMPRODUCT(K$22:$K23, W$23:$W24))/Z23</f>
        <v>13.806592812700794</v>
      </c>
    </row>
    <row r="25" spans="5:50" x14ac:dyDescent="0.25">
      <c r="AN25" s="6">
        <f t="shared" ref="AN25:AU25" si="33">SUM(AN3:AN23)</f>
        <v>1617.1853793463424</v>
      </c>
      <c r="AO25" s="6">
        <f t="shared" si="33"/>
        <v>-219.94875152033563</v>
      </c>
      <c r="AP25" s="6">
        <f t="shared" si="33"/>
        <v>-721.45955416703396</v>
      </c>
      <c r="AQ25" s="6">
        <f t="shared" si="33"/>
        <v>-1204.4519765065206</v>
      </c>
      <c r="AR25" s="6">
        <f t="shared" si="33"/>
        <v>-528.67490284754831</v>
      </c>
      <c r="AS25" s="6">
        <f t="shared" si="33"/>
        <v>-37.630455130078353</v>
      </c>
      <c r="AT25" s="6">
        <f t="shared" si="33"/>
        <v>124.25886490164785</v>
      </c>
      <c r="AU25" s="7">
        <f t="shared" si="33"/>
        <v>-442.04649307597856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1" priority="1" operator="lessThan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437330-EE60-4194-B279-9385AF3EC024}">
  <sheetPr codeName="Sheet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410.83582600557634</v>
      </c>
      <c r="K3">
        <v>1</v>
      </c>
      <c r="L3" s="2">
        <v>0</v>
      </c>
      <c r="O3">
        <f>$C$3</f>
        <v>410.83582600557634</v>
      </c>
      <c r="P3">
        <f>O3*B5</f>
        <v>328.66866080446107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410.83582600557634</v>
      </c>
      <c r="AF3">
        <f t="shared" ref="AF3:AF23" si="4">-$Z3*P3</f>
        <v>-328.66866080446107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-542.78980549888479</v>
      </c>
      <c r="AJ3">
        <f t="shared" ref="AJ3:AJ23" si="8">AB3-AC3</f>
        <v>0</v>
      </c>
      <c r="AL3">
        <f t="shared" ref="AL3:AL23" si="9">SUM(AI3:AK3)</f>
        <v>-542.78980549888479</v>
      </c>
      <c r="AN3">
        <f t="shared" ref="AN3:AN23" si="10">AE3*$K3</f>
        <v>410.83582600557634</v>
      </c>
      <c r="AO3">
        <f t="shared" ref="AO3:AO23" si="11">AF3*$K3</f>
        <v>-328.66866080446107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-542.78980549888479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-542.78980549888479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225.98614366964594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100000</v>
      </c>
      <c r="S4">
        <f t="shared" si="1"/>
        <v>99.233654807158743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98.103556641632849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-98.103556641632849</v>
      </c>
      <c r="AK4">
        <f>G4*MAX(0, SUM(AB4, AE4:AF4))</f>
        <v>0</v>
      </c>
      <c r="AL4">
        <f t="shared" si="9"/>
        <v>-236.92905664163285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-127.88258702801294</v>
      </c>
      <c r="AR4">
        <f t="shared" si="14"/>
        <v>-127.88258702801294</v>
      </c>
      <c r="AS4">
        <f t="shared" si="15"/>
        <v>-90.370548782328967</v>
      </c>
      <c r="AT4">
        <f t="shared" si="16"/>
        <v>0</v>
      </c>
      <c r="AU4">
        <f t="shared" si="17"/>
        <v>-218.25313581034189</v>
      </c>
      <c r="AW4">
        <v>1</v>
      </c>
      <c r="AX4">
        <f>(R4*SUMPRODUCT(K5:$K$23, X5:$X$23)-$AZ$3*SUMPRODUCT(K4:$K$22, W5:$W$23))/Z4</f>
        <v>99.233654807158743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1.4257860000000001E-3</v>
      </c>
      <c r="O5">
        <f t="shared" ref="O5:O23" si="29">$C$3</f>
        <v>410.83582600557634</v>
      </c>
      <c r="P5">
        <f t="shared" ref="P5:P23" si="30">O5*$C$5</f>
        <v>20.541791300278817</v>
      </c>
      <c r="Q5" s="5">
        <f t="shared" ref="Q5:Q23" si="31">$C$8</f>
        <v>12.5</v>
      </c>
      <c r="R5">
        <f t="shared" si="0"/>
        <v>100000</v>
      </c>
      <c r="S5">
        <f t="shared" si="1"/>
        <v>188.57406694784666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98.103556641632849</v>
      </c>
      <c r="AC5">
        <f t="shared" si="2"/>
        <v>184.29646766615201</v>
      </c>
      <c r="AE5">
        <f t="shared" si="3"/>
        <v>401.51645848776212</v>
      </c>
      <c r="AF5">
        <f t="shared" si="4"/>
        <v>-20.075822924388106</v>
      </c>
      <c r="AG5">
        <f t="shared" si="5"/>
        <v>-12.216450984556793</v>
      </c>
      <c r="AH5">
        <f t="shared" si="6"/>
        <v>-140.95487854565701</v>
      </c>
      <c r="AI5">
        <f t="shared" si="7"/>
        <v>228.26930603316023</v>
      </c>
      <c r="AJ5">
        <f t="shared" si="8"/>
        <v>-86.192911024519162</v>
      </c>
      <c r="AK5">
        <f>G5*SUM(AB5, AE5:AF5)</f>
        <v>33.568093454350482</v>
      </c>
      <c r="AL5">
        <f t="shared" si="9"/>
        <v>175.64448846299155</v>
      </c>
      <c r="AN5">
        <f t="shared" si="10"/>
        <v>340.7122010396501</v>
      </c>
      <c r="AO5">
        <f t="shared" si="11"/>
        <v>-17.035610051982506</v>
      </c>
      <c r="AP5">
        <f t="shared" si="12"/>
        <v>-10.366434092186058</v>
      </c>
      <c r="AQ5">
        <f t="shared" si="13"/>
        <v>-119.60916147110098</v>
      </c>
      <c r="AR5">
        <f t="shared" si="14"/>
        <v>193.70099542438055</v>
      </c>
      <c r="AS5">
        <f t="shared" si="15"/>
        <v>-73.140156046862828</v>
      </c>
      <c r="AT5">
        <f t="shared" si="16"/>
        <v>28.484658010314202</v>
      </c>
      <c r="AU5">
        <f t="shared" si="17"/>
        <v>149.04549738783192</v>
      </c>
      <c r="AW5">
        <v>2</v>
      </c>
      <c r="AX5">
        <f>(R5*SUMPRODUCT(K6:$K$23, X6:$X$23)-$AZ$3*SUMPRODUCT(K5:$K$22, W6:$W$23))/Z5</f>
        <v>188.57406694784666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1.477569E-3</v>
      </c>
      <c r="O6">
        <f t="shared" si="29"/>
        <v>410.83582600557634</v>
      </c>
      <c r="P6">
        <f t="shared" si="30"/>
        <v>20.541791300278817</v>
      </c>
      <c r="Q6" s="5">
        <f t="shared" si="31"/>
        <v>12.5</v>
      </c>
      <c r="R6">
        <f t="shared" si="0"/>
        <v>100000</v>
      </c>
      <c r="S6">
        <f t="shared" si="1"/>
        <v>267.91471487189574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184.29646766615201</v>
      </c>
      <c r="AC6">
        <f t="shared" si="2"/>
        <v>258.83210223202013</v>
      </c>
      <c r="AE6">
        <f t="shared" si="3"/>
        <v>396.90802563083321</v>
      </c>
      <c r="AF6">
        <f t="shared" si="4"/>
        <v>-19.845401281541662</v>
      </c>
      <c r="AG6">
        <f t="shared" si="5"/>
        <v>-12.076235825446426</v>
      </c>
      <c r="AH6">
        <f t="shared" si="6"/>
        <v>-144.40519411840478</v>
      </c>
      <c r="AI6">
        <f t="shared" si="7"/>
        <v>220.58119440544033</v>
      </c>
      <c r="AJ6">
        <f t="shared" si="8"/>
        <v>-74.535634565868122</v>
      </c>
      <c r="AK6">
        <f>G6*SUM(AB6, AE6:AF6)</f>
        <v>39.295136441081056</v>
      </c>
      <c r="AL6">
        <f t="shared" si="9"/>
        <v>185.34069628065328</v>
      </c>
      <c r="AN6">
        <f t="shared" si="10"/>
        <v>310.25328006768393</v>
      </c>
      <c r="AO6">
        <f t="shared" si="11"/>
        <v>-15.512664003384197</v>
      </c>
      <c r="AP6">
        <f t="shared" si="12"/>
        <v>-9.4396976976234068</v>
      </c>
      <c r="AQ6">
        <f t="shared" si="13"/>
        <v>-112.87800256202556</v>
      </c>
      <c r="AR6">
        <f t="shared" si="14"/>
        <v>172.42291580465073</v>
      </c>
      <c r="AS6">
        <f t="shared" si="15"/>
        <v>-58.262679544543829</v>
      </c>
      <c r="AT6">
        <f t="shared" si="16"/>
        <v>30.716045492342644</v>
      </c>
      <c r="AU6">
        <f t="shared" si="17"/>
        <v>144.87628175244956</v>
      </c>
      <c r="AW6">
        <v>3</v>
      </c>
      <c r="AX6">
        <f>(R6*SUMPRODUCT(K7:$K$23, X7:$X$23)-$AZ$3*SUMPRODUCT(K6:$K$22, W7:$W$23))/Z6</f>
        <v>267.91471487189574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1.5369540000000001E-3</v>
      </c>
      <c r="O7">
        <f t="shared" si="29"/>
        <v>410.83582600557634</v>
      </c>
      <c r="P7">
        <f t="shared" si="30"/>
        <v>20.541791300278817</v>
      </c>
      <c r="Q7" s="5">
        <f t="shared" si="31"/>
        <v>12.5</v>
      </c>
      <c r="R7">
        <f t="shared" si="0"/>
        <v>100000</v>
      </c>
      <c r="S7">
        <f t="shared" si="1"/>
        <v>337.78970628338021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258.83210223202013</v>
      </c>
      <c r="AC7">
        <f t="shared" si="2"/>
        <v>322.57330279485132</v>
      </c>
      <c r="AE7">
        <f t="shared" si="3"/>
        <v>392.32891599689947</v>
      </c>
      <c r="AF7">
        <f t="shared" si="4"/>
        <v>-19.616445799844975</v>
      </c>
      <c r="AG7">
        <f t="shared" si="5"/>
        <v>-11.936912848235098</v>
      </c>
      <c r="AH7">
        <f t="shared" si="6"/>
        <v>-148.4849516549055</v>
      </c>
      <c r="AI7">
        <f t="shared" si="7"/>
        <v>212.29060569391385</v>
      </c>
      <c r="AJ7">
        <f t="shared" si="8"/>
        <v>-63.741200562831182</v>
      </c>
      <c r="AK7">
        <f>G7*SUM(AB7, AE7:AF7)</f>
        <v>44.208120070035228</v>
      </c>
      <c r="AL7">
        <f t="shared" si="9"/>
        <v>192.75752520111789</v>
      </c>
      <c r="AN7">
        <f t="shared" si="10"/>
        <v>282.50034751070308</v>
      </c>
      <c r="AO7">
        <f t="shared" si="11"/>
        <v>-14.125017375535155</v>
      </c>
      <c r="AP7">
        <f t="shared" si="12"/>
        <v>-8.5952931082399271</v>
      </c>
      <c r="AQ7">
        <f t="shared" si="13"/>
        <v>-106.9180698446205</v>
      </c>
      <c r="AR7">
        <f t="shared" si="14"/>
        <v>152.86196718230744</v>
      </c>
      <c r="AS7">
        <f t="shared" si="15"/>
        <v>-45.897486969559836</v>
      </c>
      <c r="AT7">
        <f t="shared" si="16"/>
        <v>31.832497614523362</v>
      </c>
      <c r="AU7">
        <f t="shared" si="17"/>
        <v>138.79697782727095</v>
      </c>
      <c r="AW7">
        <v>4</v>
      </c>
      <c r="AX7">
        <f>(R7*SUMPRODUCT(K8:$K$23, X8:$X$23)-$AZ$3*SUMPRODUCT(K7:$K$22, W8:$W$23))/Z7</f>
        <v>337.78970628338021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1.5977630000000001E-3</v>
      </c>
      <c r="O8">
        <f t="shared" si="29"/>
        <v>410.83582600557634</v>
      </c>
      <c r="P8">
        <f t="shared" si="30"/>
        <v>20.541791300278817</v>
      </c>
      <c r="Q8" s="5">
        <f t="shared" si="31"/>
        <v>12.5</v>
      </c>
      <c r="R8">
        <f t="shared" si="0"/>
        <v>100000</v>
      </c>
      <c r="S8">
        <f t="shared" si="1"/>
        <v>399.16285407439597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322.57330279485132</v>
      </c>
      <c r="AC8">
        <f t="shared" si="2"/>
        <v>376.76092020789861</v>
      </c>
      <c r="AE8">
        <f t="shared" si="3"/>
        <v>387.77877821112054</v>
      </c>
      <c r="AF8">
        <f t="shared" si="4"/>
        <v>-19.388938910556025</v>
      </c>
      <c r="AG8">
        <f t="shared" si="5"/>
        <v>-11.798471362069613</v>
      </c>
      <c r="AH8">
        <f t="shared" si="6"/>
        <v>-152.57886146507724</v>
      </c>
      <c r="AI8">
        <f t="shared" si="7"/>
        <v>204.01250647341766</v>
      </c>
      <c r="AJ8">
        <f t="shared" si="8"/>
        <v>-54.187617413047292</v>
      </c>
      <c r="AK8">
        <f t="shared" ref="AK8:AK23" si="32">G8*SUM(AB8:AB8, AE8:AF8)</f>
        <v>48.367419946679114</v>
      </c>
      <c r="AL8">
        <f t="shared" si="9"/>
        <v>198.19230900704949</v>
      </c>
      <c r="AN8">
        <f t="shared" si="10"/>
        <v>257.21415978044371</v>
      </c>
      <c r="AO8">
        <f t="shared" si="11"/>
        <v>-12.860707989022185</v>
      </c>
      <c r="AP8">
        <f t="shared" si="12"/>
        <v>-7.8259411515195039</v>
      </c>
      <c r="AQ8">
        <f t="shared" si="13"/>
        <v>-101.20575404626695</v>
      </c>
      <c r="AR8">
        <f t="shared" si="14"/>
        <v>135.32175659363509</v>
      </c>
      <c r="AS8">
        <f t="shared" si="15"/>
        <v>-35.942715967331395</v>
      </c>
      <c r="AT8">
        <f t="shared" si="16"/>
        <v>32.082171540495537</v>
      </c>
      <c r="AU8">
        <f t="shared" si="17"/>
        <v>131.46121216679924</v>
      </c>
      <c r="AW8">
        <v>5</v>
      </c>
      <c r="AX8">
        <f>(R8*SUMPRODUCT(K9:$K$23, X9:$X$23)-$AZ$3*SUMPRODUCT(K8:$K$22, W9:$W$23))/Z8</f>
        <v>399.16285407439597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1.661898E-3</v>
      </c>
      <c r="O9">
        <f t="shared" si="29"/>
        <v>410.83582600557634</v>
      </c>
      <c r="P9">
        <f t="shared" si="30"/>
        <v>20.541791300278817</v>
      </c>
      <c r="Q9" s="5">
        <f t="shared" si="31"/>
        <v>12.5</v>
      </c>
      <c r="R9">
        <f t="shared" si="0"/>
        <v>100000</v>
      </c>
      <c r="S9">
        <f t="shared" si="1"/>
        <v>452.79548218094033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376.76092020789861</v>
      </c>
      <c r="AC9">
        <f t="shared" si="2"/>
        <v>422.39945883989321</v>
      </c>
      <c r="AE9">
        <f t="shared" si="3"/>
        <v>383.25654165305781</v>
      </c>
      <c r="AF9">
        <f t="shared" si="4"/>
        <v>-19.162827082652893</v>
      </c>
      <c r="AG9">
        <f t="shared" si="5"/>
        <v>-11.660878792489235</v>
      </c>
      <c r="AH9">
        <f t="shared" si="6"/>
        <v>-156.86284767744613</v>
      </c>
      <c r="AI9">
        <f t="shared" si="7"/>
        <v>195.56998810046954</v>
      </c>
      <c r="AJ9">
        <f t="shared" si="8"/>
        <v>-45.638538631994606</v>
      </c>
      <c r="AK9">
        <f t="shared" si="32"/>
        <v>51.859824434481254</v>
      </c>
      <c r="AL9">
        <f t="shared" si="9"/>
        <v>201.79127390295619</v>
      </c>
      <c r="AN9">
        <f t="shared" si="10"/>
        <v>234.17610516588383</v>
      </c>
      <c r="AO9">
        <f t="shared" si="11"/>
        <v>-11.708805258294191</v>
      </c>
      <c r="AP9">
        <f t="shared" si="12"/>
        <v>-7.124990395880948</v>
      </c>
      <c r="AQ9">
        <f t="shared" si="13"/>
        <v>-95.845802281403948</v>
      </c>
      <c r="AR9">
        <f t="shared" si="14"/>
        <v>119.49650723030472</v>
      </c>
      <c r="AS9">
        <f t="shared" si="15"/>
        <v>-27.885904246294682</v>
      </c>
      <c r="AT9">
        <f t="shared" si="16"/>
        <v>31.687213082580556</v>
      </c>
      <c r="AU9">
        <f t="shared" si="17"/>
        <v>123.29781606659058</v>
      </c>
      <c r="AW9">
        <v>6</v>
      </c>
      <c r="AX9">
        <f>(R9*SUMPRODUCT(K10:$K$23, X10:$X$23)-$AZ$3*SUMPRODUCT(K9:$K$22, W10:$W$23))/Z9</f>
        <v>452.79548218094033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1.7364850000000001E-3</v>
      </c>
      <c r="O10">
        <f t="shared" si="29"/>
        <v>410.83582600557634</v>
      </c>
      <c r="P10">
        <f t="shared" si="30"/>
        <v>20.541791300278817</v>
      </c>
      <c r="Q10" s="5">
        <f t="shared" si="31"/>
        <v>12.5</v>
      </c>
      <c r="R10">
        <f t="shared" si="0"/>
        <v>100000</v>
      </c>
      <c r="S10">
        <f t="shared" si="1"/>
        <v>498.99458699003594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422.39945883989321</v>
      </c>
      <c r="AC10">
        <f t="shared" si="2"/>
        <v>460.03393048183102</v>
      </c>
      <c r="AE10">
        <f t="shared" si="3"/>
        <v>378.75845700079486</v>
      </c>
      <c r="AF10">
        <f t="shared" si="4"/>
        <v>-18.937922850039744</v>
      </c>
      <c r="AG10">
        <f t="shared" si="5"/>
        <v>-11.524021063454368</v>
      </c>
      <c r="AH10">
        <f t="shared" si="6"/>
        <v>-161.99152887980537</v>
      </c>
      <c r="AI10">
        <f t="shared" si="7"/>
        <v>186.30498420749538</v>
      </c>
      <c r="AJ10">
        <f t="shared" si="8"/>
        <v>-37.634471641937807</v>
      </c>
      <c r="AK10">
        <f t="shared" si="32"/>
        <v>54.755399509345388</v>
      </c>
      <c r="AL10">
        <f t="shared" si="9"/>
        <v>203.42591207490295</v>
      </c>
      <c r="AN10">
        <f t="shared" si="10"/>
        <v>213.18542408158484</v>
      </c>
      <c r="AO10">
        <f t="shared" si="11"/>
        <v>-10.659271204079243</v>
      </c>
      <c r="AP10">
        <f t="shared" si="12"/>
        <v>-6.4863325745687046</v>
      </c>
      <c r="AQ10">
        <f t="shared" si="13"/>
        <v>-91.177456617934027</v>
      </c>
      <c r="AR10">
        <f t="shared" si="14"/>
        <v>104.86236368500286</v>
      </c>
      <c r="AS10">
        <f t="shared" si="15"/>
        <v>-21.182684237875783</v>
      </c>
      <c r="AT10">
        <f t="shared" si="16"/>
        <v>30.819253931884884</v>
      </c>
      <c r="AU10">
        <f t="shared" si="17"/>
        <v>114.49893337901196</v>
      </c>
      <c r="AW10">
        <v>7</v>
      </c>
      <c r="AX10">
        <f>(R10*SUMPRODUCT(K11:$K$23, X11:$X$23)-$AZ$3*SUMPRODUCT(K10:$K$22, W11:$W$23))/Z10</f>
        <v>498.99458699003594</v>
      </c>
    </row>
    <row r="11" spans="1:52" x14ac:dyDescent="0.25">
      <c r="A11" t="s">
        <v>33</v>
      </c>
      <c r="C11" s="24">
        <f>AU25</f>
        <v>363.4513545817681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1.8096469999999999E-3</v>
      </c>
      <c r="O11">
        <f t="shared" si="29"/>
        <v>410.83582600557634</v>
      </c>
      <c r="P11">
        <f t="shared" si="30"/>
        <v>20.541791300278817</v>
      </c>
      <c r="Q11" s="5">
        <f t="shared" si="31"/>
        <v>12.5</v>
      </c>
      <c r="R11">
        <f t="shared" si="0"/>
        <v>100000</v>
      </c>
      <c r="S11">
        <f t="shared" si="1"/>
        <v>538.72605564560183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460.03393048183102</v>
      </c>
      <c r="AC11">
        <f t="shared" si="2"/>
        <v>490.7978155555387</v>
      </c>
      <c r="AE11">
        <f t="shared" si="3"/>
        <v>374.28545332535077</v>
      </c>
      <c r="AF11">
        <f t="shared" si="4"/>
        <v>-18.71427266626754</v>
      </c>
      <c r="AG11">
        <f t="shared" si="5"/>
        <v>-11.387926442674408</v>
      </c>
      <c r="AH11">
        <f t="shared" si="6"/>
        <v>-166.83528116333608</v>
      </c>
      <c r="AI11">
        <f t="shared" si="7"/>
        <v>177.34797305307271</v>
      </c>
      <c r="AJ11">
        <f t="shared" si="8"/>
        <v>-30.763885073707684</v>
      </c>
      <c r="AK11">
        <f t="shared" si="32"/>
        <v>57.092357779864003</v>
      </c>
      <c r="AL11">
        <f t="shared" si="9"/>
        <v>203.67644575922901</v>
      </c>
      <c r="AN11">
        <f t="shared" si="10"/>
        <v>194.06190248223143</v>
      </c>
      <c r="AO11">
        <f t="shared" si="11"/>
        <v>-9.7030951241115719</v>
      </c>
      <c r="AP11">
        <f t="shared" si="12"/>
        <v>-5.9044845348880743</v>
      </c>
      <c r="AQ11">
        <f t="shared" si="13"/>
        <v>-86.501817733139518</v>
      </c>
      <c r="AR11">
        <f t="shared" si="14"/>
        <v>91.952505090092259</v>
      </c>
      <c r="AS11">
        <f t="shared" si="15"/>
        <v>-15.950654806664041</v>
      </c>
      <c r="AT11">
        <f t="shared" si="16"/>
        <v>29.601608797565877</v>
      </c>
      <c r="AU11">
        <f t="shared" si="17"/>
        <v>105.60345908099409</v>
      </c>
      <c r="AW11">
        <v>8</v>
      </c>
      <c r="AX11">
        <f>(R11*SUMPRODUCT(K12:$K$23, X12:$X$23)-$AZ$3*SUMPRODUCT(K11:$K$22, W12:$W$23))/Z11</f>
        <v>538.72605564560183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1.8942099999999999E-3</v>
      </c>
      <c r="O12">
        <f t="shared" si="29"/>
        <v>410.83582600557634</v>
      </c>
      <c r="P12">
        <f t="shared" si="30"/>
        <v>20.541791300278817</v>
      </c>
      <c r="Q12" s="5">
        <f t="shared" si="31"/>
        <v>12.5</v>
      </c>
      <c r="R12">
        <f t="shared" si="0"/>
        <v>100000</v>
      </c>
      <c r="S12">
        <f t="shared" si="1"/>
        <v>572.23240839434322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490.7978155555387</v>
      </c>
      <c r="AC12">
        <f t="shared" si="2"/>
        <v>515.12251782701685</v>
      </c>
      <c r="AE12">
        <f t="shared" si="3"/>
        <v>369.83362354355387</v>
      </c>
      <c r="AF12">
        <f t="shared" si="4"/>
        <v>-18.491681177177693</v>
      </c>
      <c r="AG12">
        <f t="shared" si="5"/>
        <v>-11.252476054100685</v>
      </c>
      <c r="AH12">
        <f t="shared" si="6"/>
        <v>-172.56899317582631</v>
      </c>
      <c r="AI12">
        <f t="shared" si="7"/>
        <v>167.52047313644923</v>
      </c>
      <c r="AJ12">
        <f t="shared" si="8"/>
        <v>-24.324702271478145</v>
      </c>
      <c r="AK12">
        <f t="shared" si="32"/>
        <v>58.949783054534052</v>
      </c>
      <c r="AL12">
        <f t="shared" si="9"/>
        <v>202.14555391950512</v>
      </c>
      <c r="AN12">
        <f t="shared" si="10"/>
        <v>176.63871464862541</v>
      </c>
      <c r="AO12">
        <f t="shared" si="11"/>
        <v>-8.8319357324312691</v>
      </c>
      <c r="AP12">
        <f t="shared" si="12"/>
        <v>-5.3743704743944312</v>
      </c>
      <c r="AQ12">
        <f t="shared" si="13"/>
        <v>-82.421832960235363</v>
      </c>
      <c r="AR12">
        <f t="shared" si="14"/>
        <v>80.010575481564345</v>
      </c>
      <c r="AS12">
        <f t="shared" si="15"/>
        <v>-11.617884015725235</v>
      </c>
      <c r="AT12">
        <f t="shared" si="16"/>
        <v>28.155400819963404</v>
      </c>
      <c r="AU12">
        <f t="shared" si="17"/>
        <v>96.548092285802511</v>
      </c>
      <c r="AW12">
        <v>9</v>
      </c>
      <c r="AX12">
        <f>(R12*SUMPRODUCT(K13:$K$23, X13:$X$23)-$AZ$3*SUMPRODUCT(K12:$K$22, W13:$W$23))/Z12</f>
        <v>572.23240839434322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1.9849490000000002E-3</v>
      </c>
      <c r="O13">
        <f t="shared" si="29"/>
        <v>410.83582600557634</v>
      </c>
      <c r="P13">
        <f t="shared" si="30"/>
        <v>20.541791300278817</v>
      </c>
      <c r="Q13" s="5">
        <f t="shared" si="31"/>
        <v>12.5</v>
      </c>
      <c r="R13">
        <f t="shared" si="0"/>
        <v>100000</v>
      </c>
      <c r="S13">
        <f t="shared" si="1"/>
        <v>600.02693592005585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515.12251782701685</v>
      </c>
      <c r="AC13">
        <f t="shared" si="2"/>
        <v>533.66951077511317</v>
      </c>
      <c r="AE13">
        <f t="shared" si="3"/>
        <v>365.40118642689919</v>
      </c>
      <c r="AF13">
        <f t="shared" si="4"/>
        <v>-18.270059321344959</v>
      </c>
      <c r="AG13">
        <f t="shared" si="5"/>
        <v>-11.117615702468568</v>
      </c>
      <c r="AH13">
        <f t="shared" si="6"/>
        <v>-178.68472872888881</v>
      </c>
      <c r="AI13">
        <f t="shared" si="7"/>
        <v>157.32878267419684</v>
      </c>
      <c r="AJ13">
        <f t="shared" si="8"/>
        <v>-18.546992948096317</v>
      </c>
      <c r="AK13">
        <f t="shared" si="32"/>
        <v>60.357755145279981</v>
      </c>
      <c r="AL13">
        <f t="shared" si="9"/>
        <v>199.13954487138051</v>
      </c>
      <c r="AN13">
        <f t="shared" si="10"/>
        <v>160.76504385911187</v>
      </c>
      <c r="AO13">
        <f t="shared" si="11"/>
        <v>-8.0382521929555928</v>
      </c>
      <c r="AP13">
        <f t="shared" si="12"/>
        <v>-4.8914016768625777</v>
      </c>
      <c r="AQ13">
        <f t="shared" si="13"/>
        <v>-78.615667704735785</v>
      </c>
      <c r="AR13">
        <f t="shared" si="14"/>
        <v>69.219722284557918</v>
      </c>
      <c r="AS13">
        <f t="shared" si="15"/>
        <v>-8.1600942895456434</v>
      </c>
      <c r="AT13">
        <f t="shared" si="16"/>
        <v>26.555516275286372</v>
      </c>
      <c r="AU13">
        <f t="shared" si="17"/>
        <v>87.615144270298643</v>
      </c>
      <c r="AW13">
        <v>10</v>
      </c>
      <c r="AX13">
        <f>(R13*SUMPRODUCT(K14:$K$23, X14:$X$23)-$AZ$3*SUMPRODUCT(K13:$K$22, W14:$W$23))/Z13</f>
        <v>600.02693592005585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2.0842399999999998E-3</v>
      </c>
      <c r="O14">
        <f t="shared" si="29"/>
        <v>410.83582600557634</v>
      </c>
      <c r="P14">
        <f t="shared" si="30"/>
        <v>20.541791300278817</v>
      </c>
      <c r="Q14" s="5">
        <f t="shared" si="31"/>
        <v>12.5</v>
      </c>
      <c r="R14">
        <f t="shared" si="0"/>
        <v>100000</v>
      </c>
      <c r="S14">
        <f t="shared" si="1"/>
        <v>622.50446972501186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533.66951077511317</v>
      </c>
      <c r="AC14">
        <f t="shared" si="2"/>
        <v>546.97066212632171</v>
      </c>
      <c r="AE14">
        <f t="shared" si="3"/>
        <v>360.98559079383182</v>
      </c>
      <c r="AF14">
        <f t="shared" si="4"/>
        <v>-18.049279539691589</v>
      </c>
      <c r="AG14">
        <f t="shared" si="5"/>
        <v>-10.983267766092169</v>
      </c>
      <c r="AH14">
        <f t="shared" si="6"/>
        <v>-185.3742348137047</v>
      </c>
      <c r="AI14">
        <f t="shared" si="7"/>
        <v>146.57880867434332</v>
      </c>
      <c r="AJ14">
        <f t="shared" si="8"/>
        <v>-13.301151351208546</v>
      </c>
      <c r="AK14">
        <f t="shared" si="32"/>
        <v>61.362407542047741</v>
      </c>
      <c r="AL14">
        <f t="shared" si="9"/>
        <v>194.64006486518252</v>
      </c>
      <c r="AN14">
        <f t="shared" si="10"/>
        <v>146.30315915648723</v>
      </c>
      <c r="AO14">
        <f t="shared" si="11"/>
        <v>-7.3151579578243613</v>
      </c>
      <c r="AP14">
        <f t="shared" si="12"/>
        <v>-4.4513875706430426</v>
      </c>
      <c r="AQ14">
        <f t="shared" si="13"/>
        <v>-75.129968816264707</v>
      </c>
      <c r="AR14">
        <f t="shared" si="14"/>
        <v>59.406644811755115</v>
      </c>
      <c r="AS14">
        <f t="shared" si="15"/>
        <v>-5.3907981723619551</v>
      </c>
      <c r="AT14">
        <f t="shared" si="16"/>
        <v>24.86945270338154</v>
      </c>
      <c r="AU14">
        <f t="shared" si="17"/>
        <v>78.885299342774701</v>
      </c>
      <c r="AW14">
        <v>11</v>
      </c>
      <c r="AX14">
        <f>(R14*SUMPRODUCT(K15:$K$23, X15:$X$23)-$AZ$3*SUMPRODUCT(K14:$K$22, W15:$W$23))/Z14</f>
        <v>622.50446972501186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2.1892320000000002E-3</v>
      </c>
      <c r="O15">
        <f t="shared" si="29"/>
        <v>410.83582600557634</v>
      </c>
      <c r="P15">
        <f t="shared" si="30"/>
        <v>20.541791300278817</v>
      </c>
      <c r="Q15" s="5">
        <f t="shared" si="31"/>
        <v>12.5</v>
      </c>
      <c r="R15">
        <f t="shared" si="0"/>
        <v>100000</v>
      </c>
      <c r="S15">
        <f t="shared" si="1"/>
        <v>640.16400266976473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546.97066212632171</v>
      </c>
      <c r="AC15">
        <f t="shared" si="2"/>
        <v>555.63112287548415</v>
      </c>
      <c r="AE15">
        <f t="shared" si="3"/>
        <v>356.58545367898876</v>
      </c>
      <c r="AF15">
        <f t="shared" si="4"/>
        <v>-17.829272683949437</v>
      </c>
      <c r="AG15">
        <f t="shared" si="5"/>
        <v>-10.849390167173151</v>
      </c>
      <c r="AH15">
        <f t="shared" si="6"/>
        <v>-192.35937006477994</v>
      </c>
      <c r="AI15">
        <f t="shared" si="7"/>
        <v>135.54742076308619</v>
      </c>
      <c r="AJ15">
        <f t="shared" si="8"/>
        <v>-8.6604607491624392</v>
      </c>
      <c r="AK15">
        <f t="shared" si="32"/>
        <v>62.000879018495283</v>
      </c>
      <c r="AL15">
        <f t="shared" si="9"/>
        <v>188.88783903241904</v>
      </c>
      <c r="AN15">
        <f t="shared" si="10"/>
        <v>133.1280672892544</v>
      </c>
      <c r="AO15">
        <f t="shared" si="11"/>
        <v>-6.6564033644627196</v>
      </c>
      <c r="AP15">
        <f t="shared" si="12"/>
        <v>-4.0505251387036845</v>
      </c>
      <c r="AQ15">
        <f t="shared" si="13"/>
        <v>-71.815692136326618</v>
      </c>
      <c r="AR15">
        <f t="shared" si="14"/>
        <v>50.605446649761362</v>
      </c>
      <c r="AS15">
        <f t="shared" si="15"/>
        <v>-3.2333074427886555</v>
      </c>
      <c r="AT15">
        <f t="shared" si="16"/>
        <v>23.147487113699722</v>
      </c>
      <c r="AU15">
        <f t="shared" si="17"/>
        <v>70.51962632067243</v>
      </c>
      <c r="AW15">
        <v>12</v>
      </c>
      <c r="AX15">
        <f>(R15*SUMPRODUCT(K16:$K$23, X16:$X$23)-$AZ$3*SUMPRODUCT(K15:$K$22, W16:$W$23))/Z15</f>
        <v>640.16400266976473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2.8741389999999999E-3</v>
      </c>
      <c r="O16">
        <f t="shared" si="29"/>
        <v>410.83582600557634</v>
      </c>
      <c r="P16">
        <f t="shared" si="30"/>
        <v>20.541791300278817</v>
      </c>
      <c r="Q16" s="5">
        <f t="shared" si="31"/>
        <v>12.5</v>
      </c>
      <c r="R16">
        <f t="shared" si="0"/>
        <v>100000</v>
      </c>
      <c r="S16">
        <f t="shared" si="1"/>
        <v>633.84893588513194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555.63112287548415</v>
      </c>
      <c r="AC16">
        <f t="shared" si="2"/>
        <v>543.06724603149553</v>
      </c>
      <c r="AE16">
        <f t="shared" si="3"/>
        <v>351.99472298294739</v>
      </c>
      <c r="AF16">
        <f t="shared" si="4"/>
        <v>-17.599736149147368</v>
      </c>
      <c r="AG16">
        <f t="shared" si="5"/>
        <v>-10.709713610095731</v>
      </c>
      <c r="AH16">
        <f t="shared" si="6"/>
        <v>-249.46124324551096</v>
      </c>
      <c r="AI16">
        <f t="shared" si="7"/>
        <v>74.224029978193357</v>
      </c>
      <c r="AJ16">
        <f t="shared" si="8"/>
        <v>12.563876843988623</v>
      </c>
      <c r="AK16">
        <f t="shared" si="32"/>
        <v>62.301827679649904</v>
      </c>
      <c r="AL16">
        <f t="shared" si="9"/>
        <v>149.08973450183188</v>
      </c>
      <c r="AN16">
        <f t="shared" si="10"/>
        <v>121.055443726495</v>
      </c>
      <c r="AO16">
        <f t="shared" si="11"/>
        <v>-6.0527721863247494</v>
      </c>
      <c r="AP16">
        <f t="shared" si="12"/>
        <v>-3.6832061636237361</v>
      </c>
      <c r="AQ16">
        <f t="shared" si="13"/>
        <v>-85.792881318596997</v>
      </c>
      <c r="AR16">
        <f t="shared" si="14"/>
        <v>25.526584057949524</v>
      </c>
      <c r="AS16">
        <f t="shared" si="15"/>
        <v>4.32087638526263</v>
      </c>
      <c r="AT16">
        <f t="shared" si="16"/>
        <v>21.426387676547705</v>
      </c>
      <c r="AU16">
        <f t="shared" si="17"/>
        <v>51.273848119759855</v>
      </c>
      <c r="AW16">
        <v>13</v>
      </c>
      <c r="AX16">
        <f>(R16*SUMPRODUCT(K17:$K$23, X17:$X$23)-$AZ$3*SUMPRODUCT(K16:$K$22, W17:$W$23))/Z16</f>
        <v>633.84893588513194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3.657909E-3</v>
      </c>
      <c r="O17">
        <f t="shared" si="29"/>
        <v>410.83582600557634</v>
      </c>
      <c r="P17">
        <f t="shared" si="30"/>
        <v>20.541791300278817</v>
      </c>
      <c r="Q17" s="5">
        <f t="shared" si="31"/>
        <v>12.5</v>
      </c>
      <c r="R17">
        <f t="shared" si="0"/>
        <v>100000</v>
      </c>
      <c r="S17">
        <f t="shared" si="1"/>
        <v>603.9329591151444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543.06724603149553</v>
      </c>
      <c r="AC17">
        <f t="shared" si="2"/>
        <v>510.36882980220821</v>
      </c>
      <c r="AE17">
        <f t="shared" si="3"/>
        <v>347.18721108796609</v>
      </c>
      <c r="AF17">
        <f t="shared" si="4"/>
        <v>-17.359360554398304</v>
      </c>
      <c r="AG17">
        <f t="shared" si="5"/>
        <v>-10.563441316192982</v>
      </c>
      <c r="AH17">
        <f t="shared" si="6"/>
        <v>-313.4012624143333</v>
      </c>
      <c r="AI17">
        <f t="shared" si="7"/>
        <v>5.8631468030415022</v>
      </c>
      <c r="AJ17">
        <f t="shared" si="8"/>
        <v>32.698416229287318</v>
      </c>
      <c r="AK17">
        <f t="shared" si="32"/>
        <v>61.102656759554442</v>
      </c>
      <c r="AL17">
        <f t="shared" si="9"/>
        <v>99.664219791883255</v>
      </c>
      <c r="AN17">
        <f t="shared" si="10"/>
        <v>109.9902166531167</v>
      </c>
      <c r="AO17">
        <f t="shared" si="11"/>
        <v>-5.4995108326558348</v>
      </c>
      <c r="AP17">
        <f t="shared" si="12"/>
        <v>-3.3465380113790206</v>
      </c>
      <c r="AQ17">
        <f t="shared" si="13"/>
        <v>-99.286700809895152</v>
      </c>
      <c r="AR17">
        <f t="shared" si="14"/>
        <v>1.857466999186699</v>
      </c>
      <c r="AS17">
        <f t="shared" si="15"/>
        <v>10.358981467096323</v>
      </c>
      <c r="AT17">
        <f t="shared" si="16"/>
        <v>19.357551892548287</v>
      </c>
      <c r="AU17">
        <f t="shared" si="17"/>
        <v>31.574000358831302</v>
      </c>
      <c r="AW17">
        <v>14</v>
      </c>
      <c r="AX17">
        <f>(R17*SUMPRODUCT(K18:$K$23, X18:$X$23)-$AZ$3*SUMPRODUCT(K17:$K$22, W18:$W$23))/Z17</f>
        <v>603.9329591151444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4.4868319999999996E-3</v>
      </c>
      <c r="O18">
        <f t="shared" si="29"/>
        <v>410.83582600557634</v>
      </c>
      <c r="P18">
        <f t="shared" si="30"/>
        <v>20.541791300278817</v>
      </c>
      <c r="Q18" s="5">
        <f t="shared" si="31"/>
        <v>12.5</v>
      </c>
      <c r="R18">
        <f t="shared" si="0"/>
        <v>100000</v>
      </c>
      <c r="S18">
        <f t="shared" si="1"/>
        <v>552.59152841177638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510.36882980220821</v>
      </c>
      <c r="AC18">
        <f t="shared" si="2"/>
        <v>460.2163726966931</v>
      </c>
      <c r="AE18">
        <f t="shared" si="3"/>
        <v>342.15756828838619</v>
      </c>
      <c r="AF18">
        <f t="shared" si="4"/>
        <v>-17.107878414419311</v>
      </c>
      <c r="AG18">
        <f t="shared" si="5"/>
        <v>-10.410410516503434</v>
      </c>
      <c r="AH18">
        <f t="shared" si="6"/>
        <v>-379.17109222093427</v>
      </c>
      <c r="AI18">
        <f t="shared" si="7"/>
        <v>-64.531812863470805</v>
      </c>
      <c r="AJ18">
        <f t="shared" si="8"/>
        <v>50.152457105515111</v>
      </c>
      <c r="AK18">
        <f t="shared" si="32"/>
        <v>58.479296377332261</v>
      </c>
      <c r="AL18">
        <f t="shared" si="9"/>
        <v>44.099940619376568</v>
      </c>
      <c r="AN18">
        <f t="shared" si="10"/>
        <v>99.852434078704647</v>
      </c>
      <c r="AO18">
        <f t="shared" si="11"/>
        <v>-4.9926217039352334</v>
      </c>
      <c r="AP18">
        <f t="shared" si="12"/>
        <v>-3.0380880803877766</v>
      </c>
      <c r="AQ18">
        <f t="shared" si="13"/>
        <v>-110.65415469234966</v>
      </c>
      <c r="AR18">
        <f t="shared" si="14"/>
        <v>-18.832430397968022</v>
      </c>
      <c r="AS18">
        <f t="shared" si="15"/>
        <v>14.636078173178586</v>
      </c>
      <c r="AT18">
        <f t="shared" si="16"/>
        <v>17.066114058786418</v>
      </c>
      <c r="AU18">
        <f t="shared" si="17"/>
        <v>12.86976183399698</v>
      </c>
      <c r="AW18">
        <v>15</v>
      </c>
      <c r="AX18">
        <f>(R18*SUMPRODUCT(K19:$K$23, X19:$X$23)-$AZ$3*SUMPRODUCT(K18:$K$22, W19:$W$23))/Z18</f>
        <v>552.59152841177638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5.3970320000000004E-3</v>
      </c>
      <c r="O19">
        <f t="shared" si="29"/>
        <v>410.83582600557634</v>
      </c>
      <c r="P19">
        <f t="shared" si="30"/>
        <v>20.541791300278817</v>
      </c>
      <c r="Q19" s="5">
        <f t="shared" si="31"/>
        <v>12.5</v>
      </c>
      <c r="R19">
        <f t="shared" si="0"/>
        <v>100000</v>
      </c>
      <c r="S19">
        <f t="shared" si="1"/>
        <v>480.85784963721301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460.2163726966931</v>
      </c>
      <c r="AC19">
        <f t="shared" si="2"/>
        <v>394.30809497052883</v>
      </c>
      <c r="AE19">
        <f t="shared" si="3"/>
        <v>336.88935726040768</v>
      </c>
      <c r="AF19">
        <f t="shared" si="4"/>
        <v>-16.844467863020384</v>
      </c>
      <c r="AG19">
        <f t="shared" si="5"/>
        <v>-10.250121092647694</v>
      </c>
      <c r="AH19">
        <f t="shared" si="6"/>
        <v>-449.48254952564452</v>
      </c>
      <c r="AI19">
        <f t="shared" si="7"/>
        <v>-139.68778122090492</v>
      </c>
      <c r="AJ19">
        <f t="shared" si="8"/>
        <v>65.908277726164272</v>
      </c>
      <c r="AK19">
        <f t="shared" si="32"/>
        <v>54.618288346585629</v>
      </c>
      <c r="AL19">
        <f t="shared" si="9"/>
        <v>-19.161215148155023</v>
      </c>
      <c r="AN19">
        <f t="shared" si="10"/>
        <v>90.565327851651148</v>
      </c>
      <c r="AO19">
        <f t="shared" si="11"/>
        <v>-4.528266392582557</v>
      </c>
      <c r="AP19">
        <f t="shared" si="12"/>
        <v>-2.7555206398437937</v>
      </c>
      <c r="AQ19">
        <f t="shared" si="13"/>
        <v>-120.83354247940827</v>
      </c>
      <c r="AR19">
        <f t="shared" si="14"/>
        <v>-37.552001660183471</v>
      </c>
      <c r="AS19">
        <f t="shared" si="15"/>
        <v>17.717997472368477</v>
      </c>
      <c r="AT19">
        <f t="shared" si="16"/>
        <v>14.682931010435562</v>
      </c>
      <c r="AU19">
        <f t="shared" si="17"/>
        <v>-5.1510731773794349</v>
      </c>
      <c r="AW19">
        <v>16</v>
      </c>
      <c r="AX19">
        <f>(R19*SUMPRODUCT(K20:$K$23, X20:$X$23)-$AZ$3*SUMPRODUCT(K19:$K$22, W20:$W$23))/Z19</f>
        <v>480.85784963721301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6.3737730000000001E-3</v>
      </c>
      <c r="O20">
        <f t="shared" si="29"/>
        <v>410.83582600557634</v>
      </c>
      <c r="P20">
        <f t="shared" si="30"/>
        <v>20.541791300278817</v>
      </c>
      <c r="Q20" s="5">
        <f t="shared" si="31"/>
        <v>12.5</v>
      </c>
      <c r="R20">
        <f t="shared" si="0"/>
        <v>100000</v>
      </c>
      <c r="S20">
        <f t="shared" si="1"/>
        <v>390.15897429972608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394.30809497052883</v>
      </c>
      <c r="AC20">
        <f t="shared" si="2"/>
        <v>314.69560959675937</v>
      </c>
      <c r="AE20">
        <f t="shared" si="3"/>
        <v>331.37320739850986</v>
      </c>
      <c r="AF20">
        <f t="shared" si="4"/>
        <v>-16.568660369925492</v>
      </c>
      <c r="AG20">
        <f t="shared" si="5"/>
        <v>-10.082287936654168</v>
      </c>
      <c r="AH20">
        <f t="shared" si="6"/>
        <v>-522.65556053638704</v>
      </c>
      <c r="AI20">
        <f t="shared" si="7"/>
        <v>-217.93330144445684</v>
      </c>
      <c r="AJ20">
        <f t="shared" si="8"/>
        <v>79.612485373769459</v>
      </c>
      <c r="AK20">
        <f t="shared" si="32"/>
        <v>49.637884939937926</v>
      </c>
      <c r="AL20">
        <f t="shared" si="9"/>
        <v>-88.682931130749466</v>
      </c>
      <c r="AN20">
        <f t="shared" si="10"/>
        <v>82.060513584326785</v>
      </c>
      <c r="AO20">
        <f t="shared" si="11"/>
        <v>-4.1030256792163389</v>
      </c>
      <c r="AP20">
        <f t="shared" si="12"/>
        <v>-2.4967550414898874</v>
      </c>
      <c r="AQ20">
        <f t="shared" si="13"/>
        <v>-129.42924402980259</v>
      </c>
      <c r="AR20">
        <f t="shared" si="14"/>
        <v>-53.96851116618204</v>
      </c>
      <c r="AS20">
        <f t="shared" si="15"/>
        <v>19.715056291921581</v>
      </c>
      <c r="AT20">
        <f t="shared" si="16"/>
        <v>12.292213855758284</v>
      </c>
      <c r="AU20">
        <f t="shared" si="17"/>
        <v>-21.961241018502175</v>
      </c>
      <c r="AW20">
        <v>17</v>
      </c>
      <c r="AX20">
        <f>(R20*SUMPRODUCT(K21:$K$23, X21:$X$23)-$AZ$3*SUMPRODUCT(K20:$K$22, W21:$W$23))/Z20</f>
        <v>390.15897429972608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7.4983330000000003E-3</v>
      </c>
      <c r="O21">
        <f t="shared" si="29"/>
        <v>410.83582600557634</v>
      </c>
      <c r="P21">
        <f t="shared" si="30"/>
        <v>20.541791300278817</v>
      </c>
      <c r="Q21" s="5">
        <f t="shared" si="31"/>
        <v>12.5</v>
      </c>
      <c r="R21">
        <f t="shared" si="0"/>
        <v>100000</v>
      </c>
      <c r="S21">
        <f t="shared" si="1"/>
        <v>279.97043248389747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314.69560959675937</v>
      </c>
      <c r="AC21">
        <f t="shared" si="2"/>
        <v>221.86793804544854</v>
      </c>
      <c r="AE21">
        <f t="shared" si="3"/>
        <v>325.57472866817272</v>
      </c>
      <c r="AF21">
        <f t="shared" si="4"/>
        <v>-16.278736433408636</v>
      </c>
      <c r="AG21">
        <f t="shared" si="5"/>
        <v>-9.9058647049367128</v>
      </c>
      <c r="AH21">
        <f t="shared" si="6"/>
        <v>-604.80281880732696</v>
      </c>
      <c r="AI21">
        <f t="shared" si="7"/>
        <v>-305.41269127749962</v>
      </c>
      <c r="AJ21">
        <f t="shared" si="8"/>
        <v>92.827671551310829</v>
      </c>
      <c r="AK21">
        <f t="shared" si="32"/>
        <v>43.679412128206643</v>
      </c>
      <c r="AL21">
        <f t="shared" si="9"/>
        <v>-168.90560759798214</v>
      </c>
      <c r="AN21">
        <f t="shared" si="10"/>
        <v>74.269362078426283</v>
      </c>
      <c r="AO21">
        <f t="shared" si="11"/>
        <v>-3.7134681039213144</v>
      </c>
      <c r="AP21">
        <f t="shared" si="12"/>
        <v>-2.2597031885133787</v>
      </c>
      <c r="AQ21">
        <f t="shared" si="13"/>
        <v>-137.96623503243453</v>
      </c>
      <c r="AR21">
        <f t="shared" si="14"/>
        <v>-69.670044246442927</v>
      </c>
      <c r="AS21">
        <f t="shared" si="15"/>
        <v>21.175636013101585</v>
      </c>
      <c r="AT21">
        <f t="shared" si="16"/>
        <v>9.9640475413831222</v>
      </c>
      <c r="AU21">
        <f t="shared" si="17"/>
        <v>-38.530360691958222</v>
      </c>
      <c r="AW21">
        <v>18</v>
      </c>
      <c r="AX21">
        <f>(R21*SUMPRODUCT(K22:$K$23, X22:$X$23)-$AZ$3*SUMPRODUCT(K21:$K$22, W22:$W$23))/Z21</f>
        <v>279.97043248389747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8.7783159999999995E-3</v>
      </c>
      <c r="O22">
        <f t="shared" si="29"/>
        <v>410.83582600557634</v>
      </c>
      <c r="P22">
        <f t="shared" si="30"/>
        <v>20.541791300278817</v>
      </c>
      <c r="Q22" s="5">
        <f t="shared" si="31"/>
        <v>12.5</v>
      </c>
      <c r="R22">
        <f t="shared" si="0"/>
        <v>100000</v>
      </c>
      <c r="S22">
        <f t="shared" si="1"/>
        <v>149.87189256126493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221.86793804544854</v>
      </c>
      <c r="AC22">
        <f t="shared" si="2"/>
        <v>116.53857616769344</v>
      </c>
      <c r="AE22">
        <f t="shared" si="3"/>
        <v>319.46098353162751</v>
      </c>
      <c r="AF22">
        <f t="shared" si="4"/>
        <v>-15.973049176581375</v>
      </c>
      <c r="AG22">
        <f t="shared" si="5"/>
        <v>-9.7198492472541638</v>
      </c>
      <c r="AH22">
        <f t="shared" si="6"/>
        <v>-695.65448506544965</v>
      </c>
      <c r="AI22">
        <f t="shared" si="7"/>
        <v>-401.88639995765766</v>
      </c>
      <c r="AJ22">
        <f t="shared" si="8"/>
        <v>105.3293618777551</v>
      </c>
      <c r="AK22">
        <f t="shared" si="32"/>
        <v>36.774911068034626</v>
      </c>
      <c r="AL22">
        <f t="shared" si="9"/>
        <v>-259.78212701186794</v>
      </c>
      <c r="AN22">
        <f t="shared" si="10"/>
        <v>67.130363337416455</v>
      </c>
      <c r="AO22">
        <f t="shared" si="11"/>
        <v>-3.3565181668708224</v>
      </c>
      <c r="AP22">
        <f t="shared" si="12"/>
        <v>-2.0424935913605449</v>
      </c>
      <c r="AQ22">
        <f t="shared" si="13"/>
        <v>-146.18229063056646</v>
      </c>
      <c r="AR22">
        <f t="shared" si="14"/>
        <v>-84.450939051381383</v>
      </c>
      <c r="AS22">
        <f t="shared" si="15"/>
        <v>22.13352708923809</v>
      </c>
      <c r="AT22">
        <f t="shared" si="16"/>
        <v>7.7277453866410353</v>
      </c>
      <c r="AU22">
        <f t="shared" si="17"/>
        <v>-54.589666575502257</v>
      </c>
      <c r="AW22">
        <v>19</v>
      </c>
      <c r="AX22">
        <f>(R22*SUMPRODUCT(K23:$K$23, X23:$X$23)-$AZ$3*SUMPRODUCT(K22:$K$22, W23:$W$23))/Z22</f>
        <v>149.87189256126493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1.019566E-2</v>
      </c>
      <c r="O23">
        <f t="shared" si="29"/>
        <v>410.83582600557634</v>
      </c>
      <c r="P23">
        <f t="shared" si="30"/>
        <v>20.541791300278817</v>
      </c>
      <c r="Q23" s="5">
        <f t="shared" si="31"/>
        <v>12.5</v>
      </c>
      <c r="R23">
        <f t="shared" si="0"/>
        <v>100000</v>
      </c>
      <c r="S23">
        <f t="shared" si="1"/>
        <v>152.96104175376985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116.53857616769344</v>
      </c>
      <c r="AC23">
        <f t="shared" si="2"/>
        <v>116.53857616769342</v>
      </c>
      <c r="AE23">
        <f t="shared" si="3"/>
        <v>313.00925812495717</v>
      </c>
      <c r="AF23">
        <f t="shared" si="4"/>
        <v>-15.650462906247858</v>
      </c>
      <c r="AG23">
        <f t="shared" si="5"/>
        <v>-9.5235504766053634</v>
      </c>
      <c r="AH23">
        <f t="shared" si="6"/>
        <v>-792.80222541007527</v>
      </c>
      <c r="AI23">
        <f t="shared" si="7"/>
        <v>-504.96698066797131</v>
      </c>
      <c r="AJ23">
        <f t="shared" si="8"/>
        <v>0</v>
      </c>
      <c r="AK23">
        <f t="shared" si="32"/>
        <v>28.972815997048194</v>
      </c>
      <c r="AL23">
        <f t="shared" si="9"/>
        <v>-475.99416467092311</v>
      </c>
      <c r="AN23">
        <f t="shared" si="10"/>
        <v>60.589940163948455</v>
      </c>
      <c r="AO23">
        <f t="shared" si="11"/>
        <v>-3.0294970081974228</v>
      </c>
      <c r="AP23">
        <f t="shared" si="12"/>
        <v>-1.8434961220715833</v>
      </c>
      <c r="AQ23">
        <f t="shared" si="13"/>
        <v>-153.46459618221624</v>
      </c>
      <c r="AR23">
        <f t="shared" si="14"/>
        <v>-97.74764914853678</v>
      </c>
      <c r="AS23">
        <f t="shared" si="15"/>
        <v>0</v>
      </c>
      <c r="AT23">
        <f t="shared" si="16"/>
        <v>5.6083363097887569</v>
      </c>
      <c r="AU23">
        <f t="shared" si="17"/>
        <v>-92.139312838748026</v>
      </c>
      <c r="AW23">
        <v>20</v>
      </c>
      <c r="AX23">
        <f>(R23*SUMPRODUCT(K$23:$K24, X$23:$X24)-$AZ$3*SUMPRODUCT(K$22:$K23, W$23:$W24))/Z23</f>
        <v>152.96104175376985</v>
      </c>
    </row>
    <row r="25" spans="5:50" x14ac:dyDescent="0.25">
      <c r="AN25" s="6">
        <f t="shared" ref="AN25:AU25" si="33">SUM(AN3:AN23)</f>
        <v>3565.287832561321</v>
      </c>
      <c r="AO25" s="6">
        <f t="shared" si="33"/>
        <v>-486.39126113224842</v>
      </c>
      <c r="AP25" s="6">
        <f t="shared" si="33"/>
        <v>-720.93362995418011</v>
      </c>
      <c r="AQ25" s="6">
        <f t="shared" si="33"/>
        <v>-2133.6114583773369</v>
      </c>
      <c r="AR25" s="6">
        <f t="shared" si="33"/>
        <v>224.35148309755618</v>
      </c>
      <c r="AS25" s="6">
        <f t="shared" si="33"/>
        <v>-286.97676162971544</v>
      </c>
      <c r="AT25" s="6">
        <f t="shared" si="33"/>
        <v>426.07663311392713</v>
      </c>
      <c r="AU25" s="7">
        <f t="shared" si="33"/>
        <v>363.4513545817681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90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B5F4F-DFD9-49C6-80B3-2DE53A7C9754}">
  <sheetPr codeName="Sheet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1660.283448400399</v>
      </c>
      <c r="K3">
        <v>1</v>
      </c>
      <c r="L3" s="2">
        <v>0</v>
      </c>
      <c r="O3">
        <f>$C$3</f>
        <v>1660.283448400399</v>
      </c>
      <c r="P3">
        <f>O3*B5</f>
        <v>1328.2267587203194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1660.283448400399</v>
      </c>
      <c r="AF3">
        <f t="shared" ref="AF3:AF23" si="4">-$Z3*P3</f>
        <v>-1328.2267587203194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-292.90028101992039</v>
      </c>
      <c r="AJ3">
        <f t="shared" ref="AJ3:AJ23" si="8">AB3-AC3</f>
        <v>0</v>
      </c>
      <c r="AL3">
        <f t="shared" ref="AL3:AL23" si="9">SUM(AI3:AK3)</f>
        <v>-292.90028101992039</v>
      </c>
      <c r="AN3">
        <f t="shared" ref="AN3:AN23" si="10">AE3*$K3</f>
        <v>1660.283448400399</v>
      </c>
      <c r="AO3">
        <f t="shared" ref="AO3:AO23" si="11">AF3*$K3</f>
        <v>-1328.2267587203194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-292.90028101992039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-292.90028101992039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795.60307172722059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100000</v>
      </c>
      <c r="S4">
        <f t="shared" si="1"/>
        <v>610.99145024217148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603.60808291949706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-603.60808291949706</v>
      </c>
      <c r="AK4">
        <f>H4*SUM(AB4, AE4:AF4)</f>
        <v>0</v>
      </c>
      <c r="AL4">
        <f t="shared" si="9"/>
        <v>-812.03208291949704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-191.9949888077231</v>
      </c>
      <c r="AR4">
        <f t="shared" si="14"/>
        <v>-191.9949888077231</v>
      </c>
      <c r="AS4">
        <f t="shared" si="15"/>
        <v>-556.0287065039538</v>
      </c>
      <c r="AT4">
        <f t="shared" si="16"/>
        <v>0</v>
      </c>
      <c r="AU4">
        <f t="shared" si="17"/>
        <v>-748.02369531167687</v>
      </c>
      <c r="AW4">
        <v>1</v>
      </c>
      <c r="AX4">
        <f>(R4*SUMPRODUCT(K5:$K$23, X5:$X$23)-$AZ$3*SUMPRODUCT(K4:$K$22, W5:$W$23))/Z4</f>
        <v>610.99145024217148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2.1892320000000002E-3</v>
      </c>
      <c r="O5">
        <f t="shared" ref="O5:O23" si="29">$C$3</f>
        <v>1660.283448400399</v>
      </c>
      <c r="P5">
        <f t="shared" ref="P5:P23" si="30">O5*$C$5</f>
        <v>83.01417242001996</v>
      </c>
      <c r="Q5" s="5">
        <f t="shared" ref="Q5:Q23" si="31">$C$8</f>
        <v>12.5</v>
      </c>
      <c r="R5">
        <f t="shared" si="0"/>
        <v>100000</v>
      </c>
      <c r="S5">
        <f t="shared" si="1"/>
        <v>1172.4015941439868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603.60808291949706</v>
      </c>
      <c r="AC5">
        <f t="shared" si="2"/>
        <v>1144.1160288225801</v>
      </c>
      <c r="AE5">
        <f t="shared" si="3"/>
        <v>1620.2271603789991</v>
      </c>
      <c r="AF5">
        <f t="shared" si="4"/>
        <v>-81.011358018949963</v>
      </c>
      <c r="AG5">
        <f t="shared" si="5"/>
        <v>-12.198422820061296</v>
      </c>
      <c r="AH5">
        <f t="shared" si="6"/>
        <v>-216.27767950963204</v>
      </c>
      <c r="AI5">
        <f t="shared" si="7"/>
        <v>1310.7397000303558</v>
      </c>
      <c r="AJ5">
        <f t="shared" si="8"/>
        <v>-540.50794590308305</v>
      </c>
      <c r="AK5">
        <f>H5*SUM(AB5, AE5:AF5)</f>
        <v>183.36143986337078</v>
      </c>
      <c r="AL5">
        <f t="shared" si="9"/>
        <v>953.59319399064361</v>
      </c>
      <c r="AN5">
        <f t="shared" si="10"/>
        <v>1374.8655885142909</v>
      </c>
      <c r="AO5">
        <f t="shared" si="11"/>
        <v>-68.743279425714547</v>
      </c>
      <c r="AP5">
        <f t="shared" si="12"/>
        <v>-10.351136050284861</v>
      </c>
      <c r="AQ5">
        <f t="shared" si="13"/>
        <v>-183.52533915797306</v>
      </c>
      <c r="AR5">
        <f t="shared" si="14"/>
        <v>1112.2458338803185</v>
      </c>
      <c r="AS5">
        <f t="shared" si="15"/>
        <v>-458.65530051160408</v>
      </c>
      <c r="AT5">
        <f t="shared" si="16"/>
        <v>155.59382047984624</v>
      </c>
      <c r="AU5">
        <f t="shared" si="17"/>
        <v>809.18435384856059</v>
      </c>
      <c r="AW5">
        <v>2</v>
      </c>
      <c r="AX5">
        <f>(R5*SUMPRODUCT(K6:$K$23, X6:$X$23)-$AZ$3*SUMPRODUCT(K5:$K$22, W6:$W$23))/Z5</f>
        <v>1172.4015941439868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2.8741389999999999E-3</v>
      </c>
      <c r="O6">
        <f t="shared" si="29"/>
        <v>1660.283448400399</v>
      </c>
      <c r="P6">
        <f t="shared" si="30"/>
        <v>83.01417242001996</v>
      </c>
      <c r="Q6" s="5">
        <f t="shared" si="31"/>
        <v>12.5</v>
      </c>
      <c r="R6">
        <f t="shared" si="0"/>
        <v>100000</v>
      </c>
      <c r="S6">
        <f t="shared" si="1"/>
        <v>1644.0222676369399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1144.1160288225801</v>
      </c>
      <c r="AC6">
        <f t="shared" si="2"/>
        <v>1583.7035679423871</v>
      </c>
      <c r="AE6">
        <f t="shared" si="3"/>
        <v>1599.3681307047045</v>
      </c>
      <c r="AF6">
        <f t="shared" si="4"/>
        <v>-79.968406535235232</v>
      </c>
      <c r="AG6">
        <f t="shared" si="5"/>
        <v>-12.041378629095055</v>
      </c>
      <c r="AH6">
        <f t="shared" si="6"/>
        <v>-280.4797021250252</v>
      </c>
      <c r="AI6">
        <f t="shared" si="7"/>
        <v>1226.878643415349</v>
      </c>
      <c r="AJ6">
        <f t="shared" si="8"/>
        <v>-439.58753911980693</v>
      </c>
      <c r="AK6">
        <f>H6*SUM(AB6, AE6:AF6)</f>
        <v>227.91704298352968</v>
      </c>
      <c r="AL6">
        <f t="shared" si="9"/>
        <v>1015.2081472790717</v>
      </c>
      <c r="AN6">
        <f t="shared" si="10"/>
        <v>1250.1868859874915</v>
      </c>
      <c r="AO6">
        <f t="shared" si="11"/>
        <v>-62.509344299374575</v>
      </c>
      <c r="AP6">
        <f t="shared" si="12"/>
        <v>-9.4124506811772459</v>
      </c>
      <c r="AQ6">
        <f t="shared" si="13"/>
        <v>-219.24411187803403</v>
      </c>
      <c r="AR6">
        <f t="shared" si="14"/>
        <v>959.02097912890542</v>
      </c>
      <c r="AS6">
        <f t="shared" si="15"/>
        <v>-343.61481018691364</v>
      </c>
      <c r="AT6">
        <f t="shared" si="16"/>
        <v>178.15716892239689</v>
      </c>
      <c r="AU6">
        <f t="shared" si="17"/>
        <v>793.56333786438859</v>
      </c>
      <c r="AW6">
        <v>3</v>
      </c>
      <c r="AX6">
        <f>(R6*SUMPRODUCT(K7:$K$23, X7:$X$23)-$AZ$3*SUMPRODUCT(K6:$K$22, W7:$W$23))/Z6</f>
        <v>1644.0222676369399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3.657909E-3</v>
      </c>
      <c r="O7">
        <f t="shared" si="29"/>
        <v>1660.283448400399</v>
      </c>
      <c r="P7">
        <f t="shared" si="30"/>
        <v>83.01417242001996</v>
      </c>
      <c r="Q7" s="5">
        <f t="shared" si="31"/>
        <v>12.5</v>
      </c>
      <c r="R7">
        <f t="shared" si="0"/>
        <v>100000</v>
      </c>
      <c r="S7">
        <f t="shared" si="1"/>
        <v>2030.2634670642417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1583.7035679423871</v>
      </c>
      <c r="AC7">
        <f t="shared" si="2"/>
        <v>1929.0619108179462</v>
      </c>
      <c r="AE7">
        <f t="shared" si="3"/>
        <v>1577.5241063180397</v>
      </c>
      <c r="AF7">
        <f t="shared" si="4"/>
        <v>-78.876205315901998</v>
      </c>
      <c r="AG7">
        <f t="shared" si="5"/>
        <v>-11.87691857554433</v>
      </c>
      <c r="AH7">
        <f t="shared" si="6"/>
        <v>-352.37013807819568</v>
      </c>
      <c r="AI7">
        <f t="shared" si="7"/>
        <v>1134.4008443483976</v>
      </c>
      <c r="AJ7">
        <f t="shared" si="8"/>
        <v>-345.35834287555917</v>
      </c>
      <c r="AK7">
        <f>H7*SUM(AB7, AE7:AF7)</f>
        <v>263.75681519758302</v>
      </c>
      <c r="AL7">
        <f t="shared" si="9"/>
        <v>1052.7993166704214</v>
      </c>
      <c r="AN7">
        <f t="shared" si="10"/>
        <v>1135.9119607815994</v>
      </c>
      <c r="AO7">
        <f t="shared" si="11"/>
        <v>-56.795598039079984</v>
      </c>
      <c r="AP7">
        <f t="shared" si="12"/>
        <v>-8.5520936340417837</v>
      </c>
      <c r="AQ7">
        <f t="shared" si="13"/>
        <v>-253.72763107848871</v>
      </c>
      <c r="AR7">
        <f t="shared" si="14"/>
        <v>816.83663802998888</v>
      </c>
      <c r="AS7">
        <f t="shared" si="15"/>
        <v>-248.67871803473452</v>
      </c>
      <c r="AT7">
        <f t="shared" si="16"/>
        <v>189.92072445718568</v>
      </c>
      <c r="AU7">
        <f t="shared" si="17"/>
        <v>758.07864445244002</v>
      </c>
      <c r="AW7">
        <v>4</v>
      </c>
      <c r="AX7">
        <f>(R7*SUMPRODUCT(K8:$K$23, X8:$X$23)-$AZ$3*SUMPRODUCT(K7:$K$22, W8:$W$23))/Z7</f>
        <v>2030.2634670642417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4.4868319999999996E-3</v>
      </c>
      <c r="O8">
        <f t="shared" si="29"/>
        <v>1660.283448400399</v>
      </c>
      <c r="P8">
        <f t="shared" si="30"/>
        <v>83.01417242001996</v>
      </c>
      <c r="Q8" s="5">
        <f t="shared" si="31"/>
        <v>12.5</v>
      </c>
      <c r="R8">
        <f t="shared" si="0"/>
        <v>100000</v>
      </c>
      <c r="S8">
        <f t="shared" si="1"/>
        <v>2339.4240942253732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1929.0619108179462</v>
      </c>
      <c r="AC8">
        <f t="shared" si="2"/>
        <v>2190.610455052667</v>
      </c>
      <c r="AE8">
        <f t="shared" si="3"/>
        <v>1554.6707796138601</v>
      </c>
      <c r="AF8">
        <f t="shared" si="4"/>
        <v>-77.733538980693012</v>
      </c>
      <c r="AG8">
        <f t="shared" si="5"/>
        <v>-11.704859651462741</v>
      </c>
      <c r="AH8">
        <f t="shared" si="6"/>
        <v>-426.31790660917369</v>
      </c>
      <c r="AI8">
        <f t="shared" si="7"/>
        <v>1038.9144743725305</v>
      </c>
      <c r="AJ8">
        <f t="shared" si="8"/>
        <v>-261.54854423472079</v>
      </c>
      <c r="AK8">
        <f t="shared" ref="AK8:AK23" si="32">H8*SUM(AB8:AB8, AE8:AF8)</f>
        <v>291.45134738967175</v>
      </c>
      <c r="AL8">
        <f t="shared" si="9"/>
        <v>1068.8172775274816</v>
      </c>
      <c r="AN8">
        <f t="shared" si="10"/>
        <v>1031.2151174396545</v>
      </c>
      <c r="AO8">
        <f t="shared" si="11"/>
        <v>-51.560755871982735</v>
      </c>
      <c r="AP8">
        <f t="shared" si="12"/>
        <v>-7.763848384090525</v>
      </c>
      <c r="AQ8">
        <f t="shared" si="13"/>
        <v>-282.77721296067472</v>
      </c>
      <c r="AR8">
        <f t="shared" si="14"/>
        <v>689.11330022290656</v>
      </c>
      <c r="AS8">
        <f t="shared" si="15"/>
        <v>-173.485484062528</v>
      </c>
      <c r="AT8">
        <f t="shared" si="16"/>
        <v>193.32005165816167</v>
      </c>
      <c r="AU8">
        <f t="shared" si="17"/>
        <v>708.9478678185402</v>
      </c>
      <c r="AW8">
        <v>5</v>
      </c>
      <c r="AX8">
        <f>(R8*SUMPRODUCT(K9:$K$23, X9:$X$23)-$AZ$3*SUMPRODUCT(K8:$K$22, W9:$W$23))/Z8</f>
        <v>2339.4240942253732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5.3970320000000004E-3</v>
      </c>
      <c r="O9">
        <f t="shared" si="29"/>
        <v>1660.283448400399</v>
      </c>
      <c r="P9">
        <f t="shared" si="30"/>
        <v>83.01417242001996</v>
      </c>
      <c r="Q9" s="5">
        <f t="shared" si="31"/>
        <v>12.5</v>
      </c>
      <c r="R9">
        <f t="shared" si="0"/>
        <v>100000</v>
      </c>
      <c r="S9">
        <f t="shared" si="1"/>
        <v>2577.0600976657456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2190.610455052667</v>
      </c>
      <c r="AC9">
        <f t="shared" si="2"/>
        <v>2375.9750985311657</v>
      </c>
      <c r="AE9">
        <f t="shared" si="3"/>
        <v>1530.7334638706807</v>
      </c>
      <c r="AF9">
        <f t="shared" si="4"/>
        <v>-76.536673193534043</v>
      </c>
      <c r="AG9">
        <f t="shared" si="5"/>
        <v>-11.52463955285366</v>
      </c>
      <c r="AH9">
        <f t="shared" si="6"/>
        <v>-505.37201675562608</v>
      </c>
      <c r="AI9">
        <f t="shared" si="7"/>
        <v>937.30013436866705</v>
      </c>
      <c r="AJ9">
        <f t="shared" si="8"/>
        <v>-185.36464347849869</v>
      </c>
      <c r="AK9">
        <f t="shared" si="32"/>
        <v>311.88615601710018</v>
      </c>
      <c r="AL9">
        <f t="shared" si="9"/>
        <v>1063.8216469072686</v>
      </c>
      <c r="AN9">
        <f t="shared" si="10"/>
        <v>935.3035412525702</v>
      </c>
      <c r="AO9">
        <f t="shared" si="11"/>
        <v>-46.765177062628517</v>
      </c>
      <c r="AP9">
        <f t="shared" si="12"/>
        <v>-7.041745960258238</v>
      </c>
      <c r="AQ9">
        <f t="shared" si="13"/>
        <v>-308.79068634604755</v>
      </c>
      <c r="AR9">
        <f t="shared" si="14"/>
        <v>572.70593188363591</v>
      </c>
      <c r="AS9">
        <f t="shared" si="15"/>
        <v>-113.26087235988381</v>
      </c>
      <c r="AT9">
        <f t="shared" si="16"/>
        <v>190.5676155095081</v>
      </c>
      <c r="AU9">
        <f t="shared" si="17"/>
        <v>650.01267503326028</v>
      </c>
      <c r="AW9">
        <v>6</v>
      </c>
      <c r="AX9">
        <f>(R9*SUMPRODUCT(K10:$K$23, X10:$X$23)-$AZ$3*SUMPRODUCT(K9:$K$22, W10:$W$23))/Z9</f>
        <v>2577.0600976657456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6.3737730000000001E-3</v>
      </c>
      <c r="O10">
        <f t="shared" si="29"/>
        <v>1660.283448400399</v>
      </c>
      <c r="P10">
        <f t="shared" si="30"/>
        <v>83.01417242001996</v>
      </c>
      <c r="Q10" s="5">
        <f t="shared" si="31"/>
        <v>12.5</v>
      </c>
      <c r="R10">
        <f t="shared" si="0"/>
        <v>100000</v>
      </c>
      <c r="S10">
        <f t="shared" si="1"/>
        <v>2749.4558623218459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2375.9750985311657</v>
      </c>
      <c r="AC10">
        <f t="shared" si="2"/>
        <v>2493.4128337333582</v>
      </c>
      <c r="AE10">
        <f t="shared" si="3"/>
        <v>1505.6695816097583</v>
      </c>
      <c r="AF10">
        <f t="shared" si="4"/>
        <v>-75.283479080487922</v>
      </c>
      <c r="AG10">
        <f t="shared" si="5"/>
        <v>-11.335937720908412</v>
      </c>
      <c r="AH10">
        <f t="shared" si="6"/>
        <v>-587.64349133368592</v>
      </c>
      <c r="AI10">
        <f t="shared" si="7"/>
        <v>831.40667347467615</v>
      </c>
      <c r="AJ10">
        <f t="shared" si="8"/>
        <v>-117.43773520219247</v>
      </c>
      <c r="AK10">
        <f t="shared" si="32"/>
        <v>325.71032797474152</v>
      </c>
      <c r="AL10">
        <f t="shared" si="9"/>
        <v>1039.6792662472253</v>
      </c>
      <c r="AN10">
        <f t="shared" si="10"/>
        <v>847.47099991894072</v>
      </c>
      <c r="AO10">
        <f t="shared" si="11"/>
        <v>-42.373549995947037</v>
      </c>
      <c r="AP10">
        <f t="shared" si="12"/>
        <v>-6.3804692561339227</v>
      </c>
      <c r="AQ10">
        <f t="shared" si="13"/>
        <v>-330.75704210214388</v>
      </c>
      <c r="AR10">
        <f t="shared" si="14"/>
        <v>467.95993856471591</v>
      </c>
      <c r="AS10">
        <f t="shared" si="15"/>
        <v>-66.100209564978044</v>
      </c>
      <c r="AT10">
        <f t="shared" si="16"/>
        <v>183.32711286998835</v>
      </c>
      <c r="AU10">
        <f t="shared" si="17"/>
        <v>585.18684186972632</v>
      </c>
      <c r="AW10">
        <v>7</v>
      </c>
      <c r="AX10">
        <f>(R10*SUMPRODUCT(K11:$K$23, X11:$X$23)-$AZ$3*SUMPRODUCT(K10:$K$22, W11:$W$23))/Z10</f>
        <v>2749.4558623218459</v>
      </c>
    </row>
    <row r="11" spans="1:52" x14ac:dyDescent="0.25">
      <c r="A11" t="s">
        <v>33</v>
      </c>
      <c r="C11" s="24">
        <f>AU25</f>
        <v>4892.2001100655571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7.4983330000000003E-3</v>
      </c>
      <c r="O11">
        <f t="shared" si="29"/>
        <v>1660.283448400399</v>
      </c>
      <c r="P11">
        <f t="shared" si="30"/>
        <v>83.01417242001996</v>
      </c>
      <c r="Q11" s="5">
        <f t="shared" si="31"/>
        <v>12.5</v>
      </c>
      <c r="R11">
        <f t="shared" si="0"/>
        <v>100000</v>
      </c>
      <c r="S11">
        <f t="shared" si="1"/>
        <v>2858.5043499983849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2493.4128337333582</v>
      </c>
      <c r="AC11">
        <f t="shared" si="2"/>
        <v>2546.9451460954665</v>
      </c>
      <c r="AE11">
        <f t="shared" si="3"/>
        <v>1479.3228738827802</v>
      </c>
      <c r="AF11">
        <f t="shared" si="4"/>
        <v>-73.966143694139006</v>
      </c>
      <c r="AG11">
        <f t="shared" si="5"/>
        <v>-11.137577707800697</v>
      </c>
      <c r="AH11">
        <f t="shared" si="6"/>
        <v>-680.00508718905871</v>
      </c>
      <c r="AI11">
        <f t="shared" si="7"/>
        <v>714.21406529178171</v>
      </c>
      <c r="AJ11">
        <f t="shared" si="8"/>
        <v>-53.532312362108314</v>
      </c>
      <c r="AK11">
        <f t="shared" si="32"/>
        <v>333.61771158480548</v>
      </c>
      <c r="AL11">
        <f t="shared" si="9"/>
        <v>994.29946451447881</v>
      </c>
      <c r="AN11">
        <f t="shared" si="10"/>
        <v>767.0087328818189</v>
      </c>
      <c r="AO11">
        <f t="shared" si="11"/>
        <v>-38.350436644090941</v>
      </c>
      <c r="AP11">
        <f t="shared" si="12"/>
        <v>-5.7746821304879736</v>
      </c>
      <c r="AQ11">
        <f t="shared" si="13"/>
        <v>-352.57336277719128</v>
      </c>
      <c r="AR11">
        <f t="shared" si="14"/>
        <v>370.31025133004863</v>
      </c>
      <c r="AS11">
        <f t="shared" si="15"/>
        <v>-27.755773805703996</v>
      </c>
      <c r="AT11">
        <f t="shared" si="16"/>
        <v>172.97623307747892</v>
      </c>
      <c r="AU11">
        <f t="shared" si="17"/>
        <v>515.53071060182356</v>
      </c>
      <c r="AW11">
        <v>8</v>
      </c>
      <c r="AX11">
        <f>(R11*SUMPRODUCT(K12:$K$23, X12:$X$23)-$AZ$3*SUMPRODUCT(K11:$K$22, W12:$W$23))/Z11</f>
        <v>2858.5043499983849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8.7783159999999995E-3</v>
      </c>
      <c r="O12">
        <f t="shared" si="29"/>
        <v>1660.283448400399</v>
      </c>
      <c r="P12">
        <f t="shared" si="30"/>
        <v>83.01417242001996</v>
      </c>
      <c r="Q12" s="5">
        <f t="shared" si="31"/>
        <v>12.5</v>
      </c>
      <c r="R12">
        <f t="shared" si="0"/>
        <v>100000</v>
      </c>
      <c r="S12">
        <f t="shared" si="1"/>
        <v>2906.3225018708754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2546.9451460954665</v>
      </c>
      <c r="AC12">
        <f t="shared" si="2"/>
        <v>2540.924001880639</v>
      </c>
      <c r="AE12">
        <f t="shared" si="3"/>
        <v>1451.543681490981</v>
      </c>
      <c r="AF12">
        <f t="shared" si="4"/>
        <v>-72.577184074549066</v>
      </c>
      <c r="AG12">
        <f t="shared" si="5"/>
        <v>-10.928432754129059</v>
      </c>
      <c r="AH12">
        <f t="shared" si="6"/>
        <v>-782.15341274904142</v>
      </c>
      <c r="AI12">
        <f t="shared" si="7"/>
        <v>585.88465191326156</v>
      </c>
      <c r="AJ12">
        <f t="shared" si="8"/>
        <v>6.0211442148274728</v>
      </c>
      <c r="AK12">
        <f t="shared" si="32"/>
        <v>335.94025933531321</v>
      </c>
      <c r="AL12">
        <f t="shared" si="9"/>
        <v>927.84605546340231</v>
      </c>
      <c r="AN12">
        <f t="shared" si="10"/>
        <v>693.28150236373926</v>
      </c>
      <c r="AO12">
        <f t="shared" si="11"/>
        <v>-34.664075118186972</v>
      </c>
      <c r="AP12">
        <f t="shared" si="12"/>
        <v>-5.2196019829602118</v>
      </c>
      <c r="AQ12">
        <f t="shared" si="13"/>
        <v>-373.56953151599004</v>
      </c>
      <c r="AR12">
        <f t="shared" si="14"/>
        <v>279.82829374660201</v>
      </c>
      <c r="AS12">
        <f t="shared" si="15"/>
        <v>2.8757990272236009</v>
      </c>
      <c r="AT12">
        <f t="shared" si="16"/>
        <v>160.45067789983503</v>
      </c>
      <c r="AU12">
        <f t="shared" si="17"/>
        <v>443.15477067366066</v>
      </c>
      <c r="AW12">
        <v>9</v>
      </c>
      <c r="AX12">
        <f>(R12*SUMPRODUCT(K13:$K$23, X13:$X$23)-$AZ$3*SUMPRODUCT(K12:$K$22, W13:$W$23))/Z12</f>
        <v>2906.3225018708754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1.019566E-2</v>
      </c>
      <c r="O13">
        <f t="shared" si="29"/>
        <v>1660.283448400399</v>
      </c>
      <c r="P13">
        <f t="shared" si="30"/>
        <v>83.01417242001996</v>
      </c>
      <c r="Q13" s="5">
        <f t="shared" si="31"/>
        <v>12.5</v>
      </c>
      <c r="R13">
        <f t="shared" si="0"/>
        <v>100000</v>
      </c>
      <c r="S13">
        <f t="shared" si="1"/>
        <v>2896.2300802277646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2540.924001880639</v>
      </c>
      <c r="AC13">
        <f t="shared" si="2"/>
        <v>2480.9630139299998</v>
      </c>
      <c r="AE13">
        <f t="shared" si="3"/>
        <v>1422.2287988244407</v>
      </c>
      <c r="AF13">
        <f t="shared" si="4"/>
        <v>-71.111439941222045</v>
      </c>
      <c r="AG13">
        <f t="shared" si="5"/>
        <v>-10.707725841893803</v>
      </c>
      <c r="AH13">
        <f t="shared" si="6"/>
        <v>-891.38067755170789</v>
      </c>
      <c r="AI13">
        <f t="shared" si="7"/>
        <v>449.02895548961703</v>
      </c>
      <c r="AJ13">
        <f t="shared" si="8"/>
        <v>59.960987950639264</v>
      </c>
      <c r="AK13">
        <f t="shared" si="32"/>
        <v>333.04197924056331</v>
      </c>
      <c r="AL13">
        <f t="shared" si="9"/>
        <v>842.03192268081966</v>
      </c>
      <c r="AN13">
        <f t="shared" si="10"/>
        <v>625.73599570521651</v>
      </c>
      <c r="AO13">
        <f t="shared" si="11"/>
        <v>-31.286799785260829</v>
      </c>
      <c r="AP13">
        <f t="shared" si="12"/>
        <v>-4.7110630138793628</v>
      </c>
      <c r="AQ13">
        <f t="shared" si="13"/>
        <v>-392.1794976175695</v>
      </c>
      <c r="AR13">
        <f t="shared" si="14"/>
        <v>197.55863528850685</v>
      </c>
      <c r="AS13">
        <f t="shared" si="15"/>
        <v>26.380951173098254</v>
      </c>
      <c r="AT13">
        <f t="shared" si="16"/>
        <v>146.52800918107008</v>
      </c>
      <c r="AU13">
        <f t="shared" si="17"/>
        <v>370.46759564267518</v>
      </c>
      <c r="AW13">
        <v>10</v>
      </c>
      <c r="AX13">
        <f>(R13*SUMPRODUCT(K14:$K$23, X14:$X$23)-$AZ$3*SUMPRODUCT(K13:$K$22, W14:$W$23))/Z13</f>
        <v>2896.2300802277646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1.1804551E-2</v>
      </c>
      <c r="O14">
        <f t="shared" si="29"/>
        <v>1660.283448400399</v>
      </c>
      <c r="P14">
        <f t="shared" si="30"/>
        <v>83.01417242001996</v>
      </c>
      <c r="Q14" s="5">
        <f t="shared" si="31"/>
        <v>12.5</v>
      </c>
      <c r="R14">
        <f t="shared" si="0"/>
        <v>100000</v>
      </c>
      <c r="S14">
        <f t="shared" si="1"/>
        <v>2829.5429657454411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2480.9630139299998</v>
      </c>
      <c r="AC14">
        <f t="shared" si="2"/>
        <v>2370.9869356555168</v>
      </c>
      <c r="AE14">
        <f t="shared" si="3"/>
        <v>1391.2177384468046</v>
      </c>
      <c r="AF14">
        <f t="shared" si="4"/>
        <v>-69.560886922340245</v>
      </c>
      <c r="AG14">
        <f t="shared" si="5"/>
        <v>-10.474248687680213</v>
      </c>
      <c r="AH14">
        <f t="shared" si="6"/>
        <v>-1011.1991663572268</v>
      </c>
      <c r="AI14">
        <f t="shared" si="7"/>
        <v>299.98343647955733</v>
      </c>
      <c r="AJ14">
        <f t="shared" si="8"/>
        <v>109.97607827448292</v>
      </c>
      <c r="AK14">
        <f t="shared" si="32"/>
        <v>325.39018188693854</v>
      </c>
      <c r="AL14">
        <f t="shared" si="9"/>
        <v>735.34969664097878</v>
      </c>
      <c r="AN14">
        <f t="shared" si="10"/>
        <v>563.84397438610722</v>
      </c>
      <c r="AO14">
        <f t="shared" si="11"/>
        <v>-28.192198719305367</v>
      </c>
      <c r="AP14">
        <f t="shared" si="12"/>
        <v>-4.2450882026299706</v>
      </c>
      <c r="AQ14">
        <f t="shared" si="13"/>
        <v>-409.82697466991652</v>
      </c>
      <c r="AR14">
        <f t="shared" si="14"/>
        <v>121.57971279425533</v>
      </c>
      <c r="AS14">
        <f t="shared" si="15"/>
        <v>44.571994266627939</v>
      </c>
      <c r="AT14">
        <f t="shared" si="16"/>
        <v>131.87676401120368</v>
      </c>
      <c r="AU14">
        <f t="shared" si="17"/>
        <v>298.02847107208697</v>
      </c>
      <c r="AW14">
        <v>11</v>
      </c>
      <c r="AX14">
        <f>(R14*SUMPRODUCT(K15:$K$23, X15:$X$23)-$AZ$3*SUMPRODUCT(K14:$K$22, W15:$W$23))/Z14</f>
        <v>2829.5429657454411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1.3628751999999999E-2</v>
      </c>
      <c r="O15">
        <f t="shared" si="29"/>
        <v>1660.283448400399</v>
      </c>
      <c r="P15">
        <f t="shared" si="30"/>
        <v>83.01417242001996</v>
      </c>
      <c r="Q15" s="5">
        <f t="shared" si="31"/>
        <v>12.5</v>
      </c>
      <c r="R15">
        <f t="shared" si="0"/>
        <v>100000</v>
      </c>
      <c r="S15">
        <f t="shared" si="1"/>
        <v>2707.140193734785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2370.9869356555168</v>
      </c>
      <c r="AC15">
        <f t="shared" si="2"/>
        <v>2214.8208179278959</v>
      </c>
      <c r="AE15">
        <f t="shared" si="3"/>
        <v>1358.3449995270444</v>
      </c>
      <c r="AF15">
        <f t="shared" si="4"/>
        <v>-67.917249976352224</v>
      </c>
      <c r="AG15">
        <f t="shared" si="5"/>
        <v>-10.226755263052691</v>
      </c>
      <c r="AH15">
        <f t="shared" si="6"/>
        <v>-1142.0075020057525</v>
      </c>
      <c r="AI15">
        <f t="shared" si="7"/>
        <v>138.19349228188707</v>
      </c>
      <c r="AJ15">
        <f t="shared" si="8"/>
        <v>156.16611772762099</v>
      </c>
      <c r="AK15">
        <f t="shared" si="32"/>
        <v>313.30725461309532</v>
      </c>
      <c r="AL15">
        <f t="shared" si="9"/>
        <v>607.66686462260338</v>
      </c>
      <c r="AN15">
        <f t="shared" si="10"/>
        <v>507.12625159929212</v>
      </c>
      <c r="AO15">
        <f t="shared" si="11"/>
        <v>-25.356312579964609</v>
      </c>
      <c r="AP15">
        <f t="shared" si="12"/>
        <v>-3.818069830846377</v>
      </c>
      <c r="AQ15">
        <f t="shared" si="13"/>
        <v>-426.35853482885204</v>
      </c>
      <c r="AR15">
        <f t="shared" si="14"/>
        <v>51.593334359629154</v>
      </c>
      <c r="AS15">
        <f t="shared" si="15"/>
        <v>58.303257226696495</v>
      </c>
      <c r="AT15">
        <f t="shared" si="16"/>
        <v>116.97052934720261</v>
      </c>
      <c r="AU15">
        <f t="shared" si="17"/>
        <v>226.86712093352827</v>
      </c>
      <c r="AW15">
        <v>12</v>
      </c>
      <c r="AX15">
        <f>(R15*SUMPRODUCT(K16:$K$23, X16:$X$23)-$AZ$3*SUMPRODUCT(K15:$K$22, W16:$W$23))/Z15</f>
        <v>2707.140193734785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1.5530428000000001E-2</v>
      </c>
      <c r="O16">
        <f t="shared" si="29"/>
        <v>1660.283448400399</v>
      </c>
      <c r="P16">
        <f t="shared" si="30"/>
        <v>83.01417242001996</v>
      </c>
      <c r="Q16" s="5">
        <f t="shared" si="31"/>
        <v>12.5</v>
      </c>
      <c r="R16">
        <f t="shared" si="0"/>
        <v>100000</v>
      </c>
      <c r="S16">
        <f t="shared" si="1"/>
        <v>2534.7744436198564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2214.8208179278959</v>
      </c>
      <c r="AC16">
        <f t="shared" si="2"/>
        <v>2020.856392446178</v>
      </c>
      <c r="AE16">
        <f t="shared" si="3"/>
        <v>1323.6658703174592</v>
      </c>
      <c r="AF16">
        <f t="shared" si="4"/>
        <v>-66.183293515872961</v>
      </c>
      <c r="AG16">
        <f t="shared" si="5"/>
        <v>-9.9656618241357044</v>
      </c>
      <c r="AH16">
        <f t="shared" si="6"/>
        <v>-1270.6070902916872</v>
      </c>
      <c r="AI16">
        <f t="shared" si="7"/>
        <v>-23.090175314236603</v>
      </c>
      <c r="AJ16">
        <f t="shared" si="8"/>
        <v>193.96442548171785</v>
      </c>
      <c r="AK16">
        <f t="shared" si="32"/>
        <v>297.12500148700178</v>
      </c>
      <c r="AL16">
        <f t="shared" si="9"/>
        <v>467.99925165448303</v>
      </c>
      <c r="AN16">
        <f t="shared" si="10"/>
        <v>455.22545883354047</v>
      </c>
      <c r="AO16">
        <f t="shared" si="11"/>
        <v>-22.761272941677024</v>
      </c>
      <c r="AP16">
        <f t="shared" si="12"/>
        <v>-3.4273173300026545</v>
      </c>
      <c r="AQ16">
        <f t="shared" si="13"/>
        <v>-436.97787232095095</v>
      </c>
      <c r="AR16">
        <f t="shared" si="14"/>
        <v>-7.941003759090127</v>
      </c>
      <c r="AS16">
        <f t="shared" si="15"/>
        <v>66.706822746832927</v>
      </c>
      <c r="AT16">
        <f t="shared" si="16"/>
        <v>102.18505150427215</v>
      </c>
      <c r="AU16">
        <f t="shared" si="17"/>
        <v>160.95087049201493</v>
      </c>
      <c r="AW16">
        <v>13</v>
      </c>
      <c r="AX16">
        <f>(R16*SUMPRODUCT(K17:$K$23, X17:$X$23)-$AZ$3*SUMPRODUCT(K16:$K$22, W17:$W$23))/Z16</f>
        <v>2534.7744436198564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1.7564712E-2</v>
      </c>
      <c r="O17">
        <f t="shared" si="29"/>
        <v>1660.283448400399</v>
      </c>
      <c r="P17">
        <f t="shared" si="30"/>
        <v>83.01417242001996</v>
      </c>
      <c r="Q17" s="5">
        <f t="shared" si="31"/>
        <v>12.5</v>
      </c>
      <c r="R17">
        <f t="shared" si="0"/>
        <v>100000</v>
      </c>
      <c r="S17">
        <f t="shared" si="1"/>
        <v>2315.7692349664135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2020.856392446178</v>
      </c>
      <c r="AC17">
        <f t="shared" si="2"/>
        <v>1795.3623891657139</v>
      </c>
      <c r="AE17">
        <f t="shared" si="3"/>
        <v>1287.1794018179289</v>
      </c>
      <c r="AF17">
        <f t="shared" si="4"/>
        <v>-64.358970090896449</v>
      </c>
      <c r="AG17">
        <f t="shared" si="5"/>
        <v>-9.6909612260640081</v>
      </c>
      <c r="AH17">
        <f t="shared" si="6"/>
        <v>-1400.3518386427063</v>
      </c>
      <c r="AI17">
        <f t="shared" si="7"/>
        <v>-187.22236814173789</v>
      </c>
      <c r="AJ17">
        <f t="shared" si="8"/>
        <v>225.49400328046409</v>
      </c>
      <c r="AK17">
        <f t="shared" si="32"/>
        <v>277.56142584450163</v>
      </c>
      <c r="AL17">
        <f t="shared" si="9"/>
        <v>315.83306098322782</v>
      </c>
      <c r="AN17">
        <f t="shared" si="10"/>
        <v>407.78328451018911</v>
      </c>
      <c r="AO17">
        <f t="shared" si="11"/>
        <v>-20.389164225509457</v>
      </c>
      <c r="AP17">
        <f t="shared" si="12"/>
        <v>-3.0701330313738606</v>
      </c>
      <c r="AQ17">
        <f t="shared" si="13"/>
        <v>-443.63673892318747</v>
      </c>
      <c r="AR17">
        <f t="shared" si="14"/>
        <v>-59.312751669881685</v>
      </c>
      <c r="AS17">
        <f t="shared" si="15"/>
        <v>71.437349887040597</v>
      </c>
      <c r="AT17">
        <f t="shared" si="16"/>
        <v>87.932505542232207</v>
      </c>
      <c r="AU17">
        <f t="shared" si="17"/>
        <v>100.05710375939111</v>
      </c>
      <c r="AW17">
        <v>14</v>
      </c>
      <c r="AX17">
        <f>(R17*SUMPRODUCT(K18:$K$23, X18:$X$23)-$AZ$3*SUMPRODUCT(K17:$K$22, W18:$W$23))/Z17</f>
        <v>2315.7692349664135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1.9807176999999999E-2</v>
      </c>
      <c r="O18">
        <f t="shared" si="29"/>
        <v>1660.283448400399</v>
      </c>
      <c r="P18">
        <f t="shared" si="30"/>
        <v>83.01417242001996</v>
      </c>
      <c r="Q18" s="5">
        <f t="shared" si="31"/>
        <v>12.5</v>
      </c>
      <c r="R18">
        <f t="shared" si="0"/>
        <v>100000</v>
      </c>
      <c r="S18">
        <f t="shared" si="1"/>
        <v>2050.915005246919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1795.3623891657139</v>
      </c>
      <c r="AC18">
        <f t="shared" si="2"/>
        <v>1542.6328065796918</v>
      </c>
      <c r="AE18">
        <f t="shared" si="3"/>
        <v>1248.8122175571878</v>
      </c>
      <c r="AF18">
        <f t="shared" si="4"/>
        <v>-62.440610877859392</v>
      </c>
      <c r="AG18">
        <f t="shared" si="5"/>
        <v>-9.4021010294985814</v>
      </c>
      <c r="AH18">
        <f t="shared" si="6"/>
        <v>-1535.6046744382945</v>
      </c>
      <c r="AI18">
        <f t="shared" si="7"/>
        <v>-358.63516878846485</v>
      </c>
      <c r="AJ18">
        <f t="shared" si="8"/>
        <v>252.72958258602216</v>
      </c>
      <c r="AK18">
        <f t="shared" si="32"/>
        <v>255.14697802446028</v>
      </c>
      <c r="AL18">
        <f t="shared" si="9"/>
        <v>149.24139182201759</v>
      </c>
      <c r="AN18">
        <f t="shared" si="10"/>
        <v>364.44302621770368</v>
      </c>
      <c r="AO18">
        <f t="shared" si="11"/>
        <v>-18.222151310885184</v>
      </c>
      <c r="AP18">
        <f t="shared" si="12"/>
        <v>-2.7438313813887207</v>
      </c>
      <c r="AQ18">
        <f t="shared" si="13"/>
        <v>-448.13816421580265</v>
      </c>
      <c r="AR18">
        <f t="shared" si="14"/>
        <v>-104.66112069037293</v>
      </c>
      <c r="AS18">
        <f t="shared" si="15"/>
        <v>73.75451056409058</v>
      </c>
      <c r="AT18">
        <f t="shared" si="16"/>
        <v>74.459983249866028</v>
      </c>
      <c r="AU18">
        <f t="shared" si="17"/>
        <v>43.553373123583668</v>
      </c>
      <c r="AW18">
        <v>15</v>
      </c>
      <c r="AX18">
        <f>(R18*SUMPRODUCT(K19:$K$23, X19:$X$23)-$AZ$3*SUMPRODUCT(K18:$K$22, W19:$W$23))/Z18</f>
        <v>2050.915005246919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2.2489294999999999E-2</v>
      </c>
      <c r="O19">
        <f t="shared" si="29"/>
        <v>1660.283448400399</v>
      </c>
      <c r="P19">
        <f t="shared" si="30"/>
        <v>83.01417242001996</v>
      </c>
      <c r="Q19" s="5">
        <f t="shared" si="31"/>
        <v>12.5</v>
      </c>
      <c r="R19">
        <f t="shared" si="0"/>
        <v>100000</v>
      </c>
      <c r="S19">
        <f t="shared" si="1"/>
        <v>1734.8870219014989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1542.6328065796918</v>
      </c>
      <c r="AC19">
        <f t="shared" si="2"/>
        <v>1262.530497672255</v>
      </c>
      <c r="AE19">
        <f t="shared" si="3"/>
        <v>1208.2391890213682</v>
      </c>
      <c r="AF19">
        <f t="shared" si="4"/>
        <v>-60.411959451068412</v>
      </c>
      <c r="AG19">
        <f t="shared" si="5"/>
        <v>-9.0966333955313985</v>
      </c>
      <c r="AH19">
        <f t="shared" si="6"/>
        <v>-1691.5729893775783</v>
      </c>
      <c r="AI19">
        <f t="shared" si="7"/>
        <v>-552.84239320280994</v>
      </c>
      <c r="AJ19">
        <f t="shared" si="8"/>
        <v>280.10230890743674</v>
      </c>
      <c r="AK19">
        <f t="shared" si="32"/>
        <v>230.22266529335479</v>
      </c>
      <c r="AL19">
        <f t="shared" si="9"/>
        <v>-42.517419002018414</v>
      </c>
      <c r="AN19">
        <f t="shared" si="10"/>
        <v>324.80865280748731</v>
      </c>
      <c r="AO19">
        <f t="shared" si="11"/>
        <v>-16.240432640374365</v>
      </c>
      <c r="AP19">
        <f t="shared" si="12"/>
        <v>-2.4454307269070856</v>
      </c>
      <c r="AQ19">
        <f t="shared" si="13"/>
        <v>-454.74236293418903</v>
      </c>
      <c r="AR19">
        <f t="shared" si="14"/>
        <v>-148.61957349398318</v>
      </c>
      <c r="AS19">
        <f t="shared" si="15"/>
        <v>75.299373196280399</v>
      </c>
      <c r="AT19">
        <f t="shared" si="16"/>
        <v>61.890323074400087</v>
      </c>
      <c r="AU19">
        <f t="shared" si="17"/>
        <v>-11.4298772233027</v>
      </c>
      <c r="AW19">
        <v>16</v>
      </c>
      <c r="AX19">
        <f>(R19*SUMPRODUCT(K20:$K$23, X20:$X$23)-$AZ$3*SUMPRODUCT(K19:$K$22, W20:$W$23))/Z19</f>
        <v>1734.8870219014989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2.5348699999999998E-2</v>
      </c>
      <c r="O20">
        <f t="shared" si="29"/>
        <v>1660.283448400399</v>
      </c>
      <c r="P20">
        <f t="shared" si="30"/>
        <v>83.01417242001996</v>
      </c>
      <c r="Q20" s="5">
        <f t="shared" si="31"/>
        <v>12.5</v>
      </c>
      <c r="R20">
        <f t="shared" si="0"/>
        <v>100000</v>
      </c>
      <c r="S20">
        <f t="shared" si="1"/>
        <v>1369.4461408579944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1262.530497672255</v>
      </c>
      <c r="AC20">
        <f t="shared" si="2"/>
        <v>961.35987104796016</v>
      </c>
      <c r="AE20">
        <f t="shared" si="3"/>
        <v>1165.5295044004085</v>
      </c>
      <c r="AF20">
        <f t="shared" si="4"/>
        <v>-58.276475220020437</v>
      </c>
      <c r="AG20">
        <f t="shared" si="5"/>
        <v>-8.7750792306227794</v>
      </c>
      <c r="AH20">
        <f t="shared" si="6"/>
        <v>-1844.7026476264541</v>
      </c>
      <c r="AI20">
        <f t="shared" si="7"/>
        <v>-746.22469767668895</v>
      </c>
      <c r="AJ20">
        <f t="shared" si="8"/>
        <v>301.17062662429487</v>
      </c>
      <c r="AK20">
        <f t="shared" si="32"/>
        <v>202.78237639278066</v>
      </c>
      <c r="AL20">
        <f t="shared" si="9"/>
        <v>-242.27169465961342</v>
      </c>
      <c r="AN20">
        <f t="shared" si="10"/>
        <v>288.62909732397844</v>
      </c>
      <c r="AO20">
        <f t="shared" si="11"/>
        <v>-14.431454866198925</v>
      </c>
      <c r="AP20">
        <f t="shared" si="12"/>
        <v>-2.173040826267183</v>
      </c>
      <c r="AQ20">
        <f t="shared" si="13"/>
        <v>-456.81800246616723</v>
      </c>
      <c r="AR20">
        <f t="shared" si="14"/>
        <v>-184.79340083465496</v>
      </c>
      <c r="AS20">
        <f t="shared" si="15"/>
        <v>74.58121461093809</v>
      </c>
      <c r="AT20">
        <f t="shared" si="16"/>
        <v>50.216570263117397</v>
      </c>
      <c r="AU20">
        <f t="shared" si="17"/>
        <v>-59.995615960599473</v>
      </c>
      <c r="AW20">
        <v>17</v>
      </c>
      <c r="AX20">
        <f>(R20*SUMPRODUCT(K21:$K$23, X21:$X$23)-$AZ$3*SUMPRODUCT(K20:$K$22, W21:$W$23))/Z20</f>
        <v>1369.4461408579944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2.8197647999999999E-2</v>
      </c>
      <c r="O21">
        <f t="shared" si="29"/>
        <v>1660.283448400399</v>
      </c>
      <c r="P21">
        <f t="shared" si="30"/>
        <v>83.01417242001996</v>
      </c>
      <c r="Q21" s="5">
        <f t="shared" si="31"/>
        <v>12.5</v>
      </c>
      <c r="R21">
        <f t="shared" si="0"/>
        <v>100000</v>
      </c>
      <c r="S21">
        <f t="shared" si="1"/>
        <v>959.89492574975668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961.35987104796016</v>
      </c>
      <c r="AC21">
        <f t="shared" si="2"/>
        <v>648.1127483177462</v>
      </c>
      <c r="AE21">
        <f t="shared" si="3"/>
        <v>1121.0090186577074</v>
      </c>
      <c r="AF21">
        <f t="shared" si="4"/>
        <v>-56.050450932885376</v>
      </c>
      <c r="AG21">
        <f t="shared" si="5"/>
        <v>-8.439891842999339</v>
      </c>
      <c r="AH21">
        <f t="shared" si="6"/>
        <v>-1979.4927625376956</v>
      </c>
      <c r="AI21">
        <f t="shared" si="7"/>
        <v>-922.97408665587272</v>
      </c>
      <c r="AJ21">
        <f t="shared" si="8"/>
        <v>313.24712273021396</v>
      </c>
      <c r="AK21">
        <f t="shared" si="32"/>
        <v>173.39206880578701</v>
      </c>
      <c r="AL21">
        <f t="shared" si="9"/>
        <v>-436.33489511987176</v>
      </c>
      <c r="AN21">
        <f t="shared" si="10"/>
        <v>255.72201208751108</v>
      </c>
      <c r="AO21">
        <f t="shared" si="11"/>
        <v>-12.786100604375555</v>
      </c>
      <c r="AP21">
        <f t="shared" si="12"/>
        <v>-1.9252888138911353</v>
      </c>
      <c r="AQ21">
        <f t="shared" si="13"/>
        <v>-451.55735923956024</v>
      </c>
      <c r="AR21">
        <f t="shared" si="14"/>
        <v>-210.54673657031583</v>
      </c>
      <c r="AS21">
        <f t="shared" si="15"/>
        <v>71.457216821600895</v>
      </c>
      <c r="AT21">
        <f t="shared" si="16"/>
        <v>39.5538019561384</v>
      </c>
      <c r="AU21">
        <f t="shared" si="17"/>
        <v>-99.535717792576534</v>
      </c>
      <c r="AW21">
        <v>18</v>
      </c>
      <c r="AX21">
        <f>(R21*SUMPRODUCT(K22:$K$23, X22:$X$23)-$AZ$3*SUMPRODUCT(K21:$K$22, W22:$W$23))/Z21</f>
        <v>959.89492574975668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3.1331300999999999E-2</v>
      </c>
      <c r="O22">
        <f t="shared" si="29"/>
        <v>1660.283448400399</v>
      </c>
      <c r="P22">
        <f t="shared" si="30"/>
        <v>83.01417242001996</v>
      </c>
      <c r="Q22" s="5">
        <f t="shared" si="31"/>
        <v>12.5</v>
      </c>
      <c r="R22">
        <f t="shared" si="0"/>
        <v>100000</v>
      </c>
      <c r="S22">
        <f t="shared" si="1"/>
        <v>503.82532760446219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648.1127483177462</v>
      </c>
      <c r="AC22">
        <f t="shared" si="2"/>
        <v>326.11848176719343</v>
      </c>
      <c r="AE22">
        <f t="shared" si="3"/>
        <v>1074.676257483851</v>
      </c>
      <c r="AF22">
        <f t="shared" si="4"/>
        <v>-53.733812874192552</v>
      </c>
      <c r="AG22">
        <f t="shared" si="5"/>
        <v>-8.091060132828888</v>
      </c>
      <c r="AH22">
        <f t="shared" si="6"/>
        <v>-2115.4623339236564</v>
      </c>
      <c r="AI22">
        <f t="shared" si="7"/>
        <v>-1102.6109494468269</v>
      </c>
      <c r="AJ22">
        <f t="shared" si="8"/>
        <v>321.99426655055277</v>
      </c>
      <c r="AK22">
        <f t="shared" si="32"/>
        <v>142.82105285879803</v>
      </c>
      <c r="AL22">
        <f t="shared" si="9"/>
        <v>-637.79563003747614</v>
      </c>
      <c r="AN22">
        <f t="shared" si="10"/>
        <v>225.82854042908011</v>
      </c>
      <c r="AO22">
        <f t="shared" si="11"/>
        <v>-11.291427021454005</v>
      </c>
      <c r="AP22">
        <f t="shared" si="12"/>
        <v>-1.7002258006505961</v>
      </c>
      <c r="AQ22">
        <f t="shared" si="13"/>
        <v>-444.53552209406035</v>
      </c>
      <c r="AR22">
        <f t="shared" si="14"/>
        <v>-231.69863448708492</v>
      </c>
      <c r="AS22">
        <f t="shared" si="15"/>
        <v>67.662698170975631</v>
      </c>
      <c r="AT22">
        <f t="shared" si="16"/>
        <v>30.011893986716757</v>
      </c>
      <c r="AU22">
        <f t="shared" si="17"/>
        <v>-134.02404232939253</v>
      </c>
      <c r="AW22">
        <v>19</v>
      </c>
      <c r="AX22">
        <f>(R22*SUMPRODUCT(K23:$K$23, X23:$X$23)-$AZ$3*SUMPRODUCT(K22:$K$22, W23:$W$23))/Z22</f>
        <v>503.82532760446219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3.466458E-2</v>
      </c>
      <c r="O23">
        <f t="shared" si="29"/>
        <v>1660.283448400399</v>
      </c>
      <c r="P23">
        <f t="shared" si="30"/>
        <v>83.01417242001996</v>
      </c>
      <c r="Q23" s="5">
        <f t="shared" si="31"/>
        <v>12.5</v>
      </c>
      <c r="R23">
        <f t="shared" si="0"/>
        <v>100000</v>
      </c>
      <c r="S23">
        <f t="shared" si="1"/>
        <v>527.38055876171973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326.11848176719343</v>
      </c>
      <c r="AC23">
        <f t="shared" si="2"/>
        <v>326.11848176719343</v>
      </c>
      <c r="AE23">
        <f t="shared" si="3"/>
        <v>1026.676293807363</v>
      </c>
      <c r="AF23">
        <f t="shared" si="4"/>
        <v>-51.33381469036815</v>
      </c>
      <c r="AG23">
        <f t="shared" si="5"/>
        <v>-7.7296763302413414</v>
      </c>
      <c r="AH23">
        <f t="shared" si="6"/>
        <v>-2243.785610074061</v>
      </c>
      <c r="AI23">
        <f t="shared" si="7"/>
        <v>-1276.1728072873075</v>
      </c>
      <c r="AJ23">
        <f t="shared" si="8"/>
        <v>0</v>
      </c>
      <c r="AK23">
        <f t="shared" si="32"/>
        <v>111.36601442285999</v>
      </c>
      <c r="AL23">
        <f t="shared" si="9"/>
        <v>-1164.8067928644475</v>
      </c>
      <c r="AN23">
        <f t="shared" si="10"/>
        <v>198.73615107160498</v>
      </c>
      <c r="AO23">
        <f t="shared" si="11"/>
        <v>-9.93680755358025</v>
      </c>
      <c r="AP23">
        <f t="shared" si="12"/>
        <v>-1.4962516736455258</v>
      </c>
      <c r="AQ23">
        <f t="shared" si="13"/>
        <v>-434.33487133739249</v>
      </c>
      <c r="AR23">
        <f t="shared" si="14"/>
        <v>-247.03177949301326</v>
      </c>
      <c r="AS23">
        <f t="shared" si="15"/>
        <v>0</v>
      </c>
      <c r="AT23">
        <f t="shared" si="16"/>
        <v>21.557382010358168</v>
      </c>
      <c r="AU23">
        <f t="shared" si="17"/>
        <v>-225.47439748265509</v>
      </c>
      <c r="AW23">
        <v>20</v>
      </c>
      <c r="AX23">
        <f>(R23*SUMPRODUCT(K$23:$K24, X$23:$X24)-$AZ$3*SUMPRODUCT(K$22:$K23, W$23:$W24))/Z23</f>
        <v>527.38055876171973</v>
      </c>
    </row>
    <row r="25" spans="5:50" x14ac:dyDescent="0.25">
      <c r="AN25" s="6">
        <f t="shared" ref="AN25:AU25" si="33">SUM(AN3:AN23)</f>
        <v>13913.410222512217</v>
      </c>
      <c r="AO25" s="6">
        <f t="shared" si="33"/>
        <v>-1940.8830974259104</v>
      </c>
      <c r="AP25" s="6">
        <f t="shared" si="33"/>
        <v>-717.20873941091713</v>
      </c>
      <c r="AQ25" s="6">
        <f t="shared" si="33"/>
        <v>-7296.0658072719152</v>
      </c>
      <c r="AR25" s="6">
        <f t="shared" si="33"/>
        <v>3959.2525784034724</v>
      </c>
      <c r="AS25" s="6">
        <f t="shared" si="33"/>
        <v>-1354.5486873388943</v>
      </c>
      <c r="AT25" s="6">
        <f t="shared" si="33"/>
        <v>2287.4962190009783</v>
      </c>
      <c r="AU25" s="7">
        <f t="shared" si="33"/>
        <v>4892.2001100655571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9" priority="1" operator="lessThan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D9B40-3AAB-4DE7-81E3-CCEC9D457DB3}">
  <sheetPr codeName="Sheet8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5671.5705111909647</v>
      </c>
      <c r="K3">
        <v>1</v>
      </c>
      <c r="L3" s="2">
        <v>0</v>
      </c>
      <c r="O3">
        <f>$C$3</f>
        <v>5671.5705111909647</v>
      </c>
      <c r="P3">
        <f>O3*B5</f>
        <v>4537.2564089527723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5671.5705111909647</v>
      </c>
      <c r="AF3">
        <f t="shared" ref="AF3:AF23" si="4">-$Z3*P3</f>
        <v>-4537.2564089527723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509.35713153819233</v>
      </c>
      <c r="AJ3">
        <f t="shared" ref="AJ3:AJ23" si="8">AB3-AC3</f>
        <v>0</v>
      </c>
      <c r="AL3">
        <f t="shared" ref="AL3:AL23" si="9">SUM(AI3:AK3)</f>
        <v>509.35713153819233</v>
      </c>
      <c r="AN3">
        <f t="shared" ref="AN3:AN23" si="10">AE3*$K3</f>
        <v>5671.5705111909647</v>
      </c>
      <c r="AO3">
        <f t="shared" ref="AO3:AO23" si="11">AF3*$K3</f>
        <v>-4537.2564089527723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509.35713153819233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509.35713153819233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2557.6753119263471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100000</v>
      </c>
      <c r="S4">
        <f t="shared" si="1"/>
        <v>1503.0426962298027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1470.2695251046825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-1470.2695251046825</v>
      </c>
      <c r="AK4">
        <f>H4*SUM(AB4, AE4:AF4)</f>
        <v>0</v>
      </c>
      <c r="AL4">
        <f t="shared" si="9"/>
        <v>-2650.7246251046827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-1087.4057868216696</v>
      </c>
      <c r="AR4">
        <f t="shared" si="14"/>
        <v>-1087.4057868216696</v>
      </c>
      <c r="AS4">
        <f t="shared" si="15"/>
        <v>-1354.3756046175581</v>
      </c>
      <c r="AT4">
        <f t="shared" si="16"/>
        <v>0</v>
      </c>
      <c r="AU4">
        <f t="shared" si="17"/>
        <v>-2441.7813914392282</v>
      </c>
      <c r="AW4">
        <v>1</v>
      </c>
      <c r="AX4">
        <f>(R4*SUMPRODUCT(K5:$K$23, X5:$X$23)-$AZ$3*SUMPRODUCT(K4:$K$22, W5:$W$23))/Z4</f>
        <v>1503.0426962298027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1.3628751999999999E-2</v>
      </c>
      <c r="O5">
        <f t="shared" ref="O5:O23" si="29">$C$3</f>
        <v>5671.5705111909647</v>
      </c>
      <c r="P5">
        <f t="shared" ref="P5:P23" si="30">O5*$C$5</f>
        <v>283.57852555954827</v>
      </c>
      <c r="Q5" s="5">
        <f t="shared" ref="Q5:Q23" si="31">$C$8</f>
        <v>12.5</v>
      </c>
      <c r="R5">
        <f t="shared" si="0"/>
        <v>100000</v>
      </c>
      <c r="S5">
        <f t="shared" si="1"/>
        <v>2768.0283217358274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1470.2695251046825</v>
      </c>
      <c r="AC5">
        <f t="shared" si="2"/>
        <v>2643.6937801336298</v>
      </c>
      <c r="AE5">
        <f t="shared" si="3"/>
        <v>5416.8144040600746</v>
      </c>
      <c r="AF5">
        <f t="shared" si="4"/>
        <v>-270.84072020300374</v>
      </c>
      <c r="AG5">
        <f t="shared" si="5"/>
        <v>-11.93852389160063</v>
      </c>
      <c r="AH5">
        <f t="shared" si="6"/>
        <v>-1333.1583181949647</v>
      </c>
      <c r="AI5">
        <f t="shared" si="7"/>
        <v>3800.876841770506</v>
      </c>
      <c r="AJ5">
        <f t="shared" si="8"/>
        <v>-1173.4242550289473</v>
      </c>
      <c r="AK5">
        <f>H5*SUM(AB5, AE5:AF5)</f>
        <v>566.15193139085727</v>
      </c>
      <c r="AL5">
        <f t="shared" si="9"/>
        <v>3193.6045181324162</v>
      </c>
      <c r="AN5">
        <f t="shared" si="10"/>
        <v>4596.5108508418471</v>
      </c>
      <c r="AO5">
        <f t="shared" si="11"/>
        <v>-229.82554254209234</v>
      </c>
      <c r="AP5">
        <f t="shared" si="12"/>
        <v>-10.130595312559713</v>
      </c>
      <c r="AQ5">
        <f t="shared" si="13"/>
        <v>-1131.2694544011299</v>
      </c>
      <c r="AR5">
        <f t="shared" si="14"/>
        <v>3225.2852585860651</v>
      </c>
      <c r="AS5">
        <f t="shared" si="15"/>
        <v>-995.72496278234109</v>
      </c>
      <c r="AT5">
        <f t="shared" si="16"/>
        <v>480.41584993434884</v>
      </c>
      <c r="AU5">
        <f t="shared" si="17"/>
        <v>2709.9761457380732</v>
      </c>
      <c r="AW5">
        <v>2</v>
      </c>
      <c r="AX5">
        <f>(R5*SUMPRODUCT(K6:$K$23, X6:$X$23)-$AZ$3*SUMPRODUCT(K5:$K$22, W6:$W$23))/Z5</f>
        <v>2768.0283217358274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1.5530428000000001E-2</v>
      </c>
      <c r="O6">
        <f t="shared" si="29"/>
        <v>5671.5705111909647</v>
      </c>
      <c r="P6">
        <f t="shared" si="30"/>
        <v>283.57852555954827</v>
      </c>
      <c r="Q6" s="5">
        <f t="shared" si="31"/>
        <v>12.5</v>
      </c>
      <c r="R6">
        <f t="shared" si="0"/>
        <v>100000</v>
      </c>
      <c r="S6">
        <f t="shared" si="1"/>
        <v>3821.9794316182001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2643.6937801336298</v>
      </c>
      <c r="AC6">
        <f t="shared" si="2"/>
        <v>3557.109611948461</v>
      </c>
      <c r="AE6">
        <f t="shared" si="3"/>
        <v>5278.5208139278557</v>
      </c>
      <c r="AF6">
        <f t="shared" si="4"/>
        <v>-263.92604069639282</v>
      </c>
      <c r="AG6">
        <f t="shared" si="5"/>
        <v>-11.633728266959841</v>
      </c>
      <c r="AH6">
        <f t="shared" si="6"/>
        <v>-1483.2830857982672</v>
      </c>
      <c r="AI6">
        <f t="shared" si="7"/>
        <v>3519.6779591662353</v>
      </c>
      <c r="AJ6">
        <f t="shared" si="8"/>
        <v>-913.41583181483111</v>
      </c>
      <c r="AK6">
        <f>H6*SUM(AB6, AE6:AF6)</f>
        <v>655.31975151145105</v>
      </c>
      <c r="AL6">
        <f t="shared" si="9"/>
        <v>3261.5818788628553</v>
      </c>
      <c r="AN6">
        <f t="shared" si="10"/>
        <v>4126.090405513426</v>
      </c>
      <c r="AO6">
        <f t="shared" si="11"/>
        <v>-206.30452027567131</v>
      </c>
      <c r="AP6">
        <f t="shared" si="12"/>
        <v>-9.0938003798329632</v>
      </c>
      <c r="AQ6">
        <f t="shared" si="13"/>
        <v>-1159.4460502692309</v>
      </c>
      <c r="AR6">
        <f t="shared" si="14"/>
        <v>2751.2460345886902</v>
      </c>
      <c r="AS6">
        <f t="shared" si="15"/>
        <v>-713.99477860366176</v>
      </c>
      <c r="AT6">
        <f t="shared" si="16"/>
        <v>512.24739554314772</v>
      </c>
      <c r="AU6">
        <f t="shared" si="17"/>
        <v>2549.4986515281762</v>
      </c>
      <c r="AW6">
        <v>3</v>
      </c>
      <c r="AX6">
        <f>(R6*SUMPRODUCT(K7:$K$23, X7:$X$23)-$AZ$3*SUMPRODUCT(K6:$K$22, W7:$W$23))/Z6</f>
        <v>3821.9794316182001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1.7564712E-2</v>
      </c>
      <c r="O7">
        <f t="shared" si="29"/>
        <v>5671.5705111909647</v>
      </c>
      <c r="P7">
        <f t="shared" si="30"/>
        <v>283.57852555954827</v>
      </c>
      <c r="Q7" s="5">
        <f t="shared" si="31"/>
        <v>12.5</v>
      </c>
      <c r="R7">
        <f t="shared" si="0"/>
        <v>100000</v>
      </c>
      <c r="S7">
        <f t="shared" si="1"/>
        <v>4685.6454314282755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3557.109611948461</v>
      </c>
      <c r="AC7">
        <f t="shared" si="2"/>
        <v>4240.7144958265289</v>
      </c>
      <c r="AE7">
        <f t="shared" si="3"/>
        <v>5133.0199079059284</v>
      </c>
      <c r="AF7">
        <f t="shared" si="4"/>
        <v>-256.65099539529643</v>
      </c>
      <c r="AG7">
        <f t="shared" si="5"/>
        <v>-11.313047897794833</v>
      </c>
      <c r="AH7">
        <f t="shared" si="6"/>
        <v>-1634.7446919632698</v>
      </c>
      <c r="AI7">
        <f t="shared" si="7"/>
        <v>3230.3111726495677</v>
      </c>
      <c r="AJ7">
        <f t="shared" si="8"/>
        <v>-683.60488387806799</v>
      </c>
      <c r="AK7">
        <f>H7*SUM(AB7, AE7:AF7)</f>
        <v>721.65275733796454</v>
      </c>
      <c r="AL7">
        <f t="shared" si="9"/>
        <v>3268.3590461094641</v>
      </c>
      <c r="AN7">
        <f t="shared" si="10"/>
        <v>3696.08216126043</v>
      </c>
      <c r="AO7">
        <f t="shared" si="11"/>
        <v>-184.80410806302149</v>
      </c>
      <c r="AP7">
        <f t="shared" si="12"/>
        <v>-8.1460729306975832</v>
      </c>
      <c r="AQ7">
        <f t="shared" si="13"/>
        <v>-1177.1142139687472</v>
      </c>
      <c r="AR7">
        <f t="shared" si="14"/>
        <v>2326.0177662979636</v>
      </c>
      <c r="AS7">
        <f t="shared" si="15"/>
        <v>-492.23651222560972</v>
      </c>
      <c r="AT7">
        <f t="shared" si="16"/>
        <v>519.63326285040682</v>
      </c>
      <c r="AU7">
        <f t="shared" si="17"/>
        <v>2353.4145169227609</v>
      </c>
      <c r="AW7">
        <v>4</v>
      </c>
      <c r="AX7">
        <f>(R7*SUMPRODUCT(K8:$K$23, X8:$X$23)-$AZ$3*SUMPRODUCT(K7:$K$22, W8:$W$23))/Z7</f>
        <v>4685.6454314282755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1.9807176999999999E-2</v>
      </c>
      <c r="O8">
        <f t="shared" si="29"/>
        <v>5671.5705111909647</v>
      </c>
      <c r="P8">
        <f t="shared" si="30"/>
        <v>283.57852555954827</v>
      </c>
      <c r="Q8" s="5">
        <f t="shared" si="31"/>
        <v>12.5</v>
      </c>
      <c r="R8">
        <f t="shared" si="0"/>
        <v>100000</v>
      </c>
      <c r="S8">
        <f t="shared" si="1"/>
        <v>5373.6868914081497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4240.7144958265289</v>
      </c>
      <c r="AC8">
        <f t="shared" si="2"/>
        <v>4718.457289617696</v>
      </c>
      <c r="AE8">
        <f t="shared" si="3"/>
        <v>4980.0190749664534</v>
      </c>
      <c r="AF8">
        <f t="shared" si="4"/>
        <v>-249.0009537483227</v>
      </c>
      <c r="AG8">
        <f t="shared" si="5"/>
        <v>-10.975837876695785</v>
      </c>
      <c r="AH8">
        <f t="shared" si="6"/>
        <v>-1792.6363369688011</v>
      </c>
      <c r="AI8">
        <f t="shared" si="7"/>
        <v>2927.4059463726339</v>
      </c>
      <c r="AJ8">
        <f t="shared" si="8"/>
        <v>-477.74279379116706</v>
      </c>
      <c r="AK8">
        <f t="shared" ref="AK8:AK23" si="32">H8*SUM(AB8:AB8, AE8:AF8)</f>
        <v>767.71116004051157</v>
      </c>
      <c r="AL8">
        <f t="shared" si="9"/>
        <v>3217.3743126219783</v>
      </c>
      <c r="AN8">
        <f t="shared" si="10"/>
        <v>3303.253024745708</v>
      </c>
      <c r="AO8">
        <f t="shared" si="11"/>
        <v>-165.16265123728542</v>
      </c>
      <c r="AP8">
        <f t="shared" si="12"/>
        <v>-7.2802873080477282</v>
      </c>
      <c r="AQ8">
        <f t="shared" si="13"/>
        <v>-1189.0579761285649</v>
      </c>
      <c r="AR8">
        <f t="shared" si="14"/>
        <v>1941.7521100718102</v>
      </c>
      <c r="AS8">
        <f t="shared" si="15"/>
        <v>-316.88740643062056</v>
      </c>
      <c r="AT8">
        <f t="shared" si="16"/>
        <v>509.22379480081389</v>
      </c>
      <c r="AU8">
        <f t="shared" si="17"/>
        <v>2134.0884984420031</v>
      </c>
      <c r="AW8">
        <v>5</v>
      </c>
      <c r="AX8">
        <f>(R8*SUMPRODUCT(K9:$K$23, X9:$X$23)-$AZ$3*SUMPRODUCT(K8:$K$22, W9:$W$23))/Z8</f>
        <v>5373.6868914081497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2.2489294999999999E-2</v>
      </c>
      <c r="O9">
        <f t="shared" si="29"/>
        <v>5671.5705111909647</v>
      </c>
      <c r="P9">
        <f t="shared" si="30"/>
        <v>283.57852555954827</v>
      </c>
      <c r="Q9" s="5">
        <f t="shared" si="31"/>
        <v>12.5</v>
      </c>
      <c r="R9">
        <f t="shared" si="0"/>
        <v>100000</v>
      </c>
      <c r="S9">
        <f t="shared" si="1"/>
        <v>5887.3384397043401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4718.457289617696</v>
      </c>
      <c r="AC9">
        <f t="shared" si="2"/>
        <v>5001.5250905918147</v>
      </c>
      <c r="AE9">
        <f t="shared" si="3"/>
        <v>4818.2217661342411</v>
      </c>
      <c r="AF9">
        <f t="shared" si="4"/>
        <v>-240.91108830671209</v>
      </c>
      <c r="AG9">
        <f t="shared" si="5"/>
        <v>-10.619240642047641</v>
      </c>
      <c r="AH9">
        <f t="shared" si="6"/>
        <v>-1974.7108470494809</v>
      </c>
      <c r="AI9">
        <f t="shared" si="7"/>
        <v>2591.980590136</v>
      </c>
      <c r="AJ9">
        <f t="shared" si="8"/>
        <v>-283.06780097411865</v>
      </c>
      <c r="AK9">
        <f t="shared" si="32"/>
        <v>795.43886497428809</v>
      </c>
      <c r="AL9">
        <f t="shared" si="9"/>
        <v>3104.3516541361696</v>
      </c>
      <c r="AN9">
        <f t="shared" si="10"/>
        <v>2944.0134332793855</v>
      </c>
      <c r="AO9">
        <f t="shared" si="11"/>
        <v>-147.2006716639693</v>
      </c>
      <c r="AP9">
        <f t="shared" si="12"/>
        <v>-6.4885322052118335</v>
      </c>
      <c r="AQ9">
        <f t="shared" si="13"/>
        <v>-1206.5810879478338</v>
      </c>
      <c r="AR9">
        <f t="shared" si="14"/>
        <v>1583.7431414623702</v>
      </c>
      <c r="AS9">
        <f t="shared" si="15"/>
        <v>-172.95912248250025</v>
      </c>
      <c r="AT9">
        <f t="shared" si="16"/>
        <v>486.02634280897206</v>
      </c>
      <c r="AU9">
        <f t="shared" si="17"/>
        <v>1896.8103617888421</v>
      </c>
      <c r="AW9">
        <v>6</v>
      </c>
      <c r="AX9">
        <f>(R9*SUMPRODUCT(K10:$K$23, X10:$X$23)-$AZ$3*SUMPRODUCT(K9:$K$22, W10:$W$23))/Z9</f>
        <v>5887.3384397043401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2.5348699999999998E-2</v>
      </c>
      <c r="O10">
        <f t="shared" si="29"/>
        <v>5671.5705111909647</v>
      </c>
      <c r="P10">
        <f t="shared" si="30"/>
        <v>283.57852555954827</v>
      </c>
      <c r="Q10" s="5">
        <f t="shared" si="31"/>
        <v>12.5</v>
      </c>
      <c r="R10">
        <f t="shared" si="0"/>
        <v>100000</v>
      </c>
      <c r="S10">
        <f t="shared" si="1"/>
        <v>6244.0808390751563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5001.5250905918147</v>
      </c>
      <c r="AC10">
        <f t="shared" si="2"/>
        <v>5117.0813386838927</v>
      </c>
      <c r="AE10">
        <f t="shared" si="3"/>
        <v>4647.9038903896917</v>
      </c>
      <c r="AF10">
        <f t="shared" si="4"/>
        <v>-232.39519451948462</v>
      </c>
      <c r="AG10">
        <f t="shared" si="5"/>
        <v>-10.243864290364094</v>
      </c>
      <c r="AH10">
        <f t="shared" si="6"/>
        <v>-2153.4715621045843</v>
      </c>
      <c r="AI10">
        <f t="shared" si="7"/>
        <v>2251.7932694752581</v>
      </c>
      <c r="AJ10">
        <f t="shared" si="8"/>
        <v>-115.55624809207802</v>
      </c>
      <c r="AK10">
        <f t="shared" si="32"/>
        <v>805.8155811075552</v>
      </c>
      <c r="AL10">
        <f t="shared" si="9"/>
        <v>2942.0526024907354</v>
      </c>
      <c r="AN10">
        <f t="shared" si="10"/>
        <v>2616.0877563219533</v>
      </c>
      <c r="AO10">
        <f t="shared" si="11"/>
        <v>-130.80438781609769</v>
      </c>
      <c r="AP10">
        <f t="shared" si="12"/>
        <v>-5.7657921892180735</v>
      </c>
      <c r="AQ10">
        <f t="shared" si="13"/>
        <v>-1212.0884424606666</v>
      </c>
      <c r="AR10">
        <f t="shared" si="14"/>
        <v>1267.4291338559706</v>
      </c>
      <c r="AS10">
        <f t="shared" si="15"/>
        <v>-65.041208452105352</v>
      </c>
      <c r="AT10">
        <f t="shared" si="16"/>
        <v>453.55590935254645</v>
      </c>
      <c r="AU10">
        <f t="shared" si="17"/>
        <v>1655.9438347564117</v>
      </c>
      <c r="AW10">
        <v>7</v>
      </c>
      <c r="AX10">
        <f>(R10*SUMPRODUCT(K11:$K$23, X11:$X$23)-$AZ$3*SUMPRODUCT(K10:$K$22, W11:$W$23))/Z10</f>
        <v>6244.0808390751563</v>
      </c>
    </row>
    <row r="11" spans="1:52" x14ac:dyDescent="0.25">
      <c r="A11" t="s">
        <v>33</v>
      </c>
      <c r="C11" s="24">
        <f>AU25</f>
        <v>16683.31841099944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2.8197647999999999E-2</v>
      </c>
      <c r="O11">
        <f t="shared" si="29"/>
        <v>5671.5705111909647</v>
      </c>
      <c r="P11">
        <f t="shared" si="30"/>
        <v>283.57852555954827</v>
      </c>
      <c r="Q11" s="5">
        <f t="shared" si="31"/>
        <v>12.5</v>
      </c>
      <c r="R11">
        <f t="shared" si="0"/>
        <v>100000</v>
      </c>
      <c r="S11">
        <f t="shared" si="1"/>
        <v>6468.7584403711217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5117.0813386838927</v>
      </c>
      <c r="AC11">
        <f t="shared" si="2"/>
        <v>5098.7130602108691</v>
      </c>
      <c r="AE11">
        <f t="shared" si="3"/>
        <v>4470.3648936467562</v>
      </c>
      <c r="AF11">
        <f t="shared" si="4"/>
        <v>-223.51824468233787</v>
      </c>
      <c r="AG11">
        <f t="shared" si="5"/>
        <v>-9.8525727680409965</v>
      </c>
      <c r="AH11">
        <f t="shared" si="6"/>
        <v>-2310.8230353556519</v>
      </c>
      <c r="AI11">
        <f t="shared" si="7"/>
        <v>1926.1710408407253</v>
      </c>
      <c r="AJ11">
        <f t="shared" si="8"/>
        <v>18.368278473023565</v>
      </c>
      <c r="AK11">
        <f t="shared" si="32"/>
        <v>801.27131790306601</v>
      </c>
      <c r="AL11">
        <f t="shared" si="9"/>
        <v>2745.8106372168149</v>
      </c>
      <c r="AN11">
        <f t="shared" si="10"/>
        <v>2317.823223807638</v>
      </c>
      <c r="AO11">
        <f t="shared" si="11"/>
        <v>-115.89116119038192</v>
      </c>
      <c r="AP11">
        <f t="shared" si="12"/>
        <v>-5.1084245960492378</v>
      </c>
      <c r="AQ11">
        <f t="shared" si="13"/>
        <v>-1198.1302253578901</v>
      </c>
      <c r="AR11">
        <f t="shared" si="14"/>
        <v>998.69341266331662</v>
      </c>
      <c r="AS11">
        <f t="shared" si="15"/>
        <v>9.5237018541028533</v>
      </c>
      <c r="AT11">
        <f t="shared" si="16"/>
        <v>415.44824939148106</v>
      </c>
      <c r="AU11">
        <f t="shared" si="17"/>
        <v>1423.6653639089004</v>
      </c>
      <c r="AW11">
        <v>8</v>
      </c>
      <c r="AX11">
        <f>(R11*SUMPRODUCT(K12:$K$23, X12:$X$23)-$AZ$3*SUMPRODUCT(K11:$K$22, W12:$W$23))/Z11</f>
        <v>6468.7584403711217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3.1331300999999999E-2</v>
      </c>
      <c r="O12">
        <f t="shared" si="29"/>
        <v>5671.5705111909647</v>
      </c>
      <c r="P12">
        <f t="shared" si="30"/>
        <v>283.57852555954827</v>
      </c>
      <c r="Q12" s="5">
        <f t="shared" si="31"/>
        <v>12.5</v>
      </c>
      <c r="R12">
        <f t="shared" si="0"/>
        <v>100000</v>
      </c>
      <c r="S12">
        <f t="shared" si="1"/>
        <v>6569.9891456018231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5098.7130602108691</v>
      </c>
      <c r="AC12">
        <f t="shared" si="2"/>
        <v>4964.4693965843753</v>
      </c>
      <c r="AE12">
        <f t="shared" si="3"/>
        <v>4285.5988966476098</v>
      </c>
      <c r="AF12">
        <f t="shared" si="4"/>
        <v>-214.27994483238052</v>
      </c>
      <c r="AG12">
        <f t="shared" si="5"/>
        <v>-9.4453531173406926</v>
      </c>
      <c r="AH12">
        <f t="shared" si="6"/>
        <v>-2469.5513841591651</v>
      </c>
      <c r="AI12">
        <f t="shared" si="7"/>
        <v>1592.3222145387235</v>
      </c>
      <c r="AJ12">
        <f t="shared" si="8"/>
        <v>134.2436636264938</v>
      </c>
      <c r="AK12">
        <f t="shared" si="32"/>
        <v>784.67963926907328</v>
      </c>
      <c r="AL12">
        <f t="shared" si="9"/>
        <v>2511.2455174342904</v>
      </c>
      <c r="AN12">
        <f t="shared" si="10"/>
        <v>2046.8736004860621</v>
      </c>
      <c r="AO12">
        <f t="shared" si="11"/>
        <v>-102.34368002430313</v>
      </c>
      <c r="AP12">
        <f t="shared" si="12"/>
        <v>-4.5112583817111052</v>
      </c>
      <c r="AQ12">
        <f t="shared" si="13"/>
        <v>-1179.4989813986908</v>
      </c>
      <c r="AR12">
        <f t="shared" si="14"/>
        <v>760.51968068135716</v>
      </c>
      <c r="AS12">
        <f t="shared" si="15"/>
        <v>64.117015552842901</v>
      </c>
      <c r="AT12">
        <f t="shared" si="16"/>
        <v>374.77609948872913</v>
      </c>
      <c r="AU12">
        <f t="shared" si="17"/>
        <v>1199.4127957229291</v>
      </c>
      <c r="AW12">
        <v>9</v>
      </c>
      <c r="AX12">
        <f>(R12*SUMPRODUCT(K13:$K$23, X13:$X$23)-$AZ$3*SUMPRODUCT(K12:$K$22, W13:$W$23))/Z12</f>
        <v>6569.9891456018231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3.466458E-2</v>
      </c>
      <c r="O13">
        <f t="shared" si="29"/>
        <v>5671.5705111909647</v>
      </c>
      <c r="P13">
        <f t="shared" si="30"/>
        <v>283.57852555954827</v>
      </c>
      <c r="Q13" s="5">
        <f t="shared" si="31"/>
        <v>12.5</v>
      </c>
      <c r="R13">
        <f t="shared" si="0"/>
        <v>100000</v>
      </c>
      <c r="S13">
        <f t="shared" si="1"/>
        <v>6559.4186350579512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4964.4693965843753</v>
      </c>
      <c r="AC13">
        <f t="shared" si="2"/>
        <v>4735.1028324968838</v>
      </c>
      <c r="AE13">
        <f t="shared" si="3"/>
        <v>4094.1844218803808</v>
      </c>
      <c r="AF13">
        <f t="shared" si="4"/>
        <v>-204.70922109401906</v>
      </c>
      <c r="AG13">
        <f t="shared" si="5"/>
        <v>-9.0234803874029801</v>
      </c>
      <c r="AH13">
        <f t="shared" si="6"/>
        <v>-2619.3535901144464</v>
      </c>
      <c r="AI13">
        <f t="shared" si="7"/>
        <v>1261.0981302845121</v>
      </c>
      <c r="AJ13">
        <f t="shared" si="8"/>
        <v>229.3665640874915</v>
      </c>
      <c r="AK13">
        <f t="shared" si="32"/>
        <v>757.63203919701402</v>
      </c>
      <c r="AL13">
        <f t="shared" si="9"/>
        <v>2248.0967335690175</v>
      </c>
      <c r="AN13">
        <f t="shared" si="10"/>
        <v>1801.3125370148994</v>
      </c>
      <c r="AO13">
        <f t="shared" si="11"/>
        <v>-90.065626850744977</v>
      </c>
      <c r="AP13">
        <f t="shared" si="12"/>
        <v>-3.9700479202819707</v>
      </c>
      <c r="AQ13">
        <f t="shared" si="13"/>
        <v>-1152.4332991773547</v>
      </c>
      <c r="AR13">
        <f t="shared" si="14"/>
        <v>554.8435630665175</v>
      </c>
      <c r="AS13">
        <f t="shared" si="15"/>
        <v>100.91408321881917</v>
      </c>
      <c r="AT13">
        <f t="shared" si="16"/>
        <v>333.33429812205418</v>
      </c>
      <c r="AU13">
        <f t="shared" si="17"/>
        <v>989.09194440739077</v>
      </c>
      <c r="AW13">
        <v>10</v>
      </c>
      <c r="AX13">
        <f>(R13*SUMPRODUCT(K14:$K$23, X14:$X$23)-$AZ$3*SUMPRODUCT(K13:$K$22, W14:$W$23))/Z13</f>
        <v>6559.4186350579512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3.8375247000000001E-2</v>
      </c>
      <c r="O14">
        <f t="shared" si="29"/>
        <v>5671.5705111909647</v>
      </c>
      <c r="P14">
        <f t="shared" si="30"/>
        <v>283.57852555954827</v>
      </c>
      <c r="Q14" s="5">
        <f t="shared" si="31"/>
        <v>12.5</v>
      </c>
      <c r="R14">
        <f t="shared" si="0"/>
        <v>100000</v>
      </c>
      <c r="S14">
        <f t="shared" si="1"/>
        <v>6440.9972202214258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4735.1028324968838</v>
      </c>
      <c r="AC14">
        <f t="shared" si="2"/>
        <v>4424.6905981074378</v>
      </c>
      <c r="AE14">
        <f t="shared" si="3"/>
        <v>3896.1272392083652</v>
      </c>
      <c r="AF14">
        <f t="shared" si="4"/>
        <v>-194.80636196041829</v>
      </c>
      <c r="AG14">
        <f t="shared" si="5"/>
        <v>-8.5869672948627045</v>
      </c>
      <c r="AH14">
        <f t="shared" si="6"/>
        <v>-2770.2263093299603</v>
      </c>
      <c r="AI14">
        <f t="shared" si="7"/>
        <v>922.50760062312384</v>
      </c>
      <c r="AJ14">
        <f t="shared" si="8"/>
        <v>310.41223438944598</v>
      </c>
      <c r="AK14">
        <f t="shared" si="32"/>
        <v>721.90477684286532</v>
      </c>
      <c r="AL14">
        <f t="shared" si="9"/>
        <v>1954.8246118554353</v>
      </c>
      <c r="AN14">
        <f t="shared" si="10"/>
        <v>1579.0539514841116</v>
      </c>
      <c r="AO14">
        <f t="shared" si="11"/>
        <v>-78.952697574205587</v>
      </c>
      <c r="AP14">
        <f t="shared" si="12"/>
        <v>-3.4801955392434336</v>
      </c>
      <c r="AQ14">
        <f t="shared" si="13"/>
        <v>-1122.7397186190256</v>
      </c>
      <c r="AR14">
        <f t="shared" si="14"/>
        <v>373.88133975163703</v>
      </c>
      <c r="AS14">
        <f t="shared" si="15"/>
        <v>125.8063803381482</v>
      </c>
      <c r="AT14">
        <f t="shared" si="16"/>
        <v>292.57940526105568</v>
      </c>
      <c r="AU14">
        <f t="shared" si="17"/>
        <v>792.26712535084096</v>
      </c>
      <c r="AW14">
        <v>11</v>
      </c>
      <c r="AX14">
        <f>(R14*SUMPRODUCT(K15:$K$23, X15:$X$23)-$AZ$3*SUMPRODUCT(K14:$K$22, W15:$W$23))/Z14</f>
        <v>6440.9972202214258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4.2655799000000001E-2</v>
      </c>
      <c r="O15">
        <f t="shared" si="29"/>
        <v>5671.5705111909647</v>
      </c>
      <c r="P15">
        <f t="shared" si="30"/>
        <v>283.57852555954827</v>
      </c>
      <c r="Q15" s="5">
        <f t="shared" si="31"/>
        <v>12.5</v>
      </c>
      <c r="R15">
        <f t="shared" si="0"/>
        <v>100000</v>
      </c>
      <c r="S15">
        <f t="shared" si="1"/>
        <v>6212.1829793429833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4424.6905981074378</v>
      </c>
      <c r="AC15">
        <f t="shared" si="2"/>
        <v>4042.7960821515517</v>
      </c>
      <c r="AE15">
        <f t="shared" si="3"/>
        <v>3690.9735464221849</v>
      </c>
      <c r="AF15">
        <f t="shared" si="4"/>
        <v>-184.54867732110927</v>
      </c>
      <c r="AG15">
        <f t="shared" si="5"/>
        <v>-8.1348136709648404</v>
      </c>
      <c r="AH15">
        <f t="shared" si="6"/>
        <v>-2930.2716075938979</v>
      </c>
      <c r="AI15">
        <f t="shared" si="7"/>
        <v>568.018447836213</v>
      </c>
      <c r="AJ15">
        <f t="shared" si="8"/>
        <v>381.89451595588616</v>
      </c>
      <c r="AK15">
        <f t="shared" si="32"/>
        <v>678.66555052903254</v>
      </c>
      <c r="AL15">
        <f t="shared" si="9"/>
        <v>1628.5785143211317</v>
      </c>
      <c r="AN15">
        <f t="shared" si="10"/>
        <v>1377.9927632530455</v>
      </c>
      <c r="AO15">
        <f t="shared" si="11"/>
        <v>-68.89963816265228</v>
      </c>
      <c r="AP15">
        <f t="shared" si="12"/>
        <v>-3.0370616933485031</v>
      </c>
      <c r="AQ15">
        <f t="shared" si="13"/>
        <v>-1093.9913328678169</v>
      </c>
      <c r="AR15">
        <f t="shared" si="14"/>
        <v>212.06473052922783</v>
      </c>
      <c r="AS15">
        <f t="shared" si="15"/>
        <v>142.57698482378717</v>
      </c>
      <c r="AT15">
        <f t="shared" si="16"/>
        <v>253.37386072698237</v>
      </c>
      <c r="AU15">
        <f t="shared" si="17"/>
        <v>608.01557607999735</v>
      </c>
      <c r="AW15">
        <v>12</v>
      </c>
      <c r="AX15">
        <f>(R15*SUMPRODUCT(K16:$K$23, X16:$X$23)-$AZ$3*SUMPRODUCT(K15:$K$22, W16:$W$23))/Z15</f>
        <v>6212.1829793429833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4.7231987000000003E-2</v>
      </c>
      <c r="O16">
        <f t="shared" si="29"/>
        <v>5671.5705111909647</v>
      </c>
      <c r="P16">
        <f t="shared" si="30"/>
        <v>283.57852555954827</v>
      </c>
      <c r="Q16" s="5">
        <f t="shared" si="31"/>
        <v>12.5</v>
      </c>
      <c r="R16">
        <f t="shared" si="0"/>
        <v>100000</v>
      </c>
      <c r="S16">
        <f t="shared" si="1"/>
        <v>5879.1779119394178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4042.7960821515517</v>
      </c>
      <c r="AC16">
        <f t="shared" si="2"/>
        <v>3607.1071101871457</v>
      </c>
      <c r="AE16">
        <f t="shared" si="3"/>
        <v>3479.7317963960063</v>
      </c>
      <c r="AF16">
        <f t="shared" si="4"/>
        <v>-173.98658981980034</v>
      </c>
      <c r="AG16">
        <f t="shared" si="5"/>
        <v>-7.6692421207007584</v>
      </c>
      <c r="AH16">
        <f t="shared" si="6"/>
        <v>-3073.7873084354696</v>
      </c>
      <c r="AI16">
        <f t="shared" si="7"/>
        <v>224.28865602003543</v>
      </c>
      <c r="AJ16">
        <f t="shared" si="8"/>
        <v>435.68897196440594</v>
      </c>
      <c r="AK16">
        <f t="shared" si="32"/>
        <v>628.81467807643435</v>
      </c>
      <c r="AL16">
        <f t="shared" si="9"/>
        <v>1288.7923060608757</v>
      </c>
      <c r="AN16">
        <f t="shared" si="10"/>
        <v>1196.7238403239339</v>
      </c>
      <c r="AO16">
        <f t="shared" si="11"/>
        <v>-59.836192016196705</v>
      </c>
      <c r="AP16">
        <f t="shared" si="12"/>
        <v>-2.6375495067076131</v>
      </c>
      <c r="AQ16">
        <f t="shared" si="13"/>
        <v>-1057.1143890743813</v>
      </c>
      <c r="AR16">
        <f t="shared" si="14"/>
        <v>77.135709726648258</v>
      </c>
      <c r="AS16">
        <f t="shared" si="15"/>
        <v>149.83895605289158</v>
      </c>
      <c r="AT16">
        <f t="shared" si="16"/>
        <v>216.25733258496496</v>
      </c>
      <c r="AU16">
        <f t="shared" si="17"/>
        <v>443.23199836450482</v>
      </c>
      <c r="AW16">
        <v>13</v>
      </c>
      <c r="AX16">
        <f>(R16*SUMPRODUCT(K17:$K$23, X17:$X$23)-$AZ$3*SUMPRODUCT(K16:$K$22, W17:$W$23))/Z16</f>
        <v>5879.1779119394178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5.2092880000000001E-2</v>
      </c>
      <c r="O17">
        <f t="shared" si="29"/>
        <v>5671.5705111909647</v>
      </c>
      <c r="P17">
        <f t="shared" si="30"/>
        <v>283.57852555954827</v>
      </c>
      <c r="Q17" s="5">
        <f t="shared" si="31"/>
        <v>12.5</v>
      </c>
      <c r="R17">
        <f t="shared" si="0"/>
        <v>100000</v>
      </c>
      <c r="S17">
        <f t="shared" si="1"/>
        <v>5446.6723543693315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3607.1071101871457</v>
      </c>
      <c r="AC17">
        <f t="shared" si="2"/>
        <v>3134.2491702483449</v>
      </c>
      <c r="AE17">
        <f t="shared" si="3"/>
        <v>3263.6652275302049</v>
      </c>
      <c r="AF17">
        <f t="shared" si="4"/>
        <v>-163.18326137651027</v>
      </c>
      <c r="AG17">
        <f t="shared" si="5"/>
        <v>-7.193036790009141</v>
      </c>
      <c r="AH17">
        <f t="shared" si="6"/>
        <v>-3196.1032758768811</v>
      </c>
      <c r="AI17">
        <f t="shared" si="7"/>
        <v>-102.81434651319569</v>
      </c>
      <c r="AJ17">
        <f t="shared" si="8"/>
        <v>472.85793993880088</v>
      </c>
      <c r="AK17">
        <f t="shared" si="32"/>
        <v>573.96839726248572</v>
      </c>
      <c r="AL17">
        <f t="shared" si="9"/>
        <v>944.01199068809092</v>
      </c>
      <c r="AN17">
        <f t="shared" si="10"/>
        <v>1033.941441375094</v>
      </c>
      <c r="AO17">
        <f t="shared" si="11"/>
        <v>-51.697072068754707</v>
      </c>
      <c r="AP17">
        <f t="shared" si="12"/>
        <v>-2.2787811580032225</v>
      </c>
      <c r="AQ17">
        <f t="shared" si="13"/>
        <v>-1012.5375605219664</v>
      </c>
      <c r="AR17">
        <f t="shared" si="14"/>
        <v>-32.571972373630373</v>
      </c>
      <c r="AS17">
        <f t="shared" si="15"/>
        <v>149.80317707277979</v>
      </c>
      <c r="AT17">
        <f t="shared" si="16"/>
        <v>181.83535093102154</v>
      </c>
      <c r="AU17">
        <f t="shared" si="17"/>
        <v>299.06655563017091</v>
      </c>
      <c r="AW17">
        <v>14</v>
      </c>
      <c r="AX17">
        <f>(R17*SUMPRODUCT(K18:$K$23, X18:$X$23)-$AZ$3*SUMPRODUCT(K17:$K$22, W18:$W$23))/Z17</f>
        <v>5446.6723543693315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5.7568810999999998E-2</v>
      </c>
      <c r="O18">
        <f t="shared" si="29"/>
        <v>5671.5705111909647</v>
      </c>
      <c r="P18">
        <f t="shared" si="30"/>
        <v>283.57852555954827</v>
      </c>
      <c r="Q18" s="5">
        <f t="shared" si="31"/>
        <v>12.5</v>
      </c>
      <c r="R18">
        <f t="shared" si="0"/>
        <v>100000</v>
      </c>
      <c r="S18">
        <f t="shared" si="1"/>
        <v>4908.5798828718398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3134.2491702483449</v>
      </c>
      <c r="AC18">
        <f t="shared" si="2"/>
        <v>2633.7522739636847</v>
      </c>
      <c r="AE18">
        <f t="shared" si="3"/>
        <v>3043.1432486039444</v>
      </c>
      <c r="AF18">
        <f t="shared" si="4"/>
        <v>-152.15716243019725</v>
      </c>
      <c r="AG18">
        <f t="shared" si="5"/>
        <v>-6.7070118466289674</v>
      </c>
      <c r="AH18">
        <f t="shared" si="6"/>
        <v>-3312.7566038406635</v>
      </c>
      <c r="AI18">
        <f t="shared" si="7"/>
        <v>-428.47752951354551</v>
      </c>
      <c r="AJ18">
        <f t="shared" si="8"/>
        <v>500.49689628466012</v>
      </c>
      <c r="AK18">
        <f t="shared" si="32"/>
        <v>515.57938089203844</v>
      </c>
      <c r="AL18">
        <f t="shared" si="9"/>
        <v>587.59874766315306</v>
      </c>
      <c r="AN18">
        <f t="shared" si="10"/>
        <v>888.08574991732701</v>
      </c>
      <c r="AO18">
        <f t="shared" si="11"/>
        <v>-44.404287495866356</v>
      </c>
      <c r="AP18">
        <f t="shared" si="12"/>
        <v>-1.9573188505833266</v>
      </c>
      <c r="AQ18">
        <f t="shared" si="13"/>
        <v>-966.76748101328269</v>
      </c>
      <c r="AR18">
        <f t="shared" si="14"/>
        <v>-125.04333744240536</v>
      </c>
      <c r="AS18">
        <f t="shared" si="15"/>
        <v>146.06087362866211</v>
      </c>
      <c r="AT18">
        <f t="shared" si="16"/>
        <v>150.46242115992109</v>
      </c>
      <c r="AU18">
        <f t="shared" si="17"/>
        <v>171.47995734617786</v>
      </c>
      <c r="AW18">
        <v>15</v>
      </c>
      <c r="AX18">
        <f>(R18*SUMPRODUCT(K19:$K$23, X19:$X$23)-$AZ$3*SUMPRODUCT(K18:$K$22, W19:$W$23))/Z18</f>
        <v>4908.5798828718398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6.3742958000000002E-2</v>
      </c>
      <c r="O19">
        <f t="shared" si="29"/>
        <v>5671.5705111909647</v>
      </c>
      <c r="P19">
        <f t="shared" si="30"/>
        <v>283.57852555954827</v>
      </c>
      <c r="Q19" s="5">
        <f t="shared" si="31"/>
        <v>12.5</v>
      </c>
      <c r="R19">
        <f t="shared" si="0"/>
        <v>100000</v>
      </c>
      <c r="S19">
        <f t="shared" si="1"/>
        <v>4255.1912056108822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2633.7522739636847</v>
      </c>
      <c r="AC19">
        <f t="shared" si="2"/>
        <v>2114.8017589637338</v>
      </c>
      <c r="AE19">
        <f t="shared" si="3"/>
        <v>2818.7328638341601</v>
      </c>
      <c r="AF19">
        <f t="shared" si="4"/>
        <v>-140.93664319170801</v>
      </c>
      <c r="AG19">
        <f t="shared" si="5"/>
        <v>-6.2124169537175042</v>
      </c>
      <c r="AH19">
        <f t="shared" si="6"/>
        <v>-3420.1981955613815</v>
      </c>
      <c r="AI19">
        <f t="shared" si="7"/>
        <v>-748.61439187264659</v>
      </c>
      <c r="AJ19">
        <f t="shared" si="8"/>
        <v>518.95051499995088</v>
      </c>
      <c r="AK19">
        <f t="shared" si="32"/>
        <v>454.50920468344719</v>
      </c>
      <c r="AL19">
        <f t="shared" si="9"/>
        <v>224.84532781075148</v>
      </c>
      <c r="AN19">
        <f t="shared" si="10"/>
        <v>757.75461716957454</v>
      </c>
      <c r="AO19">
        <f t="shared" si="11"/>
        <v>-37.887730858478726</v>
      </c>
      <c r="AP19">
        <f t="shared" si="12"/>
        <v>-1.6700722834936041</v>
      </c>
      <c r="AQ19">
        <f t="shared" si="13"/>
        <v>-919.4454031363523</v>
      </c>
      <c r="AR19">
        <f t="shared" si="14"/>
        <v>-201.24858910875005</v>
      </c>
      <c r="AS19">
        <f t="shared" si="15"/>
        <v>139.50848406714337</v>
      </c>
      <c r="AT19">
        <f t="shared" si="16"/>
        <v>122.18484866511155</v>
      </c>
      <c r="AU19">
        <f t="shared" si="17"/>
        <v>60.444743623504877</v>
      </c>
      <c r="AW19">
        <v>16</v>
      </c>
      <c r="AX19">
        <f>(R19*SUMPRODUCT(K20:$K$23, X20:$X$23)-$AZ$3*SUMPRODUCT(K19:$K$22, W20:$W$23))/Z19</f>
        <v>4255.1912056108822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7.0809242999999994E-2</v>
      </c>
      <c r="O20">
        <f t="shared" si="29"/>
        <v>5671.5705111909647</v>
      </c>
      <c r="P20">
        <f t="shared" si="30"/>
        <v>283.57852555954827</v>
      </c>
      <c r="Q20" s="5">
        <f t="shared" si="31"/>
        <v>12.5</v>
      </c>
      <c r="R20">
        <f t="shared" si="0"/>
        <v>100000</v>
      </c>
      <c r="S20">
        <f t="shared" si="1"/>
        <v>3469.6411712249128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2114.8017589637338</v>
      </c>
      <c r="AC20">
        <f t="shared" si="2"/>
        <v>1585.0420725553379</v>
      </c>
      <c r="AE20">
        <f t="shared" si="3"/>
        <v>2590.9531948884996</v>
      </c>
      <c r="AF20">
        <f t="shared" si="4"/>
        <v>-129.547659744425</v>
      </c>
      <c r="AG20">
        <f t="shared" si="5"/>
        <v>-5.710396242487227</v>
      </c>
      <c r="AH20">
        <f t="shared" si="6"/>
        <v>-3519.1723335448196</v>
      </c>
      <c r="AI20">
        <f t="shared" si="7"/>
        <v>-1063.477194643232</v>
      </c>
      <c r="AJ20">
        <f t="shared" si="8"/>
        <v>529.75968640839596</v>
      </c>
      <c r="AK20">
        <f t="shared" si="32"/>
        <v>391.58605815680522</v>
      </c>
      <c r="AL20">
        <f t="shared" si="9"/>
        <v>-142.13145007803081</v>
      </c>
      <c r="AN20">
        <f t="shared" si="10"/>
        <v>641.61780463382968</v>
      </c>
      <c r="AO20">
        <f t="shared" si="11"/>
        <v>-32.080890231691491</v>
      </c>
      <c r="AP20">
        <f t="shared" si="12"/>
        <v>-1.4141096442506744</v>
      </c>
      <c r="AQ20">
        <f t="shared" si="13"/>
        <v>-871.47989829832056</v>
      </c>
      <c r="AR20">
        <f t="shared" si="14"/>
        <v>-263.35709354043303</v>
      </c>
      <c r="AS20">
        <f t="shared" si="15"/>
        <v>131.18849373559937</v>
      </c>
      <c r="AT20">
        <f t="shared" si="16"/>
        <v>96.971488120840746</v>
      </c>
      <c r="AU20">
        <f t="shared" si="17"/>
        <v>-35.197111683992951</v>
      </c>
      <c r="AW20">
        <v>17</v>
      </c>
      <c r="AX20">
        <f>(R20*SUMPRODUCT(K21:$K$23, X21:$X$23)-$AZ$3*SUMPRODUCT(K20:$K$22, W21:$W$23))/Z20</f>
        <v>3469.6411712249128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7.8963489999999997E-2</v>
      </c>
      <c r="O21">
        <f t="shared" si="29"/>
        <v>5671.5705111909647</v>
      </c>
      <c r="P21">
        <f t="shared" si="30"/>
        <v>283.57852555954827</v>
      </c>
      <c r="Q21" s="5">
        <f t="shared" si="31"/>
        <v>12.5</v>
      </c>
      <c r="R21">
        <f t="shared" si="0"/>
        <v>100000</v>
      </c>
      <c r="S21">
        <f t="shared" si="1"/>
        <v>2526.4860698417315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1585.0420725553379</v>
      </c>
      <c r="AC21">
        <f t="shared" si="2"/>
        <v>1051.4991395595534</v>
      </c>
      <c r="AE21">
        <f t="shared" si="3"/>
        <v>2360.4529562445687</v>
      </c>
      <c r="AF21">
        <f t="shared" si="4"/>
        <v>-118.02264781222844</v>
      </c>
      <c r="AG21">
        <f t="shared" si="5"/>
        <v>-5.2023794634726768</v>
      </c>
      <c r="AH21">
        <f t="shared" si="6"/>
        <v>-3607.3025327174219</v>
      </c>
      <c r="AI21">
        <f t="shared" si="7"/>
        <v>-1370.0746037485546</v>
      </c>
      <c r="AJ21">
        <f t="shared" si="8"/>
        <v>533.54293299578444</v>
      </c>
      <c r="AK21">
        <f t="shared" si="32"/>
        <v>327.51681164111562</v>
      </c>
      <c r="AL21">
        <f t="shared" si="9"/>
        <v>-509.01485911165457</v>
      </c>
      <c r="AN21">
        <f t="shared" si="10"/>
        <v>538.46112686189372</v>
      </c>
      <c r="AO21">
        <f t="shared" si="11"/>
        <v>-26.923056343094689</v>
      </c>
      <c r="AP21">
        <f t="shared" si="12"/>
        <v>-1.1867548983994363</v>
      </c>
      <c r="AQ21">
        <f t="shared" si="13"/>
        <v>-822.88959903233649</v>
      </c>
      <c r="AR21">
        <f t="shared" si="14"/>
        <v>-312.5382834119369</v>
      </c>
      <c r="AS21">
        <f t="shared" si="15"/>
        <v>121.71059294788309</v>
      </c>
      <c r="AT21">
        <f t="shared" si="16"/>
        <v>74.712385602069759</v>
      </c>
      <c r="AU21">
        <f t="shared" si="17"/>
        <v>-116.11530486198406</v>
      </c>
      <c r="AW21">
        <v>18</v>
      </c>
      <c r="AX21">
        <f>(R21*SUMPRODUCT(K22:$K$23, X22:$X$23)-$AZ$3*SUMPRODUCT(K21:$K$22, W22:$W$23))/Z21</f>
        <v>2526.4860698417315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8.8363973999999998E-2</v>
      </c>
      <c r="O22">
        <f t="shared" si="29"/>
        <v>5671.5705111909647</v>
      </c>
      <c r="P22">
        <f t="shared" si="30"/>
        <v>283.57852555954827</v>
      </c>
      <c r="Q22" s="5">
        <f t="shared" si="31"/>
        <v>12.5</v>
      </c>
      <c r="R22">
        <f t="shared" si="0"/>
        <v>100000</v>
      </c>
      <c r="S22">
        <f t="shared" si="1"/>
        <v>1389.7945773356701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1051.4991395595534</v>
      </c>
      <c r="AC22">
        <f t="shared" si="2"/>
        <v>521.52349995432519</v>
      </c>
      <c r="AE22">
        <f t="shared" si="3"/>
        <v>2128.2694230283046</v>
      </c>
      <c r="AF22">
        <f t="shared" si="4"/>
        <v>-106.41347115141524</v>
      </c>
      <c r="AG22">
        <f t="shared" si="5"/>
        <v>-4.6906527451895164</v>
      </c>
      <c r="AH22">
        <f t="shared" si="6"/>
        <v>-3677.6233891874685</v>
      </c>
      <c r="AI22">
        <f t="shared" si="7"/>
        <v>-1660.4580900557687</v>
      </c>
      <c r="AJ22">
        <f t="shared" si="8"/>
        <v>529.97563960522825</v>
      </c>
      <c r="AK22">
        <f t="shared" si="32"/>
        <v>262.98699517421642</v>
      </c>
      <c r="AL22">
        <f t="shared" si="9"/>
        <v>-867.49545527632404</v>
      </c>
      <c r="AN22">
        <f t="shared" si="10"/>
        <v>447.22675698410944</v>
      </c>
      <c r="AO22">
        <f t="shared" si="11"/>
        <v>-22.361337849205473</v>
      </c>
      <c r="AP22">
        <f t="shared" si="12"/>
        <v>-0.98567662189347649</v>
      </c>
      <c r="AQ22">
        <f t="shared" si="13"/>
        <v>-772.80233600073996</v>
      </c>
      <c r="AR22">
        <f t="shared" si="14"/>
        <v>-348.9225934877295</v>
      </c>
      <c r="AS22">
        <f t="shared" si="15"/>
        <v>111.36714365983407</v>
      </c>
      <c r="AT22">
        <f t="shared" si="16"/>
        <v>55.263125856221187</v>
      </c>
      <c r="AU22">
        <f t="shared" si="17"/>
        <v>-182.29232397167425</v>
      </c>
      <c r="AW22">
        <v>19</v>
      </c>
      <c r="AX22">
        <f>(R22*SUMPRODUCT(K23:$K$23, X23:$X$23)-$AZ$3*SUMPRODUCT(K22:$K$22, W23:$W$23))/Z22</f>
        <v>1389.7945773356701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9.9562517000000003E-2</v>
      </c>
      <c r="O23">
        <f t="shared" si="29"/>
        <v>5671.5705111909647</v>
      </c>
      <c r="P23">
        <f t="shared" si="30"/>
        <v>283.57852555954827</v>
      </c>
      <c r="Q23" s="5">
        <f t="shared" si="31"/>
        <v>12.5</v>
      </c>
      <c r="R23">
        <f t="shared" si="0"/>
        <v>100000</v>
      </c>
      <c r="S23">
        <f t="shared" si="1"/>
        <v>1560.7997235844914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521.52349995432519</v>
      </c>
      <c r="AC23">
        <f t="shared" si="2"/>
        <v>521.52349995432519</v>
      </c>
      <c r="AE23">
        <f t="shared" si="3"/>
        <v>1895.0908681871856</v>
      </c>
      <c r="AF23">
        <f t="shared" si="4"/>
        <v>-94.754543409359286</v>
      </c>
      <c r="AG23">
        <f t="shared" si="5"/>
        <v>-4.1767330240535934</v>
      </c>
      <c r="AH23">
        <f t="shared" si="6"/>
        <v>-3736.1055494722232</v>
      </c>
      <c r="AI23">
        <f t="shared" si="7"/>
        <v>-1939.9459577184505</v>
      </c>
      <c r="AJ23">
        <f t="shared" si="8"/>
        <v>0</v>
      </c>
      <c r="AK23">
        <f t="shared" si="32"/>
        <v>198.6815452023302</v>
      </c>
      <c r="AL23">
        <f t="shared" si="9"/>
        <v>-1741.2644125161203</v>
      </c>
      <c r="AN23">
        <f t="shared" si="10"/>
        <v>366.83720793609172</v>
      </c>
      <c r="AO23">
        <f t="shared" si="11"/>
        <v>-18.341860396804584</v>
      </c>
      <c r="AP23">
        <f t="shared" si="12"/>
        <v>-0.8085000601073814</v>
      </c>
      <c r="AQ23">
        <f t="shared" si="13"/>
        <v>-723.20676086311767</v>
      </c>
      <c r="AR23">
        <f t="shared" si="14"/>
        <v>-375.51991338393799</v>
      </c>
      <c r="AS23">
        <f t="shared" si="15"/>
        <v>0</v>
      </c>
      <c r="AT23">
        <f t="shared" si="16"/>
        <v>38.459255191372797</v>
      </c>
      <c r="AU23">
        <f t="shared" si="17"/>
        <v>-337.0606581925652</v>
      </c>
      <c r="AW23">
        <v>20</v>
      </c>
      <c r="AX23">
        <f>(R23*SUMPRODUCT(K$23:$K24, X$23:$X24)-$AZ$3*SUMPRODUCT(K$22:$K23, W$23:$W24))/Z23</f>
        <v>1560.7997235844914</v>
      </c>
    </row>
    <row r="25" spans="5:50" x14ac:dyDescent="0.25">
      <c r="AN25" s="6">
        <f t="shared" ref="AN25:AU25" si="33">SUM(AN3:AN23)</f>
        <v>41947.312764401322</v>
      </c>
      <c r="AO25" s="6">
        <f t="shared" si="33"/>
        <v>-6351.0435216132901</v>
      </c>
      <c r="AP25" s="6">
        <f t="shared" si="33"/>
        <v>-704.90780217964073</v>
      </c>
      <c r="AQ25" s="6">
        <f t="shared" si="33"/>
        <v>-21055.999997359118</v>
      </c>
      <c r="AR25" s="6">
        <f t="shared" si="33"/>
        <v>13835.361443249272</v>
      </c>
      <c r="AS25" s="6">
        <f t="shared" si="33"/>
        <v>-2718.8037086419026</v>
      </c>
      <c r="AT25" s="6">
        <f t="shared" si="33"/>
        <v>5566.760676392063</v>
      </c>
      <c r="AU25" s="7">
        <f t="shared" si="33"/>
        <v>16683.31841099944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8" priority="1" operator="lessThan">
      <formula>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289986-5A4C-4E3C-8E6C-29C6D8ECE0F5}">
  <sheetPr codeName="Sheet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426.99601020869278</v>
      </c>
      <c r="K3">
        <v>1</v>
      </c>
      <c r="L3" s="2">
        <v>0</v>
      </c>
      <c r="O3">
        <f>$C$3</f>
        <v>426.99601020869278</v>
      </c>
      <c r="P3">
        <f>O3*B5</f>
        <v>341.59680816695425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426.99601020869278</v>
      </c>
      <c r="AF3">
        <f t="shared" ref="AF3:AF23" si="4">-$Z3*P3</f>
        <v>-341.59680816695425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-539.55776865826147</v>
      </c>
      <c r="AJ3">
        <f t="shared" ref="AJ3:AJ23" si="8">AB3-AC3</f>
        <v>0</v>
      </c>
      <c r="AL3">
        <f t="shared" ref="AL3:AL23" si="9">SUM(AI3:AK3)</f>
        <v>-539.55776865826147</v>
      </c>
      <c r="AN3">
        <f t="shared" ref="AN3:AN23" si="10">AE3*$K3</f>
        <v>426.99601020869278</v>
      </c>
      <c r="AO3">
        <f t="shared" ref="AO3:AO23" si="11">AF3*$K3</f>
        <v>-341.59680816695425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-539.55776865826147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-539.55776865826147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317.71484547377361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250000</v>
      </c>
      <c r="S4">
        <f t="shared" si="1"/>
        <v>38.593337970596778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38.160556022148285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-38.160556022148285</v>
      </c>
      <c r="AK4">
        <f>G4*MAX(0, SUM(AB4, AE4:AF4))</f>
        <v>0</v>
      </c>
      <c r="AL4">
        <f t="shared" si="9"/>
        <v>-341.63630602214823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-279.55428945162447</v>
      </c>
      <c r="AR4">
        <f t="shared" si="14"/>
        <v>-279.55428945162447</v>
      </c>
      <c r="AS4">
        <f t="shared" si="15"/>
        <v>-35.152552135880953</v>
      </c>
      <c r="AT4">
        <f t="shared" si="16"/>
        <v>0</v>
      </c>
      <c r="AU4">
        <f t="shared" si="17"/>
        <v>-314.70684158750538</v>
      </c>
      <c r="AW4">
        <v>1</v>
      </c>
      <c r="AX4">
        <f>(R4*SUMPRODUCT(K5:$K$23, X5:$X$23)-$AZ$3*SUMPRODUCT(K4:$K$22, W5:$W$23))/Z4</f>
        <v>38.593337970596778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426.99601020869278</v>
      </c>
      <c r="P5">
        <f t="shared" ref="P5:P23" si="30">O5*$C$5</f>
        <v>21.34980051043464</v>
      </c>
      <c r="Q5" s="5">
        <f t="shared" ref="Q5:Q23" si="31">$C$8</f>
        <v>12.5</v>
      </c>
      <c r="R5">
        <f t="shared" si="0"/>
        <v>250000</v>
      </c>
      <c r="S5">
        <f t="shared" si="1"/>
        <v>72.850163456134254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38.160556022148285</v>
      </c>
      <c r="AC5">
        <f t="shared" si="2"/>
        <v>71.224873408823896</v>
      </c>
      <c r="AE5">
        <f t="shared" si="3"/>
        <v>417.46971221965259</v>
      </c>
      <c r="AF5">
        <f t="shared" si="4"/>
        <v>-20.87348561098263</v>
      </c>
      <c r="AG5">
        <f t="shared" si="5"/>
        <v>-12.221124502299674</v>
      </c>
      <c r="AH5">
        <f t="shared" si="6"/>
        <v>-302.06896150649078</v>
      </c>
      <c r="AI5">
        <f t="shared" si="7"/>
        <v>82.306140599879484</v>
      </c>
      <c r="AJ5">
        <f t="shared" si="8"/>
        <v>-33.064317386675611</v>
      </c>
      <c r="AK5">
        <f>G5*SUM(AB5, AE5:AF5)</f>
        <v>30.432974784157281</v>
      </c>
      <c r="AL5">
        <f t="shared" si="9"/>
        <v>79.674797997361154</v>
      </c>
      <c r="AN5">
        <f t="shared" si="10"/>
        <v>354.24954945422843</v>
      </c>
      <c r="AO5">
        <f t="shared" si="11"/>
        <v>-17.71247747271142</v>
      </c>
      <c r="AP5">
        <f t="shared" si="12"/>
        <v>-10.370399868639586</v>
      </c>
      <c r="AQ5">
        <f t="shared" si="13"/>
        <v>-256.324687481708</v>
      </c>
      <c r="AR5">
        <f t="shared" si="14"/>
        <v>69.841984631169396</v>
      </c>
      <c r="AS5">
        <f t="shared" si="15"/>
        <v>-28.057172040012848</v>
      </c>
      <c r="AT5">
        <f t="shared" si="16"/>
        <v>25.824310818906149</v>
      </c>
      <c r="AU5">
        <f t="shared" si="17"/>
        <v>67.609123410062693</v>
      </c>
      <c r="AW5">
        <v>2</v>
      </c>
      <c r="AX5">
        <f>(R5*SUMPRODUCT(K6:$K$23, X6:$X$23)-$AZ$3*SUMPRODUCT(K5:$K$22, W6:$W$23))/Z5</f>
        <v>72.850163456134254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426.99601020869278</v>
      </c>
      <c r="P6">
        <f t="shared" si="30"/>
        <v>21.34980051043464</v>
      </c>
      <c r="Q6" s="5">
        <f t="shared" si="31"/>
        <v>12.5</v>
      </c>
      <c r="R6">
        <f t="shared" si="0"/>
        <v>250000</v>
      </c>
      <c r="S6">
        <f t="shared" si="1"/>
        <v>102.85923085606855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71.224873408823896</v>
      </c>
      <c r="AC6">
        <f t="shared" si="2"/>
        <v>99.434901985078341</v>
      </c>
      <c r="AE6">
        <f t="shared" si="3"/>
        <v>412.78071078066881</v>
      </c>
      <c r="AF6">
        <f t="shared" si="4"/>
        <v>-20.63903553903344</v>
      </c>
      <c r="AG6">
        <f t="shared" si="5"/>
        <v>-12.083857369619324</v>
      </c>
      <c r="AH6">
        <f t="shared" si="6"/>
        <v>-301.11775314710189</v>
      </c>
      <c r="AI6">
        <f t="shared" si="7"/>
        <v>78.940064724914123</v>
      </c>
      <c r="AJ6">
        <f t="shared" si="8"/>
        <v>-28.210028576254444</v>
      </c>
      <c r="AK6">
        <f>G6*SUM(AB6, AE6:AF6)</f>
        <v>32.435658405532152</v>
      </c>
      <c r="AL6">
        <f t="shared" si="9"/>
        <v>83.16569455419183</v>
      </c>
      <c r="AN6">
        <f t="shared" si="10"/>
        <v>322.66056919566557</v>
      </c>
      <c r="AO6">
        <f t="shared" si="11"/>
        <v>-16.133028459783279</v>
      </c>
      <c r="AP6">
        <f t="shared" si="12"/>
        <v>-9.44565527198856</v>
      </c>
      <c r="AQ6">
        <f t="shared" si="13"/>
        <v>-235.37637076503123</v>
      </c>
      <c r="AR6">
        <f t="shared" si="14"/>
        <v>61.705514698862508</v>
      </c>
      <c r="AS6">
        <f t="shared" si="15"/>
        <v>-22.051088240595483</v>
      </c>
      <c r="AT6">
        <f t="shared" si="16"/>
        <v>25.354159557436628</v>
      </c>
      <c r="AU6">
        <f t="shared" si="17"/>
        <v>65.008586015703656</v>
      </c>
      <c r="AW6">
        <v>3</v>
      </c>
      <c r="AX6">
        <f>(R6*SUMPRODUCT(K7:$K$23, X7:$X$23)-$AZ$3*SUMPRODUCT(K6:$K$22, W7:$W$23))/Z6</f>
        <v>102.85923085606855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426.99601020869278</v>
      </c>
      <c r="P7">
        <f t="shared" si="30"/>
        <v>21.34980051043464</v>
      </c>
      <c r="Q7" s="5">
        <f t="shared" si="31"/>
        <v>12.5</v>
      </c>
      <c r="R7">
        <f t="shared" si="0"/>
        <v>250000</v>
      </c>
      <c r="S7">
        <f t="shared" si="1"/>
        <v>129.0076113564534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99.434901985078341</v>
      </c>
      <c r="AC7">
        <f t="shared" si="2"/>
        <v>123.31069434446157</v>
      </c>
      <c r="AE7">
        <f t="shared" si="3"/>
        <v>408.14006202832326</v>
      </c>
      <c r="AF7">
        <f t="shared" si="4"/>
        <v>-20.407003101416166</v>
      </c>
      <c r="AG7">
        <f t="shared" si="5"/>
        <v>-11.948005726940114</v>
      </c>
      <c r="AH7">
        <f t="shared" si="6"/>
        <v>-300.26137966033269</v>
      </c>
      <c r="AI7">
        <f t="shared" si="7"/>
        <v>75.523673539634331</v>
      </c>
      <c r="AJ7">
        <f t="shared" si="8"/>
        <v>-23.875792359383226</v>
      </c>
      <c r="AK7">
        <f>G7*SUM(AB7, AE7:AF7)</f>
        <v>34.101757263838984</v>
      </c>
      <c r="AL7">
        <f t="shared" si="9"/>
        <v>85.749638444090095</v>
      </c>
      <c r="AN7">
        <f t="shared" si="10"/>
        <v>293.88532084887777</v>
      </c>
      <c r="AO7">
        <f t="shared" si="11"/>
        <v>-14.694266042443891</v>
      </c>
      <c r="AP7">
        <f t="shared" si="12"/>
        <v>-8.6032806461482618</v>
      </c>
      <c r="AQ7">
        <f t="shared" si="13"/>
        <v>-216.20620005168695</v>
      </c>
      <c r="AR7">
        <f t="shared" si="14"/>
        <v>54.381574108598713</v>
      </c>
      <c r="AS7">
        <f t="shared" si="15"/>
        <v>-17.19200233171815</v>
      </c>
      <c r="AT7">
        <f t="shared" si="16"/>
        <v>24.55531031476734</v>
      </c>
      <c r="AU7">
        <f t="shared" si="17"/>
        <v>61.744882091647909</v>
      </c>
      <c r="AW7">
        <v>4</v>
      </c>
      <c r="AX7">
        <f>(R7*SUMPRODUCT(K8:$K$23, X8:$X$23)-$AZ$3*SUMPRODUCT(K7:$K$22, W8:$W$23))/Z7</f>
        <v>129.0076113564534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426.99601020869278</v>
      </c>
      <c r="P8">
        <f t="shared" si="30"/>
        <v>21.34980051043464</v>
      </c>
      <c r="Q8" s="5">
        <f t="shared" si="31"/>
        <v>12.5</v>
      </c>
      <c r="R8">
        <f t="shared" si="0"/>
        <v>250000</v>
      </c>
      <c r="S8">
        <f t="shared" si="1"/>
        <v>151.25549469306509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123.31069434446157</v>
      </c>
      <c r="AC8">
        <f t="shared" si="2"/>
        <v>142.94881459569388</v>
      </c>
      <c r="AE8">
        <f t="shared" si="3"/>
        <v>403.54615625889051</v>
      </c>
      <c r="AF8">
        <f t="shared" si="4"/>
        <v>-20.177307812944527</v>
      </c>
      <c r="AG8">
        <f t="shared" si="5"/>
        <v>-11.813522451347342</v>
      </c>
      <c r="AH8">
        <f t="shared" si="6"/>
        <v>-300.06436646740485</v>
      </c>
      <c r="AI8">
        <f t="shared" si="7"/>
        <v>71.490959527193752</v>
      </c>
      <c r="AJ8">
        <f t="shared" si="8"/>
        <v>-19.638120251232309</v>
      </c>
      <c r="AK8">
        <f t="shared" ref="AK8:AK23" si="32">G8*SUM(AB8:AB8, AE8:AF8)</f>
        <v>35.46756799532853</v>
      </c>
      <c r="AL8">
        <f t="shared" si="9"/>
        <v>87.32040727128998</v>
      </c>
      <c r="AN8">
        <f t="shared" si="10"/>
        <v>267.67268181511207</v>
      </c>
      <c r="AO8">
        <f t="shared" si="11"/>
        <v>-13.383634090755605</v>
      </c>
      <c r="AP8">
        <f t="shared" si="12"/>
        <v>-7.8359245582964574</v>
      </c>
      <c r="AQ8">
        <f t="shared" si="13"/>
        <v>-199.03307823344764</v>
      </c>
      <c r="AR8">
        <f t="shared" si="14"/>
        <v>47.420044932612335</v>
      </c>
      <c r="AS8">
        <f t="shared" si="15"/>
        <v>-13.025990291139607</v>
      </c>
      <c r="AT8">
        <f t="shared" si="16"/>
        <v>23.525683234804124</v>
      </c>
      <c r="AU8">
        <f t="shared" si="17"/>
        <v>57.919737876276862</v>
      </c>
      <c r="AW8">
        <v>5</v>
      </c>
      <c r="AX8">
        <f>(R8*SUMPRODUCT(K9:$K$23, X9:$X$23)-$AZ$3*SUMPRODUCT(K8:$K$22, W9:$W$23))/Z8</f>
        <v>151.25549469306509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426.99601020869278</v>
      </c>
      <c r="P9">
        <f t="shared" si="30"/>
        <v>21.34980051043464</v>
      </c>
      <c r="Q9" s="5">
        <f t="shared" si="31"/>
        <v>12.5</v>
      </c>
      <c r="R9">
        <f t="shared" si="0"/>
        <v>250000</v>
      </c>
      <c r="S9">
        <f t="shared" si="1"/>
        <v>168.8929204300201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142.94881459569388</v>
      </c>
      <c r="AC9">
        <f t="shared" si="2"/>
        <v>157.81767856903116</v>
      </c>
      <c r="AE9">
        <f t="shared" si="3"/>
        <v>398.99552283066765</v>
      </c>
      <c r="AF9">
        <f t="shared" si="4"/>
        <v>-19.949776141533384</v>
      </c>
      <c r="AG9">
        <f t="shared" si="5"/>
        <v>-11.680305942310211</v>
      </c>
      <c r="AH9">
        <f t="shared" si="6"/>
        <v>-301.62569047318868</v>
      </c>
      <c r="AI9">
        <f t="shared" si="7"/>
        <v>65.739750273635366</v>
      </c>
      <c r="AJ9">
        <f t="shared" si="8"/>
        <v>-14.868863973337284</v>
      </c>
      <c r="AK9">
        <f t="shared" si="32"/>
        <v>36.539619289937974</v>
      </c>
      <c r="AL9">
        <f t="shared" si="9"/>
        <v>87.410505590236056</v>
      </c>
      <c r="AN9">
        <f t="shared" si="10"/>
        <v>243.7928837746839</v>
      </c>
      <c r="AO9">
        <f t="shared" si="11"/>
        <v>-12.189644188734196</v>
      </c>
      <c r="AP9">
        <f t="shared" si="12"/>
        <v>-7.1368607067174645</v>
      </c>
      <c r="AQ9">
        <f t="shared" si="13"/>
        <v>-184.29830084132684</v>
      </c>
      <c r="AR9">
        <f t="shared" si="14"/>
        <v>40.168078037905417</v>
      </c>
      <c r="AS9">
        <f t="shared" si="15"/>
        <v>-9.085122561768209</v>
      </c>
      <c r="AT9">
        <f t="shared" si="16"/>
        <v>22.32631357746742</v>
      </c>
      <c r="AU9">
        <f t="shared" si="17"/>
        <v>53.409269053604632</v>
      </c>
      <c r="AW9">
        <v>6</v>
      </c>
      <c r="AX9">
        <f>(R9*SUMPRODUCT(K10:$K$23, X10:$X$23)-$AZ$3*SUMPRODUCT(K9:$K$22, W10:$W$23))/Z9</f>
        <v>168.8929204300201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426.99601020869278</v>
      </c>
      <c r="P10">
        <f t="shared" si="30"/>
        <v>21.34980051043464</v>
      </c>
      <c r="Q10" s="5">
        <f t="shared" si="31"/>
        <v>12.5</v>
      </c>
      <c r="R10">
        <f t="shared" si="0"/>
        <v>250000</v>
      </c>
      <c r="S10">
        <f t="shared" si="1"/>
        <v>181.96593524628742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157.81767856903116</v>
      </c>
      <c r="AC10">
        <f t="shared" si="2"/>
        <v>168.11182212997551</v>
      </c>
      <c r="AE10">
        <f t="shared" si="3"/>
        <v>394.48634834457306</v>
      </c>
      <c r="AF10">
        <f t="shared" si="4"/>
        <v>-19.724317417228654</v>
      </c>
      <c r="AG10">
        <f t="shared" si="5"/>
        <v>-11.548303113879484</v>
      </c>
      <c r="AH10">
        <f t="shared" si="6"/>
        <v>-303.99538015246713</v>
      </c>
      <c r="AI10">
        <f t="shared" si="7"/>
        <v>59.218347660997836</v>
      </c>
      <c r="AJ10">
        <f t="shared" si="8"/>
        <v>-10.294143560944349</v>
      </c>
      <c r="AK10">
        <f t="shared" si="32"/>
        <v>37.280579664746291</v>
      </c>
      <c r="AL10">
        <f t="shared" si="9"/>
        <v>86.204783764799771</v>
      </c>
      <c r="AN10">
        <f t="shared" si="10"/>
        <v>222.03791865710636</v>
      </c>
      <c r="AO10">
        <f t="shared" si="11"/>
        <v>-11.101895932855319</v>
      </c>
      <c r="AP10">
        <f t="shared" si="12"/>
        <v>-6.4999998052846593</v>
      </c>
      <c r="AQ10">
        <f t="shared" si="13"/>
        <v>-171.1047841672623</v>
      </c>
      <c r="AR10">
        <f t="shared" si="14"/>
        <v>33.331238751704113</v>
      </c>
      <c r="AS10">
        <f t="shared" si="15"/>
        <v>-5.7940920394868733</v>
      </c>
      <c r="AT10">
        <f t="shared" si="16"/>
        <v>20.983494992481624</v>
      </c>
      <c r="AU10">
        <f t="shared" si="17"/>
        <v>48.520641704698861</v>
      </c>
      <c r="AW10">
        <v>7</v>
      </c>
      <c r="AX10">
        <f>(R10*SUMPRODUCT(K11:$K$23, X11:$X$23)-$AZ$3*SUMPRODUCT(K10:$K$22, W11:$W$23))/Z10</f>
        <v>181.96593524628742</v>
      </c>
    </row>
    <row r="11" spans="1:52" x14ac:dyDescent="0.25">
      <c r="A11" t="s">
        <v>33</v>
      </c>
      <c r="C11" s="24">
        <f>AU25</f>
        <v>-317.75517918055988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426.99601020869278</v>
      </c>
      <c r="P11">
        <f t="shared" si="30"/>
        <v>21.34980051043464</v>
      </c>
      <c r="Q11" s="5">
        <f t="shared" si="31"/>
        <v>12.5</v>
      </c>
      <c r="R11">
        <f t="shared" si="0"/>
        <v>250000</v>
      </c>
      <c r="S11">
        <f t="shared" si="1"/>
        <v>191.13825917199725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168.11182212997551</v>
      </c>
      <c r="AC11">
        <f t="shared" si="2"/>
        <v>174.58587381339385</v>
      </c>
      <c r="AE11">
        <f t="shared" si="3"/>
        <v>390.01857545451088</v>
      </c>
      <c r="AF11">
        <f t="shared" si="4"/>
        <v>-19.500928772725548</v>
      </c>
      <c r="AG11">
        <f t="shared" si="5"/>
        <v>-11.417512287289602</v>
      </c>
      <c r="AH11">
        <f t="shared" si="6"/>
        <v>-306.15590902174762</v>
      </c>
      <c r="AI11">
        <f t="shared" si="7"/>
        <v>52.944225372748122</v>
      </c>
      <c r="AJ11">
        <f t="shared" si="8"/>
        <v>-6.4740516834183381</v>
      </c>
      <c r="AK11">
        <f t="shared" si="32"/>
        <v>37.704062816823267</v>
      </c>
      <c r="AL11">
        <f t="shared" si="9"/>
        <v>84.174236506153051</v>
      </c>
      <c r="AN11">
        <f t="shared" si="10"/>
        <v>202.21931171425973</v>
      </c>
      <c r="AO11">
        <f t="shared" si="11"/>
        <v>-10.110965585712988</v>
      </c>
      <c r="AP11">
        <f t="shared" si="12"/>
        <v>-5.9198243917848838</v>
      </c>
      <c r="AQ11">
        <f t="shared" si="13"/>
        <v>-158.73766301382781</v>
      </c>
      <c r="AR11">
        <f t="shared" si="14"/>
        <v>27.450858722934047</v>
      </c>
      <c r="AS11">
        <f t="shared" si="15"/>
        <v>-3.3567074950154381</v>
      </c>
      <c r="AT11">
        <f t="shared" si="16"/>
        <v>19.549042305905459</v>
      </c>
      <c r="AU11">
        <f t="shared" si="17"/>
        <v>43.643193533824068</v>
      </c>
      <c r="AW11">
        <v>8</v>
      </c>
      <c r="AX11">
        <f>(R11*SUMPRODUCT(K12:$K$23, X12:$X$23)-$AZ$3*SUMPRODUCT(K11:$K$22, W12:$W$23))/Z11</f>
        <v>191.13825917199725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426.99601020869278</v>
      </c>
      <c r="P12">
        <f t="shared" si="30"/>
        <v>21.34980051043464</v>
      </c>
      <c r="Q12" s="5">
        <f t="shared" si="31"/>
        <v>12.5</v>
      </c>
      <c r="R12">
        <f t="shared" si="0"/>
        <v>250000</v>
      </c>
      <c r="S12">
        <f t="shared" si="1"/>
        <v>196.13364216346091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174.58587381339385</v>
      </c>
      <c r="AC12">
        <f t="shared" si="2"/>
        <v>177.11417320945191</v>
      </c>
      <c r="AE12">
        <f t="shared" si="3"/>
        <v>385.58935875375488</v>
      </c>
      <c r="AF12">
        <f t="shared" si="4"/>
        <v>-19.279467937687745</v>
      </c>
      <c r="AG12">
        <f t="shared" si="5"/>
        <v>-11.287850165312419</v>
      </c>
      <c r="AH12">
        <f t="shared" si="6"/>
        <v>-309.73998208573596</v>
      </c>
      <c r="AI12">
        <f t="shared" si="7"/>
        <v>45.282058565018758</v>
      </c>
      <c r="AJ12">
        <f t="shared" si="8"/>
        <v>-2.5282993960580598</v>
      </c>
      <c r="AK12">
        <f t="shared" si="32"/>
        <v>37.862703524062269</v>
      </c>
      <c r="AL12">
        <f t="shared" si="9"/>
        <v>80.616462693022967</v>
      </c>
      <c r="AN12">
        <f t="shared" si="10"/>
        <v>184.16391689824249</v>
      </c>
      <c r="AO12">
        <f t="shared" si="11"/>
        <v>-9.2081958449121259</v>
      </c>
      <c r="AP12">
        <f t="shared" si="12"/>
        <v>-5.391265740639855</v>
      </c>
      <c r="AQ12">
        <f t="shared" si="13"/>
        <v>-147.93698795336664</v>
      </c>
      <c r="AR12">
        <f t="shared" si="14"/>
        <v>21.627467359323894</v>
      </c>
      <c r="AS12">
        <f t="shared" si="15"/>
        <v>-1.2075580129452392</v>
      </c>
      <c r="AT12">
        <f t="shared" si="16"/>
        <v>18.083859492090546</v>
      </c>
      <c r="AU12">
        <f t="shared" si="17"/>
        <v>38.503768838469199</v>
      </c>
      <c r="AW12">
        <v>9</v>
      </c>
      <c r="AX12">
        <f>(R12*SUMPRODUCT(K13:$K$23, X13:$X$23)-$AZ$3*SUMPRODUCT(K12:$K$22, W13:$W$23))/Z12</f>
        <v>196.13364216346091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426.99601020869278</v>
      </c>
      <c r="P13">
        <f t="shared" si="30"/>
        <v>21.34980051043464</v>
      </c>
      <c r="Q13" s="5">
        <f t="shared" si="31"/>
        <v>12.5</v>
      </c>
      <c r="R13">
        <f t="shared" si="0"/>
        <v>250000</v>
      </c>
      <c r="S13">
        <f t="shared" si="1"/>
        <v>197.43080251505003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177.11417320945191</v>
      </c>
      <c r="AC13">
        <f t="shared" si="2"/>
        <v>176.25518409138351</v>
      </c>
      <c r="AE13">
        <f t="shared" si="3"/>
        <v>381.19816881098063</v>
      </c>
      <c r="AF13">
        <f t="shared" si="4"/>
        <v>-19.059908440549034</v>
      </c>
      <c r="AG13">
        <f t="shared" si="5"/>
        <v>-11.159301249228049</v>
      </c>
      <c r="AH13">
        <f t="shared" si="6"/>
        <v>-313.40828862491577</v>
      </c>
      <c r="AI13">
        <f t="shared" si="7"/>
        <v>37.570670496287789</v>
      </c>
      <c r="AJ13">
        <f t="shared" si="8"/>
        <v>0.85898911806839351</v>
      </c>
      <c r="AK13">
        <f t="shared" si="32"/>
        <v>37.747670350591846</v>
      </c>
      <c r="AL13">
        <f t="shared" si="9"/>
        <v>76.177329964948029</v>
      </c>
      <c r="AN13">
        <f t="shared" si="10"/>
        <v>167.71521988522758</v>
      </c>
      <c r="AO13">
        <f t="shared" si="11"/>
        <v>-8.3857609942613802</v>
      </c>
      <c r="AP13">
        <f t="shared" si="12"/>
        <v>-4.9097420079890606</v>
      </c>
      <c r="AQ13">
        <f t="shared" si="13"/>
        <v>-137.88980205370413</v>
      </c>
      <c r="AR13">
        <f t="shared" si="14"/>
        <v>16.529914829272993</v>
      </c>
      <c r="AS13">
        <f t="shared" si="15"/>
        <v>0.37792822894512401</v>
      </c>
      <c r="AT13">
        <f t="shared" si="16"/>
        <v>16.607789205156941</v>
      </c>
      <c r="AU13">
        <f t="shared" si="17"/>
        <v>33.515632263375061</v>
      </c>
      <c r="AW13">
        <v>10</v>
      </c>
      <c r="AX13">
        <f>(R13*SUMPRODUCT(K14:$K$23, X14:$X$23)-$AZ$3*SUMPRODUCT(K13:$K$22, W14:$W$23))/Z13</f>
        <v>197.43080251505003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426.99601020869278</v>
      </c>
      <c r="P14">
        <f t="shared" si="30"/>
        <v>21.34980051043464</v>
      </c>
      <c r="Q14" s="5">
        <f t="shared" si="31"/>
        <v>12.5</v>
      </c>
      <c r="R14">
        <f t="shared" si="0"/>
        <v>250000</v>
      </c>
      <c r="S14">
        <f t="shared" si="1"/>
        <v>194.97963009369823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176.25518409138351</v>
      </c>
      <c r="AC14">
        <f t="shared" si="2"/>
        <v>172.07806306096938</v>
      </c>
      <c r="AE14">
        <f t="shared" si="3"/>
        <v>376.84268011055445</v>
      </c>
      <c r="AF14">
        <f t="shared" si="4"/>
        <v>-18.842134005527726</v>
      </c>
      <c r="AG14">
        <f t="shared" si="5"/>
        <v>-11.031797461244835</v>
      </c>
      <c r="AH14">
        <f t="shared" si="6"/>
        <v>-318.21550981863726</v>
      </c>
      <c r="AI14">
        <f t="shared" si="7"/>
        <v>28.753238825144649</v>
      </c>
      <c r="AJ14">
        <f t="shared" si="8"/>
        <v>4.1771210304141277</v>
      </c>
      <c r="AK14">
        <f t="shared" si="32"/>
        <v>37.397901113748723</v>
      </c>
      <c r="AL14">
        <f t="shared" si="9"/>
        <v>70.328260969307507</v>
      </c>
      <c r="AN14">
        <f t="shared" si="10"/>
        <v>152.72984853475685</v>
      </c>
      <c r="AO14">
        <f t="shared" si="11"/>
        <v>-7.6364924267378447</v>
      </c>
      <c r="AP14">
        <f t="shared" si="12"/>
        <v>-4.4710560779042963</v>
      </c>
      <c r="AQ14">
        <f t="shared" si="13"/>
        <v>-128.96895490116145</v>
      </c>
      <c r="AR14">
        <f t="shared" si="14"/>
        <v>11.653345128953291</v>
      </c>
      <c r="AS14">
        <f t="shared" si="15"/>
        <v>1.6929373872920537</v>
      </c>
      <c r="AT14">
        <f t="shared" si="16"/>
        <v>15.156923761780359</v>
      </c>
      <c r="AU14">
        <f t="shared" si="17"/>
        <v>28.503206278025704</v>
      </c>
      <c r="AW14">
        <v>11</v>
      </c>
      <c r="AX14">
        <f>(R14*SUMPRODUCT(K15:$K$23, X15:$X$23)-$AZ$3*SUMPRODUCT(K14:$K$22, W15:$W$23))/Z14</f>
        <v>194.97963009369823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426.99601020869278</v>
      </c>
      <c r="P15">
        <f t="shared" si="30"/>
        <v>21.34980051043464</v>
      </c>
      <c r="Q15" s="5">
        <f t="shared" si="31"/>
        <v>12.5</v>
      </c>
      <c r="R15">
        <f t="shared" si="0"/>
        <v>250000</v>
      </c>
      <c r="S15">
        <f t="shared" si="1"/>
        <v>187.99401302322994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172.07806306096938</v>
      </c>
      <c r="AC15">
        <f t="shared" si="2"/>
        <v>164.00867271574327</v>
      </c>
      <c r="AE15">
        <f t="shared" si="3"/>
        <v>372.51744224744067</v>
      </c>
      <c r="AF15">
        <f t="shared" si="4"/>
        <v>-18.625872112372036</v>
      </c>
      <c r="AG15">
        <f t="shared" si="5"/>
        <v>-10.905179244689373</v>
      </c>
      <c r="AH15">
        <f t="shared" si="6"/>
        <v>-326.00483886028138</v>
      </c>
      <c r="AI15">
        <f t="shared" si="7"/>
        <v>16.981552030097873</v>
      </c>
      <c r="AJ15">
        <f t="shared" si="8"/>
        <v>8.0693903452261111</v>
      </c>
      <c r="AK15">
        <f t="shared" si="32"/>
        <v>36.81787432372267</v>
      </c>
      <c r="AL15">
        <f t="shared" si="9"/>
        <v>61.868816699046654</v>
      </c>
      <c r="AN15">
        <f t="shared" si="10"/>
        <v>139.07613618637183</v>
      </c>
      <c r="AO15">
        <f t="shared" si="11"/>
        <v>-6.9538068093185919</v>
      </c>
      <c r="AP15">
        <f t="shared" si="12"/>
        <v>-4.0713535039355184</v>
      </c>
      <c r="AQ15">
        <f t="shared" si="13"/>
        <v>-121.71106161690122</v>
      </c>
      <c r="AR15">
        <f t="shared" si="14"/>
        <v>6.3399142562164856</v>
      </c>
      <c r="AS15">
        <f t="shared" si="15"/>
        <v>3.0126364656187339</v>
      </c>
      <c r="AT15">
        <f t="shared" si="16"/>
        <v>13.74563207737679</v>
      </c>
      <c r="AU15">
        <f t="shared" si="17"/>
        <v>23.098182799212008</v>
      </c>
      <c r="AW15">
        <v>12</v>
      </c>
      <c r="AX15">
        <f>(R15*SUMPRODUCT(K16:$K$23, X16:$X$23)-$AZ$3*SUMPRODUCT(K15:$K$22, W16:$W$23))/Z15</f>
        <v>187.99401302322994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426.99601020869278</v>
      </c>
      <c r="P16">
        <f t="shared" si="30"/>
        <v>21.34980051043464</v>
      </c>
      <c r="Q16" s="5">
        <f t="shared" si="31"/>
        <v>12.5</v>
      </c>
      <c r="R16">
        <f t="shared" si="0"/>
        <v>250000</v>
      </c>
      <c r="S16">
        <f t="shared" si="1"/>
        <v>176.50188502867408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164.00867271574327</v>
      </c>
      <c r="AC16">
        <f t="shared" si="2"/>
        <v>152.20628326377317</v>
      </c>
      <c r="AE16">
        <f t="shared" si="3"/>
        <v>368.2197256520343</v>
      </c>
      <c r="AF16">
        <f t="shared" si="4"/>
        <v>-18.410986282601716</v>
      </c>
      <c r="AG16">
        <f t="shared" si="5"/>
        <v>-10.779366693381638</v>
      </c>
      <c r="AH16">
        <f t="shared" si="6"/>
        <v>-335.21517721684626</v>
      </c>
      <c r="AI16">
        <f t="shared" si="7"/>
        <v>3.8141954592047114</v>
      </c>
      <c r="AJ16">
        <f t="shared" si="8"/>
        <v>11.8023894519701</v>
      </c>
      <c r="AK16">
        <f t="shared" si="32"/>
        <v>35.967218845962314</v>
      </c>
      <c r="AL16">
        <f t="shared" si="9"/>
        <v>51.583803757137126</v>
      </c>
      <c r="AN16">
        <f t="shared" si="10"/>
        <v>126.63542765615475</v>
      </c>
      <c r="AO16">
        <f t="shared" si="11"/>
        <v>-6.3317713828077373</v>
      </c>
      <c r="AP16">
        <f t="shared" si="12"/>
        <v>-3.7071607412169416</v>
      </c>
      <c r="AQ16">
        <f t="shared" si="13"/>
        <v>-115.28474540172833</v>
      </c>
      <c r="AR16">
        <f t="shared" si="14"/>
        <v>1.3117501304017487</v>
      </c>
      <c r="AS16">
        <f t="shared" si="15"/>
        <v>4.0589912258723295</v>
      </c>
      <c r="AT16">
        <f t="shared" si="16"/>
        <v>12.369582134948242</v>
      </c>
      <c r="AU16">
        <f t="shared" si="17"/>
        <v>17.74032349122232</v>
      </c>
      <c r="AW16">
        <v>13</v>
      </c>
      <c r="AX16">
        <f>(R16*SUMPRODUCT(K17:$K$23, X17:$X$23)-$AZ$3*SUMPRODUCT(K16:$K$22, W17:$W$23))/Z16</f>
        <v>176.50188502867408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426.99601020869278</v>
      </c>
      <c r="P17">
        <f t="shared" si="30"/>
        <v>21.34980051043464</v>
      </c>
      <c r="Q17" s="5">
        <f t="shared" si="31"/>
        <v>12.5</v>
      </c>
      <c r="R17">
        <f t="shared" si="0"/>
        <v>250000</v>
      </c>
      <c r="S17">
        <f t="shared" si="1"/>
        <v>161.09201704466631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152.20628326377317</v>
      </c>
      <c r="AC17">
        <f t="shared" si="2"/>
        <v>137.30646051809521</v>
      </c>
      <c r="AE17">
        <f t="shared" si="3"/>
        <v>363.94920054199696</v>
      </c>
      <c r="AF17">
        <f t="shared" si="4"/>
        <v>-18.197460027099851</v>
      </c>
      <c r="AG17">
        <f t="shared" si="5"/>
        <v>-10.654350153181703</v>
      </c>
      <c r="AH17">
        <f t="shared" si="6"/>
        <v>-344.45746532235052</v>
      </c>
      <c r="AI17">
        <f t="shared" si="7"/>
        <v>-9.3600749606351314</v>
      </c>
      <c r="AJ17">
        <f t="shared" si="8"/>
        <v>14.899822745677966</v>
      </c>
      <c r="AK17">
        <f t="shared" si="32"/>
        <v>34.857061664506922</v>
      </c>
      <c r="AL17">
        <f t="shared" si="9"/>
        <v>40.396809449549757</v>
      </c>
      <c r="AN17">
        <f t="shared" si="10"/>
        <v>115.30047807031789</v>
      </c>
      <c r="AO17">
        <f t="shared" si="11"/>
        <v>-5.7650239035158961</v>
      </c>
      <c r="AP17">
        <f t="shared" si="12"/>
        <v>-3.3753382734760566</v>
      </c>
      <c r="AQ17">
        <f t="shared" si="13"/>
        <v>-109.12542290905246</v>
      </c>
      <c r="AR17">
        <f t="shared" si="14"/>
        <v>-2.9653070157265224</v>
      </c>
      <c r="AS17">
        <f t="shared" si="15"/>
        <v>4.7203199874632693</v>
      </c>
      <c r="AT17">
        <f t="shared" si="16"/>
        <v>11.042848474619559</v>
      </c>
      <c r="AU17">
        <f t="shared" si="17"/>
        <v>12.797861446356306</v>
      </c>
      <c r="AW17">
        <v>14</v>
      </c>
      <c r="AX17">
        <f>(R17*SUMPRODUCT(K18:$K$23, X18:$X$23)-$AZ$3*SUMPRODUCT(K17:$K$22, W18:$W$23))/Z17</f>
        <v>161.09201704466631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426.99601020869278</v>
      </c>
      <c r="P18">
        <f t="shared" si="30"/>
        <v>21.34980051043464</v>
      </c>
      <c r="Q18" s="5">
        <f t="shared" si="31"/>
        <v>12.5</v>
      </c>
      <c r="R18">
        <f t="shared" si="0"/>
        <v>250000</v>
      </c>
      <c r="S18">
        <f t="shared" si="1"/>
        <v>142.15442676376637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137.30646051809521</v>
      </c>
      <c r="AC18">
        <f t="shared" si="2"/>
        <v>119.75202871165318</v>
      </c>
      <c r="AE18">
        <f t="shared" si="3"/>
        <v>359.70486208809467</v>
      </c>
      <c r="AF18">
        <f t="shared" si="4"/>
        <v>-17.985243104404734</v>
      </c>
      <c r="AG18">
        <f t="shared" si="5"/>
        <v>-10.530100208439015</v>
      </c>
      <c r="AH18">
        <f t="shared" si="6"/>
        <v>-354.1288642174473</v>
      </c>
      <c r="AI18">
        <f t="shared" si="7"/>
        <v>-22.939345442196384</v>
      </c>
      <c r="AJ18">
        <f t="shared" si="8"/>
        <v>17.554431806442025</v>
      </c>
      <c r="AK18">
        <f t="shared" si="32"/>
        <v>33.531825565124961</v>
      </c>
      <c r="AL18">
        <f t="shared" si="9"/>
        <v>28.146911929370603</v>
      </c>
      <c r="AN18">
        <f t="shared" si="10"/>
        <v>104.97329113342357</v>
      </c>
      <c r="AO18">
        <f t="shared" si="11"/>
        <v>-5.2486645566711791</v>
      </c>
      <c r="AP18">
        <f t="shared" si="12"/>
        <v>-3.0730173298960759</v>
      </c>
      <c r="AQ18">
        <f t="shared" si="13"/>
        <v>-103.34603804477484</v>
      </c>
      <c r="AR18">
        <f t="shared" si="14"/>
        <v>-6.6944287979185297</v>
      </c>
      <c r="AS18">
        <f t="shared" si="15"/>
        <v>5.122940151551707</v>
      </c>
      <c r="AT18">
        <f t="shared" si="16"/>
        <v>9.7856505659936683</v>
      </c>
      <c r="AU18">
        <f t="shared" si="17"/>
        <v>8.2141619196268447</v>
      </c>
      <c r="AW18">
        <v>15</v>
      </c>
      <c r="AX18">
        <f>(R18*SUMPRODUCT(K19:$K$23, X19:$X$23)-$AZ$3*SUMPRODUCT(K18:$K$22, W19:$W$23))/Z18</f>
        <v>142.15442676376637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426.99601020869278</v>
      </c>
      <c r="P19">
        <f t="shared" si="30"/>
        <v>21.34980051043464</v>
      </c>
      <c r="Q19" s="5">
        <f t="shared" si="31"/>
        <v>12.5</v>
      </c>
      <c r="R19">
        <f t="shared" si="0"/>
        <v>250000</v>
      </c>
      <c r="S19">
        <f t="shared" si="1"/>
        <v>119.57307298516244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119.75202871165318</v>
      </c>
      <c r="AC19">
        <f t="shared" si="2"/>
        <v>99.547107163557087</v>
      </c>
      <c r="AE19">
        <f t="shared" si="3"/>
        <v>355.48319136977068</v>
      </c>
      <c r="AF19">
        <f t="shared" si="4"/>
        <v>-17.774159568488535</v>
      </c>
      <c r="AG19">
        <f t="shared" si="5"/>
        <v>-10.406513845294173</v>
      </c>
      <c r="AH19">
        <f t="shared" si="6"/>
        <v>-365.70722120902445</v>
      </c>
      <c r="AI19">
        <f t="shared" si="7"/>
        <v>-38.404703253036473</v>
      </c>
      <c r="AJ19">
        <f t="shared" si="8"/>
        <v>20.204921548096095</v>
      </c>
      <c r="AK19">
        <f t="shared" si="32"/>
        <v>32.022274235905478</v>
      </c>
      <c r="AL19">
        <f t="shared" si="9"/>
        <v>13.8224925309651</v>
      </c>
      <c r="AN19">
        <f t="shared" si="10"/>
        <v>95.5638730589787</v>
      </c>
      <c r="AO19">
        <f t="shared" si="11"/>
        <v>-4.7781936529489357</v>
      </c>
      <c r="AP19">
        <f t="shared" si="12"/>
        <v>-2.7975634073334841</v>
      </c>
      <c r="AQ19">
        <f t="shared" si="13"/>
        <v>-98.312379636588844</v>
      </c>
      <c r="AR19">
        <f t="shared" si="14"/>
        <v>-10.324263637892555</v>
      </c>
      <c r="AS19">
        <f t="shared" si="15"/>
        <v>5.4316507921197701</v>
      </c>
      <c r="AT19">
        <f t="shared" si="16"/>
        <v>8.6084873333904248</v>
      </c>
      <c r="AU19">
        <f t="shared" si="17"/>
        <v>3.7158744876176399</v>
      </c>
      <c r="AW19">
        <v>16</v>
      </c>
      <c r="AX19">
        <f>(R19*SUMPRODUCT(K20:$K$23, X20:$X$23)-$AZ$3*SUMPRODUCT(K19:$K$22, W20:$W$23))/Z19</f>
        <v>119.57307298516244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426.99601020869278</v>
      </c>
      <c r="P20">
        <f t="shared" si="30"/>
        <v>21.34980051043464</v>
      </c>
      <c r="Q20" s="5">
        <f t="shared" si="31"/>
        <v>12.5</v>
      </c>
      <c r="R20">
        <f t="shared" si="0"/>
        <v>250000</v>
      </c>
      <c r="S20">
        <f t="shared" si="1"/>
        <v>94.060347407675778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99.547107163557087</v>
      </c>
      <c r="AC20">
        <f t="shared" si="2"/>
        <v>77.382443927130794</v>
      </c>
      <c r="AE20">
        <f t="shared" si="3"/>
        <v>351.28506036526022</v>
      </c>
      <c r="AF20">
        <f t="shared" si="4"/>
        <v>-17.564253018263013</v>
      </c>
      <c r="AG20">
        <f t="shared" si="5"/>
        <v>-10.283616590280637</v>
      </c>
      <c r="AH20">
        <f t="shared" si="6"/>
        <v>-376.64233121190125</v>
      </c>
      <c r="AI20">
        <f t="shared" si="7"/>
        <v>-53.205140455184676</v>
      </c>
      <c r="AJ20">
        <f t="shared" si="8"/>
        <v>22.164663236426293</v>
      </c>
      <c r="AK20">
        <f t="shared" si="32"/>
        <v>30.328754015738806</v>
      </c>
      <c r="AL20">
        <f t="shared" si="9"/>
        <v>-0.71172320301957726</v>
      </c>
      <c r="AN20">
        <f t="shared" si="10"/>
        <v>86.991439936806799</v>
      </c>
      <c r="AO20">
        <f t="shared" si="11"/>
        <v>-4.3495719968403401</v>
      </c>
      <c r="AP20">
        <f t="shared" si="12"/>
        <v>-2.5466116151263933</v>
      </c>
      <c r="AQ20">
        <f t="shared" si="13"/>
        <v>-93.270857289549596</v>
      </c>
      <c r="AR20">
        <f t="shared" si="14"/>
        <v>-13.175600964709528</v>
      </c>
      <c r="AS20">
        <f t="shared" si="15"/>
        <v>5.4888072058808444</v>
      </c>
      <c r="AT20">
        <f t="shared" si="16"/>
        <v>7.5105442303040935</v>
      </c>
      <c r="AU20">
        <f t="shared" si="17"/>
        <v>-0.17624952852459014</v>
      </c>
      <c r="AW20">
        <v>17</v>
      </c>
      <c r="AX20">
        <f>(R20*SUMPRODUCT(K21:$K$23, X21:$X$23)-$AZ$3*SUMPRODUCT(K20:$K$22, W21:$W$23))/Z20</f>
        <v>94.060347407675778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426.99601020869278</v>
      </c>
      <c r="P21">
        <f t="shared" si="30"/>
        <v>21.34980051043464</v>
      </c>
      <c r="Q21" s="5">
        <f t="shared" si="31"/>
        <v>12.5</v>
      </c>
      <c r="R21">
        <f t="shared" si="0"/>
        <v>250000</v>
      </c>
      <c r="S21">
        <f t="shared" si="1"/>
        <v>65.491795573333462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77.382443927130794</v>
      </c>
      <c r="AC21">
        <f t="shared" si="2"/>
        <v>53.238548325807265</v>
      </c>
      <c r="AE21">
        <f t="shared" si="3"/>
        <v>347.1068020874132</v>
      </c>
      <c r="AF21">
        <f t="shared" si="4"/>
        <v>-17.355340104370661</v>
      </c>
      <c r="AG21">
        <f t="shared" si="5"/>
        <v>-10.161301094996356</v>
      </c>
      <c r="AH21">
        <f t="shared" si="6"/>
        <v>-389.58658762950967</v>
      </c>
      <c r="AI21">
        <f t="shared" si="7"/>
        <v>-69.996426741463495</v>
      </c>
      <c r="AJ21">
        <f t="shared" si="8"/>
        <v>24.143895601323528</v>
      </c>
      <c r="AK21">
        <f t="shared" si="32"/>
        <v>28.499373413712135</v>
      </c>
      <c r="AL21">
        <f t="shared" si="9"/>
        <v>-17.353157726427831</v>
      </c>
      <c r="AN21">
        <f t="shared" si="10"/>
        <v>79.181209394139529</v>
      </c>
      <c r="AO21">
        <f t="shared" si="11"/>
        <v>-3.9590604697069764</v>
      </c>
      <c r="AP21">
        <f t="shared" si="12"/>
        <v>-2.3179727532887249</v>
      </c>
      <c r="AQ21">
        <f t="shared" si="13"/>
        <v>-88.871600863851526</v>
      </c>
      <c r="AR21">
        <f t="shared" si="14"/>
        <v>-15.967424692707706</v>
      </c>
      <c r="AS21">
        <f t="shared" si="15"/>
        <v>5.5076502151553948</v>
      </c>
      <c r="AT21">
        <f t="shared" si="16"/>
        <v>6.5012118469076317</v>
      </c>
      <c r="AU21">
        <f t="shared" si="17"/>
        <v>-3.9585626306446788</v>
      </c>
      <c r="AW21">
        <v>18</v>
      </c>
      <c r="AX21">
        <f>(R21*SUMPRODUCT(K22:$K$23, X22:$X$23)-$AZ$3*SUMPRODUCT(K21:$K$22, W22:$W$23))/Z21</f>
        <v>65.491795573333462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426.99601020869278</v>
      </c>
      <c r="P22">
        <f t="shared" si="30"/>
        <v>21.34980051043464</v>
      </c>
      <c r="Q22" s="5">
        <f t="shared" si="31"/>
        <v>12.5</v>
      </c>
      <c r="R22">
        <f t="shared" si="0"/>
        <v>250000</v>
      </c>
      <c r="S22">
        <f t="shared" si="1"/>
        <v>34.099376578924613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53.238548325807265</v>
      </c>
      <c r="AC22">
        <f t="shared" si="2"/>
        <v>27.387305540877001</v>
      </c>
      <c r="AE22">
        <f t="shared" si="3"/>
        <v>342.94674476684247</v>
      </c>
      <c r="AF22">
        <f t="shared" si="4"/>
        <v>-17.147337238342125</v>
      </c>
      <c r="AG22">
        <f t="shared" si="5"/>
        <v>-10.03951841959918</v>
      </c>
      <c r="AH22">
        <f t="shared" si="6"/>
        <v>-403.39328894423846</v>
      </c>
      <c r="AI22">
        <f t="shared" si="7"/>
        <v>-87.633399835337286</v>
      </c>
      <c r="AJ22">
        <f t="shared" si="8"/>
        <v>25.851242784930264</v>
      </c>
      <c r="AK22">
        <f t="shared" si="32"/>
        <v>26.532656909801535</v>
      </c>
      <c r="AL22">
        <f t="shared" si="9"/>
        <v>-35.249500140605491</v>
      </c>
      <c r="AN22">
        <f t="shared" si="10"/>
        <v>72.065575354691489</v>
      </c>
      <c r="AO22">
        <f t="shared" si="11"/>
        <v>-3.6032787677345746</v>
      </c>
      <c r="AP22">
        <f t="shared" si="12"/>
        <v>-2.1096677027342037</v>
      </c>
      <c r="AQ22">
        <f t="shared" si="13"/>
        <v>-84.767591194813804</v>
      </c>
      <c r="AR22">
        <f t="shared" si="14"/>
        <v>-18.414962310591093</v>
      </c>
      <c r="AS22">
        <f t="shared" si="15"/>
        <v>5.4322856634676464</v>
      </c>
      <c r="AT22">
        <f t="shared" si="16"/>
        <v>5.5754755368605187</v>
      </c>
      <c r="AU22">
        <f t="shared" si="17"/>
        <v>-7.40720111026293</v>
      </c>
      <c r="AW22">
        <v>19</v>
      </c>
      <c r="AX22">
        <f>(R22*SUMPRODUCT(K23:$K$23, X23:$X$23)-$AZ$3*SUMPRODUCT(K22:$K$22, W23:$W$23))/Z22</f>
        <v>34.099376578924613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426.99601020869278</v>
      </c>
      <c r="P23">
        <f t="shared" si="30"/>
        <v>21.34980051043464</v>
      </c>
      <c r="Q23" s="5">
        <f t="shared" si="31"/>
        <v>12.5</v>
      </c>
      <c r="R23">
        <f t="shared" si="0"/>
        <v>250000</v>
      </c>
      <c r="S23">
        <f t="shared" si="1"/>
        <v>34.516482031751991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27.387305540877001</v>
      </c>
      <c r="AC23">
        <f t="shared" si="2"/>
        <v>27.387305540877001</v>
      </c>
      <c r="AE23">
        <f t="shared" si="3"/>
        <v>338.8024939958612</v>
      </c>
      <c r="AF23">
        <f t="shared" si="4"/>
        <v>-16.94012469979306</v>
      </c>
      <c r="AG23">
        <f t="shared" si="5"/>
        <v>-9.9181984695323226</v>
      </c>
      <c r="AH23">
        <f t="shared" si="6"/>
        <v>-418.49531741730789</v>
      </c>
      <c r="AI23">
        <f t="shared" si="7"/>
        <v>-106.55114659077208</v>
      </c>
      <c r="AJ23">
        <f t="shared" si="8"/>
        <v>0</v>
      </c>
      <c r="AK23">
        <f t="shared" si="32"/>
        <v>24.44747723858616</v>
      </c>
      <c r="AL23">
        <f t="shared" si="9"/>
        <v>-82.103669352185918</v>
      </c>
      <c r="AN23">
        <f t="shared" si="10"/>
        <v>65.582797651341977</v>
      </c>
      <c r="AO23">
        <f t="shared" si="11"/>
        <v>-3.2791398825670992</v>
      </c>
      <c r="AP23">
        <f t="shared" si="12"/>
        <v>-1.9198890646334323</v>
      </c>
      <c r="AQ23">
        <f t="shared" si="13"/>
        <v>-81.009125394893687</v>
      </c>
      <c r="AR23">
        <f t="shared" si="14"/>
        <v>-20.625356690752241</v>
      </c>
      <c r="AS23">
        <f t="shared" si="15"/>
        <v>0</v>
      </c>
      <c r="AT23">
        <f t="shared" si="16"/>
        <v>4.7323558156675531</v>
      </c>
      <c r="AU23">
        <f t="shared" si="17"/>
        <v>-15.89300087508469</v>
      </c>
      <c r="AW23">
        <v>20</v>
      </c>
      <c r="AX23">
        <f>(R23*SUMPRODUCT(K$23:$K24, X$23:$X24)-$AZ$3*SUMPRODUCT(K$22:$K23, W$23:$W24))/Z23</f>
        <v>34.516482031751991</v>
      </c>
    </row>
    <row r="25" spans="5:50" x14ac:dyDescent="0.25">
      <c r="AN25" s="6">
        <f t="shared" ref="AN25:AU25" si="33">SUM(AN3:AN23)</f>
        <v>3723.4934594290794</v>
      </c>
      <c r="AO25" s="6">
        <f t="shared" si="33"/>
        <v>-506.42168062797361</v>
      </c>
      <c r="AP25" s="6">
        <f t="shared" si="33"/>
        <v>-721.45955416703396</v>
      </c>
      <c r="AQ25" s="6">
        <f t="shared" si="33"/>
        <v>-3011.1299412663016</v>
      </c>
      <c r="AR25" s="6">
        <f t="shared" si="33"/>
        <v>-515.51771663222928</v>
      </c>
      <c r="AS25" s="6">
        <f t="shared" si="33"/>
        <v>-94.0761378251959</v>
      </c>
      <c r="AT25" s="6">
        <f t="shared" si="33"/>
        <v>291.83867527686505</v>
      </c>
      <c r="AU25" s="7">
        <f t="shared" si="33"/>
        <v>-317.75517918055988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7" priority="1" operator="lessThan">
      <formula>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25671-A1A1-44CE-A4A6-C4ED16492819}">
  <sheetPr codeName="Sheet1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990.28860247620707</v>
      </c>
      <c r="K3">
        <v>1</v>
      </c>
      <c r="L3" s="2">
        <v>0</v>
      </c>
      <c r="O3">
        <f>$C$3</f>
        <v>990.28860247620707</v>
      </c>
      <c r="P3">
        <f>O3*B5</f>
        <v>792.23088198096571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990.28860247620707</v>
      </c>
      <c r="AF3">
        <f t="shared" ref="AF3:AF23" si="4">-$Z3*P3</f>
        <v>-792.23088198096571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-426.89925020475869</v>
      </c>
      <c r="AJ3">
        <f t="shared" ref="AJ3:AJ23" si="8">AB3-AC3</f>
        <v>0</v>
      </c>
      <c r="AL3">
        <f t="shared" ref="AL3:AL23" si="9">SUM(AI3:AK3)</f>
        <v>-426.89925020475869</v>
      </c>
      <c r="AN3">
        <f t="shared" ref="AN3:AN23" si="10">AE3*$K3</f>
        <v>990.28860247620707</v>
      </c>
      <c r="AO3">
        <f t="shared" ref="AO3:AO23" si="11">AF3*$K3</f>
        <v>-792.23088198096571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-426.89925020475869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-426.89925020475869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564.96535917411484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250000</v>
      </c>
      <c r="S4">
        <f t="shared" si="1"/>
        <v>248.08413701789698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245.25889160408224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-245.25889160408224</v>
      </c>
      <c r="AK4">
        <f>G4*MAX(0, SUM(AB4, AE4:AF4))</f>
        <v>0</v>
      </c>
      <c r="AL4">
        <f t="shared" si="9"/>
        <v>-592.32264160408226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-319.70646757003232</v>
      </c>
      <c r="AR4">
        <f t="shared" si="14"/>
        <v>-319.70646757003232</v>
      </c>
      <c r="AS4">
        <f t="shared" si="15"/>
        <v>-225.9263719558225</v>
      </c>
      <c r="AT4">
        <f t="shared" si="16"/>
        <v>0</v>
      </c>
      <c r="AU4">
        <f t="shared" si="17"/>
        <v>-545.63283952585482</v>
      </c>
      <c r="AW4">
        <v>1</v>
      </c>
      <c r="AX4">
        <f>(R4*SUMPRODUCT(K5:$K$23, X5:$X$23)-$AZ$3*SUMPRODUCT(K4:$K$22, W5:$W$23))/Z4</f>
        <v>248.08413701789698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1.4257860000000001E-3</v>
      </c>
      <c r="O5">
        <f t="shared" ref="O5:O23" si="29">$C$3</f>
        <v>990.28860247620707</v>
      </c>
      <c r="P5">
        <f t="shared" ref="P5:P23" si="30">O5*$C$5</f>
        <v>49.514430123810357</v>
      </c>
      <c r="Q5" s="5">
        <f t="shared" ref="Q5:Q23" si="31">$C$8</f>
        <v>12.5</v>
      </c>
      <c r="R5">
        <f t="shared" si="0"/>
        <v>250000</v>
      </c>
      <c r="S5">
        <f t="shared" si="1"/>
        <v>471.43516736961629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245.25889160408224</v>
      </c>
      <c r="AC5">
        <f t="shared" si="2"/>
        <v>460.74116916537969</v>
      </c>
      <c r="AE5">
        <f t="shared" si="3"/>
        <v>967.82497381726648</v>
      </c>
      <c r="AF5">
        <f t="shared" si="4"/>
        <v>-48.391248690863328</v>
      </c>
      <c r="AG5">
        <f t="shared" si="5"/>
        <v>-12.216450984556793</v>
      </c>
      <c r="AH5">
        <f t="shared" si="6"/>
        <v>-352.38719636414254</v>
      </c>
      <c r="AI5">
        <f t="shared" si="7"/>
        <v>554.83007777770376</v>
      </c>
      <c r="AJ5">
        <f t="shared" si="8"/>
        <v>-215.48227756129745</v>
      </c>
      <c r="AK5">
        <f>G5*SUM(AB5, AE5:AF5)</f>
        <v>81.528483171133999</v>
      </c>
      <c r="AL5">
        <f t="shared" si="9"/>
        <v>420.8762833875403</v>
      </c>
      <c r="AN5">
        <f t="shared" si="10"/>
        <v>821.26092238501121</v>
      </c>
      <c r="AO5">
        <f t="shared" si="11"/>
        <v>-41.063046119250565</v>
      </c>
      <c r="AP5">
        <f t="shared" si="12"/>
        <v>-10.366434092186058</v>
      </c>
      <c r="AQ5">
        <f t="shared" si="13"/>
        <v>-299.02290367775242</v>
      </c>
      <c r="AR5">
        <f t="shared" si="14"/>
        <v>470.80853849582206</v>
      </c>
      <c r="AS5">
        <f t="shared" si="15"/>
        <v>-182.85039011715671</v>
      </c>
      <c r="AT5">
        <f t="shared" si="16"/>
        <v>69.182092941546941</v>
      </c>
      <c r="AU5">
        <f t="shared" si="17"/>
        <v>357.14024132021228</v>
      </c>
      <c r="AW5">
        <v>2</v>
      </c>
      <c r="AX5">
        <f>(R5*SUMPRODUCT(K6:$K$23, X6:$X$23)-$AZ$3*SUMPRODUCT(K5:$K$22, W6:$W$23))/Z5</f>
        <v>471.43516736961629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1.477569E-3</v>
      </c>
      <c r="O6">
        <f t="shared" si="29"/>
        <v>990.28860247620707</v>
      </c>
      <c r="P6">
        <f t="shared" si="30"/>
        <v>49.514430123810357</v>
      </c>
      <c r="Q6" s="5">
        <f t="shared" si="31"/>
        <v>12.5</v>
      </c>
      <c r="R6">
        <f t="shared" si="0"/>
        <v>250000</v>
      </c>
      <c r="S6">
        <f t="shared" si="1"/>
        <v>669.78678717973958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460.74116916537969</v>
      </c>
      <c r="AC6">
        <f t="shared" si="2"/>
        <v>647.08025558005056</v>
      </c>
      <c r="AE6">
        <f t="shared" si="3"/>
        <v>956.7166959003556</v>
      </c>
      <c r="AF6">
        <f t="shared" si="4"/>
        <v>-47.835834795017789</v>
      </c>
      <c r="AG6">
        <f t="shared" si="5"/>
        <v>-12.076235825446426</v>
      </c>
      <c r="AH6">
        <f t="shared" si="6"/>
        <v>-361.01298529601195</v>
      </c>
      <c r="AI6">
        <f t="shared" si="7"/>
        <v>535.79163998387935</v>
      </c>
      <c r="AJ6">
        <f t="shared" si="8"/>
        <v>-186.33908641467087</v>
      </c>
      <c r="AK6">
        <f>G6*SUM(AB6, AE6:AF6)</f>
        <v>95.87354211895024</v>
      </c>
      <c r="AL6">
        <f t="shared" si="9"/>
        <v>445.32609568815872</v>
      </c>
      <c r="AN6">
        <f t="shared" si="10"/>
        <v>747.84200326218809</v>
      </c>
      <c r="AO6">
        <f t="shared" si="11"/>
        <v>-37.392100163109411</v>
      </c>
      <c r="AP6">
        <f t="shared" si="12"/>
        <v>-9.4396976976234068</v>
      </c>
      <c r="AQ6">
        <f t="shared" si="13"/>
        <v>-282.19500640506391</v>
      </c>
      <c r="AR6">
        <f t="shared" si="14"/>
        <v>418.8151989963913</v>
      </c>
      <c r="AS6">
        <f t="shared" si="15"/>
        <v>-145.65669886136001</v>
      </c>
      <c r="AT6">
        <f t="shared" si="16"/>
        <v>74.94199913653965</v>
      </c>
      <c r="AU6">
        <f t="shared" si="17"/>
        <v>348.10049927157092</v>
      </c>
      <c r="AW6">
        <v>3</v>
      </c>
      <c r="AX6">
        <f>(R6*SUMPRODUCT(K7:$K$23, X7:$X$23)-$AZ$3*SUMPRODUCT(K6:$K$22, W7:$W$23))/Z6</f>
        <v>669.78678717973958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1.5369540000000001E-3</v>
      </c>
      <c r="O7">
        <f t="shared" si="29"/>
        <v>990.28860247620707</v>
      </c>
      <c r="P7">
        <f t="shared" si="30"/>
        <v>49.514430123810357</v>
      </c>
      <c r="Q7" s="5">
        <f t="shared" si="31"/>
        <v>12.5</v>
      </c>
      <c r="R7">
        <f t="shared" si="0"/>
        <v>250000</v>
      </c>
      <c r="S7">
        <f t="shared" si="1"/>
        <v>844.47426570845028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647.08025558005056</v>
      </c>
      <c r="AC7">
        <f t="shared" si="2"/>
        <v>806.43325698712806</v>
      </c>
      <c r="AE7">
        <f t="shared" si="3"/>
        <v>945.67909938872128</v>
      </c>
      <c r="AF7">
        <f t="shared" si="4"/>
        <v>-47.283954969436067</v>
      </c>
      <c r="AG7">
        <f t="shared" si="5"/>
        <v>-11.936912848235098</v>
      </c>
      <c r="AH7">
        <f t="shared" si="6"/>
        <v>-371.21237913726372</v>
      </c>
      <c r="AI7">
        <f t="shared" si="7"/>
        <v>515.24585243378635</v>
      </c>
      <c r="AJ7">
        <f t="shared" si="8"/>
        <v>-159.3530014070775</v>
      </c>
      <c r="AK7">
        <f>G7*SUM(AB7, AE7:AF7)</f>
        <v>108.1832779999535</v>
      </c>
      <c r="AL7">
        <f t="shared" si="9"/>
        <v>464.07612902666233</v>
      </c>
      <c r="AN7">
        <f t="shared" si="10"/>
        <v>680.94566400258338</v>
      </c>
      <c r="AO7">
        <f t="shared" si="11"/>
        <v>-34.047283200129172</v>
      </c>
      <c r="AP7">
        <f t="shared" si="12"/>
        <v>-8.5952931082399271</v>
      </c>
      <c r="AQ7">
        <f t="shared" si="13"/>
        <v>-267.29517461155126</v>
      </c>
      <c r="AR7">
        <f t="shared" si="14"/>
        <v>371.00791308266298</v>
      </c>
      <c r="AS7">
        <f t="shared" si="15"/>
        <v>-114.74371742389927</v>
      </c>
      <c r="AT7">
        <f t="shared" si="16"/>
        <v>77.898447918825809</v>
      </c>
      <c r="AU7">
        <f t="shared" si="17"/>
        <v>334.16264357758951</v>
      </c>
      <c r="AW7">
        <v>4</v>
      </c>
      <c r="AX7">
        <f>(R7*SUMPRODUCT(K8:$K$23, X8:$X$23)-$AZ$3*SUMPRODUCT(K7:$K$22, W8:$W$23))/Z7</f>
        <v>844.47426570845028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1.5977630000000001E-3</v>
      </c>
      <c r="O8">
        <f t="shared" si="29"/>
        <v>990.28860247620707</v>
      </c>
      <c r="P8">
        <f t="shared" si="30"/>
        <v>49.514430123810357</v>
      </c>
      <c r="Q8" s="5">
        <f t="shared" si="31"/>
        <v>12.5</v>
      </c>
      <c r="R8">
        <f t="shared" si="0"/>
        <v>250000</v>
      </c>
      <c r="S8">
        <f t="shared" si="1"/>
        <v>997.90713518598977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806.43325698712806</v>
      </c>
      <c r="AC8">
        <f t="shared" si="2"/>
        <v>941.9023005197464</v>
      </c>
      <c r="AE8">
        <f t="shared" si="3"/>
        <v>934.71133731995747</v>
      </c>
      <c r="AF8">
        <f t="shared" si="4"/>
        <v>-46.735566865997875</v>
      </c>
      <c r="AG8">
        <f t="shared" si="5"/>
        <v>-11.798471362069613</v>
      </c>
      <c r="AH8">
        <f t="shared" si="6"/>
        <v>-381.4471536626931</v>
      </c>
      <c r="AI8">
        <f t="shared" si="7"/>
        <v>494.73014542919697</v>
      </c>
      <c r="AJ8">
        <f t="shared" si="8"/>
        <v>-135.46904353261834</v>
      </c>
      <c r="AK8">
        <f t="shared" ref="AK8:AK23" si="32">G8*SUM(AB8:AB8, AE8:AF8)</f>
        <v>118.60863192087614</v>
      </c>
      <c r="AL8">
        <f t="shared" si="9"/>
        <v>477.86973381745474</v>
      </c>
      <c r="AN8">
        <f t="shared" si="10"/>
        <v>619.99522607994311</v>
      </c>
      <c r="AO8">
        <f t="shared" si="11"/>
        <v>-30.999761303997154</v>
      </c>
      <c r="AP8">
        <f t="shared" si="12"/>
        <v>-7.8259411515195039</v>
      </c>
      <c r="AQ8">
        <f t="shared" si="13"/>
        <v>-253.01438511566738</v>
      </c>
      <c r="AR8">
        <f t="shared" si="14"/>
        <v>328.15513850875908</v>
      </c>
      <c r="AS8">
        <f t="shared" si="15"/>
        <v>-89.856789918328559</v>
      </c>
      <c r="AT8">
        <f t="shared" si="16"/>
        <v>78.673257322056273</v>
      </c>
      <c r="AU8">
        <f t="shared" si="17"/>
        <v>316.97160591248678</v>
      </c>
      <c r="AW8">
        <v>5</v>
      </c>
      <c r="AX8">
        <f>(R8*SUMPRODUCT(K9:$K$23, X9:$X$23)-$AZ$3*SUMPRODUCT(K8:$K$22, W9:$W$23))/Z8</f>
        <v>997.90713518598977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1.661898E-3</v>
      </c>
      <c r="O9">
        <f t="shared" si="29"/>
        <v>990.28860247620707</v>
      </c>
      <c r="P9">
        <f t="shared" si="30"/>
        <v>49.514430123810357</v>
      </c>
      <c r="Q9" s="5">
        <f t="shared" si="31"/>
        <v>12.5</v>
      </c>
      <c r="R9">
        <f t="shared" si="0"/>
        <v>250000</v>
      </c>
      <c r="S9">
        <f t="shared" si="1"/>
        <v>1131.988705452351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941.9023005197464</v>
      </c>
      <c r="AC9">
        <f t="shared" si="2"/>
        <v>1055.9986470997333</v>
      </c>
      <c r="AE9">
        <f t="shared" si="3"/>
        <v>923.8108290446886</v>
      </c>
      <c r="AF9">
        <f t="shared" si="4"/>
        <v>-46.190541452234427</v>
      </c>
      <c r="AG9">
        <f t="shared" si="5"/>
        <v>-11.660878792489235</v>
      </c>
      <c r="AH9">
        <f t="shared" si="6"/>
        <v>-392.1571191936153</v>
      </c>
      <c r="AI9">
        <f t="shared" si="7"/>
        <v>473.80228960634958</v>
      </c>
      <c r="AJ9">
        <f t="shared" si="8"/>
        <v>-114.09634657998686</v>
      </c>
      <c r="AK9">
        <f t="shared" si="32"/>
        <v>127.36658116785405</v>
      </c>
      <c r="AL9">
        <f t="shared" si="9"/>
        <v>487.07252419421678</v>
      </c>
      <c r="AN9">
        <f t="shared" si="10"/>
        <v>564.46374254346745</v>
      </c>
      <c r="AO9">
        <f t="shared" si="11"/>
        <v>-28.223187127173368</v>
      </c>
      <c r="AP9">
        <f t="shared" si="12"/>
        <v>-7.124990395880948</v>
      </c>
      <c r="AQ9">
        <f t="shared" si="13"/>
        <v>-239.61450570350988</v>
      </c>
      <c r="AR9">
        <f t="shared" si="14"/>
        <v>289.50105931690314</v>
      </c>
      <c r="AS9">
        <f t="shared" si="15"/>
        <v>-69.714760615736921</v>
      </c>
      <c r="AT9">
        <f t="shared" si="16"/>
        <v>77.823094101763772</v>
      </c>
      <c r="AU9">
        <f t="shared" si="17"/>
        <v>297.60939280293002</v>
      </c>
      <c r="AW9">
        <v>6</v>
      </c>
      <c r="AX9">
        <f>(R9*SUMPRODUCT(K10:$K$23, X10:$X$23)-$AZ$3*SUMPRODUCT(K9:$K$22, W10:$W$23))/Z9</f>
        <v>1131.988705452351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1.7364850000000001E-3</v>
      </c>
      <c r="O10">
        <f t="shared" si="29"/>
        <v>990.28860247620707</v>
      </c>
      <c r="P10">
        <f t="shared" si="30"/>
        <v>49.514430123810357</v>
      </c>
      <c r="Q10" s="5">
        <f t="shared" si="31"/>
        <v>12.5</v>
      </c>
      <c r="R10">
        <f t="shared" si="0"/>
        <v>250000</v>
      </c>
      <c r="S10">
        <f t="shared" si="1"/>
        <v>1247.4864674750897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1055.9986470997333</v>
      </c>
      <c r="AC10">
        <f t="shared" si="2"/>
        <v>1150.0848262045774</v>
      </c>
      <c r="AE10">
        <f t="shared" si="3"/>
        <v>912.96853710676805</v>
      </c>
      <c r="AF10">
        <f t="shared" si="4"/>
        <v>-45.648426855338407</v>
      </c>
      <c r="AG10">
        <f t="shared" si="5"/>
        <v>-11.524021063454368</v>
      </c>
      <c r="AH10">
        <f t="shared" si="6"/>
        <v>-404.97882219951344</v>
      </c>
      <c r="AI10">
        <f t="shared" si="7"/>
        <v>450.81726698846188</v>
      </c>
      <c r="AJ10">
        <f t="shared" si="8"/>
        <v>-94.086179104844177</v>
      </c>
      <c r="AK10">
        <f t="shared" si="32"/>
        <v>134.63231301458143</v>
      </c>
      <c r="AL10">
        <f t="shared" si="9"/>
        <v>491.36340089819913</v>
      </c>
      <c r="AN10">
        <f t="shared" si="10"/>
        <v>513.86729763724327</v>
      </c>
      <c r="AO10">
        <f t="shared" si="11"/>
        <v>-25.693364881862166</v>
      </c>
      <c r="AP10">
        <f t="shared" si="12"/>
        <v>-6.4863325745687046</v>
      </c>
      <c r="AQ10">
        <f t="shared" si="13"/>
        <v>-227.94364154483509</v>
      </c>
      <c r="AR10">
        <f t="shared" si="14"/>
        <v>253.74395863597735</v>
      </c>
      <c r="AS10">
        <f t="shared" si="15"/>
        <v>-52.956710594689262</v>
      </c>
      <c r="AT10">
        <f t="shared" si="16"/>
        <v>75.778233369025429</v>
      </c>
      <c r="AU10">
        <f t="shared" si="17"/>
        <v>276.56548141031351</v>
      </c>
      <c r="AW10">
        <v>7</v>
      </c>
      <c r="AX10">
        <f>(R10*SUMPRODUCT(K11:$K$23, X11:$X$23)-$AZ$3*SUMPRODUCT(K10:$K$22, W11:$W$23))/Z10</f>
        <v>1247.4864674750897</v>
      </c>
    </row>
    <row r="11" spans="1:52" x14ac:dyDescent="0.25">
      <c r="A11" t="s">
        <v>33</v>
      </c>
      <c r="C11" s="24">
        <f>AU25</f>
        <v>1695.4436793982925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1.8096469999999999E-3</v>
      </c>
      <c r="O11">
        <f t="shared" si="29"/>
        <v>990.28860247620707</v>
      </c>
      <c r="P11">
        <f t="shared" si="30"/>
        <v>49.514430123810357</v>
      </c>
      <c r="Q11" s="5">
        <f t="shared" si="31"/>
        <v>12.5</v>
      </c>
      <c r="R11">
        <f t="shared" si="0"/>
        <v>250000</v>
      </c>
      <c r="S11">
        <f t="shared" si="1"/>
        <v>1346.8151391140043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1150.0848262045774</v>
      </c>
      <c r="AC11">
        <f t="shared" si="2"/>
        <v>1226.9945388888464</v>
      </c>
      <c r="AE11">
        <f t="shared" si="3"/>
        <v>902.18670096143069</v>
      </c>
      <c r="AF11">
        <f t="shared" si="4"/>
        <v>-45.109335048071536</v>
      </c>
      <c r="AG11">
        <f t="shared" si="5"/>
        <v>-11.387926442674408</v>
      </c>
      <c r="AH11">
        <f t="shared" si="6"/>
        <v>-417.08820290834018</v>
      </c>
      <c r="AI11">
        <f t="shared" si="7"/>
        <v>428.60123656234458</v>
      </c>
      <c r="AJ11">
        <f t="shared" si="8"/>
        <v>-76.909712684268925</v>
      </c>
      <c r="AK11">
        <f t="shared" si="32"/>
        <v>140.50135344825557</v>
      </c>
      <c r="AL11">
        <f t="shared" si="9"/>
        <v>492.1928773263312</v>
      </c>
      <c r="AN11">
        <f t="shared" si="10"/>
        <v>467.77149907173509</v>
      </c>
      <c r="AO11">
        <f t="shared" si="11"/>
        <v>-23.388574953586755</v>
      </c>
      <c r="AP11">
        <f t="shared" si="12"/>
        <v>-5.9044845348880743</v>
      </c>
      <c r="AQ11">
        <f t="shared" si="13"/>
        <v>-216.25454433284878</v>
      </c>
      <c r="AR11">
        <f t="shared" si="14"/>
        <v>222.22389525041146</v>
      </c>
      <c r="AS11">
        <f t="shared" si="15"/>
        <v>-39.876637016659956</v>
      </c>
      <c r="AT11">
        <f t="shared" si="16"/>
        <v>72.848035394514085</v>
      </c>
      <c r="AU11">
        <f t="shared" si="17"/>
        <v>255.1952936282656</v>
      </c>
      <c r="AW11">
        <v>8</v>
      </c>
      <c r="AX11">
        <f>(R11*SUMPRODUCT(K12:$K$23, X12:$X$23)-$AZ$3*SUMPRODUCT(K11:$K$22, W12:$W$23))/Z11</f>
        <v>1346.8151391140043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1.8942099999999999E-3</v>
      </c>
      <c r="O12">
        <f t="shared" si="29"/>
        <v>990.28860247620707</v>
      </c>
      <c r="P12">
        <f t="shared" si="30"/>
        <v>49.514430123810357</v>
      </c>
      <c r="Q12" s="5">
        <f t="shared" si="31"/>
        <v>12.5</v>
      </c>
      <c r="R12">
        <f t="shared" si="0"/>
        <v>250000</v>
      </c>
      <c r="S12">
        <f t="shared" si="1"/>
        <v>1430.5810209858575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1226.9945388888464</v>
      </c>
      <c r="AC12">
        <f t="shared" si="2"/>
        <v>1287.8062945675417</v>
      </c>
      <c r="AE12">
        <f t="shared" si="3"/>
        <v>891.45590288098822</v>
      </c>
      <c r="AF12">
        <f t="shared" si="4"/>
        <v>-44.572795144049415</v>
      </c>
      <c r="AG12">
        <f t="shared" si="5"/>
        <v>-11.252476054100685</v>
      </c>
      <c r="AH12">
        <f t="shared" si="6"/>
        <v>-431.42248293956578</v>
      </c>
      <c r="AI12">
        <f t="shared" si="7"/>
        <v>404.20814874327226</v>
      </c>
      <c r="AJ12">
        <f t="shared" si="8"/>
        <v>-60.811755678695363</v>
      </c>
      <c r="AK12">
        <f t="shared" si="32"/>
        <v>145.17143526380497</v>
      </c>
      <c r="AL12">
        <f t="shared" si="9"/>
        <v>488.56782832838189</v>
      </c>
      <c r="AN12">
        <f t="shared" si="10"/>
        <v>425.77422610219611</v>
      </c>
      <c r="AO12">
        <f t="shared" si="11"/>
        <v>-21.28871130510981</v>
      </c>
      <c r="AP12">
        <f t="shared" si="12"/>
        <v>-5.3743704743944312</v>
      </c>
      <c r="AQ12">
        <f t="shared" si="13"/>
        <v>-206.05458240058843</v>
      </c>
      <c r="AR12">
        <f t="shared" si="14"/>
        <v>193.05656192210344</v>
      </c>
      <c r="AS12">
        <f t="shared" si="15"/>
        <v>-29.044710039313085</v>
      </c>
      <c r="AT12">
        <f t="shared" si="16"/>
        <v>69.336301775370558</v>
      </c>
      <c r="AU12">
        <f t="shared" si="17"/>
        <v>233.34815365816092</v>
      </c>
      <c r="AW12">
        <v>9</v>
      </c>
      <c r="AX12">
        <f>(R12*SUMPRODUCT(K13:$K$23, X13:$X$23)-$AZ$3*SUMPRODUCT(K12:$K$22, W13:$W$23))/Z12</f>
        <v>1430.5810209858575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1.9849490000000002E-3</v>
      </c>
      <c r="O13">
        <f t="shared" si="29"/>
        <v>990.28860247620707</v>
      </c>
      <c r="P13">
        <f t="shared" si="30"/>
        <v>49.514430123810357</v>
      </c>
      <c r="Q13" s="5">
        <f t="shared" si="31"/>
        <v>12.5</v>
      </c>
      <c r="R13">
        <f t="shared" si="0"/>
        <v>250000</v>
      </c>
      <c r="S13">
        <f t="shared" si="1"/>
        <v>1500.0673398001395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1287.8062945675417</v>
      </c>
      <c r="AC13">
        <f t="shared" si="2"/>
        <v>1334.1737769377828</v>
      </c>
      <c r="AE13">
        <f t="shared" si="3"/>
        <v>880.7718493492107</v>
      </c>
      <c r="AF13">
        <f t="shared" si="4"/>
        <v>-44.038592467460539</v>
      </c>
      <c r="AG13">
        <f t="shared" si="5"/>
        <v>-11.117615702468568</v>
      </c>
      <c r="AH13">
        <f t="shared" si="6"/>
        <v>-446.71182182222208</v>
      </c>
      <c r="AI13">
        <f t="shared" si="7"/>
        <v>378.90381935705955</v>
      </c>
      <c r="AJ13">
        <f t="shared" si="8"/>
        <v>-46.367482370241078</v>
      </c>
      <c r="AK13">
        <f t="shared" si="32"/>
        <v>148.71776860145042</v>
      </c>
      <c r="AL13">
        <f t="shared" si="9"/>
        <v>481.25410558826889</v>
      </c>
      <c r="AN13">
        <f t="shared" si="10"/>
        <v>387.51194645840144</v>
      </c>
      <c r="AO13">
        <f t="shared" si="11"/>
        <v>-19.375597322920076</v>
      </c>
      <c r="AP13">
        <f t="shared" si="12"/>
        <v>-4.8914016768625777</v>
      </c>
      <c r="AQ13">
        <f t="shared" si="13"/>
        <v>-196.53916926183948</v>
      </c>
      <c r="AR13">
        <f t="shared" si="14"/>
        <v>166.70577819677936</v>
      </c>
      <c r="AS13">
        <f t="shared" si="15"/>
        <v>-20.400235723864231</v>
      </c>
      <c r="AT13">
        <f t="shared" si="16"/>
        <v>65.431146586122253</v>
      </c>
      <c r="AU13">
        <f t="shared" si="17"/>
        <v>211.73668905903736</v>
      </c>
      <c r="AW13">
        <v>10</v>
      </c>
      <c r="AX13">
        <f>(R13*SUMPRODUCT(K14:$K$23, X14:$X$23)-$AZ$3*SUMPRODUCT(K13:$K$22, W14:$W$23))/Z13</f>
        <v>1500.0673398001395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2.0842399999999998E-3</v>
      </c>
      <c r="O14">
        <f t="shared" si="29"/>
        <v>990.28860247620707</v>
      </c>
      <c r="P14">
        <f t="shared" si="30"/>
        <v>49.514430123810357</v>
      </c>
      <c r="Q14" s="5">
        <f t="shared" si="31"/>
        <v>12.5</v>
      </c>
      <c r="R14">
        <f t="shared" si="0"/>
        <v>250000</v>
      </c>
      <c r="S14">
        <f t="shared" si="1"/>
        <v>1556.2611743125294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1334.1737769377828</v>
      </c>
      <c r="AC14">
        <f t="shared" si="2"/>
        <v>1367.4266553158041</v>
      </c>
      <c r="AE14">
        <f t="shared" si="3"/>
        <v>870.12839093643095</v>
      </c>
      <c r="AF14">
        <f t="shared" si="4"/>
        <v>-43.506419546821554</v>
      </c>
      <c r="AG14">
        <f t="shared" si="5"/>
        <v>-10.983267766092169</v>
      </c>
      <c r="AH14">
        <f t="shared" si="6"/>
        <v>-463.43558703426174</v>
      </c>
      <c r="AI14">
        <f t="shared" si="7"/>
        <v>352.2031165892555</v>
      </c>
      <c r="AJ14">
        <f t="shared" si="8"/>
        <v>-33.252878378021251</v>
      </c>
      <c r="AK14">
        <f t="shared" si="32"/>
        <v>151.25570238291746</v>
      </c>
      <c r="AL14">
        <f t="shared" si="9"/>
        <v>470.20594059415168</v>
      </c>
      <c r="AN14">
        <f t="shared" si="10"/>
        <v>352.65267011296459</v>
      </c>
      <c r="AO14">
        <f t="shared" si="11"/>
        <v>-17.632633505648233</v>
      </c>
      <c r="AP14">
        <f t="shared" si="12"/>
        <v>-4.4513875706430426</v>
      </c>
      <c r="AQ14">
        <f t="shared" si="13"/>
        <v>-187.82492204066176</v>
      </c>
      <c r="AR14">
        <f t="shared" si="14"/>
        <v>142.74372699601156</v>
      </c>
      <c r="AS14">
        <f t="shared" si="15"/>
        <v>-13.476995430904841</v>
      </c>
      <c r="AT14">
        <f t="shared" si="16"/>
        <v>61.30213411119999</v>
      </c>
      <c r="AU14">
        <f t="shared" si="17"/>
        <v>190.5688656763067</v>
      </c>
      <c r="AW14">
        <v>11</v>
      </c>
      <c r="AX14">
        <f>(R14*SUMPRODUCT(K15:$K$23, X15:$X$23)-$AZ$3*SUMPRODUCT(K14:$K$22, W15:$W$23))/Z14</f>
        <v>1556.2611743125294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2.1892320000000002E-3</v>
      </c>
      <c r="O15">
        <f t="shared" si="29"/>
        <v>990.28860247620707</v>
      </c>
      <c r="P15">
        <f t="shared" si="30"/>
        <v>49.514430123810357</v>
      </c>
      <c r="Q15" s="5">
        <f t="shared" si="31"/>
        <v>12.5</v>
      </c>
      <c r="R15">
        <f t="shared" si="0"/>
        <v>250000</v>
      </c>
      <c r="S15">
        <f t="shared" si="1"/>
        <v>1600.4100066744124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1367.4266553158041</v>
      </c>
      <c r="AC15">
        <f t="shared" si="2"/>
        <v>1389.0778071887109</v>
      </c>
      <c r="AE15">
        <f t="shared" si="3"/>
        <v>859.52219410952011</v>
      </c>
      <c r="AF15">
        <f t="shared" si="4"/>
        <v>-42.976109705476013</v>
      </c>
      <c r="AG15">
        <f t="shared" si="5"/>
        <v>-10.849390167173151</v>
      </c>
      <c r="AH15">
        <f t="shared" si="6"/>
        <v>-480.89842516194989</v>
      </c>
      <c r="AI15">
        <f t="shared" si="7"/>
        <v>324.79826907492105</v>
      </c>
      <c r="AJ15">
        <f t="shared" si="8"/>
        <v>-21.651151872906894</v>
      </c>
      <c r="AK15">
        <f t="shared" si="32"/>
        <v>152.87809178038938</v>
      </c>
      <c r="AL15">
        <f t="shared" si="9"/>
        <v>456.02520898240357</v>
      </c>
      <c r="AN15">
        <f t="shared" si="10"/>
        <v>320.8951103121293</v>
      </c>
      <c r="AO15">
        <f t="shared" si="11"/>
        <v>-16.044755515606468</v>
      </c>
      <c r="AP15">
        <f t="shared" si="12"/>
        <v>-4.0505251387036845</v>
      </c>
      <c r="AQ15">
        <f t="shared" si="13"/>
        <v>-179.53923034081654</v>
      </c>
      <c r="AR15">
        <f t="shared" si="14"/>
        <v>121.26059931700259</v>
      </c>
      <c r="AS15">
        <f t="shared" si="15"/>
        <v>-8.0832686069719362</v>
      </c>
      <c r="AT15">
        <f t="shared" si="16"/>
        <v>57.075701433167346</v>
      </c>
      <c r="AU15">
        <f t="shared" si="17"/>
        <v>170.253032143198</v>
      </c>
      <c r="AW15">
        <v>12</v>
      </c>
      <c r="AX15">
        <f>(R15*SUMPRODUCT(K16:$K$23, X16:$X$23)-$AZ$3*SUMPRODUCT(K15:$K$22, W16:$W$23))/Z15</f>
        <v>1600.4100066744124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2.8741389999999999E-3</v>
      </c>
      <c r="O16">
        <f t="shared" si="29"/>
        <v>990.28860247620707</v>
      </c>
      <c r="P16">
        <f t="shared" si="30"/>
        <v>49.514430123810357</v>
      </c>
      <c r="Q16" s="5">
        <f t="shared" si="31"/>
        <v>12.5</v>
      </c>
      <c r="R16">
        <f t="shared" si="0"/>
        <v>250000</v>
      </c>
      <c r="S16">
        <f t="shared" si="1"/>
        <v>1584.6223397128297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1389.0778071887109</v>
      </c>
      <c r="AC16">
        <f t="shared" si="2"/>
        <v>1357.6681150787385</v>
      </c>
      <c r="AE16">
        <f t="shared" si="3"/>
        <v>848.45658590896926</v>
      </c>
      <c r="AF16">
        <f t="shared" si="4"/>
        <v>-42.422829295448466</v>
      </c>
      <c r="AG16">
        <f t="shared" si="5"/>
        <v>-10.709713610095731</v>
      </c>
      <c r="AH16">
        <f t="shared" si="6"/>
        <v>-623.65310811377742</v>
      </c>
      <c r="AI16">
        <f t="shared" si="7"/>
        <v>171.6709348896477</v>
      </c>
      <c r="AJ16">
        <f t="shared" si="8"/>
        <v>31.409692109972411</v>
      </c>
      <c r="AK16">
        <f t="shared" si="32"/>
        <v>153.65780946615624</v>
      </c>
      <c r="AL16">
        <f t="shared" si="9"/>
        <v>356.73843646577632</v>
      </c>
      <c r="AN16">
        <f t="shared" si="10"/>
        <v>291.79496675253614</v>
      </c>
      <c r="AO16">
        <f t="shared" si="11"/>
        <v>-14.589748337626807</v>
      </c>
      <c r="AP16">
        <f t="shared" si="12"/>
        <v>-3.6832061636237361</v>
      </c>
      <c r="AQ16">
        <f t="shared" si="13"/>
        <v>-214.48220329649249</v>
      </c>
      <c r="AR16">
        <f t="shared" si="14"/>
        <v>59.039808954793095</v>
      </c>
      <c r="AS16">
        <f t="shared" si="15"/>
        <v>10.802190963156868</v>
      </c>
      <c r="AT16">
        <f t="shared" si="16"/>
        <v>52.844866960883131</v>
      </c>
      <c r="AU16">
        <f t="shared" si="17"/>
        <v>122.68686687883309</v>
      </c>
      <c r="AW16">
        <v>13</v>
      </c>
      <c r="AX16">
        <f>(R16*SUMPRODUCT(K17:$K$23, X17:$X$23)-$AZ$3*SUMPRODUCT(K16:$K$22, W17:$W$23))/Z16</f>
        <v>1584.6223397128297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3.657909E-3</v>
      </c>
      <c r="O17">
        <f t="shared" si="29"/>
        <v>990.28860247620707</v>
      </c>
      <c r="P17">
        <f t="shared" si="30"/>
        <v>49.514430123810357</v>
      </c>
      <c r="Q17" s="5">
        <f t="shared" si="31"/>
        <v>12.5</v>
      </c>
      <c r="R17">
        <f t="shared" si="0"/>
        <v>250000</v>
      </c>
      <c r="S17">
        <f t="shared" si="1"/>
        <v>1509.8323977878608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1357.6681150787385</v>
      </c>
      <c r="AC17">
        <f t="shared" si="2"/>
        <v>1275.9220745055204</v>
      </c>
      <c r="AE17">
        <f t="shared" si="3"/>
        <v>836.86844306817386</v>
      </c>
      <c r="AF17">
        <f t="shared" si="4"/>
        <v>-41.843422153408696</v>
      </c>
      <c r="AG17">
        <f t="shared" si="5"/>
        <v>-10.563441316192982</v>
      </c>
      <c r="AH17">
        <f t="shared" si="6"/>
        <v>-783.50315603583329</v>
      </c>
      <c r="AI17">
        <f t="shared" si="7"/>
        <v>0.95842356273885798</v>
      </c>
      <c r="AJ17">
        <f t="shared" si="8"/>
        <v>81.746040573218124</v>
      </c>
      <c r="AK17">
        <f t="shared" si="32"/>
        <v>150.68851951954528</v>
      </c>
      <c r="AL17">
        <f t="shared" si="9"/>
        <v>233.39298365550226</v>
      </c>
      <c r="AN17">
        <f t="shared" si="10"/>
        <v>265.12307603376286</v>
      </c>
      <c r="AO17">
        <f t="shared" si="11"/>
        <v>-13.256153801688143</v>
      </c>
      <c r="AP17">
        <f t="shared" si="12"/>
        <v>-3.3465380113790206</v>
      </c>
      <c r="AQ17">
        <f t="shared" si="13"/>
        <v>-248.21675202473787</v>
      </c>
      <c r="AR17">
        <f t="shared" si="14"/>
        <v>0.30363219595778729</v>
      </c>
      <c r="AS17">
        <f t="shared" si="15"/>
        <v>25.897453667740752</v>
      </c>
      <c r="AT17">
        <f t="shared" si="16"/>
        <v>47.73869076903528</v>
      </c>
      <c r="AU17">
        <f t="shared" si="17"/>
        <v>73.939776632733825</v>
      </c>
      <c r="AW17">
        <v>14</v>
      </c>
      <c r="AX17">
        <f>(R17*SUMPRODUCT(K18:$K$23, X18:$X$23)-$AZ$3*SUMPRODUCT(K17:$K$22, W18:$W$23))/Z17</f>
        <v>1509.8323977878608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4.4868319999999996E-3</v>
      </c>
      <c r="O18">
        <f t="shared" si="29"/>
        <v>990.28860247620707</v>
      </c>
      <c r="P18">
        <f t="shared" si="30"/>
        <v>49.514430123810357</v>
      </c>
      <c r="Q18" s="5">
        <f t="shared" si="31"/>
        <v>12.5</v>
      </c>
      <c r="R18">
        <f t="shared" si="0"/>
        <v>250000</v>
      </c>
      <c r="S18">
        <f t="shared" si="1"/>
        <v>1381.4788210294407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1275.9220745055204</v>
      </c>
      <c r="AC18">
        <f t="shared" si="2"/>
        <v>1150.5409317417325</v>
      </c>
      <c r="AE18">
        <f t="shared" si="3"/>
        <v>824.74487052734366</v>
      </c>
      <c r="AF18">
        <f t="shared" si="4"/>
        <v>-41.237243526367187</v>
      </c>
      <c r="AG18">
        <f t="shared" si="5"/>
        <v>-10.410410516503434</v>
      </c>
      <c r="AH18">
        <f t="shared" si="6"/>
        <v>-947.92773055233567</v>
      </c>
      <c r="AI18">
        <f t="shared" si="7"/>
        <v>-174.83051406786262</v>
      </c>
      <c r="AJ18">
        <f t="shared" si="8"/>
        <v>125.38114276378792</v>
      </c>
      <c r="AK18">
        <f t="shared" si="32"/>
        <v>144.16007910545477</v>
      </c>
      <c r="AL18">
        <f t="shared" si="9"/>
        <v>94.710707801380067</v>
      </c>
      <c r="AN18">
        <f t="shared" si="10"/>
        <v>240.68671994614675</v>
      </c>
      <c r="AO18">
        <f t="shared" si="11"/>
        <v>-12.034335997307338</v>
      </c>
      <c r="AP18">
        <f t="shared" si="12"/>
        <v>-3.0380880803877766</v>
      </c>
      <c r="AQ18">
        <f t="shared" si="13"/>
        <v>-276.63538673087419</v>
      </c>
      <c r="AR18">
        <f t="shared" si="14"/>
        <v>-51.021090862422547</v>
      </c>
      <c r="AS18">
        <f t="shared" si="15"/>
        <v>36.590195432946501</v>
      </c>
      <c r="AT18">
        <f t="shared" si="16"/>
        <v>42.070484857800146</v>
      </c>
      <c r="AU18">
        <f t="shared" si="17"/>
        <v>27.639589428324104</v>
      </c>
      <c r="AW18">
        <v>15</v>
      </c>
      <c r="AX18">
        <f>(R18*SUMPRODUCT(K19:$K$23, X19:$X$23)-$AZ$3*SUMPRODUCT(K18:$K$22, W19:$W$23))/Z18</f>
        <v>1381.4788210294407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5.3970320000000004E-3</v>
      </c>
      <c r="O19">
        <f t="shared" si="29"/>
        <v>990.28860247620707</v>
      </c>
      <c r="P19">
        <f t="shared" si="30"/>
        <v>49.514430123810357</v>
      </c>
      <c r="Q19" s="5">
        <f t="shared" si="31"/>
        <v>12.5</v>
      </c>
      <c r="R19">
        <f t="shared" si="0"/>
        <v>250000</v>
      </c>
      <c r="S19">
        <f t="shared" si="1"/>
        <v>1202.1446240930325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1150.5409317417325</v>
      </c>
      <c r="AC19">
        <f t="shared" si="2"/>
        <v>985.77023742632207</v>
      </c>
      <c r="AE19">
        <f t="shared" si="3"/>
        <v>812.0462473639983</v>
      </c>
      <c r="AF19">
        <f t="shared" si="4"/>
        <v>-40.602312368199918</v>
      </c>
      <c r="AG19">
        <f t="shared" si="5"/>
        <v>-10.250121092647694</v>
      </c>
      <c r="AH19">
        <f t="shared" si="6"/>
        <v>-1123.7063738141114</v>
      </c>
      <c r="AI19">
        <f t="shared" si="7"/>
        <v>-362.5125599109607</v>
      </c>
      <c r="AJ19">
        <f t="shared" si="8"/>
        <v>164.77069431541042</v>
      </c>
      <c r="AK19">
        <f t="shared" si="32"/>
        <v>134.53894067162716</v>
      </c>
      <c r="AL19">
        <f t="shared" si="9"/>
        <v>-63.202924923923121</v>
      </c>
      <c r="AN19">
        <f t="shared" si="10"/>
        <v>218.3008546820204</v>
      </c>
      <c r="AO19">
        <f t="shared" si="11"/>
        <v>-10.91504273410102</v>
      </c>
      <c r="AP19">
        <f t="shared" si="12"/>
        <v>-2.7555206398437937</v>
      </c>
      <c r="AQ19">
        <f t="shared" si="13"/>
        <v>-302.08385619852066</v>
      </c>
      <c r="AR19">
        <f t="shared" si="14"/>
        <v>-97.453564890445108</v>
      </c>
      <c r="AS19">
        <f t="shared" si="15"/>
        <v>44.294993680921124</v>
      </c>
      <c r="AT19">
        <f t="shared" si="16"/>
        <v>36.167848607106251</v>
      </c>
      <c r="AU19">
        <f t="shared" si="17"/>
        <v>-16.99072260241773</v>
      </c>
      <c r="AW19">
        <v>16</v>
      </c>
      <c r="AX19">
        <f>(R19*SUMPRODUCT(K20:$K$23, X20:$X$23)-$AZ$3*SUMPRODUCT(K19:$K$22, W20:$W$23))/Z19</f>
        <v>1202.1446240930325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6.3737730000000001E-3</v>
      </c>
      <c r="O20">
        <f t="shared" si="29"/>
        <v>990.28860247620707</v>
      </c>
      <c r="P20">
        <f t="shared" si="30"/>
        <v>49.514430123810357</v>
      </c>
      <c r="Q20" s="5">
        <f t="shared" si="31"/>
        <v>12.5</v>
      </c>
      <c r="R20">
        <f t="shared" si="0"/>
        <v>250000</v>
      </c>
      <c r="S20">
        <f t="shared" si="1"/>
        <v>975.39743574931515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985.77023742632207</v>
      </c>
      <c r="AC20">
        <f t="shared" si="2"/>
        <v>786.73902399189842</v>
      </c>
      <c r="AE20">
        <f t="shared" si="3"/>
        <v>798.74998644415825</v>
      </c>
      <c r="AF20">
        <f t="shared" si="4"/>
        <v>-39.937499322207913</v>
      </c>
      <c r="AG20">
        <f t="shared" si="5"/>
        <v>-10.082287936654168</v>
      </c>
      <c r="AH20">
        <f t="shared" si="6"/>
        <v>-1306.6389013409675</v>
      </c>
      <c r="AI20">
        <f t="shared" si="7"/>
        <v>-557.90870215567145</v>
      </c>
      <c r="AJ20">
        <f t="shared" si="8"/>
        <v>199.03121343442365</v>
      </c>
      <c r="AK20">
        <f t="shared" si="32"/>
        <v>122.12079071837908</v>
      </c>
      <c r="AL20">
        <f t="shared" si="9"/>
        <v>-236.75669800286872</v>
      </c>
      <c r="AN20">
        <f t="shared" si="10"/>
        <v>197.80064486099559</v>
      </c>
      <c r="AO20">
        <f t="shared" si="11"/>
        <v>-9.8900322430497791</v>
      </c>
      <c r="AP20">
        <f t="shared" si="12"/>
        <v>-2.4967550414898874</v>
      </c>
      <c r="AQ20">
        <f t="shared" si="13"/>
        <v>-323.57311007450647</v>
      </c>
      <c r="AR20">
        <f t="shared" si="14"/>
        <v>-138.15925249805056</v>
      </c>
      <c r="AS20">
        <f t="shared" si="15"/>
        <v>49.287640729803947</v>
      </c>
      <c r="AT20">
        <f t="shared" si="16"/>
        <v>30.241717139257588</v>
      </c>
      <c r="AU20">
        <f t="shared" si="17"/>
        <v>-58.629894628989035</v>
      </c>
      <c r="AW20">
        <v>17</v>
      </c>
      <c r="AX20">
        <f>(R20*SUMPRODUCT(K21:$K$23, X21:$X$23)-$AZ$3*SUMPRODUCT(K20:$K$22, W21:$W$23))/Z20</f>
        <v>975.39743574931515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7.4983330000000003E-3</v>
      </c>
      <c r="O21">
        <f t="shared" si="29"/>
        <v>990.28860247620707</v>
      </c>
      <c r="P21">
        <f t="shared" si="30"/>
        <v>49.514430123810357</v>
      </c>
      <c r="Q21" s="5">
        <f t="shared" si="31"/>
        <v>12.5</v>
      </c>
      <c r="R21">
        <f t="shared" si="0"/>
        <v>250000</v>
      </c>
      <c r="S21">
        <f t="shared" si="1"/>
        <v>699.92608120974387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786.73902399189842</v>
      </c>
      <c r="AC21">
        <f t="shared" si="2"/>
        <v>554.66984511362148</v>
      </c>
      <c r="AE21">
        <f t="shared" si="3"/>
        <v>784.77319319761295</v>
      </c>
      <c r="AF21">
        <f t="shared" si="4"/>
        <v>-39.238659659880653</v>
      </c>
      <c r="AG21">
        <f t="shared" si="5"/>
        <v>-9.9058647049367128</v>
      </c>
      <c r="AH21">
        <f t="shared" si="6"/>
        <v>-1512.0070470183173</v>
      </c>
      <c r="AI21">
        <f t="shared" si="7"/>
        <v>-776.37837818552168</v>
      </c>
      <c r="AJ21">
        <f t="shared" si="8"/>
        <v>232.06917887827694</v>
      </c>
      <c r="AK21">
        <f t="shared" si="32"/>
        <v>107.25914902707417</v>
      </c>
      <c r="AL21">
        <f t="shared" si="9"/>
        <v>-437.05005028017058</v>
      </c>
      <c r="AN21">
        <f t="shared" si="10"/>
        <v>179.02066500511543</v>
      </c>
      <c r="AO21">
        <f t="shared" si="11"/>
        <v>-8.9510332502557723</v>
      </c>
      <c r="AP21">
        <f t="shared" si="12"/>
        <v>-2.2597031885133787</v>
      </c>
      <c r="AQ21">
        <f t="shared" si="13"/>
        <v>-344.91558758108624</v>
      </c>
      <c r="AR21">
        <f t="shared" si="14"/>
        <v>-177.10565901473998</v>
      </c>
      <c r="AS21">
        <f t="shared" si="15"/>
        <v>52.939090032753931</v>
      </c>
      <c r="AT21">
        <f t="shared" si="16"/>
        <v>24.467711630759617</v>
      </c>
      <c r="AU21">
        <f t="shared" si="17"/>
        <v>-99.698857351226437</v>
      </c>
      <c r="AW21">
        <v>18</v>
      </c>
      <c r="AX21">
        <f>(R21*SUMPRODUCT(K22:$K$23, X22:$X$23)-$AZ$3*SUMPRODUCT(K21:$K$22, W22:$W$23))/Z21</f>
        <v>699.92608120974387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8.7783159999999995E-3</v>
      </c>
      <c r="O22">
        <f t="shared" si="29"/>
        <v>990.28860247620707</v>
      </c>
      <c r="P22">
        <f t="shared" si="30"/>
        <v>49.514430123810357</v>
      </c>
      <c r="Q22" s="5">
        <f t="shared" si="31"/>
        <v>12.5</v>
      </c>
      <c r="R22">
        <f t="shared" si="0"/>
        <v>250000</v>
      </c>
      <c r="S22">
        <f t="shared" si="1"/>
        <v>374.67973140316229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554.66984511362148</v>
      </c>
      <c r="AC22">
        <f t="shared" si="2"/>
        <v>291.34644041923355</v>
      </c>
      <c r="AE22">
        <f t="shared" si="3"/>
        <v>770.03647418741912</v>
      </c>
      <c r="AF22">
        <f t="shared" si="4"/>
        <v>-38.50182370937096</v>
      </c>
      <c r="AG22">
        <f t="shared" si="5"/>
        <v>-9.7198492472541638</v>
      </c>
      <c r="AH22">
        <f t="shared" si="6"/>
        <v>-1739.1362126636243</v>
      </c>
      <c r="AI22">
        <f t="shared" si="7"/>
        <v>-1017.3214114328302</v>
      </c>
      <c r="AJ22">
        <f t="shared" si="8"/>
        <v>263.32340469438793</v>
      </c>
      <c r="AK22">
        <f t="shared" si="32"/>
        <v>90.034314691416881</v>
      </c>
      <c r="AL22">
        <f t="shared" si="9"/>
        <v>-663.96369204702546</v>
      </c>
      <c r="AN22">
        <f t="shared" si="10"/>
        <v>161.81264993240347</v>
      </c>
      <c r="AO22">
        <f t="shared" si="11"/>
        <v>-8.0906324966201737</v>
      </c>
      <c r="AP22">
        <f t="shared" si="12"/>
        <v>-2.0424935913605449</v>
      </c>
      <c r="AQ22">
        <f t="shared" si="13"/>
        <v>-365.45572657641623</v>
      </c>
      <c r="AR22">
        <f t="shared" si="14"/>
        <v>-213.77620273199346</v>
      </c>
      <c r="AS22">
        <f t="shared" si="15"/>
        <v>55.333817723095265</v>
      </c>
      <c r="AT22">
        <f t="shared" si="16"/>
        <v>18.919481782261936</v>
      </c>
      <c r="AU22">
        <f t="shared" si="17"/>
        <v>-139.52290322663626</v>
      </c>
      <c r="AW22">
        <v>19</v>
      </c>
      <c r="AX22">
        <f>(R22*SUMPRODUCT(K23:$K$23, X23:$X$23)-$AZ$3*SUMPRODUCT(K22:$K$22, W23:$W$23))/Z22</f>
        <v>374.67973140316229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1.019566E-2</v>
      </c>
      <c r="O23">
        <f t="shared" si="29"/>
        <v>990.28860247620707</v>
      </c>
      <c r="P23">
        <f t="shared" si="30"/>
        <v>49.514430123810357</v>
      </c>
      <c r="Q23" s="5">
        <f t="shared" si="31"/>
        <v>12.5</v>
      </c>
      <c r="R23">
        <f t="shared" si="0"/>
        <v>250000</v>
      </c>
      <c r="S23">
        <f t="shared" si="1"/>
        <v>382.40260438442459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291.34644041923355</v>
      </c>
      <c r="AC23">
        <f t="shared" si="2"/>
        <v>291.34644041923355</v>
      </c>
      <c r="AE23">
        <f t="shared" si="3"/>
        <v>754.48507936713133</v>
      </c>
      <c r="AF23">
        <f t="shared" si="4"/>
        <v>-37.724253968356571</v>
      </c>
      <c r="AG23">
        <f t="shared" si="5"/>
        <v>-9.5235504766053634</v>
      </c>
      <c r="AH23">
        <f t="shared" si="6"/>
        <v>-1982.0055635251881</v>
      </c>
      <c r="AI23">
        <f t="shared" si="7"/>
        <v>-1274.7682886030188</v>
      </c>
      <c r="AJ23">
        <f t="shared" si="8"/>
        <v>0</v>
      </c>
      <c r="AK23">
        <f t="shared" si="32"/>
        <v>70.567508607260592</v>
      </c>
      <c r="AL23">
        <f t="shared" si="9"/>
        <v>-1204.2007799957582</v>
      </c>
      <c r="AN23">
        <f t="shared" si="10"/>
        <v>146.04745587172604</v>
      </c>
      <c r="AO23">
        <f t="shared" si="11"/>
        <v>-7.3023727935863034</v>
      </c>
      <c r="AP23">
        <f t="shared" si="12"/>
        <v>-1.8434961220715833</v>
      </c>
      <c r="AQ23">
        <f t="shared" si="13"/>
        <v>-383.66149045554056</v>
      </c>
      <c r="AR23">
        <f t="shared" si="14"/>
        <v>-246.75990349947244</v>
      </c>
      <c r="AS23">
        <f t="shared" si="15"/>
        <v>0</v>
      </c>
      <c r="AT23">
        <f t="shared" si="16"/>
        <v>13.659919037685244</v>
      </c>
      <c r="AU23">
        <f t="shared" si="17"/>
        <v>-233.09998446178719</v>
      </c>
      <c r="AW23">
        <v>20</v>
      </c>
      <c r="AX23">
        <f>(R23*SUMPRODUCT(K$23:$K24, X$23:$X24)-$AZ$3*SUMPRODUCT(K$22:$K23, W$23:$W24))/Z23</f>
        <v>382.40260438442459</v>
      </c>
    </row>
    <row r="25" spans="5:50" x14ac:dyDescent="0.25">
      <c r="AN25" s="6">
        <f t="shared" ref="AN25:AU25" si="33">SUM(AN3:AN23)</f>
        <v>8593.8559435287771</v>
      </c>
      <c r="AO25" s="6">
        <f t="shared" si="33"/>
        <v>-1172.4092490335943</v>
      </c>
      <c r="AP25" s="6">
        <f t="shared" si="33"/>
        <v>-720.93362995418011</v>
      </c>
      <c r="AQ25" s="6">
        <f t="shared" si="33"/>
        <v>-5334.0286459433428</v>
      </c>
      <c r="AR25" s="6">
        <f t="shared" si="33"/>
        <v>1366.4844185976599</v>
      </c>
      <c r="AS25" s="6">
        <f t="shared" si="33"/>
        <v>-717.44190407428903</v>
      </c>
      <c r="AT25" s="6">
        <f t="shared" si="33"/>
        <v>1046.4011648749213</v>
      </c>
      <c r="AU25" s="7">
        <f t="shared" si="33"/>
        <v>1695.4436793982925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6" priority="1" operator="lessThan">
      <formula>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E4B17-C54C-4134-A2DC-D8A940EAD436}">
  <sheetPr codeName="Sheet1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4113.0635404317964</v>
      </c>
      <c r="K3">
        <v>1</v>
      </c>
      <c r="L3" s="2">
        <v>0</v>
      </c>
      <c r="O3">
        <f>$C$3</f>
        <v>4113.0635404317964</v>
      </c>
      <c r="P3">
        <f>O3*B5</f>
        <v>3290.4508323454374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4113.0635404317964</v>
      </c>
      <c r="AF3">
        <f t="shared" ref="AF3:AF23" si="4">-$Z3*P3</f>
        <v>-3290.4508323454374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197.65573738635885</v>
      </c>
      <c r="AJ3">
        <f t="shared" ref="AJ3:AJ23" si="8">AB3-AC3</f>
        <v>0</v>
      </c>
      <c r="AL3">
        <f t="shared" ref="AL3:AL23" si="9">SUM(AI3:AK3)</f>
        <v>197.65573738635885</v>
      </c>
      <c r="AN3">
        <f t="shared" ref="AN3:AN23" si="10">AE3*$K3</f>
        <v>4113.0635404317964</v>
      </c>
      <c r="AO3">
        <f t="shared" ref="AO3:AO23" si="11">AF3*$K3</f>
        <v>-3290.4508323454374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197.65573738635885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197.65573738635885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1989.0076793180515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250000</v>
      </c>
      <c r="S4">
        <f t="shared" si="1"/>
        <v>1527.4786256054292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1509.0202072987431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-1509.0202072987431</v>
      </c>
      <c r="AK4">
        <f>H4*SUM(AB4, AE4:AF4)</f>
        <v>0</v>
      </c>
      <c r="AL4">
        <f t="shared" si="9"/>
        <v>-2030.0802072987431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-479.9874720193078</v>
      </c>
      <c r="AR4">
        <f t="shared" si="14"/>
        <v>-479.9874720193078</v>
      </c>
      <c r="AS4">
        <f t="shared" si="15"/>
        <v>-1390.0717662598847</v>
      </c>
      <c r="AT4">
        <f t="shared" si="16"/>
        <v>0</v>
      </c>
      <c r="AU4">
        <f t="shared" si="17"/>
        <v>-1870.0592382791926</v>
      </c>
      <c r="AW4">
        <v>1</v>
      </c>
      <c r="AX4">
        <f>(R4*SUMPRODUCT(K5:$K$23, X5:$X$23)-$AZ$3*SUMPRODUCT(K4:$K$22, W5:$W$23))/Z4</f>
        <v>1527.4786256054292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2.1892320000000002E-3</v>
      </c>
      <c r="O5">
        <f t="shared" ref="O5:O23" si="29">$C$3</f>
        <v>4113.0635404317964</v>
      </c>
      <c r="P5">
        <f t="shared" ref="P5:P23" si="30">O5*$C$5</f>
        <v>205.65317702158984</v>
      </c>
      <c r="Q5" s="5">
        <f t="shared" ref="Q5:Q23" si="31">$C$8</f>
        <v>12.5</v>
      </c>
      <c r="R5">
        <f t="shared" si="0"/>
        <v>250000</v>
      </c>
      <c r="S5">
        <f t="shared" si="1"/>
        <v>2931.003985359971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1509.0202072987431</v>
      </c>
      <c r="AC5">
        <f t="shared" si="2"/>
        <v>2860.2900720564539</v>
      </c>
      <c r="AE5">
        <f t="shared" si="3"/>
        <v>4013.8310521572266</v>
      </c>
      <c r="AF5">
        <f t="shared" si="4"/>
        <v>-200.69155260786135</v>
      </c>
      <c r="AG5">
        <f t="shared" si="5"/>
        <v>-12.198422820061296</v>
      </c>
      <c r="AH5">
        <f t="shared" si="6"/>
        <v>-540.69419877408006</v>
      </c>
      <c r="AI5">
        <f t="shared" si="7"/>
        <v>3260.2468779552237</v>
      </c>
      <c r="AJ5">
        <f t="shared" si="8"/>
        <v>-1351.2698647577108</v>
      </c>
      <c r="AK5">
        <f>H5*SUM(AB5, AE5:AF5)</f>
        <v>455.41720611499272</v>
      </c>
      <c r="AL5">
        <f t="shared" si="9"/>
        <v>2364.3942193125058</v>
      </c>
      <c r="AN5">
        <f t="shared" si="10"/>
        <v>3405.9904232380682</v>
      </c>
      <c r="AO5">
        <f t="shared" si="11"/>
        <v>-170.29952116190344</v>
      </c>
      <c r="AP5">
        <f t="shared" si="12"/>
        <v>-10.351136050284861</v>
      </c>
      <c r="AQ5">
        <f t="shared" si="13"/>
        <v>-458.81334789493263</v>
      </c>
      <c r="AR5">
        <f t="shared" si="14"/>
        <v>2766.5264181309471</v>
      </c>
      <c r="AS5">
        <f t="shared" si="15"/>
        <v>-1146.6382512790128</v>
      </c>
      <c r="AT5">
        <f t="shared" si="16"/>
        <v>386.45040671849944</v>
      </c>
      <c r="AU5">
        <f t="shared" si="17"/>
        <v>2006.3385735704339</v>
      </c>
      <c r="AW5">
        <v>2</v>
      </c>
      <c r="AX5">
        <f>(R5*SUMPRODUCT(K6:$K$23, X6:$X$23)-$AZ$3*SUMPRODUCT(K5:$K$22, W6:$W$23))/Z5</f>
        <v>2931.003985359971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2.8741389999999999E-3</v>
      </c>
      <c r="O6">
        <f t="shared" si="29"/>
        <v>4113.0635404317964</v>
      </c>
      <c r="P6">
        <f t="shared" si="30"/>
        <v>205.65317702158984</v>
      </c>
      <c r="Q6" s="5">
        <f t="shared" si="31"/>
        <v>12.5</v>
      </c>
      <c r="R6">
        <f t="shared" si="0"/>
        <v>250000</v>
      </c>
      <c r="S6">
        <f t="shared" si="1"/>
        <v>4110.0556690923495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2860.2900720564539</v>
      </c>
      <c r="AC6">
        <f t="shared" si="2"/>
        <v>3959.2589198559676</v>
      </c>
      <c r="AE6">
        <f t="shared" si="3"/>
        <v>3962.1564332692383</v>
      </c>
      <c r="AF6">
        <f t="shared" si="4"/>
        <v>-198.10782166346192</v>
      </c>
      <c r="AG6">
        <f t="shared" si="5"/>
        <v>-12.041378629095055</v>
      </c>
      <c r="AH6">
        <f t="shared" si="6"/>
        <v>-701.19925531256297</v>
      </c>
      <c r="AI6">
        <f t="shared" si="7"/>
        <v>3050.8079776641184</v>
      </c>
      <c r="AJ6">
        <f t="shared" si="8"/>
        <v>-1098.9688477995137</v>
      </c>
      <c r="AK6">
        <f>H6*SUM(AB6, AE6:AF6)</f>
        <v>566.84466116097701</v>
      </c>
      <c r="AL6">
        <f t="shared" si="9"/>
        <v>2518.6837910255817</v>
      </c>
      <c r="AN6">
        <f t="shared" si="10"/>
        <v>3097.1206178290045</v>
      </c>
      <c r="AO6">
        <f t="shared" si="11"/>
        <v>-154.85603089145025</v>
      </c>
      <c r="AP6">
        <f t="shared" si="12"/>
        <v>-9.4124506811772459</v>
      </c>
      <c r="AQ6">
        <f t="shared" si="13"/>
        <v>-548.11027969508507</v>
      </c>
      <c r="AR6">
        <f t="shared" si="14"/>
        <v>2384.741856561292</v>
      </c>
      <c r="AS6">
        <f t="shared" si="15"/>
        <v>-859.0370254672813</v>
      </c>
      <c r="AT6">
        <f t="shared" si="16"/>
        <v>443.08858490460858</v>
      </c>
      <c r="AU6">
        <f t="shared" si="17"/>
        <v>1968.7934159986194</v>
      </c>
      <c r="AW6">
        <v>3</v>
      </c>
      <c r="AX6">
        <f>(R6*SUMPRODUCT(K7:$K$23, X7:$X$23)-$AZ$3*SUMPRODUCT(K6:$K$22, W7:$W$23))/Z6</f>
        <v>4110.0556690923495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3.657909E-3</v>
      </c>
      <c r="O7">
        <f t="shared" si="29"/>
        <v>4113.0635404317964</v>
      </c>
      <c r="P7">
        <f t="shared" si="30"/>
        <v>205.65317702158984</v>
      </c>
      <c r="Q7" s="5">
        <f t="shared" si="31"/>
        <v>12.5</v>
      </c>
      <c r="R7">
        <f t="shared" si="0"/>
        <v>250000</v>
      </c>
      <c r="S7">
        <f t="shared" si="1"/>
        <v>5075.6586676606039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3959.2589198559676</v>
      </c>
      <c r="AC7">
        <f t="shared" si="2"/>
        <v>4822.6547770448651</v>
      </c>
      <c r="AE7">
        <f t="shared" si="3"/>
        <v>3908.0416612598824</v>
      </c>
      <c r="AF7">
        <f t="shared" si="4"/>
        <v>-195.40208306299414</v>
      </c>
      <c r="AG7">
        <f t="shared" si="5"/>
        <v>-11.87691857554433</v>
      </c>
      <c r="AH7">
        <f t="shared" si="6"/>
        <v>-880.92534519548929</v>
      </c>
      <c r="AI7">
        <f t="shared" si="7"/>
        <v>2819.8373144258544</v>
      </c>
      <c r="AJ7">
        <f t="shared" si="8"/>
        <v>-863.39585718889748</v>
      </c>
      <c r="AK7">
        <f>H7*SUM(AB7, AE7:AF7)</f>
        <v>656.4843544783829</v>
      </c>
      <c r="AL7">
        <f t="shared" si="9"/>
        <v>2612.9258117153399</v>
      </c>
      <c r="AN7">
        <f t="shared" si="10"/>
        <v>2814.0243616428902</v>
      </c>
      <c r="AO7">
        <f t="shared" si="11"/>
        <v>-140.70121808214452</v>
      </c>
      <c r="AP7">
        <f t="shared" si="12"/>
        <v>-8.5520936340417837</v>
      </c>
      <c r="AQ7">
        <f t="shared" si="13"/>
        <v>-634.31907769622183</v>
      </c>
      <c r="AR7">
        <f t="shared" si="14"/>
        <v>2030.4519722304817</v>
      </c>
      <c r="AS7">
        <f t="shared" si="15"/>
        <v>-621.696795086836</v>
      </c>
      <c r="AT7">
        <f t="shared" si="16"/>
        <v>472.70810463776365</v>
      </c>
      <c r="AU7">
        <f t="shared" si="17"/>
        <v>1881.4632817814095</v>
      </c>
      <c r="AW7">
        <v>4</v>
      </c>
      <c r="AX7">
        <f>(R7*SUMPRODUCT(K8:$K$23, X8:$X$23)-$AZ$3*SUMPRODUCT(K7:$K$22, W8:$W$23))/Z7</f>
        <v>5075.6586676606039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4.4868319999999996E-3</v>
      </c>
      <c r="O8">
        <f t="shared" si="29"/>
        <v>4113.0635404317964</v>
      </c>
      <c r="P8">
        <f t="shared" si="30"/>
        <v>205.65317702158984</v>
      </c>
      <c r="Q8" s="5">
        <f t="shared" si="31"/>
        <v>12.5</v>
      </c>
      <c r="R8">
        <f t="shared" si="0"/>
        <v>250000</v>
      </c>
      <c r="S8">
        <f t="shared" si="1"/>
        <v>5848.5602355634319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4822.6547770448651</v>
      </c>
      <c r="AC8">
        <f t="shared" si="2"/>
        <v>5476.5261376316666</v>
      </c>
      <c r="AE8">
        <f t="shared" si="3"/>
        <v>3851.4265182642098</v>
      </c>
      <c r="AF8">
        <f t="shared" si="4"/>
        <v>-192.5713259132105</v>
      </c>
      <c r="AG8">
        <f t="shared" si="5"/>
        <v>-11.704859651462741</v>
      </c>
      <c r="AH8">
        <f t="shared" si="6"/>
        <v>-1065.7947665229342</v>
      </c>
      <c r="AI8">
        <f t="shared" si="7"/>
        <v>2581.3555661766022</v>
      </c>
      <c r="AJ8">
        <f t="shared" si="8"/>
        <v>-653.87136058680153</v>
      </c>
      <c r="AK8">
        <f t="shared" ref="AK8:AK23" si="32">H8*SUM(AB8:AB8, AE8:AF8)</f>
        <v>725.7628080812043</v>
      </c>
      <c r="AL8">
        <f t="shared" si="9"/>
        <v>2653.2470136710049</v>
      </c>
      <c r="AN8">
        <f t="shared" si="10"/>
        <v>2554.6561377634443</v>
      </c>
      <c r="AO8">
        <f t="shared" si="11"/>
        <v>-127.73280688817223</v>
      </c>
      <c r="AP8">
        <f t="shared" si="12"/>
        <v>-7.763848384090525</v>
      </c>
      <c r="AQ8">
        <f t="shared" si="13"/>
        <v>-706.94303240168688</v>
      </c>
      <c r="AR8">
        <f t="shared" si="14"/>
        <v>1712.2164500894949</v>
      </c>
      <c r="AS8">
        <f t="shared" si="15"/>
        <v>-433.71371015631968</v>
      </c>
      <c r="AT8">
        <f t="shared" si="16"/>
        <v>481.39939927003718</v>
      </c>
      <c r="AU8">
        <f t="shared" si="17"/>
        <v>1759.9021392032123</v>
      </c>
      <c r="AW8">
        <v>5</v>
      </c>
      <c r="AX8">
        <f>(R8*SUMPRODUCT(K9:$K$23, X9:$X$23)-$AZ$3*SUMPRODUCT(K8:$K$22, W9:$W$23))/Z8</f>
        <v>5848.5602355634319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5.3970320000000004E-3</v>
      </c>
      <c r="O9">
        <f t="shared" si="29"/>
        <v>4113.0635404317964</v>
      </c>
      <c r="P9">
        <f t="shared" si="30"/>
        <v>205.65317702158984</v>
      </c>
      <c r="Q9" s="5">
        <f t="shared" si="31"/>
        <v>12.5</v>
      </c>
      <c r="R9">
        <f t="shared" si="0"/>
        <v>250000</v>
      </c>
      <c r="S9">
        <f t="shared" si="1"/>
        <v>6442.6502441643643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5476.5261376316666</v>
      </c>
      <c r="AC9">
        <f t="shared" si="2"/>
        <v>5939.9377463279143</v>
      </c>
      <c r="AE9">
        <f t="shared" si="3"/>
        <v>3792.1259809168473</v>
      </c>
      <c r="AF9">
        <f t="shared" si="4"/>
        <v>-189.60629904584238</v>
      </c>
      <c r="AG9">
        <f t="shared" si="5"/>
        <v>-11.52463955285366</v>
      </c>
      <c r="AH9">
        <f t="shared" si="6"/>
        <v>-1263.4300418890653</v>
      </c>
      <c r="AI9">
        <f t="shared" si="7"/>
        <v>2327.565000429086</v>
      </c>
      <c r="AJ9">
        <f t="shared" si="8"/>
        <v>-463.41160869624764</v>
      </c>
      <c r="AK9">
        <f t="shared" si="32"/>
        <v>776.89395077484369</v>
      </c>
      <c r="AL9">
        <f t="shared" si="9"/>
        <v>2641.0473425076821</v>
      </c>
      <c r="AN9">
        <f t="shared" si="10"/>
        <v>2317.0518856096837</v>
      </c>
      <c r="AO9">
        <f t="shared" si="11"/>
        <v>-115.8525942804842</v>
      </c>
      <c r="AP9">
        <f t="shared" si="12"/>
        <v>-7.041745960258238</v>
      </c>
      <c r="AQ9">
        <f t="shared" si="13"/>
        <v>-771.97671586511899</v>
      </c>
      <c r="AR9">
        <f t="shared" si="14"/>
        <v>1422.1808295038225</v>
      </c>
      <c r="AS9">
        <f t="shared" si="15"/>
        <v>-283.15218089971006</v>
      </c>
      <c r="AT9">
        <f t="shared" si="16"/>
        <v>474.69509257347659</v>
      </c>
      <c r="AU9">
        <f t="shared" si="17"/>
        <v>1613.7237411775891</v>
      </c>
      <c r="AW9">
        <v>6</v>
      </c>
      <c r="AX9">
        <f>(R9*SUMPRODUCT(K10:$K$23, X10:$X$23)-$AZ$3*SUMPRODUCT(K9:$K$22, W10:$W$23))/Z9</f>
        <v>6442.6502441643643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6.3737730000000001E-3</v>
      </c>
      <c r="O10">
        <f t="shared" si="29"/>
        <v>4113.0635404317964</v>
      </c>
      <c r="P10">
        <f t="shared" si="30"/>
        <v>205.65317702158984</v>
      </c>
      <c r="Q10" s="5">
        <f t="shared" si="31"/>
        <v>12.5</v>
      </c>
      <c r="R10">
        <f t="shared" si="0"/>
        <v>250000</v>
      </c>
      <c r="S10">
        <f t="shared" si="1"/>
        <v>6873.6396558046154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5939.9377463279143</v>
      </c>
      <c r="AC10">
        <f t="shared" si="2"/>
        <v>6233.5320843333966</v>
      </c>
      <c r="AE10">
        <f t="shared" si="3"/>
        <v>3730.0345709179123</v>
      </c>
      <c r="AF10">
        <f t="shared" si="4"/>
        <v>-186.50172854589565</v>
      </c>
      <c r="AG10">
        <f t="shared" si="5"/>
        <v>-11.335937720908412</v>
      </c>
      <c r="AH10">
        <f t="shared" si="6"/>
        <v>-1469.1087283342147</v>
      </c>
      <c r="AI10">
        <f t="shared" si="7"/>
        <v>2063.0881763168936</v>
      </c>
      <c r="AJ10">
        <f t="shared" si="8"/>
        <v>-293.59433800548231</v>
      </c>
      <c r="AK10">
        <f t="shared" si="32"/>
        <v>811.50057827505316</v>
      </c>
      <c r="AL10">
        <f t="shared" si="9"/>
        <v>2580.9944165864645</v>
      </c>
      <c r="AN10">
        <f t="shared" si="10"/>
        <v>2099.462037460034</v>
      </c>
      <c r="AO10">
        <f t="shared" si="11"/>
        <v>-104.97310187300171</v>
      </c>
      <c r="AP10">
        <f t="shared" si="12"/>
        <v>-6.3804692561339227</v>
      </c>
      <c r="AQ10">
        <f t="shared" si="13"/>
        <v>-826.89260525535963</v>
      </c>
      <c r="AR10">
        <f t="shared" si="14"/>
        <v>1161.2158610755387</v>
      </c>
      <c r="AS10">
        <f t="shared" si="15"/>
        <v>-165.25052391244574</v>
      </c>
      <c r="AT10">
        <f t="shared" si="16"/>
        <v>456.75572841837686</v>
      </c>
      <c r="AU10">
        <f t="shared" si="17"/>
        <v>1452.7210655814699</v>
      </c>
      <c r="AW10">
        <v>7</v>
      </c>
      <c r="AX10">
        <f>(R10*SUMPRODUCT(K11:$K$23, X11:$X$23)-$AZ$3*SUMPRODUCT(K10:$K$22, W11:$W$23))/Z10</f>
        <v>6873.6396558046154</v>
      </c>
    </row>
    <row r="11" spans="1:52" x14ac:dyDescent="0.25">
      <c r="A11" t="s">
        <v>33</v>
      </c>
      <c r="C11" s="24">
        <f>AU25</f>
        <v>13012.264753960208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7.4983330000000003E-3</v>
      </c>
      <c r="O11">
        <f t="shared" si="29"/>
        <v>4113.0635404317964</v>
      </c>
      <c r="P11">
        <f t="shared" si="30"/>
        <v>205.65317702158984</v>
      </c>
      <c r="Q11" s="5">
        <f t="shared" si="31"/>
        <v>12.5</v>
      </c>
      <c r="R11">
        <f t="shared" si="0"/>
        <v>250000</v>
      </c>
      <c r="S11">
        <f t="shared" si="1"/>
        <v>7146.2608749959636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6233.5320843333966</v>
      </c>
      <c r="AC11">
        <f t="shared" si="2"/>
        <v>6367.3628652386669</v>
      </c>
      <c r="AE11">
        <f t="shared" si="3"/>
        <v>3664.7651838944785</v>
      </c>
      <c r="AF11">
        <f t="shared" si="4"/>
        <v>-183.23825919472395</v>
      </c>
      <c r="AG11">
        <f t="shared" si="5"/>
        <v>-11.137577707800697</v>
      </c>
      <c r="AH11">
        <f t="shared" si="6"/>
        <v>-1700.0127179726467</v>
      </c>
      <c r="AI11">
        <f t="shared" si="7"/>
        <v>1770.3766290193073</v>
      </c>
      <c r="AJ11">
        <f t="shared" si="8"/>
        <v>-133.83078090527033</v>
      </c>
      <c r="AK11">
        <f t="shared" si="32"/>
        <v>831.31759940296672</v>
      </c>
      <c r="AL11">
        <f t="shared" si="9"/>
        <v>2467.8634475170038</v>
      </c>
      <c r="AN11">
        <f t="shared" si="10"/>
        <v>1900.1307622794473</v>
      </c>
      <c r="AO11">
        <f t="shared" si="11"/>
        <v>-95.006538113972383</v>
      </c>
      <c r="AP11">
        <f t="shared" si="12"/>
        <v>-5.7746821304879736</v>
      </c>
      <c r="AQ11">
        <f t="shared" si="13"/>
        <v>-881.43340694297819</v>
      </c>
      <c r="AR11">
        <f t="shared" si="14"/>
        <v>917.91613509200886</v>
      </c>
      <c r="AS11">
        <f t="shared" si="15"/>
        <v>-69.389434514259747</v>
      </c>
      <c r="AT11">
        <f t="shared" si="16"/>
        <v>431.02683653288113</v>
      </c>
      <c r="AU11">
        <f t="shared" si="17"/>
        <v>1279.5535371106303</v>
      </c>
      <c r="AW11">
        <v>8</v>
      </c>
      <c r="AX11">
        <f>(R11*SUMPRODUCT(K12:$K$23, X12:$X$23)-$AZ$3*SUMPRODUCT(K11:$K$22, W12:$W$23))/Z11</f>
        <v>7146.2608749959636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8.7783159999999995E-3</v>
      </c>
      <c r="O12">
        <f t="shared" si="29"/>
        <v>4113.0635404317964</v>
      </c>
      <c r="P12">
        <f t="shared" si="30"/>
        <v>205.65317702158984</v>
      </c>
      <c r="Q12" s="5">
        <f t="shared" si="31"/>
        <v>12.5</v>
      </c>
      <c r="R12">
        <f t="shared" si="0"/>
        <v>250000</v>
      </c>
      <c r="S12">
        <f t="shared" si="1"/>
        <v>7265.8062546771889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6367.3628652386669</v>
      </c>
      <c r="AC12">
        <f t="shared" si="2"/>
        <v>6352.3100047015978</v>
      </c>
      <c r="AE12">
        <f t="shared" si="3"/>
        <v>3595.9470652055097</v>
      </c>
      <c r="AF12">
        <f t="shared" si="4"/>
        <v>-179.79735326027551</v>
      </c>
      <c r="AG12">
        <f t="shared" si="5"/>
        <v>-10.928432754129059</v>
      </c>
      <c r="AH12">
        <f t="shared" si="6"/>
        <v>-1955.3835318726035</v>
      </c>
      <c r="AI12">
        <f t="shared" si="7"/>
        <v>1449.8377473185017</v>
      </c>
      <c r="AJ12">
        <f t="shared" si="8"/>
        <v>15.052860537069137</v>
      </c>
      <c r="AK12">
        <f t="shared" si="32"/>
        <v>837.17517122962647</v>
      </c>
      <c r="AL12">
        <f t="shared" si="9"/>
        <v>2302.0657790851974</v>
      </c>
      <c r="AN12">
        <f t="shared" si="10"/>
        <v>1717.4843689343322</v>
      </c>
      <c r="AO12">
        <f t="shared" si="11"/>
        <v>-85.874218446716625</v>
      </c>
      <c r="AP12">
        <f t="shared" si="12"/>
        <v>-5.2196019829602118</v>
      </c>
      <c r="AQ12">
        <f t="shared" si="13"/>
        <v>-933.92382878997512</v>
      </c>
      <c r="AR12">
        <f t="shared" si="14"/>
        <v>692.46671971468015</v>
      </c>
      <c r="AS12">
        <f t="shared" si="15"/>
        <v>7.1894975680592186</v>
      </c>
      <c r="AT12">
        <f t="shared" si="16"/>
        <v>399.84884220330804</v>
      </c>
      <c r="AU12">
        <f t="shared" si="17"/>
        <v>1099.5050594860475</v>
      </c>
      <c r="AW12">
        <v>9</v>
      </c>
      <c r="AX12">
        <f>(R12*SUMPRODUCT(K13:$K$23, X13:$X$23)-$AZ$3*SUMPRODUCT(K12:$K$22, W13:$W$23))/Z12</f>
        <v>7265.8062546771889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1.019566E-2</v>
      </c>
      <c r="O13">
        <f t="shared" si="29"/>
        <v>4113.0635404317964</v>
      </c>
      <c r="P13">
        <f t="shared" si="30"/>
        <v>205.65317702158984</v>
      </c>
      <c r="Q13" s="5">
        <f t="shared" si="31"/>
        <v>12.5</v>
      </c>
      <c r="R13">
        <f t="shared" si="0"/>
        <v>250000</v>
      </c>
      <c r="S13">
        <f t="shared" si="1"/>
        <v>7240.5752005694121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6352.3100047015978</v>
      </c>
      <c r="AC13">
        <f t="shared" si="2"/>
        <v>6202.4075348249999</v>
      </c>
      <c r="AE13">
        <f t="shared" si="3"/>
        <v>3523.3245408986209</v>
      </c>
      <c r="AF13">
        <f t="shared" si="4"/>
        <v>-176.16622704493108</v>
      </c>
      <c r="AG13">
        <f t="shared" si="5"/>
        <v>-10.707725841893803</v>
      </c>
      <c r="AH13">
        <f t="shared" si="6"/>
        <v>-2228.4516938792699</v>
      </c>
      <c r="AI13">
        <f t="shared" si="7"/>
        <v>1107.9988941325259</v>
      </c>
      <c r="AJ13">
        <f t="shared" si="8"/>
        <v>149.90246987659793</v>
      </c>
      <c r="AK13">
        <f t="shared" si="32"/>
        <v>829.98350401877599</v>
      </c>
      <c r="AL13">
        <f t="shared" si="9"/>
        <v>2087.8848680278998</v>
      </c>
      <c r="AN13">
        <f t="shared" si="10"/>
        <v>1550.1521215251153</v>
      </c>
      <c r="AO13">
        <f t="shared" si="11"/>
        <v>-77.507606076255783</v>
      </c>
      <c r="AP13">
        <f t="shared" si="12"/>
        <v>-4.7110630138793628</v>
      </c>
      <c r="AQ13">
        <f t="shared" si="13"/>
        <v>-980.44874404392374</v>
      </c>
      <c r="AR13">
        <f t="shared" si="14"/>
        <v>487.48470839105636</v>
      </c>
      <c r="AS13">
        <f t="shared" si="15"/>
        <v>65.952377932745534</v>
      </c>
      <c r="AT13">
        <f t="shared" si="16"/>
        <v>365.16666990245761</v>
      </c>
      <c r="AU13">
        <f t="shared" si="17"/>
        <v>918.60375622625952</v>
      </c>
      <c r="AW13">
        <v>10</v>
      </c>
      <c r="AX13">
        <f>(R13*SUMPRODUCT(K14:$K$23, X14:$X$23)-$AZ$3*SUMPRODUCT(K13:$K$22, W14:$W$23))/Z13</f>
        <v>7240.5752005694121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1.1804551E-2</v>
      </c>
      <c r="O14">
        <f t="shared" si="29"/>
        <v>4113.0635404317964</v>
      </c>
      <c r="P14">
        <f t="shared" si="30"/>
        <v>205.65317702158984</v>
      </c>
      <c r="Q14" s="5">
        <f t="shared" si="31"/>
        <v>12.5</v>
      </c>
      <c r="R14">
        <f t="shared" si="0"/>
        <v>250000</v>
      </c>
      <c r="S14">
        <f t="shared" si="1"/>
        <v>7073.8574143636024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6202.4075348249999</v>
      </c>
      <c r="AC14">
        <f t="shared" si="2"/>
        <v>5927.4673391387923</v>
      </c>
      <c r="AE14">
        <f t="shared" si="3"/>
        <v>3446.500031257046</v>
      </c>
      <c r="AF14">
        <f t="shared" si="4"/>
        <v>-172.32500156285232</v>
      </c>
      <c r="AG14">
        <f t="shared" si="5"/>
        <v>-10.474248687680213</v>
      </c>
      <c r="AH14">
        <f t="shared" si="6"/>
        <v>-2527.9979158930669</v>
      </c>
      <c r="AI14">
        <f t="shared" si="7"/>
        <v>735.70286511344648</v>
      </c>
      <c r="AJ14">
        <f t="shared" si="8"/>
        <v>274.94019568620752</v>
      </c>
      <c r="AK14">
        <f t="shared" si="32"/>
        <v>810.9111700459074</v>
      </c>
      <c r="AL14">
        <f t="shared" si="9"/>
        <v>1821.5542308455615</v>
      </c>
      <c r="AN14">
        <f t="shared" si="10"/>
        <v>1396.8254009723585</v>
      </c>
      <c r="AO14">
        <f t="shared" si="11"/>
        <v>-69.841270048617929</v>
      </c>
      <c r="AP14">
        <f t="shared" si="12"/>
        <v>-4.2450882026299706</v>
      </c>
      <c r="AQ14">
        <f t="shared" si="13"/>
        <v>-1024.5674366747912</v>
      </c>
      <c r="AR14">
        <f t="shared" si="14"/>
        <v>298.1716060463192</v>
      </c>
      <c r="AS14">
        <f t="shared" si="15"/>
        <v>111.42998566656995</v>
      </c>
      <c r="AT14">
        <f t="shared" si="16"/>
        <v>328.65263600163308</v>
      </c>
      <c r="AU14">
        <f t="shared" si="17"/>
        <v>738.25422771452224</v>
      </c>
      <c r="AW14">
        <v>11</v>
      </c>
      <c r="AX14">
        <f>(R14*SUMPRODUCT(K15:$K$23, X15:$X$23)-$AZ$3*SUMPRODUCT(K14:$K$22, W15:$W$23))/Z14</f>
        <v>7073.8574143636024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1.3628751999999999E-2</v>
      </c>
      <c r="O15">
        <f t="shared" si="29"/>
        <v>4113.0635404317964</v>
      </c>
      <c r="P15">
        <f t="shared" si="30"/>
        <v>205.65317702158984</v>
      </c>
      <c r="Q15" s="5">
        <f t="shared" si="31"/>
        <v>12.5</v>
      </c>
      <c r="R15">
        <f t="shared" si="0"/>
        <v>250000</v>
      </c>
      <c r="S15">
        <f t="shared" si="1"/>
        <v>6767.8504843369619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5927.4673391387923</v>
      </c>
      <c r="AC15">
        <f t="shared" si="2"/>
        <v>5537.0520448197385</v>
      </c>
      <c r="AE15">
        <f t="shared" si="3"/>
        <v>3365.063536750481</v>
      </c>
      <c r="AF15">
        <f t="shared" si="4"/>
        <v>-168.25317683752408</v>
      </c>
      <c r="AG15">
        <f t="shared" si="5"/>
        <v>-10.226755263052691</v>
      </c>
      <c r="AH15">
        <f t="shared" si="6"/>
        <v>-2855.0187550143814</v>
      </c>
      <c r="AI15">
        <f t="shared" si="7"/>
        <v>331.56484963552248</v>
      </c>
      <c r="AJ15">
        <f t="shared" si="8"/>
        <v>390.41529431905383</v>
      </c>
      <c r="AK15">
        <f t="shared" si="32"/>
        <v>780.76444270785817</v>
      </c>
      <c r="AL15">
        <f t="shared" si="9"/>
        <v>1502.7445866624344</v>
      </c>
      <c r="AN15">
        <f t="shared" si="10"/>
        <v>1256.3171052861464</v>
      </c>
      <c r="AO15">
        <f t="shared" si="11"/>
        <v>-62.815855264307331</v>
      </c>
      <c r="AP15">
        <f t="shared" si="12"/>
        <v>-3.818069830846377</v>
      </c>
      <c r="AQ15">
        <f t="shared" si="13"/>
        <v>-1065.8963370721301</v>
      </c>
      <c r="AR15">
        <f t="shared" si="14"/>
        <v>123.78684311886238</v>
      </c>
      <c r="AS15">
        <f t="shared" si="15"/>
        <v>145.75814306674175</v>
      </c>
      <c r="AT15">
        <f t="shared" si="16"/>
        <v>291.49159112766563</v>
      </c>
      <c r="AU15">
        <f t="shared" si="17"/>
        <v>561.03657731326973</v>
      </c>
      <c r="AW15">
        <v>12</v>
      </c>
      <c r="AX15">
        <f>(R15*SUMPRODUCT(K16:$K$23, X16:$X$23)-$AZ$3*SUMPRODUCT(K15:$K$22, W16:$W$23))/Z15</f>
        <v>6767.8504843369619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1.5530428000000001E-2</v>
      </c>
      <c r="O16">
        <f t="shared" si="29"/>
        <v>4113.0635404317964</v>
      </c>
      <c r="P16">
        <f t="shared" si="30"/>
        <v>205.65317702158984</v>
      </c>
      <c r="Q16" s="5">
        <f t="shared" si="31"/>
        <v>12.5</v>
      </c>
      <c r="R16">
        <f t="shared" si="0"/>
        <v>250000</v>
      </c>
      <c r="S16">
        <f t="shared" si="1"/>
        <v>6336.9361090496404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5537.0520448197385</v>
      </c>
      <c r="AC16">
        <f t="shared" si="2"/>
        <v>5052.1409811154444</v>
      </c>
      <c r="AE16">
        <f t="shared" si="3"/>
        <v>3279.1520244100475</v>
      </c>
      <c r="AF16">
        <f t="shared" si="4"/>
        <v>-163.9576012205024</v>
      </c>
      <c r="AG16">
        <f t="shared" si="5"/>
        <v>-9.9656618241357044</v>
      </c>
      <c r="AH16">
        <f t="shared" si="6"/>
        <v>-3176.517725729218</v>
      </c>
      <c r="AI16">
        <f t="shared" si="7"/>
        <v>-71.288964363808645</v>
      </c>
      <c r="AJ16">
        <f t="shared" si="8"/>
        <v>484.91106370429407</v>
      </c>
      <c r="AK16">
        <f t="shared" si="32"/>
        <v>740.3727302675544</v>
      </c>
      <c r="AL16">
        <f t="shared" si="9"/>
        <v>1153.9948296080397</v>
      </c>
      <c r="AN16">
        <f t="shared" si="10"/>
        <v>1127.7419161219175</v>
      </c>
      <c r="AO16">
        <f t="shared" si="11"/>
        <v>-56.387095806095886</v>
      </c>
      <c r="AP16">
        <f t="shared" si="12"/>
        <v>-3.4273173300026545</v>
      </c>
      <c r="AQ16">
        <f t="shared" si="13"/>
        <v>-1092.4446808023774</v>
      </c>
      <c r="AR16">
        <f t="shared" si="14"/>
        <v>-24.517177816558423</v>
      </c>
      <c r="AS16">
        <f t="shared" si="15"/>
        <v>166.76705686708212</v>
      </c>
      <c r="AT16">
        <f t="shared" si="16"/>
        <v>254.6235597681883</v>
      </c>
      <c r="AU16">
        <f t="shared" si="17"/>
        <v>396.87343881871197</v>
      </c>
      <c r="AW16">
        <v>13</v>
      </c>
      <c r="AX16">
        <f>(R16*SUMPRODUCT(K17:$K$23, X17:$X$23)-$AZ$3*SUMPRODUCT(K16:$K$22, W17:$W$23))/Z16</f>
        <v>6336.9361090496404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1.7564712E-2</v>
      </c>
      <c r="O17">
        <f t="shared" si="29"/>
        <v>4113.0635404317964</v>
      </c>
      <c r="P17">
        <f t="shared" si="30"/>
        <v>205.65317702158984</v>
      </c>
      <c r="Q17" s="5">
        <f t="shared" si="31"/>
        <v>12.5</v>
      </c>
      <c r="R17">
        <f t="shared" si="0"/>
        <v>250000</v>
      </c>
      <c r="S17">
        <f t="shared" si="1"/>
        <v>5789.423087416033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5052.1409811154444</v>
      </c>
      <c r="AC17">
        <f t="shared" si="2"/>
        <v>4488.4059729142846</v>
      </c>
      <c r="AE17">
        <f t="shared" si="3"/>
        <v>3188.7631432529674</v>
      </c>
      <c r="AF17">
        <f t="shared" si="4"/>
        <v>-159.43815716264839</v>
      </c>
      <c r="AG17">
        <f t="shared" si="5"/>
        <v>-9.6909612260640081</v>
      </c>
      <c r="AH17">
        <f t="shared" si="6"/>
        <v>-3500.879596606766</v>
      </c>
      <c r="AI17">
        <f t="shared" si="7"/>
        <v>-481.24557174251095</v>
      </c>
      <c r="AJ17">
        <f t="shared" si="8"/>
        <v>563.73500820115987</v>
      </c>
      <c r="AK17">
        <f t="shared" si="32"/>
        <v>691.53104281379717</v>
      </c>
      <c r="AL17">
        <f t="shared" si="9"/>
        <v>774.0204792724461</v>
      </c>
      <c r="AN17">
        <f t="shared" si="10"/>
        <v>1010.212178849534</v>
      </c>
      <c r="AO17">
        <f t="shared" si="11"/>
        <v>-50.510608942476708</v>
      </c>
      <c r="AP17">
        <f t="shared" si="12"/>
        <v>-3.0701330313738606</v>
      </c>
      <c r="AQ17">
        <f t="shared" si="13"/>
        <v>-1109.0918473079687</v>
      </c>
      <c r="AR17">
        <f t="shared" si="14"/>
        <v>-152.46041043228533</v>
      </c>
      <c r="AS17">
        <f t="shared" si="15"/>
        <v>178.59337471760139</v>
      </c>
      <c r="AT17">
        <f t="shared" si="16"/>
        <v>219.07964001062729</v>
      </c>
      <c r="AU17">
        <f t="shared" si="17"/>
        <v>245.21260429594332</v>
      </c>
      <c r="AW17">
        <v>14</v>
      </c>
      <c r="AX17">
        <f>(R17*SUMPRODUCT(K18:$K$23, X18:$X$23)-$AZ$3*SUMPRODUCT(K17:$K$22, W18:$W$23))/Z17</f>
        <v>5789.423087416033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1.9807176999999999E-2</v>
      </c>
      <c r="O18">
        <f t="shared" si="29"/>
        <v>4113.0635404317964</v>
      </c>
      <c r="P18">
        <f t="shared" si="30"/>
        <v>205.65317702158984</v>
      </c>
      <c r="Q18" s="5">
        <f t="shared" si="31"/>
        <v>12.5</v>
      </c>
      <c r="R18">
        <f t="shared" si="0"/>
        <v>250000</v>
      </c>
      <c r="S18">
        <f t="shared" si="1"/>
        <v>5127.2875131172968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4488.4059729142846</v>
      </c>
      <c r="AC18">
        <f t="shared" si="2"/>
        <v>3856.5820164492288</v>
      </c>
      <c r="AE18">
        <f t="shared" si="3"/>
        <v>3093.7151158309498</v>
      </c>
      <c r="AF18">
        <f t="shared" si="4"/>
        <v>-154.68575579154751</v>
      </c>
      <c r="AG18">
        <f t="shared" si="5"/>
        <v>-9.4021010294985814</v>
      </c>
      <c r="AH18">
        <f t="shared" si="6"/>
        <v>-3839.0116860957364</v>
      </c>
      <c r="AI18">
        <f t="shared" si="7"/>
        <v>-909.38442708583261</v>
      </c>
      <c r="AJ18">
        <f t="shared" si="8"/>
        <v>631.82395646505574</v>
      </c>
      <c r="AK18">
        <f t="shared" si="32"/>
        <v>635.565641440847</v>
      </c>
      <c r="AL18">
        <f t="shared" si="9"/>
        <v>358.00517082007013</v>
      </c>
      <c r="AN18">
        <f t="shared" si="10"/>
        <v>902.84422527060462</v>
      </c>
      <c r="AO18">
        <f t="shared" si="11"/>
        <v>-45.142211263530235</v>
      </c>
      <c r="AP18">
        <f t="shared" si="12"/>
        <v>-2.7438313813887207</v>
      </c>
      <c r="AQ18">
        <f t="shared" si="13"/>
        <v>-1120.3454105395067</v>
      </c>
      <c r="AR18">
        <f t="shared" si="14"/>
        <v>-265.38722791382094</v>
      </c>
      <c r="AS18">
        <f t="shared" si="15"/>
        <v>184.38627641022654</v>
      </c>
      <c r="AT18">
        <f t="shared" si="16"/>
        <v>185.47821879880925</v>
      </c>
      <c r="AU18">
        <f t="shared" si="17"/>
        <v>104.47726729521484</v>
      </c>
      <c r="AW18">
        <v>15</v>
      </c>
      <c r="AX18">
        <f>(R18*SUMPRODUCT(K19:$K$23, X19:$X$23)-$AZ$3*SUMPRODUCT(K18:$K$22, W19:$W$23))/Z18</f>
        <v>5127.2875131172968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2.2489294999999999E-2</v>
      </c>
      <c r="O19">
        <f t="shared" si="29"/>
        <v>4113.0635404317964</v>
      </c>
      <c r="P19">
        <f t="shared" si="30"/>
        <v>205.65317702158984</v>
      </c>
      <c r="Q19" s="5">
        <f t="shared" si="31"/>
        <v>12.5</v>
      </c>
      <c r="R19">
        <f t="shared" si="0"/>
        <v>250000</v>
      </c>
      <c r="S19">
        <f t="shared" si="1"/>
        <v>4337.2175547537472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3856.5820164492288</v>
      </c>
      <c r="AC19">
        <f t="shared" si="2"/>
        <v>3156.3262441806378</v>
      </c>
      <c r="AE19">
        <f t="shared" si="3"/>
        <v>2993.2024927867592</v>
      </c>
      <c r="AF19">
        <f t="shared" si="4"/>
        <v>-149.66012463933797</v>
      </c>
      <c r="AG19">
        <f t="shared" si="5"/>
        <v>-9.0966333955313985</v>
      </c>
      <c r="AH19">
        <f t="shared" si="6"/>
        <v>-4228.932473443946</v>
      </c>
      <c r="AI19">
        <f t="shared" si="7"/>
        <v>-1394.486738692056</v>
      </c>
      <c r="AJ19">
        <f t="shared" si="8"/>
        <v>700.25577226859104</v>
      </c>
      <c r="AK19">
        <f t="shared" si="32"/>
        <v>573.32964358993536</v>
      </c>
      <c r="AL19">
        <f t="shared" si="9"/>
        <v>-120.90132283352955</v>
      </c>
      <c r="AN19">
        <f t="shared" si="10"/>
        <v>804.65695707945281</v>
      </c>
      <c r="AO19">
        <f t="shared" si="11"/>
        <v>-40.232847853972643</v>
      </c>
      <c r="AP19">
        <f t="shared" si="12"/>
        <v>-2.4454307269070856</v>
      </c>
      <c r="AQ19">
        <f t="shared" si="13"/>
        <v>-1136.8559073354727</v>
      </c>
      <c r="AR19">
        <f t="shared" si="14"/>
        <v>-374.87722883689946</v>
      </c>
      <c r="AS19">
        <f t="shared" si="15"/>
        <v>188.24843299070076</v>
      </c>
      <c r="AT19">
        <f t="shared" si="16"/>
        <v>154.12712221317489</v>
      </c>
      <c r="AU19">
        <f t="shared" si="17"/>
        <v>-32.501673633023778</v>
      </c>
      <c r="AW19">
        <v>16</v>
      </c>
      <c r="AX19">
        <f>(R19*SUMPRODUCT(K20:$K$23, X20:$X$23)-$AZ$3*SUMPRODUCT(K19:$K$22, W20:$W$23))/Z19</f>
        <v>4337.2175547537472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2.5348699999999998E-2</v>
      </c>
      <c r="O20">
        <f t="shared" si="29"/>
        <v>4113.0635404317964</v>
      </c>
      <c r="P20">
        <f t="shared" si="30"/>
        <v>205.65317702158984</v>
      </c>
      <c r="Q20" s="5">
        <f t="shared" si="31"/>
        <v>12.5</v>
      </c>
      <c r="R20">
        <f t="shared" si="0"/>
        <v>250000</v>
      </c>
      <c r="S20">
        <f t="shared" si="1"/>
        <v>3423.6153521449851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3156.3262441806378</v>
      </c>
      <c r="AC20">
        <f t="shared" si="2"/>
        <v>2403.3996776199001</v>
      </c>
      <c r="AE20">
        <f t="shared" si="3"/>
        <v>2887.396675829988</v>
      </c>
      <c r="AF20">
        <f t="shared" si="4"/>
        <v>-144.36983379149942</v>
      </c>
      <c r="AG20">
        <f t="shared" si="5"/>
        <v>-8.7750792306227794</v>
      </c>
      <c r="AH20">
        <f t="shared" si="6"/>
        <v>-4611.7566190661346</v>
      </c>
      <c r="AI20">
        <f t="shared" si="7"/>
        <v>-1877.5048562582688</v>
      </c>
      <c r="AJ20">
        <f t="shared" si="8"/>
        <v>752.92656656073768</v>
      </c>
      <c r="AK20">
        <f t="shared" si="32"/>
        <v>504.80764358777071</v>
      </c>
      <c r="AL20">
        <f t="shared" si="9"/>
        <v>-619.77064610976038</v>
      </c>
      <c r="AN20">
        <f t="shared" si="10"/>
        <v>715.02839955114678</v>
      </c>
      <c r="AO20">
        <f t="shared" si="11"/>
        <v>-35.75141997755734</v>
      </c>
      <c r="AP20">
        <f t="shared" si="12"/>
        <v>-2.173040826267183</v>
      </c>
      <c r="AQ20">
        <f t="shared" si="13"/>
        <v>-1142.045006165418</v>
      </c>
      <c r="AR20">
        <f t="shared" si="14"/>
        <v>-464.94106741809566</v>
      </c>
      <c r="AS20">
        <f t="shared" si="15"/>
        <v>186.45303652734535</v>
      </c>
      <c r="AT20">
        <f t="shared" si="16"/>
        <v>125.00942613712509</v>
      </c>
      <c r="AU20">
        <f t="shared" si="17"/>
        <v>-153.47860475362526</v>
      </c>
      <c r="AW20">
        <v>17</v>
      </c>
      <c r="AX20">
        <f>(R20*SUMPRODUCT(K21:$K$23, X21:$X$23)-$AZ$3*SUMPRODUCT(K20:$K$22, W21:$W$23))/Z20</f>
        <v>3423.6153521449851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2.8197647999999999E-2</v>
      </c>
      <c r="O21">
        <f t="shared" si="29"/>
        <v>4113.0635404317964</v>
      </c>
      <c r="P21">
        <f t="shared" si="30"/>
        <v>205.65317702158984</v>
      </c>
      <c r="Q21" s="5">
        <f t="shared" si="31"/>
        <v>12.5</v>
      </c>
      <c r="R21">
        <f t="shared" si="0"/>
        <v>250000</v>
      </c>
      <c r="S21">
        <f t="shared" si="1"/>
        <v>2399.7373143743912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2403.3996776199001</v>
      </c>
      <c r="AC21">
        <f t="shared" si="2"/>
        <v>1620.2818707943652</v>
      </c>
      <c r="AE21">
        <f t="shared" si="3"/>
        <v>2777.1049139702641</v>
      </c>
      <c r="AF21">
        <f t="shared" si="4"/>
        <v>-138.85524569851322</v>
      </c>
      <c r="AG21">
        <f t="shared" si="5"/>
        <v>-8.439891842999339</v>
      </c>
      <c r="AH21">
        <f t="shared" si="6"/>
        <v>-4948.7319063442392</v>
      </c>
      <c r="AI21">
        <f t="shared" si="7"/>
        <v>-2318.9221299154874</v>
      </c>
      <c r="AJ21">
        <f t="shared" si="8"/>
        <v>783.1178068255349</v>
      </c>
      <c r="AK21">
        <f t="shared" si="32"/>
        <v>431.41393452794864</v>
      </c>
      <c r="AL21">
        <f t="shared" si="9"/>
        <v>-1104.3903885620039</v>
      </c>
      <c r="AN21">
        <f t="shared" si="10"/>
        <v>633.50681801734459</v>
      </c>
      <c r="AO21">
        <f t="shared" si="11"/>
        <v>-31.67534090086723</v>
      </c>
      <c r="AP21">
        <f t="shared" si="12"/>
        <v>-1.9252888138911353</v>
      </c>
      <c r="AQ21">
        <f t="shared" si="13"/>
        <v>-1128.8933980989007</v>
      </c>
      <c r="AR21">
        <f t="shared" si="14"/>
        <v>-528.98720979631435</v>
      </c>
      <c r="AS21">
        <f t="shared" si="15"/>
        <v>178.64304205400222</v>
      </c>
      <c r="AT21">
        <f t="shared" si="16"/>
        <v>98.413159523173192</v>
      </c>
      <c r="AU21">
        <f t="shared" si="17"/>
        <v>-251.93100821913896</v>
      </c>
      <c r="AW21">
        <v>18</v>
      </c>
      <c r="AX21">
        <f>(R21*SUMPRODUCT(K22:$K$23, X22:$X$23)-$AZ$3*SUMPRODUCT(K21:$K$22, W22:$W$23))/Z21</f>
        <v>2399.7373143743912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3.1331300999999999E-2</v>
      </c>
      <c r="O22">
        <f t="shared" si="29"/>
        <v>4113.0635404317964</v>
      </c>
      <c r="P22">
        <f t="shared" si="30"/>
        <v>205.65317702158984</v>
      </c>
      <c r="Q22" s="5">
        <f t="shared" si="31"/>
        <v>12.5</v>
      </c>
      <c r="R22">
        <f t="shared" si="0"/>
        <v>250000</v>
      </c>
      <c r="S22">
        <f t="shared" si="1"/>
        <v>1259.5633190111557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1620.2818707943652</v>
      </c>
      <c r="AC22">
        <f t="shared" si="2"/>
        <v>815.29620441798374</v>
      </c>
      <c r="AE22">
        <f t="shared" si="3"/>
        <v>2662.3235548623798</v>
      </c>
      <c r="AF22">
        <f t="shared" si="4"/>
        <v>-133.11617774311901</v>
      </c>
      <c r="AG22">
        <f t="shared" si="5"/>
        <v>-8.091060132828888</v>
      </c>
      <c r="AH22">
        <f t="shared" si="6"/>
        <v>-5288.6558348091412</v>
      </c>
      <c r="AI22">
        <f t="shared" si="7"/>
        <v>-2767.5395178227091</v>
      </c>
      <c r="AJ22">
        <f t="shared" si="8"/>
        <v>804.98566637638146</v>
      </c>
      <c r="AK22">
        <f t="shared" si="32"/>
        <v>355.071794943969</v>
      </c>
      <c r="AL22">
        <f t="shared" si="9"/>
        <v>-1607.4820565023585</v>
      </c>
      <c r="AN22">
        <f t="shared" si="10"/>
        <v>559.45094009259412</v>
      </c>
      <c r="AO22">
        <f t="shared" si="11"/>
        <v>-27.97254700462971</v>
      </c>
      <c r="AP22">
        <f t="shared" si="12"/>
        <v>-1.7002258006505961</v>
      </c>
      <c r="AQ22">
        <f t="shared" si="13"/>
        <v>-1111.3388052351511</v>
      </c>
      <c r="AR22">
        <f t="shared" si="14"/>
        <v>-581.56063794783711</v>
      </c>
      <c r="AS22">
        <f t="shared" si="15"/>
        <v>169.15674542743898</v>
      </c>
      <c r="AT22">
        <f t="shared" si="16"/>
        <v>74.61348907760258</v>
      </c>
      <c r="AU22">
        <f t="shared" si="17"/>
        <v>-337.79040344279559</v>
      </c>
      <c r="AW22">
        <v>19</v>
      </c>
      <c r="AX22">
        <f>(R22*SUMPRODUCT(K23:$K$23, X23:$X$23)-$AZ$3*SUMPRODUCT(K22:$K$22, W23:$W$23))/Z22</f>
        <v>1259.5633190111557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3.466458E-2</v>
      </c>
      <c r="O23">
        <f t="shared" si="29"/>
        <v>4113.0635404317964</v>
      </c>
      <c r="P23">
        <f t="shared" si="30"/>
        <v>205.65317702158984</v>
      </c>
      <c r="Q23" s="5">
        <f t="shared" si="31"/>
        <v>12.5</v>
      </c>
      <c r="R23">
        <f t="shared" si="0"/>
        <v>250000</v>
      </c>
      <c r="S23">
        <f t="shared" si="1"/>
        <v>1318.4513969042996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815.29620441798374</v>
      </c>
      <c r="AC23">
        <f t="shared" si="2"/>
        <v>815.29620441798374</v>
      </c>
      <c r="AE23">
        <f t="shared" si="3"/>
        <v>2543.4119914603448</v>
      </c>
      <c r="AF23">
        <f t="shared" si="4"/>
        <v>-127.17059957301724</v>
      </c>
      <c r="AG23">
        <f t="shared" si="5"/>
        <v>-7.7296763302413414</v>
      </c>
      <c r="AH23">
        <f t="shared" si="6"/>
        <v>-5609.4640251851524</v>
      </c>
      <c r="AI23">
        <f t="shared" si="7"/>
        <v>-3200.9523096280664</v>
      </c>
      <c r="AJ23">
        <f t="shared" si="8"/>
        <v>0</v>
      </c>
      <c r="AK23">
        <f t="shared" si="32"/>
        <v>276.52267211584552</v>
      </c>
      <c r="AL23">
        <f t="shared" si="9"/>
        <v>-2924.4296375122208</v>
      </c>
      <c r="AN23">
        <f t="shared" si="10"/>
        <v>492.33425649451743</v>
      </c>
      <c r="AO23">
        <f t="shared" si="11"/>
        <v>-24.616712824725873</v>
      </c>
      <c r="AP23">
        <f t="shared" si="12"/>
        <v>-1.4962516736455258</v>
      </c>
      <c r="AQ23">
        <f t="shared" si="13"/>
        <v>-1085.8371783434811</v>
      </c>
      <c r="AR23">
        <f t="shared" si="14"/>
        <v>-619.61588634733516</v>
      </c>
      <c r="AS23">
        <f t="shared" si="15"/>
        <v>0</v>
      </c>
      <c r="AT23">
        <f t="shared" si="16"/>
        <v>53.527145675626052</v>
      </c>
      <c r="AU23">
        <f t="shared" si="17"/>
        <v>-566.08874067170916</v>
      </c>
      <c r="AW23">
        <v>20</v>
      </c>
      <c r="AX23">
        <f>(R23*SUMPRODUCT(K$23:$K24, X$23:$X24)-$AZ$3*SUMPRODUCT(K$22:$K23, W$23:$W24))/Z23</f>
        <v>1318.4513969042996</v>
      </c>
    </row>
    <row r="25" spans="5:50" x14ac:dyDescent="0.25">
      <c r="AN25" s="6">
        <f t="shared" ref="AN25:AU25" si="33">SUM(AN3:AN23)</f>
        <v>34468.054454449448</v>
      </c>
      <c r="AO25" s="6">
        <f t="shared" si="33"/>
        <v>-4808.2003780463183</v>
      </c>
      <c r="AP25" s="6">
        <f t="shared" si="33"/>
        <v>-717.20873941091713</v>
      </c>
      <c r="AQ25" s="6">
        <f t="shared" si="33"/>
        <v>-18240.164518179787</v>
      </c>
      <c r="AR25" s="6">
        <f t="shared" si="33"/>
        <v>10702.480818812406</v>
      </c>
      <c r="AS25" s="6">
        <f t="shared" si="33"/>
        <v>-3386.3717183472368</v>
      </c>
      <c r="AT25" s="6">
        <f t="shared" si="33"/>
        <v>5696.1556534950341</v>
      </c>
      <c r="AU25" s="7">
        <f t="shared" si="33"/>
        <v>13012.264753960208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5" priority="1" operator="lessThan">
      <formula>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742DE2-98E9-4C66-AF0D-6CF7E16E1109}">
  <sheetPr codeName="Sheet1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14135.6728769246</v>
      </c>
      <c r="K3">
        <v>1</v>
      </c>
      <c r="L3" s="2">
        <v>0</v>
      </c>
      <c r="O3">
        <f>$C$3</f>
        <v>14135.6728769246</v>
      </c>
      <c r="P3">
        <f>O3*B5</f>
        <v>11308.53830153968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14135.6728769246</v>
      </c>
      <c r="AF3">
        <f t="shared" ref="AF3:AF23" si="4">-$Z3*P3</f>
        <v>-11308.53830153968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2202.17760468492</v>
      </c>
      <c r="AJ3">
        <f t="shared" ref="AJ3:AJ23" si="8">AB3-AC3</f>
        <v>0</v>
      </c>
      <c r="AL3">
        <f t="shared" ref="AL3:AL23" si="9">SUM(AI3:AK3)</f>
        <v>2202.17760468492</v>
      </c>
      <c r="AN3">
        <f t="shared" ref="AN3:AN23" si="10">AE3*$K3</f>
        <v>14135.6728769246</v>
      </c>
      <c r="AO3">
        <f t="shared" ref="AO3:AO23" si="11">AF3*$K3</f>
        <v>-11308.53830153968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2202.17760468492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2202.17760468492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6394.1882798158686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250000</v>
      </c>
      <c r="S4">
        <f t="shared" si="1"/>
        <v>3757.6067405744993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3675.6738127616991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-3675.6738127616991</v>
      </c>
      <c r="AK4">
        <f>H4*SUM(AB4, AE4:AF4)</f>
        <v>0</v>
      </c>
      <c r="AL4">
        <f t="shared" si="9"/>
        <v>-6626.811562761699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-2718.514467054174</v>
      </c>
      <c r="AR4">
        <f t="shared" si="14"/>
        <v>-2718.514467054174</v>
      </c>
      <c r="AS4">
        <f t="shared" si="15"/>
        <v>-3385.9390115438887</v>
      </c>
      <c r="AT4">
        <f t="shared" si="16"/>
        <v>0</v>
      </c>
      <c r="AU4">
        <f t="shared" si="17"/>
        <v>-6104.4534785980632</v>
      </c>
      <c r="AW4">
        <v>1</v>
      </c>
      <c r="AX4">
        <f>(R4*SUMPRODUCT(K5:$K$23, X5:$X$23)-$AZ$3*SUMPRODUCT(K4:$K$22, W5:$W$23))/Z4</f>
        <v>3757.6067405744993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1.3628751999999999E-2</v>
      </c>
      <c r="O5">
        <f t="shared" ref="O5:O23" si="29">$C$3</f>
        <v>14135.6728769246</v>
      </c>
      <c r="P5">
        <f t="shared" ref="P5:P23" si="30">O5*$C$5</f>
        <v>706.78364384623001</v>
      </c>
      <c r="Q5" s="5">
        <f t="shared" ref="Q5:Q23" si="31">$C$8</f>
        <v>12.5</v>
      </c>
      <c r="R5">
        <f t="shared" si="0"/>
        <v>250000</v>
      </c>
      <c r="S5">
        <f t="shared" si="1"/>
        <v>6920.0708043395662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3675.6738127616991</v>
      </c>
      <c r="AC5">
        <f t="shared" si="2"/>
        <v>6609.2344503340719</v>
      </c>
      <c r="AE5">
        <f t="shared" si="3"/>
        <v>13500.725469201228</v>
      </c>
      <c r="AF5">
        <f t="shared" si="4"/>
        <v>-675.03627346006147</v>
      </c>
      <c r="AG5">
        <f t="shared" si="5"/>
        <v>-11.93852389160063</v>
      </c>
      <c r="AH5">
        <f t="shared" si="6"/>
        <v>-3332.8957954874118</v>
      </c>
      <c r="AI5">
        <f t="shared" si="7"/>
        <v>9480.8548763621548</v>
      </c>
      <c r="AJ5">
        <f t="shared" si="8"/>
        <v>-2933.5606375723728</v>
      </c>
      <c r="AK5">
        <f>H5*SUM(AB5, AE5:AF5)</f>
        <v>1412.0216326375905</v>
      </c>
      <c r="AL5">
        <f t="shared" si="9"/>
        <v>7959.3158714273723</v>
      </c>
      <c r="AN5">
        <f t="shared" si="10"/>
        <v>11456.222510947986</v>
      </c>
      <c r="AO5">
        <f t="shared" si="11"/>
        <v>-572.81112554739934</v>
      </c>
      <c r="AP5">
        <f t="shared" si="12"/>
        <v>-10.130595312559713</v>
      </c>
      <c r="AQ5">
        <f t="shared" si="13"/>
        <v>-2828.1736360028249</v>
      </c>
      <c r="AR5">
        <f t="shared" si="14"/>
        <v>8045.1071540852026</v>
      </c>
      <c r="AS5">
        <f t="shared" si="15"/>
        <v>-2489.3124069558567</v>
      </c>
      <c r="AT5">
        <f t="shared" si="16"/>
        <v>1198.189982506575</v>
      </c>
      <c r="AU5">
        <f t="shared" si="17"/>
        <v>6753.9847296359212</v>
      </c>
      <c r="AW5">
        <v>2</v>
      </c>
      <c r="AX5">
        <f>(R5*SUMPRODUCT(K6:$K$23, X6:$X$23)-$AZ$3*SUMPRODUCT(K5:$K$22, W6:$W$23))/Z5</f>
        <v>6920.0708043395662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1.5530428000000001E-2</v>
      </c>
      <c r="O6">
        <f t="shared" si="29"/>
        <v>14135.6728769246</v>
      </c>
      <c r="P6">
        <f t="shared" si="30"/>
        <v>706.78364384623001</v>
      </c>
      <c r="Q6" s="5">
        <f t="shared" si="31"/>
        <v>12.5</v>
      </c>
      <c r="R6">
        <f t="shared" si="0"/>
        <v>250000</v>
      </c>
      <c r="S6">
        <f t="shared" si="1"/>
        <v>9554.948579045491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6609.2344503340719</v>
      </c>
      <c r="AC6">
        <f t="shared" si="2"/>
        <v>8892.7740298711433</v>
      </c>
      <c r="AE6">
        <f t="shared" si="3"/>
        <v>13156.04616966202</v>
      </c>
      <c r="AF6">
        <f t="shared" si="4"/>
        <v>-657.802308483101</v>
      </c>
      <c r="AG6">
        <f t="shared" si="5"/>
        <v>-11.633728266959841</v>
      </c>
      <c r="AH6">
        <f t="shared" si="6"/>
        <v>-3708.2077144956684</v>
      </c>
      <c r="AI6">
        <f t="shared" si="7"/>
        <v>8778.4024184162918</v>
      </c>
      <c r="AJ6">
        <f t="shared" si="8"/>
        <v>-2283.5395795370714</v>
      </c>
      <c r="AK6">
        <f>H6*SUM(AB6, AE6:AF6)</f>
        <v>1635.0269191161667</v>
      </c>
      <c r="AL6">
        <f t="shared" si="9"/>
        <v>8129.8897579953873</v>
      </c>
      <c r="AN6">
        <f t="shared" si="10"/>
        <v>10283.758990189715</v>
      </c>
      <c r="AO6">
        <f t="shared" si="11"/>
        <v>-514.18794950948575</v>
      </c>
      <c r="AP6">
        <f t="shared" si="12"/>
        <v>-9.0938003798329632</v>
      </c>
      <c r="AQ6">
        <f t="shared" si="13"/>
        <v>-2898.6151256730773</v>
      </c>
      <c r="AR6">
        <f t="shared" si="14"/>
        <v>6861.8621146273199</v>
      </c>
      <c r="AS6">
        <f t="shared" si="15"/>
        <v>-1784.9869465091494</v>
      </c>
      <c r="AT6">
        <f t="shared" si="16"/>
        <v>1278.0604873093898</v>
      </c>
      <c r="AU6">
        <f t="shared" si="17"/>
        <v>6354.9356554275601</v>
      </c>
      <c r="AW6">
        <v>3</v>
      </c>
      <c r="AX6">
        <f>(R6*SUMPRODUCT(K7:$K$23, X7:$X$23)-$AZ$3*SUMPRODUCT(K6:$K$22, W7:$W$23))/Z6</f>
        <v>9554.948579045491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1.7564712E-2</v>
      </c>
      <c r="O7">
        <f t="shared" si="29"/>
        <v>14135.6728769246</v>
      </c>
      <c r="P7">
        <f t="shared" si="30"/>
        <v>706.78364384623001</v>
      </c>
      <c r="Q7" s="5">
        <f t="shared" si="31"/>
        <v>12.5</v>
      </c>
      <c r="R7">
        <f t="shared" si="0"/>
        <v>250000</v>
      </c>
      <c r="S7">
        <f t="shared" si="1"/>
        <v>11714.113578570683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8892.7740298711433</v>
      </c>
      <c r="AC7">
        <f t="shared" si="2"/>
        <v>10601.786239566318</v>
      </c>
      <c r="AE7">
        <f t="shared" si="3"/>
        <v>12793.403545936582</v>
      </c>
      <c r="AF7">
        <f t="shared" si="4"/>
        <v>-639.67017729682914</v>
      </c>
      <c r="AG7">
        <f t="shared" si="5"/>
        <v>-11.313047897794833</v>
      </c>
      <c r="AH7">
        <f t="shared" si="6"/>
        <v>-4086.8617299081743</v>
      </c>
      <c r="AI7">
        <f t="shared" si="7"/>
        <v>8055.5585908337835</v>
      </c>
      <c r="AJ7">
        <f t="shared" si="8"/>
        <v>-1709.0122096951745</v>
      </c>
      <c r="AK7">
        <f>H7*SUM(AB7, AE7:AF7)</f>
        <v>1800.9496380905775</v>
      </c>
      <c r="AL7">
        <f t="shared" si="9"/>
        <v>8147.4960192291865</v>
      </c>
      <c r="AN7">
        <f t="shared" si="10"/>
        <v>9212.0177743929216</v>
      </c>
      <c r="AO7">
        <f t="shared" si="11"/>
        <v>-460.60088871964609</v>
      </c>
      <c r="AP7">
        <f t="shared" si="12"/>
        <v>-8.1460729306975832</v>
      </c>
      <c r="AQ7">
        <f t="shared" si="13"/>
        <v>-2942.7855349218676</v>
      </c>
      <c r="AR7">
        <f t="shared" si="14"/>
        <v>5800.4852778207096</v>
      </c>
      <c r="AS7">
        <f t="shared" si="15"/>
        <v>-1230.5912805640276</v>
      </c>
      <c r="AT7">
        <f t="shared" si="16"/>
        <v>1296.7917425028234</v>
      </c>
      <c r="AU7">
        <f t="shared" si="17"/>
        <v>5866.6857397595049</v>
      </c>
      <c r="AW7">
        <v>4</v>
      </c>
      <c r="AX7">
        <f>(R7*SUMPRODUCT(K8:$K$23, X8:$X$23)-$AZ$3*SUMPRODUCT(K7:$K$22, W8:$W$23))/Z7</f>
        <v>11714.113578570683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1.9807176999999999E-2</v>
      </c>
      <c r="O8">
        <f t="shared" si="29"/>
        <v>14135.6728769246</v>
      </c>
      <c r="P8">
        <f t="shared" si="30"/>
        <v>706.78364384623001</v>
      </c>
      <c r="Q8" s="5">
        <f t="shared" si="31"/>
        <v>12.5</v>
      </c>
      <c r="R8">
        <f t="shared" si="0"/>
        <v>250000</v>
      </c>
      <c r="S8">
        <f t="shared" si="1"/>
        <v>13434.217228520376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10601.786239566318</v>
      </c>
      <c r="AC8">
        <f t="shared" si="2"/>
        <v>11796.143224044241</v>
      </c>
      <c r="AE8">
        <f t="shared" si="3"/>
        <v>12412.068302010424</v>
      </c>
      <c r="AF8">
        <f t="shared" si="4"/>
        <v>-620.60341510052115</v>
      </c>
      <c r="AG8">
        <f t="shared" si="5"/>
        <v>-10.975837876695785</v>
      </c>
      <c r="AH8">
        <f t="shared" si="6"/>
        <v>-4481.5908424220024</v>
      </c>
      <c r="AI8">
        <f t="shared" si="7"/>
        <v>7298.8982066112048</v>
      </c>
      <c r="AJ8">
        <f t="shared" si="8"/>
        <v>-1194.3569844779231</v>
      </c>
      <c r="AK8">
        <f t="shared" ref="AK8:AK23" si="32">H8*SUM(AB8:AB8, AE8:AF8)</f>
        <v>1916.1904988925705</v>
      </c>
      <c r="AL8">
        <f t="shared" si="9"/>
        <v>8020.7317210258525</v>
      </c>
      <c r="AN8">
        <f t="shared" si="10"/>
        <v>8232.9407869270945</v>
      </c>
      <c r="AO8">
        <f t="shared" si="11"/>
        <v>-411.64703934635469</v>
      </c>
      <c r="AP8">
        <f t="shared" si="12"/>
        <v>-7.2802873080477282</v>
      </c>
      <c r="AQ8">
        <f t="shared" si="13"/>
        <v>-2972.6449403214119</v>
      </c>
      <c r="AR8">
        <f t="shared" si="14"/>
        <v>4841.3685199512811</v>
      </c>
      <c r="AS8">
        <f t="shared" si="15"/>
        <v>-792.21851607655503</v>
      </c>
      <c r="AT8">
        <f t="shared" si="16"/>
        <v>1271.0116098297292</v>
      </c>
      <c r="AU8">
        <f t="shared" si="17"/>
        <v>5320.1616137044548</v>
      </c>
      <c r="AW8">
        <v>5</v>
      </c>
      <c r="AX8">
        <f>(R8*SUMPRODUCT(K9:$K$23, X9:$X$23)-$AZ$3*SUMPRODUCT(K8:$K$22, W9:$W$23))/Z8</f>
        <v>13434.217228520376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2.2489294999999999E-2</v>
      </c>
      <c r="O9">
        <f t="shared" si="29"/>
        <v>14135.6728769246</v>
      </c>
      <c r="P9">
        <f t="shared" si="30"/>
        <v>706.78364384623001</v>
      </c>
      <c r="Q9" s="5">
        <f t="shared" si="31"/>
        <v>12.5</v>
      </c>
      <c r="R9">
        <f t="shared" si="0"/>
        <v>250000</v>
      </c>
      <c r="S9">
        <f t="shared" si="1"/>
        <v>14718.346099260843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11796.143224044241</v>
      </c>
      <c r="AC9">
        <f t="shared" si="2"/>
        <v>12503.812726479529</v>
      </c>
      <c r="AE9">
        <f t="shared" si="3"/>
        <v>12008.808953386259</v>
      </c>
      <c r="AF9">
        <f t="shared" si="4"/>
        <v>-600.4404476693129</v>
      </c>
      <c r="AG9">
        <f t="shared" si="5"/>
        <v>-10.619240642047641</v>
      </c>
      <c r="AH9">
        <f t="shared" si="6"/>
        <v>-4936.777117623702</v>
      </c>
      <c r="AI9">
        <f t="shared" si="7"/>
        <v>6460.9721474511971</v>
      </c>
      <c r="AJ9">
        <f t="shared" si="8"/>
        <v>-707.66950243528845</v>
      </c>
      <c r="AK9">
        <f t="shared" si="32"/>
        <v>1985.610068715665</v>
      </c>
      <c r="AL9">
        <f t="shared" si="9"/>
        <v>7738.9127137315736</v>
      </c>
      <c r="AN9">
        <f t="shared" si="10"/>
        <v>7337.5814963411749</v>
      </c>
      <c r="AO9">
        <f t="shared" si="11"/>
        <v>-366.87907481705872</v>
      </c>
      <c r="AP9">
        <f t="shared" si="12"/>
        <v>-6.4885322052118335</v>
      </c>
      <c r="AQ9">
        <f t="shared" si="13"/>
        <v>-3016.4527198695841</v>
      </c>
      <c r="AR9">
        <f t="shared" si="14"/>
        <v>3947.7611694493207</v>
      </c>
      <c r="AS9">
        <f t="shared" si="15"/>
        <v>-432.3978062062456</v>
      </c>
      <c r="AT9">
        <f t="shared" si="16"/>
        <v>1213.2406932036706</v>
      </c>
      <c r="AU9">
        <f t="shared" si="17"/>
        <v>4728.6040564467457</v>
      </c>
      <c r="AW9">
        <v>6</v>
      </c>
      <c r="AX9">
        <f>(R9*SUMPRODUCT(K10:$K$23, X10:$X$23)-$AZ$3*SUMPRODUCT(K9:$K$22, W10:$W$23))/Z9</f>
        <v>14718.346099260843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2.5348699999999998E-2</v>
      </c>
      <c r="O10">
        <f t="shared" si="29"/>
        <v>14135.6728769246</v>
      </c>
      <c r="P10">
        <f t="shared" si="30"/>
        <v>706.78364384623001</v>
      </c>
      <c r="Q10" s="5">
        <f t="shared" si="31"/>
        <v>12.5</v>
      </c>
      <c r="R10">
        <f t="shared" si="0"/>
        <v>250000</v>
      </c>
      <c r="S10">
        <f t="shared" si="1"/>
        <v>15610.202097687887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12503.812726479529</v>
      </c>
      <c r="AC10">
        <f t="shared" si="2"/>
        <v>12792.703346709728</v>
      </c>
      <c r="AE10">
        <f t="shared" si="3"/>
        <v>11584.313168335695</v>
      </c>
      <c r="AF10">
        <f t="shared" si="4"/>
        <v>-579.21565841678478</v>
      </c>
      <c r="AG10">
        <f t="shared" si="5"/>
        <v>-10.243864290364094</v>
      </c>
      <c r="AH10">
        <f t="shared" si="6"/>
        <v>-5383.6789052614604</v>
      </c>
      <c r="AI10">
        <f t="shared" si="7"/>
        <v>5611.174740367087</v>
      </c>
      <c r="AJ10">
        <f t="shared" si="8"/>
        <v>-288.89062023019869</v>
      </c>
      <c r="AK10">
        <f t="shared" si="32"/>
        <v>2011.6574489286145</v>
      </c>
      <c r="AL10">
        <f t="shared" si="9"/>
        <v>7333.9415690655023</v>
      </c>
      <c r="AN10">
        <f t="shared" si="10"/>
        <v>6520.2681810490903</v>
      </c>
      <c r="AO10">
        <f t="shared" si="11"/>
        <v>-326.01340905245451</v>
      </c>
      <c r="AP10">
        <f t="shared" si="12"/>
        <v>-5.7657921892180735</v>
      </c>
      <c r="AQ10">
        <f t="shared" si="13"/>
        <v>-3030.2211061516659</v>
      </c>
      <c r="AR10">
        <f t="shared" si="14"/>
        <v>3158.2678736557523</v>
      </c>
      <c r="AS10">
        <f t="shared" si="15"/>
        <v>-162.60302113026543</v>
      </c>
      <c r="AT10">
        <f t="shared" si="16"/>
        <v>1132.2679096135028</v>
      </c>
      <c r="AU10">
        <f t="shared" si="17"/>
        <v>4127.9327621389893</v>
      </c>
      <c r="AW10">
        <v>7</v>
      </c>
      <c r="AX10">
        <f>(R10*SUMPRODUCT(K11:$K$23, X11:$X$23)-$AZ$3*SUMPRODUCT(K10:$K$22, W11:$W$23))/Z10</f>
        <v>15610.202097687887</v>
      </c>
    </row>
    <row r="11" spans="1:52" x14ac:dyDescent="0.25">
      <c r="A11" t="s">
        <v>33</v>
      </c>
      <c r="C11" s="24">
        <f>AU25</f>
        <v>42471.698575789029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2.8197647999999999E-2</v>
      </c>
      <c r="O11">
        <f t="shared" si="29"/>
        <v>14135.6728769246</v>
      </c>
      <c r="P11">
        <f t="shared" si="30"/>
        <v>706.78364384623001</v>
      </c>
      <c r="Q11" s="5">
        <f t="shared" si="31"/>
        <v>12.5</v>
      </c>
      <c r="R11">
        <f t="shared" si="0"/>
        <v>250000</v>
      </c>
      <c r="S11">
        <f t="shared" si="1"/>
        <v>16171.896100927799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12792.703346709728</v>
      </c>
      <c r="AC11">
        <f t="shared" si="2"/>
        <v>12746.78265052717</v>
      </c>
      <c r="AE11">
        <f t="shared" si="3"/>
        <v>11141.819651609845</v>
      </c>
      <c r="AF11">
        <f t="shared" si="4"/>
        <v>-557.09098258049221</v>
      </c>
      <c r="AG11">
        <f t="shared" si="5"/>
        <v>-9.8525727680409965</v>
      </c>
      <c r="AH11">
        <f t="shared" si="6"/>
        <v>-5777.0575883891297</v>
      </c>
      <c r="AI11">
        <f t="shared" si="7"/>
        <v>4797.8185078721826</v>
      </c>
      <c r="AJ11">
        <f t="shared" si="8"/>
        <v>45.920696182558459</v>
      </c>
      <c r="AK11">
        <f t="shared" si="32"/>
        <v>2000.4068575867934</v>
      </c>
      <c r="AL11">
        <f t="shared" si="9"/>
        <v>6844.1460616415343</v>
      </c>
      <c r="AN11">
        <f t="shared" si="10"/>
        <v>5776.8815204950188</v>
      </c>
      <c r="AO11">
        <f t="shared" si="11"/>
        <v>-288.8440760247509</v>
      </c>
      <c r="AP11">
        <f t="shared" si="12"/>
        <v>-5.1084245960492378</v>
      </c>
      <c r="AQ11">
        <f t="shared" si="13"/>
        <v>-2995.3255633947251</v>
      </c>
      <c r="AR11">
        <f t="shared" si="14"/>
        <v>2487.6034564794932</v>
      </c>
      <c r="AS11">
        <f t="shared" si="15"/>
        <v>23.809254635256899</v>
      </c>
      <c r="AT11">
        <f t="shared" si="16"/>
        <v>1037.1836711066269</v>
      </c>
      <c r="AU11">
        <f t="shared" si="17"/>
        <v>3548.5963822213771</v>
      </c>
      <c r="AW11">
        <v>8</v>
      </c>
      <c r="AX11">
        <f>(R11*SUMPRODUCT(K12:$K$23, X12:$X$23)-$AZ$3*SUMPRODUCT(K11:$K$22, W12:$W$23))/Z11</f>
        <v>16171.896100927799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3.1331300999999999E-2</v>
      </c>
      <c r="O12">
        <f t="shared" si="29"/>
        <v>14135.6728769246</v>
      </c>
      <c r="P12">
        <f t="shared" si="30"/>
        <v>706.78364384623001</v>
      </c>
      <c r="Q12" s="5">
        <f t="shared" si="31"/>
        <v>12.5</v>
      </c>
      <c r="R12">
        <f t="shared" si="0"/>
        <v>250000</v>
      </c>
      <c r="S12">
        <f t="shared" si="1"/>
        <v>16424.972864004558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12746.78265052717</v>
      </c>
      <c r="AC12">
        <f t="shared" si="2"/>
        <v>12411.173491460939</v>
      </c>
      <c r="AE12">
        <f t="shared" si="3"/>
        <v>10681.313749901443</v>
      </c>
      <c r="AF12">
        <f t="shared" si="4"/>
        <v>-534.06568749507221</v>
      </c>
      <c r="AG12">
        <f t="shared" si="5"/>
        <v>-9.4453531173406926</v>
      </c>
      <c r="AH12">
        <f t="shared" si="6"/>
        <v>-6173.8784603979129</v>
      </c>
      <c r="AI12">
        <f t="shared" si="7"/>
        <v>3963.9242488911168</v>
      </c>
      <c r="AJ12">
        <f t="shared" si="8"/>
        <v>335.60915906623086</v>
      </c>
      <c r="AK12">
        <f t="shared" si="32"/>
        <v>1959.0422081057234</v>
      </c>
      <c r="AL12">
        <f t="shared" si="9"/>
        <v>6258.5756160630708</v>
      </c>
      <c r="AN12">
        <f t="shared" si="10"/>
        <v>5101.5738197721939</v>
      </c>
      <c r="AO12">
        <f t="shared" si="11"/>
        <v>-255.07869098860974</v>
      </c>
      <c r="AP12">
        <f t="shared" si="12"/>
        <v>-4.5112583817111052</v>
      </c>
      <c r="AQ12">
        <f t="shared" si="13"/>
        <v>-2948.7474534967268</v>
      </c>
      <c r="AR12">
        <f t="shared" si="14"/>
        <v>1893.2364169051464</v>
      </c>
      <c r="AS12">
        <f t="shared" si="15"/>
        <v>160.29253888210553</v>
      </c>
      <c r="AT12">
        <f t="shared" si="16"/>
        <v>935.67127365705232</v>
      </c>
      <c r="AU12">
        <f t="shared" si="17"/>
        <v>2989.2002294443041</v>
      </c>
      <c r="AW12">
        <v>9</v>
      </c>
      <c r="AX12">
        <f>(R12*SUMPRODUCT(K13:$K$23, X13:$X$23)-$AZ$3*SUMPRODUCT(K12:$K$22, W13:$W$23))/Z12</f>
        <v>16424.972864004558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3.466458E-2</v>
      </c>
      <c r="O13">
        <f t="shared" si="29"/>
        <v>14135.6728769246</v>
      </c>
      <c r="P13">
        <f t="shared" si="30"/>
        <v>706.78364384623001</v>
      </c>
      <c r="Q13" s="5">
        <f t="shared" si="31"/>
        <v>12.5</v>
      </c>
      <c r="R13">
        <f t="shared" si="0"/>
        <v>250000</v>
      </c>
      <c r="S13">
        <f t="shared" si="1"/>
        <v>16398.54658764488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12411.173491460939</v>
      </c>
      <c r="AC13">
        <f t="shared" si="2"/>
        <v>11837.757081242211</v>
      </c>
      <c r="AE13">
        <f t="shared" si="3"/>
        <v>10204.237357413871</v>
      </c>
      <c r="AF13">
        <f t="shared" si="4"/>
        <v>-510.21186787069354</v>
      </c>
      <c r="AG13">
        <f t="shared" si="5"/>
        <v>-9.0234803874029801</v>
      </c>
      <c r="AH13">
        <f t="shared" si="6"/>
        <v>-6548.3839752861159</v>
      </c>
      <c r="AI13">
        <f t="shared" si="7"/>
        <v>3136.6180338696586</v>
      </c>
      <c r="AJ13">
        <f t="shared" si="8"/>
        <v>573.41641021872783</v>
      </c>
      <c r="AK13">
        <f t="shared" si="32"/>
        <v>1891.5418768045224</v>
      </c>
      <c r="AL13">
        <f t="shared" si="9"/>
        <v>5601.5763208929093</v>
      </c>
      <c r="AN13">
        <f t="shared" si="10"/>
        <v>4489.5438965456615</v>
      </c>
      <c r="AO13">
        <f t="shared" si="11"/>
        <v>-224.47719482728309</v>
      </c>
      <c r="AP13">
        <f t="shared" si="12"/>
        <v>-3.9700479202819707</v>
      </c>
      <c r="AQ13">
        <f t="shared" si="13"/>
        <v>-2881.0832479433871</v>
      </c>
      <c r="AR13">
        <f t="shared" si="14"/>
        <v>1380.0134058547098</v>
      </c>
      <c r="AS13">
        <f t="shared" si="15"/>
        <v>252.28520804704752</v>
      </c>
      <c r="AT13">
        <f t="shared" si="16"/>
        <v>832.21900771431046</v>
      </c>
      <c r="AU13">
        <f t="shared" si="17"/>
        <v>2464.517621616068</v>
      </c>
      <c r="AW13">
        <v>10</v>
      </c>
      <c r="AX13">
        <f>(R13*SUMPRODUCT(K14:$K$23, X14:$X$23)-$AZ$3*SUMPRODUCT(K13:$K$22, W14:$W$23))/Z13</f>
        <v>16398.54658764488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3.8375247000000001E-2</v>
      </c>
      <c r="O14">
        <f t="shared" si="29"/>
        <v>14135.6728769246</v>
      </c>
      <c r="P14">
        <f t="shared" si="30"/>
        <v>706.78364384623001</v>
      </c>
      <c r="Q14" s="5">
        <f t="shared" si="31"/>
        <v>12.5</v>
      </c>
      <c r="R14">
        <f t="shared" si="0"/>
        <v>250000</v>
      </c>
      <c r="S14">
        <f t="shared" si="1"/>
        <v>16102.493050553567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11837.757081242211</v>
      </c>
      <c r="AC14">
        <f t="shared" si="2"/>
        <v>11061.726495268596</v>
      </c>
      <c r="AE14">
        <f t="shared" si="3"/>
        <v>9710.6048548023464</v>
      </c>
      <c r="AF14">
        <f t="shared" si="4"/>
        <v>-485.53024274011733</v>
      </c>
      <c r="AG14">
        <f t="shared" si="5"/>
        <v>-8.5869672948627045</v>
      </c>
      <c r="AH14">
        <f t="shared" si="6"/>
        <v>-6925.5657733249009</v>
      </c>
      <c r="AI14">
        <f t="shared" si="7"/>
        <v>2290.921871442466</v>
      </c>
      <c r="AJ14">
        <f t="shared" si="8"/>
        <v>776.03058597361451</v>
      </c>
      <c r="AK14">
        <f t="shared" si="32"/>
        <v>1802.3465079960611</v>
      </c>
      <c r="AL14">
        <f t="shared" si="9"/>
        <v>4869.2989654121411</v>
      </c>
      <c r="AN14">
        <f t="shared" si="10"/>
        <v>3935.5924552381907</v>
      </c>
      <c r="AO14">
        <f t="shared" si="11"/>
        <v>-196.77962276190954</v>
      </c>
      <c r="AP14">
        <f t="shared" si="12"/>
        <v>-3.4801955392434336</v>
      </c>
      <c r="AQ14">
        <f t="shared" si="13"/>
        <v>-2806.8492965475639</v>
      </c>
      <c r="AR14">
        <f t="shared" si="14"/>
        <v>928.48334038947394</v>
      </c>
      <c r="AS14">
        <f t="shared" si="15"/>
        <v>314.5159508453703</v>
      </c>
      <c r="AT14">
        <f t="shared" si="16"/>
        <v>730.4695664849578</v>
      </c>
      <c r="AU14">
        <f t="shared" si="17"/>
        <v>1973.4688577198019</v>
      </c>
      <c r="AW14">
        <v>11</v>
      </c>
      <c r="AX14">
        <f>(R14*SUMPRODUCT(K15:$K$23, X15:$X$23)-$AZ$3*SUMPRODUCT(K14:$K$22, W15:$W$23))/Z14</f>
        <v>16102.493050553567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4.2655799000000001E-2</v>
      </c>
      <c r="O15">
        <f t="shared" si="29"/>
        <v>14135.6728769246</v>
      </c>
      <c r="P15">
        <f t="shared" si="30"/>
        <v>706.78364384623001</v>
      </c>
      <c r="Q15" s="5">
        <f t="shared" si="31"/>
        <v>12.5</v>
      </c>
      <c r="R15">
        <f t="shared" si="0"/>
        <v>250000</v>
      </c>
      <c r="S15">
        <f t="shared" si="1"/>
        <v>15530.457448357454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11061.726495268596</v>
      </c>
      <c r="AC15">
        <f t="shared" si="2"/>
        <v>10106.990205378877</v>
      </c>
      <c r="AE15">
        <f t="shared" si="3"/>
        <v>9199.2851973994511</v>
      </c>
      <c r="AF15">
        <f t="shared" si="4"/>
        <v>-459.96425986997258</v>
      </c>
      <c r="AG15">
        <f t="shared" si="5"/>
        <v>-8.1348136709648404</v>
      </c>
      <c r="AH15">
        <f t="shared" si="6"/>
        <v>-7325.6790189847452</v>
      </c>
      <c r="AI15">
        <f t="shared" si="7"/>
        <v>1405.5071048737682</v>
      </c>
      <c r="AJ15">
        <f t="shared" si="8"/>
        <v>954.73628988971905</v>
      </c>
      <c r="AK15">
        <f t="shared" si="32"/>
        <v>1694.3756288245315</v>
      </c>
      <c r="AL15">
        <f t="shared" si="9"/>
        <v>4054.6190235880185</v>
      </c>
      <c r="AN15">
        <f t="shared" si="10"/>
        <v>3434.4728483370509</v>
      </c>
      <c r="AO15">
        <f t="shared" si="11"/>
        <v>-171.72364241685256</v>
      </c>
      <c r="AP15">
        <f t="shared" si="12"/>
        <v>-3.0370616933485031</v>
      </c>
      <c r="AQ15">
        <f t="shared" si="13"/>
        <v>-2734.9783321695422</v>
      </c>
      <c r="AR15">
        <f t="shared" si="14"/>
        <v>524.73381205730732</v>
      </c>
      <c r="AS15">
        <f t="shared" si="15"/>
        <v>356.44246205946934</v>
      </c>
      <c r="AT15">
        <f t="shared" si="16"/>
        <v>632.58035458308507</v>
      </c>
      <c r="AU15">
        <f t="shared" si="17"/>
        <v>1513.7566286998615</v>
      </c>
      <c r="AW15">
        <v>12</v>
      </c>
      <c r="AX15">
        <f>(R15*SUMPRODUCT(K16:$K$23, X16:$X$23)-$AZ$3*SUMPRODUCT(K15:$K$22, W16:$W$23))/Z15</f>
        <v>15530.457448357454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4.7231987000000003E-2</v>
      </c>
      <c r="O16">
        <f t="shared" si="29"/>
        <v>14135.6728769246</v>
      </c>
      <c r="P16">
        <f t="shared" si="30"/>
        <v>706.78364384623001</v>
      </c>
      <c r="Q16" s="5">
        <f t="shared" si="31"/>
        <v>12.5</v>
      </c>
      <c r="R16">
        <f t="shared" si="0"/>
        <v>250000</v>
      </c>
      <c r="S16">
        <f t="shared" si="1"/>
        <v>14697.944779848542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10106.990205378877</v>
      </c>
      <c r="AC16">
        <f t="shared" si="2"/>
        <v>9017.7677754678625</v>
      </c>
      <c r="AE16">
        <f t="shared" si="3"/>
        <v>8672.791826572593</v>
      </c>
      <c r="AF16">
        <f t="shared" si="4"/>
        <v>-433.63959132862965</v>
      </c>
      <c r="AG16">
        <f t="shared" si="5"/>
        <v>-7.6692421207007584</v>
      </c>
      <c r="AH16">
        <f t="shared" si="6"/>
        <v>-7684.4682710886736</v>
      </c>
      <c r="AI16">
        <f t="shared" si="7"/>
        <v>547.01472203458979</v>
      </c>
      <c r="AJ16">
        <f t="shared" si="8"/>
        <v>1089.2224299110148</v>
      </c>
      <c r="AK16">
        <f t="shared" si="32"/>
        <v>1569.8794086440969</v>
      </c>
      <c r="AL16">
        <f t="shared" si="9"/>
        <v>3206.1165605897013</v>
      </c>
      <c r="AN16">
        <f t="shared" si="10"/>
        <v>2982.6829618810134</v>
      </c>
      <c r="AO16">
        <f t="shared" si="11"/>
        <v>-149.13414809405066</v>
      </c>
      <c r="AP16">
        <f t="shared" si="12"/>
        <v>-2.6375495067076131</v>
      </c>
      <c r="AQ16">
        <f t="shared" si="13"/>
        <v>-2642.7859726859529</v>
      </c>
      <c r="AR16">
        <f t="shared" si="14"/>
        <v>188.12529159430215</v>
      </c>
      <c r="AS16">
        <f t="shared" si="15"/>
        <v>374.59739013222895</v>
      </c>
      <c r="AT16">
        <f t="shared" si="16"/>
        <v>539.90141329393009</v>
      </c>
      <c r="AU16">
        <f t="shared" si="17"/>
        <v>1102.624095020461</v>
      </c>
      <c r="AW16">
        <v>13</v>
      </c>
      <c r="AX16">
        <f>(R16*SUMPRODUCT(K17:$K$23, X17:$X$23)-$AZ$3*SUMPRODUCT(K16:$K$22, W17:$W$23))/Z16</f>
        <v>14697.944779848542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5.2092880000000001E-2</v>
      </c>
      <c r="O17">
        <f t="shared" si="29"/>
        <v>14135.6728769246</v>
      </c>
      <c r="P17">
        <f t="shared" si="30"/>
        <v>706.78364384623001</v>
      </c>
      <c r="Q17" s="5">
        <f t="shared" si="31"/>
        <v>12.5</v>
      </c>
      <c r="R17">
        <f t="shared" si="0"/>
        <v>250000</v>
      </c>
      <c r="S17">
        <f t="shared" si="1"/>
        <v>13616.68088592333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9017.7677754678625</v>
      </c>
      <c r="AC17">
        <f t="shared" si="2"/>
        <v>7835.6229256208626</v>
      </c>
      <c r="AE17">
        <f t="shared" si="3"/>
        <v>8134.2732044202412</v>
      </c>
      <c r="AF17">
        <f t="shared" si="4"/>
        <v>-406.71366022101205</v>
      </c>
      <c r="AG17">
        <f t="shared" si="5"/>
        <v>-7.193036790009141</v>
      </c>
      <c r="AH17">
        <f t="shared" si="6"/>
        <v>-7990.2581896922029</v>
      </c>
      <c r="AI17">
        <f t="shared" si="7"/>
        <v>-269.89168228298331</v>
      </c>
      <c r="AJ17">
        <f t="shared" si="8"/>
        <v>1182.1448498469999</v>
      </c>
      <c r="AK17">
        <f t="shared" si="32"/>
        <v>1432.8976587439133</v>
      </c>
      <c r="AL17">
        <f t="shared" si="9"/>
        <v>2345.1508263079299</v>
      </c>
      <c r="AN17">
        <f t="shared" si="10"/>
        <v>2576.9684006106386</v>
      </c>
      <c r="AO17">
        <f t="shared" si="11"/>
        <v>-128.84842003053194</v>
      </c>
      <c r="AP17">
        <f t="shared" si="12"/>
        <v>-2.2787811580032225</v>
      </c>
      <c r="AQ17">
        <f t="shared" si="13"/>
        <v>-2531.343901304916</v>
      </c>
      <c r="AR17">
        <f t="shared" si="14"/>
        <v>-85.502701882812545</v>
      </c>
      <c r="AS17">
        <f t="shared" si="15"/>
        <v>374.50794268194875</v>
      </c>
      <c r="AT17">
        <f t="shared" si="16"/>
        <v>453.94737736193497</v>
      </c>
      <c r="AU17">
        <f t="shared" si="17"/>
        <v>742.95261816107109</v>
      </c>
      <c r="AW17">
        <v>14</v>
      </c>
      <c r="AX17">
        <f>(R17*SUMPRODUCT(K18:$K$23, X18:$X$23)-$AZ$3*SUMPRODUCT(K17:$K$22, W18:$W$23))/Z17</f>
        <v>13616.68088592333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5.7568810999999998E-2</v>
      </c>
      <c r="O18">
        <f t="shared" si="29"/>
        <v>14135.6728769246</v>
      </c>
      <c r="P18">
        <f t="shared" si="30"/>
        <v>706.78364384623001</v>
      </c>
      <c r="Q18" s="5">
        <f t="shared" si="31"/>
        <v>12.5</v>
      </c>
      <c r="R18">
        <f t="shared" si="0"/>
        <v>250000</v>
      </c>
      <c r="S18">
        <f t="shared" si="1"/>
        <v>12271.449707179598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7835.6229256208626</v>
      </c>
      <c r="AC18">
        <f t="shared" si="2"/>
        <v>6584.3806849092107</v>
      </c>
      <c r="AE18">
        <f t="shared" si="3"/>
        <v>7584.6500356484057</v>
      </c>
      <c r="AF18">
        <f t="shared" si="4"/>
        <v>-379.23250178242029</v>
      </c>
      <c r="AG18">
        <f t="shared" si="5"/>
        <v>-6.7070118466289674</v>
      </c>
      <c r="AH18">
        <f t="shared" si="6"/>
        <v>-8281.891509601659</v>
      </c>
      <c r="AI18">
        <f t="shared" si="7"/>
        <v>-1083.1809875823028</v>
      </c>
      <c r="AJ18">
        <f t="shared" si="8"/>
        <v>1251.2422407116519</v>
      </c>
      <c r="AK18">
        <f t="shared" si="32"/>
        <v>1287.0618321182897</v>
      </c>
      <c r="AL18">
        <f t="shared" si="9"/>
        <v>1455.1230852476388</v>
      </c>
      <c r="AN18">
        <f t="shared" si="10"/>
        <v>2213.441519014717</v>
      </c>
      <c r="AO18">
        <f t="shared" si="11"/>
        <v>-110.67207595073586</v>
      </c>
      <c r="AP18">
        <f t="shared" si="12"/>
        <v>-1.9573188505833266</v>
      </c>
      <c r="AQ18">
        <f t="shared" si="13"/>
        <v>-2416.9187025332067</v>
      </c>
      <c r="AR18">
        <f t="shared" si="14"/>
        <v>-316.10657831980888</v>
      </c>
      <c r="AS18">
        <f t="shared" si="15"/>
        <v>365.15218407165577</v>
      </c>
      <c r="AT18">
        <f t="shared" si="16"/>
        <v>375.60547729427662</v>
      </c>
      <c r="AU18">
        <f t="shared" si="17"/>
        <v>424.65108304612357</v>
      </c>
      <c r="AW18">
        <v>15</v>
      </c>
      <c r="AX18">
        <f>(R18*SUMPRODUCT(K19:$K$23, X19:$X$23)-$AZ$3*SUMPRODUCT(K18:$K$22, W19:$W$23))/Z18</f>
        <v>12271.449707179598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6.3742958000000002E-2</v>
      </c>
      <c r="O19">
        <f t="shared" si="29"/>
        <v>14135.6728769246</v>
      </c>
      <c r="P19">
        <f t="shared" si="30"/>
        <v>706.78364384623001</v>
      </c>
      <c r="Q19" s="5">
        <f t="shared" si="31"/>
        <v>12.5</v>
      </c>
      <c r="R19">
        <f t="shared" si="0"/>
        <v>250000</v>
      </c>
      <c r="S19">
        <f t="shared" si="1"/>
        <v>10637.978014027207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6584.3806849092107</v>
      </c>
      <c r="AC19">
        <f t="shared" si="2"/>
        <v>5287.0043974093351</v>
      </c>
      <c r="AE19">
        <f t="shared" si="3"/>
        <v>7025.335506624886</v>
      </c>
      <c r="AF19">
        <f t="shared" si="4"/>
        <v>-351.26677533124428</v>
      </c>
      <c r="AG19">
        <f t="shared" si="5"/>
        <v>-6.2124169537175042</v>
      </c>
      <c r="AH19">
        <f t="shared" si="6"/>
        <v>-8550.4954889034543</v>
      </c>
      <c r="AI19">
        <f t="shared" si="7"/>
        <v>-1882.6391745635301</v>
      </c>
      <c r="AJ19">
        <f t="shared" si="8"/>
        <v>1297.3762874998756</v>
      </c>
      <c r="AK19">
        <f t="shared" si="32"/>
        <v>1134.5255165444783</v>
      </c>
      <c r="AL19">
        <f t="shared" si="9"/>
        <v>549.26262948082376</v>
      </c>
      <c r="AN19">
        <f t="shared" si="10"/>
        <v>1888.6076384227256</v>
      </c>
      <c r="AO19">
        <f t="shared" si="11"/>
        <v>-94.430381921136274</v>
      </c>
      <c r="AP19">
        <f t="shared" si="12"/>
        <v>-1.6700722834936041</v>
      </c>
      <c r="AQ19">
        <f t="shared" si="13"/>
        <v>-2298.6135078408811</v>
      </c>
      <c r="AR19">
        <f t="shared" si="14"/>
        <v>-506.10632362278517</v>
      </c>
      <c r="AS19">
        <f t="shared" si="15"/>
        <v>348.77121016785799</v>
      </c>
      <c r="AT19">
        <f t="shared" si="16"/>
        <v>304.99234584751866</v>
      </c>
      <c r="AU19">
        <f t="shared" si="17"/>
        <v>147.65723239259148</v>
      </c>
      <c r="AW19">
        <v>16</v>
      </c>
      <c r="AX19">
        <f>(R19*SUMPRODUCT(K20:$K$23, X20:$X$23)-$AZ$3*SUMPRODUCT(K19:$K$22, W20:$W$23))/Z19</f>
        <v>10637.978014027207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7.0809242999999994E-2</v>
      </c>
      <c r="O20">
        <f t="shared" si="29"/>
        <v>14135.6728769246</v>
      </c>
      <c r="P20">
        <f t="shared" si="30"/>
        <v>706.78364384623001</v>
      </c>
      <c r="Q20" s="5">
        <f t="shared" si="31"/>
        <v>12.5</v>
      </c>
      <c r="R20">
        <f t="shared" si="0"/>
        <v>250000</v>
      </c>
      <c r="S20">
        <f t="shared" si="1"/>
        <v>8674.1029280622806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5287.0043974093351</v>
      </c>
      <c r="AC20">
        <f t="shared" si="2"/>
        <v>3962.6051813883441</v>
      </c>
      <c r="AE20">
        <f t="shared" si="3"/>
        <v>6457.6234625135075</v>
      </c>
      <c r="AF20">
        <f t="shared" si="4"/>
        <v>-322.88117312567539</v>
      </c>
      <c r="AG20">
        <f t="shared" si="5"/>
        <v>-5.710396242487227</v>
      </c>
      <c r="AH20">
        <f t="shared" si="6"/>
        <v>-8797.9308338620503</v>
      </c>
      <c r="AI20">
        <f t="shared" si="7"/>
        <v>-2668.8989407167055</v>
      </c>
      <c r="AJ20">
        <f t="shared" si="8"/>
        <v>1324.3992160209909</v>
      </c>
      <c r="AK20">
        <f t="shared" si="32"/>
        <v>977.35886398923367</v>
      </c>
      <c r="AL20">
        <f t="shared" si="9"/>
        <v>-367.14086070648091</v>
      </c>
      <c r="AN20">
        <f t="shared" si="10"/>
        <v>1599.1513074585403</v>
      </c>
      <c r="AO20">
        <f t="shared" si="11"/>
        <v>-79.957565372927021</v>
      </c>
      <c r="AP20">
        <f t="shared" si="12"/>
        <v>-1.4141096442506744</v>
      </c>
      <c r="AQ20">
        <f t="shared" si="13"/>
        <v>-2178.6997457458019</v>
      </c>
      <c r="AR20">
        <f t="shared" si="14"/>
        <v>-660.92011330443927</v>
      </c>
      <c r="AS20">
        <f t="shared" si="15"/>
        <v>327.97123433899861</v>
      </c>
      <c r="AT20">
        <f t="shared" si="16"/>
        <v>242.03094439889037</v>
      </c>
      <c r="AU20">
        <f t="shared" si="17"/>
        <v>-90.917934566550258</v>
      </c>
      <c r="AW20">
        <v>17</v>
      </c>
      <c r="AX20">
        <f>(R20*SUMPRODUCT(K21:$K$23, X21:$X$23)-$AZ$3*SUMPRODUCT(K20:$K$22, W21:$W$23))/Z20</f>
        <v>8674.1029280622806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7.8963489999999997E-2</v>
      </c>
      <c r="O21">
        <f t="shared" si="29"/>
        <v>14135.6728769246</v>
      </c>
      <c r="P21">
        <f t="shared" si="30"/>
        <v>706.78364384623001</v>
      </c>
      <c r="Q21" s="5">
        <f t="shared" si="31"/>
        <v>12.5</v>
      </c>
      <c r="R21">
        <f t="shared" si="0"/>
        <v>250000</v>
      </c>
      <c r="S21">
        <f t="shared" si="1"/>
        <v>6316.2151746043282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3962.6051813883441</v>
      </c>
      <c r="AC21">
        <f t="shared" si="2"/>
        <v>2628.7478488988836</v>
      </c>
      <c r="AE21">
        <f t="shared" si="3"/>
        <v>5883.1307421824222</v>
      </c>
      <c r="AF21">
        <f t="shared" si="4"/>
        <v>-294.15653710912107</v>
      </c>
      <c r="AG21">
        <f t="shared" si="5"/>
        <v>-5.2023794634726768</v>
      </c>
      <c r="AH21">
        <f t="shared" si="6"/>
        <v>-9018.2563317935546</v>
      </c>
      <c r="AI21">
        <f t="shared" si="7"/>
        <v>-3434.4845061837259</v>
      </c>
      <c r="AJ21">
        <f t="shared" si="8"/>
        <v>1333.8573324894605</v>
      </c>
      <c r="AK21">
        <f t="shared" si="32"/>
        <v>817.32864809952298</v>
      </c>
      <c r="AL21">
        <f t="shared" si="9"/>
        <v>-1283.2985255947424</v>
      </c>
      <c r="AN21">
        <f t="shared" si="10"/>
        <v>1342.0463223089857</v>
      </c>
      <c r="AO21">
        <f t="shared" si="11"/>
        <v>-67.10231611544927</v>
      </c>
      <c r="AP21">
        <f t="shared" si="12"/>
        <v>-1.1867548983994363</v>
      </c>
      <c r="AQ21">
        <f t="shared" si="13"/>
        <v>-2057.2239975808411</v>
      </c>
      <c r="AR21">
        <f t="shared" si="14"/>
        <v>-783.46674628570418</v>
      </c>
      <c r="AS21">
        <f t="shared" si="15"/>
        <v>304.27648236970759</v>
      </c>
      <c r="AT21">
        <f t="shared" si="16"/>
        <v>186.4471408794212</v>
      </c>
      <c r="AU21">
        <f t="shared" si="17"/>
        <v>-292.74312303657535</v>
      </c>
      <c r="AW21">
        <v>18</v>
      </c>
      <c r="AX21">
        <f>(R21*SUMPRODUCT(K22:$K$23, X22:$X$23)-$AZ$3*SUMPRODUCT(K21:$K$22, W22:$W$23))/Z21</f>
        <v>6316.2151746043282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8.8363973999999998E-2</v>
      </c>
      <c r="O22">
        <f t="shared" si="29"/>
        <v>14135.6728769246</v>
      </c>
      <c r="P22">
        <f t="shared" si="30"/>
        <v>706.78364384623001</v>
      </c>
      <c r="Q22" s="5">
        <f t="shared" si="31"/>
        <v>12.5</v>
      </c>
      <c r="R22">
        <f t="shared" si="0"/>
        <v>250000</v>
      </c>
      <c r="S22">
        <f t="shared" si="1"/>
        <v>3474.4864433391758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2628.7478488988836</v>
      </c>
      <c r="AC22">
        <f t="shared" si="2"/>
        <v>1303.8087498858131</v>
      </c>
      <c r="AE22">
        <f t="shared" si="3"/>
        <v>5304.442622819789</v>
      </c>
      <c r="AF22">
        <f t="shared" si="4"/>
        <v>-265.22213114098946</v>
      </c>
      <c r="AG22">
        <f t="shared" si="5"/>
        <v>-4.6906527451895164</v>
      </c>
      <c r="AH22">
        <f t="shared" si="6"/>
        <v>-9194.0584729686707</v>
      </c>
      <c r="AI22">
        <f t="shared" si="7"/>
        <v>-4159.5286340350603</v>
      </c>
      <c r="AJ22">
        <f t="shared" si="8"/>
        <v>1324.9390990130705</v>
      </c>
      <c r="AK22">
        <f t="shared" si="32"/>
        <v>656.14805090323239</v>
      </c>
      <c r="AL22">
        <f t="shared" si="9"/>
        <v>-2178.4414841187572</v>
      </c>
      <c r="AN22">
        <f t="shared" si="10"/>
        <v>1114.6561831614624</v>
      </c>
      <c r="AO22">
        <f t="shared" si="11"/>
        <v>-55.732809158073124</v>
      </c>
      <c r="AP22">
        <f t="shared" si="12"/>
        <v>-0.98567662189347649</v>
      </c>
      <c r="AQ22">
        <f t="shared" si="13"/>
        <v>-1932.0058400018499</v>
      </c>
      <c r="AR22">
        <f t="shared" si="14"/>
        <v>-874.06814262035402</v>
      </c>
      <c r="AS22">
        <f t="shared" si="15"/>
        <v>278.41785914958518</v>
      </c>
      <c r="AT22">
        <f t="shared" si="16"/>
        <v>137.88055296558866</v>
      </c>
      <c r="AU22">
        <f t="shared" si="17"/>
        <v>-457.76973050518012</v>
      </c>
      <c r="AW22">
        <v>19</v>
      </c>
      <c r="AX22">
        <f>(R22*SUMPRODUCT(K23:$K$23, X23:$X$23)-$AZ$3*SUMPRODUCT(K22:$K$22, W23:$W$23))/Z22</f>
        <v>3474.4864433391758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9.9562517000000003E-2</v>
      </c>
      <c r="O23">
        <f t="shared" si="29"/>
        <v>14135.6728769246</v>
      </c>
      <c r="P23">
        <f t="shared" si="30"/>
        <v>706.78364384623001</v>
      </c>
      <c r="Q23" s="5">
        <f t="shared" si="31"/>
        <v>12.5</v>
      </c>
      <c r="R23">
        <f t="shared" si="0"/>
        <v>250000</v>
      </c>
      <c r="S23">
        <f t="shared" si="1"/>
        <v>3901.999308961229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1303.8087498858131</v>
      </c>
      <c r="AC23">
        <f t="shared" si="2"/>
        <v>1303.8087498858131</v>
      </c>
      <c r="AE23">
        <f t="shared" si="3"/>
        <v>4723.2745377815709</v>
      </c>
      <c r="AF23">
        <f t="shared" si="4"/>
        <v>-236.16372688907856</v>
      </c>
      <c r="AG23">
        <f t="shared" si="5"/>
        <v>-4.1767330240535934</v>
      </c>
      <c r="AH23">
        <f t="shared" si="6"/>
        <v>-9340.2638736805584</v>
      </c>
      <c r="AI23">
        <f t="shared" si="7"/>
        <v>-4857.3297958121193</v>
      </c>
      <c r="AJ23">
        <f t="shared" si="8"/>
        <v>0</v>
      </c>
      <c r="AK23">
        <f t="shared" si="32"/>
        <v>495.52898681579967</v>
      </c>
      <c r="AL23">
        <f t="shared" si="9"/>
        <v>-4361.8008089963196</v>
      </c>
      <c r="AN23">
        <f t="shared" si="10"/>
        <v>914.29538965214545</v>
      </c>
      <c r="AO23">
        <f t="shared" si="11"/>
        <v>-45.714769482607274</v>
      </c>
      <c r="AP23">
        <f t="shared" si="12"/>
        <v>-0.8085000601073814</v>
      </c>
      <c r="AQ23">
        <f t="shared" si="13"/>
        <v>-1808.0169021577942</v>
      </c>
      <c r="AR23">
        <f t="shared" si="14"/>
        <v>-940.2447820483635</v>
      </c>
      <c r="AS23">
        <f t="shared" si="15"/>
        <v>0</v>
      </c>
      <c r="AT23">
        <f t="shared" si="16"/>
        <v>95.92071442399741</v>
      </c>
      <c r="AU23">
        <f t="shared" si="17"/>
        <v>-844.32406762436608</v>
      </c>
      <c r="AW23">
        <v>20</v>
      </c>
      <c r="AX23">
        <f>(R23*SUMPRODUCT(K$23:$K24, X$23:$X24)-$AZ$3*SUMPRODUCT(K$22:$K23, W$23:$W24))/Z23</f>
        <v>3901.999308961229</v>
      </c>
    </row>
    <row r="25" spans="5:50" x14ac:dyDescent="0.25">
      <c r="AN25" s="6">
        <f t="shared" ref="AN25:AU25" si="33">SUM(AN3:AN23)</f>
        <v>104548.37687967095</v>
      </c>
      <c r="AO25" s="6">
        <f t="shared" si="33"/>
        <v>-15829.173501676996</v>
      </c>
      <c r="AP25" s="6">
        <f t="shared" si="33"/>
        <v>-704.90780217964073</v>
      </c>
      <c r="AQ25" s="6">
        <f t="shared" si="33"/>
        <v>-52639.999993397803</v>
      </c>
      <c r="AR25" s="6">
        <f t="shared" si="33"/>
        <v>35374.295582416496</v>
      </c>
      <c r="AS25" s="6">
        <f t="shared" si="33"/>
        <v>-6797.0092716047566</v>
      </c>
      <c r="AT25" s="6">
        <f t="shared" si="33"/>
        <v>13894.412264977282</v>
      </c>
      <c r="AU25" s="7">
        <f t="shared" si="33"/>
        <v>42471.698575789029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4" priority="1" operator="lessThan">
      <formula>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B31FB-1475-4C43-B3D0-CA60003D0C78}">
  <sheetPr codeName="Sheet1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829.56828821647298</v>
      </c>
      <c r="K3">
        <v>1</v>
      </c>
      <c r="L3" s="2">
        <v>0</v>
      </c>
      <c r="O3">
        <f>$C$3</f>
        <v>829.56828821647298</v>
      </c>
      <c r="P3">
        <f>O3*B5</f>
        <v>663.65463057317845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829.56828821647298</v>
      </c>
      <c r="AF3">
        <f t="shared" ref="AF3:AF23" si="4">-$Z3*P3</f>
        <v>-663.65463057317845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-459.04331305670553</v>
      </c>
      <c r="AJ3">
        <f t="shared" ref="AJ3:AJ23" si="8">AB3-AC3</f>
        <v>0</v>
      </c>
      <c r="AL3">
        <f t="shared" ref="AL3:AL23" si="9">SUM(AI3:AK3)</f>
        <v>-459.04331305670553</v>
      </c>
      <c r="AN3">
        <f t="shared" ref="AN3:AN23" si="10">AE3*$K3</f>
        <v>829.56828821647298</v>
      </c>
      <c r="AO3">
        <f t="shared" ref="AO3:AO23" si="11">AF3*$K3</f>
        <v>-663.65463057317845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-459.04331305670553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-459.04331305670553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635.42969094754721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500000</v>
      </c>
      <c r="S4">
        <f t="shared" si="1"/>
        <v>77.186675941193556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76.321112044296569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-76.321112044296569</v>
      </c>
      <c r="AK4">
        <f>G4*MAX(0, SUM(AB4, AE4:AF4))</f>
        <v>0</v>
      </c>
      <c r="AL4">
        <f t="shared" si="9"/>
        <v>-683.27261204429647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-559.10857890324894</v>
      </c>
      <c r="AR4">
        <f t="shared" si="14"/>
        <v>-559.10857890324894</v>
      </c>
      <c r="AS4">
        <f t="shared" si="15"/>
        <v>-70.305104271761905</v>
      </c>
      <c r="AT4">
        <f t="shared" si="16"/>
        <v>0</v>
      </c>
      <c r="AU4">
        <f t="shared" si="17"/>
        <v>-629.41368317501076</v>
      </c>
      <c r="AW4">
        <v>1</v>
      </c>
      <c r="AX4">
        <f>(R4*SUMPRODUCT(K5:$K$23, X5:$X$23)-$AZ$3*SUMPRODUCT(K4:$K$22, W5:$W$23))/Z4</f>
        <v>77.186675941193556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829.56828821647298</v>
      </c>
      <c r="P5">
        <f t="shared" ref="P5:P23" si="30">O5*$C$5</f>
        <v>41.478414410823653</v>
      </c>
      <c r="Q5" s="5">
        <f t="shared" ref="Q5:Q23" si="31">$C$8</f>
        <v>12.5</v>
      </c>
      <c r="R5">
        <f t="shared" si="0"/>
        <v>500000</v>
      </c>
      <c r="S5">
        <f t="shared" si="1"/>
        <v>145.70032691226851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76.321112044296569</v>
      </c>
      <c r="AC5">
        <f t="shared" si="2"/>
        <v>142.44974681764779</v>
      </c>
      <c r="AE5">
        <f t="shared" si="3"/>
        <v>811.06058667625086</v>
      </c>
      <c r="AF5">
        <f t="shared" si="4"/>
        <v>-40.553029333812546</v>
      </c>
      <c r="AG5">
        <f t="shared" si="5"/>
        <v>-12.221124502299674</v>
      </c>
      <c r="AH5">
        <f t="shared" si="6"/>
        <v>-604.13792301298156</v>
      </c>
      <c r="AI5">
        <f t="shared" si="7"/>
        <v>154.14850982715711</v>
      </c>
      <c r="AJ5">
        <f t="shared" si="8"/>
        <v>-66.128634773351223</v>
      </c>
      <c r="AK5">
        <f>G5*SUM(AB5, AE5:AF5)</f>
        <v>59.278006857071446</v>
      </c>
      <c r="AL5">
        <f t="shared" si="9"/>
        <v>147.29788191087732</v>
      </c>
      <c r="AN5">
        <f t="shared" si="10"/>
        <v>688.2363893718142</v>
      </c>
      <c r="AO5">
        <f t="shared" si="11"/>
        <v>-34.411819468590714</v>
      </c>
      <c r="AP5">
        <f t="shared" si="12"/>
        <v>-10.370399868639586</v>
      </c>
      <c r="AQ5">
        <f t="shared" si="13"/>
        <v>-512.64937496341599</v>
      </c>
      <c r="AR5">
        <f t="shared" si="14"/>
        <v>130.80479507116794</v>
      </c>
      <c r="AS5">
        <f t="shared" si="15"/>
        <v>-56.114344080025695</v>
      </c>
      <c r="AT5">
        <f t="shared" si="16"/>
        <v>50.301151453625558</v>
      </c>
      <c r="AU5">
        <f t="shared" si="17"/>
        <v>124.99160244476779</v>
      </c>
      <c r="AW5">
        <v>2</v>
      </c>
      <c r="AX5">
        <f>(R5*SUMPRODUCT(K6:$K$23, X6:$X$23)-$AZ$3*SUMPRODUCT(K5:$K$22, W6:$W$23))/Z5</f>
        <v>145.70032691226851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829.56828821647298</v>
      </c>
      <c r="P6">
        <f t="shared" si="30"/>
        <v>41.478414410823653</v>
      </c>
      <c r="Q6" s="5">
        <f t="shared" si="31"/>
        <v>12.5</v>
      </c>
      <c r="R6">
        <f t="shared" si="0"/>
        <v>500000</v>
      </c>
      <c r="S6">
        <f t="shared" si="1"/>
        <v>205.7184617121371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142.44974681764779</v>
      </c>
      <c r="AC6">
        <f t="shared" si="2"/>
        <v>198.86980397015668</v>
      </c>
      <c r="AE6">
        <f t="shared" si="3"/>
        <v>801.95078985336909</v>
      </c>
      <c r="AF6">
        <f t="shared" si="4"/>
        <v>-40.09753949266846</v>
      </c>
      <c r="AG6">
        <f t="shared" si="5"/>
        <v>-12.083857369619324</v>
      </c>
      <c r="AH6">
        <f t="shared" si="6"/>
        <v>-602.23550629420379</v>
      </c>
      <c r="AI6">
        <f t="shared" si="7"/>
        <v>147.53388669687752</v>
      </c>
      <c r="AJ6">
        <f t="shared" si="8"/>
        <v>-56.420057152508889</v>
      </c>
      <c r="AK6">
        <f>G6*SUM(AB6, AE6:AF6)</f>
        <v>63.301209802484394</v>
      </c>
      <c r="AL6">
        <f t="shared" si="9"/>
        <v>154.41503934685301</v>
      </c>
      <c r="AN6">
        <f t="shared" si="10"/>
        <v>626.86528600531619</v>
      </c>
      <c r="AO6">
        <f t="shared" si="11"/>
        <v>-31.343264300265815</v>
      </c>
      <c r="AP6">
        <f t="shared" si="12"/>
        <v>-9.44565527198856</v>
      </c>
      <c r="AQ6">
        <f t="shared" si="13"/>
        <v>-470.75274153006245</v>
      </c>
      <c r="AR6">
        <f t="shared" si="14"/>
        <v>115.32362490299941</v>
      </c>
      <c r="AS6">
        <f t="shared" si="15"/>
        <v>-44.102176481190966</v>
      </c>
      <c r="AT6">
        <f t="shared" si="16"/>
        <v>49.481004931203259</v>
      </c>
      <c r="AU6">
        <f t="shared" si="17"/>
        <v>120.70245335301169</v>
      </c>
      <c r="AW6">
        <v>3</v>
      </c>
      <c r="AX6">
        <f>(R6*SUMPRODUCT(K7:$K$23, X7:$X$23)-$AZ$3*SUMPRODUCT(K6:$K$22, W7:$W$23))/Z6</f>
        <v>205.7184617121371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829.56828821647298</v>
      </c>
      <c r="P7">
        <f t="shared" si="30"/>
        <v>41.478414410823653</v>
      </c>
      <c r="Q7" s="5">
        <f t="shared" si="31"/>
        <v>12.5</v>
      </c>
      <c r="R7">
        <f t="shared" si="0"/>
        <v>500000</v>
      </c>
      <c r="S7">
        <f t="shared" si="1"/>
        <v>258.01522271290679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198.86980397015668</v>
      </c>
      <c r="AC7">
        <f t="shared" si="2"/>
        <v>246.62138868892313</v>
      </c>
      <c r="AE7">
        <f t="shared" si="3"/>
        <v>792.93493267986605</v>
      </c>
      <c r="AF7">
        <f t="shared" si="4"/>
        <v>-39.64674663399331</v>
      </c>
      <c r="AG7">
        <f t="shared" si="5"/>
        <v>-11.948005726940114</v>
      </c>
      <c r="AH7">
        <f t="shared" si="6"/>
        <v>-600.52275932066539</v>
      </c>
      <c r="AI7">
        <f t="shared" si="7"/>
        <v>140.81742099826727</v>
      </c>
      <c r="AJ7">
        <f t="shared" si="8"/>
        <v>-47.751584718766452</v>
      </c>
      <c r="AK7">
        <f>G7*SUM(AB7, AE7:AF7)</f>
        <v>66.651059301122061</v>
      </c>
      <c r="AL7">
        <f t="shared" si="9"/>
        <v>159.71689558062286</v>
      </c>
      <c r="AN7">
        <f t="shared" si="10"/>
        <v>570.96070389369004</v>
      </c>
      <c r="AO7">
        <f t="shared" si="11"/>
        <v>-28.548035194684505</v>
      </c>
      <c r="AP7">
        <f t="shared" si="12"/>
        <v>-8.6032806461482618</v>
      </c>
      <c r="AQ7">
        <f t="shared" si="13"/>
        <v>-432.4124001033739</v>
      </c>
      <c r="AR7">
        <f t="shared" si="14"/>
        <v>101.39698794948333</v>
      </c>
      <c r="AS7">
        <f t="shared" si="15"/>
        <v>-34.384004663436301</v>
      </c>
      <c r="AT7">
        <f t="shared" si="16"/>
        <v>47.992759765564315</v>
      </c>
      <c r="AU7">
        <f t="shared" si="17"/>
        <v>115.00574305161135</v>
      </c>
      <c r="AW7">
        <v>4</v>
      </c>
      <c r="AX7">
        <f>(R7*SUMPRODUCT(K8:$K$23, X8:$X$23)-$AZ$3*SUMPRODUCT(K7:$K$22, W8:$W$23))/Z7</f>
        <v>258.01522271290679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829.56828821647298</v>
      </c>
      <c r="P8">
        <f t="shared" si="30"/>
        <v>41.478414410823653</v>
      </c>
      <c r="Q8" s="5">
        <f t="shared" si="31"/>
        <v>12.5</v>
      </c>
      <c r="R8">
        <f t="shared" si="0"/>
        <v>500000</v>
      </c>
      <c r="S8">
        <f t="shared" si="1"/>
        <v>302.51098938613018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246.62138868892313</v>
      </c>
      <c r="AC8">
        <f t="shared" si="2"/>
        <v>285.89762919138775</v>
      </c>
      <c r="AE8">
        <f t="shared" si="3"/>
        <v>784.0098878216869</v>
      </c>
      <c r="AF8">
        <f t="shared" si="4"/>
        <v>-39.200494391084348</v>
      </c>
      <c r="AG8">
        <f t="shared" si="5"/>
        <v>-11.813522451347342</v>
      </c>
      <c r="AH8">
        <f t="shared" si="6"/>
        <v>-600.1287329348097</v>
      </c>
      <c r="AI8">
        <f t="shared" si="7"/>
        <v>132.86713804444548</v>
      </c>
      <c r="AJ8">
        <f t="shared" si="8"/>
        <v>-39.276240502464617</v>
      </c>
      <c r="AK8">
        <f t="shared" ref="AK8:AK23" si="32">G8*SUM(AB8:AB8, AE8:AF8)</f>
        <v>69.400154748366802</v>
      </c>
      <c r="AL8">
        <f t="shared" si="9"/>
        <v>162.99105229034768</v>
      </c>
      <c r="AN8">
        <f t="shared" si="10"/>
        <v>520.03476179355312</v>
      </c>
      <c r="AO8">
        <f t="shared" si="11"/>
        <v>-26.001738089677659</v>
      </c>
      <c r="AP8">
        <f t="shared" si="12"/>
        <v>-7.8359245582964574</v>
      </c>
      <c r="AQ8">
        <f t="shared" si="13"/>
        <v>-398.06615646689528</v>
      </c>
      <c r="AR8">
        <f t="shared" si="14"/>
        <v>88.130942678683724</v>
      </c>
      <c r="AS8">
        <f t="shared" si="15"/>
        <v>-26.051980582279214</v>
      </c>
      <c r="AT8">
        <f t="shared" si="16"/>
        <v>46.033211447469625</v>
      </c>
      <c r="AU8">
        <f t="shared" si="17"/>
        <v>108.11217354387415</v>
      </c>
      <c r="AW8">
        <v>5</v>
      </c>
      <c r="AX8">
        <f>(R8*SUMPRODUCT(K9:$K$23, X9:$X$23)-$AZ$3*SUMPRODUCT(K8:$K$22, W9:$W$23))/Z8</f>
        <v>302.51098938613018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829.56828821647298</v>
      </c>
      <c r="P9">
        <f t="shared" si="30"/>
        <v>41.478414410823653</v>
      </c>
      <c r="Q9" s="5">
        <f t="shared" si="31"/>
        <v>12.5</v>
      </c>
      <c r="R9">
        <f t="shared" si="0"/>
        <v>500000</v>
      </c>
      <c r="S9">
        <f t="shared" si="1"/>
        <v>337.7858408600402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285.89762919138775</v>
      </c>
      <c r="AC9">
        <f t="shared" si="2"/>
        <v>315.63535713806232</v>
      </c>
      <c r="AE9">
        <f t="shared" si="3"/>
        <v>775.16891251255834</v>
      </c>
      <c r="AF9">
        <f t="shared" si="4"/>
        <v>-38.758445625627921</v>
      </c>
      <c r="AG9">
        <f t="shared" si="5"/>
        <v>-11.680305942310211</v>
      </c>
      <c r="AH9">
        <f t="shared" si="6"/>
        <v>-603.25138094637737</v>
      </c>
      <c r="AI9">
        <f t="shared" si="7"/>
        <v>121.47877999824289</v>
      </c>
      <c r="AJ9">
        <f t="shared" si="8"/>
        <v>-29.737727946674568</v>
      </c>
      <c r="AK9">
        <f t="shared" si="32"/>
        <v>71.56156672548228</v>
      </c>
      <c r="AL9">
        <f t="shared" si="9"/>
        <v>163.30261877705061</v>
      </c>
      <c r="AN9">
        <f t="shared" si="10"/>
        <v>473.6410655768812</v>
      </c>
      <c r="AO9">
        <f t="shared" si="11"/>
        <v>-23.682053278844062</v>
      </c>
      <c r="AP9">
        <f t="shared" si="12"/>
        <v>-7.1368607067174645</v>
      </c>
      <c r="AQ9">
        <f t="shared" si="13"/>
        <v>-368.59660168265367</v>
      </c>
      <c r="AR9">
        <f t="shared" si="14"/>
        <v>74.225549908666039</v>
      </c>
      <c r="AS9">
        <f t="shared" si="15"/>
        <v>-18.170245123536418</v>
      </c>
      <c r="AT9">
        <f t="shared" si="16"/>
        <v>43.725304473764474</v>
      </c>
      <c r="AU9">
        <f t="shared" si="17"/>
        <v>99.780609258894117</v>
      </c>
      <c r="AW9">
        <v>6</v>
      </c>
      <c r="AX9">
        <f>(R9*SUMPRODUCT(K10:$K$23, X10:$X$23)-$AZ$3*SUMPRODUCT(K9:$K$22, W10:$W$23))/Z9</f>
        <v>337.7858408600402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829.56828821647298</v>
      </c>
      <c r="P10">
        <f t="shared" si="30"/>
        <v>41.478414410823653</v>
      </c>
      <c r="Q10" s="5">
        <f t="shared" si="31"/>
        <v>12.5</v>
      </c>
      <c r="R10">
        <f t="shared" si="0"/>
        <v>500000</v>
      </c>
      <c r="S10">
        <f t="shared" si="1"/>
        <v>363.93187049257483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315.63535713806232</v>
      </c>
      <c r="AC10">
        <f t="shared" si="2"/>
        <v>336.22364425995102</v>
      </c>
      <c r="AE10">
        <f t="shared" si="3"/>
        <v>766.40848367887747</v>
      </c>
      <c r="AF10">
        <f t="shared" si="4"/>
        <v>-38.320424183943878</v>
      </c>
      <c r="AG10">
        <f t="shared" si="5"/>
        <v>-11.548303113879484</v>
      </c>
      <c r="AH10">
        <f t="shared" si="6"/>
        <v>-607.99076030493427</v>
      </c>
      <c r="AI10">
        <f t="shared" si="7"/>
        <v>108.54899607611992</v>
      </c>
      <c r="AJ10">
        <f t="shared" si="8"/>
        <v>-20.588287121888698</v>
      </c>
      <c r="AK10">
        <f t="shared" si="32"/>
        <v>73.06063916430972</v>
      </c>
      <c r="AL10">
        <f t="shared" si="9"/>
        <v>161.02134811854094</v>
      </c>
      <c r="AN10">
        <f t="shared" si="10"/>
        <v>431.3754969501922</v>
      </c>
      <c r="AO10">
        <f t="shared" si="11"/>
        <v>-21.568774847509612</v>
      </c>
      <c r="AP10">
        <f t="shared" si="12"/>
        <v>-6.4999998052846593</v>
      </c>
      <c r="AQ10">
        <f t="shared" si="13"/>
        <v>-342.20956833452459</v>
      </c>
      <c r="AR10">
        <f t="shared" si="14"/>
        <v>61.097153962873357</v>
      </c>
      <c r="AS10">
        <f t="shared" si="15"/>
        <v>-11.588184078973747</v>
      </c>
      <c r="AT10">
        <f t="shared" si="16"/>
        <v>41.122417350755882</v>
      </c>
      <c r="AU10">
        <f t="shared" si="17"/>
        <v>90.631387234655492</v>
      </c>
      <c r="AW10">
        <v>7</v>
      </c>
      <c r="AX10">
        <f>(R10*SUMPRODUCT(K11:$K$23, X11:$X$23)-$AZ$3*SUMPRODUCT(K10:$K$22, W11:$W$23))/Z10</f>
        <v>363.93187049257483</v>
      </c>
    </row>
    <row r="11" spans="1:52" x14ac:dyDescent="0.25">
      <c r="A11" t="s">
        <v>33</v>
      </c>
      <c r="C11" s="24">
        <f>AU25</f>
        <v>-110.60298935486226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829.56828821647298</v>
      </c>
      <c r="P11">
        <f t="shared" si="30"/>
        <v>41.478414410823653</v>
      </c>
      <c r="Q11" s="5">
        <f t="shared" si="31"/>
        <v>12.5</v>
      </c>
      <c r="R11">
        <f t="shared" si="0"/>
        <v>500000</v>
      </c>
      <c r="S11">
        <f t="shared" si="1"/>
        <v>382.2765183439945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336.22364425995102</v>
      </c>
      <c r="AC11">
        <f t="shared" si="2"/>
        <v>349.17174762678769</v>
      </c>
      <c r="AE11">
        <f t="shared" si="3"/>
        <v>757.72848990859063</v>
      </c>
      <c r="AF11">
        <f t="shared" si="4"/>
        <v>-37.886424495429537</v>
      </c>
      <c r="AG11">
        <f t="shared" si="5"/>
        <v>-11.417512287289602</v>
      </c>
      <c r="AH11">
        <f t="shared" si="6"/>
        <v>-612.31181804349524</v>
      </c>
      <c r="AI11">
        <f t="shared" si="7"/>
        <v>96.112735082376275</v>
      </c>
      <c r="AJ11">
        <f t="shared" si="8"/>
        <v>-12.948103366836676</v>
      </c>
      <c r="AK11">
        <f t="shared" si="32"/>
        <v>73.924599677117868</v>
      </c>
      <c r="AL11">
        <f t="shared" si="9"/>
        <v>157.08923139265747</v>
      </c>
      <c r="AN11">
        <f t="shared" si="10"/>
        <v>392.87188697880873</v>
      </c>
      <c r="AO11">
        <f t="shared" si="11"/>
        <v>-19.643594348940439</v>
      </c>
      <c r="AP11">
        <f t="shared" si="12"/>
        <v>-5.9198243917848838</v>
      </c>
      <c r="AQ11">
        <f t="shared" si="13"/>
        <v>-317.47532602765563</v>
      </c>
      <c r="AR11">
        <f t="shared" si="14"/>
        <v>49.833142210427823</v>
      </c>
      <c r="AS11">
        <f t="shared" si="15"/>
        <v>-6.7134149900308762</v>
      </c>
      <c r="AT11">
        <f t="shared" si="16"/>
        <v>38.32889663790516</v>
      </c>
      <c r="AU11">
        <f t="shared" si="17"/>
        <v>81.448623858302099</v>
      </c>
      <c r="AW11">
        <v>8</v>
      </c>
      <c r="AX11">
        <f>(R11*SUMPRODUCT(K12:$K$23, X12:$X$23)-$AZ$3*SUMPRODUCT(K11:$K$22, W12:$W$23))/Z11</f>
        <v>382.2765183439945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829.56828821647298</v>
      </c>
      <c r="P12">
        <f t="shared" si="30"/>
        <v>41.478414410823653</v>
      </c>
      <c r="Q12" s="5">
        <f t="shared" si="31"/>
        <v>12.5</v>
      </c>
      <c r="R12">
        <f t="shared" si="0"/>
        <v>500000</v>
      </c>
      <c r="S12">
        <f t="shared" si="1"/>
        <v>392.26728432692181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349.17174762678769</v>
      </c>
      <c r="AC12">
        <f t="shared" si="2"/>
        <v>354.22834641890381</v>
      </c>
      <c r="AE12">
        <f t="shared" si="3"/>
        <v>749.1234031425804</v>
      </c>
      <c r="AF12">
        <f t="shared" si="4"/>
        <v>-37.456170157129023</v>
      </c>
      <c r="AG12">
        <f t="shared" si="5"/>
        <v>-11.287850165312419</v>
      </c>
      <c r="AH12">
        <f t="shared" si="6"/>
        <v>-619.47996417147192</v>
      </c>
      <c r="AI12">
        <f t="shared" si="7"/>
        <v>80.899418648667051</v>
      </c>
      <c r="AJ12">
        <f t="shared" si="8"/>
        <v>-5.0565987921161195</v>
      </c>
      <c r="AK12">
        <f t="shared" si="32"/>
        <v>74.258728642856738</v>
      </c>
      <c r="AL12">
        <f t="shared" si="9"/>
        <v>150.10154849940767</v>
      </c>
      <c r="AN12">
        <f t="shared" si="10"/>
        <v>357.7938473426176</v>
      </c>
      <c r="AO12">
        <f t="shared" si="11"/>
        <v>-17.889692367130881</v>
      </c>
      <c r="AP12">
        <f t="shared" si="12"/>
        <v>-5.391265740639855</v>
      </c>
      <c r="AQ12">
        <f t="shared" si="13"/>
        <v>-295.87397590673328</v>
      </c>
      <c r="AR12">
        <f t="shared" si="14"/>
        <v>38.638913328113631</v>
      </c>
      <c r="AS12">
        <f t="shared" si="15"/>
        <v>-2.4151160258904785</v>
      </c>
      <c r="AT12">
        <f t="shared" si="16"/>
        <v>35.467208884998911</v>
      </c>
      <c r="AU12">
        <f t="shared" si="17"/>
        <v>71.691006187222072</v>
      </c>
      <c r="AW12">
        <v>9</v>
      </c>
      <c r="AX12">
        <f>(R12*SUMPRODUCT(K13:$K$23, X13:$X$23)-$AZ$3*SUMPRODUCT(K12:$K$22, W13:$W$23))/Z12</f>
        <v>392.26728432692181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829.56828821647298</v>
      </c>
      <c r="P13">
        <f t="shared" si="30"/>
        <v>41.478414410823653</v>
      </c>
      <c r="Q13" s="5">
        <f t="shared" si="31"/>
        <v>12.5</v>
      </c>
      <c r="R13">
        <f t="shared" si="0"/>
        <v>500000</v>
      </c>
      <c r="S13">
        <f t="shared" si="1"/>
        <v>394.86160503010007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354.22834641890381</v>
      </c>
      <c r="AC13">
        <f t="shared" si="2"/>
        <v>352.51036818276702</v>
      </c>
      <c r="AE13">
        <f t="shared" si="3"/>
        <v>740.59219480112483</v>
      </c>
      <c r="AF13">
        <f t="shared" si="4"/>
        <v>-37.029609740056245</v>
      </c>
      <c r="AG13">
        <f t="shared" si="5"/>
        <v>-11.159301249228049</v>
      </c>
      <c r="AH13">
        <f t="shared" si="6"/>
        <v>-626.81657724983154</v>
      </c>
      <c r="AI13">
        <f t="shared" si="7"/>
        <v>65.586706562008999</v>
      </c>
      <c r="AJ13">
        <f t="shared" si="8"/>
        <v>1.717978236136787</v>
      </c>
      <c r="AK13">
        <f t="shared" si="32"/>
        <v>74.045365203598081</v>
      </c>
      <c r="AL13">
        <f t="shared" si="9"/>
        <v>141.35005000174385</v>
      </c>
      <c r="AN13">
        <f t="shared" si="10"/>
        <v>325.8373018521595</v>
      </c>
      <c r="AO13">
        <f t="shared" si="11"/>
        <v>-16.291865092607974</v>
      </c>
      <c r="AP13">
        <f t="shared" si="12"/>
        <v>-4.9097420079890606</v>
      </c>
      <c r="AQ13">
        <f t="shared" si="13"/>
        <v>-275.77960410740826</v>
      </c>
      <c r="AR13">
        <f t="shared" si="14"/>
        <v>28.856090644154161</v>
      </c>
      <c r="AS13">
        <f t="shared" si="15"/>
        <v>0.75585645789024802</v>
      </c>
      <c r="AT13">
        <f t="shared" si="16"/>
        <v>32.577634738747221</v>
      </c>
      <c r="AU13">
        <f t="shared" si="17"/>
        <v>62.189581840791625</v>
      </c>
      <c r="AW13">
        <v>10</v>
      </c>
      <c r="AX13">
        <f>(R13*SUMPRODUCT(K14:$K$23, X14:$X$23)-$AZ$3*SUMPRODUCT(K13:$K$22, W14:$W$23))/Z13</f>
        <v>394.86160503010007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829.56828821647298</v>
      </c>
      <c r="P14">
        <f t="shared" si="30"/>
        <v>41.478414410823653</v>
      </c>
      <c r="Q14" s="5">
        <f t="shared" si="31"/>
        <v>12.5</v>
      </c>
      <c r="R14">
        <f t="shared" si="0"/>
        <v>500000</v>
      </c>
      <c r="S14">
        <f t="shared" si="1"/>
        <v>389.95926018739647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352.51036818276702</v>
      </c>
      <c r="AC14">
        <f t="shared" si="2"/>
        <v>344.15612612193877</v>
      </c>
      <c r="AE14">
        <f t="shared" si="3"/>
        <v>732.13034687005688</v>
      </c>
      <c r="AF14">
        <f t="shared" si="4"/>
        <v>-36.606517343502844</v>
      </c>
      <c r="AG14">
        <f t="shared" si="5"/>
        <v>-11.031797461244835</v>
      </c>
      <c r="AH14">
        <f t="shared" si="6"/>
        <v>-636.43101963727452</v>
      </c>
      <c r="AI14">
        <f t="shared" si="7"/>
        <v>48.061012428034587</v>
      </c>
      <c r="AJ14">
        <f t="shared" si="8"/>
        <v>8.3542420608282555</v>
      </c>
      <c r="AK14">
        <f t="shared" si="32"/>
        <v>73.362393839652484</v>
      </c>
      <c r="AL14">
        <f t="shared" si="9"/>
        <v>129.77764832851534</v>
      </c>
      <c r="AN14">
        <f t="shared" si="10"/>
        <v>296.72370696535398</v>
      </c>
      <c r="AO14">
        <f t="shared" si="11"/>
        <v>-14.8361853482677</v>
      </c>
      <c r="AP14">
        <f t="shared" si="12"/>
        <v>-4.4710560779042963</v>
      </c>
      <c r="AQ14">
        <f t="shared" si="13"/>
        <v>-257.93790980232291</v>
      </c>
      <c r="AR14">
        <f t="shared" si="14"/>
        <v>19.478555736859075</v>
      </c>
      <c r="AS14">
        <f t="shared" si="15"/>
        <v>3.3858747745841073</v>
      </c>
      <c r="AT14">
        <f t="shared" si="16"/>
        <v>29.732904181634094</v>
      </c>
      <c r="AU14">
        <f t="shared" si="17"/>
        <v>52.597334693077279</v>
      </c>
      <c r="AW14">
        <v>11</v>
      </c>
      <c r="AX14">
        <f>(R14*SUMPRODUCT(K15:$K$23, X15:$X$23)-$AZ$3*SUMPRODUCT(K14:$K$22, W15:$W$23))/Z14</f>
        <v>389.95926018739647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829.56828821647298</v>
      </c>
      <c r="P15">
        <f t="shared" si="30"/>
        <v>41.478414410823653</v>
      </c>
      <c r="Q15" s="5">
        <f t="shared" si="31"/>
        <v>12.5</v>
      </c>
      <c r="R15">
        <f t="shared" si="0"/>
        <v>500000</v>
      </c>
      <c r="S15">
        <f t="shared" si="1"/>
        <v>375.98802604645988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344.15612612193877</v>
      </c>
      <c r="AC15">
        <f t="shared" si="2"/>
        <v>328.01734543148655</v>
      </c>
      <c r="AE15">
        <f t="shared" si="3"/>
        <v>723.72727029686189</v>
      </c>
      <c r="AF15">
        <f t="shared" si="4"/>
        <v>-36.186363514843102</v>
      </c>
      <c r="AG15">
        <f t="shared" si="5"/>
        <v>-10.905179244689373</v>
      </c>
      <c r="AH15">
        <f t="shared" si="6"/>
        <v>-652.00967772056276</v>
      </c>
      <c r="AI15">
        <f t="shared" si="7"/>
        <v>24.626049816766567</v>
      </c>
      <c r="AJ15">
        <f t="shared" si="8"/>
        <v>16.138780690452222</v>
      </c>
      <c r="AK15">
        <f t="shared" si="32"/>
        <v>72.218792303277027</v>
      </c>
      <c r="AL15">
        <f t="shared" si="9"/>
        <v>112.98362281049582</v>
      </c>
      <c r="AN15">
        <f t="shared" si="10"/>
        <v>270.19726055871416</v>
      </c>
      <c r="AO15">
        <f t="shared" si="11"/>
        <v>-13.509863027935712</v>
      </c>
      <c r="AP15">
        <f t="shared" si="12"/>
        <v>-4.0713535039355184</v>
      </c>
      <c r="AQ15">
        <f t="shared" si="13"/>
        <v>-243.42212323380244</v>
      </c>
      <c r="AR15">
        <f t="shared" si="14"/>
        <v>9.1939207930404869</v>
      </c>
      <c r="AS15">
        <f t="shared" si="15"/>
        <v>6.0252729312374678</v>
      </c>
      <c r="AT15">
        <f t="shared" si="16"/>
        <v>26.962255869120614</v>
      </c>
      <c r="AU15">
        <f t="shared" si="17"/>
        <v>42.181449593398568</v>
      </c>
      <c r="AW15">
        <v>12</v>
      </c>
      <c r="AX15">
        <f>(R15*SUMPRODUCT(K16:$K$23, X16:$X$23)-$AZ$3*SUMPRODUCT(K15:$K$22, W16:$W$23))/Z15</f>
        <v>375.98802604645988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829.56828821647298</v>
      </c>
      <c r="P16">
        <f t="shared" si="30"/>
        <v>41.478414410823653</v>
      </c>
      <c r="Q16" s="5">
        <f t="shared" si="31"/>
        <v>12.5</v>
      </c>
      <c r="R16">
        <f t="shared" si="0"/>
        <v>500000</v>
      </c>
      <c r="S16">
        <f t="shared" si="1"/>
        <v>353.00377005734816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328.01734543148655</v>
      </c>
      <c r="AC16">
        <f t="shared" si="2"/>
        <v>304.41256652754635</v>
      </c>
      <c r="AE16">
        <f t="shared" si="3"/>
        <v>715.37766207090147</v>
      </c>
      <c r="AF16">
        <f t="shared" si="4"/>
        <v>-35.768883103545079</v>
      </c>
      <c r="AG16">
        <f t="shared" si="5"/>
        <v>-10.779366693381638</v>
      </c>
      <c r="AH16">
        <f t="shared" si="6"/>
        <v>-670.43035443369251</v>
      </c>
      <c r="AI16">
        <f t="shared" si="7"/>
        <v>-1.6009421597178743</v>
      </c>
      <c r="AJ16">
        <f t="shared" si="8"/>
        <v>23.604778903940201</v>
      </c>
      <c r="AK16">
        <f t="shared" si="32"/>
        <v>70.533828707919028</v>
      </c>
      <c r="AL16">
        <f t="shared" si="9"/>
        <v>92.537665452141354</v>
      </c>
      <c r="AN16">
        <f t="shared" si="10"/>
        <v>246.02743921877197</v>
      </c>
      <c r="AO16">
        <f t="shared" si="11"/>
        <v>-12.301371960938601</v>
      </c>
      <c r="AP16">
        <f t="shared" si="12"/>
        <v>-3.7071607412169416</v>
      </c>
      <c r="AQ16">
        <f t="shared" si="13"/>
        <v>-230.56949080345666</v>
      </c>
      <c r="AR16">
        <f t="shared" si="14"/>
        <v>-0.55058428684025873</v>
      </c>
      <c r="AS16">
        <f t="shared" si="15"/>
        <v>8.117982451744659</v>
      </c>
      <c r="AT16">
        <f t="shared" si="16"/>
        <v>24.257477099676244</v>
      </c>
      <c r="AU16">
        <f t="shared" si="17"/>
        <v>31.824875264580644</v>
      </c>
      <c r="AW16">
        <v>13</v>
      </c>
      <c r="AX16">
        <f>(R16*SUMPRODUCT(K17:$K$23, X17:$X$23)-$AZ$3*SUMPRODUCT(K16:$K$22, W17:$W$23))/Z16</f>
        <v>353.00377005734816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829.56828821647298</v>
      </c>
      <c r="P17">
        <f t="shared" si="30"/>
        <v>41.478414410823653</v>
      </c>
      <c r="Q17" s="5">
        <f t="shared" si="31"/>
        <v>12.5</v>
      </c>
      <c r="R17">
        <f t="shared" si="0"/>
        <v>500000</v>
      </c>
      <c r="S17">
        <f t="shared" si="1"/>
        <v>322.18403408933261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304.41256652754635</v>
      </c>
      <c r="AC17">
        <f t="shared" si="2"/>
        <v>274.61292103619041</v>
      </c>
      <c r="AE17">
        <f t="shared" si="3"/>
        <v>707.08088149070898</v>
      </c>
      <c r="AF17">
        <f t="shared" si="4"/>
        <v>-35.354044074535452</v>
      </c>
      <c r="AG17">
        <f t="shared" si="5"/>
        <v>-10.654350153181703</v>
      </c>
      <c r="AH17">
        <f t="shared" si="6"/>
        <v>-688.91493064470103</v>
      </c>
      <c r="AI17">
        <f t="shared" si="7"/>
        <v>-27.842443381709131</v>
      </c>
      <c r="AJ17">
        <f t="shared" si="8"/>
        <v>29.799645491355932</v>
      </c>
      <c r="AK17">
        <f t="shared" si="32"/>
        <v>68.329758276060403</v>
      </c>
      <c r="AL17">
        <f t="shared" si="9"/>
        <v>70.286960385707204</v>
      </c>
      <c r="AN17">
        <f t="shared" si="10"/>
        <v>224.0058874943262</v>
      </c>
      <c r="AO17">
        <f t="shared" si="11"/>
        <v>-11.200294374716311</v>
      </c>
      <c r="AP17">
        <f t="shared" si="12"/>
        <v>-3.3753382734760566</v>
      </c>
      <c r="AQ17">
        <f t="shared" si="13"/>
        <v>-218.25084581810492</v>
      </c>
      <c r="AR17">
        <f t="shared" si="14"/>
        <v>-8.8205909719710558</v>
      </c>
      <c r="AS17">
        <f t="shared" si="15"/>
        <v>9.4406399749265386</v>
      </c>
      <c r="AT17">
        <f t="shared" si="16"/>
        <v>21.647124884259533</v>
      </c>
      <c r="AU17">
        <f t="shared" si="17"/>
        <v>22.267173887215016</v>
      </c>
      <c r="AW17">
        <v>14</v>
      </c>
      <c r="AX17">
        <f>(R17*SUMPRODUCT(K18:$K$23, X18:$X$23)-$AZ$3*SUMPRODUCT(K17:$K$22, W18:$W$23))/Z17</f>
        <v>322.18403408933261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829.56828821647298</v>
      </c>
      <c r="P18">
        <f t="shared" si="30"/>
        <v>41.478414410823653</v>
      </c>
      <c r="Q18" s="5">
        <f t="shared" si="31"/>
        <v>12.5</v>
      </c>
      <c r="R18">
        <f t="shared" si="0"/>
        <v>500000</v>
      </c>
      <c r="S18">
        <f t="shared" si="1"/>
        <v>284.30885352753273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274.61292103619041</v>
      </c>
      <c r="AC18">
        <f t="shared" si="2"/>
        <v>239.50405742330636</v>
      </c>
      <c r="AE18">
        <f t="shared" si="3"/>
        <v>698.83497637301423</v>
      </c>
      <c r="AF18">
        <f t="shared" si="4"/>
        <v>-34.941748818650716</v>
      </c>
      <c r="AG18">
        <f t="shared" si="5"/>
        <v>-10.530100208439015</v>
      </c>
      <c r="AH18">
        <f t="shared" si="6"/>
        <v>-708.2577284348946</v>
      </c>
      <c r="AI18">
        <f t="shared" si="7"/>
        <v>-54.894601088970035</v>
      </c>
      <c r="AJ18">
        <f t="shared" si="8"/>
        <v>35.108863612884051</v>
      </c>
      <c r="AK18">
        <f t="shared" si="32"/>
        <v>65.695430401338783</v>
      </c>
      <c r="AL18">
        <f t="shared" si="9"/>
        <v>45.909692925252799</v>
      </c>
      <c r="AN18">
        <f t="shared" si="10"/>
        <v>203.94221808171551</v>
      </c>
      <c r="AO18">
        <f t="shared" si="11"/>
        <v>-10.197110904085777</v>
      </c>
      <c r="AP18">
        <f t="shared" si="12"/>
        <v>-3.0730173298960759</v>
      </c>
      <c r="AQ18">
        <f t="shared" si="13"/>
        <v>-206.69207608954969</v>
      </c>
      <c r="AR18">
        <f t="shared" si="14"/>
        <v>-16.01998624181601</v>
      </c>
      <c r="AS18">
        <f t="shared" si="15"/>
        <v>10.245880303103414</v>
      </c>
      <c r="AT18">
        <f t="shared" si="16"/>
        <v>19.172010913676086</v>
      </c>
      <c r="AU18">
        <f t="shared" si="17"/>
        <v>13.397904974963486</v>
      </c>
      <c r="AW18">
        <v>15</v>
      </c>
      <c r="AX18">
        <f>(R18*SUMPRODUCT(K19:$K$23, X19:$X$23)-$AZ$3*SUMPRODUCT(K18:$K$22, W19:$W$23))/Z18</f>
        <v>284.30885352753273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829.56828821647298</v>
      </c>
      <c r="P19">
        <f t="shared" si="30"/>
        <v>41.478414410823653</v>
      </c>
      <c r="Q19" s="5">
        <f t="shared" si="31"/>
        <v>12.5</v>
      </c>
      <c r="R19">
        <f t="shared" si="0"/>
        <v>500000</v>
      </c>
      <c r="S19">
        <f t="shared" si="1"/>
        <v>239.14614597032488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239.50405742330636</v>
      </c>
      <c r="AC19">
        <f t="shared" si="2"/>
        <v>199.09421432711417</v>
      </c>
      <c r="AE19">
        <f t="shared" si="3"/>
        <v>690.63311015533702</v>
      </c>
      <c r="AF19">
        <f t="shared" si="4"/>
        <v>-34.531655507766857</v>
      </c>
      <c r="AG19">
        <f t="shared" si="5"/>
        <v>-10.406513845294173</v>
      </c>
      <c r="AH19">
        <f t="shared" si="6"/>
        <v>-731.41444241804891</v>
      </c>
      <c r="AI19">
        <f t="shared" si="7"/>
        <v>-85.71950161577297</v>
      </c>
      <c r="AJ19">
        <f t="shared" si="8"/>
        <v>40.409843096192191</v>
      </c>
      <c r="AK19">
        <f t="shared" si="32"/>
        <v>62.692385844961365</v>
      </c>
      <c r="AL19">
        <f t="shared" si="9"/>
        <v>17.382727325380586</v>
      </c>
      <c r="AN19">
        <f t="shared" si="10"/>
        <v>185.66159095989457</v>
      </c>
      <c r="AO19">
        <f t="shared" si="11"/>
        <v>-9.2830795479947295</v>
      </c>
      <c r="AP19">
        <f t="shared" si="12"/>
        <v>-2.7975634073334841</v>
      </c>
      <c r="AQ19">
        <f t="shared" si="13"/>
        <v>-196.62475927317769</v>
      </c>
      <c r="AR19">
        <f t="shared" si="14"/>
        <v>-23.043811268611353</v>
      </c>
      <c r="AS19">
        <f t="shared" si="15"/>
        <v>10.86330158423954</v>
      </c>
      <c r="AT19">
        <f t="shared" si="16"/>
        <v>16.85347534876967</v>
      </c>
      <c r="AU19">
        <f t="shared" si="17"/>
        <v>4.6729656643978563</v>
      </c>
      <c r="AW19">
        <v>16</v>
      </c>
      <c r="AX19">
        <f>(R19*SUMPRODUCT(K20:$K$23, X20:$X$23)-$AZ$3*SUMPRODUCT(K19:$K$22, W20:$W$23))/Z19</f>
        <v>239.14614597032488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829.56828821647298</v>
      </c>
      <c r="P20">
        <f t="shared" si="30"/>
        <v>41.478414410823653</v>
      </c>
      <c r="Q20" s="5">
        <f t="shared" si="31"/>
        <v>12.5</v>
      </c>
      <c r="R20">
        <f t="shared" si="0"/>
        <v>500000</v>
      </c>
      <c r="S20">
        <f t="shared" si="1"/>
        <v>188.12069481535156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199.09421432711417</v>
      </c>
      <c r="AC20">
        <f t="shared" si="2"/>
        <v>154.76488785426159</v>
      </c>
      <c r="AE20">
        <f t="shared" si="3"/>
        <v>682.4769769178904</v>
      </c>
      <c r="AF20">
        <f t="shared" si="4"/>
        <v>-34.123848845894521</v>
      </c>
      <c r="AG20">
        <f t="shared" si="5"/>
        <v>-10.283616590280637</v>
      </c>
      <c r="AH20">
        <f t="shared" si="6"/>
        <v>-753.2846624238025</v>
      </c>
      <c r="AI20">
        <f t="shared" si="7"/>
        <v>-115.21515094208723</v>
      </c>
      <c r="AJ20">
        <f t="shared" si="8"/>
        <v>44.329326472852586</v>
      </c>
      <c r="AK20">
        <f t="shared" si="32"/>
        <v>59.321313967937712</v>
      </c>
      <c r="AL20">
        <f t="shared" si="9"/>
        <v>-11.564510501296937</v>
      </c>
      <c r="AN20">
        <f t="shared" si="10"/>
        <v>169.00705906500716</v>
      </c>
      <c r="AO20">
        <f t="shared" si="11"/>
        <v>-8.4503529532503592</v>
      </c>
      <c r="AP20">
        <f t="shared" si="12"/>
        <v>-2.5466116151263933</v>
      </c>
      <c r="AQ20">
        <f t="shared" si="13"/>
        <v>-186.54171457909919</v>
      </c>
      <c r="AR20">
        <f t="shared" si="14"/>
        <v>-28.531620082468763</v>
      </c>
      <c r="AS20">
        <f t="shared" si="15"/>
        <v>10.977614411761689</v>
      </c>
      <c r="AT20">
        <f t="shared" si="16"/>
        <v>14.690196376835859</v>
      </c>
      <c r="AU20">
        <f t="shared" si="17"/>
        <v>-2.8638092938712174</v>
      </c>
      <c r="AW20">
        <v>17</v>
      </c>
      <c r="AX20">
        <f>(R20*SUMPRODUCT(K21:$K$23, X21:$X$23)-$AZ$3*SUMPRODUCT(K20:$K$22, W21:$W$23))/Z20</f>
        <v>188.12069481535156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829.56828821647298</v>
      </c>
      <c r="P21">
        <f t="shared" si="30"/>
        <v>41.478414410823653</v>
      </c>
      <c r="Q21" s="5">
        <f t="shared" si="31"/>
        <v>12.5</v>
      </c>
      <c r="R21">
        <f t="shared" si="0"/>
        <v>500000</v>
      </c>
      <c r="S21">
        <f t="shared" si="1"/>
        <v>130.98359114666692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154.76488785426159</v>
      </c>
      <c r="AC21">
        <f t="shared" si="2"/>
        <v>106.47709665161453</v>
      </c>
      <c r="AE21">
        <f t="shared" si="3"/>
        <v>674.35945243426397</v>
      </c>
      <c r="AF21">
        <f t="shared" si="4"/>
        <v>-33.717972621713201</v>
      </c>
      <c r="AG21">
        <f t="shared" si="5"/>
        <v>-10.161301094996356</v>
      </c>
      <c r="AH21">
        <f t="shared" si="6"/>
        <v>-779.17317525901933</v>
      </c>
      <c r="AI21">
        <f t="shared" si="7"/>
        <v>-148.69299654146494</v>
      </c>
      <c r="AJ21">
        <f t="shared" si="8"/>
        <v>48.287791202647057</v>
      </c>
      <c r="AK21">
        <f t="shared" si="32"/>
        <v>55.678445736676871</v>
      </c>
      <c r="AL21">
        <f t="shared" si="9"/>
        <v>-44.726759602141009</v>
      </c>
      <c r="AN21">
        <f t="shared" si="10"/>
        <v>153.83333512625219</v>
      </c>
      <c r="AO21">
        <f t="shared" si="11"/>
        <v>-7.6916667563126104</v>
      </c>
      <c r="AP21">
        <f t="shared" si="12"/>
        <v>-2.3179727532887249</v>
      </c>
      <c r="AQ21">
        <f t="shared" si="13"/>
        <v>-177.74320172770305</v>
      </c>
      <c r="AR21">
        <f t="shared" si="14"/>
        <v>-33.9195061110522</v>
      </c>
      <c r="AS21">
        <f t="shared" si="15"/>
        <v>11.01530043031079</v>
      </c>
      <c r="AT21">
        <f t="shared" si="16"/>
        <v>12.701239630290479</v>
      </c>
      <c r="AU21">
        <f t="shared" si="17"/>
        <v>-10.202966050450932</v>
      </c>
      <c r="AW21">
        <v>18</v>
      </c>
      <c r="AX21">
        <f>(R21*SUMPRODUCT(K22:$K$23, X22:$X$23)-$AZ$3*SUMPRODUCT(K21:$K$22, W22:$W$23))/Z21</f>
        <v>130.98359114666692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829.56828821647298</v>
      </c>
      <c r="P22">
        <f t="shared" si="30"/>
        <v>41.478414410823653</v>
      </c>
      <c r="Q22" s="5">
        <f t="shared" si="31"/>
        <v>12.5</v>
      </c>
      <c r="R22">
        <f t="shared" si="0"/>
        <v>500000</v>
      </c>
      <c r="S22">
        <f t="shared" si="1"/>
        <v>68.198753157849225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106.47709665161453</v>
      </c>
      <c r="AC22">
        <f t="shared" si="2"/>
        <v>54.774611081754003</v>
      </c>
      <c r="AE22">
        <f t="shared" si="3"/>
        <v>666.27728878917139</v>
      </c>
      <c r="AF22">
        <f t="shared" si="4"/>
        <v>-33.31386443945857</v>
      </c>
      <c r="AG22">
        <f t="shared" si="5"/>
        <v>-10.03951841959918</v>
      </c>
      <c r="AH22">
        <f t="shared" si="6"/>
        <v>-806.78657788847693</v>
      </c>
      <c r="AI22">
        <f t="shared" si="7"/>
        <v>-183.86267195836331</v>
      </c>
      <c r="AJ22">
        <f t="shared" si="8"/>
        <v>51.702485569860528</v>
      </c>
      <c r="AK22">
        <f t="shared" si="32"/>
        <v>51.760836470092912</v>
      </c>
      <c r="AL22">
        <f t="shared" si="9"/>
        <v>-80.399349918409868</v>
      </c>
      <c r="AN22">
        <f t="shared" si="10"/>
        <v>140.00907398902342</v>
      </c>
      <c r="AO22">
        <f t="shared" si="11"/>
        <v>-7.0004536994511701</v>
      </c>
      <c r="AP22">
        <f t="shared" si="12"/>
        <v>-2.1096677027342037</v>
      </c>
      <c r="AQ22">
        <f t="shared" si="13"/>
        <v>-169.53518238962761</v>
      </c>
      <c r="AR22">
        <f t="shared" si="14"/>
        <v>-38.636229802789586</v>
      </c>
      <c r="AS22">
        <f t="shared" si="15"/>
        <v>10.864571326935293</v>
      </c>
      <c r="AT22">
        <f t="shared" si="16"/>
        <v>10.876832971817125</v>
      </c>
      <c r="AU22">
        <f t="shared" si="17"/>
        <v>-16.894825504037168</v>
      </c>
      <c r="AW22">
        <v>19</v>
      </c>
      <c r="AX22">
        <f>(R22*SUMPRODUCT(K23:$K$23, X23:$X$23)-$AZ$3*SUMPRODUCT(K22:$K$22, W23:$W$23))/Z22</f>
        <v>68.198753157849225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829.56828821647298</v>
      </c>
      <c r="P23">
        <f t="shared" si="30"/>
        <v>41.478414410823653</v>
      </c>
      <c r="Q23" s="5">
        <f t="shared" si="31"/>
        <v>12.5</v>
      </c>
      <c r="R23">
        <f t="shared" si="0"/>
        <v>500000</v>
      </c>
      <c r="S23">
        <f t="shared" si="1"/>
        <v>69.032964063503982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54.774611081754003</v>
      </c>
      <c r="AC23">
        <f t="shared" si="2"/>
        <v>54.774611081754003</v>
      </c>
      <c r="AE23">
        <f t="shared" si="3"/>
        <v>658.22583412489371</v>
      </c>
      <c r="AF23">
        <f t="shared" si="4"/>
        <v>-32.91129170624469</v>
      </c>
      <c r="AG23">
        <f t="shared" si="5"/>
        <v>-9.9181984695323226</v>
      </c>
      <c r="AH23">
        <f t="shared" si="6"/>
        <v>-836.99063483461578</v>
      </c>
      <c r="AI23">
        <f t="shared" si="7"/>
        <v>-221.59429088549905</v>
      </c>
      <c r="AJ23">
        <f t="shared" si="8"/>
        <v>0</v>
      </c>
      <c r="AK23">
        <f t="shared" si="32"/>
        <v>47.606240745028209</v>
      </c>
      <c r="AL23">
        <f t="shared" si="9"/>
        <v>-173.98805014047085</v>
      </c>
      <c r="AN23">
        <f t="shared" si="10"/>
        <v>127.41432679307856</v>
      </c>
      <c r="AO23">
        <f t="shared" si="11"/>
        <v>-6.3707163396539288</v>
      </c>
      <c r="AP23">
        <f t="shared" si="12"/>
        <v>-1.9198890646334323</v>
      </c>
      <c r="AQ23">
        <f t="shared" si="13"/>
        <v>-162.01825078978737</v>
      </c>
      <c r="AR23">
        <f t="shared" si="14"/>
        <v>-42.894529400996177</v>
      </c>
      <c r="AS23">
        <f t="shared" si="15"/>
        <v>0</v>
      </c>
      <c r="AT23">
        <f t="shared" si="16"/>
        <v>9.2152522754463462</v>
      </c>
      <c r="AU23">
        <f t="shared" si="17"/>
        <v>-33.679277125549831</v>
      </c>
      <c r="AW23">
        <v>20</v>
      </c>
      <c r="AX23">
        <f>(R23*SUMPRODUCT(K$23:$K24, X$23:$X24)-$AZ$3*SUMPRODUCT(K$22:$K23, W$23:$W24))/Z23</f>
        <v>69.032964063503982</v>
      </c>
    </row>
    <row r="25" spans="5:50" x14ac:dyDescent="0.25">
      <c r="AN25" s="6">
        <f t="shared" ref="AN25:AU25" si="33">SUM(AN3:AN23)</f>
        <v>7234.0069262336447</v>
      </c>
      <c r="AO25" s="6">
        <f t="shared" si="33"/>
        <v>-983.87656247403709</v>
      </c>
      <c r="AP25" s="6">
        <f t="shared" si="33"/>
        <v>-721.45955416703396</v>
      </c>
      <c r="AQ25" s="6">
        <f t="shared" si="33"/>
        <v>-6022.2598825326031</v>
      </c>
      <c r="AR25" s="6">
        <f t="shared" si="33"/>
        <v>-493.58907294003092</v>
      </c>
      <c r="AS25" s="6">
        <f t="shared" si="33"/>
        <v>-188.1522756503918</v>
      </c>
      <c r="AT25" s="6">
        <f t="shared" si="33"/>
        <v>571.13835923556053</v>
      </c>
      <c r="AU25" s="7">
        <f t="shared" si="33"/>
        <v>-110.60298935486226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3" priority="1" operator="lessThan">
      <formula>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BB966-D7FB-4673-BBEA-A6D29C127CC8}">
  <sheetPr codeName="Sheet14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1956.0432299272584</v>
      </c>
      <c r="K3">
        <v>1</v>
      </c>
      <c r="L3" s="2">
        <v>0</v>
      </c>
      <c r="O3">
        <f>$C$3</f>
        <v>1956.0432299272584</v>
      </c>
      <c r="P3">
        <f>O3*B5</f>
        <v>1564.8345839418068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1956.0432299272584</v>
      </c>
      <c r="AF3">
        <f t="shared" ref="AF3:AF23" si="4">-$Z3*P3</f>
        <v>-1564.8345839418068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-233.74832471454852</v>
      </c>
      <c r="AJ3">
        <f t="shared" ref="AJ3:AJ23" si="8">AB3-AC3</f>
        <v>0</v>
      </c>
      <c r="AL3">
        <f t="shared" ref="AL3:AL23" si="9">SUM(AI3:AK3)</f>
        <v>-233.74832471454852</v>
      </c>
      <c r="AN3">
        <f t="shared" ref="AN3:AN23" si="10">AE3*$K3</f>
        <v>1956.0432299272584</v>
      </c>
      <c r="AO3">
        <f t="shared" ref="AO3:AO23" si="11">AF3*$K3</f>
        <v>-1564.8345839418068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-233.74832471454852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-233.74832471454852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1129.9307183482297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500000</v>
      </c>
      <c r="S4">
        <f t="shared" si="1"/>
        <v>496.16827403579396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490.51778320816447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-490.51778320816447</v>
      </c>
      <c r="AK4">
        <f>G4*MAX(0, SUM(AB4, AE4:AF4))</f>
        <v>0</v>
      </c>
      <c r="AL4">
        <f t="shared" si="9"/>
        <v>-1184.6452832081645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-639.41293514006463</v>
      </c>
      <c r="AR4">
        <f t="shared" si="14"/>
        <v>-639.41293514006463</v>
      </c>
      <c r="AS4">
        <f t="shared" si="15"/>
        <v>-451.85274391164501</v>
      </c>
      <c r="AT4">
        <f t="shared" si="16"/>
        <v>0</v>
      </c>
      <c r="AU4">
        <f t="shared" si="17"/>
        <v>-1091.2656790517096</v>
      </c>
      <c r="AW4">
        <v>1</v>
      </c>
      <c r="AX4">
        <f>(R4*SUMPRODUCT(K5:$K$23, X5:$X$23)-$AZ$3*SUMPRODUCT(K4:$K$22, W5:$W$23))/Z4</f>
        <v>496.16827403579396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1.4257860000000001E-3</v>
      </c>
      <c r="O5">
        <f t="shared" ref="O5:O23" si="29">$C$3</f>
        <v>1956.0432299272584</v>
      </c>
      <c r="P5">
        <f t="shared" ref="P5:P23" si="30">O5*$C$5</f>
        <v>97.802161496362928</v>
      </c>
      <c r="Q5" s="5">
        <f t="shared" ref="Q5:Q23" si="31">$C$8</f>
        <v>12.5</v>
      </c>
      <c r="R5">
        <f t="shared" si="0"/>
        <v>500000</v>
      </c>
      <c r="S5">
        <f t="shared" si="1"/>
        <v>942.87033473923259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490.51778320816447</v>
      </c>
      <c r="AC5">
        <f t="shared" si="2"/>
        <v>921.48233833075938</v>
      </c>
      <c r="AE5">
        <f t="shared" si="3"/>
        <v>1911.6724993664407</v>
      </c>
      <c r="AF5">
        <f t="shared" si="4"/>
        <v>-95.583624968322042</v>
      </c>
      <c r="AG5">
        <f t="shared" si="5"/>
        <v>-12.216450984556793</v>
      </c>
      <c r="AH5">
        <f t="shared" si="6"/>
        <v>-704.77439272828508</v>
      </c>
      <c r="AI5">
        <f t="shared" si="7"/>
        <v>1099.0980306852766</v>
      </c>
      <c r="AJ5">
        <f t="shared" si="8"/>
        <v>-430.9645551225949</v>
      </c>
      <c r="AK5">
        <f>G5*SUM(AB5, AE5:AF5)</f>
        <v>161.46246603243983</v>
      </c>
      <c r="AL5">
        <f t="shared" si="9"/>
        <v>829.59594159512153</v>
      </c>
      <c r="AN5">
        <f t="shared" si="10"/>
        <v>1622.1754579606131</v>
      </c>
      <c r="AO5">
        <f t="shared" si="11"/>
        <v>-81.108772898030665</v>
      </c>
      <c r="AP5">
        <f t="shared" si="12"/>
        <v>-10.366434092186058</v>
      </c>
      <c r="AQ5">
        <f t="shared" si="13"/>
        <v>-598.04580735550485</v>
      </c>
      <c r="AR5">
        <f t="shared" si="14"/>
        <v>932.65444361489153</v>
      </c>
      <c r="AS5">
        <f t="shared" si="15"/>
        <v>-365.70078023431341</v>
      </c>
      <c r="AT5">
        <f t="shared" si="16"/>
        <v>137.01115116026816</v>
      </c>
      <c r="AU5">
        <f t="shared" si="17"/>
        <v>703.96481454084619</v>
      </c>
      <c r="AW5">
        <v>2</v>
      </c>
      <c r="AX5">
        <f>(R5*SUMPRODUCT(K6:$K$23, X6:$X$23)-$AZ$3*SUMPRODUCT(K5:$K$22, W6:$W$23))/Z5</f>
        <v>942.87033473923259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1.477569E-3</v>
      </c>
      <c r="O6">
        <f t="shared" si="29"/>
        <v>1956.0432299272584</v>
      </c>
      <c r="P6">
        <f t="shared" si="30"/>
        <v>97.802161496362928</v>
      </c>
      <c r="Q6" s="5">
        <f t="shared" si="31"/>
        <v>12.5</v>
      </c>
      <c r="R6">
        <f t="shared" si="0"/>
        <v>500000</v>
      </c>
      <c r="S6">
        <f t="shared" si="1"/>
        <v>1339.5735743594792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921.48233833075938</v>
      </c>
      <c r="AC6">
        <f t="shared" si="2"/>
        <v>1294.1605111601011</v>
      </c>
      <c r="AE6">
        <f t="shared" si="3"/>
        <v>1889.7311463495598</v>
      </c>
      <c r="AF6">
        <f t="shared" si="4"/>
        <v>-94.486557317478002</v>
      </c>
      <c r="AG6">
        <f t="shared" si="5"/>
        <v>-12.076235825446426</v>
      </c>
      <c r="AH6">
        <f t="shared" si="6"/>
        <v>-722.0259705920239</v>
      </c>
      <c r="AI6">
        <f t="shared" si="7"/>
        <v>1061.1423826146115</v>
      </c>
      <c r="AJ6">
        <f t="shared" si="8"/>
        <v>-372.67817282934175</v>
      </c>
      <c r="AK6">
        <f>G6*SUM(AB6, AE6:AF6)</f>
        <v>190.17088491539891</v>
      </c>
      <c r="AL6">
        <f t="shared" si="9"/>
        <v>878.63509470066867</v>
      </c>
      <c r="AN6">
        <f t="shared" si="10"/>
        <v>1477.1565419196952</v>
      </c>
      <c r="AO6">
        <f t="shared" si="11"/>
        <v>-73.857827095984774</v>
      </c>
      <c r="AP6">
        <f t="shared" si="12"/>
        <v>-9.4396976976234068</v>
      </c>
      <c r="AQ6">
        <f t="shared" si="13"/>
        <v>-564.39001281012781</v>
      </c>
      <c r="AR6">
        <f t="shared" si="14"/>
        <v>829.4690043159593</v>
      </c>
      <c r="AS6">
        <f t="shared" si="15"/>
        <v>-291.31339772272003</v>
      </c>
      <c r="AT6">
        <f t="shared" si="16"/>
        <v>148.65192187686802</v>
      </c>
      <c r="AU6">
        <f t="shared" si="17"/>
        <v>686.80752847010729</v>
      </c>
      <c r="AW6">
        <v>3</v>
      </c>
      <c r="AX6">
        <f>(R6*SUMPRODUCT(K7:$K$23, X7:$X$23)-$AZ$3*SUMPRODUCT(K6:$K$22, W7:$W$23))/Z6</f>
        <v>1339.5735743594792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1.5369540000000001E-3</v>
      </c>
      <c r="O7">
        <f t="shared" si="29"/>
        <v>1956.0432299272584</v>
      </c>
      <c r="P7">
        <f t="shared" si="30"/>
        <v>97.802161496362928</v>
      </c>
      <c r="Q7" s="5">
        <f t="shared" si="31"/>
        <v>12.5</v>
      </c>
      <c r="R7">
        <f t="shared" si="0"/>
        <v>500000</v>
      </c>
      <c r="S7">
        <f t="shared" si="1"/>
        <v>1688.9485314169006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1294.1605111601011</v>
      </c>
      <c r="AC7">
        <f t="shared" si="2"/>
        <v>1612.8665139742561</v>
      </c>
      <c r="AE7">
        <f t="shared" si="3"/>
        <v>1867.9294050417577</v>
      </c>
      <c r="AF7">
        <f t="shared" si="4"/>
        <v>-93.396470252087894</v>
      </c>
      <c r="AG7">
        <f t="shared" si="5"/>
        <v>-11.936912848235098</v>
      </c>
      <c r="AH7">
        <f t="shared" si="6"/>
        <v>-742.42475827452745</v>
      </c>
      <c r="AI7">
        <f t="shared" si="7"/>
        <v>1020.1712636669072</v>
      </c>
      <c r="AJ7">
        <f t="shared" si="8"/>
        <v>-318.706002814155</v>
      </c>
      <c r="AK7">
        <f>G7*SUM(AB7, AE7:AF7)</f>
        <v>214.80854121648397</v>
      </c>
      <c r="AL7">
        <f t="shared" si="9"/>
        <v>916.27380206923613</v>
      </c>
      <c r="AN7">
        <f t="shared" si="10"/>
        <v>1345.0211914890506</v>
      </c>
      <c r="AO7">
        <f t="shared" si="11"/>
        <v>-67.25105957445254</v>
      </c>
      <c r="AP7">
        <f t="shared" si="12"/>
        <v>-8.5952931082399271</v>
      </c>
      <c r="AQ7">
        <f t="shared" si="13"/>
        <v>-534.59034922310252</v>
      </c>
      <c r="AR7">
        <f t="shared" si="14"/>
        <v>734.58448958325562</v>
      </c>
      <c r="AS7">
        <f t="shared" si="15"/>
        <v>-229.48743484779854</v>
      </c>
      <c r="AT7">
        <f t="shared" si="16"/>
        <v>154.67503175932993</v>
      </c>
      <c r="AU7">
        <f t="shared" si="17"/>
        <v>659.77208649478689</v>
      </c>
      <c r="AW7">
        <v>4</v>
      </c>
      <c r="AX7">
        <f>(R7*SUMPRODUCT(K8:$K$23, X8:$X$23)-$AZ$3*SUMPRODUCT(K7:$K$22, W8:$W$23))/Z7</f>
        <v>1688.9485314169006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1.5977630000000001E-3</v>
      </c>
      <c r="O8">
        <f t="shared" si="29"/>
        <v>1956.0432299272584</v>
      </c>
      <c r="P8">
        <f t="shared" si="30"/>
        <v>97.802161496362928</v>
      </c>
      <c r="Q8" s="5">
        <f t="shared" si="31"/>
        <v>12.5</v>
      </c>
      <c r="R8">
        <f t="shared" si="0"/>
        <v>500000</v>
      </c>
      <c r="S8">
        <f t="shared" si="1"/>
        <v>1995.8142703719795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1612.8665139742561</v>
      </c>
      <c r="AC8">
        <f t="shared" si="2"/>
        <v>1883.8046010394928</v>
      </c>
      <c r="AE8">
        <f t="shared" si="3"/>
        <v>1846.2656025013523</v>
      </c>
      <c r="AF8">
        <f t="shared" si="4"/>
        <v>-92.313280125067621</v>
      </c>
      <c r="AG8">
        <f t="shared" si="5"/>
        <v>-11.798471362069613</v>
      </c>
      <c r="AH8">
        <f t="shared" si="6"/>
        <v>-762.89430732538619</v>
      </c>
      <c r="AI8">
        <f t="shared" si="7"/>
        <v>979.25954368882878</v>
      </c>
      <c r="AJ8">
        <f t="shared" si="8"/>
        <v>-270.93808706523669</v>
      </c>
      <c r="AK8">
        <f t="shared" ref="AK8:AK23" si="32">G8*SUM(AB8:AB8, AE8:AF8)</f>
        <v>235.67731854453785</v>
      </c>
      <c r="AL8">
        <f t="shared" si="9"/>
        <v>943.9987751681299</v>
      </c>
      <c r="AN8">
        <f t="shared" si="10"/>
        <v>1224.6303365791086</v>
      </c>
      <c r="AO8">
        <f t="shared" si="11"/>
        <v>-61.231516828955435</v>
      </c>
      <c r="AP8">
        <f t="shared" si="12"/>
        <v>-7.8259411515195039</v>
      </c>
      <c r="AQ8">
        <f t="shared" si="13"/>
        <v>-506.02877023133476</v>
      </c>
      <c r="AR8">
        <f t="shared" si="14"/>
        <v>649.5441083672988</v>
      </c>
      <c r="AS8">
        <f t="shared" si="15"/>
        <v>-179.71357983665712</v>
      </c>
      <c r="AT8">
        <f t="shared" si="16"/>
        <v>156.32506695799083</v>
      </c>
      <c r="AU8">
        <f t="shared" si="17"/>
        <v>626.15559548863257</v>
      </c>
      <c r="AW8">
        <v>5</v>
      </c>
      <c r="AX8">
        <f>(R8*SUMPRODUCT(K9:$K$23, X9:$X$23)-$AZ$3*SUMPRODUCT(K8:$K$22, W9:$W$23))/Z8</f>
        <v>1995.8142703719795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1.661898E-3</v>
      </c>
      <c r="O9">
        <f t="shared" si="29"/>
        <v>1956.0432299272584</v>
      </c>
      <c r="P9">
        <f t="shared" si="30"/>
        <v>97.802161496362928</v>
      </c>
      <c r="Q9" s="5">
        <f t="shared" si="31"/>
        <v>12.5</v>
      </c>
      <c r="R9">
        <f t="shared" si="0"/>
        <v>500000</v>
      </c>
      <c r="S9">
        <f t="shared" si="1"/>
        <v>2263.9774109047021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1883.8046010394928</v>
      </c>
      <c r="AC9">
        <f t="shared" si="2"/>
        <v>2111.9972941994665</v>
      </c>
      <c r="AE9">
        <f t="shared" si="3"/>
        <v>1824.7346413640732</v>
      </c>
      <c r="AF9">
        <f t="shared" si="4"/>
        <v>-91.236732068203665</v>
      </c>
      <c r="AG9">
        <f t="shared" si="5"/>
        <v>-11.660878792489235</v>
      </c>
      <c r="AH9">
        <f t="shared" si="6"/>
        <v>-784.3142383872306</v>
      </c>
      <c r="AI9">
        <f t="shared" si="7"/>
        <v>937.52279211614962</v>
      </c>
      <c r="AJ9">
        <f t="shared" si="8"/>
        <v>-228.19269315997371</v>
      </c>
      <c r="AK9">
        <f t="shared" si="32"/>
        <v>253.21117572347541</v>
      </c>
      <c r="AL9">
        <f t="shared" si="9"/>
        <v>962.54127467965134</v>
      </c>
      <c r="AN9">
        <f t="shared" si="10"/>
        <v>1114.9431381727734</v>
      </c>
      <c r="AO9">
        <f t="shared" si="11"/>
        <v>-55.747156908638672</v>
      </c>
      <c r="AP9">
        <f t="shared" si="12"/>
        <v>-7.124990395880948</v>
      </c>
      <c r="AQ9">
        <f t="shared" si="13"/>
        <v>-479.22901140701975</v>
      </c>
      <c r="AR9">
        <f t="shared" si="14"/>
        <v>572.8419794612339</v>
      </c>
      <c r="AS9">
        <f t="shared" si="15"/>
        <v>-139.42952123147384</v>
      </c>
      <c r="AT9">
        <f t="shared" si="16"/>
        <v>154.71622913373582</v>
      </c>
      <c r="AU9">
        <f t="shared" si="17"/>
        <v>588.12868736349594</v>
      </c>
      <c r="AW9">
        <v>6</v>
      </c>
      <c r="AX9">
        <f>(R9*SUMPRODUCT(K10:$K$23, X10:$X$23)-$AZ$3*SUMPRODUCT(K9:$K$22, W10:$W$23))/Z9</f>
        <v>2263.9774109047021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1.7364850000000001E-3</v>
      </c>
      <c r="O10">
        <f t="shared" si="29"/>
        <v>1956.0432299272584</v>
      </c>
      <c r="P10">
        <f t="shared" si="30"/>
        <v>97.802161496362928</v>
      </c>
      <c r="Q10" s="5">
        <f t="shared" si="31"/>
        <v>12.5</v>
      </c>
      <c r="R10">
        <f t="shared" si="0"/>
        <v>500000</v>
      </c>
      <c r="S10">
        <f t="shared" si="1"/>
        <v>2494.9729349501795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2111.9972941994665</v>
      </c>
      <c r="AC10">
        <f t="shared" si="2"/>
        <v>2300.1696524091549</v>
      </c>
      <c r="AE10">
        <f t="shared" si="3"/>
        <v>1803.3186706167235</v>
      </c>
      <c r="AF10">
        <f t="shared" si="4"/>
        <v>-90.165933530836185</v>
      </c>
      <c r="AG10">
        <f t="shared" si="5"/>
        <v>-11.524021063454368</v>
      </c>
      <c r="AH10">
        <f t="shared" si="6"/>
        <v>-809.95764439902689</v>
      </c>
      <c r="AI10">
        <f t="shared" si="7"/>
        <v>891.67107162340619</v>
      </c>
      <c r="AJ10">
        <f t="shared" si="8"/>
        <v>-188.17235820968835</v>
      </c>
      <c r="AK10">
        <f t="shared" si="32"/>
        <v>267.76050218997477</v>
      </c>
      <c r="AL10">
        <f t="shared" si="9"/>
        <v>971.25921560369261</v>
      </c>
      <c r="AN10">
        <f t="shared" si="10"/>
        <v>1015.0037535633408</v>
      </c>
      <c r="AO10">
        <f t="shared" si="11"/>
        <v>-50.750187678167045</v>
      </c>
      <c r="AP10">
        <f t="shared" si="12"/>
        <v>-6.4863325745687046</v>
      </c>
      <c r="AQ10">
        <f t="shared" si="13"/>
        <v>-455.88728308967018</v>
      </c>
      <c r="AR10">
        <f t="shared" si="14"/>
        <v>501.87995022093492</v>
      </c>
      <c r="AS10">
        <f t="shared" si="15"/>
        <v>-105.91342118937852</v>
      </c>
      <c r="AT10">
        <f t="shared" si="16"/>
        <v>150.70986576425963</v>
      </c>
      <c r="AU10">
        <f t="shared" si="17"/>
        <v>546.67639479581601</v>
      </c>
      <c r="AW10">
        <v>7</v>
      </c>
      <c r="AX10">
        <f>(R10*SUMPRODUCT(K11:$K$23, X11:$X$23)-$AZ$3*SUMPRODUCT(K10:$K$22, W11:$W$23))/Z10</f>
        <v>2494.9729349501795</v>
      </c>
    </row>
    <row r="11" spans="1:52" x14ac:dyDescent="0.25">
      <c r="A11" t="s">
        <v>33</v>
      </c>
      <c r="C11" s="24">
        <f>AU25</f>
        <v>3915.430887425834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1.8096469999999999E-3</v>
      </c>
      <c r="O11">
        <f t="shared" si="29"/>
        <v>1956.0432299272584</v>
      </c>
      <c r="P11">
        <f t="shared" si="30"/>
        <v>97.802161496362928</v>
      </c>
      <c r="Q11" s="5">
        <f t="shared" si="31"/>
        <v>12.5</v>
      </c>
      <c r="R11">
        <f t="shared" si="0"/>
        <v>500000</v>
      </c>
      <c r="S11">
        <f t="shared" si="1"/>
        <v>2693.6302782280086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2300.1696524091549</v>
      </c>
      <c r="AC11">
        <f t="shared" si="2"/>
        <v>2453.9890777776927</v>
      </c>
      <c r="AE11">
        <f t="shared" si="3"/>
        <v>1782.0221136882305</v>
      </c>
      <c r="AF11">
        <f t="shared" si="4"/>
        <v>-89.101105684411536</v>
      </c>
      <c r="AG11">
        <f t="shared" si="5"/>
        <v>-11.387926442674408</v>
      </c>
      <c r="AH11">
        <f t="shared" si="6"/>
        <v>-834.17640581668036</v>
      </c>
      <c r="AI11">
        <f t="shared" si="7"/>
        <v>847.35667574446427</v>
      </c>
      <c r="AJ11">
        <f t="shared" si="8"/>
        <v>-153.81942536853785</v>
      </c>
      <c r="AK11">
        <f t="shared" si="32"/>
        <v>279.51634622890822</v>
      </c>
      <c r="AL11">
        <f t="shared" si="9"/>
        <v>973.05359660483464</v>
      </c>
      <c r="AN11">
        <f t="shared" si="10"/>
        <v>923.95416005424113</v>
      </c>
      <c r="AO11">
        <f t="shared" si="11"/>
        <v>-46.197708002712062</v>
      </c>
      <c r="AP11">
        <f t="shared" si="12"/>
        <v>-5.9044845348880743</v>
      </c>
      <c r="AQ11">
        <f t="shared" si="13"/>
        <v>-432.50908866569756</v>
      </c>
      <c r="AR11">
        <f t="shared" si="14"/>
        <v>439.34287885094346</v>
      </c>
      <c r="AS11">
        <f t="shared" si="15"/>
        <v>-79.753274033319911</v>
      </c>
      <c r="AT11">
        <f t="shared" si="16"/>
        <v>144.92541305609447</v>
      </c>
      <c r="AU11">
        <f t="shared" si="17"/>
        <v>504.51501787371802</v>
      </c>
      <c r="AW11">
        <v>8</v>
      </c>
      <c r="AX11">
        <f>(R11*SUMPRODUCT(K12:$K$23, X12:$X$23)-$AZ$3*SUMPRODUCT(K11:$K$22, W12:$W$23))/Z11</f>
        <v>2693.6302782280086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1.8942099999999999E-3</v>
      </c>
      <c r="O12">
        <f t="shared" si="29"/>
        <v>1956.0432299272584</v>
      </c>
      <c r="P12">
        <f t="shared" si="30"/>
        <v>97.802161496362928</v>
      </c>
      <c r="Q12" s="5">
        <f t="shared" si="31"/>
        <v>12.5</v>
      </c>
      <c r="R12">
        <f t="shared" si="0"/>
        <v>500000</v>
      </c>
      <c r="S12">
        <f t="shared" si="1"/>
        <v>2861.1620419717151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2453.9890777776927</v>
      </c>
      <c r="AC12">
        <f t="shared" si="2"/>
        <v>2575.6125891350835</v>
      </c>
      <c r="AE12">
        <f t="shared" si="3"/>
        <v>1760.8263684433789</v>
      </c>
      <c r="AF12">
        <f t="shared" si="4"/>
        <v>-88.041318422168956</v>
      </c>
      <c r="AG12">
        <f t="shared" si="5"/>
        <v>-11.252476054100685</v>
      </c>
      <c r="AH12">
        <f t="shared" si="6"/>
        <v>-862.84496587913156</v>
      </c>
      <c r="AI12">
        <f t="shared" si="7"/>
        <v>798.68760808797754</v>
      </c>
      <c r="AJ12">
        <f t="shared" si="8"/>
        <v>-121.62351135739073</v>
      </c>
      <c r="AK12">
        <f t="shared" si="32"/>
        <v>288.87418894592321</v>
      </c>
      <c r="AL12">
        <f t="shared" si="9"/>
        <v>965.93828567651008</v>
      </c>
      <c r="AN12">
        <f t="shared" si="10"/>
        <v>841.00007852481406</v>
      </c>
      <c r="AO12">
        <f t="shared" si="11"/>
        <v>-42.050003926240706</v>
      </c>
      <c r="AP12">
        <f t="shared" si="12"/>
        <v>-5.3743704743944312</v>
      </c>
      <c r="AQ12">
        <f t="shared" si="13"/>
        <v>-412.10916480117686</v>
      </c>
      <c r="AR12">
        <f t="shared" si="14"/>
        <v>381.466539323002</v>
      </c>
      <c r="AS12">
        <f t="shared" si="15"/>
        <v>-58.089420078626169</v>
      </c>
      <c r="AT12">
        <f t="shared" si="16"/>
        <v>137.97113670104918</v>
      </c>
      <c r="AU12">
        <f t="shared" si="17"/>
        <v>461.34825594542502</v>
      </c>
      <c r="AW12">
        <v>9</v>
      </c>
      <c r="AX12">
        <f>(R12*SUMPRODUCT(K13:$K$23, X13:$X$23)-$AZ$3*SUMPRODUCT(K12:$K$22, W13:$W$23))/Z12</f>
        <v>2861.1620419717151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1.9849490000000002E-3</v>
      </c>
      <c r="O13">
        <f t="shared" si="29"/>
        <v>1956.0432299272584</v>
      </c>
      <c r="P13">
        <f t="shared" si="30"/>
        <v>97.802161496362928</v>
      </c>
      <c r="Q13" s="5">
        <f t="shared" si="31"/>
        <v>12.5</v>
      </c>
      <c r="R13">
        <f t="shared" si="0"/>
        <v>500000</v>
      </c>
      <c r="S13">
        <f t="shared" si="1"/>
        <v>3000.134679600279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2575.6125891350835</v>
      </c>
      <c r="AC13">
        <f t="shared" si="2"/>
        <v>2668.3475538755656</v>
      </c>
      <c r="AE13">
        <f t="shared" si="3"/>
        <v>1739.7229542197299</v>
      </c>
      <c r="AF13">
        <f t="shared" si="4"/>
        <v>-86.986147710986501</v>
      </c>
      <c r="AG13">
        <f t="shared" si="5"/>
        <v>-11.117615702468568</v>
      </c>
      <c r="AH13">
        <f t="shared" si="6"/>
        <v>-893.42364364444416</v>
      </c>
      <c r="AI13">
        <f t="shared" si="7"/>
        <v>748.19554716183075</v>
      </c>
      <c r="AJ13">
        <f t="shared" si="8"/>
        <v>-92.734964740482155</v>
      </c>
      <c r="AK13">
        <f t="shared" si="32"/>
        <v>295.98445769506793</v>
      </c>
      <c r="AL13">
        <f t="shared" si="9"/>
        <v>951.44504011641652</v>
      </c>
      <c r="AN13">
        <f t="shared" si="10"/>
        <v>765.42345079055076</v>
      </c>
      <c r="AO13">
        <f t="shared" si="11"/>
        <v>-38.271172539527541</v>
      </c>
      <c r="AP13">
        <f t="shared" si="12"/>
        <v>-4.8914016768625777</v>
      </c>
      <c r="AQ13">
        <f t="shared" si="13"/>
        <v>-393.07833852367895</v>
      </c>
      <c r="AR13">
        <f t="shared" si="14"/>
        <v>329.18253805048175</v>
      </c>
      <c r="AS13">
        <f t="shared" si="15"/>
        <v>-40.800471447728462</v>
      </c>
      <c r="AT13">
        <f t="shared" si="16"/>
        <v>130.22386377084877</v>
      </c>
      <c r="AU13">
        <f t="shared" si="17"/>
        <v>418.60593037360206</v>
      </c>
      <c r="AW13">
        <v>10</v>
      </c>
      <c r="AX13">
        <f>(R13*SUMPRODUCT(K14:$K$23, X14:$X$23)-$AZ$3*SUMPRODUCT(K13:$K$22, W14:$W$23))/Z13</f>
        <v>3000.134679600279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2.0842399999999998E-3</v>
      </c>
      <c r="O14">
        <f t="shared" si="29"/>
        <v>1956.0432299272584</v>
      </c>
      <c r="P14">
        <f t="shared" si="30"/>
        <v>97.802161496362928</v>
      </c>
      <c r="Q14" s="5">
        <f t="shared" si="31"/>
        <v>12.5</v>
      </c>
      <c r="R14">
        <f t="shared" si="0"/>
        <v>500000</v>
      </c>
      <c r="S14">
        <f t="shared" si="1"/>
        <v>3112.5223486250588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2668.3475538755656</v>
      </c>
      <c r="AC14">
        <f t="shared" si="2"/>
        <v>2734.8533106316081</v>
      </c>
      <c r="AE14">
        <f t="shared" si="3"/>
        <v>1718.6997245074297</v>
      </c>
      <c r="AF14">
        <f t="shared" si="4"/>
        <v>-85.934986225371489</v>
      </c>
      <c r="AG14">
        <f t="shared" si="5"/>
        <v>-10.983267766092169</v>
      </c>
      <c r="AH14">
        <f t="shared" si="6"/>
        <v>-926.87117406852349</v>
      </c>
      <c r="AI14">
        <f t="shared" si="7"/>
        <v>694.91029644744253</v>
      </c>
      <c r="AJ14">
        <f t="shared" si="8"/>
        <v>-66.505756756042501</v>
      </c>
      <c r="AK14">
        <f t="shared" si="32"/>
        <v>301.07786045103376</v>
      </c>
      <c r="AL14">
        <f t="shared" si="9"/>
        <v>929.48240014243379</v>
      </c>
      <c r="AN14">
        <f t="shared" si="10"/>
        <v>696.56852170709362</v>
      </c>
      <c r="AO14">
        <f t="shared" si="11"/>
        <v>-34.828426085354685</v>
      </c>
      <c r="AP14">
        <f t="shared" si="12"/>
        <v>-4.4513875706430426</v>
      </c>
      <c r="AQ14">
        <f t="shared" si="13"/>
        <v>-375.64984408132352</v>
      </c>
      <c r="AR14">
        <f t="shared" si="14"/>
        <v>281.63886396977239</v>
      </c>
      <c r="AS14">
        <f t="shared" si="15"/>
        <v>-26.953990861809682</v>
      </c>
      <c r="AT14">
        <f t="shared" si="16"/>
        <v>122.02326979089744</v>
      </c>
      <c r="AU14">
        <f t="shared" si="17"/>
        <v>376.70814289886016</v>
      </c>
      <c r="AW14">
        <v>11</v>
      </c>
      <c r="AX14">
        <f>(R14*SUMPRODUCT(K15:$K$23, X15:$X$23)-$AZ$3*SUMPRODUCT(K14:$K$22, W15:$W$23))/Z14</f>
        <v>3112.5223486250588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2.1892320000000002E-3</v>
      </c>
      <c r="O15">
        <f t="shared" si="29"/>
        <v>1956.0432299272584</v>
      </c>
      <c r="P15">
        <f t="shared" si="30"/>
        <v>97.802161496362928</v>
      </c>
      <c r="Q15" s="5">
        <f t="shared" si="31"/>
        <v>12.5</v>
      </c>
      <c r="R15">
        <f t="shared" si="0"/>
        <v>500000</v>
      </c>
      <c r="S15">
        <f t="shared" si="1"/>
        <v>3200.8200133488249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2734.8533106316081</v>
      </c>
      <c r="AC15">
        <f t="shared" si="2"/>
        <v>2778.1556143774219</v>
      </c>
      <c r="AE15">
        <f t="shared" si="3"/>
        <v>1697.7500948270726</v>
      </c>
      <c r="AF15">
        <f t="shared" si="4"/>
        <v>-84.887504741353638</v>
      </c>
      <c r="AG15">
        <f t="shared" si="5"/>
        <v>-10.849390167173151</v>
      </c>
      <c r="AH15">
        <f t="shared" si="6"/>
        <v>-961.79685032389978</v>
      </c>
      <c r="AI15">
        <f t="shared" si="7"/>
        <v>640.21634959464598</v>
      </c>
      <c r="AJ15">
        <f t="shared" si="8"/>
        <v>-43.302303745813788</v>
      </c>
      <c r="AK15">
        <f t="shared" si="32"/>
        <v>304.34011305021289</v>
      </c>
      <c r="AL15">
        <f t="shared" si="9"/>
        <v>901.25415889904502</v>
      </c>
      <c r="AN15">
        <f t="shared" si="10"/>
        <v>633.84018201692095</v>
      </c>
      <c r="AO15">
        <f t="shared" si="11"/>
        <v>-31.692009100846047</v>
      </c>
      <c r="AP15">
        <f t="shared" si="12"/>
        <v>-4.0505251387036845</v>
      </c>
      <c r="AQ15">
        <f t="shared" si="13"/>
        <v>-359.07846068163309</v>
      </c>
      <c r="AR15">
        <f t="shared" si="14"/>
        <v>239.01918709573803</v>
      </c>
      <c r="AS15">
        <f t="shared" si="15"/>
        <v>-16.166537213943872</v>
      </c>
      <c r="AT15">
        <f t="shared" si="16"/>
        <v>113.62272529894672</v>
      </c>
      <c r="AU15">
        <f t="shared" si="17"/>
        <v>336.47537518074085</v>
      </c>
      <c r="AW15">
        <v>12</v>
      </c>
      <c r="AX15">
        <f>(R15*SUMPRODUCT(K16:$K$23, X16:$X$23)-$AZ$3*SUMPRODUCT(K15:$K$22, W16:$W$23))/Z15</f>
        <v>3200.8200133488249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2.8741389999999999E-3</v>
      </c>
      <c r="O16">
        <f t="shared" si="29"/>
        <v>1956.0432299272584</v>
      </c>
      <c r="P16">
        <f t="shared" si="30"/>
        <v>97.802161496362928</v>
      </c>
      <c r="Q16" s="5">
        <f t="shared" si="31"/>
        <v>12.5</v>
      </c>
      <c r="R16">
        <f t="shared" si="0"/>
        <v>500000</v>
      </c>
      <c r="S16">
        <f t="shared" si="1"/>
        <v>3169.2446794256593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2778.1556143774219</v>
      </c>
      <c r="AC16">
        <f t="shared" si="2"/>
        <v>2715.3362301574771</v>
      </c>
      <c r="AE16">
        <f t="shared" si="3"/>
        <v>1675.8930241190058</v>
      </c>
      <c r="AF16">
        <f t="shared" si="4"/>
        <v>-83.794651205950288</v>
      </c>
      <c r="AG16">
        <f t="shared" si="5"/>
        <v>-10.709713610095731</v>
      </c>
      <c r="AH16">
        <f t="shared" si="6"/>
        <v>-1247.3062162275548</v>
      </c>
      <c r="AI16">
        <f t="shared" si="7"/>
        <v>334.08244307540485</v>
      </c>
      <c r="AJ16">
        <f t="shared" si="8"/>
        <v>62.819384219944823</v>
      </c>
      <c r="AK16">
        <f t="shared" si="32"/>
        <v>305.91777911033341</v>
      </c>
      <c r="AL16">
        <f t="shared" si="9"/>
        <v>702.81960640568309</v>
      </c>
      <c r="AN16">
        <f t="shared" si="10"/>
        <v>576.36083846260465</v>
      </c>
      <c r="AO16">
        <f t="shared" si="11"/>
        <v>-28.818041923130234</v>
      </c>
      <c r="AP16">
        <f t="shared" si="12"/>
        <v>-3.6832061636237361</v>
      </c>
      <c r="AQ16">
        <f t="shared" si="13"/>
        <v>-428.96440659298497</v>
      </c>
      <c r="AR16">
        <f t="shared" si="14"/>
        <v>114.8951837828657</v>
      </c>
      <c r="AS16">
        <f t="shared" si="15"/>
        <v>21.604381926313735</v>
      </c>
      <c r="AT16">
        <f t="shared" si="16"/>
        <v>105.20899910144216</v>
      </c>
      <c r="AU16">
        <f t="shared" si="17"/>
        <v>241.7085648106216</v>
      </c>
      <c r="AW16">
        <v>13</v>
      </c>
      <c r="AX16">
        <f>(R16*SUMPRODUCT(K17:$K$23, X17:$X$23)-$AZ$3*SUMPRODUCT(K16:$K$22, W17:$W$23))/Z16</f>
        <v>3169.2446794256593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3.657909E-3</v>
      </c>
      <c r="O17">
        <f t="shared" si="29"/>
        <v>1956.0432299272584</v>
      </c>
      <c r="P17">
        <f t="shared" si="30"/>
        <v>97.802161496362928</v>
      </c>
      <c r="Q17" s="5">
        <f t="shared" si="31"/>
        <v>12.5</v>
      </c>
      <c r="R17">
        <f t="shared" si="0"/>
        <v>500000</v>
      </c>
      <c r="S17">
        <f t="shared" si="1"/>
        <v>3019.6647955757217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2715.3362301574771</v>
      </c>
      <c r="AC17">
        <f t="shared" si="2"/>
        <v>2551.8441490110408</v>
      </c>
      <c r="AE17">
        <f t="shared" si="3"/>
        <v>1653.0038297018534</v>
      </c>
      <c r="AF17">
        <f t="shared" si="4"/>
        <v>-82.650191485092677</v>
      </c>
      <c r="AG17">
        <f t="shared" si="5"/>
        <v>-10.563441316192982</v>
      </c>
      <c r="AH17">
        <f t="shared" si="6"/>
        <v>-1567.0063120716666</v>
      </c>
      <c r="AI17">
        <f t="shared" si="7"/>
        <v>-7.216115171098636</v>
      </c>
      <c r="AJ17">
        <f t="shared" si="8"/>
        <v>163.49208114643625</v>
      </c>
      <c r="AK17">
        <f t="shared" si="32"/>
        <v>299.99829078619672</v>
      </c>
      <c r="AL17">
        <f t="shared" si="9"/>
        <v>456.27425676153433</v>
      </c>
      <c r="AN17">
        <f t="shared" si="10"/>
        <v>523.67784166817307</v>
      </c>
      <c r="AO17">
        <f t="shared" si="11"/>
        <v>-26.183892083408654</v>
      </c>
      <c r="AP17">
        <f t="shared" si="12"/>
        <v>-3.3465380113790206</v>
      </c>
      <c r="AQ17">
        <f t="shared" si="13"/>
        <v>-496.43350404947574</v>
      </c>
      <c r="AR17">
        <f t="shared" si="14"/>
        <v>-2.286092476090321</v>
      </c>
      <c r="AS17">
        <f t="shared" si="15"/>
        <v>51.794907335481504</v>
      </c>
      <c r="AT17">
        <f t="shared" si="16"/>
        <v>95.040588896513626</v>
      </c>
      <c r="AU17">
        <f t="shared" si="17"/>
        <v>144.54940375590482</v>
      </c>
      <c r="AW17">
        <v>14</v>
      </c>
      <c r="AX17">
        <f>(R17*SUMPRODUCT(K18:$K$23, X18:$X$23)-$AZ$3*SUMPRODUCT(K17:$K$22, W18:$W$23))/Z17</f>
        <v>3019.6647955757217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4.4868319999999996E-3</v>
      </c>
      <c r="O18">
        <f t="shared" si="29"/>
        <v>1956.0432299272584</v>
      </c>
      <c r="P18">
        <f t="shared" si="30"/>
        <v>97.802161496362928</v>
      </c>
      <c r="Q18" s="5">
        <f t="shared" si="31"/>
        <v>12.5</v>
      </c>
      <c r="R18">
        <f t="shared" si="0"/>
        <v>500000</v>
      </c>
      <c r="S18">
        <f t="shared" si="1"/>
        <v>2762.9576420588814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2551.8441490110408</v>
      </c>
      <c r="AC18">
        <f t="shared" si="2"/>
        <v>2301.081863483465</v>
      </c>
      <c r="AE18">
        <f t="shared" si="3"/>
        <v>1629.0570409256061</v>
      </c>
      <c r="AF18">
        <f t="shared" si="4"/>
        <v>-81.452852046280313</v>
      </c>
      <c r="AG18">
        <f t="shared" si="5"/>
        <v>-10.410410516503434</v>
      </c>
      <c r="AH18">
        <f t="shared" si="6"/>
        <v>-1895.8554611046713</v>
      </c>
      <c r="AI18">
        <f t="shared" si="7"/>
        <v>-358.66168274184884</v>
      </c>
      <c r="AJ18">
        <f t="shared" si="8"/>
        <v>250.76228552757584</v>
      </c>
      <c r="AK18">
        <f t="shared" si="32"/>
        <v>286.96138365232571</v>
      </c>
      <c r="AL18">
        <f t="shared" si="9"/>
        <v>179.06198643805271</v>
      </c>
      <c r="AN18">
        <f t="shared" si="10"/>
        <v>475.41052972521686</v>
      </c>
      <c r="AO18">
        <f t="shared" si="11"/>
        <v>-23.770526486260845</v>
      </c>
      <c r="AP18">
        <f t="shared" si="12"/>
        <v>-3.0380880803877766</v>
      </c>
      <c r="AQ18">
        <f t="shared" si="13"/>
        <v>-553.27077346174838</v>
      </c>
      <c r="AR18">
        <f t="shared" si="14"/>
        <v>-104.66885830318004</v>
      </c>
      <c r="AS18">
        <f t="shared" si="15"/>
        <v>73.180390865893003</v>
      </c>
      <c r="AT18">
        <f t="shared" si="16"/>
        <v>83.744436189489718</v>
      </c>
      <c r="AU18">
        <f t="shared" si="17"/>
        <v>52.255968752202683</v>
      </c>
      <c r="AW18">
        <v>15</v>
      </c>
      <c r="AX18">
        <f>(R18*SUMPRODUCT(K19:$K$23, X19:$X$23)-$AZ$3*SUMPRODUCT(K18:$K$22, W19:$W$23))/Z18</f>
        <v>2762.9576420588814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5.3970320000000004E-3</v>
      </c>
      <c r="O19">
        <f t="shared" si="29"/>
        <v>1956.0432299272584</v>
      </c>
      <c r="P19">
        <f t="shared" si="30"/>
        <v>97.802161496362928</v>
      </c>
      <c r="Q19" s="5">
        <f t="shared" si="31"/>
        <v>12.5</v>
      </c>
      <c r="R19">
        <f t="shared" si="0"/>
        <v>500000</v>
      </c>
      <c r="S19">
        <f t="shared" si="1"/>
        <v>2404.2892481860649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2301.081863483465</v>
      </c>
      <c r="AC19">
        <f t="shared" si="2"/>
        <v>1971.5404748526441</v>
      </c>
      <c r="AE19">
        <f t="shared" si="3"/>
        <v>1603.9743975366491</v>
      </c>
      <c r="AF19">
        <f t="shared" si="4"/>
        <v>-80.19871987683247</v>
      </c>
      <c r="AG19">
        <f t="shared" si="5"/>
        <v>-10.250121092647694</v>
      </c>
      <c r="AH19">
        <f t="shared" si="6"/>
        <v>-2247.4127476282229</v>
      </c>
      <c r="AI19">
        <f t="shared" si="7"/>
        <v>-733.88719106105395</v>
      </c>
      <c r="AJ19">
        <f t="shared" si="8"/>
        <v>329.54138863082085</v>
      </c>
      <c r="AK19">
        <f t="shared" si="32"/>
        <v>267.74002788002974</v>
      </c>
      <c r="AL19">
        <f t="shared" si="9"/>
        <v>-136.60577455020336</v>
      </c>
      <c r="AN19">
        <f t="shared" si="10"/>
        <v>431.19339939930239</v>
      </c>
      <c r="AO19">
        <f t="shared" si="11"/>
        <v>-21.559669969965125</v>
      </c>
      <c r="AP19">
        <f t="shared" si="12"/>
        <v>-2.7555206398437937</v>
      </c>
      <c r="AQ19">
        <f t="shared" si="13"/>
        <v>-604.16771239704133</v>
      </c>
      <c r="AR19">
        <f t="shared" si="14"/>
        <v>-197.28950360754789</v>
      </c>
      <c r="AS19">
        <f t="shared" si="15"/>
        <v>88.589987361842248</v>
      </c>
      <c r="AT19">
        <f t="shared" si="16"/>
        <v>71.976044601557405</v>
      </c>
      <c r="AU19">
        <f t="shared" si="17"/>
        <v>-36.723471644148248</v>
      </c>
      <c r="AW19">
        <v>16</v>
      </c>
      <c r="AX19">
        <f>(R19*SUMPRODUCT(K20:$K$23, X20:$X$23)-$AZ$3*SUMPRODUCT(K19:$K$22, W20:$W$23))/Z19</f>
        <v>2404.2892481860649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6.3737730000000001E-3</v>
      </c>
      <c r="O20">
        <f t="shared" si="29"/>
        <v>1956.0432299272584</v>
      </c>
      <c r="P20">
        <f t="shared" si="30"/>
        <v>97.802161496362928</v>
      </c>
      <c r="Q20" s="5">
        <f t="shared" si="31"/>
        <v>12.5</v>
      </c>
      <c r="R20">
        <f t="shared" si="0"/>
        <v>500000</v>
      </c>
      <c r="S20">
        <f t="shared" si="1"/>
        <v>1950.7948714986303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1971.5404748526441</v>
      </c>
      <c r="AC20">
        <f t="shared" si="2"/>
        <v>1573.4780479837968</v>
      </c>
      <c r="AE20">
        <f t="shared" si="3"/>
        <v>1577.7112848535724</v>
      </c>
      <c r="AF20">
        <f t="shared" si="4"/>
        <v>-78.885564242678626</v>
      </c>
      <c r="AG20">
        <f t="shared" si="5"/>
        <v>-10.082287936654168</v>
      </c>
      <c r="AH20">
        <f t="shared" si="6"/>
        <v>-2613.2778026819351</v>
      </c>
      <c r="AI20">
        <f t="shared" si="7"/>
        <v>-1124.5343700076955</v>
      </c>
      <c r="AJ20">
        <f t="shared" si="8"/>
        <v>398.0624268688473</v>
      </c>
      <c r="AK20">
        <f t="shared" si="32"/>
        <v>242.92563368244765</v>
      </c>
      <c r="AL20">
        <f t="shared" si="9"/>
        <v>-483.54630945640059</v>
      </c>
      <c r="AN20">
        <f t="shared" si="10"/>
        <v>390.70086365544364</v>
      </c>
      <c r="AO20">
        <f t="shared" si="11"/>
        <v>-19.535043182772185</v>
      </c>
      <c r="AP20">
        <f t="shared" si="12"/>
        <v>-2.4967550414898874</v>
      </c>
      <c r="AQ20">
        <f t="shared" si="13"/>
        <v>-647.14622014901295</v>
      </c>
      <c r="AR20">
        <f t="shared" si="14"/>
        <v>-278.47715471783141</v>
      </c>
      <c r="AS20">
        <f t="shared" si="15"/>
        <v>98.575281459607893</v>
      </c>
      <c r="AT20">
        <f t="shared" si="16"/>
        <v>60.157555945089761</v>
      </c>
      <c r="AU20">
        <f t="shared" si="17"/>
        <v>-119.74431731313375</v>
      </c>
      <c r="AW20">
        <v>17</v>
      </c>
      <c r="AX20">
        <f>(R20*SUMPRODUCT(K21:$K$23, X21:$X$23)-$AZ$3*SUMPRODUCT(K20:$K$22, W21:$W$23))/Z20</f>
        <v>1950.7948714986303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7.4983330000000003E-3</v>
      </c>
      <c r="O21">
        <f t="shared" si="29"/>
        <v>1956.0432299272584</v>
      </c>
      <c r="P21">
        <f t="shared" si="30"/>
        <v>97.802161496362928</v>
      </c>
      <c r="Q21" s="5">
        <f t="shared" si="31"/>
        <v>12.5</v>
      </c>
      <c r="R21">
        <f t="shared" si="0"/>
        <v>500000</v>
      </c>
      <c r="S21">
        <f t="shared" si="1"/>
        <v>1399.8521624194877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1573.4780479837968</v>
      </c>
      <c r="AC21">
        <f t="shared" si="2"/>
        <v>1109.339690227243</v>
      </c>
      <c r="AE21">
        <f t="shared" si="3"/>
        <v>1550.1039674133467</v>
      </c>
      <c r="AF21">
        <f t="shared" si="4"/>
        <v>-77.505198370667344</v>
      </c>
      <c r="AG21">
        <f t="shared" si="5"/>
        <v>-9.9058647049367128</v>
      </c>
      <c r="AH21">
        <f t="shared" si="6"/>
        <v>-3024.0140940366346</v>
      </c>
      <c r="AI21">
        <f t="shared" si="7"/>
        <v>-1561.3211896988919</v>
      </c>
      <c r="AJ21">
        <f t="shared" si="8"/>
        <v>464.13835775655389</v>
      </c>
      <c r="AK21">
        <f t="shared" si="32"/>
        <v>213.22537719185337</v>
      </c>
      <c r="AL21">
        <f t="shared" si="9"/>
        <v>-883.95745475048466</v>
      </c>
      <c r="AN21">
        <f t="shared" si="10"/>
        <v>353.60616988293071</v>
      </c>
      <c r="AO21">
        <f t="shared" si="11"/>
        <v>-17.680308494146537</v>
      </c>
      <c r="AP21">
        <f t="shared" si="12"/>
        <v>-2.2597031885133787</v>
      </c>
      <c r="AQ21">
        <f t="shared" si="13"/>
        <v>-689.83117516217249</v>
      </c>
      <c r="AR21">
        <f t="shared" si="14"/>
        <v>-356.16501696190176</v>
      </c>
      <c r="AS21">
        <f t="shared" si="15"/>
        <v>105.87818006550786</v>
      </c>
      <c r="AT21">
        <f t="shared" si="16"/>
        <v>48.640485113053771</v>
      </c>
      <c r="AU21">
        <f t="shared" si="17"/>
        <v>-201.64635178334012</v>
      </c>
      <c r="AW21">
        <v>18</v>
      </c>
      <c r="AX21">
        <f>(R21*SUMPRODUCT(K22:$K$23, X22:$X$23)-$AZ$3*SUMPRODUCT(K21:$K$22, W22:$W$23))/Z21</f>
        <v>1399.8521624194877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8.7783159999999995E-3</v>
      </c>
      <c r="O22">
        <f t="shared" si="29"/>
        <v>1956.0432299272584</v>
      </c>
      <c r="P22">
        <f t="shared" si="30"/>
        <v>97.802161496362928</v>
      </c>
      <c r="Q22" s="5">
        <f t="shared" si="31"/>
        <v>12.5</v>
      </c>
      <c r="R22">
        <f t="shared" si="0"/>
        <v>500000</v>
      </c>
      <c r="S22">
        <f t="shared" si="1"/>
        <v>749.35946280632459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1109.339690227243</v>
      </c>
      <c r="AC22">
        <f t="shared" si="2"/>
        <v>582.69288083846709</v>
      </c>
      <c r="AE22">
        <f t="shared" si="3"/>
        <v>1520.9956252804054</v>
      </c>
      <c r="AF22">
        <f t="shared" si="4"/>
        <v>-76.049781264020268</v>
      </c>
      <c r="AG22">
        <f t="shared" si="5"/>
        <v>-9.7198492472541638</v>
      </c>
      <c r="AH22">
        <f t="shared" si="6"/>
        <v>-3478.2724253272486</v>
      </c>
      <c r="AI22">
        <f t="shared" si="7"/>
        <v>-2043.0464305581177</v>
      </c>
      <c r="AJ22">
        <f t="shared" si="8"/>
        <v>526.64680938877586</v>
      </c>
      <c r="AK22">
        <f t="shared" si="32"/>
        <v>178.799987397054</v>
      </c>
      <c r="AL22">
        <f t="shared" si="9"/>
        <v>-1337.5996337722877</v>
      </c>
      <c r="AN22">
        <f t="shared" si="10"/>
        <v>319.61646092404857</v>
      </c>
      <c r="AO22">
        <f t="shared" si="11"/>
        <v>-15.980823046202426</v>
      </c>
      <c r="AP22">
        <f t="shared" si="12"/>
        <v>-2.0424935913605449</v>
      </c>
      <c r="AQ22">
        <f t="shared" si="13"/>
        <v>-730.91145315283245</v>
      </c>
      <c r="AR22">
        <f t="shared" si="14"/>
        <v>-429.31830886634685</v>
      </c>
      <c r="AS22">
        <f t="shared" si="15"/>
        <v>110.66763544619053</v>
      </c>
      <c r="AT22">
        <f t="shared" si="16"/>
        <v>37.572375774963447</v>
      </c>
      <c r="AU22">
        <f t="shared" si="17"/>
        <v>-281.07829764519289</v>
      </c>
      <c r="AW22">
        <v>19</v>
      </c>
      <c r="AX22">
        <f>(R22*SUMPRODUCT(K23:$K$23, X23:$X$23)-$AZ$3*SUMPRODUCT(K22:$K$22, W23:$W$23))/Z22</f>
        <v>749.35946280632459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1.019566E-2</v>
      </c>
      <c r="O23">
        <f t="shared" si="29"/>
        <v>1956.0432299272584</v>
      </c>
      <c r="P23">
        <f t="shared" si="30"/>
        <v>97.802161496362928</v>
      </c>
      <c r="Q23" s="5">
        <f t="shared" si="31"/>
        <v>12.5</v>
      </c>
      <c r="R23">
        <f t="shared" si="0"/>
        <v>500000</v>
      </c>
      <c r="S23">
        <f t="shared" si="1"/>
        <v>764.80520876884918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582.69288083846709</v>
      </c>
      <c r="AC23">
        <f t="shared" si="2"/>
        <v>582.69288083846709</v>
      </c>
      <c r="AE23">
        <f t="shared" si="3"/>
        <v>1490.2781147707549</v>
      </c>
      <c r="AF23">
        <f t="shared" si="4"/>
        <v>-74.513905738537758</v>
      </c>
      <c r="AG23">
        <f t="shared" si="5"/>
        <v>-9.5235504766053634</v>
      </c>
      <c r="AH23">
        <f t="shared" si="6"/>
        <v>-3964.0111270503762</v>
      </c>
      <c r="AI23">
        <f t="shared" si="7"/>
        <v>-2557.7704684947644</v>
      </c>
      <c r="AJ23">
        <f t="shared" si="8"/>
        <v>0</v>
      </c>
      <c r="AK23">
        <f t="shared" si="32"/>
        <v>139.8919962909479</v>
      </c>
      <c r="AL23">
        <f t="shared" si="9"/>
        <v>-2417.8784722038163</v>
      </c>
      <c r="AN23">
        <f t="shared" si="10"/>
        <v>288.47664871802203</v>
      </c>
      <c r="AO23">
        <f t="shared" si="11"/>
        <v>-14.423832435901105</v>
      </c>
      <c r="AP23">
        <f t="shared" si="12"/>
        <v>-1.8434961220715833</v>
      </c>
      <c r="AQ23">
        <f t="shared" si="13"/>
        <v>-767.32298091108112</v>
      </c>
      <c r="AR23">
        <f t="shared" si="14"/>
        <v>-495.11366075103177</v>
      </c>
      <c r="AS23">
        <f t="shared" si="15"/>
        <v>0</v>
      </c>
      <c r="AT23">
        <f t="shared" si="16"/>
        <v>27.079223584179385</v>
      </c>
      <c r="AU23">
        <f t="shared" si="17"/>
        <v>-468.0344371668524</v>
      </c>
      <c r="AW23">
        <v>20</v>
      </c>
      <c r="AX23">
        <f>(R23*SUMPRODUCT(K$23:$K24, X$23:$X24)-$AZ$3*SUMPRODUCT(K$22:$K23, W$23:$W24))/Z23</f>
        <v>764.80520876884918</v>
      </c>
    </row>
    <row r="25" spans="5:50" x14ac:dyDescent="0.25">
      <c r="AN25" s="6">
        <f t="shared" ref="AN25:AU25" si="33">SUM(AN3:AN23)</f>
        <v>16974.8027951412</v>
      </c>
      <c r="AO25" s="6">
        <f t="shared" si="33"/>
        <v>-2315.7725622025041</v>
      </c>
      <c r="AP25" s="6">
        <f t="shared" si="33"/>
        <v>-720.93362995418011</v>
      </c>
      <c r="AQ25" s="6">
        <f t="shared" si="33"/>
        <v>-10668.057291886686</v>
      </c>
      <c r="AR25" s="6">
        <f t="shared" si="33"/>
        <v>3270.0393110978334</v>
      </c>
      <c r="AS25" s="6">
        <f t="shared" si="33"/>
        <v>-1434.8838081485781</v>
      </c>
      <c r="AT25" s="6">
        <f t="shared" si="33"/>
        <v>2080.2753844765784</v>
      </c>
      <c r="AU25" s="7">
        <f t="shared" si="33"/>
        <v>3915.430887425834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82" priority="1" operator="lessThan">
      <formula>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6139-2BC0-4864-BFB7-2B30942AA3A7}">
  <sheetPr codeName="Sheet15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8201.0303604841247</v>
      </c>
      <c r="K3">
        <v>1</v>
      </c>
      <c r="L3" s="2">
        <v>0</v>
      </c>
      <c r="O3">
        <f>$C$3</f>
        <v>8201.0303604841247</v>
      </c>
      <c r="P3">
        <f>O3*B5</f>
        <v>6560.8242883872999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8201.0303604841247</v>
      </c>
      <c r="AF3">
        <f t="shared" ref="AF3:AF23" si="4">-$Z3*P3</f>
        <v>-6560.8242883872999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1015.2491013968247</v>
      </c>
      <c r="AJ3">
        <f t="shared" ref="AJ3:AJ23" si="8">AB3-AC3</f>
        <v>0</v>
      </c>
      <c r="AL3">
        <f t="shared" ref="AL3:AL23" si="9">SUM(AI3:AK3)</f>
        <v>1015.2491013968247</v>
      </c>
      <c r="AN3">
        <f t="shared" ref="AN3:AN23" si="10">AE3*$K3</f>
        <v>8201.0303604841247</v>
      </c>
      <c r="AO3">
        <f t="shared" ref="AO3:AO23" si="11">AF3*$K3</f>
        <v>-6560.8242883872999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1015.2491013968247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1015.2491013968247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3978.015358636103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500000</v>
      </c>
      <c r="S4">
        <f t="shared" si="1"/>
        <v>3054.9572512108584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3018.0404145974862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-3018.0404145974862</v>
      </c>
      <c r="AK4">
        <f>H4*SUM(AB4, AE4:AF4)</f>
        <v>0</v>
      </c>
      <c r="AL4">
        <f t="shared" si="9"/>
        <v>-4060.1604145974861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-959.9749440386156</v>
      </c>
      <c r="AR4">
        <f t="shared" si="14"/>
        <v>-959.9749440386156</v>
      </c>
      <c r="AS4">
        <f t="shared" si="15"/>
        <v>-2780.1435325197695</v>
      </c>
      <c r="AT4">
        <f t="shared" si="16"/>
        <v>0</v>
      </c>
      <c r="AU4">
        <f t="shared" si="17"/>
        <v>-3740.1184765583853</v>
      </c>
      <c r="AW4">
        <v>1</v>
      </c>
      <c r="AX4">
        <f>(R4*SUMPRODUCT(K5:$K$23, X5:$X$23)-$AZ$3*SUMPRODUCT(K4:$K$22, W5:$W$23))/Z4</f>
        <v>3054.9572512108584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2.1892320000000002E-3</v>
      </c>
      <c r="O5">
        <f t="shared" ref="O5:O23" si="29">$C$3</f>
        <v>8201.0303604841247</v>
      </c>
      <c r="P5">
        <f t="shared" ref="P5:P23" si="30">O5*$C$5</f>
        <v>410.05151802420625</v>
      </c>
      <c r="Q5" s="5">
        <f t="shared" ref="Q5:Q23" si="31">$C$8</f>
        <v>12.5</v>
      </c>
      <c r="R5">
        <f t="shared" si="0"/>
        <v>500000</v>
      </c>
      <c r="S5">
        <f t="shared" si="1"/>
        <v>5862.007970719942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3018.0404145974862</v>
      </c>
      <c r="AC5">
        <f t="shared" si="2"/>
        <v>5720.5801441129079</v>
      </c>
      <c r="AE5">
        <f t="shared" si="3"/>
        <v>8003.1708717876045</v>
      </c>
      <c r="AF5">
        <f t="shared" si="4"/>
        <v>-400.15854358938026</v>
      </c>
      <c r="AG5">
        <f t="shared" si="5"/>
        <v>-12.198422820061296</v>
      </c>
      <c r="AH5">
        <f t="shared" si="6"/>
        <v>-1081.3883975481601</v>
      </c>
      <c r="AI5">
        <f t="shared" si="7"/>
        <v>6509.425507830003</v>
      </c>
      <c r="AJ5">
        <f t="shared" si="8"/>
        <v>-2702.5397295154216</v>
      </c>
      <c r="AK5">
        <f>H5*SUM(AB5, AE5:AF5)</f>
        <v>908.84348320102913</v>
      </c>
      <c r="AL5">
        <f t="shared" si="9"/>
        <v>4715.7292615156102</v>
      </c>
      <c r="AN5">
        <f t="shared" si="10"/>
        <v>6791.1984811110297</v>
      </c>
      <c r="AO5">
        <f t="shared" si="11"/>
        <v>-339.55992405555151</v>
      </c>
      <c r="AP5">
        <f t="shared" si="12"/>
        <v>-10.351136050284861</v>
      </c>
      <c r="AQ5">
        <f t="shared" si="13"/>
        <v>-917.62669578986527</v>
      </c>
      <c r="AR5">
        <f t="shared" si="14"/>
        <v>5523.6607252153281</v>
      </c>
      <c r="AS5">
        <f t="shared" si="15"/>
        <v>-2293.2765025580256</v>
      </c>
      <c r="AT5">
        <f t="shared" si="16"/>
        <v>771.21138378292119</v>
      </c>
      <c r="AU5">
        <f t="shared" si="17"/>
        <v>4001.5956064402235</v>
      </c>
      <c r="AW5">
        <v>2</v>
      </c>
      <c r="AX5">
        <f>(R5*SUMPRODUCT(K6:$K$23, X6:$X$23)-$AZ$3*SUMPRODUCT(K5:$K$22, W6:$W$23))/Z5</f>
        <v>5862.007970719942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2.8741389999999999E-3</v>
      </c>
      <c r="O6">
        <f t="shared" si="29"/>
        <v>8201.0303604841247</v>
      </c>
      <c r="P6">
        <f t="shared" si="30"/>
        <v>410.05151802420625</v>
      </c>
      <c r="Q6" s="5">
        <f t="shared" si="31"/>
        <v>12.5</v>
      </c>
      <c r="R6">
        <f t="shared" si="0"/>
        <v>500000</v>
      </c>
      <c r="S6">
        <f t="shared" si="1"/>
        <v>8220.111338184699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5720.5801441129079</v>
      </c>
      <c r="AC6">
        <f t="shared" si="2"/>
        <v>7918.5178397119353</v>
      </c>
      <c r="AE6">
        <f t="shared" si="3"/>
        <v>7900.1369375434606</v>
      </c>
      <c r="AF6">
        <f t="shared" si="4"/>
        <v>-395.00684687717302</v>
      </c>
      <c r="AG6">
        <f t="shared" si="5"/>
        <v>-12.041378629095055</v>
      </c>
      <c r="AH6">
        <f t="shared" si="6"/>
        <v>-1402.3985106251259</v>
      </c>
      <c r="AI6">
        <f t="shared" si="7"/>
        <v>6090.6902014120669</v>
      </c>
      <c r="AJ6">
        <f t="shared" si="8"/>
        <v>-2197.9376955990274</v>
      </c>
      <c r="AK6">
        <f>H6*SUM(AB6, AE6:AF6)</f>
        <v>1131.7240247900559</v>
      </c>
      <c r="AL6">
        <f t="shared" si="9"/>
        <v>5024.4765306030949</v>
      </c>
      <c r="AN6">
        <f t="shared" si="10"/>
        <v>6175.3435042315259</v>
      </c>
      <c r="AO6">
        <f t="shared" si="11"/>
        <v>-308.76717521157627</v>
      </c>
      <c r="AP6">
        <f t="shared" si="12"/>
        <v>-9.4124506811772459</v>
      </c>
      <c r="AQ6">
        <f t="shared" si="13"/>
        <v>-1096.2205593901701</v>
      </c>
      <c r="AR6">
        <f t="shared" si="14"/>
        <v>4760.9433189486026</v>
      </c>
      <c r="AS6">
        <f t="shared" si="15"/>
        <v>-1718.0740509345626</v>
      </c>
      <c r="AT6">
        <f t="shared" si="16"/>
        <v>884.64094487496129</v>
      </c>
      <c r="AU6">
        <f t="shared" si="17"/>
        <v>3927.5102128890012</v>
      </c>
      <c r="AW6">
        <v>3</v>
      </c>
      <c r="AX6">
        <f>(R6*SUMPRODUCT(K7:$K$23, X7:$X$23)-$AZ$3*SUMPRODUCT(K6:$K$22, W7:$W$23))/Z6</f>
        <v>8220.111338184699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3.657909E-3</v>
      </c>
      <c r="O7">
        <f t="shared" si="29"/>
        <v>8201.0303604841247</v>
      </c>
      <c r="P7">
        <f t="shared" si="30"/>
        <v>410.05151802420625</v>
      </c>
      <c r="Q7" s="5">
        <f t="shared" si="31"/>
        <v>12.5</v>
      </c>
      <c r="R7">
        <f t="shared" si="0"/>
        <v>500000</v>
      </c>
      <c r="S7">
        <f t="shared" si="1"/>
        <v>10151.317335321208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7918.5178397119353</v>
      </c>
      <c r="AC7">
        <f t="shared" si="2"/>
        <v>9645.3095540897302</v>
      </c>
      <c r="AE7">
        <f t="shared" si="3"/>
        <v>7792.2375861629534</v>
      </c>
      <c r="AF7">
        <f t="shared" si="4"/>
        <v>-389.61187930814771</v>
      </c>
      <c r="AG7">
        <f t="shared" si="5"/>
        <v>-11.87691857554433</v>
      </c>
      <c r="AH7">
        <f t="shared" si="6"/>
        <v>-1761.8506903909786</v>
      </c>
      <c r="AI7">
        <f t="shared" si="7"/>
        <v>5628.8980978882828</v>
      </c>
      <c r="AJ7">
        <f t="shared" si="8"/>
        <v>-1726.791714377795</v>
      </c>
      <c r="AK7">
        <f>H7*SUM(AB7, AE7:AF7)</f>
        <v>1311.0302532797161</v>
      </c>
      <c r="AL7">
        <f t="shared" si="9"/>
        <v>5213.1366367902037</v>
      </c>
      <c r="AN7">
        <f t="shared" si="10"/>
        <v>5610.8783630783746</v>
      </c>
      <c r="AO7">
        <f t="shared" si="11"/>
        <v>-280.54391815391875</v>
      </c>
      <c r="AP7">
        <f t="shared" si="12"/>
        <v>-8.5520936340417837</v>
      </c>
      <c r="AQ7">
        <f t="shared" si="13"/>
        <v>-1268.6381553924437</v>
      </c>
      <c r="AR7">
        <f t="shared" si="14"/>
        <v>4053.1441958979699</v>
      </c>
      <c r="AS7">
        <f t="shared" si="15"/>
        <v>-1243.393590173672</v>
      </c>
      <c r="AT7">
        <f t="shared" si="16"/>
        <v>944.02040493872698</v>
      </c>
      <c r="AU7">
        <f t="shared" si="17"/>
        <v>3753.7710106630248</v>
      </c>
      <c r="AW7">
        <v>4</v>
      </c>
      <c r="AX7">
        <f>(R7*SUMPRODUCT(K8:$K$23, X8:$X$23)-$AZ$3*SUMPRODUCT(K7:$K$22, W8:$W$23))/Z7</f>
        <v>10151.317335321208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4.4868319999999996E-3</v>
      </c>
      <c r="O8">
        <f t="shared" si="29"/>
        <v>8201.0303604841247</v>
      </c>
      <c r="P8">
        <f t="shared" si="30"/>
        <v>410.05151802420625</v>
      </c>
      <c r="Q8" s="5">
        <f t="shared" si="31"/>
        <v>12.5</v>
      </c>
      <c r="R8">
        <f t="shared" si="0"/>
        <v>500000</v>
      </c>
      <c r="S8">
        <f t="shared" si="1"/>
        <v>11697.120471126864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9645.3095540897302</v>
      </c>
      <c r="AC8">
        <f t="shared" si="2"/>
        <v>10953.052275263333</v>
      </c>
      <c r="AE8">
        <f t="shared" si="3"/>
        <v>7679.3527493481251</v>
      </c>
      <c r="AF8">
        <f t="shared" si="4"/>
        <v>-383.96763746740623</v>
      </c>
      <c r="AG8">
        <f t="shared" si="5"/>
        <v>-11.704859651462741</v>
      </c>
      <c r="AH8">
        <f t="shared" si="6"/>
        <v>-2131.5895330458684</v>
      </c>
      <c r="AI8">
        <f t="shared" si="7"/>
        <v>5152.0907191833885</v>
      </c>
      <c r="AJ8">
        <f t="shared" si="8"/>
        <v>-1307.7427211736031</v>
      </c>
      <c r="AK8">
        <f t="shared" ref="AK8:AK23" si="32">H8*SUM(AB8:AB8, AE8:AF8)</f>
        <v>1449.6152425670916</v>
      </c>
      <c r="AL8">
        <f t="shared" si="9"/>
        <v>5293.9632405768771</v>
      </c>
      <c r="AN8">
        <f t="shared" si="10"/>
        <v>5093.7245049697603</v>
      </c>
      <c r="AO8">
        <f t="shared" si="11"/>
        <v>-254.686225248488</v>
      </c>
      <c r="AP8">
        <f t="shared" si="12"/>
        <v>-7.763848384090525</v>
      </c>
      <c r="AQ8">
        <f t="shared" si="13"/>
        <v>-1413.8860648033738</v>
      </c>
      <c r="AR8">
        <f t="shared" si="14"/>
        <v>3417.3883665338089</v>
      </c>
      <c r="AS8">
        <f t="shared" si="15"/>
        <v>-867.42742031263936</v>
      </c>
      <c r="AT8">
        <f t="shared" si="16"/>
        <v>961.5316452898295</v>
      </c>
      <c r="AU8">
        <f t="shared" si="17"/>
        <v>3511.4925915109989</v>
      </c>
      <c r="AW8">
        <v>5</v>
      </c>
      <c r="AX8">
        <f>(R8*SUMPRODUCT(K9:$K$23, X9:$X$23)-$AZ$3*SUMPRODUCT(K8:$K$22, W9:$W$23))/Z8</f>
        <v>11697.120471126864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5.3970320000000004E-3</v>
      </c>
      <c r="O9">
        <f t="shared" si="29"/>
        <v>8201.0303604841247</v>
      </c>
      <c r="P9">
        <f t="shared" si="30"/>
        <v>410.05151802420625</v>
      </c>
      <c r="Q9" s="5">
        <f t="shared" si="31"/>
        <v>12.5</v>
      </c>
      <c r="R9">
        <f t="shared" si="0"/>
        <v>500000</v>
      </c>
      <c r="S9">
        <f t="shared" si="1"/>
        <v>12885.300488328729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10953.052275263333</v>
      </c>
      <c r="AC9">
        <f t="shared" si="2"/>
        <v>11879.875492655829</v>
      </c>
      <c r="AE9">
        <f t="shared" si="3"/>
        <v>7561.1135093271241</v>
      </c>
      <c r="AF9">
        <f t="shared" si="4"/>
        <v>-378.05567546635626</v>
      </c>
      <c r="AG9">
        <f t="shared" si="5"/>
        <v>-11.52463955285366</v>
      </c>
      <c r="AH9">
        <f t="shared" si="6"/>
        <v>-2526.8600837781305</v>
      </c>
      <c r="AI9">
        <f t="shared" si="7"/>
        <v>4644.6731105297831</v>
      </c>
      <c r="AJ9">
        <f t="shared" si="8"/>
        <v>-926.82321739249528</v>
      </c>
      <c r="AK9">
        <f t="shared" si="32"/>
        <v>1551.9069420377493</v>
      </c>
      <c r="AL9">
        <f t="shared" si="9"/>
        <v>5269.7568351750369</v>
      </c>
      <c r="AN9">
        <f t="shared" si="10"/>
        <v>4619.9657928715396</v>
      </c>
      <c r="AO9">
        <f t="shared" si="11"/>
        <v>-230.99828964357701</v>
      </c>
      <c r="AP9">
        <f t="shared" si="12"/>
        <v>-7.041745960258238</v>
      </c>
      <c r="AQ9">
        <f t="shared" si="13"/>
        <v>-1543.953431730238</v>
      </c>
      <c r="AR9">
        <f t="shared" si="14"/>
        <v>2837.9723255374661</v>
      </c>
      <c r="AS9">
        <f t="shared" si="15"/>
        <v>-566.30436179942012</v>
      </c>
      <c r="AT9">
        <f t="shared" si="16"/>
        <v>948.24088768009062</v>
      </c>
      <c r="AU9">
        <f t="shared" si="17"/>
        <v>3219.9088514181362</v>
      </c>
      <c r="AW9">
        <v>6</v>
      </c>
      <c r="AX9">
        <f>(R9*SUMPRODUCT(K10:$K$23, X10:$X$23)-$AZ$3*SUMPRODUCT(K9:$K$22, W10:$W$23))/Z9</f>
        <v>12885.300488328729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6.3737730000000001E-3</v>
      </c>
      <c r="O10">
        <f t="shared" si="29"/>
        <v>8201.0303604841247</v>
      </c>
      <c r="P10">
        <f t="shared" si="30"/>
        <v>410.05151802420625</v>
      </c>
      <c r="Q10" s="5">
        <f t="shared" si="31"/>
        <v>12.5</v>
      </c>
      <c r="R10">
        <f t="shared" si="0"/>
        <v>500000</v>
      </c>
      <c r="S10">
        <f t="shared" si="1"/>
        <v>13747.279311609231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11879.875492655829</v>
      </c>
      <c r="AC10">
        <f t="shared" si="2"/>
        <v>12467.064168666793</v>
      </c>
      <c r="AE10">
        <f t="shared" si="3"/>
        <v>7437.3095530981682</v>
      </c>
      <c r="AF10">
        <f t="shared" si="4"/>
        <v>-371.86547765490843</v>
      </c>
      <c r="AG10">
        <f t="shared" si="5"/>
        <v>-11.335937720908412</v>
      </c>
      <c r="AH10">
        <f t="shared" si="6"/>
        <v>-2938.2174566684293</v>
      </c>
      <c r="AI10">
        <f t="shared" si="7"/>
        <v>4115.8906810539229</v>
      </c>
      <c r="AJ10">
        <f t="shared" si="8"/>
        <v>-587.18867601096463</v>
      </c>
      <c r="AK10">
        <f t="shared" si="32"/>
        <v>1621.1509954422393</v>
      </c>
      <c r="AL10">
        <f t="shared" si="9"/>
        <v>5149.8530004851973</v>
      </c>
      <c r="AN10">
        <f t="shared" si="10"/>
        <v>4186.113766695189</v>
      </c>
      <c r="AO10">
        <f t="shared" si="11"/>
        <v>-209.30568833475945</v>
      </c>
      <c r="AP10">
        <f t="shared" si="12"/>
        <v>-6.3804692561339227</v>
      </c>
      <c r="AQ10">
        <f t="shared" si="13"/>
        <v>-1653.7852105107193</v>
      </c>
      <c r="AR10">
        <f t="shared" si="14"/>
        <v>2316.6423985935767</v>
      </c>
      <c r="AS10">
        <f t="shared" si="15"/>
        <v>-330.50104782489149</v>
      </c>
      <c r="AT10">
        <f t="shared" si="16"/>
        <v>912.47008766569104</v>
      </c>
      <c r="AU10">
        <f t="shared" si="17"/>
        <v>2898.6114384343764</v>
      </c>
      <c r="AW10">
        <v>7</v>
      </c>
      <c r="AX10">
        <f>(R10*SUMPRODUCT(K11:$K$23, X11:$X$23)-$AZ$3*SUMPRODUCT(K10:$K$22, W11:$W$23))/Z10</f>
        <v>13747.279311609231</v>
      </c>
    </row>
    <row r="11" spans="1:52" x14ac:dyDescent="0.25">
      <c r="A11" t="s">
        <v>33</v>
      </c>
      <c r="C11" s="24">
        <f>AU25</f>
        <v>26545.705827117945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7.4983330000000003E-3</v>
      </c>
      <c r="O11">
        <f t="shared" si="29"/>
        <v>8201.0303604841247</v>
      </c>
      <c r="P11">
        <f t="shared" si="30"/>
        <v>410.05151802420625</v>
      </c>
      <c r="Q11" s="5">
        <f t="shared" si="31"/>
        <v>12.5</v>
      </c>
      <c r="R11">
        <f t="shared" si="0"/>
        <v>500000</v>
      </c>
      <c r="S11">
        <f t="shared" si="1"/>
        <v>14292.521749991927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12467.064168666793</v>
      </c>
      <c r="AC11">
        <f t="shared" si="2"/>
        <v>12734.725730477334</v>
      </c>
      <c r="AE11">
        <f t="shared" si="3"/>
        <v>7307.169033913975</v>
      </c>
      <c r="AF11">
        <f t="shared" si="4"/>
        <v>-365.35845169569876</v>
      </c>
      <c r="AG11">
        <f t="shared" si="5"/>
        <v>-11.137577707800697</v>
      </c>
      <c r="AH11">
        <f t="shared" si="6"/>
        <v>-3400.0254359452933</v>
      </c>
      <c r="AI11">
        <f t="shared" si="7"/>
        <v>3530.6475685651817</v>
      </c>
      <c r="AJ11">
        <f t="shared" si="8"/>
        <v>-267.66156181054066</v>
      </c>
      <c r="AK11">
        <f t="shared" si="32"/>
        <v>1660.8174124332359</v>
      </c>
      <c r="AL11">
        <f t="shared" si="9"/>
        <v>4923.8034191878769</v>
      </c>
      <c r="AN11">
        <f t="shared" si="10"/>
        <v>3788.667477942161</v>
      </c>
      <c r="AO11">
        <f t="shared" si="11"/>
        <v>-189.43337389710805</v>
      </c>
      <c r="AP11">
        <f t="shared" si="12"/>
        <v>-5.7746821304879736</v>
      </c>
      <c r="AQ11">
        <f t="shared" si="13"/>
        <v>-1762.8668138859564</v>
      </c>
      <c r="AR11">
        <f t="shared" si="14"/>
        <v>1830.5926080286083</v>
      </c>
      <c r="AS11">
        <f t="shared" si="15"/>
        <v>-138.77886902851949</v>
      </c>
      <c r="AT11">
        <f t="shared" si="16"/>
        <v>861.11117562521827</v>
      </c>
      <c r="AU11">
        <f t="shared" si="17"/>
        <v>2552.9249146253073</v>
      </c>
      <c r="AW11">
        <v>8</v>
      </c>
      <c r="AX11">
        <f>(R11*SUMPRODUCT(K12:$K$23, X12:$X$23)-$AZ$3*SUMPRODUCT(K11:$K$22, W12:$W$23))/Z11</f>
        <v>14292.521749991927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8.7783159999999995E-3</v>
      </c>
      <c r="O12">
        <f t="shared" si="29"/>
        <v>8201.0303604841247</v>
      </c>
      <c r="P12">
        <f t="shared" si="30"/>
        <v>410.05151802420625</v>
      </c>
      <c r="Q12" s="5">
        <f t="shared" si="31"/>
        <v>12.5</v>
      </c>
      <c r="R12">
        <f t="shared" si="0"/>
        <v>500000</v>
      </c>
      <c r="S12">
        <f t="shared" si="1"/>
        <v>14531.612509354378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12734.725730477334</v>
      </c>
      <c r="AC12">
        <f t="shared" si="2"/>
        <v>12704.620009403196</v>
      </c>
      <c r="AE12">
        <f t="shared" si="3"/>
        <v>7169.9527047297233</v>
      </c>
      <c r="AF12">
        <f t="shared" si="4"/>
        <v>-358.49763523648619</v>
      </c>
      <c r="AG12">
        <f t="shared" si="5"/>
        <v>-10.928432754129059</v>
      </c>
      <c r="AH12">
        <f t="shared" si="6"/>
        <v>-3910.767063745207</v>
      </c>
      <c r="AI12">
        <f t="shared" si="7"/>
        <v>2889.7595729939007</v>
      </c>
      <c r="AJ12">
        <f t="shared" si="8"/>
        <v>30.105721074138273</v>
      </c>
      <c r="AK12">
        <f t="shared" si="32"/>
        <v>1672.5666910534819</v>
      </c>
      <c r="AL12">
        <f t="shared" si="9"/>
        <v>4592.4319851215205</v>
      </c>
      <c r="AN12">
        <f t="shared" si="10"/>
        <v>3424.4891465519863</v>
      </c>
      <c r="AO12">
        <f t="shared" si="11"/>
        <v>-171.22445732759934</v>
      </c>
      <c r="AP12">
        <f t="shared" si="12"/>
        <v>-5.2196019829602118</v>
      </c>
      <c r="AQ12">
        <f t="shared" si="13"/>
        <v>-1867.8476575799502</v>
      </c>
      <c r="AR12">
        <f t="shared" si="14"/>
        <v>1380.1974296614767</v>
      </c>
      <c r="AS12">
        <f t="shared" si="15"/>
        <v>14.378995136118437</v>
      </c>
      <c r="AT12">
        <f t="shared" si="16"/>
        <v>798.8457827090964</v>
      </c>
      <c r="AU12">
        <f t="shared" si="17"/>
        <v>2193.4222075066914</v>
      </c>
      <c r="AW12">
        <v>9</v>
      </c>
      <c r="AX12">
        <f>(R12*SUMPRODUCT(K13:$K$23, X13:$X$23)-$AZ$3*SUMPRODUCT(K12:$K$22, W13:$W$23))/Z12</f>
        <v>14531.612509354378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1.019566E-2</v>
      </c>
      <c r="O13">
        <f t="shared" si="29"/>
        <v>8201.0303604841247</v>
      </c>
      <c r="P13">
        <f t="shared" si="30"/>
        <v>410.05151802420625</v>
      </c>
      <c r="Q13" s="5">
        <f t="shared" si="31"/>
        <v>12.5</v>
      </c>
      <c r="R13">
        <f t="shared" si="0"/>
        <v>500000</v>
      </c>
      <c r="S13">
        <f t="shared" si="1"/>
        <v>14481.150401138824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12704.620009403196</v>
      </c>
      <c r="AC13">
        <f t="shared" si="2"/>
        <v>12404.81506965</v>
      </c>
      <c r="AE13">
        <f t="shared" si="3"/>
        <v>7025.1507776889212</v>
      </c>
      <c r="AF13">
        <f t="shared" si="4"/>
        <v>-351.25753888444609</v>
      </c>
      <c r="AG13">
        <f t="shared" si="5"/>
        <v>-10.707725841893803</v>
      </c>
      <c r="AH13">
        <f t="shared" si="6"/>
        <v>-4456.9033877585398</v>
      </c>
      <c r="AI13">
        <f t="shared" si="7"/>
        <v>2206.2821252040412</v>
      </c>
      <c r="AJ13">
        <f t="shared" si="8"/>
        <v>299.80493975319587</v>
      </c>
      <c r="AK13">
        <f t="shared" si="32"/>
        <v>1658.2193786491305</v>
      </c>
      <c r="AL13">
        <f t="shared" si="9"/>
        <v>4164.3064436063678</v>
      </c>
      <c r="AN13">
        <f t="shared" si="10"/>
        <v>3090.8456645582801</v>
      </c>
      <c r="AO13">
        <f t="shared" si="11"/>
        <v>-154.54228322791403</v>
      </c>
      <c r="AP13">
        <f t="shared" si="12"/>
        <v>-4.7110630138793628</v>
      </c>
      <c r="AQ13">
        <f t="shared" si="13"/>
        <v>-1960.8974880878475</v>
      </c>
      <c r="AR13">
        <f t="shared" si="14"/>
        <v>970.69483022863915</v>
      </c>
      <c r="AS13">
        <f t="shared" si="15"/>
        <v>131.90475586549107</v>
      </c>
      <c r="AT13">
        <f t="shared" si="16"/>
        <v>729.56443777143681</v>
      </c>
      <c r="AU13">
        <f t="shared" si="17"/>
        <v>1832.1640238655671</v>
      </c>
      <c r="AW13">
        <v>10</v>
      </c>
      <c r="AX13">
        <f>(R13*SUMPRODUCT(K14:$K$23, X14:$X$23)-$AZ$3*SUMPRODUCT(K13:$K$22, W14:$W$23))/Z13</f>
        <v>14481.150401138824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1.1804551E-2</v>
      </c>
      <c r="O14">
        <f t="shared" si="29"/>
        <v>8201.0303604841247</v>
      </c>
      <c r="P14">
        <f t="shared" si="30"/>
        <v>410.05151802420625</v>
      </c>
      <c r="Q14" s="5">
        <f t="shared" si="31"/>
        <v>12.5</v>
      </c>
      <c r="R14">
        <f t="shared" si="0"/>
        <v>500000</v>
      </c>
      <c r="S14">
        <f t="shared" si="1"/>
        <v>14147.714828727205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12404.81506965</v>
      </c>
      <c r="AC14">
        <f t="shared" si="2"/>
        <v>11854.934678277585</v>
      </c>
      <c r="AE14">
        <f t="shared" si="3"/>
        <v>6871.9705192741139</v>
      </c>
      <c r="AF14">
        <f t="shared" si="4"/>
        <v>-343.5985259637057</v>
      </c>
      <c r="AG14">
        <f t="shared" si="5"/>
        <v>-10.474248687680213</v>
      </c>
      <c r="AH14">
        <f t="shared" si="6"/>
        <v>-5055.9958317861337</v>
      </c>
      <c r="AI14">
        <f t="shared" si="7"/>
        <v>1461.9019128365944</v>
      </c>
      <c r="AJ14">
        <f t="shared" si="8"/>
        <v>549.88039137241503</v>
      </c>
      <c r="AK14">
        <f t="shared" si="32"/>
        <v>1620.1128169775222</v>
      </c>
      <c r="AL14">
        <f t="shared" si="9"/>
        <v>3631.8951211865315</v>
      </c>
      <c r="AN14">
        <f t="shared" si="10"/>
        <v>2785.1277786161099</v>
      </c>
      <c r="AO14">
        <f t="shared" si="11"/>
        <v>-139.25638893080551</v>
      </c>
      <c r="AP14">
        <f t="shared" si="12"/>
        <v>-4.2450882026299706</v>
      </c>
      <c r="AQ14">
        <f t="shared" si="13"/>
        <v>-2049.1348733495824</v>
      </c>
      <c r="AR14">
        <f t="shared" si="14"/>
        <v>592.49142813309209</v>
      </c>
      <c r="AS14">
        <f t="shared" si="15"/>
        <v>222.8599713331399</v>
      </c>
      <c r="AT14">
        <f t="shared" si="16"/>
        <v>656.61242265234876</v>
      </c>
      <c r="AU14">
        <f t="shared" si="17"/>
        <v>1471.9638221185808</v>
      </c>
      <c r="AW14">
        <v>11</v>
      </c>
      <c r="AX14">
        <f>(R14*SUMPRODUCT(K15:$K$23, X15:$X$23)-$AZ$3*SUMPRODUCT(K14:$K$22, W15:$W$23))/Z14</f>
        <v>14147.714828727205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1.3628751999999999E-2</v>
      </c>
      <c r="O15">
        <f t="shared" si="29"/>
        <v>8201.0303604841247</v>
      </c>
      <c r="P15">
        <f t="shared" si="30"/>
        <v>410.05151802420625</v>
      </c>
      <c r="Q15" s="5">
        <f t="shared" si="31"/>
        <v>12.5</v>
      </c>
      <c r="R15">
        <f t="shared" si="0"/>
        <v>500000</v>
      </c>
      <c r="S15">
        <f t="shared" si="1"/>
        <v>13535.700968673924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11854.934678277585</v>
      </c>
      <c r="AC15">
        <f t="shared" si="2"/>
        <v>11074.104089639477</v>
      </c>
      <c r="AE15">
        <f t="shared" si="3"/>
        <v>6709.5944321228753</v>
      </c>
      <c r="AF15">
        <f t="shared" si="4"/>
        <v>-335.47972160614376</v>
      </c>
      <c r="AG15">
        <f t="shared" si="5"/>
        <v>-10.226755263052691</v>
      </c>
      <c r="AH15">
        <f t="shared" si="6"/>
        <v>-5710.0375100287629</v>
      </c>
      <c r="AI15">
        <f t="shared" si="7"/>
        <v>653.85044522491626</v>
      </c>
      <c r="AJ15">
        <f t="shared" si="8"/>
        <v>780.83058863810766</v>
      </c>
      <c r="AK15">
        <f t="shared" si="32"/>
        <v>1559.8597561991298</v>
      </c>
      <c r="AL15">
        <f t="shared" si="9"/>
        <v>2994.540790062154</v>
      </c>
      <c r="AN15">
        <f t="shared" si="10"/>
        <v>2504.96852809757</v>
      </c>
      <c r="AO15">
        <f t="shared" si="11"/>
        <v>-125.2484264048785</v>
      </c>
      <c r="AP15">
        <f t="shared" si="12"/>
        <v>-3.818069830846377</v>
      </c>
      <c r="AQ15">
        <f t="shared" si="13"/>
        <v>-2131.7926741442602</v>
      </c>
      <c r="AR15">
        <f t="shared" si="14"/>
        <v>244.10935771758497</v>
      </c>
      <c r="AS15">
        <f t="shared" si="15"/>
        <v>291.5162861334835</v>
      </c>
      <c r="AT15">
        <f t="shared" si="16"/>
        <v>582.36002742843743</v>
      </c>
      <c r="AU15">
        <f t="shared" si="17"/>
        <v>1117.9856712795061</v>
      </c>
      <c r="AW15">
        <v>12</v>
      </c>
      <c r="AX15">
        <f>(R15*SUMPRODUCT(K16:$K$23, X16:$X$23)-$AZ$3*SUMPRODUCT(K15:$K$22, W16:$W$23))/Z15</f>
        <v>13535.700968673924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1.5530428000000001E-2</v>
      </c>
      <c r="O16">
        <f t="shared" si="29"/>
        <v>8201.0303604841247</v>
      </c>
      <c r="P16">
        <f t="shared" si="30"/>
        <v>410.05151802420625</v>
      </c>
      <c r="Q16" s="5">
        <f t="shared" si="31"/>
        <v>12.5</v>
      </c>
      <c r="R16">
        <f t="shared" si="0"/>
        <v>500000</v>
      </c>
      <c r="S16">
        <f t="shared" si="1"/>
        <v>12673.872218099281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11074.104089639477</v>
      </c>
      <c r="AC16">
        <f t="shared" si="2"/>
        <v>10104.281962230889</v>
      </c>
      <c r="AE16">
        <f t="shared" si="3"/>
        <v>6538.2956145643611</v>
      </c>
      <c r="AF16">
        <f t="shared" si="4"/>
        <v>-326.91478072821809</v>
      </c>
      <c r="AG16">
        <f t="shared" si="5"/>
        <v>-9.9656618241357044</v>
      </c>
      <c r="AH16">
        <f t="shared" si="6"/>
        <v>-6353.035451458436</v>
      </c>
      <c r="AI16">
        <f t="shared" si="7"/>
        <v>-151.62027944642887</v>
      </c>
      <c r="AJ16">
        <f t="shared" si="8"/>
        <v>969.82212740858813</v>
      </c>
      <c r="AK16">
        <f t="shared" si="32"/>
        <v>1479.1189449018091</v>
      </c>
      <c r="AL16">
        <f t="shared" si="9"/>
        <v>2297.3207928639686</v>
      </c>
      <c r="AN16">
        <f t="shared" si="10"/>
        <v>2248.6026782692124</v>
      </c>
      <c r="AO16">
        <f t="shared" si="11"/>
        <v>-112.43013391346064</v>
      </c>
      <c r="AP16">
        <f t="shared" si="12"/>
        <v>-3.4273173300026545</v>
      </c>
      <c r="AQ16">
        <f t="shared" si="13"/>
        <v>-2184.8893616047549</v>
      </c>
      <c r="AR16">
        <f t="shared" si="14"/>
        <v>-52.14413457900563</v>
      </c>
      <c r="AS16">
        <f t="shared" si="15"/>
        <v>333.53411373416424</v>
      </c>
      <c r="AT16">
        <f t="shared" si="16"/>
        <v>508.68774020804869</v>
      </c>
      <c r="AU16">
        <f t="shared" si="17"/>
        <v>790.07771936320728</v>
      </c>
      <c r="AW16">
        <v>13</v>
      </c>
      <c r="AX16">
        <f>(R16*SUMPRODUCT(K17:$K$23, X17:$X$23)-$AZ$3*SUMPRODUCT(K16:$K$22, W17:$W$23))/Z16</f>
        <v>12673.872218099281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1.7564712E-2</v>
      </c>
      <c r="O17">
        <f t="shared" si="29"/>
        <v>8201.0303604841247</v>
      </c>
      <c r="P17">
        <f t="shared" si="30"/>
        <v>410.05151802420625</v>
      </c>
      <c r="Q17" s="5">
        <f t="shared" si="31"/>
        <v>12.5</v>
      </c>
      <c r="R17">
        <f t="shared" si="0"/>
        <v>500000</v>
      </c>
      <c r="S17">
        <f t="shared" si="1"/>
        <v>11578.846174832066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10104.281962230889</v>
      </c>
      <c r="AC17">
        <f t="shared" si="2"/>
        <v>8976.8119458285692</v>
      </c>
      <c r="AE17">
        <f t="shared" si="3"/>
        <v>6358.0693789780316</v>
      </c>
      <c r="AF17">
        <f t="shared" si="4"/>
        <v>-317.90346894890155</v>
      </c>
      <c r="AG17">
        <f t="shared" si="5"/>
        <v>-9.6909612260640081</v>
      </c>
      <c r="AH17">
        <f t="shared" si="6"/>
        <v>-7001.7591932135319</v>
      </c>
      <c r="AI17">
        <f t="shared" si="7"/>
        <v>-971.28424441046627</v>
      </c>
      <c r="AJ17">
        <f t="shared" si="8"/>
        <v>1127.4700164023197</v>
      </c>
      <c r="AK17">
        <f t="shared" si="32"/>
        <v>1381.4804044292898</v>
      </c>
      <c r="AL17">
        <f t="shared" si="9"/>
        <v>1537.6661764211433</v>
      </c>
      <c r="AN17">
        <f t="shared" si="10"/>
        <v>2014.2603360817754</v>
      </c>
      <c r="AO17">
        <f t="shared" si="11"/>
        <v>-100.71301680408875</v>
      </c>
      <c r="AP17">
        <f t="shared" si="12"/>
        <v>-3.0701330313738606</v>
      </c>
      <c r="AQ17">
        <f t="shared" si="13"/>
        <v>-2218.1836946159374</v>
      </c>
      <c r="AR17">
        <f t="shared" si="14"/>
        <v>-307.70650836962483</v>
      </c>
      <c r="AS17">
        <f t="shared" si="15"/>
        <v>357.18674943520278</v>
      </c>
      <c r="AT17">
        <f t="shared" si="16"/>
        <v>437.65819745795244</v>
      </c>
      <c r="AU17">
        <f t="shared" si="17"/>
        <v>487.13843852353034</v>
      </c>
      <c r="AW17">
        <v>14</v>
      </c>
      <c r="AX17">
        <f>(R17*SUMPRODUCT(K18:$K$23, X18:$X$23)-$AZ$3*SUMPRODUCT(K17:$K$22, W18:$W$23))/Z17</f>
        <v>11578.846174832066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1.9807176999999999E-2</v>
      </c>
      <c r="O18">
        <f t="shared" si="29"/>
        <v>8201.0303604841247</v>
      </c>
      <c r="P18">
        <f t="shared" si="30"/>
        <v>410.05151802420625</v>
      </c>
      <c r="Q18" s="5">
        <f t="shared" si="31"/>
        <v>12.5</v>
      </c>
      <c r="R18">
        <f t="shared" si="0"/>
        <v>500000</v>
      </c>
      <c r="S18">
        <f t="shared" si="1"/>
        <v>10254.575026234594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8976.8119458285692</v>
      </c>
      <c r="AC18">
        <f t="shared" si="2"/>
        <v>7713.1640328984577</v>
      </c>
      <c r="AE18">
        <f t="shared" si="3"/>
        <v>6168.5532796205525</v>
      </c>
      <c r="AF18">
        <f t="shared" si="4"/>
        <v>-308.42766398102765</v>
      </c>
      <c r="AG18">
        <f t="shared" si="5"/>
        <v>-9.4021010294985814</v>
      </c>
      <c r="AH18">
        <f t="shared" si="6"/>
        <v>-7678.0233721914728</v>
      </c>
      <c r="AI18">
        <f t="shared" si="7"/>
        <v>-1827.2998575814463</v>
      </c>
      <c r="AJ18">
        <f t="shared" si="8"/>
        <v>1263.6479129301115</v>
      </c>
      <c r="AK18">
        <f t="shared" si="32"/>
        <v>1269.5967471348249</v>
      </c>
      <c r="AL18">
        <f t="shared" si="9"/>
        <v>705.94480248349009</v>
      </c>
      <c r="AN18">
        <f t="shared" si="10"/>
        <v>1800.1795570254394</v>
      </c>
      <c r="AO18">
        <f t="shared" si="11"/>
        <v>-90.008977851271979</v>
      </c>
      <c r="AP18">
        <f t="shared" si="12"/>
        <v>-2.7438313813887207</v>
      </c>
      <c r="AQ18">
        <f t="shared" si="13"/>
        <v>-2240.6908210790134</v>
      </c>
      <c r="AR18">
        <f t="shared" si="14"/>
        <v>-533.26407328623452</v>
      </c>
      <c r="AS18">
        <f t="shared" si="15"/>
        <v>368.77255282045309</v>
      </c>
      <c r="AT18">
        <f t="shared" si="16"/>
        <v>370.50861138038135</v>
      </c>
      <c r="AU18">
        <f t="shared" si="17"/>
        <v>206.01709091459986</v>
      </c>
      <c r="AW18">
        <v>15</v>
      </c>
      <c r="AX18">
        <f>(R18*SUMPRODUCT(K19:$K$23, X19:$X$23)-$AZ$3*SUMPRODUCT(K18:$K$22, W19:$W$23))/Z18</f>
        <v>10254.575026234594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2.2489294999999999E-2</v>
      </c>
      <c r="O19">
        <f t="shared" si="29"/>
        <v>8201.0303604841247</v>
      </c>
      <c r="P19">
        <f t="shared" si="30"/>
        <v>410.05151802420625</v>
      </c>
      <c r="Q19" s="5">
        <f t="shared" si="31"/>
        <v>12.5</v>
      </c>
      <c r="R19">
        <f t="shared" si="0"/>
        <v>500000</v>
      </c>
      <c r="S19">
        <f t="shared" si="1"/>
        <v>8674.4351095074944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7713.1640328984577</v>
      </c>
      <c r="AC19">
        <f t="shared" si="2"/>
        <v>6312.6524883612756</v>
      </c>
      <c r="AE19">
        <f t="shared" si="3"/>
        <v>5968.141332395744</v>
      </c>
      <c r="AF19">
        <f t="shared" si="4"/>
        <v>-298.4070666197872</v>
      </c>
      <c r="AG19">
        <f t="shared" si="5"/>
        <v>-9.0966333955313985</v>
      </c>
      <c r="AH19">
        <f t="shared" si="6"/>
        <v>-8457.8649468878921</v>
      </c>
      <c r="AI19">
        <f t="shared" si="7"/>
        <v>-2797.2273145074669</v>
      </c>
      <c r="AJ19">
        <f t="shared" si="8"/>
        <v>1400.5115445371821</v>
      </c>
      <c r="AK19">
        <f t="shared" si="32"/>
        <v>1145.1746074175696</v>
      </c>
      <c r="AL19">
        <f t="shared" si="9"/>
        <v>-251.54116255271515</v>
      </c>
      <c r="AN19">
        <f t="shared" si="10"/>
        <v>1604.4041308660619</v>
      </c>
      <c r="AO19">
        <f t="shared" si="11"/>
        <v>-80.220206543303092</v>
      </c>
      <c r="AP19">
        <f t="shared" si="12"/>
        <v>-2.4454307269070856</v>
      </c>
      <c r="AQ19">
        <f t="shared" si="13"/>
        <v>-2273.7118146709454</v>
      </c>
      <c r="AR19">
        <f t="shared" si="14"/>
        <v>-751.97332107509351</v>
      </c>
      <c r="AS19">
        <f t="shared" si="15"/>
        <v>376.49686598140153</v>
      </c>
      <c r="AT19">
        <f t="shared" si="16"/>
        <v>307.85512077779958</v>
      </c>
      <c r="AU19">
        <f t="shared" si="17"/>
        <v>-67.621334315892341</v>
      </c>
      <c r="AW19">
        <v>16</v>
      </c>
      <c r="AX19">
        <f>(R19*SUMPRODUCT(K20:$K$23, X20:$X$23)-$AZ$3*SUMPRODUCT(K19:$K$22, W20:$W$23))/Z19</f>
        <v>8674.4351095074944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2.5348699999999998E-2</v>
      </c>
      <c r="O20">
        <f t="shared" si="29"/>
        <v>8201.0303604841247</v>
      </c>
      <c r="P20">
        <f t="shared" si="30"/>
        <v>410.05151802420625</v>
      </c>
      <c r="Q20" s="5">
        <f t="shared" si="31"/>
        <v>12.5</v>
      </c>
      <c r="R20">
        <f t="shared" si="0"/>
        <v>500000</v>
      </c>
      <c r="S20">
        <f t="shared" si="1"/>
        <v>6847.2307042899702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6312.6524883612756</v>
      </c>
      <c r="AC20">
        <f t="shared" si="2"/>
        <v>4806.7993552398002</v>
      </c>
      <c r="AE20">
        <f t="shared" si="3"/>
        <v>5757.1752948792864</v>
      </c>
      <c r="AF20">
        <f t="shared" si="4"/>
        <v>-287.85876474396434</v>
      </c>
      <c r="AG20">
        <f t="shared" si="5"/>
        <v>-8.7750792306227794</v>
      </c>
      <c r="AH20">
        <f t="shared" si="6"/>
        <v>-9223.5132381322692</v>
      </c>
      <c r="AI20">
        <f t="shared" si="7"/>
        <v>-3762.9717872275696</v>
      </c>
      <c r="AJ20">
        <f t="shared" si="8"/>
        <v>1505.8531331214754</v>
      </c>
      <c r="AK20">
        <f t="shared" si="32"/>
        <v>1008.183088912754</v>
      </c>
      <c r="AL20">
        <f t="shared" si="9"/>
        <v>-1248.9355651933402</v>
      </c>
      <c r="AN20">
        <f t="shared" si="10"/>
        <v>1425.6939032630939</v>
      </c>
      <c r="AO20">
        <f t="shared" si="11"/>
        <v>-71.284695163154694</v>
      </c>
      <c r="AP20">
        <f t="shared" si="12"/>
        <v>-2.173040826267183</v>
      </c>
      <c r="AQ20">
        <f t="shared" si="13"/>
        <v>-2284.0900123308361</v>
      </c>
      <c r="AR20">
        <f t="shared" si="14"/>
        <v>-931.85384505716388</v>
      </c>
      <c r="AS20">
        <f t="shared" si="15"/>
        <v>372.90607305469069</v>
      </c>
      <c r="AT20">
        <f t="shared" si="16"/>
        <v>249.66418592713788</v>
      </c>
      <c r="AU20">
        <f t="shared" si="17"/>
        <v>-309.28358607533522</v>
      </c>
      <c r="AW20">
        <v>17</v>
      </c>
      <c r="AX20">
        <f>(R20*SUMPRODUCT(K21:$K$23, X21:$X$23)-$AZ$3*SUMPRODUCT(K20:$K$22, W21:$W$23))/Z20</f>
        <v>6847.2307042899702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2.8197647999999999E-2</v>
      </c>
      <c r="O21">
        <f t="shared" si="29"/>
        <v>8201.0303604841247</v>
      </c>
      <c r="P21">
        <f t="shared" si="30"/>
        <v>410.05151802420625</v>
      </c>
      <c r="Q21" s="5">
        <f t="shared" si="31"/>
        <v>12.5</v>
      </c>
      <c r="R21">
        <f t="shared" si="0"/>
        <v>500000</v>
      </c>
      <c r="S21">
        <f t="shared" si="1"/>
        <v>4799.4746287487824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4806.7993552398002</v>
      </c>
      <c r="AC21">
        <f t="shared" si="2"/>
        <v>3240.5637415887304</v>
      </c>
      <c r="AE21">
        <f t="shared" si="3"/>
        <v>5537.2647394911919</v>
      </c>
      <c r="AF21">
        <f t="shared" si="4"/>
        <v>-276.86323697455958</v>
      </c>
      <c r="AG21">
        <f t="shared" si="5"/>
        <v>-8.439891842999339</v>
      </c>
      <c r="AH21">
        <f t="shared" si="6"/>
        <v>-9897.4638126884784</v>
      </c>
      <c r="AI21">
        <f t="shared" si="7"/>
        <v>-4645.5022020148454</v>
      </c>
      <c r="AJ21">
        <f t="shared" si="8"/>
        <v>1566.2356136510698</v>
      </c>
      <c r="AK21">
        <f t="shared" si="32"/>
        <v>861.45037739821794</v>
      </c>
      <c r="AL21">
        <f t="shared" si="9"/>
        <v>-2217.8162109655577</v>
      </c>
      <c r="AN21">
        <f t="shared" si="10"/>
        <v>1263.1481612337336</v>
      </c>
      <c r="AO21">
        <f t="shared" si="11"/>
        <v>-63.157408061686681</v>
      </c>
      <c r="AP21">
        <f t="shared" si="12"/>
        <v>-1.9252888138911353</v>
      </c>
      <c r="AQ21">
        <f t="shared" si="13"/>
        <v>-2257.7867961978013</v>
      </c>
      <c r="AR21">
        <f t="shared" si="14"/>
        <v>-1059.7213318396455</v>
      </c>
      <c r="AS21">
        <f t="shared" si="15"/>
        <v>357.28608410800445</v>
      </c>
      <c r="AT21">
        <f t="shared" si="16"/>
        <v>196.51208880156449</v>
      </c>
      <c r="AU21">
        <f t="shared" si="17"/>
        <v>-505.92315893007645</v>
      </c>
      <c r="AW21">
        <v>18</v>
      </c>
      <c r="AX21">
        <f>(R21*SUMPRODUCT(K22:$K$23, X22:$X$23)-$AZ$3*SUMPRODUCT(K21:$K$22, W22:$W$23))/Z21</f>
        <v>4799.4746287487824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3.1331300999999999E-2</v>
      </c>
      <c r="O22">
        <f t="shared" si="29"/>
        <v>8201.0303604841247</v>
      </c>
      <c r="P22">
        <f t="shared" si="30"/>
        <v>410.05151802420625</v>
      </c>
      <c r="Q22" s="5">
        <f t="shared" si="31"/>
        <v>12.5</v>
      </c>
      <c r="R22">
        <f t="shared" si="0"/>
        <v>500000</v>
      </c>
      <c r="S22">
        <f t="shared" si="1"/>
        <v>2519.1266380223115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3240.5637415887304</v>
      </c>
      <c r="AC22">
        <f t="shared" si="2"/>
        <v>1630.5924088359675</v>
      </c>
      <c r="AE22">
        <f t="shared" si="3"/>
        <v>5308.4023838265939</v>
      </c>
      <c r="AF22">
        <f t="shared" si="4"/>
        <v>-265.42011919132972</v>
      </c>
      <c r="AG22">
        <f t="shared" si="5"/>
        <v>-8.091060132828888</v>
      </c>
      <c r="AH22">
        <f t="shared" si="6"/>
        <v>-10577.311669618282</v>
      </c>
      <c r="AI22">
        <f t="shared" si="7"/>
        <v>-5542.420465115847</v>
      </c>
      <c r="AJ22">
        <f t="shared" si="8"/>
        <v>1609.9713327527629</v>
      </c>
      <c r="AK22">
        <f t="shared" si="32"/>
        <v>708.82303175258744</v>
      </c>
      <c r="AL22">
        <f t="shared" si="9"/>
        <v>-3223.6261006104969</v>
      </c>
      <c r="AN22">
        <f t="shared" si="10"/>
        <v>1115.4882728651173</v>
      </c>
      <c r="AO22">
        <f t="shared" si="11"/>
        <v>-55.774413643255876</v>
      </c>
      <c r="AP22">
        <f t="shared" si="12"/>
        <v>-1.7002258006505961</v>
      </c>
      <c r="AQ22">
        <f t="shared" si="13"/>
        <v>-2222.6776104703022</v>
      </c>
      <c r="AR22">
        <f t="shared" si="14"/>
        <v>-1164.663977049091</v>
      </c>
      <c r="AS22">
        <f t="shared" si="15"/>
        <v>338.31349085487795</v>
      </c>
      <c r="AT22">
        <f t="shared" si="16"/>
        <v>148.94948089574567</v>
      </c>
      <c r="AU22">
        <f t="shared" si="17"/>
        <v>-677.40100529846757</v>
      </c>
      <c r="AW22">
        <v>19</v>
      </c>
      <c r="AX22">
        <f>(R22*SUMPRODUCT(K23:$K$23, X23:$X$23)-$AZ$3*SUMPRODUCT(K22:$K$22, W23:$W$23))/Z22</f>
        <v>2519.1266380223115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3.466458E-2</v>
      </c>
      <c r="O23">
        <f t="shared" si="29"/>
        <v>8201.0303604841247</v>
      </c>
      <c r="P23">
        <f t="shared" si="30"/>
        <v>410.05151802420625</v>
      </c>
      <c r="Q23" s="5">
        <f t="shared" si="31"/>
        <v>12.5</v>
      </c>
      <c r="R23">
        <f t="shared" si="0"/>
        <v>500000</v>
      </c>
      <c r="S23">
        <f t="shared" si="1"/>
        <v>2636.9027938085992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1630.5924088359675</v>
      </c>
      <c r="AC23">
        <f t="shared" si="2"/>
        <v>1630.5924088359675</v>
      </c>
      <c r="AE23">
        <f t="shared" si="3"/>
        <v>5071.304820881981</v>
      </c>
      <c r="AF23">
        <f t="shared" si="4"/>
        <v>-253.56524104409903</v>
      </c>
      <c r="AG23">
        <f t="shared" si="5"/>
        <v>-7.7296763302413414</v>
      </c>
      <c r="AH23">
        <f t="shared" si="6"/>
        <v>-11218.928050370305</v>
      </c>
      <c r="AI23">
        <f t="shared" si="7"/>
        <v>-6408.9181468626639</v>
      </c>
      <c r="AJ23">
        <f t="shared" si="8"/>
        <v>0</v>
      </c>
      <c r="AK23">
        <f t="shared" si="32"/>
        <v>551.78376827082127</v>
      </c>
      <c r="AL23">
        <f t="shared" si="9"/>
        <v>-5857.1343785918425</v>
      </c>
      <c r="AN23">
        <f t="shared" si="10"/>
        <v>981.6644321993715</v>
      </c>
      <c r="AO23">
        <f t="shared" si="11"/>
        <v>-49.083221609968568</v>
      </c>
      <c r="AP23">
        <f t="shared" si="12"/>
        <v>-1.4962516736455258</v>
      </c>
      <c r="AQ23">
        <f t="shared" si="13"/>
        <v>-2171.6743566869623</v>
      </c>
      <c r="AR23">
        <f t="shared" si="14"/>
        <v>-1240.5893977712049</v>
      </c>
      <c r="AS23">
        <f t="shared" si="15"/>
        <v>0</v>
      </c>
      <c r="AT23">
        <f t="shared" si="16"/>
        <v>106.81008511773916</v>
      </c>
      <c r="AU23">
        <f t="shared" si="17"/>
        <v>-1133.7793126534657</v>
      </c>
      <c r="AW23">
        <v>20</v>
      </c>
      <c r="AX23">
        <f>(R23*SUMPRODUCT(K$23:$K24, X$23:$X24)-$AZ$3*SUMPRODUCT(K$22:$K23, W$23:$W24))/Z23</f>
        <v>2636.9027938085992</v>
      </c>
    </row>
    <row r="25" spans="5:50" x14ac:dyDescent="0.25">
      <c r="AN25" s="6">
        <f t="shared" ref="AN25:AU25" si="33">SUM(AN3:AN23)</f>
        <v>68725.794841011433</v>
      </c>
      <c r="AO25" s="6">
        <f t="shared" si="33"/>
        <v>-9587.0625124136659</v>
      </c>
      <c r="AP25" s="6">
        <f t="shared" si="33"/>
        <v>-717.20873941091713</v>
      </c>
      <c r="AQ25" s="6">
        <f t="shared" si="33"/>
        <v>-36480.329036359573</v>
      </c>
      <c r="AR25" s="6">
        <f t="shared" si="33"/>
        <v>21941.194552827303</v>
      </c>
      <c r="AS25" s="6">
        <f t="shared" si="33"/>
        <v>-6772.7434366944735</v>
      </c>
      <c r="AT25" s="6">
        <f t="shared" si="33"/>
        <v>11377.254710985129</v>
      </c>
      <c r="AU25" s="7">
        <f t="shared" si="33"/>
        <v>26545.705827117945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1" priority="1" operator="lessThan">
      <formula>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ED0CC-BDDD-4A05-9AD1-3A8675525458}">
  <sheetPr codeName="Sheet16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28242.510153147326</v>
      </c>
      <c r="K3">
        <v>1</v>
      </c>
      <c r="L3" s="2">
        <v>0</v>
      </c>
      <c r="O3">
        <f>$C$3</f>
        <v>28242.510153147326</v>
      </c>
      <c r="P3">
        <f>O3*B5</f>
        <v>22594.008122517862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28242.510153147326</v>
      </c>
      <c r="AF3">
        <f t="shared" ref="AF3:AF23" si="4">-$Z3*P3</f>
        <v>-22594.008122517862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5023.5450599294645</v>
      </c>
      <c r="AJ3">
        <f t="shared" ref="AJ3:AJ23" si="8">AB3-AC3</f>
        <v>0</v>
      </c>
      <c r="AL3">
        <f t="shared" ref="AL3:AL23" si="9">SUM(AI3:AK3)</f>
        <v>5023.5450599294645</v>
      </c>
      <c r="AN3">
        <f t="shared" ref="AN3:AN23" si="10">AE3*$K3</f>
        <v>28242.510153147326</v>
      </c>
      <c r="AO3">
        <f t="shared" ref="AO3:AO23" si="11">AF3*$K3</f>
        <v>-22594.008122517862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5023.5450599294645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5023.5450599294645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12788.376559631737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500000</v>
      </c>
      <c r="S4">
        <f t="shared" si="1"/>
        <v>7515.2134811489987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7351.3476255233982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-7351.3476255233982</v>
      </c>
      <c r="AK4">
        <f>H4*SUM(AB4, AE4:AF4)</f>
        <v>0</v>
      </c>
      <c r="AL4">
        <f t="shared" si="9"/>
        <v>-13253.623125523398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-5437.028934108348</v>
      </c>
      <c r="AR4">
        <f t="shared" si="14"/>
        <v>-5437.028934108348</v>
      </c>
      <c r="AS4">
        <f t="shared" si="15"/>
        <v>-6771.8780230877774</v>
      </c>
      <c r="AT4">
        <f t="shared" si="16"/>
        <v>0</v>
      </c>
      <c r="AU4">
        <f t="shared" si="17"/>
        <v>-12208.906957196126</v>
      </c>
      <c r="AW4">
        <v>1</v>
      </c>
      <c r="AX4">
        <f>(R4*SUMPRODUCT(K5:$K$23, X5:$X$23)-$AZ$3*SUMPRODUCT(K4:$K$22, W5:$W$23))/Z4</f>
        <v>7515.2134811489987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1.3628751999999999E-2</v>
      </c>
      <c r="O5">
        <f t="shared" ref="O5:O23" si="29">$C$3</f>
        <v>28242.510153147326</v>
      </c>
      <c r="P5">
        <f t="shared" ref="P5:P23" si="30">O5*$C$5</f>
        <v>1412.1255076573664</v>
      </c>
      <c r="Q5" s="5">
        <f t="shared" ref="Q5:Q23" si="31">$C$8</f>
        <v>12.5</v>
      </c>
      <c r="R5">
        <f t="shared" si="0"/>
        <v>500000</v>
      </c>
      <c r="S5">
        <f t="shared" si="1"/>
        <v>13840.141608679132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7351.3476255233982</v>
      </c>
      <c r="AC5">
        <f t="shared" si="2"/>
        <v>13218.468900668144</v>
      </c>
      <c r="AE5">
        <f t="shared" si="3"/>
        <v>26973.910577769821</v>
      </c>
      <c r="AF5">
        <f t="shared" si="4"/>
        <v>-1348.695528888491</v>
      </c>
      <c r="AG5">
        <f t="shared" si="5"/>
        <v>-11.93852389160063</v>
      </c>
      <c r="AH5">
        <f t="shared" si="6"/>
        <v>-6665.7915909748235</v>
      </c>
      <c r="AI5">
        <f t="shared" si="7"/>
        <v>18947.484934014905</v>
      </c>
      <c r="AJ5">
        <f t="shared" si="8"/>
        <v>-5867.1212751447456</v>
      </c>
      <c r="AK5">
        <f>H5*SUM(AB5, AE5:AF5)</f>
        <v>2821.8044680488129</v>
      </c>
      <c r="AL5">
        <f t="shared" si="9"/>
        <v>15902.168126918972</v>
      </c>
      <c r="AN5">
        <f t="shared" si="10"/>
        <v>22889.075277791555</v>
      </c>
      <c r="AO5">
        <f t="shared" si="11"/>
        <v>-1144.4537638895777</v>
      </c>
      <c r="AP5">
        <f t="shared" si="12"/>
        <v>-10.130595312559713</v>
      </c>
      <c r="AQ5">
        <f t="shared" si="13"/>
        <v>-5656.3472720056498</v>
      </c>
      <c r="AR5">
        <f t="shared" si="14"/>
        <v>16078.143646583767</v>
      </c>
      <c r="AS5">
        <f t="shared" si="15"/>
        <v>-4978.6248139117133</v>
      </c>
      <c r="AT5">
        <f t="shared" si="16"/>
        <v>2394.4802034602858</v>
      </c>
      <c r="AU5">
        <f t="shared" si="17"/>
        <v>13493.99903613234</v>
      </c>
      <c r="AW5">
        <v>2</v>
      </c>
      <c r="AX5">
        <f>(R5*SUMPRODUCT(K6:$K$23, X6:$X$23)-$AZ$3*SUMPRODUCT(K5:$K$22, W6:$W$23))/Z5</f>
        <v>13840.141608679132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1.5530428000000001E-2</v>
      </c>
      <c r="O6">
        <f t="shared" si="29"/>
        <v>28242.510153147326</v>
      </c>
      <c r="P6">
        <f t="shared" si="30"/>
        <v>1412.1255076573664</v>
      </c>
      <c r="Q6" s="5">
        <f t="shared" si="31"/>
        <v>12.5</v>
      </c>
      <c r="R6">
        <f t="shared" si="0"/>
        <v>500000</v>
      </c>
      <c r="S6">
        <f t="shared" si="1"/>
        <v>19109.897158090982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13218.468900668144</v>
      </c>
      <c r="AC6">
        <f t="shared" si="2"/>
        <v>17785.548059742287</v>
      </c>
      <c r="AE6">
        <f t="shared" si="3"/>
        <v>26285.255095885626</v>
      </c>
      <c r="AF6">
        <f t="shared" si="4"/>
        <v>-1314.2627547942814</v>
      </c>
      <c r="AG6">
        <f t="shared" si="5"/>
        <v>-11.633728266959841</v>
      </c>
      <c r="AH6">
        <f t="shared" si="6"/>
        <v>-7416.4154289913367</v>
      </c>
      <c r="AI6">
        <f t="shared" si="7"/>
        <v>17542.943183833049</v>
      </c>
      <c r="AJ6">
        <f t="shared" si="8"/>
        <v>-4567.0791590741428</v>
      </c>
      <c r="AK6">
        <f>H6*SUM(AB6, AE6:AF6)</f>
        <v>3267.8721984573599</v>
      </c>
      <c r="AL6">
        <f t="shared" si="9"/>
        <v>16243.736223216267</v>
      </c>
      <c r="AN6">
        <f t="shared" si="10"/>
        <v>20546.539964650197</v>
      </c>
      <c r="AO6">
        <f t="shared" si="11"/>
        <v>-1027.3269982325098</v>
      </c>
      <c r="AP6">
        <f t="shared" si="12"/>
        <v>-9.0938003798329632</v>
      </c>
      <c r="AQ6">
        <f t="shared" si="13"/>
        <v>-5797.2302513461545</v>
      </c>
      <c r="AR6">
        <f t="shared" si="14"/>
        <v>13712.888914691699</v>
      </c>
      <c r="AS6">
        <f t="shared" si="15"/>
        <v>-3569.9738930182989</v>
      </c>
      <c r="AT6">
        <f t="shared" si="16"/>
        <v>2554.4156402531266</v>
      </c>
      <c r="AU6">
        <f t="shared" si="17"/>
        <v>12697.330661926528</v>
      </c>
      <c r="AW6">
        <v>3</v>
      </c>
      <c r="AX6">
        <f>(R6*SUMPRODUCT(K7:$K$23, X7:$X$23)-$AZ$3*SUMPRODUCT(K6:$K$22, W7:$W$23))/Z6</f>
        <v>19109.897158090982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1.7564712E-2</v>
      </c>
      <c r="O7">
        <f t="shared" si="29"/>
        <v>28242.510153147326</v>
      </c>
      <c r="P7">
        <f t="shared" si="30"/>
        <v>1412.1255076573664</v>
      </c>
      <c r="Q7" s="5">
        <f t="shared" si="31"/>
        <v>12.5</v>
      </c>
      <c r="R7">
        <f t="shared" si="0"/>
        <v>500000</v>
      </c>
      <c r="S7">
        <f t="shared" si="1"/>
        <v>23428.227157141366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17785.548059742287</v>
      </c>
      <c r="AC7">
        <f t="shared" si="2"/>
        <v>21203.572479132636</v>
      </c>
      <c r="AE7">
        <f t="shared" si="3"/>
        <v>25560.709609321006</v>
      </c>
      <c r="AF7">
        <f t="shared" si="4"/>
        <v>-1278.0354804660503</v>
      </c>
      <c r="AG7">
        <f t="shared" si="5"/>
        <v>-11.313047897794833</v>
      </c>
      <c r="AH7">
        <f t="shared" si="6"/>
        <v>-8173.7234598163486</v>
      </c>
      <c r="AI7">
        <f t="shared" si="7"/>
        <v>16097.637621140813</v>
      </c>
      <c r="AJ7">
        <f t="shared" si="8"/>
        <v>-3418.0244193903491</v>
      </c>
      <c r="AK7">
        <f>H7*SUM(AB7, AE7:AF7)</f>
        <v>3599.777772678266</v>
      </c>
      <c r="AL7">
        <f t="shared" si="9"/>
        <v>16279.39097442873</v>
      </c>
      <c r="AN7">
        <f t="shared" si="10"/>
        <v>18405.243796280407</v>
      </c>
      <c r="AO7">
        <f t="shared" si="11"/>
        <v>-920.26218981402042</v>
      </c>
      <c r="AP7">
        <f t="shared" si="12"/>
        <v>-8.1460729306975832</v>
      </c>
      <c r="AQ7">
        <f t="shared" si="13"/>
        <v>-5885.5710698437351</v>
      </c>
      <c r="AR7">
        <f t="shared" si="14"/>
        <v>11591.264463691956</v>
      </c>
      <c r="AS7">
        <f t="shared" si="15"/>
        <v>-2461.1825611280551</v>
      </c>
      <c r="AT7">
        <f t="shared" si="16"/>
        <v>2592.0558752568509</v>
      </c>
      <c r="AU7">
        <f t="shared" si="17"/>
        <v>11722.137777820752</v>
      </c>
      <c r="AW7">
        <v>4</v>
      </c>
      <c r="AX7">
        <f>(R7*SUMPRODUCT(K8:$K$23, X8:$X$23)-$AZ$3*SUMPRODUCT(K7:$K$22, W8:$W$23))/Z7</f>
        <v>23428.227157141366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1.9807176999999999E-2</v>
      </c>
      <c r="O8">
        <f t="shared" si="29"/>
        <v>28242.510153147326</v>
      </c>
      <c r="P8">
        <f t="shared" si="30"/>
        <v>1412.1255076573664</v>
      </c>
      <c r="Q8" s="5">
        <f t="shared" si="31"/>
        <v>12.5</v>
      </c>
      <c r="R8">
        <f t="shared" si="0"/>
        <v>500000</v>
      </c>
      <c r="S8">
        <f t="shared" si="1"/>
        <v>26868.434457040752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21203.572479132636</v>
      </c>
      <c r="AC8">
        <f t="shared" si="2"/>
        <v>23592.286448088482</v>
      </c>
      <c r="AE8">
        <f t="shared" si="3"/>
        <v>24798.817013750377</v>
      </c>
      <c r="AF8">
        <f t="shared" si="4"/>
        <v>-1239.9408506875188</v>
      </c>
      <c r="AG8">
        <f t="shared" si="5"/>
        <v>-10.975837876695785</v>
      </c>
      <c r="AH8">
        <f t="shared" si="6"/>
        <v>-8963.1816848440048</v>
      </c>
      <c r="AI8">
        <f t="shared" si="7"/>
        <v>14584.718640342157</v>
      </c>
      <c r="AJ8">
        <f t="shared" si="8"/>
        <v>-2388.7139689558462</v>
      </c>
      <c r="AK8">
        <f t="shared" ref="AK8:AK23" si="32">H8*SUM(AB8:AB8, AE8:AF8)</f>
        <v>3830.3227303126687</v>
      </c>
      <c r="AL8">
        <f t="shared" si="9"/>
        <v>16026.327401698978</v>
      </c>
      <c r="AN8">
        <f t="shared" si="10"/>
        <v>16449.087057229408</v>
      </c>
      <c r="AO8">
        <f t="shared" si="11"/>
        <v>-822.4543528614704</v>
      </c>
      <c r="AP8">
        <f t="shared" si="12"/>
        <v>-7.2802873080477282</v>
      </c>
      <c r="AQ8">
        <f t="shared" si="13"/>
        <v>-5945.2898806428238</v>
      </c>
      <c r="AR8">
        <f t="shared" si="14"/>
        <v>9674.0625364170664</v>
      </c>
      <c r="AS8">
        <f t="shared" si="15"/>
        <v>-1584.4370321531101</v>
      </c>
      <c r="AT8">
        <f t="shared" si="16"/>
        <v>2540.6579682112547</v>
      </c>
      <c r="AU8">
        <f t="shared" si="17"/>
        <v>10630.28347247521</v>
      </c>
      <c r="AW8">
        <v>5</v>
      </c>
      <c r="AX8">
        <f>(R8*SUMPRODUCT(K9:$K$23, X9:$X$23)-$AZ$3*SUMPRODUCT(K8:$K$22, W9:$W$23))/Z8</f>
        <v>26868.434457040752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2.2489294999999999E-2</v>
      </c>
      <c r="O9">
        <f t="shared" si="29"/>
        <v>28242.510153147326</v>
      </c>
      <c r="P9">
        <f t="shared" si="30"/>
        <v>1412.1255076573664</v>
      </c>
      <c r="Q9" s="5">
        <f t="shared" si="31"/>
        <v>12.5</v>
      </c>
      <c r="R9">
        <f t="shared" si="0"/>
        <v>500000</v>
      </c>
      <c r="S9">
        <f t="shared" si="1"/>
        <v>29436.692198521687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23592.286448088482</v>
      </c>
      <c r="AC9">
        <f t="shared" si="2"/>
        <v>25007.625452959059</v>
      </c>
      <c r="AE9">
        <f t="shared" si="3"/>
        <v>23993.12093213962</v>
      </c>
      <c r="AF9">
        <f t="shared" si="4"/>
        <v>-1199.6560466069811</v>
      </c>
      <c r="AG9">
        <f t="shared" si="5"/>
        <v>-10.619240642047641</v>
      </c>
      <c r="AH9">
        <f t="shared" si="6"/>
        <v>-9873.554235247404</v>
      </c>
      <c r="AI9">
        <f t="shared" si="7"/>
        <v>12909.291409643185</v>
      </c>
      <c r="AJ9">
        <f t="shared" si="8"/>
        <v>-1415.3390048705769</v>
      </c>
      <c r="AK9">
        <f t="shared" si="32"/>
        <v>3969.2287416179602</v>
      </c>
      <c r="AL9">
        <f t="shared" si="9"/>
        <v>15463.181146390569</v>
      </c>
      <c r="AN9">
        <f t="shared" si="10"/>
        <v>14660.19493477749</v>
      </c>
      <c r="AO9">
        <f t="shared" si="11"/>
        <v>-733.00974673887458</v>
      </c>
      <c r="AP9">
        <f t="shared" si="12"/>
        <v>-6.4885322052118335</v>
      </c>
      <c r="AQ9">
        <f t="shared" si="13"/>
        <v>-6032.9054397391683</v>
      </c>
      <c r="AR9">
        <f t="shared" si="14"/>
        <v>7887.7912160942333</v>
      </c>
      <c r="AS9">
        <f t="shared" si="15"/>
        <v>-864.79561241249121</v>
      </c>
      <c r="AT9">
        <f t="shared" si="16"/>
        <v>2425.2646105281688</v>
      </c>
      <c r="AU9">
        <f t="shared" si="17"/>
        <v>9448.2602142099113</v>
      </c>
      <c r="AW9">
        <v>6</v>
      </c>
      <c r="AX9">
        <f>(R9*SUMPRODUCT(K10:$K$23, X10:$X$23)-$AZ$3*SUMPRODUCT(K9:$K$22, W10:$W$23))/Z9</f>
        <v>29436.692198521687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2.5348699999999998E-2</v>
      </c>
      <c r="O10">
        <f t="shared" si="29"/>
        <v>28242.510153147326</v>
      </c>
      <c r="P10">
        <f t="shared" si="30"/>
        <v>1412.1255076573664</v>
      </c>
      <c r="Q10" s="5">
        <f t="shared" si="31"/>
        <v>12.5</v>
      </c>
      <c r="R10">
        <f t="shared" si="0"/>
        <v>500000</v>
      </c>
      <c r="S10">
        <f t="shared" si="1"/>
        <v>31220.404195375773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25007.625452959059</v>
      </c>
      <c r="AC10">
        <f t="shared" si="2"/>
        <v>25585.406693419456</v>
      </c>
      <c r="AE10">
        <f t="shared" si="3"/>
        <v>23144.9952982457</v>
      </c>
      <c r="AF10">
        <f t="shared" si="4"/>
        <v>-1157.2497649122849</v>
      </c>
      <c r="AG10">
        <f t="shared" si="5"/>
        <v>-10.243864290364094</v>
      </c>
      <c r="AH10">
        <f t="shared" si="6"/>
        <v>-10767.357810522921</v>
      </c>
      <c r="AI10">
        <f t="shared" si="7"/>
        <v>11210.143858520129</v>
      </c>
      <c r="AJ10">
        <f t="shared" si="8"/>
        <v>-577.78124046039738</v>
      </c>
      <c r="AK10">
        <f t="shared" si="32"/>
        <v>4021.3938952970475</v>
      </c>
      <c r="AL10">
        <f t="shared" si="9"/>
        <v>14653.756513356779</v>
      </c>
      <c r="AN10">
        <f t="shared" si="10"/>
        <v>13027.235555594318</v>
      </c>
      <c r="AO10">
        <f t="shared" si="11"/>
        <v>-651.36177777971591</v>
      </c>
      <c r="AP10">
        <f t="shared" si="12"/>
        <v>-5.7657921892180735</v>
      </c>
      <c r="AQ10">
        <f t="shared" si="13"/>
        <v>-6060.4422123033319</v>
      </c>
      <c r="AR10">
        <f t="shared" si="14"/>
        <v>6309.6657733220518</v>
      </c>
      <c r="AS10">
        <f t="shared" si="15"/>
        <v>-325.20604226053086</v>
      </c>
      <c r="AT10">
        <f t="shared" si="16"/>
        <v>2263.4545767150971</v>
      </c>
      <c r="AU10">
        <f t="shared" si="17"/>
        <v>8247.9143077766184</v>
      </c>
      <c r="AW10">
        <v>7</v>
      </c>
      <c r="AX10">
        <f>(R10*SUMPRODUCT(K11:$K$23, X11:$X$23)-$AZ$3*SUMPRODUCT(K10:$K$22, W11:$W$23))/Z10</f>
        <v>31220.404195375773</v>
      </c>
    </row>
    <row r="11" spans="1:52" x14ac:dyDescent="0.25">
      <c r="A11" t="s">
        <v>33</v>
      </c>
      <c r="C11" s="24">
        <f>AU25</f>
        <v>85452.332183771636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2.8197647999999999E-2</v>
      </c>
      <c r="O11">
        <f t="shared" si="29"/>
        <v>28242.510153147326</v>
      </c>
      <c r="P11">
        <f t="shared" si="30"/>
        <v>1412.1255076573664</v>
      </c>
      <c r="Q11" s="5">
        <f t="shared" si="31"/>
        <v>12.5</v>
      </c>
      <c r="R11">
        <f t="shared" si="0"/>
        <v>500000</v>
      </c>
      <c r="S11">
        <f t="shared" si="1"/>
        <v>32343.792201855598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25585.406693419456</v>
      </c>
      <c r="AC11">
        <f t="shared" si="2"/>
        <v>25493.565301054339</v>
      </c>
      <c r="AE11">
        <f t="shared" si="3"/>
        <v>22260.910914881657</v>
      </c>
      <c r="AF11">
        <f t="shared" si="4"/>
        <v>-1113.045545744083</v>
      </c>
      <c r="AG11">
        <f t="shared" si="5"/>
        <v>-9.8525727680409965</v>
      </c>
      <c r="AH11">
        <f t="shared" si="6"/>
        <v>-11554.115176778259</v>
      </c>
      <c r="AI11">
        <f t="shared" si="7"/>
        <v>9583.897619591271</v>
      </c>
      <c r="AJ11">
        <f t="shared" si="8"/>
        <v>91.841392365116917</v>
      </c>
      <c r="AK11">
        <f t="shared" si="32"/>
        <v>3998.9660903930053</v>
      </c>
      <c r="AL11">
        <f t="shared" si="9"/>
        <v>13674.705102349393</v>
      </c>
      <c r="AN11">
        <f t="shared" si="10"/>
        <v>11541.97868164065</v>
      </c>
      <c r="AO11">
        <f t="shared" si="11"/>
        <v>-577.09893408203266</v>
      </c>
      <c r="AP11">
        <f t="shared" si="12"/>
        <v>-5.1084245960492378</v>
      </c>
      <c r="AQ11">
        <f t="shared" si="13"/>
        <v>-5990.6511267894502</v>
      </c>
      <c r="AR11">
        <f t="shared" si="14"/>
        <v>4969.1201961731176</v>
      </c>
      <c r="AS11">
        <f t="shared" si="15"/>
        <v>47.618509270513798</v>
      </c>
      <c r="AT11">
        <f t="shared" si="16"/>
        <v>2073.409373965203</v>
      </c>
      <c r="AU11">
        <f t="shared" si="17"/>
        <v>7090.1480794088338</v>
      </c>
      <c r="AW11">
        <v>8</v>
      </c>
      <c r="AX11">
        <f>(R11*SUMPRODUCT(K12:$K$23, X12:$X$23)-$AZ$3*SUMPRODUCT(K11:$K$22, W12:$W$23))/Z11</f>
        <v>32343.792201855598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3.1331300999999999E-2</v>
      </c>
      <c r="O12">
        <f t="shared" si="29"/>
        <v>28242.510153147326</v>
      </c>
      <c r="P12">
        <f t="shared" si="30"/>
        <v>1412.1255076573664</v>
      </c>
      <c r="Q12" s="5">
        <f t="shared" si="31"/>
        <v>12.5</v>
      </c>
      <c r="R12">
        <f t="shared" si="0"/>
        <v>500000</v>
      </c>
      <c r="S12">
        <f t="shared" si="1"/>
        <v>32849.945728009116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25493.565301054339</v>
      </c>
      <c r="AC12">
        <f t="shared" si="2"/>
        <v>24822.346982921877</v>
      </c>
      <c r="AE12">
        <f t="shared" si="3"/>
        <v>21340.8385053245</v>
      </c>
      <c r="AF12">
        <f t="shared" si="4"/>
        <v>-1067.041925266225</v>
      </c>
      <c r="AG12">
        <f t="shared" si="5"/>
        <v>-9.4453531173406926</v>
      </c>
      <c r="AH12">
        <f t="shared" si="6"/>
        <v>-12347.756920795826</v>
      </c>
      <c r="AI12">
        <f t="shared" si="7"/>
        <v>7916.5943061451071</v>
      </c>
      <c r="AJ12">
        <f t="shared" si="8"/>
        <v>671.21831813246172</v>
      </c>
      <c r="AK12">
        <f t="shared" si="32"/>
        <v>3916.3131561668069</v>
      </c>
      <c r="AL12">
        <f t="shared" si="9"/>
        <v>12504.125780444376</v>
      </c>
      <c r="AN12">
        <f t="shared" si="10"/>
        <v>10192.740851915749</v>
      </c>
      <c r="AO12">
        <f t="shared" si="11"/>
        <v>-509.63704259578748</v>
      </c>
      <c r="AP12">
        <f t="shared" si="12"/>
        <v>-4.5112583817111052</v>
      </c>
      <c r="AQ12">
        <f t="shared" si="13"/>
        <v>-5897.4949069934537</v>
      </c>
      <c r="AR12">
        <f t="shared" si="14"/>
        <v>3781.0976439447959</v>
      </c>
      <c r="AS12">
        <f t="shared" si="15"/>
        <v>320.58507776421106</v>
      </c>
      <c r="AT12">
        <f t="shared" si="16"/>
        <v>1870.4965639375912</v>
      </c>
      <c r="AU12">
        <f t="shared" si="17"/>
        <v>5972.1792856465981</v>
      </c>
      <c r="AW12">
        <v>9</v>
      </c>
      <c r="AX12">
        <f>(R12*SUMPRODUCT(K13:$K$23, X13:$X$23)-$AZ$3*SUMPRODUCT(K12:$K$22, W13:$W$23))/Z12</f>
        <v>32849.945728009116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3.466458E-2</v>
      </c>
      <c r="O13">
        <f t="shared" si="29"/>
        <v>28242.510153147326</v>
      </c>
      <c r="P13">
        <f t="shared" si="30"/>
        <v>1412.1255076573664</v>
      </c>
      <c r="Q13" s="5">
        <f t="shared" si="31"/>
        <v>12.5</v>
      </c>
      <c r="R13">
        <f t="shared" si="0"/>
        <v>500000</v>
      </c>
      <c r="S13">
        <f t="shared" si="1"/>
        <v>32797.09317528976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24822.346982921877</v>
      </c>
      <c r="AC13">
        <f t="shared" si="2"/>
        <v>23675.514162484422</v>
      </c>
      <c r="AE13">
        <f t="shared" si="3"/>
        <v>20387.658916636352</v>
      </c>
      <c r="AF13">
        <f t="shared" si="4"/>
        <v>-1019.3829458318177</v>
      </c>
      <c r="AG13">
        <f t="shared" si="5"/>
        <v>-9.0234803874029801</v>
      </c>
      <c r="AH13">
        <f t="shared" si="6"/>
        <v>-13096.767950572232</v>
      </c>
      <c r="AI13">
        <f t="shared" si="7"/>
        <v>6262.4845398448979</v>
      </c>
      <c r="AJ13">
        <f t="shared" si="8"/>
        <v>1146.8328204374557</v>
      </c>
      <c r="AK13">
        <f t="shared" si="32"/>
        <v>3781.3916061503696</v>
      </c>
      <c r="AL13">
        <f t="shared" si="9"/>
        <v>11190.708966432723</v>
      </c>
      <c r="AN13">
        <f t="shared" si="10"/>
        <v>8969.9294957635975</v>
      </c>
      <c r="AO13">
        <f t="shared" si="11"/>
        <v>-448.49647478817991</v>
      </c>
      <c r="AP13">
        <f t="shared" si="12"/>
        <v>-3.9700479202819707</v>
      </c>
      <c r="AQ13">
        <f t="shared" si="13"/>
        <v>-5762.1664958867741</v>
      </c>
      <c r="AR13">
        <f t="shared" si="14"/>
        <v>2755.2964771683614</v>
      </c>
      <c r="AS13">
        <f t="shared" si="15"/>
        <v>504.57041609409504</v>
      </c>
      <c r="AT13">
        <f t="shared" si="16"/>
        <v>1663.6935237014043</v>
      </c>
      <c r="AU13">
        <f t="shared" si="17"/>
        <v>4923.5604169638609</v>
      </c>
      <c r="AW13">
        <v>10</v>
      </c>
      <c r="AX13">
        <f>(R13*SUMPRODUCT(K14:$K$23, X14:$X$23)-$AZ$3*SUMPRODUCT(K13:$K$22, W14:$W$23))/Z13</f>
        <v>32797.09317528976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3.8375247000000001E-2</v>
      </c>
      <c r="O14">
        <f t="shared" si="29"/>
        <v>28242.510153147326</v>
      </c>
      <c r="P14">
        <f t="shared" si="30"/>
        <v>1412.1255076573664</v>
      </c>
      <c r="Q14" s="5">
        <f t="shared" si="31"/>
        <v>12.5</v>
      </c>
      <c r="R14">
        <f t="shared" si="0"/>
        <v>500000</v>
      </c>
      <c r="S14">
        <f t="shared" si="1"/>
        <v>32204.986101107133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23675.514162484422</v>
      </c>
      <c r="AC14">
        <f t="shared" si="2"/>
        <v>22123.452990537193</v>
      </c>
      <c r="AE14">
        <f t="shared" si="3"/>
        <v>19401.400880792316</v>
      </c>
      <c r="AF14">
        <f t="shared" si="4"/>
        <v>-970.07004403961594</v>
      </c>
      <c r="AG14">
        <f t="shared" si="5"/>
        <v>-8.5869672948627045</v>
      </c>
      <c r="AH14">
        <f t="shared" si="6"/>
        <v>-13851.131546649802</v>
      </c>
      <c r="AI14">
        <f t="shared" si="7"/>
        <v>4571.612322808036</v>
      </c>
      <c r="AJ14">
        <f t="shared" si="8"/>
        <v>1552.061171947229</v>
      </c>
      <c r="AK14">
        <f t="shared" si="32"/>
        <v>3603.0827265847206</v>
      </c>
      <c r="AL14">
        <f t="shared" si="9"/>
        <v>9726.7562213399851</v>
      </c>
      <c r="AN14">
        <f t="shared" si="10"/>
        <v>7863.156628161656</v>
      </c>
      <c r="AO14">
        <f t="shared" si="11"/>
        <v>-393.15783140808287</v>
      </c>
      <c r="AP14">
        <f t="shared" si="12"/>
        <v>-3.4801955392434336</v>
      </c>
      <c r="AQ14">
        <f t="shared" si="13"/>
        <v>-5613.6985930951278</v>
      </c>
      <c r="AR14">
        <f t="shared" si="14"/>
        <v>1852.8200081192019</v>
      </c>
      <c r="AS14">
        <f t="shared" si="15"/>
        <v>629.0319016907406</v>
      </c>
      <c r="AT14">
        <f t="shared" si="16"/>
        <v>1460.2865018581281</v>
      </c>
      <c r="AU14">
        <f t="shared" si="17"/>
        <v>3942.1384116680706</v>
      </c>
      <c r="AW14">
        <v>11</v>
      </c>
      <c r="AX14">
        <f>(R14*SUMPRODUCT(K15:$K$23, X15:$X$23)-$AZ$3*SUMPRODUCT(K14:$K$22, W15:$W$23))/Z14</f>
        <v>32204.986101107133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4.2655799000000001E-2</v>
      </c>
      <c r="O15">
        <f t="shared" si="29"/>
        <v>28242.510153147326</v>
      </c>
      <c r="P15">
        <f t="shared" si="30"/>
        <v>1412.1255076573664</v>
      </c>
      <c r="Q15" s="5">
        <f t="shared" si="31"/>
        <v>12.5</v>
      </c>
      <c r="R15">
        <f t="shared" si="0"/>
        <v>500000</v>
      </c>
      <c r="S15">
        <f t="shared" si="1"/>
        <v>31060.914896714909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22123.452990537193</v>
      </c>
      <c r="AC15">
        <f t="shared" si="2"/>
        <v>20213.980410757755</v>
      </c>
      <c r="AE15">
        <f t="shared" si="3"/>
        <v>18379.804615694895</v>
      </c>
      <c r="AF15">
        <f t="shared" si="4"/>
        <v>-918.99023078474488</v>
      </c>
      <c r="AG15">
        <f t="shared" si="5"/>
        <v>-8.1348136709648404</v>
      </c>
      <c r="AH15">
        <f t="shared" si="6"/>
        <v>-14651.35803796949</v>
      </c>
      <c r="AI15">
        <f t="shared" si="7"/>
        <v>2801.3215332696964</v>
      </c>
      <c r="AJ15">
        <f t="shared" si="8"/>
        <v>1909.4725797794381</v>
      </c>
      <c r="AK15">
        <f t="shared" si="32"/>
        <v>3387.2257593170293</v>
      </c>
      <c r="AL15">
        <f t="shared" si="9"/>
        <v>8098.0198723661633</v>
      </c>
      <c r="AN15">
        <f t="shared" si="10"/>
        <v>6861.939656810393</v>
      </c>
      <c r="AO15">
        <f t="shared" si="11"/>
        <v>-343.09698284051973</v>
      </c>
      <c r="AP15">
        <f t="shared" si="12"/>
        <v>-3.0370616933485031</v>
      </c>
      <c r="AQ15">
        <f t="shared" si="13"/>
        <v>-5469.9566643390845</v>
      </c>
      <c r="AR15">
        <f t="shared" si="14"/>
        <v>1045.8489479374407</v>
      </c>
      <c r="AS15">
        <f t="shared" si="15"/>
        <v>712.88492411893867</v>
      </c>
      <c r="AT15">
        <f t="shared" si="16"/>
        <v>1264.5911776765893</v>
      </c>
      <c r="AU15">
        <f t="shared" si="17"/>
        <v>3023.3250497329686</v>
      </c>
      <c r="AW15">
        <v>12</v>
      </c>
      <c r="AX15">
        <f>(R15*SUMPRODUCT(K16:$K$23, X16:$X$23)-$AZ$3*SUMPRODUCT(K15:$K$22, W16:$W$23))/Z15</f>
        <v>31060.914896714909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4.7231987000000003E-2</v>
      </c>
      <c r="O16">
        <f t="shared" si="29"/>
        <v>28242.510153147326</v>
      </c>
      <c r="P16">
        <f t="shared" si="30"/>
        <v>1412.1255076573664</v>
      </c>
      <c r="Q16" s="5">
        <f t="shared" si="31"/>
        <v>12.5</v>
      </c>
      <c r="R16">
        <f t="shared" si="0"/>
        <v>500000</v>
      </c>
      <c r="S16">
        <f t="shared" si="1"/>
        <v>29395.889559697083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20213.980410757755</v>
      </c>
      <c r="AC16">
        <f t="shared" si="2"/>
        <v>18035.535550935725</v>
      </c>
      <c r="AE16">
        <f t="shared" si="3"/>
        <v>17327.891876866906</v>
      </c>
      <c r="AF16">
        <f t="shared" si="4"/>
        <v>-866.39459384334532</v>
      </c>
      <c r="AG16">
        <f t="shared" si="5"/>
        <v>-7.6692421207007584</v>
      </c>
      <c r="AH16">
        <f t="shared" si="6"/>
        <v>-15368.936542177347</v>
      </c>
      <c r="AI16">
        <f t="shared" si="7"/>
        <v>1084.8914987255121</v>
      </c>
      <c r="AJ16">
        <f t="shared" si="8"/>
        <v>2178.4448598220297</v>
      </c>
      <c r="AK16">
        <f t="shared" si="32"/>
        <v>3138.3206262568674</v>
      </c>
      <c r="AL16">
        <f t="shared" si="9"/>
        <v>6401.6569848044091</v>
      </c>
      <c r="AN16">
        <f t="shared" si="10"/>
        <v>5959.2814978094793</v>
      </c>
      <c r="AO16">
        <f t="shared" si="11"/>
        <v>-297.96407489047397</v>
      </c>
      <c r="AP16">
        <f t="shared" si="12"/>
        <v>-2.6375495067076131</v>
      </c>
      <c r="AQ16">
        <f t="shared" si="13"/>
        <v>-5285.5719453719057</v>
      </c>
      <c r="AR16">
        <f t="shared" si="14"/>
        <v>373.10792804039141</v>
      </c>
      <c r="AS16">
        <f t="shared" si="15"/>
        <v>749.1947802644579</v>
      </c>
      <c r="AT16">
        <f t="shared" si="16"/>
        <v>1079.3082144755385</v>
      </c>
      <c r="AU16">
        <f t="shared" si="17"/>
        <v>2201.6109227803877</v>
      </c>
      <c r="AW16">
        <v>13</v>
      </c>
      <c r="AX16">
        <f>(R16*SUMPRODUCT(K17:$K$23, X17:$X$23)-$AZ$3*SUMPRODUCT(K16:$K$22, W17:$W$23))/Z16</f>
        <v>29395.889559697083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5.2092880000000001E-2</v>
      </c>
      <c r="O17">
        <f t="shared" si="29"/>
        <v>28242.510153147326</v>
      </c>
      <c r="P17">
        <f t="shared" si="30"/>
        <v>1412.1255076573664</v>
      </c>
      <c r="Q17" s="5">
        <f t="shared" si="31"/>
        <v>12.5</v>
      </c>
      <c r="R17">
        <f t="shared" si="0"/>
        <v>500000</v>
      </c>
      <c r="S17">
        <f t="shared" si="1"/>
        <v>27233.361771846659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18035.535550935725</v>
      </c>
      <c r="AC17">
        <f t="shared" si="2"/>
        <v>15671.245851241725</v>
      </c>
      <c r="AE17">
        <f t="shared" si="3"/>
        <v>16251.953165903635</v>
      </c>
      <c r="AF17">
        <f t="shared" si="4"/>
        <v>-812.59765829518176</v>
      </c>
      <c r="AG17">
        <f t="shared" si="5"/>
        <v>-7.193036790009141</v>
      </c>
      <c r="AH17">
        <f t="shared" si="6"/>
        <v>-15980.516379384406</v>
      </c>
      <c r="AI17">
        <f t="shared" si="7"/>
        <v>-548.35390856596314</v>
      </c>
      <c r="AJ17">
        <f t="shared" si="8"/>
        <v>2364.2896996939999</v>
      </c>
      <c r="AK17">
        <f t="shared" si="32"/>
        <v>2864.4464278796254</v>
      </c>
      <c r="AL17">
        <f t="shared" si="9"/>
        <v>4680.3822190076626</v>
      </c>
      <c r="AN17">
        <f t="shared" si="10"/>
        <v>5148.6799993365466</v>
      </c>
      <c r="AO17">
        <f t="shared" si="11"/>
        <v>-257.43399996682734</v>
      </c>
      <c r="AP17">
        <f t="shared" si="12"/>
        <v>-2.2787811580032225</v>
      </c>
      <c r="AQ17">
        <f t="shared" si="13"/>
        <v>-5062.687802609832</v>
      </c>
      <c r="AR17">
        <f t="shared" si="14"/>
        <v>-173.7205843981163</v>
      </c>
      <c r="AS17">
        <f t="shared" si="15"/>
        <v>749.0158853638975</v>
      </c>
      <c r="AT17">
        <f t="shared" si="16"/>
        <v>907.46742141345715</v>
      </c>
      <c r="AU17">
        <f t="shared" si="17"/>
        <v>1482.7627223792385</v>
      </c>
      <c r="AW17">
        <v>14</v>
      </c>
      <c r="AX17">
        <f>(R17*SUMPRODUCT(K18:$K$23, X18:$X$23)-$AZ$3*SUMPRODUCT(K17:$K$22, W18:$W$23))/Z17</f>
        <v>27233.361771846659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5.7568810999999998E-2</v>
      </c>
      <c r="O18">
        <f t="shared" si="29"/>
        <v>28242.510153147326</v>
      </c>
      <c r="P18">
        <f t="shared" si="30"/>
        <v>1412.1255076573664</v>
      </c>
      <c r="Q18" s="5">
        <f t="shared" si="31"/>
        <v>12.5</v>
      </c>
      <c r="R18">
        <f t="shared" si="0"/>
        <v>500000</v>
      </c>
      <c r="S18">
        <f t="shared" si="1"/>
        <v>24542.899414359195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15671.245851241725</v>
      </c>
      <c r="AC18">
        <f t="shared" si="2"/>
        <v>13168.761369818421</v>
      </c>
      <c r="AE18">
        <f t="shared" si="3"/>
        <v>15153.82801405584</v>
      </c>
      <c r="AF18">
        <f t="shared" si="4"/>
        <v>-757.69140070279207</v>
      </c>
      <c r="AG18">
        <f t="shared" si="5"/>
        <v>-6.7070118466289674</v>
      </c>
      <c r="AH18">
        <f t="shared" si="6"/>
        <v>-16563.783019203318</v>
      </c>
      <c r="AI18">
        <f t="shared" si="7"/>
        <v>-2174.3534176968988</v>
      </c>
      <c r="AJ18">
        <f t="shared" si="8"/>
        <v>2502.4844814233038</v>
      </c>
      <c r="AK18">
        <f t="shared" si="32"/>
        <v>2572.865917495375</v>
      </c>
      <c r="AL18">
        <f t="shared" si="9"/>
        <v>2900.9969812217801</v>
      </c>
      <c r="AN18">
        <f t="shared" si="10"/>
        <v>4422.3678008437</v>
      </c>
      <c r="AO18">
        <f t="shared" si="11"/>
        <v>-221.11839004218504</v>
      </c>
      <c r="AP18">
        <f t="shared" si="12"/>
        <v>-1.9573188505833266</v>
      </c>
      <c r="AQ18">
        <f t="shared" si="13"/>
        <v>-4833.8374050664133</v>
      </c>
      <c r="AR18">
        <f t="shared" si="14"/>
        <v>-634.54531311548146</v>
      </c>
      <c r="AS18">
        <f t="shared" si="15"/>
        <v>730.30436814331154</v>
      </c>
      <c r="AT18">
        <f t="shared" si="16"/>
        <v>750.8439041848693</v>
      </c>
      <c r="AU18">
        <f t="shared" si="17"/>
        <v>846.60295921269926</v>
      </c>
      <c r="AW18">
        <v>15</v>
      </c>
      <c r="AX18">
        <f>(R18*SUMPRODUCT(K19:$K$23, X19:$X$23)-$AZ$3*SUMPRODUCT(K18:$K$22, W19:$W$23))/Z18</f>
        <v>24542.899414359195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6.3742958000000002E-2</v>
      </c>
      <c r="O19">
        <f t="shared" si="29"/>
        <v>28242.510153147326</v>
      </c>
      <c r="P19">
        <f t="shared" si="30"/>
        <v>1412.1255076573664</v>
      </c>
      <c r="Q19" s="5">
        <f t="shared" si="31"/>
        <v>12.5</v>
      </c>
      <c r="R19">
        <f t="shared" si="0"/>
        <v>500000</v>
      </c>
      <c r="S19">
        <f t="shared" si="1"/>
        <v>21275.956028054414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13168.761369818421</v>
      </c>
      <c r="AC19">
        <f t="shared" si="2"/>
        <v>10574.00879481867</v>
      </c>
      <c r="AE19">
        <f t="shared" si="3"/>
        <v>14036.339911276096</v>
      </c>
      <c r="AF19">
        <f t="shared" si="4"/>
        <v>-701.81699556380477</v>
      </c>
      <c r="AG19">
        <f t="shared" si="5"/>
        <v>-6.2124169537175042</v>
      </c>
      <c r="AH19">
        <f t="shared" si="6"/>
        <v>-17100.990977806909</v>
      </c>
      <c r="AI19">
        <f t="shared" si="7"/>
        <v>-3772.6804790483347</v>
      </c>
      <c r="AJ19">
        <f t="shared" si="8"/>
        <v>2594.7525749997512</v>
      </c>
      <c r="AK19">
        <f t="shared" si="32"/>
        <v>2267.8860363128633</v>
      </c>
      <c r="AL19">
        <f t="shared" si="9"/>
        <v>1089.9581322642798</v>
      </c>
      <c r="AN19">
        <f t="shared" si="10"/>
        <v>3773.3626738446442</v>
      </c>
      <c r="AO19">
        <f t="shared" si="11"/>
        <v>-188.6681336922322</v>
      </c>
      <c r="AP19">
        <f t="shared" si="12"/>
        <v>-1.6700722834936041</v>
      </c>
      <c r="AQ19">
        <f t="shared" si="13"/>
        <v>-4597.2270156817622</v>
      </c>
      <c r="AR19">
        <f t="shared" si="14"/>
        <v>-1014.2025478128435</v>
      </c>
      <c r="AS19">
        <f t="shared" si="15"/>
        <v>697.54242033571597</v>
      </c>
      <c r="AT19">
        <f t="shared" si="16"/>
        <v>609.67150781819726</v>
      </c>
      <c r="AU19">
        <f t="shared" si="17"/>
        <v>293.01138034106975</v>
      </c>
      <c r="AW19">
        <v>16</v>
      </c>
      <c r="AX19">
        <f>(R19*SUMPRODUCT(K20:$K$23, X20:$X$23)-$AZ$3*SUMPRODUCT(K19:$K$22, W20:$W$23))/Z19</f>
        <v>21275.956028054414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7.0809242999999994E-2</v>
      </c>
      <c r="O20">
        <f t="shared" si="29"/>
        <v>28242.510153147326</v>
      </c>
      <c r="P20">
        <f t="shared" si="30"/>
        <v>1412.1255076573664</v>
      </c>
      <c r="Q20" s="5">
        <f t="shared" si="31"/>
        <v>12.5</v>
      </c>
      <c r="R20">
        <f t="shared" si="0"/>
        <v>500000</v>
      </c>
      <c r="S20">
        <f t="shared" si="1"/>
        <v>17348.205856124561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10574.00879481867</v>
      </c>
      <c r="AC20">
        <f t="shared" si="2"/>
        <v>7925.2103627766883</v>
      </c>
      <c r="AE20">
        <f t="shared" si="3"/>
        <v>12902.073908555189</v>
      </c>
      <c r="AF20">
        <f t="shared" si="4"/>
        <v>-645.10369542775948</v>
      </c>
      <c r="AG20">
        <f t="shared" si="5"/>
        <v>-5.710396242487227</v>
      </c>
      <c r="AH20">
        <f t="shared" si="6"/>
        <v>-17595.861667724101</v>
      </c>
      <c r="AI20">
        <f t="shared" si="7"/>
        <v>-5344.6018508391589</v>
      </c>
      <c r="AJ20">
        <f t="shared" si="8"/>
        <v>2648.7984320419819</v>
      </c>
      <c r="AK20">
        <f t="shared" si="32"/>
        <v>1953.6468737099481</v>
      </c>
      <c r="AL20">
        <f t="shared" si="9"/>
        <v>-742.15654508722901</v>
      </c>
      <c r="AN20">
        <f t="shared" si="10"/>
        <v>3195.0404788330584</v>
      </c>
      <c r="AO20">
        <f t="shared" si="11"/>
        <v>-159.75202394165291</v>
      </c>
      <c r="AP20">
        <f t="shared" si="12"/>
        <v>-1.4141096442506744</v>
      </c>
      <c r="AQ20">
        <f t="shared" si="13"/>
        <v>-4357.3994914916038</v>
      </c>
      <c r="AR20">
        <f t="shared" si="14"/>
        <v>-1323.5251462444489</v>
      </c>
      <c r="AS20">
        <f t="shared" si="15"/>
        <v>655.94246867799723</v>
      </c>
      <c r="AT20">
        <f t="shared" si="16"/>
        <v>483.79670486230651</v>
      </c>
      <c r="AU20">
        <f t="shared" si="17"/>
        <v>-183.78597270414522</v>
      </c>
      <c r="AW20">
        <v>17</v>
      </c>
      <c r="AX20">
        <f>(R20*SUMPRODUCT(K21:$K$23, X21:$X$23)-$AZ$3*SUMPRODUCT(K20:$K$22, W21:$W$23))/Z20</f>
        <v>17348.205856124561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7.8963489999999997E-2</v>
      </c>
      <c r="O21">
        <f t="shared" si="29"/>
        <v>28242.510153147326</v>
      </c>
      <c r="P21">
        <f t="shared" si="30"/>
        <v>1412.1255076573664</v>
      </c>
      <c r="Q21" s="5">
        <f t="shared" si="31"/>
        <v>12.5</v>
      </c>
      <c r="R21">
        <f t="shared" si="0"/>
        <v>500000</v>
      </c>
      <c r="S21">
        <f t="shared" si="1"/>
        <v>12632.430349208656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7925.2103627766883</v>
      </c>
      <c r="AC21">
        <f t="shared" si="2"/>
        <v>5257.4956977977672</v>
      </c>
      <c r="AE21">
        <f t="shared" si="3"/>
        <v>11754.260385412177</v>
      </c>
      <c r="AF21">
        <f t="shared" si="4"/>
        <v>-587.71301927060892</v>
      </c>
      <c r="AG21">
        <f t="shared" si="5"/>
        <v>-5.2023794634726768</v>
      </c>
      <c r="AH21">
        <f t="shared" si="6"/>
        <v>-18036.512663587109</v>
      </c>
      <c r="AI21">
        <f t="shared" si="7"/>
        <v>-6875.1676769090136</v>
      </c>
      <c r="AJ21">
        <f t="shared" si="8"/>
        <v>2667.7146649789211</v>
      </c>
      <c r="AK21">
        <f t="shared" si="32"/>
        <v>1633.6817088635353</v>
      </c>
      <c r="AL21">
        <f t="shared" si="9"/>
        <v>-2573.7713030665573</v>
      </c>
      <c r="AN21">
        <f t="shared" si="10"/>
        <v>2681.354981387472</v>
      </c>
      <c r="AO21">
        <f t="shared" si="11"/>
        <v>-134.0677490693736</v>
      </c>
      <c r="AP21">
        <f t="shared" si="12"/>
        <v>-1.1867548983994363</v>
      </c>
      <c r="AQ21">
        <f t="shared" si="13"/>
        <v>-4114.4479951616822</v>
      </c>
      <c r="AR21">
        <f t="shared" si="14"/>
        <v>-1568.3475177419834</v>
      </c>
      <c r="AS21">
        <f t="shared" si="15"/>
        <v>608.55296473941519</v>
      </c>
      <c r="AT21">
        <f t="shared" si="16"/>
        <v>372.67173300834031</v>
      </c>
      <c r="AU21">
        <f t="shared" si="17"/>
        <v>-587.12281999422794</v>
      </c>
      <c r="AW21">
        <v>18</v>
      </c>
      <c r="AX21">
        <f>(R21*SUMPRODUCT(K22:$K$23, X22:$X$23)-$AZ$3*SUMPRODUCT(K21:$K$22, W22:$W$23))/Z21</f>
        <v>12632.430349208656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8.8363973999999998E-2</v>
      </c>
      <c r="O22">
        <f t="shared" si="29"/>
        <v>28242.510153147326</v>
      </c>
      <c r="P22">
        <f t="shared" si="30"/>
        <v>1412.1255076573664</v>
      </c>
      <c r="Q22" s="5">
        <f t="shared" si="31"/>
        <v>12.5</v>
      </c>
      <c r="R22">
        <f t="shared" si="0"/>
        <v>500000</v>
      </c>
      <c r="S22">
        <f t="shared" si="1"/>
        <v>6948.9728866783516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5257.4956977977672</v>
      </c>
      <c r="AC22">
        <f t="shared" si="2"/>
        <v>2607.6174997716262</v>
      </c>
      <c r="AE22">
        <f t="shared" si="3"/>
        <v>10598.064622472264</v>
      </c>
      <c r="AF22">
        <f t="shared" si="4"/>
        <v>-529.90323112361318</v>
      </c>
      <c r="AG22">
        <f t="shared" si="5"/>
        <v>-4.6906527451895164</v>
      </c>
      <c r="AH22">
        <f t="shared" si="6"/>
        <v>-18388.116945937341</v>
      </c>
      <c r="AI22">
        <f t="shared" si="7"/>
        <v>-8324.6462073338807</v>
      </c>
      <c r="AJ22">
        <f t="shared" si="8"/>
        <v>2649.878198026141</v>
      </c>
      <c r="AK22">
        <f t="shared" si="32"/>
        <v>1311.4164771182591</v>
      </c>
      <c r="AL22">
        <f t="shared" si="9"/>
        <v>-4363.3515321894811</v>
      </c>
      <c r="AN22">
        <f t="shared" si="10"/>
        <v>2227.0385601237176</v>
      </c>
      <c r="AO22">
        <f t="shared" si="11"/>
        <v>-111.35192800618587</v>
      </c>
      <c r="AP22">
        <f t="shared" si="12"/>
        <v>-0.98567662189347649</v>
      </c>
      <c r="AQ22">
        <f t="shared" si="13"/>
        <v>-3864.0116800036999</v>
      </c>
      <c r="AR22">
        <f t="shared" si="14"/>
        <v>-1749.3107245080616</v>
      </c>
      <c r="AS22">
        <f t="shared" si="15"/>
        <v>556.83571829917037</v>
      </c>
      <c r="AT22">
        <f t="shared" si="16"/>
        <v>275.57626481453445</v>
      </c>
      <c r="AU22">
        <f t="shared" si="17"/>
        <v>-916.89874139435688</v>
      </c>
      <c r="AW22">
        <v>19</v>
      </c>
      <c r="AX22">
        <f>(R22*SUMPRODUCT(K23:$K$23, X23:$X$23)-$AZ$3*SUMPRODUCT(K22:$K$22, W23:$W$23))/Z22</f>
        <v>6948.9728866783516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9.9562517000000003E-2</v>
      </c>
      <c r="O23">
        <f t="shared" si="29"/>
        <v>28242.510153147326</v>
      </c>
      <c r="P23">
        <f t="shared" si="30"/>
        <v>1412.1255076573664</v>
      </c>
      <c r="Q23" s="5">
        <f t="shared" si="31"/>
        <v>12.5</v>
      </c>
      <c r="R23">
        <f t="shared" si="0"/>
        <v>500000</v>
      </c>
      <c r="S23">
        <f t="shared" si="1"/>
        <v>7803.9986179224579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2607.6174997716262</v>
      </c>
      <c r="AC23">
        <f t="shared" si="2"/>
        <v>2607.6174997716262</v>
      </c>
      <c r="AE23">
        <f t="shared" si="3"/>
        <v>9436.9139871055468</v>
      </c>
      <c r="AF23">
        <f t="shared" si="4"/>
        <v>-471.84569935527736</v>
      </c>
      <c r="AG23">
        <f t="shared" si="5"/>
        <v>-4.1767330240535934</v>
      </c>
      <c r="AH23">
        <f t="shared" si="6"/>
        <v>-18680.527747361117</v>
      </c>
      <c r="AI23">
        <f t="shared" si="7"/>
        <v>-9719.6361926349</v>
      </c>
      <c r="AJ23">
        <f t="shared" si="8"/>
        <v>0</v>
      </c>
      <c r="AK23">
        <f t="shared" si="32"/>
        <v>990.27472283824875</v>
      </c>
      <c r="AL23">
        <f t="shared" si="9"/>
        <v>-8729.3614697966514</v>
      </c>
      <c r="AN23">
        <f t="shared" si="10"/>
        <v>1826.7256925122351</v>
      </c>
      <c r="AO23">
        <f t="shared" si="11"/>
        <v>-91.336284625611768</v>
      </c>
      <c r="AP23">
        <f t="shared" si="12"/>
        <v>-0.8085000601073814</v>
      </c>
      <c r="AQ23">
        <f t="shared" si="13"/>
        <v>-3616.0338043155884</v>
      </c>
      <c r="AR23">
        <f t="shared" si="14"/>
        <v>-1881.4528964890724</v>
      </c>
      <c r="AS23">
        <f t="shared" si="15"/>
        <v>0</v>
      </c>
      <c r="AT23">
        <f t="shared" si="16"/>
        <v>191.68981314503841</v>
      </c>
      <c r="AU23">
        <f t="shared" si="17"/>
        <v>-1689.7630833440342</v>
      </c>
      <c r="AW23">
        <v>20</v>
      </c>
      <c r="AX23">
        <f>(R23*SUMPRODUCT(K$23:$K24, X$23:$X24)-$AZ$3*SUMPRODUCT(K$22:$K23, W$23:$W24))/Z23</f>
        <v>7803.9986179224579</v>
      </c>
    </row>
    <row r="25" spans="5:50" x14ac:dyDescent="0.25">
      <c r="AN25" s="6">
        <f t="shared" ref="AN25:AU25" si="33">SUM(AN3:AN23)</f>
        <v>208883.48373845359</v>
      </c>
      <c r="AO25" s="6">
        <f t="shared" si="33"/>
        <v>-31626.056801783179</v>
      </c>
      <c r="AP25" s="6">
        <f t="shared" si="33"/>
        <v>-704.90780217964073</v>
      </c>
      <c r="AQ25" s="6">
        <f t="shared" si="33"/>
        <v>-105279.99998679561</v>
      </c>
      <c r="AR25" s="6">
        <f t="shared" si="33"/>
        <v>71272.519147695188</v>
      </c>
      <c r="AS25" s="6">
        <f t="shared" si="33"/>
        <v>-13594.018543209513</v>
      </c>
      <c r="AT25" s="6">
        <f t="shared" si="33"/>
        <v>27773.83157928599</v>
      </c>
      <c r="AU25" s="7">
        <f t="shared" si="33"/>
        <v>85452.332183771636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80" priority="1" operator="lessThan">
      <formula>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BD241-D116-4860-9012-9BE00859AD0D}">
  <sheetPr codeName="Sheet17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1634.7128442320331</v>
      </c>
      <c r="K3">
        <v>1</v>
      </c>
      <c r="L3" s="2">
        <v>0</v>
      </c>
      <c r="O3">
        <f>$C$3</f>
        <v>1634.7128442320331</v>
      </c>
      <c r="P3">
        <f>O3*B5</f>
        <v>1307.7702753856265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1634.7128442320331</v>
      </c>
      <c r="AF3">
        <f t="shared" ref="AF3:AF23" si="4">-$Z3*P3</f>
        <v>-1307.7702753856265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-298.01440185359343</v>
      </c>
      <c r="AJ3">
        <f t="shared" ref="AJ3:AJ23" si="8">AB3-AC3</f>
        <v>0</v>
      </c>
      <c r="AL3">
        <f t="shared" ref="AL3:AL23" si="9">SUM(AI3:AK3)</f>
        <v>-298.01440185359343</v>
      </c>
      <c r="AN3">
        <f t="shared" ref="AN3:AN23" si="10">AE3*$K3</f>
        <v>1634.7128442320331</v>
      </c>
      <c r="AO3">
        <f t="shared" ref="AO3:AO23" si="11">AF3*$K3</f>
        <v>-1307.7702753856265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-298.01440185359343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-298.01440185359343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1270.8593818950944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1000000</v>
      </c>
      <c r="S4">
        <f t="shared" si="1"/>
        <v>154.37335188238711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152.64222408859314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-152.64222408859314</v>
      </c>
      <c r="AK4">
        <f>G4*MAX(0, SUM(AB4, AE4:AF4))</f>
        <v>0</v>
      </c>
      <c r="AL4">
        <f t="shared" si="9"/>
        <v>-1366.5452240885929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-1118.2171578064979</v>
      </c>
      <c r="AR4">
        <f t="shared" si="14"/>
        <v>-1118.2171578064979</v>
      </c>
      <c r="AS4">
        <f t="shared" si="15"/>
        <v>-140.61020854352381</v>
      </c>
      <c r="AT4">
        <f t="shared" si="16"/>
        <v>0</v>
      </c>
      <c r="AU4">
        <f t="shared" si="17"/>
        <v>-1258.8273663500215</v>
      </c>
      <c r="AW4">
        <v>1</v>
      </c>
      <c r="AX4">
        <f>(R4*SUMPRODUCT(K5:$K$23, X5:$X$23)-$AZ$3*SUMPRODUCT(K4:$K$22, W5:$W$23))/Z4</f>
        <v>154.37335188238711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1634.7128442320331</v>
      </c>
      <c r="P5">
        <f t="shared" ref="P5:P23" si="30">O5*$C$5</f>
        <v>81.735642211601657</v>
      </c>
      <c r="Q5" s="5">
        <f t="shared" ref="Q5:Q23" si="31">$C$8</f>
        <v>12.5</v>
      </c>
      <c r="R5">
        <f t="shared" si="0"/>
        <v>1000000</v>
      </c>
      <c r="S5">
        <f t="shared" si="1"/>
        <v>291.40065382453702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152.64222408859314</v>
      </c>
      <c r="AC5">
        <f t="shared" si="2"/>
        <v>284.89949363529558</v>
      </c>
      <c r="AE5">
        <f t="shared" si="3"/>
        <v>1598.2423355894473</v>
      </c>
      <c r="AF5">
        <f t="shared" si="4"/>
        <v>-79.912116779472356</v>
      </c>
      <c r="AG5">
        <f t="shared" si="5"/>
        <v>-12.221124502299674</v>
      </c>
      <c r="AH5">
        <f t="shared" si="6"/>
        <v>-1208.2758460259631</v>
      </c>
      <c r="AI5">
        <f t="shared" si="7"/>
        <v>297.83324828171203</v>
      </c>
      <c r="AJ5">
        <f t="shared" si="8"/>
        <v>-132.25726954670245</v>
      </c>
      <c r="AK5">
        <f>G5*SUM(AB5, AE5:AF5)</f>
        <v>116.96807100289978</v>
      </c>
      <c r="AL5">
        <f t="shared" si="9"/>
        <v>282.54404973790935</v>
      </c>
      <c r="AN5">
        <f t="shared" si="10"/>
        <v>1356.2100692069857</v>
      </c>
      <c r="AO5">
        <f t="shared" si="11"/>
        <v>-67.810503460349281</v>
      </c>
      <c r="AP5">
        <f t="shared" si="12"/>
        <v>-10.370399868639586</v>
      </c>
      <c r="AQ5">
        <f t="shared" si="13"/>
        <v>-1025.298749926832</v>
      </c>
      <c r="AR5">
        <f t="shared" si="14"/>
        <v>252.73041595116473</v>
      </c>
      <c r="AS5">
        <f t="shared" si="15"/>
        <v>-112.22868816005139</v>
      </c>
      <c r="AT5">
        <f t="shared" si="16"/>
        <v>99.254832723064382</v>
      </c>
      <c r="AU5">
        <f t="shared" si="17"/>
        <v>239.75656051417772</v>
      </c>
      <c r="AW5">
        <v>2</v>
      </c>
      <c r="AX5">
        <f>(R5*SUMPRODUCT(K6:$K$23, X6:$X$23)-$AZ$3*SUMPRODUCT(K5:$K$22, W6:$W$23))/Z5</f>
        <v>291.40065382453702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1634.7128442320331</v>
      </c>
      <c r="P6">
        <f t="shared" si="30"/>
        <v>81.735642211601657</v>
      </c>
      <c r="Q6" s="5">
        <f t="shared" si="31"/>
        <v>12.5</v>
      </c>
      <c r="R6">
        <f t="shared" si="0"/>
        <v>1000000</v>
      </c>
      <c r="S6">
        <f t="shared" si="1"/>
        <v>411.4369234242742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284.89949363529558</v>
      </c>
      <c r="AC6">
        <f t="shared" si="2"/>
        <v>397.73960794031336</v>
      </c>
      <c r="AE6">
        <f t="shared" si="3"/>
        <v>1580.2909479987695</v>
      </c>
      <c r="AF6">
        <f t="shared" si="4"/>
        <v>-79.014547399938479</v>
      </c>
      <c r="AG6">
        <f t="shared" si="5"/>
        <v>-12.083857369619324</v>
      </c>
      <c r="AH6">
        <f t="shared" si="6"/>
        <v>-1204.4710125884076</v>
      </c>
      <c r="AI6">
        <f t="shared" si="7"/>
        <v>284.72153064080408</v>
      </c>
      <c r="AJ6">
        <f t="shared" si="8"/>
        <v>-112.84011430501778</v>
      </c>
      <c r="AK6">
        <f>G6*SUM(AB6, AE6:AF6)</f>
        <v>125.03231259638888</v>
      </c>
      <c r="AL6">
        <f t="shared" si="9"/>
        <v>296.91372893217516</v>
      </c>
      <c r="AN6">
        <f t="shared" si="10"/>
        <v>1235.2747196246173</v>
      </c>
      <c r="AO6">
        <f t="shared" si="11"/>
        <v>-61.763735981230873</v>
      </c>
      <c r="AP6">
        <f t="shared" si="12"/>
        <v>-9.44565527198856</v>
      </c>
      <c r="AQ6">
        <f t="shared" si="13"/>
        <v>-941.5054830601249</v>
      </c>
      <c r="AR6">
        <f t="shared" si="14"/>
        <v>222.55984531127302</v>
      </c>
      <c r="AS6">
        <f t="shared" si="15"/>
        <v>-88.204352962381932</v>
      </c>
      <c r="AT6">
        <f t="shared" si="16"/>
        <v>97.734695678736529</v>
      </c>
      <c r="AU6">
        <f t="shared" si="17"/>
        <v>232.09018802762762</v>
      </c>
      <c r="AW6">
        <v>3</v>
      </c>
      <c r="AX6">
        <f>(R6*SUMPRODUCT(K7:$K$23, X7:$X$23)-$AZ$3*SUMPRODUCT(K6:$K$22, W7:$W$23))/Z6</f>
        <v>411.4369234242742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1634.7128442320331</v>
      </c>
      <c r="P7">
        <f t="shared" si="30"/>
        <v>81.735642211601657</v>
      </c>
      <c r="Q7" s="5">
        <f t="shared" si="31"/>
        <v>12.5</v>
      </c>
      <c r="R7">
        <f t="shared" si="0"/>
        <v>1000000</v>
      </c>
      <c r="S7">
        <f t="shared" si="1"/>
        <v>516.03044542581358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397.73960794031336</v>
      </c>
      <c r="AC7">
        <f t="shared" si="2"/>
        <v>493.24277737784627</v>
      </c>
      <c r="AE7">
        <f t="shared" si="3"/>
        <v>1562.5246739829515</v>
      </c>
      <c r="AF7">
        <f t="shared" si="4"/>
        <v>-78.126233699147576</v>
      </c>
      <c r="AG7">
        <f t="shared" si="5"/>
        <v>-11.948005726940114</v>
      </c>
      <c r="AH7">
        <f t="shared" si="6"/>
        <v>-1201.0455186413308</v>
      </c>
      <c r="AI7">
        <f t="shared" si="7"/>
        <v>271.40491591553291</v>
      </c>
      <c r="AJ7">
        <f t="shared" si="8"/>
        <v>-95.503169437532904</v>
      </c>
      <c r="AK7">
        <f>G7*SUM(AB7, AE7:AF7)</f>
        <v>131.74966337568821</v>
      </c>
      <c r="AL7">
        <f t="shared" si="9"/>
        <v>307.65140985368822</v>
      </c>
      <c r="AN7">
        <f t="shared" si="10"/>
        <v>1125.1114699833142</v>
      </c>
      <c r="AO7">
        <f t="shared" si="11"/>
        <v>-56.255573499165713</v>
      </c>
      <c r="AP7">
        <f t="shared" si="12"/>
        <v>-8.6032806461482618</v>
      </c>
      <c r="AQ7">
        <f t="shared" si="13"/>
        <v>-864.8248002067478</v>
      </c>
      <c r="AR7">
        <f t="shared" si="14"/>
        <v>195.42781563125243</v>
      </c>
      <c r="AS7">
        <f t="shared" si="15"/>
        <v>-68.768009326872601</v>
      </c>
      <c r="AT7">
        <f t="shared" si="16"/>
        <v>94.867658667158267</v>
      </c>
      <c r="AU7">
        <f t="shared" si="17"/>
        <v>221.52746497153808</v>
      </c>
      <c r="AW7">
        <v>4</v>
      </c>
      <c r="AX7">
        <f>(R7*SUMPRODUCT(K8:$K$23, X8:$X$23)-$AZ$3*SUMPRODUCT(K7:$K$22, W8:$W$23))/Z7</f>
        <v>516.03044542581358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1634.7128442320331</v>
      </c>
      <c r="P8">
        <f t="shared" si="30"/>
        <v>81.735642211601657</v>
      </c>
      <c r="Q8" s="5">
        <f t="shared" si="31"/>
        <v>12.5</v>
      </c>
      <c r="R8">
        <f t="shared" si="0"/>
        <v>1000000</v>
      </c>
      <c r="S8">
        <f t="shared" si="1"/>
        <v>605.02197877226035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493.24277737784627</v>
      </c>
      <c r="AC8">
        <f t="shared" si="2"/>
        <v>571.7952583827755</v>
      </c>
      <c r="AE8">
        <f t="shared" si="3"/>
        <v>1544.9373509472796</v>
      </c>
      <c r="AF8">
        <f t="shared" si="4"/>
        <v>-77.246867547363976</v>
      </c>
      <c r="AG8">
        <f t="shared" si="5"/>
        <v>-11.813522451347342</v>
      </c>
      <c r="AH8">
        <f t="shared" si="6"/>
        <v>-1200.2574658696194</v>
      </c>
      <c r="AI8">
        <f t="shared" si="7"/>
        <v>255.61949507894883</v>
      </c>
      <c r="AJ8">
        <f t="shared" si="8"/>
        <v>-78.552481004929234</v>
      </c>
      <c r="AK8">
        <f t="shared" ref="AK8:AK23" si="32">G8*SUM(AB8:AB8, AE8:AF8)</f>
        <v>137.26532825444335</v>
      </c>
      <c r="AL8">
        <f t="shared" si="9"/>
        <v>314.33234232846291</v>
      </c>
      <c r="AN8">
        <f t="shared" si="10"/>
        <v>1024.7589217504353</v>
      </c>
      <c r="AO8">
        <f t="shared" si="11"/>
        <v>-51.237946087521756</v>
      </c>
      <c r="AP8">
        <f t="shared" si="12"/>
        <v>-7.8359245582964574</v>
      </c>
      <c r="AQ8">
        <f t="shared" si="13"/>
        <v>-796.13231293379056</v>
      </c>
      <c r="AR8">
        <f t="shared" si="14"/>
        <v>169.55273817082644</v>
      </c>
      <c r="AS8">
        <f t="shared" si="15"/>
        <v>-52.103961164558427</v>
      </c>
      <c r="AT8">
        <f t="shared" si="16"/>
        <v>91.048267872800636</v>
      </c>
      <c r="AU8">
        <f t="shared" si="17"/>
        <v>208.49704487906862</v>
      </c>
      <c r="AW8">
        <v>5</v>
      </c>
      <c r="AX8">
        <f>(R8*SUMPRODUCT(K9:$K$23, X9:$X$23)-$AZ$3*SUMPRODUCT(K8:$K$22, W9:$W$23))/Z8</f>
        <v>605.02197877226035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1634.7128442320331</v>
      </c>
      <c r="P9">
        <f t="shared" si="30"/>
        <v>81.735642211601657</v>
      </c>
      <c r="Q9" s="5">
        <f t="shared" si="31"/>
        <v>12.5</v>
      </c>
      <c r="R9">
        <f t="shared" si="0"/>
        <v>1000000</v>
      </c>
      <c r="S9">
        <f t="shared" si="1"/>
        <v>675.57168172008039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571.7952583827755</v>
      </c>
      <c r="AC9">
        <f t="shared" si="2"/>
        <v>631.27071427612464</v>
      </c>
      <c r="AE9">
        <f t="shared" si="3"/>
        <v>1527.5156918763394</v>
      </c>
      <c r="AF9">
        <f t="shared" si="4"/>
        <v>-76.375784593816974</v>
      </c>
      <c r="AG9">
        <f t="shared" si="5"/>
        <v>-11.680305942310211</v>
      </c>
      <c r="AH9">
        <f t="shared" si="6"/>
        <v>-1206.5027618927547</v>
      </c>
      <c r="AI9">
        <f t="shared" si="7"/>
        <v>232.95683944745747</v>
      </c>
      <c r="AJ9">
        <f t="shared" si="8"/>
        <v>-59.475455893349135</v>
      </c>
      <c r="AK9">
        <f t="shared" si="32"/>
        <v>141.60546159657088</v>
      </c>
      <c r="AL9">
        <f t="shared" si="9"/>
        <v>315.08684515067921</v>
      </c>
      <c r="AN9">
        <f t="shared" si="10"/>
        <v>933.33742918127552</v>
      </c>
      <c r="AO9">
        <f t="shared" si="11"/>
        <v>-46.666871459063778</v>
      </c>
      <c r="AP9">
        <f t="shared" si="12"/>
        <v>-7.1368607067174645</v>
      </c>
      <c r="AQ9">
        <f t="shared" si="13"/>
        <v>-737.19320336530734</v>
      </c>
      <c r="AR9">
        <f t="shared" si="14"/>
        <v>142.34049365018703</v>
      </c>
      <c r="AS9">
        <f t="shared" si="15"/>
        <v>-36.340490247072836</v>
      </c>
      <c r="AT9">
        <f t="shared" si="16"/>
        <v>86.523286266358582</v>
      </c>
      <c r="AU9">
        <f t="shared" si="17"/>
        <v>192.52328966947277</v>
      </c>
      <c r="AW9">
        <v>6</v>
      </c>
      <c r="AX9">
        <f>(R9*SUMPRODUCT(K10:$K$23, X10:$X$23)-$AZ$3*SUMPRODUCT(K9:$K$22, W10:$W$23))/Z9</f>
        <v>675.57168172008039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1634.7128442320331</v>
      </c>
      <c r="P10">
        <f t="shared" si="30"/>
        <v>81.735642211601657</v>
      </c>
      <c r="Q10" s="5">
        <f t="shared" si="31"/>
        <v>12.5</v>
      </c>
      <c r="R10">
        <f t="shared" si="0"/>
        <v>1000000</v>
      </c>
      <c r="S10">
        <f t="shared" si="1"/>
        <v>727.86374098514966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631.27071427612464</v>
      </c>
      <c r="AC10">
        <f t="shared" si="2"/>
        <v>672.44728851990203</v>
      </c>
      <c r="AE10">
        <f t="shared" si="3"/>
        <v>1510.2527543474862</v>
      </c>
      <c r="AF10">
        <f t="shared" si="4"/>
        <v>-75.512637717374318</v>
      </c>
      <c r="AG10">
        <f t="shared" si="5"/>
        <v>-11.548303113879484</v>
      </c>
      <c r="AH10">
        <f t="shared" si="6"/>
        <v>-1215.9815206098685</v>
      </c>
      <c r="AI10">
        <f t="shared" si="7"/>
        <v>207.21029290636397</v>
      </c>
      <c r="AJ10">
        <f t="shared" si="8"/>
        <v>-41.176574243777395</v>
      </c>
      <c r="AK10">
        <f t="shared" si="32"/>
        <v>144.62075816343656</v>
      </c>
      <c r="AL10">
        <f t="shared" si="9"/>
        <v>310.65447682602314</v>
      </c>
      <c r="AN10">
        <f t="shared" si="10"/>
        <v>850.05065353636371</v>
      </c>
      <c r="AO10">
        <f t="shared" si="11"/>
        <v>-42.502532676818191</v>
      </c>
      <c r="AP10">
        <f t="shared" si="12"/>
        <v>-6.4999998052846593</v>
      </c>
      <c r="AQ10">
        <f t="shared" si="13"/>
        <v>-684.41913666904918</v>
      </c>
      <c r="AR10">
        <f t="shared" si="14"/>
        <v>116.62898438521178</v>
      </c>
      <c r="AS10">
        <f t="shared" si="15"/>
        <v>-23.176368157947493</v>
      </c>
      <c r="AT10">
        <f t="shared" si="16"/>
        <v>81.400262067304396</v>
      </c>
      <c r="AU10">
        <f t="shared" si="17"/>
        <v>174.85287829456868</v>
      </c>
      <c r="AW10">
        <v>7</v>
      </c>
      <c r="AX10">
        <f>(R10*SUMPRODUCT(K11:$K$23, X11:$X$23)-$AZ$3*SUMPRODUCT(K10:$K$22, W11:$W$23))/Z10</f>
        <v>727.86374098514966</v>
      </c>
    </row>
    <row r="11" spans="1:52" x14ac:dyDescent="0.25">
      <c r="A11" t="s">
        <v>33</v>
      </c>
      <c r="C11" s="24">
        <f>AU25</f>
        <v>303.70139029653143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1634.7128442320331</v>
      </c>
      <c r="P11">
        <f t="shared" si="30"/>
        <v>81.735642211601657</v>
      </c>
      <c r="Q11" s="5">
        <f t="shared" si="31"/>
        <v>12.5</v>
      </c>
      <c r="R11">
        <f t="shared" si="0"/>
        <v>1000000</v>
      </c>
      <c r="S11">
        <f t="shared" si="1"/>
        <v>764.55303668798899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672.44728851990203</v>
      </c>
      <c r="AC11">
        <f t="shared" si="2"/>
        <v>698.34349525357538</v>
      </c>
      <c r="AE11">
        <f t="shared" si="3"/>
        <v>1493.1483188167497</v>
      </c>
      <c r="AF11">
        <f t="shared" si="4"/>
        <v>-74.657415940837495</v>
      </c>
      <c r="AG11">
        <f t="shared" si="5"/>
        <v>-11.417512287289602</v>
      </c>
      <c r="AH11">
        <f t="shared" si="6"/>
        <v>-1224.6236360869905</v>
      </c>
      <c r="AI11">
        <f t="shared" si="7"/>
        <v>182.44975450163201</v>
      </c>
      <c r="AJ11">
        <f t="shared" si="8"/>
        <v>-25.896206733673353</v>
      </c>
      <c r="AK11">
        <f t="shared" si="32"/>
        <v>146.36567339770701</v>
      </c>
      <c r="AL11">
        <f t="shared" si="9"/>
        <v>302.9192211656657</v>
      </c>
      <c r="AN11">
        <f t="shared" si="10"/>
        <v>774.17703750790656</v>
      </c>
      <c r="AO11">
        <f t="shared" si="11"/>
        <v>-38.708851875395332</v>
      </c>
      <c r="AP11">
        <f t="shared" si="12"/>
        <v>-5.9198243917848838</v>
      </c>
      <c r="AQ11">
        <f t="shared" si="13"/>
        <v>-634.95065205531125</v>
      </c>
      <c r="AR11">
        <f t="shared" si="14"/>
        <v>94.59770918541507</v>
      </c>
      <c r="AS11">
        <f t="shared" si="15"/>
        <v>-13.426829980061752</v>
      </c>
      <c r="AT11">
        <f t="shared" si="16"/>
        <v>75.888605301904533</v>
      </c>
      <c r="AU11">
        <f t="shared" si="17"/>
        <v>157.05948450725785</v>
      </c>
      <c r="AW11">
        <v>8</v>
      </c>
      <c r="AX11">
        <f>(R11*SUMPRODUCT(K12:$K$23, X12:$X$23)-$AZ$3*SUMPRODUCT(K11:$K$22, W12:$W$23))/Z11</f>
        <v>764.55303668798899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1634.7128442320331</v>
      </c>
      <c r="P12">
        <f t="shared" si="30"/>
        <v>81.735642211601657</v>
      </c>
      <c r="Q12" s="5">
        <f t="shared" si="31"/>
        <v>12.5</v>
      </c>
      <c r="R12">
        <f t="shared" si="0"/>
        <v>1000000</v>
      </c>
      <c r="S12">
        <f t="shared" si="1"/>
        <v>784.53456865384362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698.34349525357538</v>
      </c>
      <c r="AC12">
        <f t="shared" si="2"/>
        <v>708.45669283780762</v>
      </c>
      <c r="AE12">
        <f t="shared" si="3"/>
        <v>1476.1914919202311</v>
      </c>
      <c r="AF12">
        <f t="shared" si="4"/>
        <v>-73.809574596011558</v>
      </c>
      <c r="AG12">
        <f t="shared" si="5"/>
        <v>-11.287850165312419</v>
      </c>
      <c r="AH12">
        <f t="shared" si="6"/>
        <v>-1238.9599283429438</v>
      </c>
      <c r="AI12">
        <f t="shared" si="7"/>
        <v>152.1341388159633</v>
      </c>
      <c r="AJ12">
        <f t="shared" si="8"/>
        <v>-10.113197584232239</v>
      </c>
      <c r="AK12">
        <f t="shared" si="32"/>
        <v>147.05077888044562</v>
      </c>
      <c r="AL12">
        <f t="shared" si="9"/>
        <v>289.07172011217665</v>
      </c>
      <c r="AN12">
        <f t="shared" si="10"/>
        <v>705.05370823136764</v>
      </c>
      <c r="AO12">
        <f t="shared" si="11"/>
        <v>-35.252685411568386</v>
      </c>
      <c r="AP12">
        <f t="shared" si="12"/>
        <v>-5.391265740639855</v>
      </c>
      <c r="AQ12">
        <f t="shared" si="13"/>
        <v>-591.74795181346656</v>
      </c>
      <c r="AR12">
        <f t="shared" si="14"/>
        <v>72.661805265692948</v>
      </c>
      <c r="AS12">
        <f t="shared" si="15"/>
        <v>-4.8302320517809569</v>
      </c>
      <c r="AT12">
        <f t="shared" si="16"/>
        <v>70.233907670815611</v>
      </c>
      <c r="AU12">
        <f t="shared" si="17"/>
        <v>138.06548088472761</v>
      </c>
      <c r="AW12">
        <v>9</v>
      </c>
      <c r="AX12">
        <f>(R12*SUMPRODUCT(K13:$K$23, X13:$X$23)-$AZ$3*SUMPRODUCT(K12:$K$22, W13:$W$23))/Z12</f>
        <v>784.53456865384362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1634.7128442320331</v>
      </c>
      <c r="P13">
        <f t="shared" si="30"/>
        <v>81.735642211601657</v>
      </c>
      <c r="Q13" s="5">
        <f t="shared" si="31"/>
        <v>12.5</v>
      </c>
      <c r="R13">
        <f t="shared" si="0"/>
        <v>1000000</v>
      </c>
      <c r="S13">
        <f t="shared" si="1"/>
        <v>789.72321006020013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708.45669283780762</v>
      </c>
      <c r="AC13">
        <f t="shared" si="2"/>
        <v>705.02073636553405</v>
      </c>
      <c r="AE13">
        <f t="shared" si="3"/>
        <v>1459.380246781413</v>
      </c>
      <c r="AF13">
        <f t="shared" si="4"/>
        <v>-72.969012339070659</v>
      </c>
      <c r="AG13">
        <f t="shared" si="5"/>
        <v>-11.159301249228049</v>
      </c>
      <c r="AH13">
        <f t="shared" si="6"/>
        <v>-1253.6331544996631</v>
      </c>
      <c r="AI13">
        <f t="shared" si="7"/>
        <v>121.6187786934513</v>
      </c>
      <c r="AJ13">
        <f t="shared" si="8"/>
        <v>3.435956472273574</v>
      </c>
      <c r="AK13">
        <f t="shared" si="32"/>
        <v>146.64075490961051</v>
      </c>
      <c r="AL13">
        <f t="shared" si="9"/>
        <v>271.69549007533539</v>
      </c>
      <c r="AN13">
        <f t="shared" si="10"/>
        <v>642.08146578602316</v>
      </c>
      <c r="AO13">
        <f t="shared" si="11"/>
        <v>-32.104073289301162</v>
      </c>
      <c r="AP13">
        <f t="shared" si="12"/>
        <v>-4.9097420079890606</v>
      </c>
      <c r="AQ13">
        <f t="shared" si="13"/>
        <v>-551.55920821481652</v>
      </c>
      <c r="AR13">
        <f t="shared" si="14"/>
        <v>53.508442273916451</v>
      </c>
      <c r="AS13">
        <f t="shared" si="15"/>
        <v>1.511712915780496</v>
      </c>
      <c r="AT13">
        <f t="shared" si="16"/>
        <v>64.517325805927769</v>
      </c>
      <c r="AU13">
        <f t="shared" si="17"/>
        <v>119.53748099562472</v>
      </c>
      <c r="AW13">
        <v>10</v>
      </c>
      <c r="AX13">
        <f>(R13*SUMPRODUCT(K14:$K$23, X14:$X$23)-$AZ$3*SUMPRODUCT(K13:$K$22, W14:$W$23))/Z13</f>
        <v>789.72321006020013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1634.7128442320331</v>
      </c>
      <c r="P14">
        <f t="shared" si="30"/>
        <v>81.735642211601657</v>
      </c>
      <c r="Q14" s="5">
        <f t="shared" si="31"/>
        <v>12.5</v>
      </c>
      <c r="R14">
        <f t="shared" si="0"/>
        <v>1000000</v>
      </c>
      <c r="S14">
        <f t="shared" si="1"/>
        <v>779.91852037479293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705.02073636553405</v>
      </c>
      <c r="AC14">
        <f t="shared" si="2"/>
        <v>688.31225224387754</v>
      </c>
      <c r="AE14">
        <f t="shared" si="3"/>
        <v>1442.7056803890614</v>
      </c>
      <c r="AF14">
        <f t="shared" si="4"/>
        <v>-72.135284019453067</v>
      </c>
      <c r="AG14">
        <f t="shared" si="5"/>
        <v>-11.031797461244835</v>
      </c>
      <c r="AH14">
        <f t="shared" si="6"/>
        <v>-1272.862039274549</v>
      </c>
      <c r="AI14">
        <f t="shared" si="7"/>
        <v>86.67655963381435</v>
      </c>
      <c r="AJ14">
        <f t="shared" si="8"/>
        <v>16.708484121656511</v>
      </c>
      <c r="AK14">
        <f t="shared" si="32"/>
        <v>145.29137929145998</v>
      </c>
      <c r="AL14">
        <f t="shared" si="9"/>
        <v>248.67642304693084</v>
      </c>
      <c r="AN14">
        <f t="shared" si="10"/>
        <v>584.71142382654807</v>
      </c>
      <c r="AO14">
        <f t="shared" si="11"/>
        <v>-29.235571191327406</v>
      </c>
      <c r="AP14">
        <f t="shared" si="12"/>
        <v>-4.4710560779042963</v>
      </c>
      <c r="AQ14">
        <f t="shared" si="13"/>
        <v>-515.87581960464581</v>
      </c>
      <c r="AR14">
        <f t="shared" si="14"/>
        <v>35.128976952670598</v>
      </c>
      <c r="AS14">
        <f t="shared" si="15"/>
        <v>6.7717495491682147</v>
      </c>
      <c r="AT14">
        <f t="shared" si="16"/>
        <v>58.884865021341554</v>
      </c>
      <c r="AU14">
        <f t="shared" si="17"/>
        <v>100.78559152318037</v>
      </c>
      <c r="AW14">
        <v>11</v>
      </c>
      <c r="AX14">
        <f>(R14*SUMPRODUCT(K15:$K$23, X15:$X$23)-$AZ$3*SUMPRODUCT(K14:$K$22, W15:$W$23))/Z14</f>
        <v>779.91852037479293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1634.7128442320331</v>
      </c>
      <c r="P15">
        <f t="shared" si="30"/>
        <v>81.735642211601657</v>
      </c>
      <c r="Q15" s="5">
        <f t="shared" si="31"/>
        <v>12.5</v>
      </c>
      <c r="R15">
        <f t="shared" si="0"/>
        <v>1000000</v>
      </c>
      <c r="S15">
        <f t="shared" si="1"/>
        <v>751.97605209291976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688.31225224387754</v>
      </c>
      <c r="AC15">
        <f t="shared" si="2"/>
        <v>656.03469086297309</v>
      </c>
      <c r="AE15">
        <f t="shared" si="3"/>
        <v>1426.1469263957042</v>
      </c>
      <c r="AF15">
        <f t="shared" si="4"/>
        <v>-71.307346319785211</v>
      </c>
      <c r="AG15">
        <f t="shared" si="5"/>
        <v>-10.905179244689373</v>
      </c>
      <c r="AH15">
        <f t="shared" si="6"/>
        <v>-1304.0193554411255</v>
      </c>
      <c r="AI15">
        <f t="shared" si="7"/>
        <v>39.915045390104069</v>
      </c>
      <c r="AJ15">
        <f t="shared" si="8"/>
        <v>32.277561380904444</v>
      </c>
      <c r="AK15">
        <f t="shared" si="32"/>
        <v>143.02062826238577</v>
      </c>
      <c r="AL15">
        <f t="shared" si="9"/>
        <v>215.21323503339428</v>
      </c>
      <c r="AN15">
        <f t="shared" si="10"/>
        <v>532.43950930339884</v>
      </c>
      <c r="AO15">
        <f t="shared" si="11"/>
        <v>-26.621975465169943</v>
      </c>
      <c r="AP15">
        <f t="shared" si="12"/>
        <v>-4.0713535039355184</v>
      </c>
      <c r="AQ15">
        <f t="shared" si="13"/>
        <v>-486.84424646760488</v>
      </c>
      <c r="AR15">
        <f t="shared" si="14"/>
        <v>14.901933866688534</v>
      </c>
      <c r="AS15">
        <f t="shared" si="15"/>
        <v>12.050545862474936</v>
      </c>
      <c r="AT15">
        <f t="shared" si="16"/>
        <v>53.395503452608274</v>
      </c>
      <c r="AU15">
        <f t="shared" si="17"/>
        <v>80.347983181771738</v>
      </c>
      <c r="AW15">
        <v>12</v>
      </c>
      <c r="AX15">
        <f>(R15*SUMPRODUCT(K16:$K$23, X16:$X$23)-$AZ$3*SUMPRODUCT(K15:$K$22, W16:$W$23))/Z15</f>
        <v>751.97605209291976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1634.7128442320331</v>
      </c>
      <c r="P16">
        <f t="shared" si="30"/>
        <v>81.735642211601657</v>
      </c>
      <c r="Q16" s="5">
        <f t="shared" si="31"/>
        <v>12.5</v>
      </c>
      <c r="R16">
        <f t="shared" si="0"/>
        <v>1000000</v>
      </c>
      <c r="S16">
        <f t="shared" si="1"/>
        <v>706.00754011469633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656.03469086297309</v>
      </c>
      <c r="AC16">
        <f t="shared" si="2"/>
        <v>608.82513305509269</v>
      </c>
      <c r="AE16">
        <f t="shared" si="3"/>
        <v>1409.6935349086355</v>
      </c>
      <c r="AF16">
        <f t="shared" si="4"/>
        <v>-70.48467674543177</v>
      </c>
      <c r="AG16">
        <f t="shared" si="5"/>
        <v>-10.779366693381638</v>
      </c>
      <c r="AH16">
        <f t="shared" si="6"/>
        <v>-1340.860708867385</v>
      </c>
      <c r="AI16">
        <f t="shared" si="7"/>
        <v>-12.431217397562932</v>
      </c>
      <c r="AJ16">
        <f t="shared" si="8"/>
        <v>47.209557807880401</v>
      </c>
      <c r="AK16">
        <f t="shared" si="32"/>
        <v>139.6670484318324</v>
      </c>
      <c r="AL16">
        <f t="shared" si="9"/>
        <v>174.44538884214987</v>
      </c>
      <c r="AN16">
        <f t="shared" si="10"/>
        <v>484.81146234400632</v>
      </c>
      <c r="AO16">
        <f t="shared" si="11"/>
        <v>-24.240573117200313</v>
      </c>
      <c r="AP16">
        <f t="shared" si="12"/>
        <v>-3.7071607412169416</v>
      </c>
      <c r="AQ16">
        <f t="shared" si="13"/>
        <v>-461.13898160691332</v>
      </c>
      <c r="AR16">
        <f t="shared" si="14"/>
        <v>-4.2752531213242344</v>
      </c>
      <c r="AS16">
        <f t="shared" si="15"/>
        <v>16.235964903489318</v>
      </c>
      <c r="AT16">
        <f t="shared" si="16"/>
        <v>48.033267029132226</v>
      </c>
      <c r="AU16">
        <f t="shared" si="17"/>
        <v>59.99397881129731</v>
      </c>
      <c r="AW16">
        <v>13</v>
      </c>
      <c r="AX16">
        <f>(R16*SUMPRODUCT(K17:$K$23, X17:$X$23)-$AZ$3*SUMPRODUCT(K16:$K$22, W17:$W$23))/Z16</f>
        <v>706.00754011469633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1634.7128442320331</v>
      </c>
      <c r="P17">
        <f t="shared" si="30"/>
        <v>81.735642211601657</v>
      </c>
      <c r="Q17" s="5">
        <f t="shared" si="31"/>
        <v>12.5</v>
      </c>
      <c r="R17">
        <f t="shared" si="0"/>
        <v>1000000</v>
      </c>
      <c r="S17">
        <f t="shared" si="1"/>
        <v>644.36806817866523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608.82513305509269</v>
      </c>
      <c r="AC17">
        <f t="shared" si="2"/>
        <v>549.22584207238083</v>
      </c>
      <c r="AE17">
        <f t="shared" si="3"/>
        <v>1393.3442433881328</v>
      </c>
      <c r="AF17">
        <f t="shared" si="4"/>
        <v>-69.667212169406639</v>
      </c>
      <c r="AG17">
        <f t="shared" si="5"/>
        <v>-10.654350153181703</v>
      </c>
      <c r="AH17">
        <f t="shared" si="6"/>
        <v>-1377.8298612894021</v>
      </c>
      <c r="AI17">
        <f t="shared" si="7"/>
        <v>-64.807180223857586</v>
      </c>
      <c r="AJ17">
        <f t="shared" si="8"/>
        <v>59.599290982711864</v>
      </c>
      <c r="AK17">
        <f t="shared" si="32"/>
        <v>135.27515149916732</v>
      </c>
      <c r="AL17">
        <f t="shared" si="9"/>
        <v>130.0672622580216</v>
      </c>
      <c r="AN17">
        <f t="shared" si="10"/>
        <v>441.41670634234276</v>
      </c>
      <c r="AO17">
        <f t="shared" si="11"/>
        <v>-22.070835317117137</v>
      </c>
      <c r="AP17">
        <f t="shared" si="12"/>
        <v>-3.3753382734760566</v>
      </c>
      <c r="AQ17">
        <f t="shared" si="13"/>
        <v>-436.50169163620984</v>
      </c>
      <c r="AR17">
        <f t="shared" si="14"/>
        <v>-20.531158884460265</v>
      </c>
      <c r="AS17">
        <f t="shared" si="15"/>
        <v>18.881279949853077</v>
      </c>
      <c r="AT17">
        <f t="shared" si="16"/>
        <v>42.855677703539463</v>
      </c>
      <c r="AU17">
        <f t="shared" si="17"/>
        <v>41.205798768932283</v>
      </c>
      <c r="AW17">
        <v>14</v>
      </c>
      <c r="AX17">
        <f>(R17*SUMPRODUCT(K18:$K$23, X18:$X$23)-$AZ$3*SUMPRODUCT(K17:$K$22, W18:$W$23))/Z17</f>
        <v>644.36806817866523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1634.7128442320331</v>
      </c>
      <c r="P18">
        <f t="shared" si="30"/>
        <v>81.735642211601657</v>
      </c>
      <c r="Q18" s="5">
        <f t="shared" si="31"/>
        <v>12.5</v>
      </c>
      <c r="R18">
        <f t="shared" si="0"/>
        <v>1000000</v>
      </c>
      <c r="S18">
        <f t="shared" si="1"/>
        <v>568.61770705506547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549.22584207238083</v>
      </c>
      <c r="AC18">
        <f t="shared" si="2"/>
        <v>479.00811484661273</v>
      </c>
      <c r="AE18">
        <f t="shared" si="3"/>
        <v>1377.0952049428533</v>
      </c>
      <c r="AF18">
        <f t="shared" si="4"/>
        <v>-68.854760247142664</v>
      </c>
      <c r="AG18">
        <f t="shared" si="5"/>
        <v>-10.530100208439015</v>
      </c>
      <c r="AH18">
        <f t="shared" si="6"/>
        <v>-1416.5154568697892</v>
      </c>
      <c r="AI18">
        <f t="shared" si="7"/>
        <v>-118.80511238251756</v>
      </c>
      <c r="AJ18">
        <f t="shared" si="8"/>
        <v>70.217727225768101</v>
      </c>
      <c r="AK18">
        <f t="shared" si="32"/>
        <v>130.02264007376641</v>
      </c>
      <c r="AL18">
        <f t="shared" si="9"/>
        <v>81.435254917016948</v>
      </c>
      <c r="AN18">
        <f t="shared" si="10"/>
        <v>401.88007197829938</v>
      </c>
      <c r="AO18">
        <f t="shared" si="11"/>
        <v>-20.09400359891497</v>
      </c>
      <c r="AP18">
        <f t="shared" si="12"/>
        <v>-3.0730173298960759</v>
      </c>
      <c r="AQ18">
        <f t="shared" si="13"/>
        <v>-413.38415217909937</v>
      </c>
      <c r="AR18">
        <f t="shared" si="14"/>
        <v>-34.671101129611039</v>
      </c>
      <c r="AS18">
        <f t="shared" si="15"/>
        <v>20.491760606206828</v>
      </c>
      <c r="AT18">
        <f t="shared" si="16"/>
        <v>37.944731609040915</v>
      </c>
      <c r="AU18">
        <f t="shared" si="17"/>
        <v>23.765391085636701</v>
      </c>
      <c r="AW18">
        <v>15</v>
      </c>
      <c r="AX18">
        <f>(R18*SUMPRODUCT(K19:$K$23, X19:$X$23)-$AZ$3*SUMPRODUCT(K18:$K$22, W19:$W$23))/Z18</f>
        <v>568.61770705506547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1634.7128442320331</v>
      </c>
      <c r="P19">
        <f t="shared" si="30"/>
        <v>81.735642211601657</v>
      </c>
      <c r="Q19" s="5">
        <f t="shared" si="31"/>
        <v>12.5</v>
      </c>
      <c r="R19">
        <f t="shared" si="0"/>
        <v>1000000</v>
      </c>
      <c r="S19">
        <f t="shared" si="1"/>
        <v>478.29229194064976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479.00811484661273</v>
      </c>
      <c r="AC19">
        <f t="shared" si="2"/>
        <v>398.18842865422835</v>
      </c>
      <c r="AE19">
        <f t="shared" si="3"/>
        <v>1360.9329477264696</v>
      </c>
      <c r="AF19">
        <f t="shared" si="4"/>
        <v>-68.046647386323471</v>
      </c>
      <c r="AG19">
        <f t="shared" si="5"/>
        <v>-10.406513845294173</v>
      </c>
      <c r="AH19">
        <f t="shared" si="6"/>
        <v>-1462.8288848360978</v>
      </c>
      <c r="AI19">
        <f t="shared" si="7"/>
        <v>-180.34909834124596</v>
      </c>
      <c r="AJ19">
        <f t="shared" si="8"/>
        <v>80.819686192384381</v>
      </c>
      <c r="AK19">
        <f t="shared" si="32"/>
        <v>124.03260906307312</v>
      </c>
      <c r="AL19">
        <f t="shared" si="9"/>
        <v>24.503196914211543</v>
      </c>
      <c r="AN19">
        <f t="shared" si="10"/>
        <v>365.85702676172622</v>
      </c>
      <c r="AO19">
        <f t="shared" si="11"/>
        <v>-18.292851338086308</v>
      </c>
      <c r="AP19">
        <f t="shared" si="12"/>
        <v>-2.7975634073334841</v>
      </c>
      <c r="AQ19">
        <f t="shared" si="13"/>
        <v>-393.24951854635538</v>
      </c>
      <c r="AR19">
        <f t="shared" si="14"/>
        <v>-48.48290653004895</v>
      </c>
      <c r="AS19">
        <f t="shared" si="15"/>
        <v>21.72660316847908</v>
      </c>
      <c r="AT19">
        <f t="shared" si="16"/>
        <v>33.343451379528155</v>
      </c>
      <c r="AU19">
        <f t="shared" si="17"/>
        <v>6.5871480179582846</v>
      </c>
      <c r="AW19">
        <v>16</v>
      </c>
      <c r="AX19">
        <f>(R19*SUMPRODUCT(K20:$K$23, X20:$X$23)-$AZ$3*SUMPRODUCT(K19:$K$22, W20:$W$23))/Z19</f>
        <v>478.29229194064976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1634.7128442320331</v>
      </c>
      <c r="P20">
        <f t="shared" si="30"/>
        <v>81.735642211601657</v>
      </c>
      <c r="Q20" s="5">
        <f t="shared" si="31"/>
        <v>12.5</v>
      </c>
      <c r="R20">
        <f t="shared" si="0"/>
        <v>1000000</v>
      </c>
      <c r="S20">
        <f t="shared" si="1"/>
        <v>376.24138963070311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398.18842865422835</v>
      </c>
      <c r="AC20">
        <f t="shared" si="2"/>
        <v>309.52977570852318</v>
      </c>
      <c r="AE20">
        <f t="shared" si="3"/>
        <v>1344.8608100231506</v>
      </c>
      <c r="AF20">
        <f t="shared" si="4"/>
        <v>-67.243040501157523</v>
      </c>
      <c r="AG20">
        <f t="shared" si="5"/>
        <v>-10.283616590280637</v>
      </c>
      <c r="AH20">
        <f t="shared" si="6"/>
        <v>-1506.569324847605</v>
      </c>
      <c r="AI20">
        <f t="shared" si="7"/>
        <v>-239.23517191589258</v>
      </c>
      <c r="AJ20">
        <f t="shared" si="8"/>
        <v>88.658652945705171</v>
      </c>
      <c r="AK20">
        <f t="shared" si="32"/>
        <v>117.3064338723355</v>
      </c>
      <c r="AL20">
        <f t="shared" si="9"/>
        <v>-33.270085097851904</v>
      </c>
      <c r="AN20">
        <f t="shared" si="10"/>
        <v>333.03829732140787</v>
      </c>
      <c r="AO20">
        <f t="shared" si="11"/>
        <v>-16.651914866070392</v>
      </c>
      <c r="AP20">
        <f t="shared" si="12"/>
        <v>-2.5466116151263933</v>
      </c>
      <c r="AQ20">
        <f t="shared" si="13"/>
        <v>-373.08342915819838</v>
      </c>
      <c r="AR20">
        <f t="shared" si="14"/>
        <v>-59.24365831798729</v>
      </c>
      <c r="AS20">
        <f t="shared" si="15"/>
        <v>21.955228823523377</v>
      </c>
      <c r="AT20">
        <f t="shared" si="16"/>
        <v>29.049500669899384</v>
      </c>
      <c r="AU20">
        <f t="shared" si="17"/>
        <v>-8.2389288245645336</v>
      </c>
      <c r="AW20">
        <v>17</v>
      </c>
      <c r="AX20">
        <f>(R20*SUMPRODUCT(K21:$K$23, X21:$X$23)-$AZ$3*SUMPRODUCT(K20:$K$22, W21:$W$23))/Z20</f>
        <v>376.24138963070311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1634.7128442320331</v>
      </c>
      <c r="P21">
        <f t="shared" si="30"/>
        <v>81.735642211601657</v>
      </c>
      <c r="Q21" s="5">
        <f t="shared" si="31"/>
        <v>12.5</v>
      </c>
      <c r="R21">
        <f t="shared" si="0"/>
        <v>1000000</v>
      </c>
      <c r="S21">
        <f t="shared" si="1"/>
        <v>261.96718229333385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309.52977570852318</v>
      </c>
      <c r="AC21">
        <f t="shared" si="2"/>
        <v>212.95419330322906</v>
      </c>
      <c r="AE21">
        <f t="shared" si="3"/>
        <v>1328.8647531279653</v>
      </c>
      <c r="AF21">
        <f t="shared" si="4"/>
        <v>-66.443237656398267</v>
      </c>
      <c r="AG21">
        <f t="shared" si="5"/>
        <v>-10.161301094996356</v>
      </c>
      <c r="AH21">
        <f t="shared" si="6"/>
        <v>-1558.3463505180387</v>
      </c>
      <c r="AI21">
        <f t="shared" si="7"/>
        <v>-306.08613614146793</v>
      </c>
      <c r="AJ21">
        <f t="shared" si="8"/>
        <v>96.575582405294114</v>
      </c>
      <c r="AK21">
        <f t="shared" si="32"/>
        <v>110.03659038260633</v>
      </c>
      <c r="AL21">
        <f t="shared" si="9"/>
        <v>-99.473963353567484</v>
      </c>
      <c r="AN21">
        <f t="shared" si="10"/>
        <v>303.13758659047744</v>
      </c>
      <c r="AO21">
        <f t="shared" si="11"/>
        <v>-15.156879329523873</v>
      </c>
      <c r="AP21">
        <f t="shared" si="12"/>
        <v>-2.3179727532887249</v>
      </c>
      <c r="AQ21">
        <f t="shared" si="13"/>
        <v>-355.4864034554061</v>
      </c>
      <c r="AR21">
        <f t="shared" si="14"/>
        <v>-69.823668947741211</v>
      </c>
      <c r="AS21">
        <f t="shared" si="15"/>
        <v>22.030600860621579</v>
      </c>
      <c r="AT21">
        <f t="shared" si="16"/>
        <v>25.101295197056171</v>
      </c>
      <c r="AU21">
        <f t="shared" si="17"/>
        <v>-22.691772890063469</v>
      </c>
      <c r="AW21">
        <v>18</v>
      </c>
      <c r="AX21">
        <f>(R21*SUMPRODUCT(K22:$K$23, X22:$X$23)-$AZ$3*SUMPRODUCT(K21:$K$22, W22:$W$23))/Z21</f>
        <v>261.96718229333385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1634.7128442320331</v>
      </c>
      <c r="P22">
        <f t="shared" si="30"/>
        <v>81.735642211601657</v>
      </c>
      <c r="Q22" s="5">
        <f t="shared" si="31"/>
        <v>12.5</v>
      </c>
      <c r="R22">
        <f t="shared" si="0"/>
        <v>1000000</v>
      </c>
      <c r="S22">
        <f t="shared" si="1"/>
        <v>136.39750631569845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212.95419330322906</v>
      </c>
      <c r="AC22">
        <f t="shared" si="2"/>
        <v>109.54922216350801</v>
      </c>
      <c r="AE22">
        <f t="shared" si="3"/>
        <v>1312.9383768338291</v>
      </c>
      <c r="AF22">
        <f t="shared" si="4"/>
        <v>-65.646918841691445</v>
      </c>
      <c r="AG22">
        <f t="shared" si="5"/>
        <v>-10.03951841959918</v>
      </c>
      <c r="AH22">
        <f t="shared" si="6"/>
        <v>-1613.5731557769539</v>
      </c>
      <c r="AI22">
        <f t="shared" si="7"/>
        <v>-376.32121620441558</v>
      </c>
      <c r="AJ22">
        <f t="shared" si="8"/>
        <v>103.40497113972106</v>
      </c>
      <c r="AK22">
        <f t="shared" si="32"/>
        <v>102.21719559067569</v>
      </c>
      <c r="AL22">
        <f t="shared" si="9"/>
        <v>-170.69904947401884</v>
      </c>
      <c r="AN22">
        <f t="shared" si="10"/>
        <v>275.8960712576872</v>
      </c>
      <c r="AO22">
        <f t="shared" si="11"/>
        <v>-13.794803562884359</v>
      </c>
      <c r="AP22">
        <f t="shared" si="12"/>
        <v>-2.1096677027342037</v>
      </c>
      <c r="AQ22">
        <f t="shared" si="13"/>
        <v>-339.07036477925521</v>
      </c>
      <c r="AR22">
        <f t="shared" si="14"/>
        <v>-79.078764787186614</v>
      </c>
      <c r="AS22">
        <f t="shared" si="15"/>
        <v>21.729142653870586</v>
      </c>
      <c r="AT22">
        <f t="shared" si="16"/>
        <v>21.479547841730341</v>
      </c>
      <c r="AU22">
        <f t="shared" si="17"/>
        <v>-35.870074291585688</v>
      </c>
      <c r="AW22">
        <v>19</v>
      </c>
      <c r="AX22">
        <f>(R22*SUMPRODUCT(K23:$K$23, X23:$X$23)-$AZ$3*SUMPRODUCT(K22:$K$22, W23:$W$23))/Z22</f>
        <v>136.39750631569845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1634.7128442320331</v>
      </c>
      <c r="P23">
        <f t="shared" si="30"/>
        <v>81.735642211601657</v>
      </c>
      <c r="Q23" s="5">
        <f t="shared" si="31"/>
        <v>12.5</v>
      </c>
      <c r="R23">
        <f t="shared" si="0"/>
        <v>1000000</v>
      </c>
      <c r="S23">
        <f t="shared" si="1"/>
        <v>138.06592812700796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109.54922216350801</v>
      </c>
      <c r="AC23">
        <f t="shared" si="2"/>
        <v>109.54922216350801</v>
      </c>
      <c r="AE23">
        <f t="shared" si="3"/>
        <v>1297.0725143829586</v>
      </c>
      <c r="AF23">
        <f t="shared" si="4"/>
        <v>-64.853625719147928</v>
      </c>
      <c r="AG23">
        <f t="shared" si="5"/>
        <v>-9.9181984695323226</v>
      </c>
      <c r="AH23">
        <f t="shared" si="6"/>
        <v>-1673.9812696692316</v>
      </c>
      <c r="AI23">
        <f t="shared" si="7"/>
        <v>-451.68057947495322</v>
      </c>
      <c r="AJ23">
        <f t="shared" si="8"/>
        <v>0</v>
      </c>
      <c r="AK23">
        <f t="shared" si="32"/>
        <v>93.923767757912316</v>
      </c>
      <c r="AL23">
        <f t="shared" si="9"/>
        <v>-357.75681171704093</v>
      </c>
      <c r="AN23">
        <f t="shared" si="10"/>
        <v>251.07738507655171</v>
      </c>
      <c r="AO23">
        <f t="shared" si="11"/>
        <v>-12.553869253827584</v>
      </c>
      <c r="AP23">
        <f t="shared" si="12"/>
        <v>-1.9198890646334323</v>
      </c>
      <c r="AQ23">
        <f t="shared" si="13"/>
        <v>-324.03650157957475</v>
      </c>
      <c r="AR23">
        <f t="shared" si="14"/>
        <v>-87.432874821484091</v>
      </c>
      <c r="AS23">
        <f t="shared" si="15"/>
        <v>0</v>
      </c>
      <c r="AT23">
        <f t="shared" si="16"/>
        <v>18.181045195003936</v>
      </c>
      <c r="AU23">
        <f t="shared" si="17"/>
        <v>-69.251829626480159</v>
      </c>
      <c r="AW23">
        <v>20</v>
      </c>
      <c r="AX23">
        <f>(R23*SUMPRODUCT(K$23:$K24, X$23:$X24)-$AZ$3*SUMPRODUCT(K$22:$K23, W$23:$W24))/Z23</f>
        <v>138.06592812700796</v>
      </c>
    </row>
    <row r="25" spans="5:50" x14ac:dyDescent="0.25">
      <c r="AN25" s="6">
        <f t="shared" ref="AN25:AU25" si="33">SUM(AN3:AN23)</f>
        <v>14255.033859842766</v>
      </c>
      <c r="AO25" s="6">
        <f t="shared" si="33"/>
        <v>-1938.7863261661632</v>
      </c>
      <c r="AP25" s="6">
        <f t="shared" si="33"/>
        <v>-721.45955416703396</v>
      </c>
      <c r="AQ25" s="6">
        <f t="shared" si="33"/>
        <v>-12044.519765065206</v>
      </c>
      <c r="AR25" s="6">
        <f t="shared" si="33"/>
        <v>-449.73178555563595</v>
      </c>
      <c r="AS25" s="6">
        <f t="shared" si="33"/>
        <v>-376.3045513007836</v>
      </c>
      <c r="AT25" s="6">
        <f t="shared" si="33"/>
        <v>1129.737727152951</v>
      </c>
      <c r="AU25" s="7">
        <f t="shared" si="33"/>
        <v>303.70139029653143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9" priority="1" operator="lessThan">
      <formula>0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AA39-D9A7-4617-9D8F-5B158208C0A5}">
  <sheetPr codeName="Sheet1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3887.5524848293608</v>
      </c>
      <c r="K3">
        <v>1</v>
      </c>
      <c r="L3" s="2">
        <v>0</v>
      </c>
      <c r="O3">
        <f>$C$3</f>
        <v>3887.5524848293608</v>
      </c>
      <c r="P3">
        <f>O3*B5</f>
        <v>3110.0419878634889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3887.5524848293608</v>
      </c>
      <c r="AF3">
        <f t="shared" ref="AF3:AF23" si="4">-$Z3*P3</f>
        <v>-3110.0419878634889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152.55352626587182</v>
      </c>
      <c r="AJ3">
        <f t="shared" ref="AJ3:AJ23" si="8">AB3-AC3</f>
        <v>0</v>
      </c>
      <c r="AL3">
        <f t="shared" ref="AL3:AL23" si="9">SUM(AI3:AK3)</f>
        <v>152.55352626587182</v>
      </c>
      <c r="AN3">
        <f t="shared" ref="AN3:AN23" si="10">AE3*$K3</f>
        <v>3887.5524848293608</v>
      </c>
      <c r="AO3">
        <f t="shared" ref="AO3:AO23" si="11">AF3*$K3</f>
        <v>-3110.0419878634889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152.55352626587182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152.55352626587182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2259.8614366964594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1000000</v>
      </c>
      <c r="S4">
        <f t="shared" si="1"/>
        <v>992.33654807158791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981.03556641632895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-981.03556641632895</v>
      </c>
      <c r="AK4">
        <f>G4*MAX(0, SUM(AB4, AE4:AF4))</f>
        <v>0</v>
      </c>
      <c r="AL4">
        <f t="shared" si="9"/>
        <v>-2369.2905664163291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-1278.8258702801293</v>
      </c>
      <c r="AR4">
        <f t="shared" si="14"/>
        <v>-1278.8258702801293</v>
      </c>
      <c r="AS4">
        <f t="shared" si="15"/>
        <v>-903.70548782329001</v>
      </c>
      <c r="AT4">
        <f t="shared" si="16"/>
        <v>0</v>
      </c>
      <c r="AU4">
        <f t="shared" si="17"/>
        <v>-2182.5313581034193</v>
      </c>
      <c r="AW4">
        <v>1</v>
      </c>
      <c r="AX4">
        <f>(R4*SUMPRODUCT(K5:$K$23, X5:$X$23)-$AZ$3*SUMPRODUCT(K4:$K$22, W5:$W$23))/Z4</f>
        <v>992.33654807158791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1.4257860000000001E-3</v>
      </c>
      <c r="O5">
        <f t="shared" ref="O5:O23" si="29">$C$3</f>
        <v>3887.5524848293608</v>
      </c>
      <c r="P5">
        <f t="shared" ref="P5:P23" si="30">O5*$C$5</f>
        <v>194.37762424146806</v>
      </c>
      <c r="Q5" s="5">
        <f t="shared" ref="Q5:Q23" si="31">$C$8</f>
        <v>12.5</v>
      </c>
      <c r="R5">
        <f t="shared" si="0"/>
        <v>1000000</v>
      </c>
      <c r="S5">
        <f t="shared" si="1"/>
        <v>1885.7406694784652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981.03556641632895</v>
      </c>
      <c r="AC5">
        <f t="shared" si="2"/>
        <v>1842.9646766615188</v>
      </c>
      <c r="AE5">
        <f t="shared" si="3"/>
        <v>3799.3675504647886</v>
      </c>
      <c r="AF5">
        <f t="shared" si="4"/>
        <v>-189.96837752323944</v>
      </c>
      <c r="AG5">
        <f t="shared" si="5"/>
        <v>-12.216450984556793</v>
      </c>
      <c r="AH5">
        <f t="shared" si="6"/>
        <v>-1409.5487854565702</v>
      </c>
      <c r="AI5">
        <f t="shared" si="7"/>
        <v>2187.6339365004224</v>
      </c>
      <c r="AJ5">
        <f t="shared" si="8"/>
        <v>-861.9291102451898</v>
      </c>
      <c r="AK5">
        <f>G5*SUM(AB5, AE5:AF5)</f>
        <v>321.33043175505151</v>
      </c>
      <c r="AL5">
        <f t="shared" si="9"/>
        <v>1647.035258010284</v>
      </c>
      <c r="AN5">
        <f t="shared" si="10"/>
        <v>3224.0045291118167</v>
      </c>
      <c r="AO5">
        <f t="shared" si="11"/>
        <v>-161.20022645559087</v>
      </c>
      <c r="AP5">
        <f t="shared" si="12"/>
        <v>-10.366434092186058</v>
      </c>
      <c r="AQ5">
        <f t="shared" si="13"/>
        <v>-1196.0916147110097</v>
      </c>
      <c r="AR5">
        <f t="shared" si="14"/>
        <v>1856.3462538530305</v>
      </c>
      <c r="AS5">
        <f t="shared" si="15"/>
        <v>-731.40156046862683</v>
      </c>
      <c r="AT5">
        <f t="shared" si="16"/>
        <v>272.66926759771059</v>
      </c>
      <c r="AU5">
        <f t="shared" si="17"/>
        <v>1397.6139609821141</v>
      </c>
      <c r="AW5">
        <v>2</v>
      </c>
      <c r="AX5">
        <f>(R5*SUMPRODUCT(K6:$K$23, X6:$X$23)-$AZ$3*SUMPRODUCT(K5:$K$22, W6:$W$23))/Z5</f>
        <v>1885.7406694784652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1.477569E-3</v>
      </c>
      <c r="O6">
        <f t="shared" si="29"/>
        <v>3887.5524848293608</v>
      </c>
      <c r="P6">
        <f t="shared" si="30"/>
        <v>194.37762424146806</v>
      </c>
      <c r="Q6" s="5">
        <f t="shared" si="31"/>
        <v>12.5</v>
      </c>
      <c r="R6">
        <f t="shared" si="0"/>
        <v>1000000</v>
      </c>
      <c r="S6">
        <f t="shared" si="1"/>
        <v>2679.1471487189583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1842.9646766615188</v>
      </c>
      <c r="AC6">
        <f t="shared" si="2"/>
        <v>2588.3210223202022</v>
      </c>
      <c r="AE6">
        <f t="shared" si="3"/>
        <v>3755.760047247968</v>
      </c>
      <c r="AF6">
        <f t="shared" si="4"/>
        <v>-187.7880023623984</v>
      </c>
      <c r="AG6">
        <f t="shared" si="5"/>
        <v>-12.076235825446426</v>
      </c>
      <c r="AH6">
        <f t="shared" si="6"/>
        <v>-1444.0519411840478</v>
      </c>
      <c r="AI6">
        <f t="shared" si="7"/>
        <v>2111.8438678760754</v>
      </c>
      <c r="AJ6">
        <f t="shared" si="8"/>
        <v>-745.35634565868349</v>
      </c>
      <c r="AK6">
        <f>G6*SUM(AB6, AE6:AF6)</f>
        <v>378.76557050829621</v>
      </c>
      <c r="AL6">
        <f t="shared" si="9"/>
        <v>1745.253092725688</v>
      </c>
      <c r="AN6">
        <f t="shared" si="10"/>
        <v>2935.7856192347094</v>
      </c>
      <c r="AO6">
        <f t="shared" si="11"/>
        <v>-146.78928096173547</v>
      </c>
      <c r="AP6">
        <f t="shared" si="12"/>
        <v>-9.4396976976234068</v>
      </c>
      <c r="AQ6">
        <f t="shared" si="13"/>
        <v>-1128.7800256202556</v>
      </c>
      <c r="AR6">
        <f t="shared" si="14"/>
        <v>1650.7766149550948</v>
      </c>
      <c r="AS6">
        <f t="shared" si="15"/>
        <v>-582.62679544544005</v>
      </c>
      <c r="AT6">
        <f t="shared" si="16"/>
        <v>296.07176735752472</v>
      </c>
      <c r="AU6">
        <f t="shared" si="17"/>
        <v>1364.2215868671794</v>
      </c>
      <c r="AW6">
        <v>3</v>
      </c>
      <c r="AX6">
        <f>(R6*SUMPRODUCT(K7:$K$23, X7:$X$23)-$AZ$3*SUMPRODUCT(K6:$K$22, W7:$W$23))/Z6</f>
        <v>2679.1471487189583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1.5369540000000001E-3</v>
      </c>
      <c r="O7">
        <f t="shared" si="29"/>
        <v>3887.5524848293608</v>
      </c>
      <c r="P7">
        <f t="shared" si="30"/>
        <v>194.37762424146806</v>
      </c>
      <c r="Q7" s="5">
        <f t="shared" si="31"/>
        <v>12.5</v>
      </c>
      <c r="R7">
        <f t="shared" si="0"/>
        <v>1000000</v>
      </c>
      <c r="S7">
        <f t="shared" si="1"/>
        <v>3377.8970628338011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2588.3210223202022</v>
      </c>
      <c r="AC7">
        <f t="shared" si="2"/>
        <v>3225.7330279485122</v>
      </c>
      <c r="AE7">
        <f t="shared" si="3"/>
        <v>3712.4300163478301</v>
      </c>
      <c r="AF7">
        <f t="shared" si="4"/>
        <v>-185.62150081739154</v>
      </c>
      <c r="AG7">
        <f t="shared" si="5"/>
        <v>-11.936912848235098</v>
      </c>
      <c r="AH7">
        <f t="shared" si="6"/>
        <v>-1484.8495165490549</v>
      </c>
      <c r="AI7">
        <f t="shared" si="7"/>
        <v>2030.0220861331486</v>
      </c>
      <c r="AJ7">
        <f t="shared" si="8"/>
        <v>-637.41200562831</v>
      </c>
      <c r="AK7">
        <f>G7*SUM(AB7, AE7:AF7)</f>
        <v>428.05906764954494</v>
      </c>
      <c r="AL7">
        <f t="shared" si="9"/>
        <v>1820.6691481543835</v>
      </c>
      <c r="AN7">
        <f t="shared" si="10"/>
        <v>2673.1722464619847</v>
      </c>
      <c r="AO7">
        <f t="shared" si="11"/>
        <v>-133.65861232309925</v>
      </c>
      <c r="AP7">
        <f t="shared" si="12"/>
        <v>-8.5952931082399271</v>
      </c>
      <c r="AQ7">
        <f t="shared" si="13"/>
        <v>-1069.180698446205</v>
      </c>
      <c r="AR7">
        <f t="shared" si="14"/>
        <v>1461.7376425844407</v>
      </c>
      <c r="AS7">
        <f t="shared" si="15"/>
        <v>-458.97486969559708</v>
      </c>
      <c r="AT7">
        <f t="shared" si="16"/>
        <v>308.22819944033813</v>
      </c>
      <c r="AU7">
        <f t="shared" si="17"/>
        <v>1310.9909723291817</v>
      </c>
      <c r="AW7">
        <v>4</v>
      </c>
      <c r="AX7">
        <f>(R7*SUMPRODUCT(K8:$K$23, X8:$X$23)-$AZ$3*SUMPRODUCT(K7:$K$22, W8:$W$23))/Z7</f>
        <v>3377.8970628338011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1.5977630000000001E-3</v>
      </c>
      <c r="O8">
        <f t="shared" si="29"/>
        <v>3887.5524848293608</v>
      </c>
      <c r="P8">
        <f t="shared" si="30"/>
        <v>194.37762424146806</v>
      </c>
      <c r="Q8" s="5">
        <f t="shared" si="31"/>
        <v>12.5</v>
      </c>
      <c r="R8">
        <f t="shared" si="0"/>
        <v>1000000</v>
      </c>
      <c r="S8">
        <f t="shared" si="1"/>
        <v>3991.6285407439591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3225.7330279485122</v>
      </c>
      <c r="AC8">
        <f t="shared" si="2"/>
        <v>3767.6092020789856</v>
      </c>
      <c r="AE8">
        <f t="shared" si="3"/>
        <v>3669.3741328641418</v>
      </c>
      <c r="AF8">
        <f t="shared" si="4"/>
        <v>-183.46870664320713</v>
      </c>
      <c r="AG8">
        <f t="shared" si="5"/>
        <v>-11.798471362069613</v>
      </c>
      <c r="AH8">
        <f t="shared" si="6"/>
        <v>-1525.7886146507724</v>
      </c>
      <c r="AI8">
        <f t="shared" si="7"/>
        <v>1948.3183402080929</v>
      </c>
      <c r="AJ8">
        <f t="shared" si="8"/>
        <v>-541.87617413047337</v>
      </c>
      <c r="AK8">
        <f t="shared" ref="AK8:AK23" si="32">G8*SUM(AB8:AB8, AE8:AF8)</f>
        <v>469.81469179186132</v>
      </c>
      <c r="AL8">
        <f t="shared" si="9"/>
        <v>1876.2568578694809</v>
      </c>
      <c r="AN8">
        <f t="shared" si="10"/>
        <v>2433.9005575774395</v>
      </c>
      <c r="AO8">
        <f t="shared" si="11"/>
        <v>-121.695027878872</v>
      </c>
      <c r="AP8">
        <f t="shared" si="12"/>
        <v>-7.8259411515195039</v>
      </c>
      <c r="AQ8">
        <f t="shared" si="13"/>
        <v>-1012.0575404626695</v>
      </c>
      <c r="AR8">
        <f t="shared" si="14"/>
        <v>1292.3220480843786</v>
      </c>
      <c r="AS8">
        <f t="shared" si="15"/>
        <v>-359.42715967331424</v>
      </c>
      <c r="AT8">
        <f t="shared" si="16"/>
        <v>311.62868622985997</v>
      </c>
      <c r="AU8">
        <f t="shared" si="17"/>
        <v>1244.5235746409244</v>
      </c>
      <c r="AW8">
        <v>5</v>
      </c>
      <c r="AX8">
        <f>(R8*SUMPRODUCT(K9:$K$23, X9:$X$23)-$AZ$3*SUMPRODUCT(K8:$K$22, W9:$W$23))/Z8</f>
        <v>3991.6285407439591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1.661898E-3</v>
      </c>
      <c r="O9">
        <f t="shared" si="29"/>
        <v>3887.5524848293608</v>
      </c>
      <c r="P9">
        <f t="shared" si="30"/>
        <v>194.37762424146806</v>
      </c>
      <c r="Q9" s="5">
        <f t="shared" si="31"/>
        <v>12.5</v>
      </c>
      <c r="R9">
        <f t="shared" si="0"/>
        <v>1000000</v>
      </c>
      <c r="S9">
        <f t="shared" si="1"/>
        <v>4527.9548218094042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3767.6092020789856</v>
      </c>
      <c r="AC9">
        <f t="shared" si="2"/>
        <v>4223.994588398933</v>
      </c>
      <c r="AE9">
        <f t="shared" si="3"/>
        <v>3626.5822660028421</v>
      </c>
      <c r="AF9">
        <f t="shared" si="4"/>
        <v>-181.32911330014213</v>
      </c>
      <c r="AG9">
        <f t="shared" si="5"/>
        <v>-11.660878792489235</v>
      </c>
      <c r="AH9">
        <f t="shared" si="6"/>
        <v>-1568.6284767744612</v>
      </c>
      <c r="AI9">
        <f t="shared" si="7"/>
        <v>1864.9637971357495</v>
      </c>
      <c r="AJ9">
        <f t="shared" si="8"/>
        <v>-456.38538631994743</v>
      </c>
      <c r="AK9">
        <f t="shared" si="32"/>
        <v>504.90036483471806</v>
      </c>
      <c r="AL9">
        <f t="shared" si="9"/>
        <v>1913.4787756505202</v>
      </c>
      <c r="AN9">
        <f t="shared" si="10"/>
        <v>2215.9019294313848</v>
      </c>
      <c r="AO9">
        <f t="shared" si="11"/>
        <v>-110.79509647156927</v>
      </c>
      <c r="AP9">
        <f t="shared" si="12"/>
        <v>-7.124990395880948</v>
      </c>
      <c r="AQ9">
        <f t="shared" si="13"/>
        <v>-958.45802281403951</v>
      </c>
      <c r="AR9">
        <f t="shared" si="14"/>
        <v>1139.5238197498952</v>
      </c>
      <c r="AS9">
        <f t="shared" si="15"/>
        <v>-278.85904246294768</v>
      </c>
      <c r="AT9">
        <f t="shared" si="16"/>
        <v>308.50249919767992</v>
      </c>
      <c r="AU9">
        <f t="shared" si="17"/>
        <v>1169.1672764846276</v>
      </c>
      <c r="AW9">
        <v>6</v>
      </c>
      <c r="AX9">
        <f>(R9*SUMPRODUCT(K10:$K$23, X10:$X$23)-$AZ$3*SUMPRODUCT(K9:$K$22, W10:$W$23))/Z9</f>
        <v>4527.9548218094042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1.7364850000000001E-3</v>
      </c>
      <c r="O10">
        <f t="shared" si="29"/>
        <v>3887.5524848293608</v>
      </c>
      <c r="P10">
        <f t="shared" si="30"/>
        <v>194.37762424146806</v>
      </c>
      <c r="Q10" s="5">
        <f t="shared" si="31"/>
        <v>12.5</v>
      </c>
      <c r="R10">
        <f t="shared" si="0"/>
        <v>1000000</v>
      </c>
      <c r="S10">
        <f t="shared" si="1"/>
        <v>4989.945869900359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4223.994588398933</v>
      </c>
      <c r="AC10">
        <f t="shared" si="2"/>
        <v>4600.3393048183098</v>
      </c>
      <c r="AE10">
        <f t="shared" si="3"/>
        <v>3584.0189376366338</v>
      </c>
      <c r="AF10">
        <f t="shared" si="4"/>
        <v>-179.20094688183173</v>
      </c>
      <c r="AG10">
        <f t="shared" si="5"/>
        <v>-11.524021063454368</v>
      </c>
      <c r="AH10">
        <f t="shared" si="6"/>
        <v>-1619.9152887980538</v>
      </c>
      <c r="AI10">
        <f t="shared" si="7"/>
        <v>1773.3786808932939</v>
      </c>
      <c r="AJ10">
        <f t="shared" si="8"/>
        <v>-376.34471641937671</v>
      </c>
      <c r="AK10">
        <f t="shared" si="32"/>
        <v>534.01688054076158</v>
      </c>
      <c r="AL10">
        <f t="shared" si="9"/>
        <v>1931.0508450146788</v>
      </c>
      <c r="AN10">
        <f t="shared" si="10"/>
        <v>2017.2766654155355</v>
      </c>
      <c r="AO10">
        <f t="shared" si="11"/>
        <v>-100.86383327077679</v>
      </c>
      <c r="AP10">
        <f t="shared" si="12"/>
        <v>-6.4863325745687046</v>
      </c>
      <c r="AQ10">
        <f t="shared" si="13"/>
        <v>-911.77456617934035</v>
      </c>
      <c r="AR10">
        <f t="shared" si="14"/>
        <v>998.15193339084954</v>
      </c>
      <c r="AS10">
        <f t="shared" si="15"/>
        <v>-211.82684237875705</v>
      </c>
      <c r="AT10">
        <f t="shared" si="16"/>
        <v>300.5731305547281</v>
      </c>
      <c r="AU10">
        <f t="shared" si="17"/>
        <v>1086.8982215668207</v>
      </c>
      <c r="AW10">
        <v>7</v>
      </c>
      <c r="AX10">
        <f>(R10*SUMPRODUCT(K11:$K$23, X11:$X$23)-$AZ$3*SUMPRODUCT(K10:$K$22, W11:$W$23))/Z10</f>
        <v>4989.945869900359</v>
      </c>
    </row>
    <row r="11" spans="1:52" x14ac:dyDescent="0.25">
      <c r="A11" t="s">
        <v>33</v>
      </c>
      <c r="C11" s="24">
        <f>AU25</f>
        <v>8355.4053034809167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1.8096469999999999E-3</v>
      </c>
      <c r="O11">
        <f t="shared" si="29"/>
        <v>3887.5524848293608</v>
      </c>
      <c r="P11">
        <f t="shared" si="30"/>
        <v>194.37762424146806</v>
      </c>
      <c r="Q11" s="5">
        <f t="shared" si="31"/>
        <v>12.5</v>
      </c>
      <c r="R11">
        <f t="shared" si="0"/>
        <v>1000000</v>
      </c>
      <c r="S11">
        <f t="shared" si="1"/>
        <v>5387.2605564560172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4600.3393048183098</v>
      </c>
      <c r="AC11">
        <f t="shared" si="2"/>
        <v>4907.9781555553855</v>
      </c>
      <c r="AE11">
        <f t="shared" si="3"/>
        <v>3541.6929391418303</v>
      </c>
      <c r="AF11">
        <f t="shared" si="4"/>
        <v>-177.08464695709154</v>
      </c>
      <c r="AG11">
        <f t="shared" si="5"/>
        <v>-11.387926442674408</v>
      </c>
      <c r="AH11">
        <f t="shared" si="6"/>
        <v>-1668.3528116333607</v>
      </c>
      <c r="AI11">
        <f t="shared" si="7"/>
        <v>1684.8675541087034</v>
      </c>
      <c r="AJ11">
        <f t="shared" si="8"/>
        <v>-307.6388507370757</v>
      </c>
      <c r="AK11">
        <f t="shared" si="32"/>
        <v>557.54633179021346</v>
      </c>
      <c r="AL11">
        <f t="shared" si="9"/>
        <v>1934.7750351618411</v>
      </c>
      <c r="AN11">
        <f t="shared" si="10"/>
        <v>1836.3194820192532</v>
      </c>
      <c r="AO11">
        <f t="shared" si="11"/>
        <v>-91.815974100962677</v>
      </c>
      <c r="AP11">
        <f t="shared" si="12"/>
        <v>-5.9044845348880743</v>
      </c>
      <c r="AQ11">
        <f t="shared" si="13"/>
        <v>-865.01817733139512</v>
      </c>
      <c r="AR11">
        <f t="shared" si="14"/>
        <v>873.58084605200725</v>
      </c>
      <c r="AS11">
        <f t="shared" si="15"/>
        <v>-159.50654806663982</v>
      </c>
      <c r="AT11">
        <f t="shared" si="16"/>
        <v>289.08016837925516</v>
      </c>
      <c r="AU11">
        <f t="shared" si="17"/>
        <v>1003.1544663646225</v>
      </c>
      <c r="AW11">
        <v>8</v>
      </c>
      <c r="AX11">
        <f>(R11*SUMPRODUCT(K12:$K$23, X12:$X$23)-$AZ$3*SUMPRODUCT(K11:$K$22, W12:$W$23))/Z11</f>
        <v>5387.2605564560172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1.8942099999999999E-3</v>
      </c>
      <c r="O12">
        <f t="shared" si="29"/>
        <v>3887.5524848293608</v>
      </c>
      <c r="P12">
        <f t="shared" si="30"/>
        <v>194.37762424146806</v>
      </c>
      <c r="Q12" s="5">
        <f t="shared" si="31"/>
        <v>12.5</v>
      </c>
      <c r="R12">
        <f t="shared" si="0"/>
        <v>1000000</v>
      </c>
      <c r="S12">
        <f t="shared" si="1"/>
        <v>5722.3240839434302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4907.9781555553855</v>
      </c>
      <c r="AC12">
        <f t="shared" si="2"/>
        <v>5151.2251782701669</v>
      </c>
      <c r="AE12">
        <f t="shared" si="3"/>
        <v>3499.5672995681598</v>
      </c>
      <c r="AF12">
        <f t="shared" si="4"/>
        <v>-174.97836497840802</v>
      </c>
      <c r="AG12">
        <f t="shared" si="5"/>
        <v>-11.252476054100685</v>
      </c>
      <c r="AH12">
        <f t="shared" si="6"/>
        <v>-1725.6899317582631</v>
      </c>
      <c r="AI12">
        <f t="shared" si="7"/>
        <v>1587.6465267773881</v>
      </c>
      <c r="AJ12">
        <f t="shared" si="8"/>
        <v>-243.24702271478145</v>
      </c>
      <c r="AK12">
        <f t="shared" si="32"/>
        <v>576.27969631015969</v>
      </c>
      <c r="AL12">
        <f t="shared" si="9"/>
        <v>1920.6792003727664</v>
      </c>
      <c r="AN12">
        <f t="shared" si="10"/>
        <v>1671.4517833700497</v>
      </c>
      <c r="AO12">
        <f t="shared" si="11"/>
        <v>-83.572589168502503</v>
      </c>
      <c r="AP12">
        <f t="shared" si="12"/>
        <v>-5.3743704743944312</v>
      </c>
      <c r="AQ12">
        <f t="shared" si="13"/>
        <v>-824.21832960235372</v>
      </c>
      <c r="AR12">
        <f t="shared" si="14"/>
        <v>758.28649412479922</v>
      </c>
      <c r="AS12">
        <f t="shared" si="15"/>
        <v>-116.17884015725234</v>
      </c>
      <c r="AT12">
        <f t="shared" si="16"/>
        <v>275.24080655240641</v>
      </c>
      <c r="AU12">
        <f t="shared" si="17"/>
        <v>917.34846051995328</v>
      </c>
      <c r="AW12">
        <v>9</v>
      </c>
      <c r="AX12">
        <f>(R12*SUMPRODUCT(K13:$K$23, X13:$X$23)-$AZ$3*SUMPRODUCT(K12:$K$22, W13:$W$23))/Z12</f>
        <v>5722.3240839434302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1.9849490000000002E-3</v>
      </c>
      <c r="O13">
        <f t="shared" si="29"/>
        <v>3887.5524848293608</v>
      </c>
      <c r="P13">
        <f t="shared" si="30"/>
        <v>194.37762424146806</v>
      </c>
      <c r="Q13" s="5">
        <f t="shared" si="31"/>
        <v>12.5</v>
      </c>
      <c r="R13">
        <f t="shared" si="0"/>
        <v>1000000</v>
      </c>
      <c r="S13">
        <f t="shared" si="1"/>
        <v>6000.269359200558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5151.2251782701669</v>
      </c>
      <c r="AC13">
        <f t="shared" si="2"/>
        <v>5336.6951077511312</v>
      </c>
      <c r="AE13">
        <f t="shared" si="3"/>
        <v>3457.6251639607681</v>
      </c>
      <c r="AF13">
        <f t="shared" si="4"/>
        <v>-172.88125819803841</v>
      </c>
      <c r="AG13">
        <f t="shared" si="5"/>
        <v>-11.117615702468568</v>
      </c>
      <c r="AH13">
        <f t="shared" si="6"/>
        <v>-1786.8472872888883</v>
      </c>
      <c r="AI13">
        <f t="shared" si="7"/>
        <v>1486.7790027713731</v>
      </c>
      <c r="AJ13">
        <f t="shared" si="8"/>
        <v>-185.46992948096431</v>
      </c>
      <c r="AK13">
        <f t="shared" si="32"/>
        <v>590.51783588230285</v>
      </c>
      <c r="AL13">
        <f t="shared" si="9"/>
        <v>1891.8269091727116</v>
      </c>
      <c r="AN13">
        <f t="shared" si="10"/>
        <v>1521.2464594548494</v>
      </c>
      <c r="AO13">
        <f t="shared" si="11"/>
        <v>-76.062322972742464</v>
      </c>
      <c r="AP13">
        <f t="shared" si="12"/>
        <v>-4.8914016768625777</v>
      </c>
      <c r="AQ13">
        <f t="shared" si="13"/>
        <v>-786.1566770473579</v>
      </c>
      <c r="AR13">
        <f t="shared" si="14"/>
        <v>654.13605775788653</v>
      </c>
      <c r="AS13">
        <f t="shared" si="15"/>
        <v>-81.600942895456924</v>
      </c>
      <c r="AT13">
        <f t="shared" si="16"/>
        <v>259.80929814030179</v>
      </c>
      <c r="AU13">
        <f t="shared" si="17"/>
        <v>832.34441300273136</v>
      </c>
      <c r="AW13">
        <v>10</v>
      </c>
      <c r="AX13">
        <f>(R13*SUMPRODUCT(K14:$K$23, X14:$X$23)-$AZ$3*SUMPRODUCT(K13:$K$22, W14:$W$23))/Z13</f>
        <v>6000.269359200558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2.0842399999999998E-3</v>
      </c>
      <c r="O14">
        <f t="shared" si="29"/>
        <v>3887.5524848293608</v>
      </c>
      <c r="P14">
        <f t="shared" si="30"/>
        <v>194.37762424146806</v>
      </c>
      <c r="Q14" s="5">
        <f t="shared" si="31"/>
        <v>12.5</v>
      </c>
      <c r="R14">
        <f t="shared" si="0"/>
        <v>1000000</v>
      </c>
      <c r="S14">
        <f t="shared" si="1"/>
        <v>6225.0446972501177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5336.6951077511312</v>
      </c>
      <c r="AC14">
        <f t="shared" si="2"/>
        <v>5469.7066212632162</v>
      </c>
      <c r="AE14">
        <f t="shared" si="3"/>
        <v>3415.8423916494271</v>
      </c>
      <c r="AF14">
        <f t="shared" si="4"/>
        <v>-170.79211958247137</v>
      </c>
      <c r="AG14">
        <f t="shared" si="5"/>
        <v>-10.983267766092169</v>
      </c>
      <c r="AH14">
        <f t="shared" si="6"/>
        <v>-1853.742348137047</v>
      </c>
      <c r="AI14">
        <f t="shared" si="7"/>
        <v>1380.3246561638166</v>
      </c>
      <c r="AJ14">
        <f t="shared" si="8"/>
        <v>-133.011513512085</v>
      </c>
      <c r="AK14">
        <f t="shared" si="32"/>
        <v>600.72217658726618</v>
      </c>
      <c r="AL14">
        <f t="shared" si="9"/>
        <v>1848.0353192389978</v>
      </c>
      <c r="AN14">
        <f t="shared" si="10"/>
        <v>1384.4002248953516</v>
      </c>
      <c r="AO14">
        <f t="shared" si="11"/>
        <v>-69.220011244767591</v>
      </c>
      <c r="AP14">
        <f t="shared" si="12"/>
        <v>-4.4513875706430426</v>
      </c>
      <c r="AQ14">
        <f t="shared" si="13"/>
        <v>-751.29968816264704</v>
      </c>
      <c r="AR14">
        <f t="shared" si="14"/>
        <v>559.42913791729393</v>
      </c>
      <c r="AS14">
        <f t="shared" si="15"/>
        <v>-53.907981723619365</v>
      </c>
      <c r="AT14">
        <f t="shared" si="16"/>
        <v>243.4655411502923</v>
      </c>
      <c r="AU14">
        <f t="shared" si="17"/>
        <v>748.98669734396685</v>
      </c>
      <c r="AW14">
        <v>11</v>
      </c>
      <c r="AX14">
        <f>(R14*SUMPRODUCT(K15:$K$23, X15:$X$23)-$AZ$3*SUMPRODUCT(K14:$K$22, W15:$W$23))/Z14</f>
        <v>6225.0446972501177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2.1892320000000002E-3</v>
      </c>
      <c r="O15">
        <f t="shared" si="29"/>
        <v>3887.5524848293608</v>
      </c>
      <c r="P15">
        <f t="shared" si="30"/>
        <v>194.37762424146806</v>
      </c>
      <c r="Q15" s="5">
        <f t="shared" si="31"/>
        <v>12.5</v>
      </c>
      <c r="R15">
        <f t="shared" si="0"/>
        <v>1000000</v>
      </c>
      <c r="S15">
        <f t="shared" si="1"/>
        <v>6401.6400266976498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5469.7066212632162</v>
      </c>
      <c r="AC15">
        <f t="shared" si="2"/>
        <v>5556.3112287548438</v>
      </c>
      <c r="AE15">
        <f t="shared" si="3"/>
        <v>3374.2058962621772</v>
      </c>
      <c r="AF15">
        <f t="shared" si="4"/>
        <v>-168.71029481310887</v>
      </c>
      <c r="AG15">
        <f t="shared" si="5"/>
        <v>-10.849390167173151</v>
      </c>
      <c r="AH15">
        <f t="shared" si="6"/>
        <v>-1923.5937006477996</v>
      </c>
      <c r="AI15">
        <f t="shared" si="7"/>
        <v>1271.0525106340958</v>
      </c>
      <c r="AJ15">
        <f t="shared" si="8"/>
        <v>-86.604607491627576</v>
      </c>
      <c r="AK15">
        <f t="shared" si="32"/>
        <v>607.26415558986002</v>
      </c>
      <c r="AL15">
        <f t="shared" si="9"/>
        <v>1791.7120587323284</v>
      </c>
      <c r="AN15">
        <f t="shared" si="10"/>
        <v>1259.7303254265039</v>
      </c>
      <c r="AO15">
        <f t="shared" si="11"/>
        <v>-62.9865162713252</v>
      </c>
      <c r="AP15">
        <f t="shared" si="12"/>
        <v>-4.0505251387036845</v>
      </c>
      <c r="AQ15">
        <f t="shared" si="13"/>
        <v>-718.15692136326618</v>
      </c>
      <c r="AR15">
        <f t="shared" si="14"/>
        <v>474.53636265320893</v>
      </c>
      <c r="AS15">
        <f t="shared" si="15"/>
        <v>-32.333074427887745</v>
      </c>
      <c r="AT15">
        <f t="shared" si="16"/>
        <v>226.71677303050552</v>
      </c>
      <c r="AU15">
        <f t="shared" si="17"/>
        <v>668.92006125582679</v>
      </c>
      <c r="AW15">
        <v>12</v>
      </c>
      <c r="AX15">
        <f>(R15*SUMPRODUCT(K16:$K$23, X16:$X$23)-$AZ$3*SUMPRODUCT(K15:$K$22, W16:$W$23))/Z15</f>
        <v>6401.6400266976498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2.8741389999999999E-3</v>
      </c>
      <c r="O16">
        <f t="shared" si="29"/>
        <v>3887.5524848293608</v>
      </c>
      <c r="P16">
        <f t="shared" si="30"/>
        <v>194.37762424146806</v>
      </c>
      <c r="Q16" s="5">
        <f t="shared" si="31"/>
        <v>12.5</v>
      </c>
      <c r="R16">
        <f t="shared" si="0"/>
        <v>1000000</v>
      </c>
      <c r="S16">
        <f t="shared" si="1"/>
        <v>6338.4893588513187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5556.3112287548438</v>
      </c>
      <c r="AC16">
        <f t="shared" si="2"/>
        <v>5430.6724603149542</v>
      </c>
      <c r="AE16">
        <f t="shared" si="3"/>
        <v>3330.7659005390788</v>
      </c>
      <c r="AF16">
        <f t="shared" si="4"/>
        <v>-166.53829502695393</v>
      </c>
      <c r="AG16">
        <f t="shared" si="5"/>
        <v>-10.709713610095731</v>
      </c>
      <c r="AH16">
        <f t="shared" si="6"/>
        <v>-2494.6124324551097</v>
      </c>
      <c r="AI16">
        <f t="shared" si="7"/>
        <v>658.90545944691939</v>
      </c>
      <c r="AJ16">
        <f t="shared" si="8"/>
        <v>125.63876843988965</v>
      </c>
      <c r="AK16">
        <f t="shared" si="32"/>
        <v>610.43771839868782</v>
      </c>
      <c r="AL16">
        <f t="shared" si="9"/>
        <v>1394.9819462854969</v>
      </c>
      <c r="AN16">
        <f t="shared" si="10"/>
        <v>1145.4925818827419</v>
      </c>
      <c r="AO16">
        <f t="shared" si="11"/>
        <v>-57.27462909413709</v>
      </c>
      <c r="AP16">
        <f t="shared" si="12"/>
        <v>-3.6832061636237361</v>
      </c>
      <c r="AQ16">
        <f t="shared" si="13"/>
        <v>-857.92881318596994</v>
      </c>
      <c r="AR16">
        <f t="shared" si="14"/>
        <v>226.60593343901098</v>
      </c>
      <c r="AS16">
        <f t="shared" si="15"/>
        <v>43.20876385262747</v>
      </c>
      <c r="AT16">
        <f t="shared" si="16"/>
        <v>209.93726338256022</v>
      </c>
      <c r="AU16">
        <f t="shared" si="17"/>
        <v>479.75196067419864</v>
      </c>
      <c r="AW16">
        <v>13</v>
      </c>
      <c r="AX16">
        <f>(R16*SUMPRODUCT(K17:$K$23, X17:$X$23)-$AZ$3*SUMPRODUCT(K16:$K$22, W17:$W$23))/Z16</f>
        <v>6338.4893588513187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3.657909E-3</v>
      </c>
      <c r="O17">
        <f t="shared" si="29"/>
        <v>3887.5524848293608</v>
      </c>
      <c r="P17">
        <f t="shared" si="30"/>
        <v>194.37762424146806</v>
      </c>
      <c r="Q17" s="5">
        <f t="shared" si="31"/>
        <v>12.5</v>
      </c>
      <c r="R17">
        <f t="shared" si="0"/>
        <v>1000000</v>
      </c>
      <c r="S17">
        <f t="shared" si="1"/>
        <v>6039.3295911514433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5430.6724603149542</v>
      </c>
      <c r="AC17">
        <f t="shared" si="2"/>
        <v>5103.6882980220817</v>
      </c>
      <c r="AE17">
        <f t="shared" si="3"/>
        <v>3285.2746029692125</v>
      </c>
      <c r="AF17">
        <f t="shared" si="4"/>
        <v>-164.26373014846064</v>
      </c>
      <c r="AG17">
        <f t="shared" si="5"/>
        <v>-10.563441316192982</v>
      </c>
      <c r="AH17">
        <f t="shared" si="6"/>
        <v>-3134.0126241433331</v>
      </c>
      <c r="AI17">
        <f t="shared" si="7"/>
        <v>-23.565192638774079</v>
      </c>
      <c r="AJ17">
        <f t="shared" si="8"/>
        <v>326.9841622928725</v>
      </c>
      <c r="AK17">
        <f t="shared" si="32"/>
        <v>598.61783331949937</v>
      </c>
      <c r="AL17">
        <f t="shared" si="9"/>
        <v>902.03680297359779</v>
      </c>
      <c r="AN17">
        <f t="shared" si="10"/>
        <v>1040.7873729369935</v>
      </c>
      <c r="AO17">
        <f t="shared" si="11"/>
        <v>-52.039368646849681</v>
      </c>
      <c r="AP17">
        <f t="shared" si="12"/>
        <v>-3.3465380113790206</v>
      </c>
      <c r="AQ17">
        <f t="shared" si="13"/>
        <v>-992.86700809895149</v>
      </c>
      <c r="AR17">
        <f t="shared" si="14"/>
        <v>-7.4655418201866812</v>
      </c>
      <c r="AS17">
        <f t="shared" si="15"/>
        <v>103.58981467096301</v>
      </c>
      <c r="AT17">
        <f t="shared" si="16"/>
        <v>189.64438515147023</v>
      </c>
      <c r="AU17">
        <f t="shared" si="17"/>
        <v>285.76865800224658</v>
      </c>
      <c r="AW17">
        <v>14</v>
      </c>
      <c r="AX17">
        <f>(R17*SUMPRODUCT(K18:$K$23, X18:$X$23)-$AZ$3*SUMPRODUCT(K17:$K$22, W18:$W$23))/Z17</f>
        <v>6039.3295911514433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4.4868319999999996E-3</v>
      </c>
      <c r="O18">
        <f t="shared" si="29"/>
        <v>3887.5524848293608</v>
      </c>
      <c r="P18">
        <f t="shared" si="30"/>
        <v>194.37762424146806</v>
      </c>
      <c r="Q18" s="5">
        <f t="shared" si="31"/>
        <v>12.5</v>
      </c>
      <c r="R18">
        <f t="shared" si="0"/>
        <v>1000000</v>
      </c>
      <c r="S18">
        <f t="shared" si="1"/>
        <v>5525.9152841177629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5103.6882980220817</v>
      </c>
      <c r="AC18">
        <f t="shared" si="2"/>
        <v>4602.16372696693</v>
      </c>
      <c r="AE18">
        <f t="shared" si="3"/>
        <v>3237.6813817221309</v>
      </c>
      <c r="AF18">
        <f t="shared" si="4"/>
        <v>-161.88406908610656</v>
      </c>
      <c r="AG18">
        <f t="shared" si="5"/>
        <v>-10.410410516503434</v>
      </c>
      <c r="AH18">
        <f t="shared" si="6"/>
        <v>-3791.7109222093427</v>
      </c>
      <c r="AI18">
        <f t="shared" si="7"/>
        <v>-726.32402008982172</v>
      </c>
      <c r="AJ18">
        <f t="shared" si="8"/>
        <v>501.52457105515168</v>
      </c>
      <c r="AK18">
        <f t="shared" si="32"/>
        <v>572.56399274606758</v>
      </c>
      <c r="AL18">
        <f t="shared" si="9"/>
        <v>347.76454371139755</v>
      </c>
      <c r="AN18">
        <f t="shared" si="10"/>
        <v>944.85814928335719</v>
      </c>
      <c r="AO18">
        <f t="shared" si="11"/>
        <v>-47.242907464167864</v>
      </c>
      <c r="AP18">
        <f t="shared" si="12"/>
        <v>-3.0380880803877766</v>
      </c>
      <c r="AQ18">
        <f t="shared" si="13"/>
        <v>-1106.5415469234968</v>
      </c>
      <c r="AR18">
        <f t="shared" si="14"/>
        <v>-211.96439318469515</v>
      </c>
      <c r="AS18">
        <f t="shared" si="15"/>
        <v>146.36078173178601</v>
      </c>
      <c r="AT18">
        <f t="shared" si="16"/>
        <v>167.09233885286886</v>
      </c>
      <c r="AU18">
        <f t="shared" si="17"/>
        <v>101.48872739995971</v>
      </c>
      <c r="AW18">
        <v>15</v>
      </c>
      <c r="AX18">
        <f>(R18*SUMPRODUCT(K19:$K$23, X19:$X$23)-$AZ$3*SUMPRODUCT(K18:$K$22, W19:$W$23))/Z18</f>
        <v>5525.9152841177629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5.3970320000000004E-3</v>
      </c>
      <c r="O19">
        <f t="shared" si="29"/>
        <v>3887.5524848293608</v>
      </c>
      <c r="P19">
        <f t="shared" si="30"/>
        <v>194.37762424146806</v>
      </c>
      <c r="Q19" s="5">
        <f t="shared" si="31"/>
        <v>12.5</v>
      </c>
      <c r="R19">
        <f t="shared" si="0"/>
        <v>1000000</v>
      </c>
      <c r="S19">
        <f t="shared" si="1"/>
        <v>4808.5784963721298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4602.16372696693</v>
      </c>
      <c r="AC19">
        <f t="shared" si="2"/>
        <v>3943.0809497052883</v>
      </c>
      <c r="AE19">
        <f t="shared" si="3"/>
        <v>3187.830697881951</v>
      </c>
      <c r="AF19">
        <f t="shared" si="4"/>
        <v>-159.39153489409756</v>
      </c>
      <c r="AG19">
        <f t="shared" si="5"/>
        <v>-10.250121092647694</v>
      </c>
      <c r="AH19">
        <f t="shared" si="6"/>
        <v>-4494.8254952564457</v>
      </c>
      <c r="AI19">
        <f t="shared" si="7"/>
        <v>-1476.63645336124</v>
      </c>
      <c r="AJ19">
        <f t="shared" si="8"/>
        <v>659.0827772616417</v>
      </c>
      <c r="AK19">
        <f t="shared" si="32"/>
        <v>534.14220229683485</v>
      </c>
      <c r="AL19">
        <f t="shared" si="9"/>
        <v>-283.41147380276345</v>
      </c>
      <c r="AN19">
        <f t="shared" si="10"/>
        <v>856.97848883386655</v>
      </c>
      <c r="AO19">
        <f t="shared" si="11"/>
        <v>-42.848924441693327</v>
      </c>
      <c r="AP19">
        <f t="shared" si="12"/>
        <v>-2.7555206398437937</v>
      </c>
      <c r="AQ19">
        <f t="shared" si="13"/>
        <v>-1208.3354247940827</v>
      </c>
      <c r="AR19">
        <f t="shared" si="14"/>
        <v>-396.96138104175338</v>
      </c>
      <c r="AS19">
        <f t="shared" si="15"/>
        <v>177.1799747236845</v>
      </c>
      <c r="AT19">
        <f t="shared" si="16"/>
        <v>143.5924365904597</v>
      </c>
      <c r="AU19">
        <f t="shared" si="17"/>
        <v>-76.188969727609162</v>
      </c>
      <c r="AW19">
        <v>16</v>
      </c>
      <c r="AX19">
        <f>(R19*SUMPRODUCT(K20:$K$23, X20:$X$23)-$AZ$3*SUMPRODUCT(K19:$K$22, W20:$W$23))/Z19</f>
        <v>4808.5784963721298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6.3737730000000001E-3</v>
      </c>
      <c r="O20">
        <f t="shared" si="29"/>
        <v>3887.5524848293608</v>
      </c>
      <c r="P20">
        <f t="shared" si="30"/>
        <v>194.37762424146806</v>
      </c>
      <c r="Q20" s="5">
        <f t="shared" si="31"/>
        <v>12.5</v>
      </c>
      <c r="R20">
        <f t="shared" si="0"/>
        <v>1000000</v>
      </c>
      <c r="S20">
        <f t="shared" si="1"/>
        <v>3901.5897429972606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3943.0809497052883</v>
      </c>
      <c r="AC20">
        <f t="shared" si="2"/>
        <v>3146.9560959675937</v>
      </c>
      <c r="AE20">
        <f t="shared" si="3"/>
        <v>3135.6338816724001</v>
      </c>
      <c r="AF20">
        <f t="shared" si="4"/>
        <v>-156.78169408362004</v>
      </c>
      <c r="AG20">
        <f t="shared" si="5"/>
        <v>-10.082287936654168</v>
      </c>
      <c r="AH20">
        <f t="shared" si="6"/>
        <v>-5226.5556053638702</v>
      </c>
      <c r="AI20">
        <f t="shared" si="7"/>
        <v>-2257.7857057117444</v>
      </c>
      <c r="AJ20">
        <f t="shared" si="8"/>
        <v>796.12485373769459</v>
      </c>
      <c r="AK20">
        <f t="shared" si="32"/>
        <v>484.53531961058485</v>
      </c>
      <c r="AL20">
        <f t="shared" si="9"/>
        <v>-977.12553236346503</v>
      </c>
      <c r="AN20">
        <f t="shared" si="10"/>
        <v>776.50130124433952</v>
      </c>
      <c r="AO20">
        <f t="shared" si="11"/>
        <v>-38.825065062216986</v>
      </c>
      <c r="AP20">
        <f t="shared" si="12"/>
        <v>-2.4967550414898874</v>
      </c>
      <c r="AQ20">
        <f t="shared" si="13"/>
        <v>-1294.2924402980259</v>
      </c>
      <c r="AR20">
        <f t="shared" si="14"/>
        <v>-559.11295915739322</v>
      </c>
      <c r="AS20">
        <f t="shared" si="15"/>
        <v>197.15056291921579</v>
      </c>
      <c r="AT20">
        <f t="shared" si="16"/>
        <v>119.98923355675412</v>
      </c>
      <c r="AU20">
        <f t="shared" si="17"/>
        <v>-241.97316268142336</v>
      </c>
      <c r="AW20">
        <v>17</v>
      </c>
      <c r="AX20">
        <f>(R20*SUMPRODUCT(K21:$K$23, X21:$X$23)-$AZ$3*SUMPRODUCT(K20:$K$22, W21:$W$23))/Z20</f>
        <v>3901.5897429972606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7.4983330000000003E-3</v>
      </c>
      <c r="O21">
        <f t="shared" si="29"/>
        <v>3887.5524848293608</v>
      </c>
      <c r="P21">
        <f t="shared" si="30"/>
        <v>194.37762424146806</v>
      </c>
      <c r="Q21" s="5">
        <f t="shared" si="31"/>
        <v>12.5</v>
      </c>
      <c r="R21">
        <f t="shared" si="0"/>
        <v>1000000</v>
      </c>
      <c r="S21">
        <f t="shared" si="1"/>
        <v>2799.7043248389755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3146.9560959675937</v>
      </c>
      <c r="AC21">
        <f t="shared" si="2"/>
        <v>2218.6793804544859</v>
      </c>
      <c r="AE21">
        <f t="shared" si="3"/>
        <v>3080.7655158448142</v>
      </c>
      <c r="AF21">
        <f t="shared" si="4"/>
        <v>-154.03827579224071</v>
      </c>
      <c r="AG21">
        <f t="shared" si="5"/>
        <v>-9.9058647049367128</v>
      </c>
      <c r="AH21">
        <f t="shared" si="6"/>
        <v>-6048.0281880732691</v>
      </c>
      <c r="AI21">
        <f t="shared" si="7"/>
        <v>-3131.2068127256325</v>
      </c>
      <c r="AJ21">
        <f t="shared" si="8"/>
        <v>928.27671551310777</v>
      </c>
      <c r="AK21">
        <f t="shared" si="32"/>
        <v>425.15783352141176</v>
      </c>
      <c r="AL21">
        <f t="shared" si="9"/>
        <v>-1777.772263691113</v>
      </c>
      <c r="AN21">
        <f t="shared" si="10"/>
        <v>702.77717963856117</v>
      </c>
      <c r="AO21">
        <f t="shared" si="11"/>
        <v>-35.13885898192806</v>
      </c>
      <c r="AP21">
        <f t="shared" si="12"/>
        <v>-2.2597031885133787</v>
      </c>
      <c r="AQ21">
        <f t="shared" si="13"/>
        <v>-1379.662350324345</v>
      </c>
      <c r="AR21">
        <f t="shared" si="14"/>
        <v>-714.28373285622536</v>
      </c>
      <c r="AS21">
        <f t="shared" si="15"/>
        <v>211.75636013101573</v>
      </c>
      <c r="AT21">
        <f t="shared" si="16"/>
        <v>96.986032077642079</v>
      </c>
      <c r="AU21">
        <f t="shared" si="17"/>
        <v>-405.54134064756755</v>
      </c>
      <c r="AW21">
        <v>18</v>
      </c>
      <c r="AX21">
        <f>(R21*SUMPRODUCT(K22:$K$23, X22:$X$23)-$AZ$3*SUMPRODUCT(K21:$K$22, W22:$W$23))/Z21</f>
        <v>2799.7043248389755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8.7783159999999995E-3</v>
      </c>
      <c r="O22">
        <f t="shared" si="29"/>
        <v>3887.5524848293608</v>
      </c>
      <c r="P22">
        <f t="shared" si="30"/>
        <v>194.37762424146806</v>
      </c>
      <c r="Q22" s="5">
        <f t="shared" si="31"/>
        <v>12.5</v>
      </c>
      <c r="R22">
        <f t="shared" si="0"/>
        <v>1000000</v>
      </c>
      <c r="S22">
        <f t="shared" si="1"/>
        <v>1498.7189256126492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2218.6793804544859</v>
      </c>
      <c r="AC22">
        <f t="shared" si="2"/>
        <v>1165.3857616769342</v>
      </c>
      <c r="AE22">
        <f t="shared" si="3"/>
        <v>3022.9139274663776</v>
      </c>
      <c r="AF22">
        <f t="shared" si="4"/>
        <v>-151.14569637331888</v>
      </c>
      <c r="AG22">
        <f t="shared" si="5"/>
        <v>-9.7198492472541638</v>
      </c>
      <c r="AH22">
        <f t="shared" si="6"/>
        <v>-6956.5448506544972</v>
      </c>
      <c r="AI22">
        <f t="shared" si="7"/>
        <v>-4094.496468808693</v>
      </c>
      <c r="AJ22">
        <f t="shared" si="8"/>
        <v>1053.2936187775517</v>
      </c>
      <c r="AK22">
        <f t="shared" si="32"/>
        <v>356.33133280832817</v>
      </c>
      <c r="AL22">
        <f t="shared" si="9"/>
        <v>-2684.8715172228131</v>
      </c>
      <c r="AN22">
        <f t="shared" si="10"/>
        <v>635.22408290733858</v>
      </c>
      <c r="AO22">
        <f t="shared" si="11"/>
        <v>-31.761204145366932</v>
      </c>
      <c r="AP22">
        <f t="shared" si="12"/>
        <v>-2.0424935913605449</v>
      </c>
      <c r="AQ22">
        <f t="shared" si="13"/>
        <v>-1461.8229063056649</v>
      </c>
      <c r="AR22">
        <f t="shared" si="14"/>
        <v>-860.4025211350538</v>
      </c>
      <c r="AS22">
        <f t="shared" si="15"/>
        <v>221.33527089238106</v>
      </c>
      <c r="AT22">
        <f t="shared" si="16"/>
        <v>74.878163760366448</v>
      </c>
      <c r="AU22">
        <f t="shared" si="17"/>
        <v>-564.18908648230627</v>
      </c>
      <c r="AW22">
        <v>19</v>
      </c>
      <c r="AX22">
        <f>(R22*SUMPRODUCT(K23:$K$23, X23:$X$23)-$AZ$3*SUMPRODUCT(K22:$K$22, W23:$W$23))/Z22</f>
        <v>1498.7189256126492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1.019566E-2</v>
      </c>
      <c r="O23">
        <f t="shared" si="29"/>
        <v>3887.5524848293608</v>
      </c>
      <c r="P23">
        <f t="shared" si="30"/>
        <v>194.37762424146806</v>
      </c>
      <c r="Q23" s="5">
        <f t="shared" si="31"/>
        <v>12.5</v>
      </c>
      <c r="R23">
        <f t="shared" si="0"/>
        <v>1000000</v>
      </c>
      <c r="S23">
        <f t="shared" si="1"/>
        <v>1529.6104175376984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1165.3857616769342</v>
      </c>
      <c r="AC23">
        <f t="shared" si="2"/>
        <v>1165.3857616769342</v>
      </c>
      <c r="AE23">
        <f t="shared" si="3"/>
        <v>2961.864185578002</v>
      </c>
      <c r="AF23">
        <f t="shared" si="4"/>
        <v>-148.0932092789001</v>
      </c>
      <c r="AG23">
        <f t="shared" si="5"/>
        <v>-9.5235504766053634</v>
      </c>
      <c r="AH23">
        <f t="shared" si="6"/>
        <v>-7928.0222541007524</v>
      </c>
      <c r="AI23">
        <f t="shared" si="7"/>
        <v>-5123.7748282782559</v>
      </c>
      <c r="AJ23">
        <f t="shared" si="8"/>
        <v>0</v>
      </c>
      <c r="AK23">
        <f t="shared" si="32"/>
        <v>278.54097165832252</v>
      </c>
      <c r="AL23">
        <f t="shared" si="9"/>
        <v>-4845.2338566199332</v>
      </c>
      <c r="AN23">
        <f t="shared" si="10"/>
        <v>573.33503441061396</v>
      </c>
      <c r="AO23">
        <f t="shared" si="11"/>
        <v>-28.666751720530701</v>
      </c>
      <c r="AP23">
        <f t="shared" si="12"/>
        <v>-1.8434961220715833</v>
      </c>
      <c r="AQ23">
        <f t="shared" si="13"/>
        <v>-1534.6459618221622</v>
      </c>
      <c r="AR23">
        <f t="shared" si="14"/>
        <v>-991.8211752541506</v>
      </c>
      <c r="AS23">
        <f t="shared" si="15"/>
        <v>0</v>
      </c>
      <c r="AT23">
        <f t="shared" si="16"/>
        <v>53.917832677167667</v>
      </c>
      <c r="AU23">
        <f t="shared" si="17"/>
        <v>-937.90334257698294</v>
      </c>
      <c r="AW23">
        <v>20</v>
      </c>
      <c r="AX23">
        <f>(R23*SUMPRODUCT(K$23:$K24, X$23:$X24)-$AZ$3*SUMPRODUCT(K$22:$K23, W$23:$W24))/Z23</f>
        <v>1529.6104175376984</v>
      </c>
    </row>
    <row r="25" spans="5:50" x14ac:dyDescent="0.25">
      <c r="AN25" s="6">
        <f t="shared" ref="AN25:AU25" si="33">SUM(AN3:AN23)</f>
        <v>33736.696498366051</v>
      </c>
      <c r="AO25" s="6">
        <f t="shared" si="33"/>
        <v>-4602.4991885403215</v>
      </c>
      <c r="AP25" s="6">
        <f t="shared" si="33"/>
        <v>-720.93362995418011</v>
      </c>
      <c r="AQ25" s="6">
        <f t="shared" si="33"/>
        <v>-21336.114583773371</v>
      </c>
      <c r="AR25" s="6">
        <f t="shared" si="33"/>
        <v>7077.1490960981773</v>
      </c>
      <c r="AS25" s="6">
        <f t="shared" si="33"/>
        <v>-2869.7676162971561</v>
      </c>
      <c r="AT25" s="6">
        <f t="shared" si="33"/>
        <v>4148.0238236798923</v>
      </c>
      <c r="AU25" s="7">
        <f t="shared" si="33"/>
        <v>8355.4053034809167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8" priority="1" operator="lessThan">
      <formula>0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BEF89E-1F28-4AB5-A053-D448AF9B8582}">
  <sheetPr codeName="Sheet1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16376.964000588781</v>
      </c>
      <c r="K3">
        <v>1</v>
      </c>
      <c r="L3" s="2">
        <v>0</v>
      </c>
      <c r="O3">
        <f>$C$3</f>
        <v>16376.964000588781</v>
      </c>
      <c r="P3">
        <f>O3*B5</f>
        <v>13101.571200471026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16376.964000588781</v>
      </c>
      <c r="AF3">
        <f t="shared" ref="AF3:AF23" si="4">-$Z3*P3</f>
        <v>-13101.571200471026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2650.4358294177555</v>
      </c>
      <c r="AJ3">
        <f t="shared" ref="AJ3:AJ23" si="8">AB3-AC3</f>
        <v>0</v>
      </c>
      <c r="AL3">
        <f t="shared" ref="AL3:AL23" si="9">SUM(AI3:AK3)</f>
        <v>2650.4358294177555</v>
      </c>
      <c r="AN3">
        <f t="shared" ref="AN3:AN23" si="10">AE3*$K3</f>
        <v>16376.964000588781</v>
      </c>
      <c r="AO3">
        <f t="shared" ref="AO3:AO23" si="11">AF3*$K3</f>
        <v>-13101.571200471026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2650.4358294177555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2650.4358294177555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7956.0307172722059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1000000</v>
      </c>
      <c r="S4">
        <f t="shared" si="1"/>
        <v>6109.9145024217169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6036.0808291949725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-6036.0808291949725</v>
      </c>
      <c r="AK4">
        <f>H4*SUM(AB4, AE4:AF4)</f>
        <v>0</v>
      </c>
      <c r="AL4">
        <f t="shared" si="9"/>
        <v>-8120.3208291949722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-1919.9498880772312</v>
      </c>
      <c r="AR4">
        <f t="shared" si="14"/>
        <v>-1919.9498880772312</v>
      </c>
      <c r="AS4">
        <f t="shared" si="15"/>
        <v>-5560.2870650395389</v>
      </c>
      <c r="AT4">
        <f t="shared" si="16"/>
        <v>0</v>
      </c>
      <c r="AU4">
        <f t="shared" si="17"/>
        <v>-7480.2369531167706</v>
      </c>
      <c r="AW4">
        <v>1</v>
      </c>
      <c r="AX4">
        <f>(R4*SUMPRODUCT(K5:$K$23, X5:$X$23)-$AZ$3*SUMPRODUCT(K4:$K$22, W5:$W$23))/Z4</f>
        <v>6109.9145024217169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2.1892320000000002E-3</v>
      </c>
      <c r="O5">
        <f t="shared" ref="O5:O23" si="29">$C$3</f>
        <v>16376.964000588781</v>
      </c>
      <c r="P5">
        <f t="shared" ref="P5:P23" si="30">O5*$C$5</f>
        <v>818.84820002943911</v>
      </c>
      <c r="Q5" s="5">
        <f t="shared" ref="Q5:Q23" si="31">$C$8</f>
        <v>12.5</v>
      </c>
      <c r="R5">
        <f t="shared" si="0"/>
        <v>1000000</v>
      </c>
      <c r="S5">
        <f t="shared" si="1"/>
        <v>11724.015941439884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6036.0808291949725</v>
      </c>
      <c r="AC5">
        <f t="shared" si="2"/>
        <v>11441.160288225816</v>
      </c>
      <c r="AE5">
        <f t="shared" si="3"/>
        <v>15981.850511048362</v>
      </c>
      <c r="AF5">
        <f t="shared" si="4"/>
        <v>-799.09252555241812</v>
      </c>
      <c r="AG5">
        <f t="shared" si="5"/>
        <v>-12.198422820061296</v>
      </c>
      <c r="AH5">
        <f t="shared" si="6"/>
        <v>-2162.7767950963203</v>
      </c>
      <c r="AI5">
        <f t="shared" si="7"/>
        <v>13007.782767579562</v>
      </c>
      <c r="AJ5">
        <f t="shared" si="8"/>
        <v>-5405.0794590308433</v>
      </c>
      <c r="AK5">
        <f>H5*SUM(AB5, AE5:AF5)</f>
        <v>1815.6960373731015</v>
      </c>
      <c r="AL5">
        <f t="shared" si="9"/>
        <v>9418.39934592182</v>
      </c>
      <c r="AN5">
        <f t="shared" si="10"/>
        <v>13561.614596856954</v>
      </c>
      <c r="AO5">
        <f t="shared" si="11"/>
        <v>-678.08072984284775</v>
      </c>
      <c r="AP5">
        <f t="shared" si="12"/>
        <v>-10.351136050284861</v>
      </c>
      <c r="AQ5">
        <f t="shared" si="13"/>
        <v>-1835.2533915797305</v>
      </c>
      <c r="AR5">
        <f t="shared" si="14"/>
        <v>11037.929339384089</v>
      </c>
      <c r="AS5">
        <f t="shared" si="15"/>
        <v>-4586.5530051160513</v>
      </c>
      <c r="AT5">
        <f t="shared" si="16"/>
        <v>1540.7333379117645</v>
      </c>
      <c r="AU5">
        <f t="shared" si="17"/>
        <v>7992.1096721798031</v>
      </c>
      <c r="AW5">
        <v>2</v>
      </c>
      <c r="AX5">
        <f>(R5*SUMPRODUCT(K6:$K$23, X6:$X$23)-$AZ$3*SUMPRODUCT(K5:$K$22, W6:$W$23))/Z5</f>
        <v>11724.015941439884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2.8741389999999999E-3</v>
      </c>
      <c r="O6">
        <f t="shared" si="29"/>
        <v>16376.964000588781</v>
      </c>
      <c r="P6">
        <f t="shared" si="30"/>
        <v>818.84820002943911</v>
      </c>
      <c r="Q6" s="5">
        <f t="shared" si="31"/>
        <v>12.5</v>
      </c>
      <c r="R6">
        <f t="shared" si="0"/>
        <v>1000000</v>
      </c>
      <c r="S6">
        <f t="shared" si="1"/>
        <v>16440.222676369398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11441.160288225816</v>
      </c>
      <c r="AC6">
        <f t="shared" si="2"/>
        <v>15837.035679423871</v>
      </c>
      <c r="AE6">
        <f t="shared" si="3"/>
        <v>15776.097946091904</v>
      </c>
      <c r="AF6">
        <f t="shared" si="4"/>
        <v>-788.80489730459533</v>
      </c>
      <c r="AG6">
        <f t="shared" si="5"/>
        <v>-12.041378629095055</v>
      </c>
      <c r="AH6">
        <f t="shared" si="6"/>
        <v>-2804.7970212502519</v>
      </c>
      <c r="AI6">
        <f t="shared" si="7"/>
        <v>12170.454648907962</v>
      </c>
      <c r="AJ6">
        <f t="shared" si="8"/>
        <v>-4395.8753911980548</v>
      </c>
      <c r="AK6">
        <f>H6*SUM(AB6, AE6:AF6)</f>
        <v>2261.4827520482131</v>
      </c>
      <c r="AL6">
        <f t="shared" si="9"/>
        <v>10036.06200975812</v>
      </c>
      <c r="AN6">
        <f t="shared" si="10"/>
        <v>12331.789277036569</v>
      </c>
      <c r="AO6">
        <f t="shared" si="11"/>
        <v>-616.58946385182855</v>
      </c>
      <c r="AP6">
        <f t="shared" si="12"/>
        <v>-9.4124506811772459</v>
      </c>
      <c r="AQ6">
        <f t="shared" si="13"/>
        <v>-2192.4411187803403</v>
      </c>
      <c r="AR6">
        <f t="shared" si="14"/>
        <v>9513.3462437232229</v>
      </c>
      <c r="AS6">
        <f t="shared" si="15"/>
        <v>-3436.1481018691252</v>
      </c>
      <c r="AT6">
        <f t="shared" si="16"/>
        <v>1767.7456648156665</v>
      </c>
      <c r="AU6">
        <f t="shared" si="17"/>
        <v>7844.943806669763</v>
      </c>
      <c r="AW6">
        <v>3</v>
      </c>
      <c r="AX6">
        <f>(R6*SUMPRODUCT(K7:$K$23, X7:$X$23)-$AZ$3*SUMPRODUCT(K6:$K$22, W7:$W$23))/Z6</f>
        <v>16440.222676369398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3.657909E-3</v>
      </c>
      <c r="O7">
        <f t="shared" si="29"/>
        <v>16376.964000588781</v>
      </c>
      <c r="P7">
        <f t="shared" si="30"/>
        <v>818.84820002943911</v>
      </c>
      <c r="Q7" s="5">
        <f t="shared" si="31"/>
        <v>12.5</v>
      </c>
      <c r="R7">
        <f t="shared" si="0"/>
        <v>1000000</v>
      </c>
      <c r="S7">
        <f t="shared" si="1"/>
        <v>20302.634670642416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15837.035679423871</v>
      </c>
      <c r="AC7">
        <f t="shared" si="2"/>
        <v>19290.61910817946</v>
      </c>
      <c r="AE7">
        <f t="shared" si="3"/>
        <v>15560.629435969095</v>
      </c>
      <c r="AF7">
        <f t="shared" si="4"/>
        <v>-778.03147179845485</v>
      </c>
      <c r="AG7">
        <f t="shared" si="5"/>
        <v>-11.87691857554433</v>
      </c>
      <c r="AH7">
        <f t="shared" si="6"/>
        <v>-3523.7013807819571</v>
      </c>
      <c r="AI7">
        <f t="shared" si="7"/>
        <v>11247.019664813139</v>
      </c>
      <c r="AJ7">
        <f t="shared" si="8"/>
        <v>-3453.5834287555899</v>
      </c>
      <c r="AK7">
        <f>H7*SUM(AB7, AE7:AF7)</f>
        <v>2620.1220508823822</v>
      </c>
      <c r="AL7">
        <f t="shared" si="9"/>
        <v>10413.558286939931</v>
      </c>
      <c r="AN7">
        <f t="shared" si="10"/>
        <v>11204.586365949343</v>
      </c>
      <c r="AO7">
        <f t="shared" si="11"/>
        <v>-560.22931829746722</v>
      </c>
      <c r="AP7">
        <f t="shared" si="12"/>
        <v>-8.5520936340417837</v>
      </c>
      <c r="AQ7">
        <f t="shared" si="13"/>
        <v>-2537.2763107848873</v>
      </c>
      <c r="AR7">
        <f t="shared" si="14"/>
        <v>8098.5286432329458</v>
      </c>
      <c r="AS7">
        <f t="shared" si="15"/>
        <v>-2486.787180347344</v>
      </c>
      <c r="AT7">
        <f t="shared" si="16"/>
        <v>1886.6450055406535</v>
      </c>
      <c r="AU7">
        <f t="shared" si="17"/>
        <v>7498.3864684262562</v>
      </c>
      <c r="AW7">
        <v>4</v>
      </c>
      <c r="AX7">
        <f>(R7*SUMPRODUCT(K8:$K$23, X8:$X$23)-$AZ$3*SUMPRODUCT(K7:$K$22, W8:$W$23))/Z7</f>
        <v>20302.634670642416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4.4868319999999996E-3</v>
      </c>
      <c r="O8">
        <f t="shared" si="29"/>
        <v>16376.964000588781</v>
      </c>
      <c r="P8">
        <f t="shared" si="30"/>
        <v>818.84820002943911</v>
      </c>
      <c r="Q8" s="5">
        <f t="shared" si="31"/>
        <v>12.5</v>
      </c>
      <c r="R8">
        <f t="shared" si="0"/>
        <v>1000000</v>
      </c>
      <c r="S8">
        <f t="shared" si="1"/>
        <v>23394.240942253728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19290.61910817946</v>
      </c>
      <c r="AC8">
        <f t="shared" si="2"/>
        <v>21906.104550526667</v>
      </c>
      <c r="AE8">
        <f t="shared" si="3"/>
        <v>15335.205211515955</v>
      </c>
      <c r="AF8">
        <f t="shared" si="4"/>
        <v>-766.76026057579782</v>
      </c>
      <c r="AG8">
        <f t="shared" si="5"/>
        <v>-11.704859651462741</v>
      </c>
      <c r="AH8">
        <f t="shared" si="6"/>
        <v>-4263.1790660917368</v>
      </c>
      <c r="AI8">
        <f t="shared" si="7"/>
        <v>10293.561025196956</v>
      </c>
      <c r="AJ8">
        <f t="shared" si="8"/>
        <v>-2615.4854423472061</v>
      </c>
      <c r="AK8">
        <f t="shared" ref="AK8:AK23" si="32">H8*SUM(AB8:AB8, AE8:AF8)</f>
        <v>2897.3201115388656</v>
      </c>
      <c r="AL8">
        <f t="shared" si="9"/>
        <v>10575.395694388615</v>
      </c>
      <c r="AN8">
        <f t="shared" si="10"/>
        <v>10171.861239382391</v>
      </c>
      <c r="AO8">
        <f t="shared" si="11"/>
        <v>-508.59306196911967</v>
      </c>
      <c r="AP8">
        <f t="shared" si="12"/>
        <v>-7.763848384090525</v>
      </c>
      <c r="AQ8">
        <f t="shared" si="13"/>
        <v>-2827.7721296067475</v>
      </c>
      <c r="AR8">
        <f t="shared" si="14"/>
        <v>6827.732199422433</v>
      </c>
      <c r="AS8">
        <f t="shared" si="15"/>
        <v>-1734.8548406252787</v>
      </c>
      <c r="AT8">
        <f t="shared" si="16"/>
        <v>1921.7961373294136</v>
      </c>
      <c r="AU8">
        <f t="shared" si="17"/>
        <v>7014.6734961265684</v>
      </c>
      <c r="AW8">
        <v>5</v>
      </c>
      <c r="AX8">
        <f>(R8*SUMPRODUCT(K9:$K$23, X9:$X$23)-$AZ$3*SUMPRODUCT(K8:$K$22, W9:$W$23))/Z8</f>
        <v>23394.240942253728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5.3970320000000004E-3</v>
      </c>
      <c r="O9">
        <f t="shared" si="29"/>
        <v>16376.964000588781</v>
      </c>
      <c r="P9">
        <f t="shared" si="30"/>
        <v>818.84820002943911</v>
      </c>
      <c r="Q9" s="5">
        <f t="shared" si="31"/>
        <v>12.5</v>
      </c>
      <c r="R9">
        <f t="shared" si="0"/>
        <v>1000000</v>
      </c>
      <c r="S9">
        <f t="shared" si="1"/>
        <v>25770.600976657457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21906.104550526667</v>
      </c>
      <c r="AC9">
        <f t="shared" si="2"/>
        <v>23759.750985311657</v>
      </c>
      <c r="AE9">
        <f t="shared" si="3"/>
        <v>15099.088566147679</v>
      </c>
      <c r="AF9">
        <f t="shared" si="4"/>
        <v>-754.95442830738398</v>
      </c>
      <c r="AG9">
        <f t="shared" si="5"/>
        <v>-11.52463955285366</v>
      </c>
      <c r="AH9">
        <f t="shared" si="6"/>
        <v>-5053.720167556261</v>
      </c>
      <c r="AI9">
        <f t="shared" si="7"/>
        <v>9278.8893307311791</v>
      </c>
      <c r="AJ9">
        <f t="shared" si="8"/>
        <v>-1853.6464347849906</v>
      </c>
      <c r="AK9">
        <f t="shared" si="32"/>
        <v>3101.9329245635613</v>
      </c>
      <c r="AL9">
        <f t="shared" si="9"/>
        <v>10527.17582050975</v>
      </c>
      <c r="AN9">
        <f t="shared" si="10"/>
        <v>9225.7936073952515</v>
      </c>
      <c r="AO9">
        <f t="shared" si="11"/>
        <v>-461.28968036976261</v>
      </c>
      <c r="AP9">
        <f t="shared" si="12"/>
        <v>-7.041745960258238</v>
      </c>
      <c r="AQ9">
        <f t="shared" si="13"/>
        <v>-3087.906863460476</v>
      </c>
      <c r="AR9">
        <f t="shared" si="14"/>
        <v>5669.5553176047542</v>
      </c>
      <c r="AS9">
        <f t="shared" si="15"/>
        <v>-1132.6087235988402</v>
      </c>
      <c r="AT9">
        <f t="shared" si="16"/>
        <v>1895.332477893319</v>
      </c>
      <c r="AU9">
        <f t="shared" si="17"/>
        <v>6432.2790718992337</v>
      </c>
      <c r="AW9">
        <v>6</v>
      </c>
      <c r="AX9">
        <f>(R9*SUMPRODUCT(K10:$K$23, X10:$X$23)-$AZ$3*SUMPRODUCT(K9:$K$22, W10:$W$23))/Z9</f>
        <v>25770.600976657457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6.3737730000000001E-3</v>
      </c>
      <c r="O10">
        <f t="shared" si="29"/>
        <v>16376.964000588781</v>
      </c>
      <c r="P10">
        <f t="shared" si="30"/>
        <v>818.84820002943911</v>
      </c>
      <c r="Q10" s="5">
        <f t="shared" si="31"/>
        <v>12.5</v>
      </c>
      <c r="R10">
        <f t="shared" si="0"/>
        <v>1000000</v>
      </c>
      <c r="S10">
        <f t="shared" si="1"/>
        <v>27494.558623218461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23759.750985311657</v>
      </c>
      <c r="AC10">
        <f t="shared" si="2"/>
        <v>24934.128337333586</v>
      </c>
      <c r="AE10">
        <f t="shared" si="3"/>
        <v>14851.859517458681</v>
      </c>
      <c r="AF10">
        <f t="shared" si="4"/>
        <v>-742.59297587293406</v>
      </c>
      <c r="AG10">
        <f t="shared" si="5"/>
        <v>-11.335937720908412</v>
      </c>
      <c r="AH10">
        <f t="shared" si="6"/>
        <v>-5876.4349133368587</v>
      </c>
      <c r="AI10">
        <f t="shared" si="7"/>
        <v>8221.4956905279796</v>
      </c>
      <c r="AJ10">
        <f t="shared" si="8"/>
        <v>-1174.3773520219293</v>
      </c>
      <c r="AK10">
        <f t="shared" si="32"/>
        <v>3240.4518297766112</v>
      </c>
      <c r="AL10">
        <f t="shared" si="9"/>
        <v>10287.570168282662</v>
      </c>
      <c r="AN10">
        <f t="shared" si="10"/>
        <v>8359.4172251655</v>
      </c>
      <c r="AO10">
        <f t="shared" si="11"/>
        <v>-417.97086125827497</v>
      </c>
      <c r="AP10">
        <f t="shared" si="12"/>
        <v>-6.3804692561339227</v>
      </c>
      <c r="AQ10">
        <f t="shared" si="13"/>
        <v>-3307.5704210214385</v>
      </c>
      <c r="AR10">
        <f t="shared" si="14"/>
        <v>4627.4954736296522</v>
      </c>
      <c r="AS10">
        <f t="shared" si="15"/>
        <v>-661.00209564978297</v>
      </c>
      <c r="AT10">
        <f t="shared" si="16"/>
        <v>1823.8988061603193</v>
      </c>
      <c r="AU10">
        <f t="shared" si="17"/>
        <v>5790.3921841401889</v>
      </c>
      <c r="AW10">
        <v>7</v>
      </c>
      <c r="AX10">
        <f>(R10*SUMPRODUCT(K11:$K$23, X11:$X$23)-$AZ$3*SUMPRODUCT(K10:$K$22, W11:$W$23))/Z10</f>
        <v>27494.558623218461</v>
      </c>
    </row>
    <row r="11" spans="1:52" x14ac:dyDescent="0.25">
      <c r="A11" t="s">
        <v>33</v>
      </c>
      <c r="C11" s="24">
        <f>AU25</f>
        <v>53612.587973433438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7.4983330000000003E-3</v>
      </c>
      <c r="O11">
        <f t="shared" si="29"/>
        <v>16376.964000588781</v>
      </c>
      <c r="P11">
        <f t="shared" si="30"/>
        <v>818.84820002943911</v>
      </c>
      <c r="Q11" s="5">
        <f t="shared" si="31"/>
        <v>12.5</v>
      </c>
      <c r="R11">
        <f t="shared" si="0"/>
        <v>1000000</v>
      </c>
      <c r="S11">
        <f t="shared" si="1"/>
        <v>28585.043499983854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24934.128337333586</v>
      </c>
      <c r="AC11">
        <f t="shared" si="2"/>
        <v>25469.451460954668</v>
      </c>
      <c r="AE11">
        <f t="shared" si="3"/>
        <v>14591.976733952968</v>
      </c>
      <c r="AF11">
        <f t="shared" si="4"/>
        <v>-729.59883669764849</v>
      </c>
      <c r="AG11">
        <f t="shared" si="5"/>
        <v>-11.137577707800697</v>
      </c>
      <c r="AH11">
        <f t="shared" si="6"/>
        <v>-6800.0508718905867</v>
      </c>
      <c r="AI11">
        <f t="shared" si="7"/>
        <v>7051.1894476569314</v>
      </c>
      <c r="AJ11">
        <f t="shared" si="8"/>
        <v>-535.32312362108132</v>
      </c>
      <c r="AK11">
        <f t="shared" si="32"/>
        <v>3319.8170384937735</v>
      </c>
      <c r="AL11">
        <f t="shared" si="9"/>
        <v>9835.683362529624</v>
      </c>
      <c r="AN11">
        <f t="shared" si="10"/>
        <v>7565.7409092675889</v>
      </c>
      <c r="AO11">
        <f t="shared" si="11"/>
        <v>-378.28704546337946</v>
      </c>
      <c r="AP11">
        <f t="shared" si="12"/>
        <v>-5.7746821304879736</v>
      </c>
      <c r="AQ11">
        <f t="shared" si="13"/>
        <v>-3525.7336277719128</v>
      </c>
      <c r="AR11">
        <f t="shared" si="14"/>
        <v>3655.9455539018077</v>
      </c>
      <c r="AS11">
        <f t="shared" si="15"/>
        <v>-277.55773805703899</v>
      </c>
      <c r="AT11">
        <f t="shared" si="16"/>
        <v>1721.2798538098923</v>
      </c>
      <c r="AU11">
        <f t="shared" si="17"/>
        <v>5099.667669654661</v>
      </c>
      <c r="AW11">
        <v>8</v>
      </c>
      <c r="AX11">
        <f>(R11*SUMPRODUCT(K12:$K$23, X12:$X$23)-$AZ$3*SUMPRODUCT(K11:$K$22, W12:$W$23))/Z11</f>
        <v>28585.043499983854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8.7783159999999995E-3</v>
      </c>
      <c r="O12">
        <f t="shared" si="29"/>
        <v>16376.964000588781</v>
      </c>
      <c r="P12">
        <f t="shared" si="30"/>
        <v>818.84820002943911</v>
      </c>
      <c r="Q12" s="5">
        <f t="shared" si="31"/>
        <v>12.5</v>
      </c>
      <c r="R12">
        <f t="shared" si="0"/>
        <v>1000000</v>
      </c>
      <c r="S12">
        <f t="shared" si="1"/>
        <v>29063.225018708756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25469.451460954668</v>
      </c>
      <c r="AC12">
        <f t="shared" si="2"/>
        <v>25409.240018806391</v>
      </c>
      <c r="AE12">
        <f t="shared" si="3"/>
        <v>14317.963983778152</v>
      </c>
      <c r="AF12">
        <f t="shared" si="4"/>
        <v>-715.8981991889076</v>
      </c>
      <c r="AG12">
        <f t="shared" si="5"/>
        <v>-10.928432754129059</v>
      </c>
      <c r="AH12">
        <f t="shared" si="6"/>
        <v>-7821.534127490414</v>
      </c>
      <c r="AI12">
        <f t="shared" si="7"/>
        <v>5769.6032243447034</v>
      </c>
      <c r="AJ12">
        <f t="shared" si="8"/>
        <v>60.211442148276547</v>
      </c>
      <c r="AK12">
        <f t="shared" si="32"/>
        <v>3343.3497307011926</v>
      </c>
      <c r="AL12">
        <f t="shared" si="9"/>
        <v>9173.1643971941721</v>
      </c>
      <c r="AN12">
        <f t="shared" si="10"/>
        <v>6838.4987017872963</v>
      </c>
      <c r="AO12">
        <f t="shared" si="11"/>
        <v>-341.92493508936479</v>
      </c>
      <c r="AP12">
        <f t="shared" si="12"/>
        <v>-5.2196019829602118</v>
      </c>
      <c r="AQ12">
        <f t="shared" si="13"/>
        <v>-3735.6953151599005</v>
      </c>
      <c r="AR12">
        <f t="shared" si="14"/>
        <v>2755.6588495550714</v>
      </c>
      <c r="AS12">
        <f t="shared" si="15"/>
        <v>28.757990272236874</v>
      </c>
      <c r="AT12">
        <f t="shared" si="16"/>
        <v>1596.8396637206729</v>
      </c>
      <c r="AU12">
        <f t="shared" si="17"/>
        <v>4381.2565035479811</v>
      </c>
      <c r="AW12">
        <v>9</v>
      </c>
      <c r="AX12">
        <f>(R12*SUMPRODUCT(K13:$K$23, X13:$X$23)-$AZ$3*SUMPRODUCT(K12:$K$22, W13:$W$23))/Z12</f>
        <v>29063.225018708756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1.019566E-2</v>
      </c>
      <c r="O13">
        <f t="shared" si="29"/>
        <v>16376.964000588781</v>
      </c>
      <c r="P13">
        <f t="shared" si="30"/>
        <v>818.84820002943911</v>
      </c>
      <c r="Q13" s="5">
        <f t="shared" si="31"/>
        <v>12.5</v>
      </c>
      <c r="R13">
        <f t="shared" si="0"/>
        <v>1000000</v>
      </c>
      <c r="S13">
        <f t="shared" si="1"/>
        <v>28962.300802277648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25409.240018806391</v>
      </c>
      <c r="AC13">
        <f t="shared" si="2"/>
        <v>24809.630139299999</v>
      </c>
      <c r="AE13">
        <f t="shared" si="3"/>
        <v>14028.803251269521</v>
      </c>
      <c r="AF13">
        <f t="shared" si="4"/>
        <v>-701.44016256347606</v>
      </c>
      <c r="AG13">
        <f t="shared" si="5"/>
        <v>-10.707725841893803</v>
      </c>
      <c r="AH13">
        <f t="shared" si="6"/>
        <v>-8913.8067755170796</v>
      </c>
      <c r="AI13">
        <f t="shared" si="7"/>
        <v>4402.8485873470709</v>
      </c>
      <c r="AJ13">
        <f t="shared" si="8"/>
        <v>599.60987950639174</v>
      </c>
      <c r="AK13">
        <f t="shared" si="32"/>
        <v>3314.6911279098395</v>
      </c>
      <c r="AL13">
        <f t="shared" si="9"/>
        <v>8317.1495947633011</v>
      </c>
      <c r="AN13">
        <f t="shared" si="10"/>
        <v>6172.2327506246093</v>
      </c>
      <c r="AO13">
        <f t="shared" si="11"/>
        <v>-308.61163753123049</v>
      </c>
      <c r="AP13">
        <f t="shared" si="12"/>
        <v>-4.7110630138793628</v>
      </c>
      <c r="AQ13">
        <f t="shared" si="13"/>
        <v>-3921.794976175695</v>
      </c>
      <c r="AR13">
        <f t="shared" si="14"/>
        <v>1937.1150739038042</v>
      </c>
      <c r="AS13">
        <f t="shared" si="15"/>
        <v>263.80951173098214</v>
      </c>
      <c r="AT13">
        <f t="shared" si="16"/>
        <v>1458.3599735093953</v>
      </c>
      <c r="AU13">
        <f t="shared" si="17"/>
        <v>3659.2845591441815</v>
      </c>
      <c r="AW13">
        <v>10</v>
      </c>
      <c r="AX13">
        <f>(R13*SUMPRODUCT(K14:$K$23, X14:$X$23)-$AZ$3*SUMPRODUCT(K13:$K$22, W14:$W$23))/Z13</f>
        <v>28962.300802277648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1.1804551E-2</v>
      </c>
      <c r="O14">
        <f t="shared" si="29"/>
        <v>16376.964000588781</v>
      </c>
      <c r="P14">
        <f t="shared" si="30"/>
        <v>818.84820002943911</v>
      </c>
      <c r="Q14" s="5">
        <f t="shared" si="31"/>
        <v>12.5</v>
      </c>
      <c r="R14">
        <f t="shared" si="0"/>
        <v>1000000</v>
      </c>
      <c r="S14">
        <f t="shared" si="1"/>
        <v>28295.42965745441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24809.630139299999</v>
      </c>
      <c r="AC14">
        <f t="shared" si="2"/>
        <v>23709.869356555169</v>
      </c>
      <c r="AE14">
        <f t="shared" si="3"/>
        <v>13722.91149530825</v>
      </c>
      <c r="AF14">
        <f t="shared" si="4"/>
        <v>-686.14557476541256</v>
      </c>
      <c r="AG14">
        <f t="shared" si="5"/>
        <v>-10.474248687680213</v>
      </c>
      <c r="AH14">
        <f t="shared" si="6"/>
        <v>-10111.991663572267</v>
      </c>
      <c r="AI14">
        <f t="shared" si="7"/>
        <v>2914.3000082828894</v>
      </c>
      <c r="AJ14">
        <f t="shared" si="8"/>
        <v>1099.7607827448301</v>
      </c>
      <c r="AK14">
        <f t="shared" si="32"/>
        <v>3238.5161108407519</v>
      </c>
      <c r="AL14">
        <f t="shared" si="9"/>
        <v>7252.5769018684714</v>
      </c>
      <c r="AN14">
        <f t="shared" si="10"/>
        <v>5561.7325339036133</v>
      </c>
      <c r="AO14">
        <f t="shared" si="11"/>
        <v>-278.08662669518071</v>
      </c>
      <c r="AP14">
        <f t="shared" si="12"/>
        <v>-4.2450882026299706</v>
      </c>
      <c r="AQ14">
        <f t="shared" si="13"/>
        <v>-4098.2697466991649</v>
      </c>
      <c r="AR14">
        <f t="shared" si="14"/>
        <v>1181.1310723066376</v>
      </c>
      <c r="AS14">
        <f t="shared" si="15"/>
        <v>445.71994266627979</v>
      </c>
      <c r="AT14">
        <f t="shared" si="16"/>
        <v>1312.5319959537801</v>
      </c>
      <c r="AU14">
        <f t="shared" si="17"/>
        <v>2939.3830109266974</v>
      </c>
      <c r="AW14">
        <v>11</v>
      </c>
      <c r="AX14">
        <f>(R14*SUMPRODUCT(K15:$K$23, X15:$X$23)-$AZ$3*SUMPRODUCT(K14:$K$22, W15:$W$23))/Z14</f>
        <v>28295.42965745441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1.3628751999999999E-2</v>
      </c>
      <c r="O15">
        <f t="shared" si="29"/>
        <v>16376.964000588781</v>
      </c>
      <c r="P15">
        <f t="shared" si="30"/>
        <v>818.84820002943911</v>
      </c>
      <c r="Q15" s="5">
        <f t="shared" si="31"/>
        <v>12.5</v>
      </c>
      <c r="R15">
        <f t="shared" si="0"/>
        <v>1000000</v>
      </c>
      <c r="S15">
        <f t="shared" si="1"/>
        <v>27071.401937347848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23709.869356555169</v>
      </c>
      <c r="AC15">
        <f t="shared" si="2"/>
        <v>22148.208179278954</v>
      </c>
      <c r="AE15">
        <f t="shared" si="3"/>
        <v>13398.656222867663</v>
      </c>
      <c r="AF15">
        <f t="shared" si="4"/>
        <v>-669.93281114338322</v>
      </c>
      <c r="AG15">
        <f t="shared" si="5"/>
        <v>-10.226755263052691</v>
      </c>
      <c r="AH15">
        <f t="shared" si="6"/>
        <v>-11420.075020057526</v>
      </c>
      <c r="AI15">
        <f t="shared" si="7"/>
        <v>1298.421636403702</v>
      </c>
      <c r="AJ15">
        <f t="shared" si="8"/>
        <v>1561.6611772762153</v>
      </c>
      <c r="AK15">
        <f t="shared" si="32"/>
        <v>3118.0503831816723</v>
      </c>
      <c r="AL15">
        <f t="shared" si="9"/>
        <v>5978.1331968615896</v>
      </c>
      <c r="AN15">
        <f t="shared" si="10"/>
        <v>5002.2713737204176</v>
      </c>
      <c r="AO15">
        <f t="shared" si="11"/>
        <v>-250.1135686860209</v>
      </c>
      <c r="AP15">
        <f t="shared" si="12"/>
        <v>-3.818069830846377</v>
      </c>
      <c r="AQ15">
        <f t="shared" si="13"/>
        <v>-4263.5853482885204</v>
      </c>
      <c r="AR15">
        <f t="shared" si="14"/>
        <v>484.7543869150295</v>
      </c>
      <c r="AS15">
        <f t="shared" si="15"/>
        <v>583.03257226696701</v>
      </c>
      <c r="AT15">
        <f t="shared" si="16"/>
        <v>1164.0969000299808</v>
      </c>
      <c r="AU15">
        <f t="shared" si="17"/>
        <v>2231.8838592119773</v>
      </c>
      <c r="AW15">
        <v>12</v>
      </c>
      <c r="AX15">
        <f>(R15*SUMPRODUCT(K16:$K$23, X16:$X$23)-$AZ$3*SUMPRODUCT(K15:$K$22, W16:$W$23))/Z15</f>
        <v>27071.401937347848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1.5530428000000001E-2</v>
      </c>
      <c r="O16">
        <f t="shared" si="29"/>
        <v>16376.964000588781</v>
      </c>
      <c r="P16">
        <f t="shared" si="30"/>
        <v>818.84820002943911</v>
      </c>
      <c r="Q16" s="5">
        <f t="shared" si="31"/>
        <v>12.5</v>
      </c>
      <c r="R16">
        <f t="shared" si="0"/>
        <v>1000000</v>
      </c>
      <c r="S16">
        <f t="shared" si="1"/>
        <v>25347.744436198562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22148.208179278954</v>
      </c>
      <c r="AC16">
        <f t="shared" si="2"/>
        <v>20208.563924461778</v>
      </c>
      <c r="AE16">
        <f t="shared" si="3"/>
        <v>13056.582794872989</v>
      </c>
      <c r="AF16">
        <f t="shared" si="4"/>
        <v>-652.82913974364953</v>
      </c>
      <c r="AG16">
        <f t="shared" si="5"/>
        <v>-9.9656618241357044</v>
      </c>
      <c r="AH16">
        <f t="shared" si="6"/>
        <v>-12706.070902916872</v>
      </c>
      <c r="AI16">
        <f t="shared" si="7"/>
        <v>-312.28290961166749</v>
      </c>
      <c r="AJ16">
        <f t="shared" si="8"/>
        <v>1939.6442548171763</v>
      </c>
      <c r="AK16">
        <f t="shared" si="32"/>
        <v>2956.611374170318</v>
      </c>
      <c r="AL16">
        <f t="shared" si="9"/>
        <v>4583.9727193758263</v>
      </c>
      <c r="AN16">
        <f t="shared" si="10"/>
        <v>4490.3242025638028</v>
      </c>
      <c r="AO16">
        <f t="shared" si="11"/>
        <v>-224.51621012819015</v>
      </c>
      <c r="AP16">
        <f t="shared" si="12"/>
        <v>-3.4273173300026545</v>
      </c>
      <c r="AQ16">
        <f t="shared" si="13"/>
        <v>-4369.7787232095097</v>
      </c>
      <c r="AR16">
        <f t="shared" si="14"/>
        <v>-107.39804810389943</v>
      </c>
      <c r="AS16">
        <f t="shared" si="15"/>
        <v>667.06822746832847</v>
      </c>
      <c r="AT16">
        <f t="shared" si="16"/>
        <v>1016.8161010877692</v>
      </c>
      <c r="AU16">
        <f t="shared" si="17"/>
        <v>1576.4862804521981</v>
      </c>
      <c r="AW16">
        <v>13</v>
      </c>
      <c r="AX16">
        <f>(R16*SUMPRODUCT(K17:$K$23, X17:$X$23)-$AZ$3*SUMPRODUCT(K16:$K$22, W17:$W$23))/Z16</f>
        <v>25347.744436198562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1.7564712E-2</v>
      </c>
      <c r="O17">
        <f t="shared" si="29"/>
        <v>16376.964000588781</v>
      </c>
      <c r="P17">
        <f t="shared" si="30"/>
        <v>818.84820002943911</v>
      </c>
      <c r="Q17" s="5">
        <f t="shared" si="31"/>
        <v>12.5</v>
      </c>
      <c r="R17">
        <f t="shared" si="0"/>
        <v>1000000</v>
      </c>
      <c r="S17">
        <f t="shared" si="1"/>
        <v>23157.692349664132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20208.563924461778</v>
      </c>
      <c r="AC17">
        <f t="shared" si="2"/>
        <v>17953.623891657138</v>
      </c>
      <c r="AE17">
        <f t="shared" si="3"/>
        <v>12696.681850428158</v>
      </c>
      <c r="AF17">
        <f t="shared" si="4"/>
        <v>-634.83409252140802</v>
      </c>
      <c r="AG17">
        <f t="shared" si="5"/>
        <v>-9.6909612260640081</v>
      </c>
      <c r="AH17">
        <f t="shared" si="6"/>
        <v>-14003.518386427064</v>
      </c>
      <c r="AI17">
        <f t="shared" si="7"/>
        <v>-1951.3615897463787</v>
      </c>
      <c r="AJ17">
        <f t="shared" si="8"/>
        <v>2254.9400328046395</v>
      </c>
      <c r="AK17">
        <f t="shared" si="32"/>
        <v>2761.3791276602751</v>
      </c>
      <c r="AL17">
        <f t="shared" si="9"/>
        <v>3064.9575707185359</v>
      </c>
      <c r="AN17">
        <f t="shared" si="10"/>
        <v>4022.3566505462577</v>
      </c>
      <c r="AO17">
        <f t="shared" si="11"/>
        <v>-201.11783252731291</v>
      </c>
      <c r="AP17">
        <f t="shared" si="12"/>
        <v>-3.0701330313738606</v>
      </c>
      <c r="AQ17">
        <f t="shared" si="13"/>
        <v>-4436.3673892318748</v>
      </c>
      <c r="AR17">
        <f t="shared" si="14"/>
        <v>-618.19870424430439</v>
      </c>
      <c r="AS17">
        <f t="shared" si="15"/>
        <v>714.37349887040557</v>
      </c>
      <c r="AT17">
        <f t="shared" si="16"/>
        <v>874.81531235260275</v>
      </c>
      <c r="AU17">
        <f t="shared" si="17"/>
        <v>970.99010697870381</v>
      </c>
      <c r="AW17">
        <v>14</v>
      </c>
      <c r="AX17">
        <f>(R17*SUMPRODUCT(K18:$K$23, X18:$X$23)-$AZ$3*SUMPRODUCT(K17:$K$22, W18:$W$23))/Z17</f>
        <v>23157.692349664132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1.9807176999999999E-2</v>
      </c>
      <c r="O18">
        <f t="shared" si="29"/>
        <v>16376.964000588781</v>
      </c>
      <c r="P18">
        <f t="shared" si="30"/>
        <v>818.84820002943911</v>
      </c>
      <c r="Q18" s="5">
        <f t="shared" si="31"/>
        <v>12.5</v>
      </c>
      <c r="R18">
        <f t="shared" si="0"/>
        <v>1000000</v>
      </c>
      <c r="S18">
        <f t="shared" si="1"/>
        <v>20509.150052469187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17953.623891657138</v>
      </c>
      <c r="AC18">
        <f t="shared" si="2"/>
        <v>15426.328065796915</v>
      </c>
      <c r="AE18">
        <f t="shared" si="3"/>
        <v>12318.229607199759</v>
      </c>
      <c r="AF18">
        <f t="shared" si="4"/>
        <v>-615.91148035998799</v>
      </c>
      <c r="AG18">
        <f t="shared" si="5"/>
        <v>-9.4021010294985814</v>
      </c>
      <c r="AH18">
        <f t="shared" si="6"/>
        <v>-15356.046744382946</v>
      </c>
      <c r="AI18">
        <f t="shared" si="7"/>
        <v>-3663.1307185726728</v>
      </c>
      <c r="AJ18">
        <f t="shared" si="8"/>
        <v>2527.295825860223</v>
      </c>
      <c r="AK18">
        <f t="shared" si="32"/>
        <v>2537.6589585227807</v>
      </c>
      <c r="AL18">
        <f t="shared" si="9"/>
        <v>1401.8240658103309</v>
      </c>
      <c r="AN18">
        <f t="shared" si="10"/>
        <v>3594.8502205351092</v>
      </c>
      <c r="AO18">
        <f t="shared" si="11"/>
        <v>-179.74251102675549</v>
      </c>
      <c r="AP18">
        <f t="shared" si="12"/>
        <v>-2.7438313813887207</v>
      </c>
      <c r="AQ18">
        <f t="shared" si="13"/>
        <v>-4481.3816421580268</v>
      </c>
      <c r="AR18">
        <f t="shared" si="14"/>
        <v>-1069.0177640310615</v>
      </c>
      <c r="AS18">
        <f t="shared" si="15"/>
        <v>737.54510564090617</v>
      </c>
      <c r="AT18">
        <f t="shared" si="16"/>
        <v>740.5693965435255</v>
      </c>
      <c r="AU18">
        <f t="shared" si="17"/>
        <v>409.09673815337015</v>
      </c>
      <c r="AW18">
        <v>15</v>
      </c>
      <c r="AX18">
        <f>(R18*SUMPRODUCT(K19:$K$23, X19:$X$23)-$AZ$3*SUMPRODUCT(K18:$K$22, W19:$W$23))/Z18</f>
        <v>20509.150052469187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2.2489294999999999E-2</v>
      </c>
      <c r="O19">
        <f t="shared" si="29"/>
        <v>16376.964000588781</v>
      </c>
      <c r="P19">
        <f t="shared" si="30"/>
        <v>818.84820002943911</v>
      </c>
      <c r="Q19" s="5">
        <f t="shared" si="31"/>
        <v>12.5</v>
      </c>
      <c r="R19">
        <f t="shared" si="0"/>
        <v>1000000</v>
      </c>
      <c r="S19">
        <f t="shared" si="1"/>
        <v>17348.870219014989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15426.328065796915</v>
      </c>
      <c r="AC19">
        <f t="shared" si="2"/>
        <v>12625.304976722551</v>
      </c>
      <c r="AE19">
        <f t="shared" si="3"/>
        <v>11918.019011613713</v>
      </c>
      <c r="AF19">
        <f t="shared" si="4"/>
        <v>-595.90095058068573</v>
      </c>
      <c r="AG19">
        <f t="shared" si="5"/>
        <v>-9.0966333955313985</v>
      </c>
      <c r="AH19">
        <f t="shared" si="6"/>
        <v>-16915.729893775784</v>
      </c>
      <c r="AI19">
        <f t="shared" si="7"/>
        <v>-5602.7084661382887</v>
      </c>
      <c r="AJ19">
        <f t="shared" si="8"/>
        <v>2801.0230890743642</v>
      </c>
      <c r="AK19">
        <f t="shared" si="32"/>
        <v>2288.8645350728384</v>
      </c>
      <c r="AL19">
        <f t="shared" si="9"/>
        <v>-512.82084199108613</v>
      </c>
      <c r="AN19">
        <f t="shared" si="10"/>
        <v>3203.8984784392801</v>
      </c>
      <c r="AO19">
        <f t="shared" si="11"/>
        <v>-160.19492392196403</v>
      </c>
      <c r="AP19">
        <f t="shared" si="12"/>
        <v>-2.4454307269070856</v>
      </c>
      <c r="AQ19">
        <f t="shared" si="13"/>
        <v>-4547.4236293418908</v>
      </c>
      <c r="AR19">
        <f t="shared" si="14"/>
        <v>-1506.1655055514816</v>
      </c>
      <c r="AS19">
        <f t="shared" si="15"/>
        <v>752.99373196280305</v>
      </c>
      <c r="AT19">
        <f t="shared" si="16"/>
        <v>615.31111790704904</v>
      </c>
      <c r="AU19">
        <f t="shared" si="17"/>
        <v>-137.8606556816294</v>
      </c>
      <c r="AW19">
        <v>16</v>
      </c>
      <c r="AX19">
        <f>(R19*SUMPRODUCT(K20:$K$23, X20:$X$23)-$AZ$3*SUMPRODUCT(K19:$K$22, W20:$W$23))/Z19</f>
        <v>17348.870219014989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2.5348699999999998E-2</v>
      </c>
      <c r="O20">
        <f t="shared" si="29"/>
        <v>16376.964000588781</v>
      </c>
      <c r="P20">
        <f t="shared" si="30"/>
        <v>818.84820002943911</v>
      </c>
      <c r="Q20" s="5">
        <f t="shared" si="31"/>
        <v>12.5</v>
      </c>
      <c r="R20">
        <f t="shared" si="0"/>
        <v>1000000</v>
      </c>
      <c r="S20">
        <f t="shared" si="1"/>
        <v>13694.46140857994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12625.304976722551</v>
      </c>
      <c r="AC20">
        <f t="shared" si="2"/>
        <v>9613.5987104796004</v>
      </c>
      <c r="AE20">
        <f t="shared" si="3"/>
        <v>11496.732532977883</v>
      </c>
      <c r="AF20">
        <f t="shared" si="4"/>
        <v>-574.83662664889425</v>
      </c>
      <c r="AG20">
        <f t="shared" si="5"/>
        <v>-8.7750792306227794</v>
      </c>
      <c r="AH20">
        <f t="shared" si="6"/>
        <v>-18447.026476264538</v>
      </c>
      <c r="AI20">
        <f t="shared" si="7"/>
        <v>-7533.9056491661722</v>
      </c>
      <c r="AJ20">
        <f t="shared" si="8"/>
        <v>3011.7062662429507</v>
      </c>
      <c r="AK20">
        <f t="shared" si="32"/>
        <v>2014.9339795627204</v>
      </c>
      <c r="AL20">
        <f t="shared" si="9"/>
        <v>-2507.2654033605013</v>
      </c>
      <c r="AN20">
        <f t="shared" si="10"/>
        <v>2847.0249106869878</v>
      </c>
      <c r="AO20">
        <f t="shared" si="11"/>
        <v>-142.35124553434943</v>
      </c>
      <c r="AP20">
        <f t="shared" si="12"/>
        <v>-2.173040826267183</v>
      </c>
      <c r="AQ20">
        <f t="shared" si="13"/>
        <v>-4568.1800246616722</v>
      </c>
      <c r="AR20">
        <f t="shared" si="14"/>
        <v>-1865.6794003353004</v>
      </c>
      <c r="AS20">
        <f t="shared" si="15"/>
        <v>745.81214610938139</v>
      </c>
      <c r="AT20">
        <f t="shared" si="16"/>
        <v>498.97370550716346</v>
      </c>
      <c r="AU20">
        <f t="shared" si="17"/>
        <v>-620.8935487187556</v>
      </c>
      <c r="AW20">
        <v>17</v>
      </c>
      <c r="AX20">
        <f>(R20*SUMPRODUCT(K21:$K$23, X21:$X$23)-$AZ$3*SUMPRODUCT(K20:$K$22, W21:$W$23))/Z20</f>
        <v>13694.46140857994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2.8197647999999999E-2</v>
      </c>
      <c r="O21">
        <f t="shared" si="29"/>
        <v>16376.964000588781</v>
      </c>
      <c r="P21">
        <f t="shared" si="30"/>
        <v>818.84820002943911</v>
      </c>
      <c r="Q21" s="5">
        <f t="shared" si="31"/>
        <v>12.5</v>
      </c>
      <c r="R21">
        <f t="shared" si="0"/>
        <v>1000000</v>
      </c>
      <c r="S21">
        <f t="shared" si="1"/>
        <v>9598.9492574975648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9613.5987104796004</v>
      </c>
      <c r="AC21">
        <f t="shared" si="2"/>
        <v>6481.1274831774608</v>
      </c>
      <c r="AE21">
        <f t="shared" si="3"/>
        <v>11057.584390533046</v>
      </c>
      <c r="AF21">
        <f t="shared" si="4"/>
        <v>-552.87921952665238</v>
      </c>
      <c r="AG21">
        <f t="shared" si="5"/>
        <v>-8.439891842999339</v>
      </c>
      <c r="AH21">
        <f t="shared" si="6"/>
        <v>-19794.927625376957</v>
      </c>
      <c r="AI21">
        <f t="shared" si="7"/>
        <v>-9298.6623462135631</v>
      </c>
      <c r="AJ21">
        <f t="shared" si="8"/>
        <v>3132.4712273021396</v>
      </c>
      <c r="AK21">
        <f t="shared" si="32"/>
        <v>1721.5232631387569</v>
      </c>
      <c r="AL21">
        <f t="shared" si="9"/>
        <v>-4444.6678557726664</v>
      </c>
      <c r="AN21">
        <f t="shared" si="10"/>
        <v>2522.4308476665115</v>
      </c>
      <c r="AO21">
        <f t="shared" si="11"/>
        <v>-126.1215423833256</v>
      </c>
      <c r="AP21">
        <f t="shared" si="12"/>
        <v>-1.9252888138911353</v>
      </c>
      <c r="AQ21">
        <f t="shared" si="13"/>
        <v>-4515.5735923956026</v>
      </c>
      <c r="AR21">
        <f t="shared" si="14"/>
        <v>-2121.189575926308</v>
      </c>
      <c r="AS21">
        <f t="shared" si="15"/>
        <v>714.57216821600889</v>
      </c>
      <c r="AT21">
        <f t="shared" si="16"/>
        <v>392.70994735834716</v>
      </c>
      <c r="AU21">
        <f t="shared" si="17"/>
        <v>-1013.9074603519516</v>
      </c>
      <c r="AW21">
        <v>18</v>
      </c>
      <c r="AX21">
        <f>(R21*SUMPRODUCT(K22:$K$23, X22:$X$23)-$AZ$3*SUMPRODUCT(K21:$K$22, W22:$W$23))/Z21</f>
        <v>9598.9492574975648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3.1331300999999999E-2</v>
      </c>
      <c r="O22">
        <f t="shared" si="29"/>
        <v>16376.964000588781</v>
      </c>
      <c r="P22">
        <f t="shared" si="30"/>
        <v>818.84820002943911</v>
      </c>
      <c r="Q22" s="5">
        <f t="shared" si="31"/>
        <v>12.5</v>
      </c>
      <c r="R22">
        <f t="shared" si="0"/>
        <v>1000000</v>
      </c>
      <c r="S22">
        <f t="shared" si="1"/>
        <v>5038.2532760446229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6481.1274831774608</v>
      </c>
      <c r="AC22">
        <f t="shared" si="2"/>
        <v>3261.184817671935</v>
      </c>
      <c r="AE22">
        <f t="shared" si="3"/>
        <v>10600.560041755023</v>
      </c>
      <c r="AF22">
        <f t="shared" si="4"/>
        <v>-530.02800208775113</v>
      </c>
      <c r="AG22">
        <f t="shared" si="5"/>
        <v>-8.091060132828888</v>
      </c>
      <c r="AH22">
        <f t="shared" si="6"/>
        <v>-21154.623339236565</v>
      </c>
      <c r="AI22">
        <f t="shared" si="7"/>
        <v>-11092.182359702121</v>
      </c>
      <c r="AJ22">
        <f t="shared" si="8"/>
        <v>3219.9426655055258</v>
      </c>
      <c r="AK22">
        <f t="shared" si="32"/>
        <v>1416.325505369824</v>
      </c>
      <c r="AL22">
        <f t="shared" si="9"/>
        <v>-6455.9141888267714</v>
      </c>
      <c r="AN22">
        <f t="shared" si="10"/>
        <v>2227.562938410164</v>
      </c>
      <c r="AO22">
        <f t="shared" si="11"/>
        <v>-111.3781469205082</v>
      </c>
      <c r="AP22">
        <f t="shared" si="12"/>
        <v>-1.7002258006505961</v>
      </c>
      <c r="AQ22">
        <f t="shared" si="13"/>
        <v>-4445.3552209406043</v>
      </c>
      <c r="AR22">
        <f t="shared" si="14"/>
        <v>-2330.8706552515987</v>
      </c>
      <c r="AS22">
        <f t="shared" si="15"/>
        <v>676.62698170975591</v>
      </c>
      <c r="AT22">
        <f t="shared" si="16"/>
        <v>297.62146453203178</v>
      </c>
      <c r="AU22">
        <f t="shared" si="17"/>
        <v>-1356.6222090098111</v>
      </c>
      <c r="AW22">
        <v>19</v>
      </c>
      <c r="AX22">
        <f>(R22*SUMPRODUCT(K23:$K$23, X23:$X$23)-$AZ$3*SUMPRODUCT(K22:$K$22, W23:$W$23))/Z22</f>
        <v>5038.2532760446229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3.466458E-2</v>
      </c>
      <c r="O23">
        <f t="shared" si="29"/>
        <v>16376.964000588781</v>
      </c>
      <c r="P23">
        <f t="shared" si="30"/>
        <v>818.84820002943911</v>
      </c>
      <c r="Q23" s="5">
        <f t="shared" si="31"/>
        <v>12.5</v>
      </c>
      <c r="R23">
        <f t="shared" si="0"/>
        <v>1000000</v>
      </c>
      <c r="S23">
        <f t="shared" si="1"/>
        <v>5273.8055876171984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3261.184817671935</v>
      </c>
      <c r="AC23">
        <f t="shared" si="2"/>
        <v>3261.184817671935</v>
      </c>
      <c r="AE23">
        <f t="shared" si="3"/>
        <v>10127.090479725253</v>
      </c>
      <c r="AF23">
        <f t="shared" si="4"/>
        <v>-506.35452398626268</v>
      </c>
      <c r="AG23">
        <f t="shared" si="5"/>
        <v>-7.7296763302413414</v>
      </c>
      <c r="AH23">
        <f t="shared" si="6"/>
        <v>-22437.85610074061</v>
      </c>
      <c r="AI23">
        <f t="shared" si="7"/>
        <v>-12824.849821331862</v>
      </c>
      <c r="AJ23">
        <f t="shared" si="8"/>
        <v>0</v>
      </c>
      <c r="AK23">
        <f t="shared" si="32"/>
        <v>1102.3059605807728</v>
      </c>
      <c r="AL23">
        <f t="shared" si="9"/>
        <v>-11722.54386075109</v>
      </c>
      <c r="AN23">
        <f t="shared" si="10"/>
        <v>1960.3247836090795</v>
      </c>
      <c r="AO23">
        <f t="shared" si="11"/>
        <v>-98.016239180453979</v>
      </c>
      <c r="AP23">
        <f t="shared" si="12"/>
        <v>-1.4962516736455258</v>
      </c>
      <c r="AQ23">
        <f t="shared" si="13"/>
        <v>-4343.3487133739245</v>
      </c>
      <c r="AR23">
        <f t="shared" si="14"/>
        <v>-2482.5364206189447</v>
      </c>
      <c r="AS23">
        <f t="shared" si="15"/>
        <v>0</v>
      </c>
      <c r="AT23">
        <f t="shared" si="16"/>
        <v>213.37596400196537</v>
      </c>
      <c r="AU23">
        <f t="shared" si="17"/>
        <v>-2269.1604566169794</v>
      </c>
      <c r="AW23">
        <v>20</v>
      </c>
      <c r="AX23">
        <f>(R23*SUMPRODUCT(K$23:$K24, X$23:$X24)-$AZ$3*SUMPRODUCT(K$22:$K23, W$23:$W24))/Z23</f>
        <v>5273.8055876171984</v>
      </c>
    </row>
    <row r="25" spans="5:50" x14ac:dyDescent="0.25">
      <c r="AN25" s="6">
        <f t="shared" ref="AN25:AU25" si="33">SUM(AN3:AN23)</f>
        <v>137241.27561413552</v>
      </c>
      <c r="AO25" s="6">
        <f t="shared" si="33"/>
        <v>-19144.78678114837</v>
      </c>
      <c r="AP25" s="6">
        <f t="shared" si="33"/>
        <v>-717.20873941091713</v>
      </c>
      <c r="AQ25" s="6">
        <f t="shared" si="33"/>
        <v>-72960.658072719147</v>
      </c>
      <c r="AR25" s="6">
        <f t="shared" si="33"/>
        <v>44418.622020857067</v>
      </c>
      <c r="AS25" s="6">
        <f t="shared" si="33"/>
        <v>-13545.486873388947</v>
      </c>
      <c r="AT25" s="6">
        <f t="shared" si="33"/>
        <v>22739.452825965316</v>
      </c>
      <c r="AU25" s="7">
        <f t="shared" si="33"/>
        <v>53612.587973433438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7" priority="1" operator="lessThan">
      <formula>0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4A0CA-CC6C-4F9E-8BD1-D5639EE2069B}">
  <sheetPr codeName="Sheet20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56456.184705592779</v>
      </c>
      <c r="K3">
        <v>1</v>
      </c>
      <c r="L3" s="2">
        <v>0</v>
      </c>
      <c r="O3">
        <f>$C$3</f>
        <v>56456.184705592779</v>
      </c>
      <c r="P3">
        <f>O3*B5</f>
        <v>45164.947764474229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56456.184705592779</v>
      </c>
      <c r="AF3">
        <f t="shared" ref="AF3:AF23" si="4">-$Z3*P3</f>
        <v>-45164.947764474229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10666.279970418549</v>
      </c>
      <c r="AJ3">
        <f t="shared" ref="AJ3:AJ23" si="8">AB3-AC3</f>
        <v>0</v>
      </c>
      <c r="AL3">
        <f t="shared" ref="AL3:AL23" si="9">SUM(AI3:AK3)</f>
        <v>10666.279970418549</v>
      </c>
      <c r="AN3">
        <f t="shared" ref="AN3:AN23" si="10">AE3*$K3</f>
        <v>56456.184705592779</v>
      </c>
      <c r="AO3">
        <f t="shared" ref="AO3:AO23" si="11">AF3*$K3</f>
        <v>-45164.947764474229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10666.279970418549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10666.279970418549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25576.753119263474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1000000</v>
      </c>
      <c r="S4">
        <f t="shared" si="1"/>
        <v>15030.426962297997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14702.695251046796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-14702.695251046796</v>
      </c>
      <c r="AK4">
        <f>H4*SUM(AB4, AE4:AF4)</f>
        <v>0</v>
      </c>
      <c r="AL4">
        <f t="shared" si="9"/>
        <v>-26507.246251046796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-10874.057868216696</v>
      </c>
      <c r="AR4">
        <f t="shared" si="14"/>
        <v>-10874.057868216696</v>
      </c>
      <c r="AS4">
        <f t="shared" si="15"/>
        <v>-13543.756046175555</v>
      </c>
      <c r="AT4">
        <f t="shared" si="16"/>
        <v>0</v>
      </c>
      <c r="AU4">
        <f t="shared" si="17"/>
        <v>-24417.813914392253</v>
      </c>
      <c r="AW4">
        <v>1</v>
      </c>
      <c r="AX4">
        <f>(R4*SUMPRODUCT(K5:$K$23, X5:$X$23)-$AZ$3*SUMPRODUCT(K4:$K$22, W5:$W$23))/Z4</f>
        <v>15030.426962297997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1.3628751999999999E-2</v>
      </c>
      <c r="O5">
        <f t="shared" ref="O5:O23" si="29">$C$3</f>
        <v>56456.184705592779</v>
      </c>
      <c r="P5">
        <f t="shared" ref="P5:P23" si="30">O5*$C$5</f>
        <v>2822.8092352796393</v>
      </c>
      <c r="Q5" s="5">
        <f t="shared" ref="Q5:Q23" si="31">$C$8</f>
        <v>12.5</v>
      </c>
      <c r="R5">
        <f t="shared" si="0"/>
        <v>1000000</v>
      </c>
      <c r="S5">
        <f t="shared" si="1"/>
        <v>27680.283217358265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14702.695251046796</v>
      </c>
      <c r="AC5">
        <f t="shared" si="2"/>
        <v>26436.937801336288</v>
      </c>
      <c r="AE5">
        <f t="shared" si="3"/>
        <v>53920.280794906997</v>
      </c>
      <c r="AF5">
        <f t="shared" si="4"/>
        <v>-2696.0140397453501</v>
      </c>
      <c r="AG5">
        <f t="shared" si="5"/>
        <v>-11.93852389160063</v>
      </c>
      <c r="AH5">
        <f t="shared" si="6"/>
        <v>-13331.583181949647</v>
      </c>
      <c r="AI5">
        <f t="shared" si="7"/>
        <v>37880.745049320401</v>
      </c>
      <c r="AJ5">
        <f t="shared" si="8"/>
        <v>-11734.242550289491</v>
      </c>
      <c r="AK5">
        <f>H5*SUM(AB5, AE5:AF5)</f>
        <v>5641.370138871257</v>
      </c>
      <c r="AL5">
        <f t="shared" si="9"/>
        <v>31787.872637902168</v>
      </c>
      <c r="AN5">
        <f t="shared" si="10"/>
        <v>45754.780811478682</v>
      </c>
      <c r="AO5">
        <f t="shared" si="11"/>
        <v>-2287.7390405739343</v>
      </c>
      <c r="AP5">
        <f t="shared" si="12"/>
        <v>-10.130595312559713</v>
      </c>
      <c r="AQ5">
        <f t="shared" si="13"/>
        <v>-11312.6945440113</v>
      </c>
      <c r="AR5">
        <f t="shared" si="14"/>
        <v>32144.216631580894</v>
      </c>
      <c r="AS5">
        <f t="shared" si="15"/>
        <v>-9957.2496278234266</v>
      </c>
      <c r="AT5">
        <f t="shared" si="16"/>
        <v>4787.0606453677065</v>
      </c>
      <c r="AU5">
        <f t="shared" si="17"/>
        <v>26974.027649125175</v>
      </c>
      <c r="AW5">
        <v>2</v>
      </c>
      <c r="AX5">
        <f>(R5*SUMPRODUCT(K6:$K$23, X6:$X$23)-$AZ$3*SUMPRODUCT(K5:$K$22, W6:$W$23))/Z5</f>
        <v>27680.283217358265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1.5530428000000001E-2</v>
      </c>
      <c r="O6">
        <f t="shared" si="29"/>
        <v>56456.184705592779</v>
      </c>
      <c r="P6">
        <f t="shared" si="30"/>
        <v>2822.8092352796393</v>
      </c>
      <c r="Q6" s="5">
        <f t="shared" si="31"/>
        <v>12.5</v>
      </c>
      <c r="R6">
        <f t="shared" si="0"/>
        <v>1000000</v>
      </c>
      <c r="S6">
        <f t="shared" si="1"/>
        <v>38219.794316181964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26436.937801336288</v>
      </c>
      <c r="AC6">
        <f t="shared" si="2"/>
        <v>35571.096119484573</v>
      </c>
      <c r="AE6">
        <f t="shared" si="3"/>
        <v>52543.672948332845</v>
      </c>
      <c r="AF6">
        <f t="shared" si="4"/>
        <v>-2627.1836474166425</v>
      </c>
      <c r="AG6">
        <f t="shared" si="5"/>
        <v>-11.633728266959841</v>
      </c>
      <c r="AH6">
        <f t="shared" si="6"/>
        <v>-14832.830857982673</v>
      </c>
      <c r="AI6">
        <f t="shared" si="7"/>
        <v>35072.024714666564</v>
      </c>
      <c r="AJ6">
        <f t="shared" si="8"/>
        <v>-9134.1583181482856</v>
      </c>
      <c r="AK6">
        <f>H6*SUM(AB6, AE6:AF6)</f>
        <v>6533.5627571397463</v>
      </c>
      <c r="AL6">
        <f t="shared" si="9"/>
        <v>32471.429153658024</v>
      </c>
      <c r="AN6">
        <f t="shared" si="10"/>
        <v>41072.101913571161</v>
      </c>
      <c r="AO6">
        <f t="shared" si="11"/>
        <v>-2053.6050956785584</v>
      </c>
      <c r="AP6">
        <f t="shared" si="12"/>
        <v>-9.0938003798329632</v>
      </c>
      <c r="AQ6">
        <f t="shared" si="13"/>
        <v>-11594.460502692309</v>
      </c>
      <c r="AR6">
        <f t="shared" si="14"/>
        <v>27414.942514820457</v>
      </c>
      <c r="AS6">
        <f t="shared" si="15"/>
        <v>-7139.9477860365978</v>
      </c>
      <c r="AT6">
        <f t="shared" si="16"/>
        <v>5107.1259461406007</v>
      </c>
      <c r="AU6">
        <f t="shared" si="17"/>
        <v>25382.120674924459</v>
      </c>
      <c r="AW6">
        <v>3</v>
      </c>
      <c r="AX6">
        <f>(R6*SUMPRODUCT(K7:$K$23, X7:$X$23)-$AZ$3*SUMPRODUCT(K6:$K$22, W7:$W$23))/Z6</f>
        <v>38219.794316181964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1.7564712E-2</v>
      </c>
      <c r="O7">
        <f t="shared" si="29"/>
        <v>56456.184705592779</v>
      </c>
      <c r="P7">
        <f t="shared" si="30"/>
        <v>2822.8092352796393</v>
      </c>
      <c r="Q7" s="5">
        <f t="shared" si="31"/>
        <v>12.5</v>
      </c>
      <c r="R7">
        <f t="shared" si="0"/>
        <v>1000000</v>
      </c>
      <c r="S7">
        <f t="shared" si="1"/>
        <v>46856.454314282732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35571.096119484573</v>
      </c>
      <c r="AC7">
        <f t="shared" si="2"/>
        <v>42407.144958265271</v>
      </c>
      <c r="AE7">
        <f t="shared" si="3"/>
        <v>51095.321736089856</v>
      </c>
      <c r="AF7">
        <f t="shared" si="4"/>
        <v>-2554.7660868044932</v>
      </c>
      <c r="AG7">
        <f t="shared" si="5"/>
        <v>-11.313047897794833</v>
      </c>
      <c r="AH7">
        <f t="shared" si="6"/>
        <v>-16347.446919632697</v>
      </c>
      <c r="AI7">
        <f t="shared" si="7"/>
        <v>32181.795681754869</v>
      </c>
      <c r="AJ7">
        <f t="shared" si="8"/>
        <v>-6836.0488387806981</v>
      </c>
      <c r="AK7">
        <f>H7*SUM(AB7, AE7:AF7)</f>
        <v>7197.434041853644</v>
      </c>
      <c r="AL7">
        <f t="shared" si="9"/>
        <v>32543.180884827816</v>
      </c>
      <c r="AN7">
        <f t="shared" si="10"/>
        <v>36791.695840055385</v>
      </c>
      <c r="AO7">
        <f t="shared" si="11"/>
        <v>-1839.5847920027693</v>
      </c>
      <c r="AP7">
        <f t="shared" si="12"/>
        <v>-8.1460729306975832</v>
      </c>
      <c r="AQ7">
        <f t="shared" si="13"/>
        <v>-11771.14213968747</v>
      </c>
      <c r="AR7">
        <f t="shared" si="14"/>
        <v>23172.822835434443</v>
      </c>
      <c r="AS7">
        <f t="shared" si="15"/>
        <v>-4922.3651222561102</v>
      </c>
      <c r="AT7">
        <f t="shared" si="16"/>
        <v>5182.5841407649068</v>
      </c>
      <c r="AU7">
        <f t="shared" si="17"/>
        <v>23433.041853943239</v>
      </c>
      <c r="AW7">
        <v>4</v>
      </c>
      <c r="AX7">
        <f>(R7*SUMPRODUCT(K8:$K$23, X8:$X$23)-$AZ$3*SUMPRODUCT(K7:$K$22, W8:$W$23))/Z7</f>
        <v>46856.454314282732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1.9807176999999999E-2</v>
      </c>
      <c r="O8">
        <f t="shared" si="29"/>
        <v>56456.184705592779</v>
      </c>
      <c r="P8">
        <f t="shared" si="30"/>
        <v>2822.8092352796393</v>
      </c>
      <c r="Q8" s="5">
        <f t="shared" si="31"/>
        <v>12.5</v>
      </c>
      <c r="R8">
        <f t="shared" si="0"/>
        <v>1000000</v>
      </c>
      <c r="S8">
        <f t="shared" si="1"/>
        <v>53736.868914081504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42407.144958265271</v>
      </c>
      <c r="AC8">
        <f t="shared" si="2"/>
        <v>47184.572896176964</v>
      </c>
      <c r="AE8">
        <f t="shared" si="3"/>
        <v>49572.314437230278</v>
      </c>
      <c r="AF8">
        <f t="shared" si="4"/>
        <v>-2478.6157218615144</v>
      </c>
      <c r="AG8">
        <f t="shared" si="5"/>
        <v>-10.975837876695785</v>
      </c>
      <c r="AH8">
        <f t="shared" si="6"/>
        <v>-17926.36336968801</v>
      </c>
      <c r="AI8">
        <f t="shared" si="7"/>
        <v>29156.359507804063</v>
      </c>
      <c r="AJ8">
        <f t="shared" si="8"/>
        <v>-4777.4279379116924</v>
      </c>
      <c r="AK8">
        <f t="shared" ref="AK8:AK23" si="32">H8*SUM(AB8:AB8, AE8:AF8)</f>
        <v>7658.5871931528654</v>
      </c>
      <c r="AL8">
        <f t="shared" si="9"/>
        <v>32037.518763045235</v>
      </c>
      <c r="AN8">
        <f t="shared" si="10"/>
        <v>32881.379597834028</v>
      </c>
      <c r="AO8">
        <f t="shared" si="11"/>
        <v>-1644.0689798917019</v>
      </c>
      <c r="AP8">
        <f t="shared" si="12"/>
        <v>-7.2802873080477282</v>
      </c>
      <c r="AQ8">
        <f t="shared" si="13"/>
        <v>-11890.579761285648</v>
      </c>
      <c r="AR8">
        <f t="shared" si="14"/>
        <v>19339.450569348639</v>
      </c>
      <c r="AS8">
        <f t="shared" si="15"/>
        <v>-3168.8740643062201</v>
      </c>
      <c r="AT8">
        <f t="shared" si="16"/>
        <v>5079.9506849743057</v>
      </c>
      <c r="AU8">
        <f t="shared" si="17"/>
        <v>21250.527190016721</v>
      </c>
      <c r="AW8">
        <v>5</v>
      </c>
      <c r="AX8">
        <f>(R8*SUMPRODUCT(K9:$K$23, X9:$X$23)-$AZ$3*SUMPRODUCT(K8:$K$22, W9:$W$23))/Z8</f>
        <v>53736.868914081504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2.2489294999999999E-2</v>
      </c>
      <c r="O9">
        <f t="shared" si="29"/>
        <v>56456.184705592779</v>
      </c>
      <c r="P9">
        <f t="shared" si="30"/>
        <v>2822.8092352796393</v>
      </c>
      <c r="Q9" s="5">
        <f t="shared" si="31"/>
        <v>12.5</v>
      </c>
      <c r="R9">
        <f t="shared" si="0"/>
        <v>1000000</v>
      </c>
      <c r="S9">
        <f t="shared" si="1"/>
        <v>58873.384397043374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47184.572896176964</v>
      </c>
      <c r="AC9">
        <f t="shared" si="2"/>
        <v>50015.250905918117</v>
      </c>
      <c r="AE9">
        <f t="shared" si="3"/>
        <v>47961.744889646347</v>
      </c>
      <c r="AF9">
        <f t="shared" si="4"/>
        <v>-2398.0872444823176</v>
      </c>
      <c r="AG9">
        <f t="shared" si="5"/>
        <v>-10.619240642047641</v>
      </c>
      <c r="AH9">
        <f t="shared" si="6"/>
        <v>-19747.108470494808</v>
      </c>
      <c r="AI9">
        <f t="shared" si="7"/>
        <v>25805.929934027175</v>
      </c>
      <c r="AJ9">
        <f t="shared" si="8"/>
        <v>-2830.6780097411538</v>
      </c>
      <c r="AK9">
        <f t="shared" si="32"/>
        <v>7936.4660874225492</v>
      </c>
      <c r="AL9">
        <f t="shared" si="9"/>
        <v>30911.71801170857</v>
      </c>
      <c r="AN9">
        <f t="shared" si="10"/>
        <v>29305.421811650122</v>
      </c>
      <c r="AO9">
        <f t="shared" si="11"/>
        <v>-1465.2710905825063</v>
      </c>
      <c r="AP9">
        <f t="shared" si="12"/>
        <v>-6.4885322052118335</v>
      </c>
      <c r="AQ9">
        <f t="shared" si="13"/>
        <v>-12065.810879478337</v>
      </c>
      <c r="AR9">
        <f t="shared" si="14"/>
        <v>15767.851309384068</v>
      </c>
      <c r="AS9">
        <f t="shared" si="15"/>
        <v>-1729.5912248249824</v>
      </c>
      <c r="AT9">
        <f t="shared" si="16"/>
        <v>4849.3124451771637</v>
      </c>
      <c r="AU9">
        <f t="shared" si="17"/>
        <v>18887.572529736248</v>
      </c>
      <c r="AW9">
        <v>6</v>
      </c>
      <c r="AX9">
        <f>(R9*SUMPRODUCT(K10:$K$23, X10:$X$23)-$AZ$3*SUMPRODUCT(K9:$K$22, W10:$W$23))/Z9</f>
        <v>58873.384397043374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2.5348699999999998E-2</v>
      </c>
      <c r="O10">
        <f t="shared" si="29"/>
        <v>56456.184705592779</v>
      </c>
      <c r="P10">
        <f t="shared" si="30"/>
        <v>2822.8092352796393</v>
      </c>
      <c r="Q10" s="5">
        <f t="shared" si="31"/>
        <v>12.5</v>
      </c>
      <c r="R10">
        <f t="shared" si="0"/>
        <v>1000000</v>
      </c>
      <c r="S10">
        <f t="shared" si="1"/>
        <v>62440.808390751547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50015.250905918117</v>
      </c>
      <c r="AC10">
        <f t="shared" si="2"/>
        <v>51170.813386838912</v>
      </c>
      <c r="AE10">
        <f t="shared" si="3"/>
        <v>46266.359558065713</v>
      </c>
      <c r="AF10">
        <f t="shared" si="4"/>
        <v>-2313.3179779032857</v>
      </c>
      <c r="AG10">
        <f t="shared" si="5"/>
        <v>-10.243864290364094</v>
      </c>
      <c r="AH10">
        <f t="shared" si="6"/>
        <v>-21534.715621045842</v>
      </c>
      <c r="AI10">
        <f t="shared" si="7"/>
        <v>22408.082094826219</v>
      </c>
      <c r="AJ10">
        <f t="shared" si="8"/>
        <v>-1155.5624809207948</v>
      </c>
      <c r="AK10">
        <f t="shared" si="32"/>
        <v>8040.8667880339135</v>
      </c>
      <c r="AL10">
        <f t="shared" si="9"/>
        <v>29293.386401939337</v>
      </c>
      <c r="AN10">
        <f t="shared" si="10"/>
        <v>26041.170304684776</v>
      </c>
      <c r="AO10">
        <f t="shared" si="11"/>
        <v>-1302.0585152342389</v>
      </c>
      <c r="AP10">
        <f t="shared" si="12"/>
        <v>-5.7657921892180735</v>
      </c>
      <c r="AQ10">
        <f t="shared" si="13"/>
        <v>-12120.884424606664</v>
      </c>
      <c r="AR10">
        <f t="shared" si="14"/>
        <v>12612.461572654654</v>
      </c>
      <c r="AS10">
        <f t="shared" si="15"/>
        <v>-650.41208452106173</v>
      </c>
      <c r="AT10">
        <f t="shared" si="16"/>
        <v>4525.8279109182859</v>
      </c>
      <c r="AU10">
        <f t="shared" si="17"/>
        <v>16487.877399051878</v>
      </c>
      <c r="AW10">
        <v>7</v>
      </c>
      <c r="AX10">
        <f>(R10*SUMPRODUCT(K11:$K$23, X11:$X$23)-$AZ$3*SUMPRODUCT(K10:$K$22, W11:$W$23))/Z10</f>
        <v>62440.808390751547</v>
      </c>
    </row>
    <row r="11" spans="1:52" x14ac:dyDescent="0.25">
      <c r="A11" t="s">
        <v>33</v>
      </c>
      <c r="C11" s="24">
        <f>AU25</f>
        <v>171413.599399737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2.8197647999999999E-2</v>
      </c>
      <c r="O11">
        <f t="shared" si="29"/>
        <v>56456.184705592779</v>
      </c>
      <c r="P11">
        <f t="shared" si="30"/>
        <v>2822.8092352796393</v>
      </c>
      <c r="Q11" s="5">
        <f t="shared" si="31"/>
        <v>12.5</v>
      </c>
      <c r="R11">
        <f t="shared" si="0"/>
        <v>1000000</v>
      </c>
      <c r="S11">
        <f t="shared" si="1"/>
        <v>64687.584403711197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51170.813386838912</v>
      </c>
      <c r="AC11">
        <f t="shared" si="2"/>
        <v>50987.130602108678</v>
      </c>
      <c r="AE11">
        <f t="shared" si="3"/>
        <v>44499.093441425284</v>
      </c>
      <c r="AF11">
        <f t="shared" si="4"/>
        <v>-2224.9546720712647</v>
      </c>
      <c r="AG11">
        <f t="shared" si="5"/>
        <v>-9.8525727680409965</v>
      </c>
      <c r="AH11">
        <f t="shared" si="6"/>
        <v>-23108.230353556519</v>
      </c>
      <c r="AI11">
        <f t="shared" si="7"/>
        <v>19156.055843029459</v>
      </c>
      <c r="AJ11">
        <f t="shared" si="8"/>
        <v>183.68278473023383</v>
      </c>
      <c r="AK11">
        <f t="shared" si="32"/>
        <v>7996.0845560054295</v>
      </c>
      <c r="AL11">
        <f t="shared" si="9"/>
        <v>27335.823183765122</v>
      </c>
      <c r="AN11">
        <f t="shared" si="10"/>
        <v>23072.173003931919</v>
      </c>
      <c r="AO11">
        <f t="shared" si="11"/>
        <v>-1153.608650196596</v>
      </c>
      <c r="AP11">
        <f t="shared" si="12"/>
        <v>-5.1084245960492378</v>
      </c>
      <c r="AQ11">
        <f t="shared" si="13"/>
        <v>-11981.3022535789</v>
      </c>
      <c r="AR11">
        <f t="shared" si="14"/>
        <v>9932.153675560372</v>
      </c>
      <c r="AS11">
        <f t="shared" si="15"/>
        <v>95.237018541027595</v>
      </c>
      <c r="AT11">
        <f t="shared" si="16"/>
        <v>4145.8607796823553</v>
      </c>
      <c r="AU11">
        <f t="shared" si="17"/>
        <v>14173.251473783754</v>
      </c>
      <c r="AW11">
        <v>8</v>
      </c>
      <c r="AX11">
        <f>(R11*SUMPRODUCT(K12:$K$23, X12:$X$23)-$AZ$3*SUMPRODUCT(K11:$K$22, W12:$W$23))/Z11</f>
        <v>64687.584403711197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3.1331300999999999E-2</v>
      </c>
      <c r="O12">
        <f t="shared" si="29"/>
        <v>56456.184705592779</v>
      </c>
      <c r="P12">
        <f t="shared" si="30"/>
        <v>2822.8092352796393</v>
      </c>
      <c r="Q12" s="5">
        <f t="shared" si="31"/>
        <v>12.5</v>
      </c>
      <c r="R12">
        <f t="shared" si="0"/>
        <v>1000000</v>
      </c>
      <c r="S12">
        <f t="shared" si="1"/>
        <v>65699.891456018231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50987.130602108678</v>
      </c>
      <c r="AC12">
        <f t="shared" si="2"/>
        <v>49644.693965843755</v>
      </c>
      <c r="AE12">
        <f t="shared" si="3"/>
        <v>42659.888016170611</v>
      </c>
      <c r="AF12">
        <f t="shared" si="4"/>
        <v>-2132.9944008085308</v>
      </c>
      <c r="AG12">
        <f t="shared" si="5"/>
        <v>-9.4453531173406926</v>
      </c>
      <c r="AH12">
        <f t="shared" si="6"/>
        <v>-24695.513841591652</v>
      </c>
      <c r="AI12">
        <f t="shared" si="7"/>
        <v>15821.934420653088</v>
      </c>
      <c r="AJ12">
        <f t="shared" si="8"/>
        <v>1342.4366362649234</v>
      </c>
      <c r="AK12">
        <f t="shared" si="32"/>
        <v>7830.8550522889727</v>
      </c>
      <c r="AL12">
        <f t="shared" si="9"/>
        <v>24995.226109206982</v>
      </c>
      <c r="AN12">
        <f t="shared" si="10"/>
        <v>20375.074916202855</v>
      </c>
      <c r="AO12">
        <f t="shared" si="11"/>
        <v>-1018.753745810143</v>
      </c>
      <c r="AP12">
        <f t="shared" si="12"/>
        <v>-4.5112583817111052</v>
      </c>
      <c r="AQ12">
        <f t="shared" si="13"/>
        <v>-11794.989813986907</v>
      </c>
      <c r="AR12">
        <f t="shared" si="14"/>
        <v>7556.8200980240945</v>
      </c>
      <c r="AS12">
        <f t="shared" si="15"/>
        <v>641.17015552842213</v>
      </c>
      <c r="AT12">
        <f t="shared" si="16"/>
        <v>3740.1471444986682</v>
      </c>
      <c r="AU12">
        <f t="shared" si="17"/>
        <v>11938.137398051183</v>
      </c>
      <c r="AW12">
        <v>9</v>
      </c>
      <c r="AX12">
        <f>(R12*SUMPRODUCT(K13:$K$23, X13:$X$23)-$AZ$3*SUMPRODUCT(K12:$K$22, W13:$W$23))/Z12</f>
        <v>65699.891456018231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3.466458E-2</v>
      </c>
      <c r="O13">
        <f t="shared" si="29"/>
        <v>56456.184705592779</v>
      </c>
      <c r="P13">
        <f t="shared" si="30"/>
        <v>2822.8092352796393</v>
      </c>
      <c r="Q13" s="5">
        <f t="shared" si="31"/>
        <v>12.5</v>
      </c>
      <c r="R13">
        <f t="shared" si="0"/>
        <v>1000000</v>
      </c>
      <c r="S13">
        <f t="shared" si="1"/>
        <v>65594.186350579519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49644.693965843755</v>
      </c>
      <c r="AC13">
        <f t="shared" si="2"/>
        <v>47351.028324968844</v>
      </c>
      <c r="AE13">
        <f t="shared" si="3"/>
        <v>40754.502035081321</v>
      </c>
      <c r="AF13">
        <f t="shared" si="4"/>
        <v>-2037.7251017540664</v>
      </c>
      <c r="AG13">
        <f t="shared" si="5"/>
        <v>-9.0234803874029801</v>
      </c>
      <c r="AH13">
        <f t="shared" si="6"/>
        <v>-26193.535901144463</v>
      </c>
      <c r="AI13">
        <f t="shared" si="7"/>
        <v>12514.217551795384</v>
      </c>
      <c r="AJ13">
        <f t="shared" si="8"/>
        <v>2293.6656408749113</v>
      </c>
      <c r="AK13">
        <f t="shared" si="32"/>
        <v>7561.091064842064</v>
      </c>
      <c r="AL13">
        <f t="shared" si="9"/>
        <v>22368.97425751236</v>
      </c>
      <c r="AN13">
        <f t="shared" si="10"/>
        <v>17930.700694199473</v>
      </c>
      <c r="AO13">
        <f t="shared" si="11"/>
        <v>-896.53503470997384</v>
      </c>
      <c r="AP13">
        <f t="shared" si="12"/>
        <v>-3.9700479202819707</v>
      </c>
      <c r="AQ13">
        <f t="shared" si="13"/>
        <v>-11524.332991773548</v>
      </c>
      <c r="AR13">
        <f t="shared" si="14"/>
        <v>5505.8626197956683</v>
      </c>
      <c r="AS13">
        <f t="shared" si="15"/>
        <v>1009.1408321881901</v>
      </c>
      <c r="AT13">
        <f t="shared" si="16"/>
        <v>3326.6425556755917</v>
      </c>
      <c r="AU13">
        <f t="shared" si="17"/>
        <v>9841.6460076594503</v>
      </c>
      <c r="AW13">
        <v>10</v>
      </c>
      <c r="AX13">
        <f>(R13*SUMPRODUCT(K14:$K$23, X14:$X$23)-$AZ$3*SUMPRODUCT(K13:$K$22, W14:$W$23))/Z13</f>
        <v>65594.186350579519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3.8375247000000001E-2</v>
      </c>
      <c r="O14">
        <f t="shared" si="29"/>
        <v>56456.184705592779</v>
      </c>
      <c r="P14">
        <f t="shared" si="30"/>
        <v>2822.8092352796393</v>
      </c>
      <c r="Q14" s="5">
        <f t="shared" si="31"/>
        <v>12.5</v>
      </c>
      <c r="R14">
        <f t="shared" si="0"/>
        <v>1000000</v>
      </c>
      <c r="S14">
        <f t="shared" si="1"/>
        <v>64409.972202214267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47351.028324968844</v>
      </c>
      <c r="AC14">
        <f t="shared" si="2"/>
        <v>44246.905981074386</v>
      </c>
      <c r="AE14">
        <f t="shared" si="3"/>
        <v>38782.992932772257</v>
      </c>
      <c r="AF14">
        <f t="shared" si="4"/>
        <v>-1939.1496466386131</v>
      </c>
      <c r="AG14">
        <f t="shared" si="5"/>
        <v>-8.5869672948627045</v>
      </c>
      <c r="AH14">
        <f t="shared" si="6"/>
        <v>-27702.263093299603</v>
      </c>
      <c r="AI14">
        <f t="shared" si="7"/>
        <v>9132.9932255391759</v>
      </c>
      <c r="AJ14">
        <f t="shared" si="8"/>
        <v>3104.122343894458</v>
      </c>
      <c r="AK14">
        <f t="shared" si="32"/>
        <v>7204.5551637620401</v>
      </c>
      <c r="AL14">
        <f t="shared" si="9"/>
        <v>19441.670733195675</v>
      </c>
      <c r="AN14">
        <f t="shared" si="10"/>
        <v>15718.284974008588</v>
      </c>
      <c r="AO14">
        <f t="shared" si="11"/>
        <v>-785.91424870042943</v>
      </c>
      <c r="AP14">
        <f t="shared" si="12"/>
        <v>-3.4801955392434336</v>
      </c>
      <c r="AQ14">
        <f t="shared" si="13"/>
        <v>-11227.397186190256</v>
      </c>
      <c r="AR14">
        <f t="shared" si="14"/>
        <v>3701.4933435786579</v>
      </c>
      <c r="AS14">
        <f t="shared" si="15"/>
        <v>1258.0638033814812</v>
      </c>
      <c r="AT14">
        <f t="shared" si="16"/>
        <v>2919.9203726044689</v>
      </c>
      <c r="AU14">
        <f t="shared" si="17"/>
        <v>7879.4775195646089</v>
      </c>
      <c r="AW14">
        <v>11</v>
      </c>
      <c r="AX14">
        <f>(R14*SUMPRODUCT(K15:$K$23, X15:$X$23)-$AZ$3*SUMPRODUCT(K14:$K$22, W15:$W$23))/Z14</f>
        <v>64409.972202214267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4.2655799000000001E-2</v>
      </c>
      <c r="O15">
        <f t="shared" si="29"/>
        <v>56456.184705592779</v>
      </c>
      <c r="P15">
        <f t="shared" si="30"/>
        <v>2822.8092352796393</v>
      </c>
      <c r="Q15" s="5">
        <f t="shared" si="31"/>
        <v>12.5</v>
      </c>
      <c r="R15">
        <f t="shared" si="0"/>
        <v>1000000</v>
      </c>
      <c r="S15">
        <f t="shared" si="1"/>
        <v>62121.829793429817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44246.905981074386</v>
      </c>
      <c r="AC15">
        <f t="shared" si="2"/>
        <v>40427.960821515509</v>
      </c>
      <c r="AE15">
        <f t="shared" si="3"/>
        <v>36740.843452285786</v>
      </c>
      <c r="AF15">
        <f t="shared" si="4"/>
        <v>-1837.0421726142895</v>
      </c>
      <c r="AG15">
        <f t="shared" si="5"/>
        <v>-8.1348136709648404</v>
      </c>
      <c r="AH15">
        <f t="shared" si="6"/>
        <v>-29302.716075938981</v>
      </c>
      <c r="AI15">
        <f t="shared" si="7"/>
        <v>5592.9503900615528</v>
      </c>
      <c r="AJ15">
        <f t="shared" si="8"/>
        <v>3818.9451595588762</v>
      </c>
      <c r="AK15">
        <f t="shared" si="32"/>
        <v>6772.9260203020258</v>
      </c>
      <c r="AL15">
        <f t="shared" si="9"/>
        <v>16184.821569922455</v>
      </c>
      <c r="AN15">
        <f t="shared" si="10"/>
        <v>13716.873273757079</v>
      </c>
      <c r="AO15">
        <f t="shared" si="11"/>
        <v>-685.84366368785402</v>
      </c>
      <c r="AP15">
        <f t="shared" si="12"/>
        <v>-3.0370616933485031</v>
      </c>
      <c r="AQ15">
        <f t="shared" si="13"/>
        <v>-10939.913328678169</v>
      </c>
      <c r="AR15">
        <f t="shared" si="14"/>
        <v>2088.0792196977077</v>
      </c>
      <c r="AS15">
        <f t="shared" si="15"/>
        <v>1425.7698482378773</v>
      </c>
      <c r="AT15">
        <f t="shared" si="16"/>
        <v>2528.6128238635984</v>
      </c>
      <c r="AU15">
        <f t="shared" si="17"/>
        <v>6042.4618917991829</v>
      </c>
      <c r="AW15">
        <v>12</v>
      </c>
      <c r="AX15">
        <f>(R15*SUMPRODUCT(K16:$K$23, X16:$X$23)-$AZ$3*SUMPRODUCT(K15:$K$22, W16:$W$23))/Z15</f>
        <v>62121.829793429817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4.7231987000000003E-2</v>
      </c>
      <c r="O16">
        <f t="shared" si="29"/>
        <v>56456.184705592779</v>
      </c>
      <c r="P16">
        <f t="shared" si="30"/>
        <v>2822.8092352796393</v>
      </c>
      <c r="Q16" s="5">
        <f t="shared" si="31"/>
        <v>12.5</v>
      </c>
      <c r="R16">
        <f t="shared" si="0"/>
        <v>1000000</v>
      </c>
      <c r="S16">
        <f t="shared" si="1"/>
        <v>58791.779119394167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40427.960821515509</v>
      </c>
      <c r="AC16">
        <f t="shared" si="2"/>
        <v>36071.07110187145</v>
      </c>
      <c r="AE16">
        <f t="shared" si="3"/>
        <v>34638.09197745553</v>
      </c>
      <c r="AF16">
        <f t="shared" si="4"/>
        <v>-1731.9045988727767</v>
      </c>
      <c r="AG16">
        <f t="shared" si="5"/>
        <v>-7.6692421207007584</v>
      </c>
      <c r="AH16">
        <f t="shared" si="6"/>
        <v>-30737.873084354695</v>
      </c>
      <c r="AI16">
        <f t="shared" si="7"/>
        <v>2160.6450521073639</v>
      </c>
      <c r="AJ16">
        <f t="shared" si="8"/>
        <v>4356.8897196440594</v>
      </c>
      <c r="AK16">
        <f t="shared" si="32"/>
        <v>6275.2030614824089</v>
      </c>
      <c r="AL16">
        <f t="shared" si="9"/>
        <v>12792.737833233832</v>
      </c>
      <c r="AN16">
        <f t="shared" si="10"/>
        <v>11912.478569666411</v>
      </c>
      <c r="AO16">
        <f t="shared" si="11"/>
        <v>-595.62392848332058</v>
      </c>
      <c r="AP16">
        <f t="shared" si="12"/>
        <v>-2.6375495067076131</v>
      </c>
      <c r="AQ16">
        <f t="shared" si="13"/>
        <v>-10571.143890743811</v>
      </c>
      <c r="AR16">
        <f t="shared" si="14"/>
        <v>743.07320093257238</v>
      </c>
      <c r="AS16">
        <f t="shared" si="15"/>
        <v>1498.3895605289158</v>
      </c>
      <c r="AT16">
        <f t="shared" si="16"/>
        <v>2158.1218168387554</v>
      </c>
      <c r="AU16">
        <f t="shared" si="17"/>
        <v>4399.5845783002433</v>
      </c>
      <c r="AW16">
        <v>13</v>
      </c>
      <c r="AX16">
        <f>(R16*SUMPRODUCT(K17:$K$23, X17:$X$23)-$AZ$3*SUMPRODUCT(K16:$K$22, W17:$W$23))/Z16</f>
        <v>58791.779119394167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5.2092880000000001E-2</v>
      </c>
      <c r="O17">
        <f t="shared" si="29"/>
        <v>56456.184705592779</v>
      </c>
      <c r="P17">
        <f t="shared" si="30"/>
        <v>2822.8092352796393</v>
      </c>
      <c r="Q17" s="5">
        <f t="shared" si="31"/>
        <v>12.5</v>
      </c>
      <c r="R17">
        <f t="shared" si="0"/>
        <v>1000000</v>
      </c>
      <c r="S17">
        <f t="shared" si="1"/>
        <v>54466.723543693319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36071.07110187145</v>
      </c>
      <c r="AC17">
        <f t="shared" si="2"/>
        <v>31342.49170248345</v>
      </c>
      <c r="AE17">
        <f t="shared" si="3"/>
        <v>32487.313088870422</v>
      </c>
      <c r="AF17">
        <f t="shared" si="4"/>
        <v>-1624.3656544435212</v>
      </c>
      <c r="AG17">
        <f t="shared" si="5"/>
        <v>-7.193036790009141</v>
      </c>
      <c r="AH17">
        <f t="shared" si="6"/>
        <v>-31961.032758768812</v>
      </c>
      <c r="AI17">
        <f t="shared" si="7"/>
        <v>-1105.278361131921</v>
      </c>
      <c r="AJ17">
        <f t="shared" si="8"/>
        <v>4728.5793993879997</v>
      </c>
      <c r="AK17">
        <f t="shared" si="32"/>
        <v>5727.54396615105</v>
      </c>
      <c r="AL17">
        <f t="shared" si="9"/>
        <v>9350.8450044071287</v>
      </c>
      <c r="AN17">
        <f t="shared" si="10"/>
        <v>10292.103196788363</v>
      </c>
      <c r="AO17">
        <f t="shared" si="11"/>
        <v>-514.60515983941809</v>
      </c>
      <c r="AP17">
        <f t="shared" si="12"/>
        <v>-2.2787811580032225</v>
      </c>
      <c r="AQ17">
        <f t="shared" si="13"/>
        <v>-10125.375605219664</v>
      </c>
      <c r="AR17">
        <f t="shared" si="14"/>
        <v>-350.15634942872327</v>
      </c>
      <c r="AS17">
        <f t="shared" si="15"/>
        <v>1498.031770727795</v>
      </c>
      <c r="AT17">
        <f t="shared" si="16"/>
        <v>1814.5075095165016</v>
      </c>
      <c r="AU17">
        <f t="shared" si="17"/>
        <v>2962.3829308155732</v>
      </c>
      <c r="AW17">
        <v>14</v>
      </c>
      <c r="AX17">
        <f>(R17*SUMPRODUCT(K18:$K$23, X18:$X$23)-$AZ$3*SUMPRODUCT(K17:$K$22, W18:$W$23))/Z17</f>
        <v>54466.723543693319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5.7568810999999998E-2</v>
      </c>
      <c r="O18">
        <f t="shared" si="29"/>
        <v>56456.184705592779</v>
      </c>
      <c r="P18">
        <f t="shared" si="30"/>
        <v>2822.8092352796393</v>
      </c>
      <c r="Q18" s="5">
        <f t="shared" si="31"/>
        <v>12.5</v>
      </c>
      <c r="R18">
        <f t="shared" si="0"/>
        <v>1000000</v>
      </c>
      <c r="S18">
        <f t="shared" si="1"/>
        <v>49085.798828718391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31342.49170248345</v>
      </c>
      <c r="AC18">
        <f t="shared" si="2"/>
        <v>26337.522739636843</v>
      </c>
      <c r="AE18">
        <f t="shared" si="3"/>
        <v>30292.183970870712</v>
      </c>
      <c r="AF18">
        <f t="shared" si="4"/>
        <v>-1514.6091985435357</v>
      </c>
      <c r="AG18">
        <f t="shared" si="5"/>
        <v>-6.7070118466289674</v>
      </c>
      <c r="AH18">
        <f t="shared" si="6"/>
        <v>-33127.566038406636</v>
      </c>
      <c r="AI18">
        <f t="shared" si="7"/>
        <v>-4356.698277926087</v>
      </c>
      <c r="AJ18">
        <f t="shared" si="8"/>
        <v>5004.9689628466076</v>
      </c>
      <c r="AK18">
        <f t="shared" si="32"/>
        <v>5144.4740882495462</v>
      </c>
      <c r="AL18">
        <f t="shared" si="9"/>
        <v>5792.7447731700668</v>
      </c>
      <c r="AN18">
        <f t="shared" si="10"/>
        <v>8840.2203645016671</v>
      </c>
      <c r="AO18">
        <f t="shared" si="11"/>
        <v>-442.01101822508343</v>
      </c>
      <c r="AP18">
        <f t="shared" si="12"/>
        <v>-1.9573188505833266</v>
      </c>
      <c r="AQ18">
        <f t="shared" si="13"/>
        <v>-9667.6748101328267</v>
      </c>
      <c r="AR18">
        <f t="shared" si="14"/>
        <v>-1271.4227827068257</v>
      </c>
      <c r="AS18">
        <f t="shared" si="15"/>
        <v>1460.6087362866231</v>
      </c>
      <c r="AT18">
        <f t="shared" si="16"/>
        <v>1501.3207579660545</v>
      </c>
      <c r="AU18">
        <f t="shared" si="17"/>
        <v>1690.5067115458519</v>
      </c>
      <c r="AW18">
        <v>15</v>
      </c>
      <c r="AX18">
        <f>(R18*SUMPRODUCT(K19:$K$23, X19:$X$23)-$AZ$3*SUMPRODUCT(K18:$K$22, W19:$W$23))/Z18</f>
        <v>49085.798828718391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6.3742958000000002E-2</v>
      </c>
      <c r="O19">
        <f t="shared" si="29"/>
        <v>56456.184705592779</v>
      </c>
      <c r="P19">
        <f t="shared" si="30"/>
        <v>2822.8092352796393</v>
      </c>
      <c r="Q19" s="5">
        <f t="shared" si="31"/>
        <v>12.5</v>
      </c>
      <c r="R19">
        <f t="shared" si="0"/>
        <v>1000000</v>
      </c>
      <c r="S19">
        <f t="shared" si="1"/>
        <v>42551.912056108828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26337.522739636843</v>
      </c>
      <c r="AC19">
        <f t="shared" si="2"/>
        <v>21148.01758963734</v>
      </c>
      <c r="AE19">
        <f t="shared" si="3"/>
        <v>28058.348720578513</v>
      </c>
      <c r="AF19">
        <f t="shared" si="4"/>
        <v>-1402.917436028926</v>
      </c>
      <c r="AG19">
        <f t="shared" si="5"/>
        <v>-6.2124169537175042</v>
      </c>
      <c r="AH19">
        <f t="shared" si="6"/>
        <v>-34201.981955613817</v>
      </c>
      <c r="AI19">
        <f t="shared" si="7"/>
        <v>-7552.7630880179458</v>
      </c>
      <c r="AJ19">
        <f t="shared" si="8"/>
        <v>5189.5051499995025</v>
      </c>
      <c r="AK19">
        <f t="shared" si="32"/>
        <v>4534.6070758496335</v>
      </c>
      <c r="AL19">
        <f t="shared" si="9"/>
        <v>2171.3491378311901</v>
      </c>
      <c r="AN19">
        <f t="shared" si="10"/>
        <v>7542.8727446884805</v>
      </c>
      <c r="AO19">
        <f t="shared" si="11"/>
        <v>-377.14363723442409</v>
      </c>
      <c r="AP19">
        <f t="shared" si="12"/>
        <v>-1.6700722834936041</v>
      </c>
      <c r="AQ19">
        <f t="shared" si="13"/>
        <v>-9194.4540313635243</v>
      </c>
      <c r="AR19">
        <f t="shared" si="14"/>
        <v>-2030.3949961929604</v>
      </c>
      <c r="AS19">
        <f t="shared" si="15"/>
        <v>1395.0848406714319</v>
      </c>
      <c r="AT19">
        <f t="shared" si="16"/>
        <v>1219.0298317595543</v>
      </c>
      <c r="AU19">
        <f t="shared" si="17"/>
        <v>583.71967623802584</v>
      </c>
      <c r="AW19">
        <v>16</v>
      </c>
      <c r="AX19">
        <f>(R19*SUMPRODUCT(K20:$K$23, X20:$X$23)-$AZ$3*SUMPRODUCT(K19:$K$22, W20:$W$23))/Z19</f>
        <v>42551.912056108828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7.0809242999999994E-2</v>
      </c>
      <c r="O20">
        <f t="shared" si="29"/>
        <v>56456.184705592779</v>
      </c>
      <c r="P20">
        <f t="shared" si="30"/>
        <v>2822.8092352796393</v>
      </c>
      <c r="Q20" s="5">
        <f t="shared" si="31"/>
        <v>12.5</v>
      </c>
      <c r="R20">
        <f t="shared" si="0"/>
        <v>1000000</v>
      </c>
      <c r="S20">
        <f t="shared" si="1"/>
        <v>34696.411712249123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21148.01758963734</v>
      </c>
      <c r="AC20">
        <f t="shared" si="2"/>
        <v>15850.420725553377</v>
      </c>
      <c r="AE20">
        <f t="shared" si="3"/>
        <v>25790.974800638549</v>
      </c>
      <c r="AF20">
        <f t="shared" si="4"/>
        <v>-1289.5487400319275</v>
      </c>
      <c r="AG20">
        <f t="shared" si="5"/>
        <v>-5.710396242487227</v>
      </c>
      <c r="AH20">
        <f t="shared" si="6"/>
        <v>-35191.723335448201</v>
      </c>
      <c r="AI20">
        <f t="shared" si="7"/>
        <v>-10696.007671084069</v>
      </c>
      <c r="AJ20">
        <f t="shared" si="8"/>
        <v>5297.5968640839637</v>
      </c>
      <c r="AK20">
        <f t="shared" si="32"/>
        <v>3906.2228931513764</v>
      </c>
      <c r="AL20">
        <f t="shared" si="9"/>
        <v>-1492.1879138487293</v>
      </c>
      <c r="AN20">
        <f t="shared" si="10"/>
        <v>6386.8188215820937</v>
      </c>
      <c r="AO20">
        <f t="shared" si="11"/>
        <v>-319.34094107910471</v>
      </c>
      <c r="AP20">
        <f t="shared" si="12"/>
        <v>-1.4141096442506744</v>
      </c>
      <c r="AQ20">
        <f t="shared" si="13"/>
        <v>-8714.7989829832077</v>
      </c>
      <c r="AR20">
        <f t="shared" si="14"/>
        <v>-2648.7352121244694</v>
      </c>
      <c r="AS20">
        <f t="shared" si="15"/>
        <v>1311.8849373559945</v>
      </c>
      <c r="AT20">
        <f t="shared" si="16"/>
        <v>967.32822578913863</v>
      </c>
      <c r="AU20">
        <f t="shared" si="17"/>
        <v>-369.5220489793362</v>
      </c>
      <c r="AW20">
        <v>17</v>
      </c>
      <c r="AX20">
        <f>(R20*SUMPRODUCT(K21:$K$23, X21:$X$23)-$AZ$3*SUMPRODUCT(K20:$K$22, W21:$W$23))/Z20</f>
        <v>34696.411712249123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7.8963489999999997E-2</v>
      </c>
      <c r="O21">
        <f t="shared" si="29"/>
        <v>56456.184705592779</v>
      </c>
      <c r="P21">
        <f t="shared" si="30"/>
        <v>2822.8092352796393</v>
      </c>
      <c r="Q21" s="5">
        <f t="shared" si="31"/>
        <v>12.5</v>
      </c>
      <c r="R21">
        <f t="shared" si="0"/>
        <v>1000000</v>
      </c>
      <c r="S21">
        <f t="shared" si="1"/>
        <v>25264.860698417313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15850.420725553377</v>
      </c>
      <c r="AC21">
        <f t="shared" si="2"/>
        <v>10514.991395595534</v>
      </c>
      <c r="AE21">
        <f t="shared" si="3"/>
        <v>23496.519671871691</v>
      </c>
      <c r="AF21">
        <f t="shared" si="4"/>
        <v>-1174.8259835935846</v>
      </c>
      <c r="AG21">
        <f t="shared" si="5"/>
        <v>-5.2023794634726768</v>
      </c>
      <c r="AH21">
        <f t="shared" si="6"/>
        <v>-36073.025327174219</v>
      </c>
      <c r="AI21">
        <f t="shared" si="7"/>
        <v>-13756.534018359587</v>
      </c>
      <c r="AJ21">
        <f t="shared" si="8"/>
        <v>5335.4293299578421</v>
      </c>
      <c r="AK21">
        <f t="shared" si="32"/>
        <v>3266.3878303915603</v>
      </c>
      <c r="AL21">
        <f t="shared" si="9"/>
        <v>-5154.7168580101843</v>
      </c>
      <c r="AN21">
        <f t="shared" si="10"/>
        <v>5359.9722995444454</v>
      </c>
      <c r="AO21">
        <f t="shared" si="11"/>
        <v>-267.9986149772223</v>
      </c>
      <c r="AP21">
        <f t="shared" si="12"/>
        <v>-1.1867548983994363</v>
      </c>
      <c r="AQ21">
        <f t="shared" si="13"/>
        <v>-8228.8959903233645</v>
      </c>
      <c r="AR21">
        <f t="shared" si="14"/>
        <v>-3138.1090606545413</v>
      </c>
      <c r="AS21">
        <f t="shared" si="15"/>
        <v>1217.1059294788304</v>
      </c>
      <c r="AT21">
        <f t="shared" si="16"/>
        <v>745.12091726617859</v>
      </c>
      <c r="AU21">
        <f t="shared" si="17"/>
        <v>-1175.8822139095325</v>
      </c>
      <c r="AW21">
        <v>18</v>
      </c>
      <c r="AX21">
        <f>(R21*SUMPRODUCT(K22:$K$23, X22:$X$23)-$AZ$3*SUMPRODUCT(K21:$K$22, W22:$W$23))/Z21</f>
        <v>25264.860698417313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8.8363973999999998E-2</v>
      </c>
      <c r="O22">
        <f t="shared" si="29"/>
        <v>56456.184705592779</v>
      </c>
      <c r="P22">
        <f t="shared" si="30"/>
        <v>2822.8092352796393</v>
      </c>
      <c r="Q22" s="5">
        <f t="shared" si="31"/>
        <v>12.5</v>
      </c>
      <c r="R22">
        <f t="shared" si="0"/>
        <v>1000000</v>
      </c>
      <c r="S22">
        <f t="shared" si="1"/>
        <v>13897.945773356703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10514.991395595534</v>
      </c>
      <c r="AC22">
        <f t="shared" si="2"/>
        <v>5215.2349995432523</v>
      </c>
      <c r="AE22">
        <f t="shared" si="3"/>
        <v>21185.308621777214</v>
      </c>
      <c r="AF22">
        <f t="shared" si="4"/>
        <v>-1059.2654310888609</v>
      </c>
      <c r="AG22">
        <f t="shared" si="5"/>
        <v>-4.6906527451895164</v>
      </c>
      <c r="AH22">
        <f t="shared" si="6"/>
        <v>-36776.233891874683</v>
      </c>
      <c r="AI22">
        <f t="shared" si="7"/>
        <v>-16654.88135393152</v>
      </c>
      <c r="AJ22">
        <f t="shared" si="8"/>
        <v>5299.7563960522821</v>
      </c>
      <c r="AK22">
        <f t="shared" si="32"/>
        <v>2621.9533295483125</v>
      </c>
      <c r="AL22">
        <f t="shared" si="9"/>
        <v>-8733.1716283309252</v>
      </c>
      <c r="AN22">
        <f t="shared" si="10"/>
        <v>4451.8033140482285</v>
      </c>
      <c r="AO22">
        <f t="shared" si="11"/>
        <v>-222.59016570241144</v>
      </c>
      <c r="AP22">
        <f t="shared" si="12"/>
        <v>-0.98567662189347649</v>
      </c>
      <c r="AQ22">
        <f t="shared" si="13"/>
        <v>-7728.0233600073998</v>
      </c>
      <c r="AR22">
        <f t="shared" si="14"/>
        <v>-3499.7958882834764</v>
      </c>
      <c r="AS22">
        <f t="shared" si="15"/>
        <v>1113.6714365983407</v>
      </c>
      <c r="AT22">
        <f t="shared" si="16"/>
        <v>550.96768851242609</v>
      </c>
      <c r="AU22">
        <f t="shared" si="17"/>
        <v>-1835.1567631727098</v>
      </c>
      <c r="AW22">
        <v>19</v>
      </c>
      <c r="AX22">
        <f>(R22*SUMPRODUCT(K23:$K$23, X23:$X$23)-$AZ$3*SUMPRODUCT(K22:$K$22, W23:$W$23))/Z22</f>
        <v>13897.945773356703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9.9562517000000003E-2</v>
      </c>
      <c r="O23">
        <f t="shared" si="29"/>
        <v>56456.184705592779</v>
      </c>
      <c r="P23">
        <f t="shared" si="30"/>
        <v>2822.8092352796393</v>
      </c>
      <c r="Q23" s="5">
        <f t="shared" si="31"/>
        <v>12.5</v>
      </c>
      <c r="R23">
        <f t="shared" si="0"/>
        <v>1000000</v>
      </c>
      <c r="S23">
        <f t="shared" si="1"/>
        <v>15607.997235844916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5215.2349995432523</v>
      </c>
      <c r="AC23">
        <f t="shared" si="2"/>
        <v>5215.2349995432523</v>
      </c>
      <c r="AE23">
        <f t="shared" si="3"/>
        <v>18864.192885753499</v>
      </c>
      <c r="AF23">
        <f t="shared" si="4"/>
        <v>-943.20964428767502</v>
      </c>
      <c r="AG23">
        <f t="shared" si="5"/>
        <v>-4.1767330240535934</v>
      </c>
      <c r="AH23">
        <f t="shared" si="6"/>
        <v>-37361.055494722234</v>
      </c>
      <c r="AI23">
        <f t="shared" si="7"/>
        <v>-19444.248986280465</v>
      </c>
      <c r="AJ23">
        <f t="shared" si="8"/>
        <v>0</v>
      </c>
      <c r="AK23">
        <f t="shared" si="32"/>
        <v>1979.7661948831467</v>
      </c>
      <c r="AL23">
        <f t="shared" si="9"/>
        <v>-17464.482791397317</v>
      </c>
      <c r="AN23">
        <f t="shared" si="10"/>
        <v>3651.5862982324147</v>
      </c>
      <c r="AO23">
        <f t="shared" si="11"/>
        <v>-182.57931491162074</v>
      </c>
      <c r="AP23">
        <f t="shared" si="12"/>
        <v>-0.8085000601073814</v>
      </c>
      <c r="AQ23">
        <f t="shared" si="13"/>
        <v>-7232.0676086311769</v>
      </c>
      <c r="AR23">
        <f t="shared" si="14"/>
        <v>-3763.869125370491</v>
      </c>
      <c r="AS23">
        <f t="shared" si="15"/>
        <v>0</v>
      </c>
      <c r="AT23">
        <f t="shared" si="16"/>
        <v>383.22801058712037</v>
      </c>
      <c r="AU23">
        <f t="shared" si="17"/>
        <v>-3380.6411147833705</v>
      </c>
      <c r="AW23">
        <v>20</v>
      </c>
      <c r="AX23">
        <f>(R23*SUMPRODUCT(K$23:$K24, X$23:$X24)-$AZ$3*SUMPRODUCT(K$22:$K23, W$23:$W24))/Z23</f>
        <v>15607.997235844916</v>
      </c>
    </row>
    <row r="25" spans="5:50" x14ac:dyDescent="0.25">
      <c r="AN25" s="6">
        <f t="shared" ref="AN25:AU25" si="33">SUM(AN3:AN23)</f>
        <v>417553.69745601882</v>
      </c>
      <c r="AO25" s="6">
        <f t="shared" si="33"/>
        <v>-63219.823401995542</v>
      </c>
      <c r="AP25" s="6">
        <f t="shared" si="33"/>
        <v>-704.90780217964073</v>
      </c>
      <c r="AQ25" s="6">
        <f t="shared" si="33"/>
        <v>-210559.99997359121</v>
      </c>
      <c r="AR25" s="6">
        <f t="shared" si="33"/>
        <v>143068.9662782526</v>
      </c>
      <c r="AS25" s="6">
        <f t="shared" si="33"/>
        <v>-27188.037086419026</v>
      </c>
      <c r="AT25" s="6">
        <f t="shared" si="33"/>
        <v>55532.670207903378</v>
      </c>
      <c r="AU25" s="7">
        <f t="shared" si="33"/>
        <v>171413.599399737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6" priority="1" operator="lessThan">
      <formula>0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53DECF-5F95-4B49-9405-C3E6A9A72A12}">
  <sheetPr codeName="Sheet21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3245.0019562631537</v>
      </c>
      <c r="K3">
        <v>1</v>
      </c>
      <c r="L3" s="2">
        <v>0</v>
      </c>
      <c r="O3">
        <f>$C$3</f>
        <v>3245.0019562631537</v>
      </c>
      <c r="P3">
        <f>O3*B5</f>
        <v>2596.0015650105233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3245.0019562631537</v>
      </c>
      <c r="AF3">
        <f t="shared" ref="AF3:AF23" si="4">-$Z3*P3</f>
        <v>-2596.0015650105233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24.043420552630323</v>
      </c>
      <c r="AJ3">
        <f t="shared" ref="AJ3:AJ23" si="8">AB3-AC3</f>
        <v>0</v>
      </c>
      <c r="AL3">
        <f t="shared" ref="AL3:AL23" si="9">SUM(AI3:AK3)</f>
        <v>24.043420552630323</v>
      </c>
      <c r="AN3">
        <f t="shared" ref="AN3:AN23" si="10">AE3*$K3</f>
        <v>3245.0019562631537</v>
      </c>
      <c r="AO3">
        <f t="shared" ref="AO3:AO23" si="11">AF3*$K3</f>
        <v>-2596.0015650105233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24.043420552630323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24.043420552630323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2541.7187637901889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2000000</v>
      </c>
      <c r="S4">
        <f t="shared" si="1"/>
        <v>308.74670376477422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305.28444817718628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-305.28444817718628</v>
      </c>
      <c r="AK4">
        <f>G4*MAX(0, SUM(AB4, AE4:AF4))</f>
        <v>0</v>
      </c>
      <c r="AL4">
        <f t="shared" si="9"/>
        <v>-2733.0904481771859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-2236.4343156129958</v>
      </c>
      <c r="AR4">
        <f t="shared" si="14"/>
        <v>-2236.4343156129958</v>
      </c>
      <c r="AS4">
        <f t="shared" si="15"/>
        <v>-281.22041708704762</v>
      </c>
      <c r="AT4">
        <f t="shared" si="16"/>
        <v>0</v>
      </c>
      <c r="AU4">
        <f t="shared" si="17"/>
        <v>-2517.654732700043</v>
      </c>
      <c r="AW4">
        <v>1</v>
      </c>
      <c r="AX4">
        <f>(R4*SUMPRODUCT(K5:$K$23, X5:$X$23)-$AZ$3*SUMPRODUCT(K4:$K$22, W5:$W$23))/Z4</f>
        <v>308.74670376477422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3245.0019562631537</v>
      </c>
      <c r="P5">
        <f t="shared" ref="P5:P23" si="30">O5*$C$5</f>
        <v>162.25009781315771</v>
      </c>
      <c r="Q5" s="5">
        <f t="shared" ref="Q5:Q23" si="31">$C$8</f>
        <v>12.5</v>
      </c>
      <c r="R5">
        <f t="shared" si="0"/>
        <v>2000000</v>
      </c>
      <c r="S5">
        <f t="shared" si="1"/>
        <v>582.80130764907403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305.28444817718628</v>
      </c>
      <c r="AC5">
        <f t="shared" si="2"/>
        <v>569.79898727059117</v>
      </c>
      <c r="AE5">
        <f t="shared" si="3"/>
        <v>3172.6058334158402</v>
      </c>
      <c r="AF5">
        <f t="shared" si="4"/>
        <v>-158.63029167079205</v>
      </c>
      <c r="AG5">
        <f t="shared" si="5"/>
        <v>-12.221124502299674</v>
      </c>
      <c r="AH5">
        <f t="shared" si="6"/>
        <v>-2416.5516920519262</v>
      </c>
      <c r="AI5">
        <f t="shared" si="7"/>
        <v>585.20272519082255</v>
      </c>
      <c r="AJ5">
        <f t="shared" si="8"/>
        <v>-264.51453909340489</v>
      </c>
      <c r="AK5">
        <f>G5*SUM(AB5, AE5:AF5)</f>
        <v>232.34819929455645</v>
      </c>
      <c r="AL5">
        <f t="shared" si="9"/>
        <v>553.03638539197414</v>
      </c>
      <c r="AN5">
        <f t="shared" si="10"/>
        <v>2692.1574288773286</v>
      </c>
      <c r="AO5">
        <f t="shared" si="11"/>
        <v>-134.60787144386646</v>
      </c>
      <c r="AP5">
        <f t="shared" si="12"/>
        <v>-10.370399868639586</v>
      </c>
      <c r="AQ5">
        <f t="shared" si="13"/>
        <v>-2050.597499853664</v>
      </c>
      <c r="AR5">
        <f t="shared" si="14"/>
        <v>496.58165771115893</v>
      </c>
      <c r="AS5">
        <f t="shared" si="15"/>
        <v>-224.45737632010278</v>
      </c>
      <c r="AT5">
        <f t="shared" si="16"/>
        <v>197.16219526194203</v>
      </c>
      <c r="AU5">
        <f t="shared" si="17"/>
        <v>469.2864766529982</v>
      </c>
      <c r="AW5">
        <v>2</v>
      </c>
      <c r="AX5">
        <f>(R5*SUMPRODUCT(K6:$K$23, X6:$X$23)-$AZ$3*SUMPRODUCT(K5:$K$22, W6:$W$23))/Z5</f>
        <v>582.80130764907403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3245.0019562631537</v>
      </c>
      <c r="P6">
        <f t="shared" si="30"/>
        <v>162.25009781315771</v>
      </c>
      <c r="Q6" s="5">
        <f t="shared" si="31"/>
        <v>12.5</v>
      </c>
      <c r="R6">
        <f t="shared" si="0"/>
        <v>2000000</v>
      </c>
      <c r="S6">
        <f t="shared" si="1"/>
        <v>822.8738468485484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569.79898727059117</v>
      </c>
      <c r="AC6">
        <f t="shared" si="2"/>
        <v>795.47921588062673</v>
      </c>
      <c r="AE6">
        <f t="shared" si="3"/>
        <v>3136.9712642895706</v>
      </c>
      <c r="AF6">
        <f t="shared" si="4"/>
        <v>-156.84856321447856</v>
      </c>
      <c r="AG6">
        <f t="shared" si="5"/>
        <v>-12.083857369619324</v>
      </c>
      <c r="AH6">
        <f t="shared" si="6"/>
        <v>-2408.9420251768152</v>
      </c>
      <c r="AI6">
        <f t="shared" si="7"/>
        <v>559.09681852865788</v>
      </c>
      <c r="AJ6">
        <f t="shared" si="8"/>
        <v>-225.68022861003556</v>
      </c>
      <c r="AK6">
        <f>G6*SUM(AB6, AE6:AF6)</f>
        <v>248.49451818419786</v>
      </c>
      <c r="AL6">
        <f t="shared" si="9"/>
        <v>581.91110810282021</v>
      </c>
      <c r="AN6">
        <f t="shared" si="10"/>
        <v>2452.09358686322</v>
      </c>
      <c r="AO6">
        <f t="shared" si="11"/>
        <v>-122.60467934316102</v>
      </c>
      <c r="AP6">
        <f t="shared" si="12"/>
        <v>-9.44565527198856</v>
      </c>
      <c r="AQ6">
        <f t="shared" si="13"/>
        <v>-1883.0109661202498</v>
      </c>
      <c r="AR6">
        <f t="shared" si="14"/>
        <v>437.03228612782084</v>
      </c>
      <c r="AS6">
        <f t="shared" si="15"/>
        <v>-176.40870592476386</v>
      </c>
      <c r="AT6">
        <f t="shared" si="16"/>
        <v>194.24207717380307</v>
      </c>
      <c r="AU6">
        <f t="shared" si="17"/>
        <v>454.86565737686004</v>
      </c>
      <c r="AW6">
        <v>3</v>
      </c>
      <c r="AX6">
        <f>(R6*SUMPRODUCT(K7:$K$23, X7:$X$23)-$AZ$3*SUMPRODUCT(K6:$K$22, W7:$W$23))/Z6</f>
        <v>822.8738468485484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3245.0019562631537</v>
      </c>
      <c r="P7">
        <f t="shared" si="30"/>
        <v>162.25009781315771</v>
      </c>
      <c r="Q7" s="5">
        <f t="shared" si="31"/>
        <v>12.5</v>
      </c>
      <c r="R7">
        <f t="shared" si="0"/>
        <v>2000000</v>
      </c>
      <c r="S7">
        <f t="shared" si="1"/>
        <v>1032.0608908516272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795.47921588062673</v>
      </c>
      <c r="AC7">
        <f t="shared" si="2"/>
        <v>986.48555475569253</v>
      </c>
      <c r="AE7">
        <f t="shared" si="3"/>
        <v>3101.7041565891227</v>
      </c>
      <c r="AF7">
        <f t="shared" si="4"/>
        <v>-155.08520782945615</v>
      </c>
      <c r="AG7">
        <f t="shared" si="5"/>
        <v>-11.948005726940114</v>
      </c>
      <c r="AH7">
        <f t="shared" si="6"/>
        <v>-2402.0910372826615</v>
      </c>
      <c r="AI7">
        <f t="shared" si="7"/>
        <v>532.57990575006488</v>
      </c>
      <c r="AJ7">
        <f t="shared" si="8"/>
        <v>-191.00633887506581</v>
      </c>
      <c r="AK7">
        <f>G7*SUM(AB7, AE7:AF7)</f>
        <v>261.94687152482055</v>
      </c>
      <c r="AL7">
        <f t="shared" si="9"/>
        <v>603.52043839981957</v>
      </c>
      <c r="AN7">
        <f t="shared" si="10"/>
        <v>2233.4130021625633</v>
      </c>
      <c r="AO7">
        <f t="shared" si="11"/>
        <v>-111.67065010812817</v>
      </c>
      <c r="AP7">
        <f t="shared" si="12"/>
        <v>-8.6032806461482618</v>
      </c>
      <c r="AQ7">
        <f t="shared" si="13"/>
        <v>-1729.6496004134956</v>
      </c>
      <c r="AR7">
        <f t="shared" si="14"/>
        <v>383.48947099479108</v>
      </c>
      <c r="AS7">
        <f t="shared" si="15"/>
        <v>-137.5360186537452</v>
      </c>
      <c r="AT7">
        <f t="shared" si="16"/>
        <v>188.61745647034618</v>
      </c>
      <c r="AU7">
        <f t="shared" si="17"/>
        <v>434.57090881139203</v>
      </c>
      <c r="AW7">
        <v>4</v>
      </c>
      <c r="AX7">
        <f>(R7*SUMPRODUCT(K8:$K$23, X8:$X$23)-$AZ$3*SUMPRODUCT(K7:$K$22, W8:$W$23))/Z7</f>
        <v>1032.0608908516272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3245.0019562631537</v>
      </c>
      <c r="P8">
        <f t="shared" si="30"/>
        <v>162.25009781315771</v>
      </c>
      <c r="Q8" s="5">
        <f t="shared" si="31"/>
        <v>12.5</v>
      </c>
      <c r="R8">
        <f t="shared" si="0"/>
        <v>2000000</v>
      </c>
      <c r="S8">
        <f t="shared" si="1"/>
        <v>1210.0439575445207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986.48555475569253</v>
      </c>
      <c r="AC8">
        <f t="shared" si="2"/>
        <v>1143.590516765551</v>
      </c>
      <c r="AE8">
        <f t="shared" si="3"/>
        <v>3066.7922771984649</v>
      </c>
      <c r="AF8">
        <f t="shared" si="4"/>
        <v>-153.33961385992328</v>
      </c>
      <c r="AG8">
        <f t="shared" si="5"/>
        <v>-11.813522451347342</v>
      </c>
      <c r="AH8">
        <f t="shared" si="6"/>
        <v>-2400.5149317392388</v>
      </c>
      <c r="AI8">
        <f t="shared" si="7"/>
        <v>501.12420914795575</v>
      </c>
      <c r="AJ8">
        <f t="shared" si="8"/>
        <v>-157.10496200985847</v>
      </c>
      <c r="AK8">
        <f t="shared" ref="AK8:AK23" si="32">G8*SUM(AB8:AB8, AE8:AF8)</f>
        <v>272.99567526659644</v>
      </c>
      <c r="AL8">
        <f t="shared" si="9"/>
        <v>617.01492240469372</v>
      </c>
      <c r="AN8">
        <f t="shared" si="10"/>
        <v>2034.2072416641995</v>
      </c>
      <c r="AO8">
        <f t="shared" si="11"/>
        <v>-101.71036208320999</v>
      </c>
      <c r="AP8">
        <f t="shared" si="12"/>
        <v>-7.8359245582964574</v>
      </c>
      <c r="AQ8">
        <f t="shared" si="13"/>
        <v>-1592.2646258675811</v>
      </c>
      <c r="AR8">
        <f t="shared" si="14"/>
        <v>332.39632915511197</v>
      </c>
      <c r="AS8">
        <f t="shared" si="15"/>
        <v>-104.20792232911685</v>
      </c>
      <c r="AT8">
        <f t="shared" si="16"/>
        <v>181.07838072346266</v>
      </c>
      <c r="AU8">
        <f t="shared" si="17"/>
        <v>409.26678754945777</v>
      </c>
      <c r="AW8">
        <v>5</v>
      </c>
      <c r="AX8">
        <f>(R8*SUMPRODUCT(K9:$K$23, X9:$X$23)-$AZ$3*SUMPRODUCT(K8:$K$22, W9:$W$23))/Z8</f>
        <v>1210.0439575445207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3245.0019562631537</v>
      </c>
      <c r="P9">
        <f t="shared" si="30"/>
        <v>162.25009781315771</v>
      </c>
      <c r="Q9" s="5">
        <f t="shared" si="31"/>
        <v>12.5</v>
      </c>
      <c r="R9">
        <f t="shared" si="0"/>
        <v>2000000</v>
      </c>
      <c r="S9">
        <f t="shared" si="1"/>
        <v>1351.1433634401608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1143.590516765551</v>
      </c>
      <c r="AC9">
        <f t="shared" si="2"/>
        <v>1262.5414285522493</v>
      </c>
      <c r="AE9">
        <f t="shared" si="3"/>
        <v>3032.2092506039021</v>
      </c>
      <c r="AF9">
        <f t="shared" si="4"/>
        <v>-151.61046253019512</v>
      </c>
      <c r="AG9">
        <f t="shared" si="5"/>
        <v>-11.680305942310211</v>
      </c>
      <c r="AH9">
        <f t="shared" si="6"/>
        <v>-2413.0055237855095</v>
      </c>
      <c r="AI9">
        <f t="shared" si="7"/>
        <v>455.91295834588755</v>
      </c>
      <c r="AJ9">
        <f t="shared" si="8"/>
        <v>-118.95091178669827</v>
      </c>
      <c r="AK9">
        <f t="shared" si="32"/>
        <v>281.6932513387481</v>
      </c>
      <c r="AL9">
        <f t="shared" si="9"/>
        <v>618.65529789793732</v>
      </c>
      <c r="AN9">
        <f t="shared" si="10"/>
        <v>1852.7301563900646</v>
      </c>
      <c r="AO9">
        <f t="shared" si="11"/>
        <v>-92.636507819503237</v>
      </c>
      <c r="AP9">
        <f t="shared" si="12"/>
        <v>-7.1368607067174645</v>
      </c>
      <c r="AQ9">
        <f t="shared" si="13"/>
        <v>-1474.3864067306147</v>
      </c>
      <c r="AR9">
        <f t="shared" si="14"/>
        <v>278.57038113322955</v>
      </c>
      <c r="AS9">
        <f t="shared" si="15"/>
        <v>-72.680980494145672</v>
      </c>
      <c r="AT9">
        <f t="shared" si="16"/>
        <v>172.11924985154681</v>
      </c>
      <c r="AU9">
        <f t="shared" si="17"/>
        <v>378.0086504906306</v>
      </c>
      <c r="AW9">
        <v>6</v>
      </c>
      <c r="AX9">
        <f>(R9*SUMPRODUCT(K10:$K$23, X10:$X$23)-$AZ$3*SUMPRODUCT(K9:$K$22, W10:$W$23))/Z9</f>
        <v>1351.1433634401608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3245.0019562631537</v>
      </c>
      <c r="P10">
        <f t="shared" si="30"/>
        <v>162.25009781315771</v>
      </c>
      <c r="Q10" s="5">
        <f t="shared" si="31"/>
        <v>12.5</v>
      </c>
      <c r="R10">
        <f t="shared" si="0"/>
        <v>2000000</v>
      </c>
      <c r="S10">
        <f t="shared" si="1"/>
        <v>1455.7274819702993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1262.5414285522493</v>
      </c>
      <c r="AC10">
        <f t="shared" si="2"/>
        <v>1344.8945770398041</v>
      </c>
      <c r="AE10">
        <f t="shared" si="3"/>
        <v>2997.9412956847041</v>
      </c>
      <c r="AF10">
        <f t="shared" si="4"/>
        <v>-149.89706478423523</v>
      </c>
      <c r="AG10">
        <f t="shared" si="5"/>
        <v>-11.548303113879484</v>
      </c>
      <c r="AH10">
        <f t="shared" si="6"/>
        <v>-2431.9630412197371</v>
      </c>
      <c r="AI10">
        <f t="shared" si="7"/>
        <v>404.53288656685208</v>
      </c>
      <c r="AJ10">
        <f t="shared" si="8"/>
        <v>-82.35314848755479</v>
      </c>
      <c r="AK10">
        <f t="shared" si="32"/>
        <v>287.7409961616903</v>
      </c>
      <c r="AL10">
        <f t="shared" si="9"/>
        <v>609.9207342409876</v>
      </c>
      <c r="AN10">
        <f t="shared" si="10"/>
        <v>1687.4009667087071</v>
      </c>
      <c r="AO10">
        <f t="shared" si="11"/>
        <v>-84.370048335435371</v>
      </c>
      <c r="AP10">
        <f t="shared" si="12"/>
        <v>-6.4999998052846593</v>
      </c>
      <c r="AQ10">
        <f t="shared" si="13"/>
        <v>-1368.8382733380984</v>
      </c>
      <c r="AR10">
        <f t="shared" si="14"/>
        <v>227.69264522988863</v>
      </c>
      <c r="AS10">
        <f t="shared" si="15"/>
        <v>-46.352736315894987</v>
      </c>
      <c r="AT10">
        <f t="shared" si="16"/>
        <v>161.95595150040145</v>
      </c>
      <c r="AU10">
        <f t="shared" si="17"/>
        <v>343.29586041439512</v>
      </c>
      <c r="AW10">
        <v>7</v>
      </c>
      <c r="AX10">
        <f>(R10*SUMPRODUCT(K11:$K$23, X11:$X$23)-$AZ$3*SUMPRODUCT(K10:$K$22, W11:$W$23))/Z10</f>
        <v>1455.7274819702993</v>
      </c>
    </row>
    <row r="11" spans="1:52" x14ac:dyDescent="0.25">
      <c r="A11" t="s">
        <v>33</v>
      </c>
      <c r="C11" s="24">
        <f>AU25</f>
        <v>1132.3101495993219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3245.0019562631537</v>
      </c>
      <c r="P11">
        <f t="shared" si="30"/>
        <v>162.25009781315771</v>
      </c>
      <c r="Q11" s="5">
        <f t="shared" si="31"/>
        <v>12.5</v>
      </c>
      <c r="R11">
        <f t="shared" si="0"/>
        <v>2000000</v>
      </c>
      <c r="S11">
        <f t="shared" si="1"/>
        <v>1529.106073375978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1344.8945770398041</v>
      </c>
      <c r="AC11">
        <f t="shared" si="2"/>
        <v>1396.6869905071508</v>
      </c>
      <c r="AE11">
        <f t="shared" si="3"/>
        <v>2963.9879766330682</v>
      </c>
      <c r="AF11">
        <f t="shared" si="4"/>
        <v>-148.19939883165344</v>
      </c>
      <c r="AG11">
        <f t="shared" si="5"/>
        <v>-11.417512287289602</v>
      </c>
      <c r="AH11">
        <f t="shared" si="6"/>
        <v>-2449.2472721739809</v>
      </c>
      <c r="AI11">
        <f t="shared" si="7"/>
        <v>355.12379334014395</v>
      </c>
      <c r="AJ11">
        <f t="shared" si="8"/>
        <v>-51.792413467346705</v>
      </c>
      <c r="AK11">
        <f t="shared" si="32"/>
        <v>291.24782083888539</v>
      </c>
      <c r="AL11">
        <f t="shared" si="9"/>
        <v>594.57920071168269</v>
      </c>
      <c r="AN11">
        <f t="shared" si="10"/>
        <v>1536.7873385661023</v>
      </c>
      <c r="AO11">
        <f t="shared" si="11"/>
        <v>-76.839366928305139</v>
      </c>
      <c r="AP11">
        <f t="shared" si="12"/>
        <v>-5.9198243917848838</v>
      </c>
      <c r="AQ11">
        <f t="shared" si="13"/>
        <v>-1269.9013041106225</v>
      </c>
      <c r="AR11">
        <f t="shared" si="14"/>
        <v>184.12684313538981</v>
      </c>
      <c r="AS11">
        <f t="shared" si="15"/>
        <v>-26.853659960123505</v>
      </c>
      <c r="AT11">
        <f t="shared" si="16"/>
        <v>151.00802262990331</v>
      </c>
      <c r="AU11">
        <f t="shared" si="17"/>
        <v>308.28120580516963</v>
      </c>
      <c r="AW11">
        <v>8</v>
      </c>
      <c r="AX11">
        <f>(R11*SUMPRODUCT(K12:$K$23, X12:$X$23)-$AZ$3*SUMPRODUCT(K11:$K$22, W12:$W$23))/Z11</f>
        <v>1529.106073375978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3245.0019562631537</v>
      </c>
      <c r="P12">
        <f t="shared" si="30"/>
        <v>162.25009781315771</v>
      </c>
      <c r="Q12" s="5">
        <f t="shared" si="31"/>
        <v>12.5</v>
      </c>
      <c r="R12">
        <f t="shared" si="0"/>
        <v>2000000</v>
      </c>
      <c r="S12">
        <f t="shared" si="1"/>
        <v>1569.0691373076872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1396.6869905071508</v>
      </c>
      <c r="AC12">
        <f t="shared" si="2"/>
        <v>1416.9133856756152</v>
      </c>
      <c r="AE12">
        <f t="shared" si="3"/>
        <v>2930.3276694755327</v>
      </c>
      <c r="AF12">
        <f t="shared" si="4"/>
        <v>-146.51638347377667</v>
      </c>
      <c r="AG12">
        <f t="shared" si="5"/>
        <v>-11.287850165312419</v>
      </c>
      <c r="AH12">
        <f t="shared" si="6"/>
        <v>-2477.9198566858877</v>
      </c>
      <c r="AI12">
        <f t="shared" si="7"/>
        <v>294.60357915055602</v>
      </c>
      <c r="AJ12">
        <f t="shared" si="8"/>
        <v>-20.226395168464478</v>
      </c>
      <c r="AK12">
        <f t="shared" si="32"/>
        <v>292.63487935562353</v>
      </c>
      <c r="AL12">
        <f t="shared" si="9"/>
        <v>567.01206333771506</v>
      </c>
      <c r="AN12">
        <f t="shared" si="10"/>
        <v>1399.5734300088679</v>
      </c>
      <c r="AO12">
        <f t="shared" si="11"/>
        <v>-69.978671500443411</v>
      </c>
      <c r="AP12">
        <f t="shared" si="12"/>
        <v>-5.391265740639855</v>
      </c>
      <c r="AQ12">
        <f t="shared" si="13"/>
        <v>-1183.4959036269331</v>
      </c>
      <c r="AR12">
        <f t="shared" si="14"/>
        <v>140.7075891408517</v>
      </c>
      <c r="AS12">
        <f t="shared" si="15"/>
        <v>-9.6604641035619139</v>
      </c>
      <c r="AT12">
        <f t="shared" si="16"/>
        <v>139.76730524244911</v>
      </c>
      <c r="AU12">
        <f t="shared" si="17"/>
        <v>270.81443027973887</v>
      </c>
      <c r="AW12">
        <v>9</v>
      </c>
      <c r="AX12">
        <f>(R12*SUMPRODUCT(K13:$K$23, X13:$X$23)-$AZ$3*SUMPRODUCT(K12:$K$22, W13:$W$23))/Z12</f>
        <v>1569.0691373076872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3245.0019562631537</v>
      </c>
      <c r="P13">
        <f t="shared" si="30"/>
        <v>162.25009781315771</v>
      </c>
      <c r="Q13" s="5">
        <f t="shared" si="31"/>
        <v>12.5</v>
      </c>
      <c r="R13">
        <f t="shared" si="0"/>
        <v>2000000</v>
      </c>
      <c r="S13">
        <f t="shared" si="1"/>
        <v>1579.4464201204003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1416.9133856756152</v>
      </c>
      <c r="AC13">
        <f t="shared" si="2"/>
        <v>1410.0414727310681</v>
      </c>
      <c r="AE13">
        <f t="shared" si="3"/>
        <v>2896.9563507419898</v>
      </c>
      <c r="AF13">
        <f t="shared" si="4"/>
        <v>-144.8478175370995</v>
      </c>
      <c r="AG13">
        <f t="shared" si="5"/>
        <v>-11.159301249228049</v>
      </c>
      <c r="AH13">
        <f t="shared" si="6"/>
        <v>-2507.2663089993262</v>
      </c>
      <c r="AI13">
        <f t="shared" si="7"/>
        <v>233.68292295633591</v>
      </c>
      <c r="AJ13">
        <f t="shared" si="8"/>
        <v>6.8719129445471481</v>
      </c>
      <c r="AK13">
        <f t="shared" si="32"/>
        <v>291.83153432163544</v>
      </c>
      <c r="AL13">
        <f t="shared" si="9"/>
        <v>532.38637022251851</v>
      </c>
      <c r="AN13">
        <f t="shared" si="10"/>
        <v>1274.5697936537508</v>
      </c>
      <c r="AO13">
        <f t="shared" si="11"/>
        <v>-63.728489682687545</v>
      </c>
      <c r="AP13">
        <f t="shared" si="12"/>
        <v>-4.9097420079890606</v>
      </c>
      <c r="AQ13">
        <f t="shared" si="13"/>
        <v>-1103.118416429633</v>
      </c>
      <c r="AR13">
        <f t="shared" si="14"/>
        <v>102.81314553344103</v>
      </c>
      <c r="AS13">
        <f t="shared" si="15"/>
        <v>3.0234258315609921</v>
      </c>
      <c r="AT13">
        <f t="shared" si="16"/>
        <v>128.39670794028891</v>
      </c>
      <c r="AU13">
        <f t="shared" si="17"/>
        <v>234.23327930529092</v>
      </c>
      <c r="AW13">
        <v>10</v>
      </c>
      <c r="AX13">
        <f>(R13*SUMPRODUCT(K14:$K$23, X14:$X$23)-$AZ$3*SUMPRODUCT(K13:$K$22, W14:$W$23))/Z13</f>
        <v>1579.4464201204003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3245.0019562631537</v>
      </c>
      <c r="P14">
        <f t="shared" si="30"/>
        <v>162.25009781315771</v>
      </c>
      <c r="Q14" s="5">
        <f t="shared" si="31"/>
        <v>12.5</v>
      </c>
      <c r="R14">
        <f t="shared" si="0"/>
        <v>2000000</v>
      </c>
      <c r="S14">
        <f t="shared" si="1"/>
        <v>1559.8370407495859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1410.0414727310681</v>
      </c>
      <c r="AC14">
        <f t="shared" si="2"/>
        <v>1376.6245044877551</v>
      </c>
      <c r="AE14">
        <f t="shared" si="3"/>
        <v>2863.8563474270709</v>
      </c>
      <c r="AF14">
        <f t="shared" si="4"/>
        <v>-143.19281737135356</v>
      </c>
      <c r="AG14">
        <f t="shared" si="5"/>
        <v>-11.031797461244835</v>
      </c>
      <c r="AH14">
        <f t="shared" si="6"/>
        <v>-2545.7240785490981</v>
      </c>
      <c r="AI14">
        <f t="shared" si="7"/>
        <v>163.90765404537433</v>
      </c>
      <c r="AJ14">
        <f t="shared" si="8"/>
        <v>33.416968243313022</v>
      </c>
      <c r="AK14">
        <f t="shared" si="32"/>
        <v>289.14935019507504</v>
      </c>
      <c r="AL14">
        <f t="shared" si="9"/>
        <v>486.4739724837624</v>
      </c>
      <c r="AN14">
        <f t="shared" si="10"/>
        <v>1160.6868575489366</v>
      </c>
      <c r="AO14">
        <f t="shared" si="11"/>
        <v>-58.034342877446832</v>
      </c>
      <c r="AP14">
        <f t="shared" si="12"/>
        <v>-4.4710560779042963</v>
      </c>
      <c r="AQ14">
        <f t="shared" si="13"/>
        <v>-1031.7516392092916</v>
      </c>
      <c r="AR14">
        <f t="shared" si="14"/>
        <v>66.429819384293836</v>
      </c>
      <c r="AS14">
        <f t="shared" si="15"/>
        <v>13.543499098336429</v>
      </c>
      <c r="AT14">
        <f t="shared" si="16"/>
        <v>117.18878670075651</v>
      </c>
      <c r="AU14">
        <f t="shared" si="17"/>
        <v>197.16210518338676</v>
      </c>
      <c r="AW14">
        <v>11</v>
      </c>
      <c r="AX14">
        <f>(R14*SUMPRODUCT(K15:$K$23, X15:$X$23)-$AZ$3*SUMPRODUCT(K14:$K$22, W15:$W$23))/Z14</f>
        <v>1559.8370407495859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3245.0019562631537</v>
      </c>
      <c r="P15">
        <f t="shared" si="30"/>
        <v>162.25009781315771</v>
      </c>
      <c r="Q15" s="5">
        <f t="shared" si="31"/>
        <v>12.5</v>
      </c>
      <c r="R15">
        <f t="shared" si="0"/>
        <v>2000000</v>
      </c>
      <c r="S15">
        <f t="shared" si="1"/>
        <v>1503.9521041858395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1376.6245044877551</v>
      </c>
      <c r="AC15">
        <f t="shared" si="2"/>
        <v>1312.0693817259462</v>
      </c>
      <c r="AE15">
        <f t="shared" si="3"/>
        <v>2830.9862385933889</v>
      </c>
      <c r="AF15">
        <f t="shared" si="4"/>
        <v>-141.54931192966944</v>
      </c>
      <c r="AG15">
        <f t="shared" si="5"/>
        <v>-10.905179244689373</v>
      </c>
      <c r="AH15">
        <f t="shared" si="6"/>
        <v>-2608.0387108822511</v>
      </c>
      <c r="AI15">
        <f t="shared" si="7"/>
        <v>70.493036536779073</v>
      </c>
      <c r="AJ15">
        <f t="shared" si="8"/>
        <v>64.555122761808889</v>
      </c>
      <c r="AK15">
        <f t="shared" si="32"/>
        <v>284.62430018060326</v>
      </c>
      <c r="AL15">
        <f t="shared" si="9"/>
        <v>419.67245947919122</v>
      </c>
      <c r="AN15">
        <f t="shared" si="10"/>
        <v>1056.9240067927683</v>
      </c>
      <c r="AO15">
        <f t="shared" si="11"/>
        <v>-52.846200339638415</v>
      </c>
      <c r="AP15">
        <f t="shared" si="12"/>
        <v>-4.0713535039355184</v>
      </c>
      <c r="AQ15">
        <f t="shared" si="13"/>
        <v>-973.68849293520975</v>
      </c>
      <c r="AR15">
        <f t="shared" si="14"/>
        <v>26.317960013984624</v>
      </c>
      <c r="AS15">
        <f t="shared" si="15"/>
        <v>24.101091724949871</v>
      </c>
      <c r="AT15">
        <f t="shared" si="16"/>
        <v>106.26199861958359</v>
      </c>
      <c r="AU15">
        <f t="shared" si="17"/>
        <v>156.68105035851809</v>
      </c>
      <c r="AW15">
        <v>12</v>
      </c>
      <c r="AX15">
        <f>(R15*SUMPRODUCT(K16:$K$23, X16:$X$23)-$AZ$3*SUMPRODUCT(K15:$K$22, W16:$W$23))/Z15</f>
        <v>1503.9521041858395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3245.0019562631537</v>
      </c>
      <c r="P16">
        <f t="shared" si="30"/>
        <v>162.25009781315771</v>
      </c>
      <c r="Q16" s="5">
        <f t="shared" si="31"/>
        <v>12.5</v>
      </c>
      <c r="R16">
        <f t="shared" si="0"/>
        <v>2000000</v>
      </c>
      <c r="S16">
        <f t="shared" si="1"/>
        <v>1412.0150802293927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1312.0693817259462</v>
      </c>
      <c r="AC16">
        <f t="shared" si="2"/>
        <v>1217.6502661101854</v>
      </c>
      <c r="AE16">
        <f t="shared" si="3"/>
        <v>2798.3252805841039</v>
      </c>
      <c r="AF16">
        <f t="shared" si="4"/>
        <v>-139.91626402920522</v>
      </c>
      <c r="AG16">
        <f t="shared" si="5"/>
        <v>-10.779366693381638</v>
      </c>
      <c r="AH16">
        <f t="shared" si="6"/>
        <v>-2681.7214177347701</v>
      </c>
      <c r="AI16">
        <f t="shared" si="7"/>
        <v>-34.091767873253048</v>
      </c>
      <c r="AJ16">
        <f t="shared" si="8"/>
        <v>94.419115615760802</v>
      </c>
      <c r="AK16">
        <f t="shared" si="32"/>
        <v>277.9334878796592</v>
      </c>
      <c r="AL16">
        <f t="shared" si="9"/>
        <v>338.26083562216695</v>
      </c>
      <c r="AN16">
        <f t="shared" si="10"/>
        <v>962.37950859447517</v>
      </c>
      <c r="AO16">
        <f t="shared" si="11"/>
        <v>-48.118975429723768</v>
      </c>
      <c r="AP16">
        <f t="shared" si="12"/>
        <v>-3.7071607412169416</v>
      </c>
      <c r="AQ16">
        <f t="shared" si="13"/>
        <v>-922.27796321382664</v>
      </c>
      <c r="AR16">
        <f t="shared" si="14"/>
        <v>-11.724590790292186</v>
      </c>
      <c r="AS16">
        <f t="shared" si="15"/>
        <v>32.471929806978636</v>
      </c>
      <c r="AT16">
        <f t="shared" si="16"/>
        <v>95.584846888044211</v>
      </c>
      <c r="AU16">
        <f t="shared" si="17"/>
        <v>116.33218590473066</v>
      </c>
      <c r="AW16">
        <v>13</v>
      </c>
      <c r="AX16">
        <f>(R16*SUMPRODUCT(K17:$K$23, X17:$X$23)-$AZ$3*SUMPRODUCT(K16:$K$22, W17:$W$23))/Z16</f>
        <v>1412.0150802293927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3245.0019562631537</v>
      </c>
      <c r="P17">
        <f t="shared" si="30"/>
        <v>162.25009781315771</v>
      </c>
      <c r="Q17" s="5">
        <f t="shared" si="31"/>
        <v>12.5</v>
      </c>
      <c r="R17">
        <f t="shared" si="0"/>
        <v>2000000</v>
      </c>
      <c r="S17">
        <f t="shared" si="1"/>
        <v>1288.7361363573305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1217.6502661101854</v>
      </c>
      <c r="AC17">
        <f t="shared" si="2"/>
        <v>1098.4516841447617</v>
      </c>
      <c r="AE17">
        <f t="shared" si="3"/>
        <v>2765.8709671829806</v>
      </c>
      <c r="AF17">
        <f t="shared" si="4"/>
        <v>-138.29354835914904</v>
      </c>
      <c r="AG17">
        <f t="shared" si="5"/>
        <v>-10.654350153181703</v>
      </c>
      <c r="AH17">
        <f t="shared" si="6"/>
        <v>-2755.6597225788041</v>
      </c>
      <c r="AI17">
        <f t="shared" si="7"/>
        <v>-138.73665390815449</v>
      </c>
      <c r="AJ17">
        <f t="shared" si="8"/>
        <v>119.19858196542373</v>
      </c>
      <c r="AK17">
        <f t="shared" si="32"/>
        <v>269.16593794538119</v>
      </c>
      <c r="AL17">
        <f t="shared" si="9"/>
        <v>249.62786600265042</v>
      </c>
      <c r="AN17">
        <f t="shared" si="10"/>
        <v>876.23834403837589</v>
      </c>
      <c r="AO17">
        <f t="shared" si="11"/>
        <v>-43.811917201918803</v>
      </c>
      <c r="AP17">
        <f t="shared" si="12"/>
        <v>-3.3753382734760566</v>
      </c>
      <c r="AQ17">
        <f t="shared" si="13"/>
        <v>-873.00338327241968</v>
      </c>
      <c r="AR17">
        <f t="shared" si="14"/>
        <v>-43.952294709438682</v>
      </c>
      <c r="AS17">
        <f t="shared" si="15"/>
        <v>37.762559899706154</v>
      </c>
      <c r="AT17">
        <f t="shared" si="16"/>
        <v>85.272783342099345</v>
      </c>
      <c r="AU17">
        <f t="shared" si="17"/>
        <v>79.083048532366817</v>
      </c>
      <c r="AW17">
        <v>14</v>
      </c>
      <c r="AX17">
        <f>(R17*SUMPRODUCT(K18:$K$23, X18:$X$23)-$AZ$3*SUMPRODUCT(K17:$K$22, W18:$W$23))/Z17</f>
        <v>1288.7361363573305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3245.0019562631537</v>
      </c>
      <c r="P18">
        <f t="shared" si="30"/>
        <v>162.25009781315771</v>
      </c>
      <c r="Q18" s="5">
        <f t="shared" si="31"/>
        <v>12.5</v>
      </c>
      <c r="R18">
        <f t="shared" si="0"/>
        <v>2000000</v>
      </c>
      <c r="S18">
        <f t="shared" si="1"/>
        <v>1137.2354141101309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1098.4516841447617</v>
      </c>
      <c r="AC18">
        <f t="shared" si="2"/>
        <v>958.01622969322545</v>
      </c>
      <c r="AE18">
        <f t="shared" si="3"/>
        <v>2733.6156620825313</v>
      </c>
      <c r="AF18">
        <f t="shared" si="4"/>
        <v>-136.68078310412659</v>
      </c>
      <c r="AG18">
        <f t="shared" si="5"/>
        <v>-10.530100208439015</v>
      </c>
      <c r="AH18">
        <f t="shared" si="6"/>
        <v>-2833.0309137395784</v>
      </c>
      <c r="AI18">
        <f t="shared" si="7"/>
        <v>-246.62613496961239</v>
      </c>
      <c r="AJ18">
        <f t="shared" si="8"/>
        <v>140.4354544515362</v>
      </c>
      <c r="AK18">
        <f t="shared" si="32"/>
        <v>258.6770594186217</v>
      </c>
      <c r="AL18">
        <f t="shared" si="9"/>
        <v>152.4863789005455</v>
      </c>
      <c r="AN18">
        <f t="shared" si="10"/>
        <v>797.75577977146713</v>
      </c>
      <c r="AO18">
        <f t="shared" si="11"/>
        <v>-39.887788988573362</v>
      </c>
      <c r="AP18">
        <f t="shared" si="12"/>
        <v>-3.0730173298960759</v>
      </c>
      <c r="AQ18">
        <f t="shared" si="13"/>
        <v>-826.76830435819875</v>
      </c>
      <c r="AR18">
        <f t="shared" si="14"/>
        <v>-71.973330905201024</v>
      </c>
      <c r="AS18">
        <f t="shared" si="15"/>
        <v>40.983521212413656</v>
      </c>
      <c r="AT18">
        <f t="shared" si="16"/>
        <v>75.490172999770579</v>
      </c>
      <c r="AU18">
        <f t="shared" si="17"/>
        <v>44.500363306983203</v>
      </c>
      <c r="AW18">
        <v>15</v>
      </c>
      <c r="AX18">
        <f>(R18*SUMPRODUCT(K19:$K$23, X19:$X$23)-$AZ$3*SUMPRODUCT(K18:$K$22, W19:$W$23))/Z18</f>
        <v>1137.2354141101309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3245.0019562631537</v>
      </c>
      <c r="P19">
        <f t="shared" si="30"/>
        <v>162.25009781315771</v>
      </c>
      <c r="Q19" s="5">
        <f t="shared" si="31"/>
        <v>12.5</v>
      </c>
      <c r="R19">
        <f t="shared" si="0"/>
        <v>2000000</v>
      </c>
      <c r="S19">
        <f t="shared" si="1"/>
        <v>956.58458388129952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958.01622969322545</v>
      </c>
      <c r="AC19">
        <f t="shared" si="2"/>
        <v>796.37685730845669</v>
      </c>
      <c r="AE19">
        <f t="shared" si="3"/>
        <v>2701.532622868735</v>
      </c>
      <c r="AF19">
        <f t="shared" si="4"/>
        <v>-135.07663114343677</v>
      </c>
      <c r="AG19">
        <f t="shared" si="5"/>
        <v>-10.406513845294173</v>
      </c>
      <c r="AH19">
        <f t="shared" si="6"/>
        <v>-2925.6577696721956</v>
      </c>
      <c r="AI19">
        <f t="shared" si="7"/>
        <v>-369.60829179219172</v>
      </c>
      <c r="AJ19">
        <f t="shared" si="8"/>
        <v>161.63937238476876</v>
      </c>
      <c r="AK19">
        <f t="shared" si="32"/>
        <v>246.71305549929667</v>
      </c>
      <c r="AL19">
        <f t="shared" si="9"/>
        <v>38.744136091873713</v>
      </c>
      <c r="AN19">
        <f t="shared" si="10"/>
        <v>726.24789836538969</v>
      </c>
      <c r="AO19">
        <f t="shared" si="11"/>
        <v>-36.31239491826949</v>
      </c>
      <c r="AP19">
        <f t="shared" si="12"/>
        <v>-2.7975634073334841</v>
      </c>
      <c r="AQ19">
        <f t="shared" si="13"/>
        <v>-786.49903709271075</v>
      </c>
      <c r="AR19">
        <f t="shared" si="14"/>
        <v>-99.36109705292408</v>
      </c>
      <c r="AS19">
        <f t="shared" si="15"/>
        <v>43.453206336958161</v>
      </c>
      <c r="AT19">
        <f t="shared" si="16"/>
        <v>66.32340344104513</v>
      </c>
      <c r="AU19">
        <f t="shared" si="17"/>
        <v>10.415512725079211</v>
      </c>
      <c r="AW19">
        <v>16</v>
      </c>
      <c r="AX19">
        <f>(R19*SUMPRODUCT(K20:$K$23, X20:$X$23)-$AZ$3*SUMPRODUCT(K19:$K$22, W20:$W$23))/Z19</f>
        <v>956.58458388129952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3245.0019562631537</v>
      </c>
      <c r="P20">
        <f t="shared" si="30"/>
        <v>162.25009781315771</v>
      </c>
      <c r="Q20" s="5">
        <f t="shared" si="31"/>
        <v>12.5</v>
      </c>
      <c r="R20">
        <f t="shared" si="0"/>
        <v>2000000</v>
      </c>
      <c r="S20">
        <f t="shared" si="1"/>
        <v>752.48277926140622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796.37685730845669</v>
      </c>
      <c r="AC20">
        <f t="shared" si="2"/>
        <v>619.05955141704635</v>
      </c>
      <c r="AE20">
        <f t="shared" si="3"/>
        <v>2669.6284762336709</v>
      </c>
      <c r="AF20">
        <f t="shared" si="4"/>
        <v>-133.48142381168358</v>
      </c>
      <c r="AG20">
        <f t="shared" si="5"/>
        <v>-10.283616590280637</v>
      </c>
      <c r="AH20">
        <f t="shared" si="6"/>
        <v>-3013.13864969521</v>
      </c>
      <c r="AI20">
        <f t="shared" si="7"/>
        <v>-487.27521386350327</v>
      </c>
      <c r="AJ20">
        <f t="shared" si="8"/>
        <v>177.31730589141034</v>
      </c>
      <c r="AK20">
        <f t="shared" si="32"/>
        <v>233.27667368113109</v>
      </c>
      <c r="AL20">
        <f t="shared" si="9"/>
        <v>-76.681234290961839</v>
      </c>
      <c r="AN20">
        <f t="shared" si="10"/>
        <v>661.10077383420924</v>
      </c>
      <c r="AO20">
        <f t="shared" si="11"/>
        <v>-33.055038691710472</v>
      </c>
      <c r="AP20">
        <f t="shared" si="12"/>
        <v>-2.5466116151263933</v>
      </c>
      <c r="AQ20">
        <f t="shared" si="13"/>
        <v>-746.16685831639677</v>
      </c>
      <c r="AR20">
        <f t="shared" si="14"/>
        <v>-120.66773478902435</v>
      </c>
      <c r="AS20">
        <f t="shared" si="15"/>
        <v>43.910457647046755</v>
      </c>
      <c r="AT20">
        <f t="shared" si="16"/>
        <v>57.768109256026435</v>
      </c>
      <c r="AU20">
        <f t="shared" si="17"/>
        <v>-18.989167885951169</v>
      </c>
      <c r="AW20">
        <v>17</v>
      </c>
      <c r="AX20">
        <f>(R20*SUMPRODUCT(K21:$K$23, X21:$X$23)-$AZ$3*SUMPRODUCT(K20:$K$22, W21:$W$23))/Z20</f>
        <v>752.48277926140622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3245.0019562631537</v>
      </c>
      <c r="P21">
        <f t="shared" si="30"/>
        <v>162.25009781315771</v>
      </c>
      <c r="Q21" s="5">
        <f t="shared" si="31"/>
        <v>12.5</v>
      </c>
      <c r="R21">
        <f t="shared" si="0"/>
        <v>2000000</v>
      </c>
      <c r="S21">
        <f t="shared" si="1"/>
        <v>523.9343645866677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619.05955141704635</v>
      </c>
      <c r="AC21">
        <f t="shared" si="2"/>
        <v>425.90838660645812</v>
      </c>
      <c r="AE21">
        <f t="shared" si="3"/>
        <v>2637.8753545153681</v>
      </c>
      <c r="AF21">
        <f t="shared" si="4"/>
        <v>-131.89376772576841</v>
      </c>
      <c r="AG21">
        <f t="shared" si="5"/>
        <v>-10.161301094996356</v>
      </c>
      <c r="AH21">
        <f t="shared" si="6"/>
        <v>-3116.6927010360773</v>
      </c>
      <c r="AI21">
        <f t="shared" si="7"/>
        <v>-620.87241534147415</v>
      </c>
      <c r="AJ21">
        <f t="shared" si="8"/>
        <v>193.15116481058823</v>
      </c>
      <c r="AK21">
        <f t="shared" si="32"/>
        <v>218.75287967446522</v>
      </c>
      <c r="AL21">
        <f t="shared" si="9"/>
        <v>-208.96837085642071</v>
      </c>
      <c r="AN21">
        <f t="shared" si="10"/>
        <v>601.7460895189281</v>
      </c>
      <c r="AO21">
        <f t="shared" si="11"/>
        <v>-30.087304475946404</v>
      </c>
      <c r="AP21">
        <f t="shared" si="12"/>
        <v>-2.3179727532887249</v>
      </c>
      <c r="AQ21">
        <f t="shared" si="13"/>
        <v>-710.97280691081221</v>
      </c>
      <c r="AR21">
        <f t="shared" si="14"/>
        <v>-141.6319946211193</v>
      </c>
      <c r="AS21">
        <f t="shared" si="15"/>
        <v>44.061201721243158</v>
      </c>
      <c r="AT21">
        <f t="shared" si="16"/>
        <v>49.901406330587541</v>
      </c>
      <c r="AU21">
        <f t="shared" si="17"/>
        <v>-47.669386569288598</v>
      </c>
      <c r="AW21">
        <v>18</v>
      </c>
      <c r="AX21">
        <f>(R21*SUMPRODUCT(K22:$K$23, X22:$X$23)-$AZ$3*SUMPRODUCT(K21:$K$22, W22:$W$23))/Z21</f>
        <v>523.9343645866677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3245.0019562631537</v>
      </c>
      <c r="P22">
        <f t="shared" si="30"/>
        <v>162.25009781315771</v>
      </c>
      <c r="Q22" s="5">
        <f t="shared" si="31"/>
        <v>12.5</v>
      </c>
      <c r="R22">
        <f t="shared" si="0"/>
        <v>2000000</v>
      </c>
      <c r="S22">
        <f t="shared" si="1"/>
        <v>272.7950126313969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425.90838660645812</v>
      </c>
      <c r="AC22">
        <f t="shared" si="2"/>
        <v>219.09844432701601</v>
      </c>
      <c r="AE22">
        <f t="shared" si="3"/>
        <v>2606.2605529231446</v>
      </c>
      <c r="AF22">
        <f t="shared" si="4"/>
        <v>-130.31302764615725</v>
      </c>
      <c r="AG22">
        <f t="shared" si="5"/>
        <v>-10.03951841959918</v>
      </c>
      <c r="AH22">
        <f t="shared" si="6"/>
        <v>-3227.1463115539077</v>
      </c>
      <c r="AI22">
        <f t="shared" si="7"/>
        <v>-761.23830469651966</v>
      </c>
      <c r="AJ22">
        <f t="shared" si="8"/>
        <v>206.80994227944211</v>
      </c>
      <c r="AK22">
        <f t="shared" si="32"/>
        <v>203.12991383184121</v>
      </c>
      <c r="AL22">
        <f t="shared" si="9"/>
        <v>-351.29844858523632</v>
      </c>
      <c r="AN22">
        <f t="shared" si="10"/>
        <v>547.67006579501481</v>
      </c>
      <c r="AO22">
        <f t="shared" si="11"/>
        <v>-27.383503289750749</v>
      </c>
      <c r="AP22">
        <f t="shared" si="12"/>
        <v>-2.1096677027342037</v>
      </c>
      <c r="AQ22">
        <f t="shared" si="13"/>
        <v>-678.14072955851043</v>
      </c>
      <c r="AR22">
        <f t="shared" si="14"/>
        <v>-159.96383475598057</v>
      </c>
      <c r="AS22">
        <f t="shared" si="15"/>
        <v>43.458285307741171</v>
      </c>
      <c r="AT22">
        <f t="shared" si="16"/>
        <v>42.684977581556765</v>
      </c>
      <c r="AU22">
        <f t="shared" si="17"/>
        <v>-73.820571866682627</v>
      </c>
      <c r="AW22">
        <v>19</v>
      </c>
      <c r="AX22">
        <f>(R22*SUMPRODUCT(K23:$K$23, X23:$X$23)-$AZ$3*SUMPRODUCT(K22:$K$22, W23:$W$23))/Z22</f>
        <v>272.7950126313969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3245.0019562631537</v>
      </c>
      <c r="P23">
        <f t="shared" si="30"/>
        <v>162.25009781315771</v>
      </c>
      <c r="Q23" s="5">
        <f t="shared" si="31"/>
        <v>12.5</v>
      </c>
      <c r="R23">
        <f t="shared" si="0"/>
        <v>2000000</v>
      </c>
      <c r="S23">
        <f t="shared" si="1"/>
        <v>276.13185625401593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219.09844432701601</v>
      </c>
      <c r="AC23">
        <f t="shared" si="2"/>
        <v>219.09844432701601</v>
      </c>
      <c r="AE23">
        <f t="shared" si="3"/>
        <v>2574.7658748990884</v>
      </c>
      <c r="AF23">
        <f t="shared" si="4"/>
        <v>-128.73829374495443</v>
      </c>
      <c r="AG23">
        <f t="shared" si="5"/>
        <v>-9.9181984695323226</v>
      </c>
      <c r="AH23">
        <f t="shared" si="6"/>
        <v>-3347.9625393384631</v>
      </c>
      <c r="AI23">
        <f t="shared" si="7"/>
        <v>-911.85315665386133</v>
      </c>
      <c r="AJ23">
        <f t="shared" si="8"/>
        <v>0</v>
      </c>
      <c r="AK23">
        <f t="shared" si="32"/>
        <v>186.55882178368051</v>
      </c>
      <c r="AL23">
        <f t="shared" si="9"/>
        <v>-725.29433487018082</v>
      </c>
      <c r="AN23">
        <f t="shared" si="10"/>
        <v>498.40350164349798</v>
      </c>
      <c r="AO23">
        <f t="shared" si="11"/>
        <v>-24.9201750821749</v>
      </c>
      <c r="AP23">
        <f t="shared" si="12"/>
        <v>-1.9198890646334323</v>
      </c>
      <c r="AQ23">
        <f t="shared" si="13"/>
        <v>-648.07300315914949</v>
      </c>
      <c r="AR23">
        <f t="shared" si="14"/>
        <v>-176.50956566245986</v>
      </c>
      <c r="AS23">
        <f t="shared" si="15"/>
        <v>0</v>
      </c>
      <c r="AT23">
        <f t="shared" si="16"/>
        <v>36.112631034119104</v>
      </c>
      <c r="AU23">
        <f t="shared" si="17"/>
        <v>-140.39693462834077</v>
      </c>
      <c r="AW23">
        <v>20</v>
      </c>
      <c r="AX23">
        <f>(R23*SUMPRODUCT(K$23:$K24, X$23:$X24)-$AZ$3*SUMPRODUCT(K$22:$K23, W$23:$W24))/Z23</f>
        <v>276.13185625401593</v>
      </c>
    </row>
    <row r="25" spans="5:50" x14ac:dyDescent="0.25">
      <c r="AN25" s="6">
        <f t="shared" ref="AN25:AU25" si="33">SUM(AN3:AN23)</f>
        <v>28297.087727061014</v>
      </c>
      <c r="AO25" s="6">
        <f t="shared" si="33"/>
        <v>-3848.6058535504167</v>
      </c>
      <c r="AP25" s="6">
        <f t="shared" si="33"/>
        <v>-721.45955416703396</v>
      </c>
      <c r="AQ25" s="6">
        <f t="shared" si="33"/>
        <v>-24089.039530130412</v>
      </c>
      <c r="AR25" s="6">
        <f t="shared" si="33"/>
        <v>-362.01721078684363</v>
      </c>
      <c r="AS25" s="6">
        <f t="shared" si="33"/>
        <v>-752.6091026015672</v>
      </c>
      <c r="AT25" s="6">
        <f t="shared" si="33"/>
        <v>2246.9364629877327</v>
      </c>
      <c r="AU25" s="7">
        <f t="shared" si="33"/>
        <v>1132.3101495993219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5" priority="1" operator="lessThan">
      <formula>0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51852-F488-4D15-A9A3-00528D772895}">
  <sheetPr codeName="Sheet2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7750.5709946335664</v>
      </c>
      <c r="K3">
        <v>1</v>
      </c>
      <c r="L3" s="2">
        <v>0</v>
      </c>
      <c r="O3">
        <f>$C$3</f>
        <v>7750.5709946335664</v>
      </c>
      <c r="P3">
        <f>O3*B5</f>
        <v>6200.4567957068539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7750.5709946335664</v>
      </c>
      <c r="AF3">
        <f t="shared" ref="AF3:AF23" si="4">-$Z3*P3</f>
        <v>-6200.4567957068539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925.1572282267125</v>
      </c>
      <c r="AJ3">
        <f t="shared" ref="AJ3:AJ23" si="8">AB3-AC3</f>
        <v>0</v>
      </c>
      <c r="AL3">
        <f t="shared" ref="AL3:AL23" si="9">SUM(AI3:AK3)</f>
        <v>925.1572282267125</v>
      </c>
      <c r="AN3">
        <f t="shared" ref="AN3:AN23" si="10">AE3*$K3</f>
        <v>7750.5709946335664</v>
      </c>
      <c r="AO3">
        <f t="shared" ref="AO3:AO23" si="11">AF3*$K3</f>
        <v>-6200.4567957068539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925.1572282267125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925.1572282267125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4519.7228733929187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2000000</v>
      </c>
      <c r="S4">
        <f t="shared" si="1"/>
        <v>1984.6730961431758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1962.0711328326579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-1962.0711328326579</v>
      </c>
      <c r="AK4">
        <f>G4*MAX(0, SUM(AB4, AE4:AF4))</f>
        <v>0</v>
      </c>
      <c r="AL4">
        <f t="shared" si="9"/>
        <v>-4738.5811328326581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-2557.6517405602585</v>
      </c>
      <c r="AR4">
        <f t="shared" si="14"/>
        <v>-2557.6517405602585</v>
      </c>
      <c r="AS4">
        <f t="shared" si="15"/>
        <v>-1807.41097564658</v>
      </c>
      <c r="AT4">
        <f t="shared" si="16"/>
        <v>0</v>
      </c>
      <c r="AU4">
        <f t="shared" si="17"/>
        <v>-4365.0627162068386</v>
      </c>
      <c r="AW4">
        <v>1</v>
      </c>
      <c r="AX4">
        <f>(R4*SUMPRODUCT(K5:$K$23, X5:$X$23)-$AZ$3*SUMPRODUCT(K4:$K$22, W5:$W$23))/Z4</f>
        <v>1984.6730961431758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1.4257860000000001E-3</v>
      </c>
      <c r="O5">
        <f t="shared" ref="O5:O23" si="29">$C$3</f>
        <v>7750.5709946335664</v>
      </c>
      <c r="P5">
        <f t="shared" ref="P5:P23" si="30">O5*$C$5</f>
        <v>387.52854973167837</v>
      </c>
      <c r="Q5" s="5">
        <f t="shared" ref="Q5:Q23" si="31">$C$8</f>
        <v>12.5</v>
      </c>
      <c r="R5">
        <f t="shared" si="0"/>
        <v>2000000</v>
      </c>
      <c r="S5">
        <f t="shared" si="1"/>
        <v>3771.4813389569304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1962.0711328326579</v>
      </c>
      <c r="AC5">
        <f t="shared" si="2"/>
        <v>3685.9293533230375</v>
      </c>
      <c r="AE5">
        <f t="shared" si="3"/>
        <v>7574.7576526614848</v>
      </c>
      <c r="AF5">
        <f t="shared" si="4"/>
        <v>-378.73788263307432</v>
      </c>
      <c r="AG5">
        <f t="shared" si="5"/>
        <v>-12.216450984556793</v>
      </c>
      <c r="AH5">
        <f t="shared" si="6"/>
        <v>-2819.0975709131403</v>
      </c>
      <c r="AI5">
        <f t="shared" si="7"/>
        <v>4364.7057481307129</v>
      </c>
      <c r="AJ5">
        <f t="shared" si="8"/>
        <v>-1723.8582204903796</v>
      </c>
      <c r="AK5">
        <f>G5*SUM(AB5, AE5:AF5)</f>
        <v>641.06636320027485</v>
      </c>
      <c r="AL5">
        <f t="shared" si="9"/>
        <v>3281.913890840608</v>
      </c>
      <c r="AN5">
        <f t="shared" si="10"/>
        <v>6427.6626714142249</v>
      </c>
      <c r="AO5">
        <f t="shared" si="11"/>
        <v>-321.38313357071132</v>
      </c>
      <c r="AP5">
        <f t="shared" si="12"/>
        <v>-10.366434092186058</v>
      </c>
      <c r="AQ5">
        <f t="shared" si="13"/>
        <v>-2392.1832294220194</v>
      </c>
      <c r="AR5">
        <f t="shared" si="14"/>
        <v>3703.7298743293072</v>
      </c>
      <c r="AS5">
        <f t="shared" si="15"/>
        <v>-1462.8031209372537</v>
      </c>
      <c r="AT5">
        <f t="shared" si="16"/>
        <v>543.9855004725955</v>
      </c>
      <c r="AU5">
        <f t="shared" si="17"/>
        <v>2784.9122538646493</v>
      </c>
      <c r="AW5">
        <v>2</v>
      </c>
      <c r="AX5">
        <f>(R5*SUMPRODUCT(K6:$K$23, X6:$X$23)-$AZ$3*SUMPRODUCT(K5:$K$22, W6:$W$23))/Z5</f>
        <v>3771.4813389569304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1.477569E-3</v>
      </c>
      <c r="O6">
        <f t="shared" si="29"/>
        <v>7750.5709946335664</v>
      </c>
      <c r="P6">
        <f t="shared" si="30"/>
        <v>387.52854973167837</v>
      </c>
      <c r="Q6" s="5">
        <f t="shared" si="31"/>
        <v>12.5</v>
      </c>
      <c r="R6">
        <f t="shared" si="0"/>
        <v>2000000</v>
      </c>
      <c r="S6">
        <f t="shared" si="1"/>
        <v>5358.2942974379166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3685.9293533230375</v>
      </c>
      <c r="AC6">
        <f t="shared" si="2"/>
        <v>5176.6420446404045</v>
      </c>
      <c r="AE6">
        <f t="shared" si="3"/>
        <v>7487.8178490447845</v>
      </c>
      <c r="AF6">
        <f t="shared" si="4"/>
        <v>-374.39089245223931</v>
      </c>
      <c r="AG6">
        <f t="shared" si="5"/>
        <v>-12.076235825446426</v>
      </c>
      <c r="AH6">
        <f t="shared" si="6"/>
        <v>-2888.1038823680956</v>
      </c>
      <c r="AI6">
        <f t="shared" si="7"/>
        <v>4213.2468383990035</v>
      </c>
      <c r="AJ6">
        <f t="shared" si="8"/>
        <v>-1490.712691317367</v>
      </c>
      <c r="AK6">
        <f>G6*SUM(AB6, AE6:AF6)</f>
        <v>755.95494169409096</v>
      </c>
      <c r="AL6">
        <f t="shared" si="9"/>
        <v>3478.4890887757274</v>
      </c>
      <c r="AN6">
        <f t="shared" si="10"/>
        <v>5853.0437738647379</v>
      </c>
      <c r="AO6">
        <f t="shared" si="11"/>
        <v>-292.65218869323695</v>
      </c>
      <c r="AP6">
        <f t="shared" si="12"/>
        <v>-9.4396976976234068</v>
      </c>
      <c r="AQ6">
        <f t="shared" si="13"/>
        <v>-2257.5600512405113</v>
      </c>
      <c r="AR6">
        <f t="shared" si="14"/>
        <v>3293.3918362333661</v>
      </c>
      <c r="AS6">
        <f t="shared" si="15"/>
        <v>-1165.2535908908801</v>
      </c>
      <c r="AT6">
        <f t="shared" si="16"/>
        <v>590.91145831883819</v>
      </c>
      <c r="AU6">
        <f t="shared" si="17"/>
        <v>2719.0497036613242</v>
      </c>
      <c r="AW6">
        <v>3</v>
      </c>
      <c r="AX6">
        <f>(R6*SUMPRODUCT(K7:$K$23, X7:$X$23)-$AZ$3*SUMPRODUCT(K6:$K$22, W7:$W$23))/Z6</f>
        <v>5358.2942974379166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1.5369540000000001E-3</v>
      </c>
      <c r="O7">
        <f t="shared" si="29"/>
        <v>7750.5709946335664</v>
      </c>
      <c r="P7">
        <f t="shared" si="30"/>
        <v>387.52854973167837</v>
      </c>
      <c r="Q7" s="5">
        <f t="shared" si="31"/>
        <v>12.5</v>
      </c>
      <c r="R7">
        <f t="shared" si="0"/>
        <v>2000000</v>
      </c>
      <c r="S7">
        <f t="shared" si="1"/>
        <v>6755.7941256676022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5176.6420446404045</v>
      </c>
      <c r="AC7">
        <f t="shared" si="2"/>
        <v>6451.4660558970245</v>
      </c>
      <c r="AE7">
        <f t="shared" si="3"/>
        <v>7401.4312389599763</v>
      </c>
      <c r="AF7">
        <f t="shared" si="4"/>
        <v>-370.07156194799887</v>
      </c>
      <c r="AG7">
        <f t="shared" si="5"/>
        <v>-11.936912848235098</v>
      </c>
      <c r="AH7">
        <f t="shared" si="6"/>
        <v>-2969.6990330981098</v>
      </c>
      <c r="AI7">
        <f t="shared" si="7"/>
        <v>4049.7237310656328</v>
      </c>
      <c r="AJ7">
        <f t="shared" si="8"/>
        <v>-1274.82401125662</v>
      </c>
      <c r="AK7">
        <f>G7*SUM(AB7, AE7:AF7)</f>
        <v>854.56012051566677</v>
      </c>
      <c r="AL7">
        <f t="shared" si="9"/>
        <v>3629.4598403246796</v>
      </c>
      <c r="AN7">
        <f t="shared" si="10"/>
        <v>5329.4743564078535</v>
      </c>
      <c r="AO7">
        <f t="shared" si="11"/>
        <v>-266.47371782039272</v>
      </c>
      <c r="AP7">
        <f t="shared" si="12"/>
        <v>-8.5952931082399271</v>
      </c>
      <c r="AQ7">
        <f t="shared" si="13"/>
        <v>-2138.3613968924101</v>
      </c>
      <c r="AR7">
        <f t="shared" si="14"/>
        <v>2916.0439485868114</v>
      </c>
      <c r="AS7">
        <f t="shared" si="15"/>
        <v>-917.94973939119416</v>
      </c>
      <c r="AT7">
        <f t="shared" si="16"/>
        <v>615.33453480235448</v>
      </c>
      <c r="AU7">
        <f t="shared" si="17"/>
        <v>2613.4287439979721</v>
      </c>
      <c r="AW7">
        <v>4</v>
      </c>
      <c r="AX7">
        <f>(R7*SUMPRODUCT(K8:$K$23, X8:$X$23)-$AZ$3*SUMPRODUCT(K7:$K$22, W8:$W$23))/Z7</f>
        <v>6755.7941256676022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1.5977630000000001E-3</v>
      </c>
      <c r="O8">
        <f t="shared" si="29"/>
        <v>7750.5709946335664</v>
      </c>
      <c r="P8">
        <f t="shared" si="30"/>
        <v>387.52854973167837</v>
      </c>
      <c r="Q8" s="5">
        <f t="shared" si="31"/>
        <v>12.5</v>
      </c>
      <c r="R8">
        <f t="shared" si="0"/>
        <v>2000000</v>
      </c>
      <c r="S8">
        <f t="shared" si="1"/>
        <v>7983.2570814879182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6451.4660558970245</v>
      </c>
      <c r="AC8">
        <f t="shared" si="2"/>
        <v>7535.2184041579712</v>
      </c>
      <c r="AE8">
        <f t="shared" si="3"/>
        <v>7315.591193589722</v>
      </c>
      <c r="AF8">
        <f t="shared" si="4"/>
        <v>-365.77955967948617</v>
      </c>
      <c r="AG8">
        <f t="shared" si="5"/>
        <v>-11.798471362069613</v>
      </c>
      <c r="AH8">
        <f t="shared" si="6"/>
        <v>-3051.5772293015448</v>
      </c>
      <c r="AI8">
        <f t="shared" si="7"/>
        <v>3886.4359332466215</v>
      </c>
      <c r="AJ8">
        <f t="shared" si="8"/>
        <v>-1083.7523482609467</v>
      </c>
      <c r="AK8">
        <f t="shared" ref="AK8:AK23" si="32">G8*SUM(AB8:AB8, AE8:AF8)</f>
        <v>938.08943828650831</v>
      </c>
      <c r="AL8">
        <f t="shared" si="9"/>
        <v>3740.7730232721833</v>
      </c>
      <c r="AN8">
        <f t="shared" si="10"/>
        <v>4852.4409995741025</v>
      </c>
      <c r="AO8">
        <f t="shared" si="11"/>
        <v>-242.62204997870515</v>
      </c>
      <c r="AP8">
        <f t="shared" si="12"/>
        <v>-7.8259411515195039</v>
      </c>
      <c r="AQ8">
        <f t="shared" si="13"/>
        <v>-2024.115080925339</v>
      </c>
      <c r="AR8">
        <f t="shared" si="14"/>
        <v>2577.8779275185389</v>
      </c>
      <c r="AS8">
        <f t="shared" si="15"/>
        <v>-718.85431934662847</v>
      </c>
      <c r="AT8">
        <f t="shared" si="16"/>
        <v>622.2359247735983</v>
      </c>
      <c r="AU8">
        <f t="shared" si="17"/>
        <v>2481.2595329455085</v>
      </c>
      <c r="AW8">
        <v>5</v>
      </c>
      <c r="AX8">
        <f>(R8*SUMPRODUCT(K9:$K$23, X9:$X$23)-$AZ$3*SUMPRODUCT(K8:$K$22, W9:$W$23))/Z8</f>
        <v>7983.2570814879182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1.661898E-3</v>
      </c>
      <c r="O9">
        <f t="shared" si="29"/>
        <v>7750.5709946335664</v>
      </c>
      <c r="P9">
        <f t="shared" si="30"/>
        <v>387.52854973167837</v>
      </c>
      <c r="Q9" s="5">
        <f t="shared" si="31"/>
        <v>12.5</v>
      </c>
      <c r="R9">
        <f t="shared" si="0"/>
        <v>2000000</v>
      </c>
      <c r="S9">
        <f t="shared" si="1"/>
        <v>9055.9096436188083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7535.2184041579712</v>
      </c>
      <c r="AC9">
        <f t="shared" si="2"/>
        <v>8447.9891767978661</v>
      </c>
      <c r="AE9">
        <f t="shared" si="3"/>
        <v>7230.2775152803806</v>
      </c>
      <c r="AF9">
        <f t="shared" si="4"/>
        <v>-361.51387576401908</v>
      </c>
      <c r="AG9">
        <f t="shared" si="5"/>
        <v>-11.660878792489235</v>
      </c>
      <c r="AH9">
        <f t="shared" si="6"/>
        <v>-3137.2569535489224</v>
      </c>
      <c r="AI9">
        <f t="shared" si="7"/>
        <v>3719.8458071749506</v>
      </c>
      <c r="AJ9">
        <f t="shared" si="8"/>
        <v>-912.77077263989486</v>
      </c>
      <c r="AK9">
        <f t="shared" si="32"/>
        <v>1008.2787430572033</v>
      </c>
      <c r="AL9">
        <f t="shared" si="9"/>
        <v>3815.3537775922591</v>
      </c>
      <c r="AN9">
        <f t="shared" si="10"/>
        <v>4417.819511948609</v>
      </c>
      <c r="AO9">
        <f t="shared" si="11"/>
        <v>-220.89097559743047</v>
      </c>
      <c r="AP9">
        <f t="shared" si="12"/>
        <v>-7.124990395880948</v>
      </c>
      <c r="AQ9">
        <f t="shared" si="13"/>
        <v>-1916.916045628079</v>
      </c>
      <c r="AR9">
        <f t="shared" si="14"/>
        <v>2272.8875003272187</v>
      </c>
      <c r="AS9">
        <f t="shared" si="15"/>
        <v>-557.71808492589537</v>
      </c>
      <c r="AT9">
        <f t="shared" si="16"/>
        <v>616.07503932556801</v>
      </c>
      <c r="AU9">
        <f t="shared" si="17"/>
        <v>2331.2444547268915</v>
      </c>
      <c r="AW9">
        <v>6</v>
      </c>
      <c r="AX9">
        <f>(R9*SUMPRODUCT(K10:$K$23, X10:$X$23)-$AZ$3*SUMPRODUCT(K9:$K$22, W10:$W$23))/Z9</f>
        <v>9055.9096436188083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1.7364850000000001E-3</v>
      </c>
      <c r="O10">
        <f t="shared" si="29"/>
        <v>7750.5709946335664</v>
      </c>
      <c r="P10">
        <f t="shared" si="30"/>
        <v>387.52854973167837</v>
      </c>
      <c r="Q10" s="5">
        <f t="shared" si="31"/>
        <v>12.5</v>
      </c>
      <c r="R10">
        <f t="shared" si="0"/>
        <v>2000000</v>
      </c>
      <c r="S10">
        <f t="shared" si="1"/>
        <v>9979.8917398007179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8447.9891767978661</v>
      </c>
      <c r="AC10">
        <f t="shared" si="2"/>
        <v>9200.6786096366195</v>
      </c>
      <c r="AE10">
        <f t="shared" si="3"/>
        <v>7145.4194716764559</v>
      </c>
      <c r="AF10">
        <f t="shared" si="4"/>
        <v>-357.27097358382287</v>
      </c>
      <c r="AG10">
        <f t="shared" si="5"/>
        <v>-11.524021063454368</v>
      </c>
      <c r="AH10">
        <f t="shared" si="6"/>
        <v>-3239.8305775961076</v>
      </c>
      <c r="AI10">
        <f t="shared" si="7"/>
        <v>3536.7938994330711</v>
      </c>
      <c r="AJ10">
        <f t="shared" si="8"/>
        <v>-752.68943283875342</v>
      </c>
      <c r="AK10">
        <f t="shared" si="32"/>
        <v>1066.529637242335</v>
      </c>
      <c r="AL10">
        <f t="shared" si="9"/>
        <v>3850.6341038366527</v>
      </c>
      <c r="AN10">
        <f t="shared" si="10"/>
        <v>4021.8224891199256</v>
      </c>
      <c r="AO10">
        <f t="shared" si="11"/>
        <v>-201.09112445599632</v>
      </c>
      <c r="AP10">
        <f t="shared" si="12"/>
        <v>-6.4863325745687046</v>
      </c>
      <c r="AQ10">
        <f t="shared" si="13"/>
        <v>-1823.5491323586807</v>
      </c>
      <c r="AR10">
        <f t="shared" si="14"/>
        <v>1990.6958997306799</v>
      </c>
      <c r="AS10">
        <f t="shared" si="15"/>
        <v>-423.6536847575141</v>
      </c>
      <c r="AT10">
        <f t="shared" si="16"/>
        <v>600.29966013566491</v>
      </c>
      <c r="AU10">
        <f t="shared" si="17"/>
        <v>2167.3418751088307</v>
      </c>
      <c r="AW10">
        <v>7</v>
      </c>
      <c r="AX10">
        <f>(R10*SUMPRODUCT(K11:$K$23, X11:$X$23)-$AZ$3*SUMPRODUCT(K10:$K$22, W11:$W$23))/Z10</f>
        <v>9979.8917398007179</v>
      </c>
    </row>
    <row r="11" spans="1:52" x14ac:dyDescent="0.25">
      <c r="A11" t="s">
        <v>33</v>
      </c>
      <c r="C11" s="24">
        <f>AU25</f>
        <v>17235.354135591086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1.8096469999999999E-3</v>
      </c>
      <c r="O11">
        <f t="shared" si="29"/>
        <v>7750.5709946335664</v>
      </c>
      <c r="P11">
        <f t="shared" si="30"/>
        <v>387.52854973167837</v>
      </c>
      <c r="Q11" s="5">
        <f t="shared" si="31"/>
        <v>12.5</v>
      </c>
      <c r="R11">
        <f t="shared" si="0"/>
        <v>2000000</v>
      </c>
      <c r="S11">
        <f t="shared" si="1"/>
        <v>10774.521112912034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9200.6786096366195</v>
      </c>
      <c r="AC11">
        <f t="shared" si="2"/>
        <v>9815.9563111107709</v>
      </c>
      <c r="AE11">
        <f t="shared" si="3"/>
        <v>7061.0345900490302</v>
      </c>
      <c r="AF11">
        <f t="shared" si="4"/>
        <v>-353.05172950245156</v>
      </c>
      <c r="AG11">
        <f t="shared" si="5"/>
        <v>-11.387926442674408</v>
      </c>
      <c r="AH11">
        <f t="shared" si="6"/>
        <v>-3336.7056232667214</v>
      </c>
      <c r="AI11">
        <f t="shared" si="7"/>
        <v>3359.8893108371826</v>
      </c>
      <c r="AJ11">
        <f t="shared" si="8"/>
        <v>-615.2777014741514</v>
      </c>
      <c r="AK11">
        <f t="shared" si="32"/>
        <v>1113.606302912824</v>
      </c>
      <c r="AL11">
        <f t="shared" si="9"/>
        <v>3858.2179122758553</v>
      </c>
      <c r="AN11">
        <f t="shared" si="10"/>
        <v>3661.0501259492776</v>
      </c>
      <c r="AO11">
        <f t="shared" si="11"/>
        <v>-183.05250629746391</v>
      </c>
      <c r="AP11">
        <f t="shared" si="12"/>
        <v>-5.9044845348880743</v>
      </c>
      <c r="AQ11">
        <f t="shared" si="13"/>
        <v>-1730.0363546627902</v>
      </c>
      <c r="AR11">
        <f t="shared" si="14"/>
        <v>1742.0567804541354</v>
      </c>
      <c r="AS11">
        <f t="shared" si="15"/>
        <v>-319.01309613327965</v>
      </c>
      <c r="AT11">
        <f t="shared" si="16"/>
        <v>577.3896790255767</v>
      </c>
      <c r="AU11">
        <f t="shared" si="17"/>
        <v>2000.4333633464323</v>
      </c>
      <c r="AW11">
        <v>8</v>
      </c>
      <c r="AX11">
        <f>(R11*SUMPRODUCT(K12:$K$23, X12:$X$23)-$AZ$3*SUMPRODUCT(K11:$K$22, W12:$W$23))/Z11</f>
        <v>10774.521112912034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1.8942099999999999E-3</v>
      </c>
      <c r="O12">
        <f t="shared" si="29"/>
        <v>7750.5709946335664</v>
      </c>
      <c r="P12">
        <f t="shared" si="30"/>
        <v>387.52854973167837</v>
      </c>
      <c r="Q12" s="5">
        <f t="shared" si="31"/>
        <v>12.5</v>
      </c>
      <c r="R12">
        <f t="shared" si="0"/>
        <v>2000000</v>
      </c>
      <c r="S12">
        <f t="shared" si="1"/>
        <v>11444.64816788686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9815.9563111107709</v>
      </c>
      <c r="AC12">
        <f t="shared" si="2"/>
        <v>10302.450356540334</v>
      </c>
      <c r="AE12">
        <f t="shared" si="3"/>
        <v>6977.049161817723</v>
      </c>
      <c r="AF12">
        <f t="shared" si="4"/>
        <v>-348.85245809088616</v>
      </c>
      <c r="AG12">
        <f t="shared" si="5"/>
        <v>-11.252476054100685</v>
      </c>
      <c r="AH12">
        <f t="shared" si="6"/>
        <v>-3451.3798635165263</v>
      </c>
      <c r="AI12">
        <f t="shared" si="7"/>
        <v>3165.5643641562096</v>
      </c>
      <c r="AJ12">
        <f t="shared" si="8"/>
        <v>-486.4940454295629</v>
      </c>
      <c r="AK12">
        <f t="shared" si="32"/>
        <v>1151.0907110386327</v>
      </c>
      <c r="AL12">
        <f t="shared" si="9"/>
        <v>3830.1610297652796</v>
      </c>
      <c r="AN12">
        <f t="shared" si="10"/>
        <v>3332.3551930605217</v>
      </c>
      <c r="AO12">
        <f t="shared" si="11"/>
        <v>-166.6177596530261</v>
      </c>
      <c r="AP12">
        <f t="shared" si="12"/>
        <v>-5.3743704743944312</v>
      </c>
      <c r="AQ12">
        <f t="shared" si="13"/>
        <v>-1648.4366592047074</v>
      </c>
      <c r="AR12">
        <f t="shared" si="14"/>
        <v>1511.9264037283938</v>
      </c>
      <c r="AS12">
        <f t="shared" si="15"/>
        <v>-232.35768031450468</v>
      </c>
      <c r="AT12">
        <f t="shared" si="16"/>
        <v>549.78014625512083</v>
      </c>
      <c r="AU12">
        <f t="shared" si="17"/>
        <v>1829.3488696690099</v>
      </c>
      <c r="AW12">
        <v>9</v>
      </c>
      <c r="AX12">
        <f>(R12*SUMPRODUCT(K13:$K$23, X13:$X$23)-$AZ$3*SUMPRODUCT(K12:$K$22, W13:$W$23))/Z12</f>
        <v>11444.64816788686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1.9849490000000002E-3</v>
      </c>
      <c r="O13">
        <f t="shared" si="29"/>
        <v>7750.5709946335664</v>
      </c>
      <c r="P13">
        <f t="shared" si="30"/>
        <v>387.52854973167837</v>
      </c>
      <c r="Q13" s="5">
        <f t="shared" si="31"/>
        <v>12.5</v>
      </c>
      <c r="R13">
        <f t="shared" si="0"/>
        <v>2000000</v>
      </c>
      <c r="S13">
        <f t="shared" si="1"/>
        <v>12000.538718401116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10302.450356540334</v>
      </c>
      <c r="AC13">
        <f t="shared" si="2"/>
        <v>10673.390215502262</v>
      </c>
      <c r="AE13">
        <f t="shared" si="3"/>
        <v>6893.4295834428458</v>
      </c>
      <c r="AF13">
        <f t="shared" si="4"/>
        <v>-344.67147917214231</v>
      </c>
      <c r="AG13">
        <f t="shared" si="5"/>
        <v>-11.117615702468568</v>
      </c>
      <c r="AH13">
        <f t="shared" si="6"/>
        <v>-3573.6945745777766</v>
      </c>
      <c r="AI13">
        <f t="shared" si="7"/>
        <v>2963.9459139904584</v>
      </c>
      <c r="AJ13">
        <f t="shared" si="8"/>
        <v>-370.93985896192862</v>
      </c>
      <c r="AK13">
        <f t="shared" si="32"/>
        <v>1179.5845922567728</v>
      </c>
      <c r="AL13">
        <f t="shared" si="9"/>
        <v>3772.5906472853026</v>
      </c>
      <c r="AN13">
        <f t="shared" si="10"/>
        <v>3032.8924767834469</v>
      </c>
      <c r="AO13">
        <f t="shared" si="11"/>
        <v>-151.64462383917237</v>
      </c>
      <c r="AP13">
        <f t="shared" si="12"/>
        <v>-4.8914016768625777</v>
      </c>
      <c r="AQ13">
        <f t="shared" si="13"/>
        <v>-1572.3133540947158</v>
      </c>
      <c r="AR13">
        <f t="shared" si="14"/>
        <v>1304.0430971726964</v>
      </c>
      <c r="AS13">
        <f t="shared" si="15"/>
        <v>-163.20188579091385</v>
      </c>
      <c r="AT13">
        <f t="shared" si="16"/>
        <v>518.98016687920779</v>
      </c>
      <c r="AU13">
        <f t="shared" si="17"/>
        <v>1659.8213782609903</v>
      </c>
      <c r="AW13">
        <v>10</v>
      </c>
      <c r="AX13">
        <f>(R13*SUMPRODUCT(K14:$K$23, X14:$X$23)-$AZ$3*SUMPRODUCT(K13:$K$22, W14:$W$23))/Z13</f>
        <v>12000.538718401116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2.0842399999999998E-3</v>
      </c>
      <c r="O14">
        <f t="shared" si="29"/>
        <v>7750.5709946335664</v>
      </c>
      <c r="P14">
        <f t="shared" si="30"/>
        <v>387.52854973167837</v>
      </c>
      <c r="Q14" s="5">
        <f t="shared" si="31"/>
        <v>12.5</v>
      </c>
      <c r="R14">
        <f t="shared" si="0"/>
        <v>2000000</v>
      </c>
      <c r="S14">
        <f t="shared" si="1"/>
        <v>12450.089394500235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10673.390215502262</v>
      </c>
      <c r="AC14">
        <f t="shared" si="2"/>
        <v>10939.413242526432</v>
      </c>
      <c r="AE14">
        <f t="shared" si="3"/>
        <v>6810.127725933422</v>
      </c>
      <c r="AF14">
        <f t="shared" si="4"/>
        <v>-340.50638629667117</v>
      </c>
      <c r="AG14">
        <f t="shared" si="5"/>
        <v>-10.983267766092169</v>
      </c>
      <c r="AH14">
        <f t="shared" si="6"/>
        <v>-3707.4846962740939</v>
      </c>
      <c r="AI14">
        <f t="shared" si="7"/>
        <v>2751.1533755965647</v>
      </c>
      <c r="AJ14">
        <f t="shared" si="8"/>
        <v>-266.02302702417001</v>
      </c>
      <c r="AK14">
        <f t="shared" si="32"/>
        <v>1200.010808859731</v>
      </c>
      <c r="AL14">
        <f t="shared" si="9"/>
        <v>3685.1411574321255</v>
      </c>
      <c r="AN14">
        <f t="shared" si="10"/>
        <v>2760.0636312718675</v>
      </c>
      <c r="AO14">
        <f t="shared" si="11"/>
        <v>-138.00318156359342</v>
      </c>
      <c r="AP14">
        <f t="shared" si="12"/>
        <v>-4.4513875706430426</v>
      </c>
      <c r="AQ14">
        <f t="shared" si="13"/>
        <v>-1502.5993763252941</v>
      </c>
      <c r="AR14">
        <f t="shared" si="14"/>
        <v>1115.0096858123372</v>
      </c>
      <c r="AS14">
        <f t="shared" si="15"/>
        <v>-107.81596344723873</v>
      </c>
      <c r="AT14">
        <f t="shared" si="16"/>
        <v>486.35008386908197</v>
      </c>
      <c r="AU14">
        <f t="shared" si="17"/>
        <v>1493.5438062341802</v>
      </c>
      <c r="AW14">
        <v>11</v>
      </c>
      <c r="AX14">
        <f>(R14*SUMPRODUCT(K15:$K$23, X15:$X$23)-$AZ$3*SUMPRODUCT(K14:$K$22, W15:$W$23))/Z14</f>
        <v>12450.089394500235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2.1892320000000002E-3</v>
      </c>
      <c r="O15">
        <f t="shared" si="29"/>
        <v>7750.5709946335664</v>
      </c>
      <c r="P15">
        <f t="shared" si="30"/>
        <v>387.52854973167837</v>
      </c>
      <c r="Q15" s="5">
        <f t="shared" si="31"/>
        <v>12.5</v>
      </c>
      <c r="R15">
        <f t="shared" si="0"/>
        <v>2000000</v>
      </c>
      <c r="S15">
        <f t="shared" si="1"/>
        <v>12803.2800533953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10939.413242526432</v>
      </c>
      <c r="AC15">
        <f t="shared" si="2"/>
        <v>11112.622457509688</v>
      </c>
      <c r="AE15">
        <f t="shared" si="3"/>
        <v>6727.1174991323878</v>
      </c>
      <c r="AF15">
        <f t="shared" si="4"/>
        <v>-336.3558749566194</v>
      </c>
      <c r="AG15">
        <f t="shared" si="5"/>
        <v>-10.849390167173151</v>
      </c>
      <c r="AH15">
        <f t="shared" si="6"/>
        <v>-3847.1874012955991</v>
      </c>
      <c r="AI15">
        <f t="shared" si="7"/>
        <v>2532.7248327129969</v>
      </c>
      <c r="AJ15">
        <f t="shared" si="8"/>
        <v>-173.20921498325515</v>
      </c>
      <c r="AK15">
        <f t="shared" si="32"/>
        <v>1213.1122406691541</v>
      </c>
      <c r="AL15">
        <f t="shared" si="9"/>
        <v>3572.627858398896</v>
      </c>
      <c r="AN15">
        <f t="shared" si="10"/>
        <v>2511.5106122456705</v>
      </c>
      <c r="AO15">
        <f t="shared" si="11"/>
        <v>-125.57553061228353</v>
      </c>
      <c r="AP15">
        <f t="shared" si="12"/>
        <v>-4.0505251387036845</v>
      </c>
      <c r="AQ15">
        <f t="shared" si="13"/>
        <v>-1436.3138427265324</v>
      </c>
      <c r="AR15">
        <f t="shared" si="14"/>
        <v>945.57071376815122</v>
      </c>
      <c r="AS15">
        <f t="shared" si="15"/>
        <v>-64.666148855775489</v>
      </c>
      <c r="AT15">
        <f t="shared" si="16"/>
        <v>452.90486849362304</v>
      </c>
      <c r="AU15">
        <f t="shared" si="17"/>
        <v>1333.8094334059988</v>
      </c>
      <c r="AW15">
        <v>12</v>
      </c>
      <c r="AX15">
        <f>(R15*SUMPRODUCT(K16:$K$23, X16:$X$23)-$AZ$3*SUMPRODUCT(K15:$K$22, W16:$W$23))/Z15</f>
        <v>12803.2800533953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2.8741389999999999E-3</v>
      </c>
      <c r="O16">
        <f t="shared" si="29"/>
        <v>7750.5709946335664</v>
      </c>
      <c r="P16">
        <f t="shared" si="30"/>
        <v>387.52854973167837</v>
      </c>
      <c r="Q16" s="5">
        <f t="shared" si="31"/>
        <v>12.5</v>
      </c>
      <c r="R16">
        <f t="shared" si="0"/>
        <v>2000000</v>
      </c>
      <c r="S16">
        <f t="shared" si="1"/>
        <v>12676.978717702637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11112.622457509688</v>
      </c>
      <c r="AC16">
        <f t="shared" si="2"/>
        <v>10861.344920629908</v>
      </c>
      <c r="AE16">
        <f t="shared" si="3"/>
        <v>6640.5116533792252</v>
      </c>
      <c r="AF16">
        <f t="shared" si="4"/>
        <v>-332.02558266896131</v>
      </c>
      <c r="AG16">
        <f t="shared" si="5"/>
        <v>-10.709713610095731</v>
      </c>
      <c r="AH16">
        <f t="shared" si="6"/>
        <v>-4989.2248649102194</v>
      </c>
      <c r="AI16">
        <f t="shared" si="7"/>
        <v>1308.5514921899485</v>
      </c>
      <c r="AJ16">
        <f t="shared" si="8"/>
        <v>251.27753687977929</v>
      </c>
      <c r="AK16">
        <f t="shared" si="32"/>
        <v>1219.4775969753969</v>
      </c>
      <c r="AL16">
        <f t="shared" si="9"/>
        <v>2779.3066260451246</v>
      </c>
      <c r="AN16">
        <f t="shared" si="10"/>
        <v>2283.7560687230161</v>
      </c>
      <c r="AO16">
        <f t="shared" si="11"/>
        <v>-114.18780343615083</v>
      </c>
      <c r="AP16">
        <f t="shared" si="12"/>
        <v>-3.6832061636237361</v>
      </c>
      <c r="AQ16">
        <f t="shared" si="13"/>
        <v>-1715.8576263719399</v>
      </c>
      <c r="AR16">
        <f t="shared" si="14"/>
        <v>450.02743275130149</v>
      </c>
      <c r="AS16">
        <f t="shared" si="15"/>
        <v>86.41752770525494</v>
      </c>
      <c r="AT16">
        <f t="shared" si="16"/>
        <v>419.39379194479648</v>
      </c>
      <c r="AU16">
        <f t="shared" si="17"/>
        <v>955.83875240135285</v>
      </c>
      <c r="AW16">
        <v>13</v>
      </c>
      <c r="AX16">
        <f>(R16*SUMPRODUCT(K17:$K$23, X17:$X$23)-$AZ$3*SUMPRODUCT(K16:$K$22, W17:$W$23))/Z16</f>
        <v>12676.978717702637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3.657909E-3</v>
      </c>
      <c r="O17">
        <f t="shared" si="29"/>
        <v>7750.5709946335664</v>
      </c>
      <c r="P17">
        <f t="shared" si="30"/>
        <v>387.52854973167837</v>
      </c>
      <c r="Q17" s="5">
        <f t="shared" si="31"/>
        <v>12.5</v>
      </c>
      <c r="R17">
        <f t="shared" si="0"/>
        <v>2000000</v>
      </c>
      <c r="S17">
        <f t="shared" si="1"/>
        <v>12078.659182302887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10861.344920629908</v>
      </c>
      <c r="AC17">
        <f t="shared" si="2"/>
        <v>10207.376596044163</v>
      </c>
      <c r="AE17">
        <f t="shared" si="3"/>
        <v>6549.8161495039312</v>
      </c>
      <c r="AF17">
        <f t="shared" si="4"/>
        <v>-327.49080747519662</v>
      </c>
      <c r="AG17">
        <f t="shared" si="5"/>
        <v>-10.563441316192982</v>
      </c>
      <c r="AH17">
        <f t="shared" si="6"/>
        <v>-6268.0252482866663</v>
      </c>
      <c r="AI17">
        <f t="shared" si="7"/>
        <v>-56.263347574124964</v>
      </c>
      <c r="AJ17">
        <f t="shared" si="8"/>
        <v>653.96832458574499</v>
      </c>
      <c r="AK17">
        <f t="shared" si="32"/>
        <v>1195.856918386105</v>
      </c>
      <c r="AL17">
        <f t="shared" si="9"/>
        <v>1793.561895397725</v>
      </c>
      <c r="AN17">
        <f t="shared" si="10"/>
        <v>2075.0064354746346</v>
      </c>
      <c r="AO17">
        <f t="shared" si="11"/>
        <v>-103.75032177373174</v>
      </c>
      <c r="AP17">
        <f t="shared" si="12"/>
        <v>-3.3465380113790206</v>
      </c>
      <c r="AQ17">
        <f t="shared" si="13"/>
        <v>-1985.734016197903</v>
      </c>
      <c r="AR17">
        <f t="shared" si="14"/>
        <v>-17.8244405083794</v>
      </c>
      <c r="AS17">
        <f t="shared" si="15"/>
        <v>207.17962934192602</v>
      </c>
      <c r="AT17">
        <f t="shared" si="16"/>
        <v>378.85197766138356</v>
      </c>
      <c r="AU17">
        <f t="shared" si="17"/>
        <v>568.20716649493022</v>
      </c>
      <c r="AW17">
        <v>14</v>
      </c>
      <c r="AX17">
        <f>(R17*SUMPRODUCT(K18:$K$23, X18:$X$23)-$AZ$3*SUMPRODUCT(K17:$K$22, W18:$W$23))/Z17</f>
        <v>12078.659182302887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4.4868319999999996E-3</v>
      </c>
      <c r="O18">
        <f t="shared" si="29"/>
        <v>7750.5709946335664</v>
      </c>
      <c r="P18">
        <f t="shared" si="30"/>
        <v>387.52854973167837</v>
      </c>
      <c r="Q18" s="5">
        <f t="shared" si="31"/>
        <v>12.5</v>
      </c>
      <c r="R18">
        <f t="shared" si="0"/>
        <v>2000000</v>
      </c>
      <c r="S18">
        <f t="shared" si="1"/>
        <v>11051.830568235526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10207.376596044163</v>
      </c>
      <c r="AC18">
        <f t="shared" si="2"/>
        <v>9204.3274539338599</v>
      </c>
      <c r="AE18">
        <f t="shared" si="3"/>
        <v>6454.9300633151815</v>
      </c>
      <c r="AF18">
        <f t="shared" si="4"/>
        <v>-322.74650316575912</v>
      </c>
      <c r="AG18">
        <f t="shared" si="5"/>
        <v>-10.410410516503434</v>
      </c>
      <c r="AH18">
        <f t="shared" si="6"/>
        <v>-7583.4218444186854</v>
      </c>
      <c r="AI18">
        <f t="shared" si="7"/>
        <v>-1461.6486947857666</v>
      </c>
      <c r="AJ18">
        <f t="shared" si="8"/>
        <v>1003.0491421103034</v>
      </c>
      <c r="AK18">
        <f t="shared" si="32"/>
        <v>1143.7692109335512</v>
      </c>
      <c r="AL18">
        <f t="shared" si="9"/>
        <v>685.16965825808802</v>
      </c>
      <c r="AN18">
        <f t="shared" si="10"/>
        <v>1883.753388399638</v>
      </c>
      <c r="AO18">
        <f t="shared" si="11"/>
        <v>-94.187669419981916</v>
      </c>
      <c r="AP18">
        <f t="shared" si="12"/>
        <v>-3.0380880803877766</v>
      </c>
      <c r="AQ18">
        <f t="shared" si="13"/>
        <v>-2213.0830938469935</v>
      </c>
      <c r="AR18">
        <f t="shared" si="14"/>
        <v>-426.55546294772518</v>
      </c>
      <c r="AS18">
        <f t="shared" si="15"/>
        <v>292.72156346357201</v>
      </c>
      <c r="AT18">
        <f t="shared" si="16"/>
        <v>333.78814417962712</v>
      </c>
      <c r="AU18">
        <f t="shared" si="17"/>
        <v>199.95424469547402</v>
      </c>
      <c r="AW18">
        <v>15</v>
      </c>
      <c r="AX18">
        <f>(R18*SUMPRODUCT(K19:$K$23, X19:$X$23)-$AZ$3*SUMPRODUCT(K18:$K$22, W19:$W$23))/Z18</f>
        <v>11051.830568235526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5.3970320000000004E-3</v>
      </c>
      <c r="O19">
        <f t="shared" si="29"/>
        <v>7750.5709946335664</v>
      </c>
      <c r="P19">
        <f t="shared" si="30"/>
        <v>387.52854973167837</v>
      </c>
      <c r="Q19" s="5">
        <f t="shared" si="31"/>
        <v>12.5</v>
      </c>
      <c r="R19">
        <f t="shared" si="0"/>
        <v>2000000</v>
      </c>
      <c r="S19">
        <f t="shared" si="1"/>
        <v>9617.1569927442597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9204.3274539338599</v>
      </c>
      <c r="AC19">
        <f t="shared" si="2"/>
        <v>7886.1618994105766</v>
      </c>
      <c r="AE19">
        <f t="shared" si="3"/>
        <v>6355.5432985725556</v>
      </c>
      <c r="AF19">
        <f t="shared" si="4"/>
        <v>-317.77716492862783</v>
      </c>
      <c r="AG19">
        <f t="shared" si="5"/>
        <v>-10.250121092647694</v>
      </c>
      <c r="AH19">
        <f t="shared" si="6"/>
        <v>-8989.6509905128914</v>
      </c>
      <c r="AI19">
        <f t="shared" si="7"/>
        <v>-2962.1349779616112</v>
      </c>
      <c r="AJ19">
        <f t="shared" si="8"/>
        <v>1318.1655545232834</v>
      </c>
      <c r="AK19">
        <f t="shared" si="32"/>
        <v>1066.9465511304454</v>
      </c>
      <c r="AL19">
        <f t="shared" si="9"/>
        <v>-577.02287230788238</v>
      </c>
      <c r="AN19">
        <f t="shared" si="10"/>
        <v>1708.5486677029949</v>
      </c>
      <c r="AO19">
        <f t="shared" si="11"/>
        <v>-85.427433385149754</v>
      </c>
      <c r="AP19">
        <f t="shared" si="12"/>
        <v>-2.7555206398437937</v>
      </c>
      <c r="AQ19">
        <f t="shared" si="13"/>
        <v>-2416.6708495881653</v>
      </c>
      <c r="AR19">
        <f t="shared" si="14"/>
        <v>-796.30513591016404</v>
      </c>
      <c r="AS19">
        <f t="shared" si="15"/>
        <v>354.35994944736899</v>
      </c>
      <c r="AT19">
        <f t="shared" si="16"/>
        <v>286.8252205682644</v>
      </c>
      <c r="AU19">
        <f t="shared" si="17"/>
        <v>-155.11996589453068</v>
      </c>
      <c r="AW19">
        <v>16</v>
      </c>
      <c r="AX19">
        <f>(R19*SUMPRODUCT(K20:$K$23, X20:$X$23)-$AZ$3*SUMPRODUCT(K19:$K$22, W20:$W$23))/Z19</f>
        <v>9617.1569927442597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6.3737730000000001E-3</v>
      </c>
      <c r="O20">
        <f t="shared" si="29"/>
        <v>7750.5709946335664</v>
      </c>
      <c r="P20">
        <f t="shared" si="30"/>
        <v>387.52854973167837</v>
      </c>
      <c r="Q20" s="5">
        <f t="shared" si="31"/>
        <v>12.5</v>
      </c>
      <c r="R20">
        <f t="shared" si="0"/>
        <v>2000000</v>
      </c>
      <c r="S20">
        <f t="shared" si="1"/>
        <v>7803.1794859945212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7886.1618994105766</v>
      </c>
      <c r="AC20">
        <f t="shared" si="2"/>
        <v>6293.9121919351874</v>
      </c>
      <c r="AE20">
        <f t="shared" si="3"/>
        <v>6251.4790753100569</v>
      </c>
      <c r="AF20">
        <f t="shared" si="4"/>
        <v>-312.57395376550289</v>
      </c>
      <c r="AG20">
        <f t="shared" si="5"/>
        <v>-10.082287936654168</v>
      </c>
      <c r="AH20">
        <f t="shared" si="6"/>
        <v>-10453.11121072774</v>
      </c>
      <c r="AI20">
        <f t="shared" si="7"/>
        <v>-4524.2883771198403</v>
      </c>
      <c r="AJ20">
        <f t="shared" si="8"/>
        <v>1592.2497074753892</v>
      </c>
      <c r="AK20">
        <f t="shared" si="32"/>
        <v>967.7546914668593</v>
      </c>
      <c r="AL20">
        <f t="shared" si="9"/>
        <v>-1964.283978177592</v>
      </c>
      <c r="AN20">
        <f t="shared" si="10"/>
        <v>1548.1021764221318</v>
      </c>
      <c r="AO20">
        <f t="shared" si="11"/>
        <v>-77.405108821106609</v>
      </c>
      <c r="AP20">
        <f t="shared" si="12"/>
        <v>-2.4967550414898874</v>
      </c>
      <c r="AQ20">
        <f t="shared" si="13"/>
        <v>-2588.5848805960518</v>
      </c>
      <c r="AR20">
        <f t="shared" si="14"/>
        <v>-1120.3845680365164</v>
      </c>
      <c r="AS20">
        <f t="shared" si="15"/>
        <v>394.30112583843157</v>
      </c>
      <c r="AT20">
        <f t="shared" si="16"/>
        <v>239.65258878008282</v>
      </c>
      <c r="AU20">
        <f t="shared" si="17"/>
        <v>-486.43085341800207</v>
      </c>
      <c r="AW20">
        <v>17</v>
      </c>
      <c r="AX20">
        <f>(R20*SUMPRODUCT(K21:$K$23, X21:$X$23)-$AZ$3*SUMPRODUCT(K20:$K$22, W21:$W$23))/Z20</f>
        <v>7803.1794859945212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7.4983330000000003E-3</v>
      </c>
      <c r="O21">
        <f t="shared" si="29"/>
        <v>7750.5709946335664</v>
      </c>
      <c r="P21">
        <f t="shared" si="30"/>
        <v>387.52854973167837</v>
      </c>
      <c r="Q21" s="5">
        <f t="shared" si="31"/>
        <v>12.5</v>
      </c>
      <c r="R21">
        <f t="shared" si="0"/>
        <v>2000000</v>
      </c>
      <c r="S21">
        <f t="shared" si="1"/>
        <v>5599.408649677951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6293.9121919351874</v>
      </c>
      <c r="AC21">
        <f t="shared" si="2"/>
        <v>4437.3587609089718</v>
      </c>
      <c r="AE21">
        <f t="shared" si="3"/>
        <v>6142.0886127077501</v>
      </c>
      <c r="AF21">
        <f t="shared" si="4"/>
        <v>-307.10443063538753</v>
      </c>
      <c r="AG21">
        <f t="shared" si="5"/>
        <v>-9.9058647049367128</v>
      </c>
      <c r="AH21">
        <f t="shared" si="6"/>
        <v>-12096.056376146538</v>
      </c>
      <c r="AI21">
        <f t="shared" si="7"/>
        <v>-6270.9780587791129</v>
      </c>
      <c r="AJ21">
        <f t="shared" si="8"/>
        <v>1856.5534310262155</v>
      </c>
      <c r="AK21">
        <f t="shared" si="32"/>
        <v>849.02274618052866</v>
      </c>
      <c r="AL21">
        <f t="shared" si="9"/>
        <v>-3565.4018815723684</v>
      </c>
      <c r="AN21">
        <f t="shared" si="10"/>
        <v>1401.1191991498224</v>
      </c>
      <c r="AO21">
        <f t="shared" si="11"/>
        <v>-70.055959957491126</v>
      </c>
      <c r="AP21">
        <f t="shared" si="12"/>
        <v>-2.2597031885133787</v>
      </c>
      <c r="AQ21">
        <f t="shared" si="13"/>
        <v>-2759.3247006486899</v>
      </c>
      <c r="AR21">
        <f t="shared" si="14"/>
        <v>-1430.5211646448722</v>
      </c>
      <c r="AS21">
        <f t="shared" si="15"/>
        <v>423.51272026203145</v>
      </c>
      <c r="AT21">
        <f t="shared" si="16"/>
        <v>193.67712600681872</v>
      </c>
      <c r="AU21">
        <f t="shared" si="17"/>
        <v>-813.33131837602207</v>
      </c>
      <c r="AW21">
        <v>18</v>
      </c>
      <c r="AX21">
        <f>(R21*SUMPRODUCT(K22:$K$23, X22:$X$23)-$AZ$3*SUMPRODUCT(K21:$K$22, W22:$W$23))/Z21</f>
        <v>5599.408649677951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8.7783159999999995E-3</v>
      </c>
      <c r="O22">
        <f t="shared" si="29"/>
        <v>7750.5709946335664</v>
      </c>
      <c r="P22">
        <f t="shared" si="30"/>
        <v>387.52854973167837</v>
      </c>
      <c r="Q22" s="5">
        <f t="shared" si="31"/>
        <v>12.5</v>
      </c>
      <c r="R22">
        <f t="shared" si="0"/>
        <v>2000000</v>
      </c>
      <c r="S22">
        <f t="shared" si="1"/>
        <v>2997.4378512252983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4437.3587609089718</v>
      </c>
      <c r="AC22">
        <f t="shared" si="2"/>
        <v>2330.7715233538684</v>
      </c>
      <c r="AE22">
        <f t="shared" si="3"/>
        <v>6026.7505318383228</v>
      </c>
      <c r="AF22">
        <f t="shared" si="4"/>
        <v>-301.33752659191617</v>
      </c>
      <c r="AG22">
        <f t="shared" si="5"/>
        <v>-9.7198492472541638</v>
      </c>
      <c r="AH22">
        <f t="shared" si="6"/>
        <v>-13913.089701308994</v>
      </c>
      <c r="AI22">
        <f t="shared" si="7"/>
        <v>-8197.3965453098426</v>
      </c>
      <c r="AJ22">
        <f t="shared" si="8"/>
        <v>2106.5872375551035</v>
      </c>
      <c r="AK22">
        <f t="shared" si="32"/>
        <v>711.39402363087652</v>
      </c>
      <c r="AL22">
        <f t="shared" si="9"/>
        <v>-5379.4152841238629</v>
      </c>
      <c r="AN22">
        <f t="shared" si="10"/>
        <v>1266.4393268739188</v>
      </c>
      <c r="AO22">
        <f t="shared" si="11"/>
        <v>-63.321966343695955</v>
      </c>
      <c r="AP22">
        <f t="shared" si="12"/>
        <v>-2.0424935913605449</v>
      </c>
      <c r="AQ22">
        <f t="shared" si="13"/>
        <v>-2923.6458126113298</v>
      </c>
      <c r="AR22">
        <f t="shared" si="14"/>
        <v>-1722.5709456724674</v>
      </c>
      <c r="AS22">
        <f t="shared" si="15"/>
        <v>442.67054178476212</v>
      </c>
      <c r="AT22">
        <f t="shared" si="16"/>
        <v>149.48973973117245</v>
      </c>
      <c r="AU22">
        <f t="shared" si="17"/>
        <v>-1130.4106641565329</v>
      </c>
      <c r="AW22">
        <v>19</v>
      </c>
      <c r="AX22">
        <f>(R22*SUMPRODUCT(K23:$K$23, X23:$X$23)-$AZ$3*SUMPRODUCT(K22:$K$22, W23:$W$23))/Z22</f>
        <v>2997.4378512252983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1.019566E-2</v>
      </c>
      <c r="O23">
        <f t="shared" si="29"/>
        <v>7750.5709946335664</v>
      </c>
      <c r="P23">
        <f t="shared" si="30"/>
        <v>387.52854973167837</v>
      </c>
      <c r="Q23" s="5">
        <f t="shared" si="31"/>
        <v>12.5</v>
      </c>
      <c r="R23">
        <f t="shared" si="0"/>
        <v>2000000</v>
      </c>
      <c r="S23">
        <f t="shared" si="1"/>
        <v>3059.2208350753967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2330.7715233538684</v>
      </c>
      <c r="AC23">
        <f t="shared" si="2"/>
        <v>2330.7715233538684</v>
      </c>
      <c r="AE23">
        <f t="shared" si="3"/>
        <v>5905.0363271924971</v>
      </c>
      <c r="AF23">
        <f t="shared" si="4"/>
        <v>-295.25181635962485</v>
      </c>
      <c r="AG23">
        <f t="shared" si="5"/>
        <v>-9.5235504766053634</v>
      </c>
      <c r="AH23">
        <f t="shared" si="6"/>
        <v>-15856.044508201505</v>
      </c>
      <c r="AI23">
        <f t="shared" si="7"/>
        <v>-10255.783547845238</v>
      </c>
      <c r="AJ23">
        <f t="shared" si="8"/>
        <v>0</v>
      </c>
      <c r="AK23">
        <f t="shared" si="32"/>
        <v>555.83892239307193</v>
      </c>
      <c r="AL23">
        <f t="shared" si="9"/>
        <v>-9699.9446254521663</v>
      </c>
      <c r="AN23">
        <f t="shared" si="10"/>
        <v>1143.0518057957981</v>
      </c>
      <c r="AO23">
        <f t="shared" si="11"/>
        <v>-57.152590289789906</v>
      </c>
      <c r="AP23">
        <f t="shared" si="12"/>
        <v>-1.8434961220715833</v>
      </c>
      <c r="AQ23">
        <f t="shared" si="13"/>
        <v>-3069.2919236443245</v>
      </c>
      <c r="AR23">
        <f t="shared" si="14"/>
        <v>-1985.2362042603881</v>
      </c>
      <c r="AS23">
        <f t="shared" si="15"/>
        <v>0</v>
      </c>
      <c r="AT23">
        <f t="shared" si="16"/>
        <v>107.59505086314427</v>
      </c>
      <c r="AU23">
        <f t="shared" si="17"/>
        <v>-1877.6411533972439</v>
      </c>
      <c r="AW23">
        <v>20</v>
      </c>
      <c r="AX23">
        <f>(R23*SUMPRODUCT(K$23:$K24, X$23:$X24)-$AZ$3*SUMPRODUCT(K$22:$K23, W$23:$W24))/Z23</f>
        <v>3059.2208350753967</v>
      </c>
    </row>
    <row r="25" spans="5:50" x14ac:dyDescent="0.25">
      <c r="AN25" s="6">
        <f t="shared" ref="AN25:AU25" si="33">SUM(AN3:AN23)</f>
        <v>67260.483904815759</v>
      </c>
      <c r="AO25" s="6">
        <f t="shared" si="33"/>
        <v>-9175.9524412159644</v>
      </c>
      <c r="AP25" s="6">
        <f t="shared" si="33"/>
        <v>-720.93362995418011</v>
      </c>
      <c r="AQ25" s="6">
        <f t="shared" si="33"/>
        <v>-42672.229167546742</v>
      </c>
      <c r="AR25" s="6">
        <f t="shared" si="33"/>
        <v>14691.368666098875</v>
      </c>
      <c r="AS25" s="6">
        <f t="shared" si="33"/>
        <v>-5739.5352325943122</v>
      </c>
      <c r="AT25" s="6">
        <f t="shared" si="33"/>
        <v>8283.52070208652</v>
      </c>
      <c r="AU25" s="7">
        <f t="shared" si="33"/>
        <v>17235.354135591086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74" priority="1" operator="lessThan">
      <formula>0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623A7-C816-41FC-91B7-FC3D00E9BF5B}">
  <sheetPr codeName="Sheet23"/>
  <dimension ref="A1:AZ29"/>
  <sheetViews>
    <sheetView workbookViewId="0">
      <selection activeCell="F4" sqref="F4:G23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32728.831280798098</v>
      </c>
      <c r="K3">
        <v>1</v>
      </c>
      <c r="L3" s="2">
        <v>0</v>
      </c>
      <c r="O3">
        <f>$C$3</f>
        <v>32728.831280798098</v>
      </c>
      <c r="P3">
        <f>O3*B5</f>
        <v>26183.065024638479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32728.831280798098</v>
      </c>
      <c r="AF3">
        <f t="shared" ref="AF3:AF23" si="4">-$Z3*P3</f>
        <v>-26183.065024638479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5920.8092854596189</v>
      </c>
      <c r="AJ3">
        <f t="shared" ref="AJ3:AJ23" si="8">AB3-AC3</f>
        <v>0</v>
      </c>
      <c r="AL3">
        <f t="shared" ref="AL3:AL23" si="9">SUM(AI3:AK3)</f>
        <v>5920.8092854596189</v>
      </c>
      <c r="AN3">
        <f t="shared" ref="AN3:AN23" si="10">AE3*$K3</f>
        <v>32728.831280798098</v>
      </c>
      <c r="AO3">
        <f t="shared" ref="AO3:AO23" si="11">AF3*$K3</f>
        <v>-26183.065024638479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5920.8092854596189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5920.8092854596189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15912.061434544412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2000000</v>
      </c>
      <c r="S4">
        <f t="shared" si="1"/>
        <v>12219.829004843434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12072.161658389945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-12072.161658389945</v>
      </c>
      <c r="AK4">
        <f>H4*SUM(AB4, AE4:AF4)</f>
        <v>0</v>
      </c>
      <c r="AL4">
        <f t="shared" si="9"/>
        <v>-16240.641658389944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-3839.8997761544624</v>
      </c>
      <c r="AR4">
        <f t="shared" si="14"/>
        <v>-3839.8997761544624</v>
      </c>
      <c r="AS4">
        <f t="shared" si="15"/>
        <v>-11120.574130079078</v>
      </c>
      <c r="AT4">
        <f t="shared" si="16"/>
        <v>0</v>
      </c>
      <c r="AU4">
        <f t="shared" si="17"/>
        <v>-14960.473906233541</v>
      </c>
      <c r="AW4">
        <v>1</v>
      </c>
      <c r="AX4">
        <f>(R4*SUMPRODUCT(K5:$K$23, X5:$X$23)-$AZ$3*SUMPRODUCT(K4:$K$22, W5:$W$23))/Z4</f>
        <v>12219.829004843434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2.1892320000000002E-3</v>
      </c>
      <c r="O5">
        <f t="shared" ref="O5:O23" si="29">$C$3</f>
        <v>32728.831280798098</v>
      </c>
      <c r="P5">
        <f t="shared" ref="P5:P23" si="30">O5*$C$5</f>
        <v>1636.441564039905</v>
      </c>
      <c r="Q5" s="5">
        <f t="shared" ref="Q5:Q23" si="31">$C$8</f>
        <v>12.5</v>
      </c>
      <c r="R5">
        <f t="shared" si="0"/>
        <v>2000000</v>
      </c>
      <c r="S5">
        <f t="shared" si="1"/>
        <v>23448.031882879768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12072.161658389945</v>
      </c>
      <c r="AC5">
        <f t="shared" si="2"/>
        <v>22882.320576451631</v>
      </c>
      <c r="AE5">
        <f t="shared" si="3"/>
        <v>31939.209789569879</v>
      </c>
      <c r="AF5">
        <f t="shared" si="4"/>
        <v>-1596.9604894784941</v>
      </c>
      <c r="AG5">
        <f t="shared" si="5"/>
        <v>-12.198422820061296</v>
      </c>
      <c r="AH5">
        <f t="shared" si="6"/>
        <v>-4325.5535901926405</v>
      </c>
      <c r="AI5">
        <f t="shared" si="7"/>
        <v>26004.497287078684</v>
      </c>
      <c r="AJ5">
        <f t="shared" si="8"/>
        <v>-10810.158918061687</v>
      </c>
      <c r="AK5">
        <f>H5*SUM(AB5, AE5:AF5)</f>
        <v>3629.4011457172483</v>
      </c>
      <c r="AL5">
        <f t="shared" si="9"/>
        <v>18823.739514734247</v>
      </c>
      <c r="AN5">
        <f t="shared" si="10"/>
        <v>27102.446828348802</v>
      </c>
      <c r="AO5">
        <f t="shared" si="11"/>
        <v>-1355.1223414174403</v>
      </c>
      <c r="AP5">
        <f t="shared" si="12"/>
        <v>-10.351136050284861</v>
      </c>
      <c r="AQ5">
        <f t="shared" si="13"/>
        <v>-3670.5067831594611</v>
      </c>
      <c r="AR5">
        <f t="shared" si="14"/>
        <v>22066.466567721618</v>
      </c>
      <c r="AS5">
        <f t="shared" si="15"/>
        <v>-9173.1060102321026</v>
      </c>
      <c r="AT5">
        <f t="shared" si="16"/>
        <v>3079.7772461694526</v>
      </c>
      <c r="AU5">
        <f t="shared" si="17"/>
        <v>15973.137803658969</v>
      </c>
      <c r="AW5">
        <v>2</v>
      </c>
      <c r="AX5">
        <f>(R5*SUMPRODUCT(K6:$K$23, X6:$X$23)-$AZ$3*SUMPRODUCT(K5:$K$22, W6:$W$23))/Z5</f>
        <v>23448.031882879768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2.8741389999999999E-3</v>
      </c>
      <c r="O6">
        <f t="shared" si="29"/>
        <v>32728.831280798098</v>
      </c>
      <c r="P6">
        <f t="shared" si="30"/>
        <v>1636.441564039905</v>
      </c>
      <c r="Q6" s="5">
        <f t="shared" si="31"/>
        <v>12.5</v>
      </c>
      <c r="R6">
        <f t="shared" si="0"/>
        <v>2000000</v>
      </c>
      <c r="S6">
        <f t="shared" si="1"/>
        <v>32880.445352738796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22882.320576451631</v>
      </c>
      <c r="AC6">
        <f t="shared" si="2"/>
        <v>31674.071358847741</v>
      </c>
      <c r="AE6">
        <f t="shared" si="3"/>
        <v>31528.019963188795</v>
      </c>
      <c r="AF6">
        <f t="shared" si="4"/>
        <v>-1576.40099815944</v>
      </c>
      <c r="AG6">
        <f t="shared" si="5"/>
        <v>-12.041378629095055</v>
      </c>
      <c r="AH6">
        <f t="shared" si="6"/>
        <v>-5609.5940425005037</v>
      </c>
      <c r="AI6">
        <f t="shared" si="7"/>
        <v>24329.983543899758</v>
      </c>
      <c r="AJ6">
        <f t="shared" si="8"/>
        <v>-8791.7507823961096</v>
      </c>
      <c r="AK6">
        <f>H6*SUM(AB6, AE6:AF6)</f>
        <v>4521.0002065645285</v>
      </c>
      <c r="AL6">
        <f t="shared" si="9"/>
        <v>20059.232968068176</v>
      </c>
      <c r="AN6">
        <f t="shared" si="10"/>
        <v>24644.680822646656</v>
      </c>
      <c r="AO6">
        <f t="shared" si="11"/>
        <v>-1232.234041132333</v>
      </c>
      <c r="AP6">
        <f t="shared" si="12"/>
        <v>-9.4124506811772459</v>
      </c>
      <c r="AQ6">
        <f t="shared" si="13"/>
        <v>-4384.8822375606806</v>
      </c>
      <c r="AR6">
        <f t="shared" si="14"/>
        <v>19018.152093272467</v>
      </c>
      <c r="AS6">
        <f t="shared" si="15"/>
        <v>-6872.2962037382504</v>
      </c>
      <c r="AT6">
        <f t="shared" si="16"/>
        <v>3533.9551046970773</v>
      </c>
      <c r="AU6">
        <f t="shared" si="17"/>
        <v>15679.810994231293</v>
      </c>
      <c r="AW6">
        <v>3</v>
      </c>
      <c r="AX6">
        <f>(R6*SUMPRODUCT(K7:$K$23, X7:$X$23)-$AZ$3*SUMPRODUCT(K6:$K$22, W7:$W$23))/Z6</f>
        <v>32880.445352738796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3.657909E-3</v>
      </c>
      <c r="O7">
        <f t="shared" si="29"/>
        <v>32728.831280798098</v>
      </c>
      <c r="P7">
        <f t="shared" si="30"/>
        <v>1636.441564039905</v>
      </c>
      <c r="Q7" s="5">
        <f t="shared" si="31"/>
        <v>12.5</v>
      </c>
      <c r="R7">
        <f t="shared" si="0"/>
        <v>2000000</v>
      </c>
      <c r="S7">
        <f t="shared" si="1"/>
        <v>40605.269341284831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31674.071358847741</v>
      </c>
      <c r="AC7">
        <f t="shared" si="2"/>
        <v>38581.238216358921</v>
      </c>
      <c r="AE7">
        <f t="shared" si="3"/>
        <v>31097.413135581381</v>
      </c>
      <c r="AF7">
        <f t="shared" si="4"/>
        <v>-1554.8706567790691</v>
      </c>
      <c r="AG7">
        <f t="shared" si="5"/>
        <v>-11.87691857554433</v>
      </c>
      <c r="AH7">
        <f t="shared" si="6"/>
        <v>-7047.4027615639143</v>
      </c>
      <c r="AI7">
        <f t="shared" si="7"/>
        <v>22483.262798662854</v>
      </c>
      <c r="AJ7">
        <f t="shared" si="8"/>
        <v>-6907.1668575111798</v>
      </c>
      <c r="AK7">
        <f>H7*SUM(AB7, AE7:AF7)</f>
        <v>5238.3056460877151</v>
      </c>
      <c r="AL7">
        <f t="shared" si="9"/>
        <v>20814.40158723939</v>
      </c>
      <c r="AN7">
        <f t="shared" si="10"/>
        <v>22392.00237169128</v>
      </c>
      <c r="AO7">
        <f t="shared" si="11"/>
        <v>-1119.6001185845641</v>
      </c>
      <c r="AP7">
        <f t="shared" si="12"/>
        <v>-8.5520936340417837</v>
      </c>
      <c r="AQ7">
        <f t="shared" si="13"/>
        <v>-5074.5526215697746</v>
      </c>
      <c r="AR7">
        <f t="shared" si="14"/>
        <v>16189.297537902901</v>
      </c>
      <c r="AS7">
        <f t="shared" si="15"/>
        <v>-4973.574360694688</v>
      </c>
      <c r="AT7">
        <f t="shared" si="16"/>
        <v>3771.8942067445068</v>
      </c>
      <c r="AU7">
        <f t="shared" si="17"/>
        <v>14987.61738395272</v>
      </c>
      <c r="AW7">
        <v>4</v>
      </c>
      <c r="AX7">
        <f>(R7*SUMPRODUCT(K8:$K$23, X8:$X$23)-$AZ$3*SUMPRODUCT(K7:$K$22, W8:$W$23))/Z7</f>
        <v>40605.269341284831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4.4868319999999996E-3</v>
      </c>
      <c r="O8">
        <f t="shared" si="29"/>
        <v>32728.831280798098</v>
      </c>
      <c r="P8">
        <f t="shared" si="30"/>
        <v>1636.441564039905</v>
      </c>
      <c r="Q8" s="5">
        <f t="shared" si="31"/>
        <v>12.5</v>
      </c>
      <c r="R8">
        <f t="shared" si="0"/>
        <v>2000000</v>
      </c>
      <c r="S8">
        <f t="shared" si="1"/>
        <v>46788.481884507455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38581.238216358921</v>
      </c>
      <c r="AC8">
        <f t="shared" si="2"/>
        <v>43812.209101053333</v>
      </c>
      <c r="AE8">
        <f t="shared" si="3"/>
        <v>30646.91013585162</v>
      </c>
      <c r="AF8">
        <f t="shared" si="4"/>
        <v>-1532.3455067925811</v>
      </c>
      <c r="AG8">
        <f t="shared" si="5"/>
        <v>-11.704859651462741</v>
      </c>
      <c r="AH8">
        <f t="shared" si="6"/>
        <v>-8526.3581321834736</v>
      </c>
      <c r="AI8">
        <f t="shared" si="7"/>
        <v>20576.501637224101</v>
      </c>
      <c r="AJ8">
        <f t="shared" si="8"/>
        <v>-5230.9708846944122</v>
      </c>
      <c r="AK8">
        <f t="shared" ref="AK8:AK23" si="32">H8*SUM(AB8:AB8, AE8:AF8)</f>
        <v>5792.7298494824154</v>
      </c>
      <c r="AL8">
        <f t="shared" si="9"/>
        <v>21138.260602012102</v>
      </c>
      <c r="AN8">
        <f t="shared" si="10"/>
        <v>20328.134708207657</v>
      </c>
      <c r="AO8">
        <f t="shared" si="11"/>
        <v>-1016.406735410383</v>
      </c>
      <c r="AP8">
        <f t="shared" si="12"/>
        <v>-7.763848384090525</v>
      </c>
      <c r="AQ8">
        <f t="shared" si="13"/>
        <v>-5655.544259213495</v>
      </c>
      <c r="AR8">
        <f t="shared" si="14"/>
        <v>13648.419865199689</v>
      </c>
      <c r="AS8">
        <f t="shared" si="15"/>
        <v>-3469.7096812505574</v>
      </c>
      <c r="AT8">
        <f t="shared" si="16"/>
        <v>3842.3251214085831</v>
      </c>
      <c r="AU8">
        <f t="shared" si="17"/>
        <v>14021.035305357713</v>
      </c>
      <c r="AW8">
        <v>5</v>
      </c>
      <c r="AX8">
        <f>(R8*SUMPRODUCT(K9:$K$23, X9:$X$23)-$AZ$3*SUMPRODUCT(K8:$K$22, W9:$W$23))/Z8</f>
        <v>46788.481884507455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5.3970320000000004E-3</v>
      </c>
      <c r="O9">
        <f t="shared" si="29"/>
        <v>32728.831280798098</v>
      </c>
      <c r="P9">
        <f t="shared" si="30"/>
        <v>1636.441564039905</v>
      </c>
      <c r="Q9" s="5">
        <f t="shared" si="31"/>
        <v>12.5</v>
      </c>
      <c r="R9">
        <f t="shared" si="0"/>
        <v>2000000</v>
      </c>
      <c r="S9">
        <f t="shared" si="1"/>
        <v>51541.201953314914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43812.209101053333</v>
      </c>
      <c r="AC9">
        <f t="shared" si="2"/>
        <v>47519.501970623314</v>
      </c>
      <c r="AE9">
        <f t="shared" si="3"/>
        <v>30175.038679788791</v>
      </c>
      <c r="AF9">
        <f t="shared" si="4"/>
        <v>-1508.7519339894395</v>
      </c>
      <c r="AG9">
        <f t="shared" si="5"/>
        <v>-11.52463955285366</v>
      </c>
      <c r="AH9">
        <f t="shared" si="6"/>
        <v>-10107.440335112522</v>
      </c>
      <c r="AI9">
        <f t="shared" si="7"/>
        <v>18547.321771133978</v>
      </c>
      <c r="AJ9">
        <f t="shared" si="8"/>
        <v>-3707.2928695699811</v>
      </c>
      <c r="AK9">
        <f t="shared" si="32"/>
        <v>6201.9848896151852</v>
      </c>
      <c r="AL9">
        <f t="shared" si="9"/>
        <v>21042.013791179183</v>
      </c>
      <c r="AN9">
        <f t="shared" si="10"/>
        <v>18437.449236442677</v>
      </c>
      <c r="AO9">
        <f t="shared" si="11"/>
        <v>-921.8724618221338</v>
      </c>
      <c r="AP9">
        <f t="shared" si="12"/>
        <v>-7.041745960258238</v>
      </c>
      <c r="AQ9">
        <f t="shared" si="13"/>
        <v>-6175.8137269209519</v>
      </c>
      <c r="AR9">
        <f t="shared" si="14"/>
        <v>11332.721301739335</v>
      </c>
      <c r="AS9">
        <f t="shared" si="15"/>
        <v>-2265.2174471976805</v>
      </c>
      <c r="AT9">
        <f t="shared" si="16"/>
        <v>3789.5156583197759</v>
      </c>
      <c r="AU9">
        <f t="shared" si="17"/>
        <v>12857.01951286143</v>
      </c>
      <c r="AW9">
        <v>6</v>
      </c>
      <c r="AX9">
        <f>(R9*SUMPRODUCT(K10:$K$23, X10:$X$23)-$AZ$3*SUMPRODUCT(K9:$K$22, W10:$W$23))/Z9</f>
        <v>51541.201953314914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6.3737730000000001E-3</v>
      </c>
      <c r="O10">
        <f t="shared" si="29"/>
        <v>32728.831280798098</v>
      </c>
      <c r="P10">
        <f t="shared" si="30"/>
        <v>1636.441564039905</v>
      </c>
      <c r="Q10" s="5">
        <f t="shared" si="31"/>
        <v>12.5</v>
      </c>
      <c r="R10">
        <f t="shared" si="0"/>
        <v>2000000</v>
      </c>
      <c r="S10">
        <f t="shared" si="1"/>
        <v>54989.117246436923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47519.501970623314</v>
      </c>
      <c r="AC10">
        <f t="shared" si="2"/>
        <v>49868.256674667173</v>
      </c>
      <c r="AE10">
        <f t="shared" si="3"/>
        <v>29680.959446179706</v>
      </c>
      <c r="AF10">
        <f t="shared" si="4"/>
        <v>-1484.0479723089854</v>
      </c>
      <c r="AG10">
        <f t="shared" si="5"/>
        <v>-11.335937720908412</v>
      </c>
      <c r="AH10">
        <f t="shared" si="6"/>
        <v>-11752.869826673717</v>
      </c>
      <c r="AI10">
        <f t="shared" si="7"/>
        <v>16432.705709476097</v>
      </c>
      <c r="AJ10">
        <f t="shared" si="8"/>
        <v>-2348.7547040438585</v>
      </c>
      <c r="AK10">
        <f t="shared" si="32"/>
        <v>6479.0534984453561</v>
      </c>
      <c r="AL10">
        <f t="shared" si="9"/>
        <v>20563.004503877593</v>
      </c>
      <c r="AN10">
        <f t="shared" si="10"/>
        <v>16706.024142106122</v>
      </c>
      <c r="AO10">
        <f t="shared" si="11"/>
        <v>-835.30120710530605</v>
      </c>
      <c r="AP10">
        <f t="shared" si="12"/>
        <v>-6.3804692561339227</v>
      </c>
      <c r="AQ10">
        <f t="shared" si="13"/>
        <v>-6615.140842042877</v>
      </c>
      <c r="AR10">
        <f t="shared" si="14"/>
        <v>9249.2016237018051</v>
      </c>
      <c r="AS10">
        <f t="shared" si="15"/>
        <v>-1322.0041912995659</v>
      </c>
      <c r="AT10">
        <f t="shared" si="16"/>
        <v>3646.7562431495767</v>
      </c>
      <c r="AU10">
        <f t="shared" si="17"/>
        <v>11573.953675551815</v>
      </c>
      <c r="AW10">
        <v>7</v>
      </c>
      <c r="AX10">
        <f>(R10*SUMPRODUCT(K11:$K$23, X11:$X$23)-$AZ$3*SUMPRODUCT(K10:$K$22, W11:$W$23))/Z10</f>
        <v>54989.117246436923</v>
      </c>
    </row>
    <row r="11" spans="1:52" x14ac:dyDescent="0.25">
      <c r="A11" t="s">
        <v>33</v>
      </c>
      <c r="C11" s="24">
        <f>AU25</f>
        <v>107746.35226606445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7.4983330000000003E-3</v>
      </c>
      <c r="O11">
        <f t="shared" si="29"/>
        <v>32728.831280798098</v>
      </c>
      <c r="P11">
        <f t="shared" si="30"/>
        <v>1636.441564039905</v>
      </c>
      <c r="Q11" s="5">
        <f t="shared" si="31"/>
        <v>12.5</v>
      </c>
      <c r="R11">
        <f t="shared" si="0"/>
        <v>2000000</v>
      </c>
      <c r="S11">
        <f t="shared" si="1"/>
        <v>57170.086999967709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49868.256674667173</v>
      </c>
      <c r="AC11">
        <f t="shared" si="2"/>
        <v>50938.902921909335</v>
      </c>
      <c r="AE11">
        <f t="shared" si="3"/>
        <v>29161.592134030958</v>
      </c>
      <c r="AF11">
        <f t="shared" si="4"/>
        <v>-1458.0796067015481</v>
      </c>
      <c r="AG11">
        <f t="shared" si="5"/>
        <v>-11.137577707800697</v>
      </c>
      <c r="AH11">
        <f t="shared" si="6"/>
        <v>-13600.101743781173</v>
      </c>
      <c r="AI11">
        <f t="shared" si="7"/>
        <v>14092.273205840438</v>
      </c>
      <c r="AJ11">
        <f t="shared" si="8"/>
        <v>-1070.6462472421626</v>
      </c>
      <c r="AK11">
        <f t="shared" si="32"/>
        <v>6637.8162906148473</v>
      </c>
      <c r="AL11">
        <f t="shared" si="9"/>
        <v>19659.443249213124</v>
      </c>
      <c r="AN11">
        <f t="shared" si="10"/>
        <v>15119.887771918446</v>
      </c>
      <c r="AO11">
        <f t="shared" si="11"/>
        <v>-755.99438859592237</v>
      </c>
      <c r="AP11">
        <f t="shared" si="12"/>
        <v>-5.7746821304879736</v>
      </c>
      <c r="AQ11">
        <f t="shared" si="13"/>
        <v>-7051.4672555438256</v>
      </c>
      <c r="AR11">
        <f t="shared" si="14"/>
        <v>7306.6514456482109</v>
      </c>
      <c r="AS11">
        <f t="shared" si="15"/>
        <v>-555.11547611407798</v>
      </c>
      <c r="AT11">
        <f t="shared" si="16"/>
        <v>3441.6172101792395</v>
      </c>
      <c r="AU11">
        <f t="shared" si="17"/>
        <v>10193.153179713372</v>
      </c>
      <c r="AW11">
        <v>8</v>
      </c>
      <c r="AX11">
        <f>(R11*SUMPRODUCT(K12:$K$23, X12:$X$23)-$AZ$3*SUMPRODUCT(K11:$K$22, W12:$W$23))/Z11</f>
        <v>57170.086999967709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8.7783159999999995E-3</v>
      </c>
      <c r="O12">
        <f t="shared" si="29"/>
        <v>32728.831280798098</v>
      </c>
      <c r="P12">
        <f t="shared" si="30"/>
        <v>1636.441564039905</v>
      </c>
      <c r="Q12" s="5">
        <f t="shared" si="31"/>
        <v>12.5</v>
      </c>
      <c r="R12">
        <f t="shared" si="0"/>
        <v>2000000</v>
      </c>
      <c r="S12">
        <f t="shared" si="1"/>
        <v>58126.450037417511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50938.902921909335</v>
      </c>
      <c r="AC12">
        <f t="shared" si="2"/>
        <v>50818.480037612782</v>
      </c>
      <c r="AE12">
        <f t="shared" si="3"/>
        <v>28613.986541875012</v>
      </c>
      <c r="AF12">
        <f t="shared" si="4"/>
        <v>-1430.6993270937505</v>
      </c>
      <c r="AG12">
        <f t="shared" si="5"/>
        <v>-10.928432754129059</v>
      </c>
      <c r="AH12">
        <f t="shared" si="6"/>
        <v>-15643.068254980828</v>
      </c>
      <c r="AI12">
        <f t="shared" si="7"/>
        <v>11529.290527046307</v>
      </c>
      <c r="AJ12">
        <f t="shared" si="8"/>
        <v>120.42288429655309</v>
      </c>
      <c r="AK12">
        <f t="shared" si="32"/>
        <v>6684.9158099966144</v>
      </c>
      <c r="AL12">
        <f t="shared" si="9"/>
        <v>18334.629221339474</v>
      </c>
      <c r="AN12">
        <f t="shared" si="10"/>
        <v>13666.517812257916</v>
      </c>
      <c r="AO12">
        <f t="shared" si="11"/>
        <v>-683.32589061289582</v>
      </c>
      <c r="AP12">
        <f t="shared" si="12"/>
        <v>-5.2196019829602118</v>
      </c>
      <c r="AQ12">
        <f t="shared" si="13"/>
        <v>-7471.3906303198009</v>
      </c>
      <c r="AR12">
        <f t="shared" si="14"/>
        <v>5506.5816893422607</v>
      </c>
      <c r="AS12">
        <f t="shared" si="15"/>
        <v>57.515980544473749</v>
      </c>
      <c r="AT12">
        <f t="shared" si="16"/>
        <v>3192.8274257438266</v>
      </c>
      <c r="AU12">
        <f t="shared" si="17"/>
        <v>8756.9250956305605</v>
      </c>
      <c r="AW12">
        <v>9</v>
      </c>
      <c r="AX12">
        <f>(R12*SUMPRODUCT(K13:$K$23, X13:$X$23)-$AZ$3*SUMPRODUCT(K12:$K$22, W13:$W$23))/Z12</f>
        <v>58126.450037417511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1.019566E-2</v>
      </c>
      <c r="O13">
        <f t="shared" si="29"/>
        <v>32728.831280798098</v>
      </c>
      <c r="P13">
        <f t="shared" si="30"/>
        <v>1636.441564039905</v>
      </c>
      <c r="Q13" s="5">
        <f t="shared" si="31"/>
        <v>12.5</v>
      </c>
      <c r="R13">
        <f t="shared" si="0"/>
        <v>2000000</v>
      </c>
      <c r="S13">
        <f t="shared" si="1"/>
        <v>57924.601604555297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50818.480037612782</v>
      </c>
      <c r="AC13">
        <f t="shared" si="2"/>
        <v>49619.260278599999</v>
      </c>
      <c r="AE13">
        <f t="shared" si="3"/>
        <v>28036.108198430724</v>
      </c>
      <c r="AF13">
        <f t="shared" si="4"/>
        <v>-1401.8054099215362</v>
      </c>
      <c r="AG13">
        <f t="shared" si="5"/>
        <v>-10.707725841893803</v>
      </c>
      <c r="AH13">
        <f t="shared" si="6"/>
        <v>-17827.613551034159</v>
      </c>
      <c r="AI13">
        <f t="shared" si="7"/>
        <v>8795.9815116331338</v>
      </c>
      <c r="AJ13">
        <f t="shared" si="8"/>
        <v>1199.2197590127835</v>
      </c>
      <c r="AK13">
        <f t="shared" si="32"/>
        <v>6627.6346264312579</v>
      </c>
      <c r="AL13">
        <f t="shared" si="9"/>
        <v>16622.835897077173</v>
      </c>
      <c r="AN13">
        <f t="shared" si="10"/>
        <v>12335.006922757269</v>
      </c>
      <c r="AO13">
        <f t="shared" si="11"/>
        <v>-616.75034613786352</v>
      </c>
      <c r="AP13">
        <f t="shared" si="12"/>
        <v>-4.7110630138793628</v>
      </c>
      <c r="AQ13">
        <f t="shared" si="13"/>
        <v>-7843.5899523513899</v>
      </c>
      <c r="AR13">
        <f t="shared" si="14"/>
        <v>3869.9555612541362</v>
      </c>
      <c r="AS13">
        <f t="shared" si="15"/>
        <v>527.61902346196428</v>
      </c>
      <c r="AT13">
        <f t="shared" si="16"/>
        <v>2915.9510449853124</v>
      </c>
      <c r="AU13">
        <f t="shared" si="17"/>
        <v>7313.5256297014121</v>
      </c>
      <c r="AW13">
        <v>10</v>
      </c>
      <c r="AX13">
        <f>(R13*SUMPRODUCT(K14:$K$23, X14:$X$23)-$AZ$3*SUMPRODUCT(K13:$K$22, W14:$W$23))/Z13</f>
        <v>57924.601604555297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1.1804551E-2</v>
      </c>
      <c r="O14">
        <f t="shared" si="29"/>
        <v>32728.831280798098</v>
      </c>
      <c r="P14">
        <f t="shared" si="30"/>
        <v>1636.441564039905</v>
      </c>
      <c r="Q14" s="5">
        <f t="shared" si="31"/>
        <v>12.5</v>
      </c>
      <c r="R14">
        <f t="shared" si="0"/>
        <v>2000000</v>
      </c>
      <c r="S14">
        <f t="shared" si="1"/>
        <v>56590.859314908819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49619.260278599999</v>
      </c>
      <c r="AC14">
        <f t="shared" si="2"/>
        <v>47419.738713110339</v>
      </c>
      <c r="AE14">
        <f t="shared" si="3"/>
        <v>27424.793447376527</v>
      </c>
      <c r="AF14">
        <f t="shared" si="4"/>
        <v>-1371.2396723688264</v>
      </c>
      <c r="AG14">
        <f t="shared" si="5"/>
        <v>-10.474248687680213</v>
      </c>
      <c r="AH14">
        <f t="shared" si="6"/>
        <v>-20223.983327144535</v>
      </c>
      <c r="AI14">
        <f t="shared" si="7"/>
        <v>5819.0961991754884</v>
      </c>
      <c r="AJ14">
        <f t="shared" si="8"/>
        <v>2199.5215654896601</v>
      </c>
      <c r="AK14">
        <f t="shared" si="32"/>
        <v>6475.3226985672109</v>
      </c>
      <c r="AL14">
        <f t="shared" si="9"/>
        <v>14493.94046323236</v>
      </c>
      <c r="AN14">
        <f t="shared" si="10"/>
        <v>11114.942044478623</v>
      </c>
      <c r="AO14">
        <f t="shared" si="11"/>
        <v>-555.74710222393117</v>
      </c>
      <c r="AP14">
        <f t="shared" si="12"/>
        <v>-4.2450882026299706</v>
      </c>
      <c r="AQ14">
        <f t="shared" si="13"/>
        <v>-8196.5394933983298</v>
      </c>
      <c r="AR14">
        <f t="shared" si="14"/>
        <v>2358.4103606537319</v>
      </c>
      <c r="AS14">
        <f t="shared" si="15"/>
        <v>891.43988533255958</v>
      </c>
      <c r="AT14">
        <f t="shared" si="16"/>
        <v>2624.3711425566426</v>
      </c>
      <c r="AU14">
        <f t="shared" si="17"/>
        <v>5874.2213885429346</v>
      </c>
      <c r="AW14">
        <v>11</v>
      </c>
      <c r="AX14">
        <f>(R14*SUMPRODUCT(K15:$K$23, X15:$X$23)-$AZ$3*SUMPRODUCT(K14:$K$22, W15:$W$23))/Z14</f>
        <v>56590.859314908819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1.3628751999999999E-2</v>
      </c>
      <c r="O15">
        <f t="shared" si="29"/>
        <v>32728.831280798098</v>
      </c>
      <c r="P15">
        <f t="shared" si="30"/>
        <v>1636.441564039905</v>
      </c>
      <c r="Q15" s="5">
        <f t="shared" si="31"/>
        <v>12.5</v>
      </c>
      <c r="R15">
        <f t="shared" si="0"/>
        <v>2000000</v>
      </c>
      <c r="S15">
        <f t="shared" si="1"/>
        <v>54142.803874695695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47419.738713110339</v>
      </c>
      <c r="AC15">
        <f t="shared" si="2"/>
        <v>44296.416358557908</v>
      </c>
      <c r="AE15">
        <f t="shared" si="3"/>
        <v>26776.779804357244</v>
      </c>
      <c r="AF15">
        <f t="shared" si="4"/>
        <v>-1338.8389902178621</v>
      </c>
      <c r="AG15">
        <f t="shared" si="5"/>
        <v>-10.226755263052691</v>
      </c>
      <c r="AH15">
        <f t="shared" si="6"/>
        <v>-22840.150040115052</v>
      </c>
      <c r="AI15">
        <f t="shared" si="7"/>
        <v>2587.5640187612807</v>
      </c>
      <c r="AJ15">
        <f t="shared" si="8"/>
        <v>3123.3223545524306</v>
      </c>
      <c r="AK15">
        <f t="shared" si="32"/>
        <v>6234.4316371467594</v>
      </c>
      <c r="AL15">
        <f t="shared" si="9"/>
        <v>11945.318010460471</v>
      </c>
      <c r="AN15">
        <f t="shared" si="10"/>
        <v>9996.8770649661128</v>
      </c>
      <c r="AO15">
        <f t="shared" si="11"/>
        <v>-499.84385324830566</v>
      </c>
      <c r="AP15">
        <f t="shared" si="12"/>
        <v>-3.818069830846377</v>
      </c>
      <c r="AQ15">
        <f t="shared" si="13"/>
        <v>-8527.1706965770409</v>
      </c>
      <c r="AR15">
        <f t="shared" si="14"/>
        <v>966.04444530992123</v>
      </c>
      <c r="AS15">
        <f t="shared" si="15"/>
        <v>1166.065144533934</v>
      </c>
      <c r="AT15">
        <f t="shared" si="16"/>
        <v>2327.5706452330683</v>
      </c>
      <c r="AU15">
        <f t="shared" si="17"/>
        <v>4459.6802350769231</v>
      </c>
      <c r="AW15">
        <v>12</v>
      </c>
      <c r="AX15">
        <f>(R15*SUMPRODUCT(K16:$K$23, X16:$X$23)-$AZ$3*SUMPRODUCT(K15:$K$22, W16:$W$23))/Z15</f>
        <v>54142.803874695695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1.5530428000000001E-2</v>
      </c>
      <c r="O16">
        <f t="shared" si="29"/>
        <v>32728.831280798098</v>
      </c>
      <c r="P16">
        <f t="shared" si="30"/>
        <v>1636.441564039905</v>
      </c>
      <c r="Q16" s="5">
        <f t="shared" si="31"/>
        <v>12.5</v>
      </c>
      <c r="R16">
        <f t="shared" si="0"/>
        <v>2000000</v>
      </c>
      <c r="S16">
        <f t="shared" si="1"/>
        <v>50695.488872397123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44296.416358557908</v>
      </c>
      <c r="AC16">
        <f t="shared" si="2"/>
        <v>40417.127848923556</v>
      </c>
      <c r="AE16">
        <f t="shared" si="3"/>
        <v>26093.157155490248</v>
      </c>
      <c r="AF16">
        <f t="shared" si="4"/>
        <v>-1304.6578577745124</v>
      </c>
      <c r="AG16">
        <f t="shared" si="5"/>
        <v>-9.9656618241357044</v>
      </c>
      <c r="AH16">
        <f t="shared" si="6"/>
        <v>-25412.141805833744</v>
      </c>
      <c r="AI16">
        <f t="shared" si="7"/>
        <v>-633.60816994214474</v>
      </c>
      <c r="AJ16">
        <f t="shared" si="8"/>
        <v>3879.2885096343525</v>
      </c>
      <c r="AK16">
        <f t="shared" si="32"/>
        <v>5911.5962327073366</v>
      </c>
      <c r="AL16">
        <f t="shared" si="9"/>
        <v>9157.2765723995435</v>
      </c>
      <c r="AN16">
        <f t="shared" si="10"/>
        <v>8973.7672511529836</v>
      </c>
      <c r="AO16">
        <f t="shared" si="11"/>
        <v>-448.68836255764921</v>
      </c>
      <c r="AP16">
        <f t="shared" si="12"/>
        <v>-3.4273173300026545</v>
      </c>
      <c r="AQ16">
        <f t="shared" si="13"/>
        <v>-8739.5574464190195</v>
      </c>
      <c r="AR16">
        <f t="shared" si="14"/>
        <v>-217.90587515368702</v>
      </c>
      <c r="AS16">
        <f t="shared" si="15"/>
        <v>1334.1364549366569</v>
      </c>
      <c r="AT16">
        <f t="shared" si="16"/>
        <v>2033.0728228472108</v>
      </c>
      <c r="AU16">
        <f t="shared" si="17"/>
        <v>3149.3034026301802</v>
      </c>
      <c r="AW16">
        <v>13</v>
      </c>
      <c r="AX16">
        <f>(R16*SUMPRODUCT(K17:$K$23, X17:$X$23)-$AZ$3*SUMPRODUCT(K16:$K$22, W17:$W$23))/Z16</f>
        <v>50695.488872397123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1.7564712E-2</v>
      </c>
      <c r="O17">
        <f t="shared" si="29"/>
        <v>32728.831280798098</v>
      </c>
      <c r="P17">
        <f t="shared" si="30"/>
        <v>1636.441564039905</v>
      </c>
      <c r="Q17" s="5">
        <f t="shared" si="31"/>
        <v>12.5</v>
      </c>
      <c r="R17">
        <f t="shared" si="0"/>
        <v>2000000</v>
      </c>
      <c r="S17">
        <f t="shared" si="1"/>
        <v>46315.384699328264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40417.127848923556</v>
      </c>
      <c r="AC17">
        <f t="shared" si="2"/>
        <v>35907.247783314277</v>
      </c>
      <c r="AE17">
        <f t="shared" si="3"/>
        <v>25373.906793328417</v>
      </c>
      <c r="AF17">
        <f t="shared" si="4"/>
        <v>-1268.695339666421</v>
      </c>
      <c r="AG17">
        <f t="shared" si="5"/>
        <v>-9.6909612260640081</v>
      </c>
      <c r="AH17">
        <f t="shared" si="6"/>
        <v>-28007.036772854128</v>
      </c>
      <c r="AI17">
        <f t="shared" si="7"/>
        <v>-3911.5162804181964</v>
      </c>
      <c r="AJ17">
        <f t="shared" si="8"/>
        <v>4509.880065609279</v>
      </c>
      <c r="AK17">
        <f t="shared" si="32"/>
        <v>5521.1765741222462</v>
      </c>
      <c r="AL17">
        <f t="shared" si="9"/>
        <v>6119.5403593133287</v>
      </c>
      <c r="AN17">
        <f t="shared" si="10"/>
        <v>8038.5492794752236</v>
      </c>
      <c r="AO17">
        <f t="shared" si="11"/>
        <v>-401.92746397376123</v>
      </c>
      <c r="AP17">
        <f t="shared" si="12"/>
        <v>-3.0701330313738606</v>
      </c>
      <c r="AQ17">
        <f t="shared" si="13"/>
        <v>-8872.7347784637495</v>
      </c>
      <c r="AR17">
        <f t="shared" si="14"/>
        <v>-1239.1830959936613</v>
      </c>
      <c r="AS17">
        <f t="shared" si="15"/>
        <v>1428.7469977408111</v>
      </c>
      <c r="AT17">
        <f t="shared" si="16"/>
        <v>1749.1295421419034</v>
      </c>
      <c r="AU17">
        <f t="shared" si="17"/>
        <v>1938.6934438890532</v>
      </c>
      <c r="AW17">
        <v>14</v>
      </c>
      <c r="AX17">
        <f>(R17*SUMPRODUCT(K18:$K$23, X18:$X$23)-$AZ$3*SUMPRODUCT(K17:$K$22, W18:$W$23))/Z17</f>
        <v>46315.384699328264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1.9807176999999999E-2</v>
      </c>
      <c r="O18">
        <f t="shared" si="29"/>
        <v>32728.831280798098</v>
      </c>
      <c r="P18">
        <f t="shared" si="30"/>
        <v>1636.441564039905</v>
      </c>
      <c r="Q18" s="5">
        <f t="shared" si="31"/>
        <v>12.5</v>
      </c>
      <c r="R18">
        <f t="shared" si="0"/>
        <v>2000000</v>
      </c>
      <c r="S18">
        <f t="shared" si="1"/>
        <v>41018.300104938375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35907.247783314277</v>
      </c>
      <c r="AC18">
        <f t="shared" si="2"/>
        <v>30852.656131593831</v>
      </c>
      <c r="AE18">
        <f t="shared" si="3"/>
        <v>24617.582262358173</v>
      </c>
      <c r="AF18">
        <f t="shared" si="4"/>
        <v>-1230.8791131179087</v>
      </c>
      <c r="AG18">
        <f t="shared" si="5"/>
        <v>-9.4021010294985814</v>
      </c>
      <c r="AH18">
        <f t="shared" si="6"/>
        <v>-30712.093488765891</v>
      </c>
      <c r="AI18">
        <f t="shared" si="7"/>
        <v>-7334.7924405551275</v>
      </c>
      <c r="AJ18">
        <f t="shared" si="8"/>
        <v>5054.591651720446</v>
      </c>
      <c r="AK18">
        <f t="shared" si="32"/>
        <v>5073.7833812986928</v>
      </c>
      <c r="AL18">
        <f t="shared" si="9"/>
        <v>2793.5825924640112</v>
      </c>
      <c r="AN18">
        <f t="shared" si="10"/>
        <v>7184.1915475544492</v>
      </c>
      <c r="AO18">
        <f t="shared" si="11"/>
        <v>-359.2095773777225</v>
      </c>
      <c r="AP18">
        <f t="shared" si="12"/>
        <v>-2.7438313813887207</v>
      </c>
      <c r="AQ18">
        <f t="shared" si="13"/>
        <v>-8962.7632843160536</v>
      </c>
      <c r="AR18">
        <f t="shared" si="14"/>
        <v>-2140.5251455207158</v>
      </c>
      <c r="AS18">
        <f t="shared" si="15"/>
        <v>1475.0902112818123</v>
      </c>
      <c r="AT18">
        <f t="shared" si="16"/>
        <v>1480.6909668698138</v>
      </c>
      <c r="AU18">
        <f t="shared" si="17"/>
        <v>815.25603263091034</v>
      </c>
      <c r="AW18">
        <v>15</v>
      </c>
      <c r="AX18">
        <f>(R18*SUMPRODUCT(K19:$K$23, X19:$X$23)-$AZ$3*SUMPRODUCT(K18:$K$22, W19:$W$23))/Z18</f>
        <v>41018.300104938375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2.2489294999999999E-2</v>
      </c>
      <c r="O19">
        <f t="shared" si="29"/>
        <v>32728.831280798098</v>
      </c>
      <c r="P19">
        <f t="shared" si="30"/>
        <v>1636.441564039905</v>
      </c>
      <c r="Q19" s="5">
        <f t="shared" si="31"/>
        <v>12.5</v>
      </c>
      <c r="R19">
        <f t="shared" si="0"/>
        <v>2000000</v>
      </c>
      <c r="S19">
        <f t="shared" si="1"/>
        <v>34697.740438029978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30852.656131593831</v>
      </c>
      <c r="AC19">
        <f t="shared" si="2"/>
        <v>25250.609953445102</v>
      </c>
      <c r="AE19">
        <f t="shared" si="3"/>
        <v>23817.774370049654</v>
      </c>
      <c r="AF19">
        <f t="shared" si="4"/>
        <v>-1190.8887185024828</v>
      </c>
      <c r="AG19">
        <f t="shared" si="5"/>
        <v>-9.0966333955313985</v>
      </c>
      <c r="AH19">
        <f t="shared" si="6"/>
        <v>-33831.459787551568</v>
      </c>
      <c r="AI19">
        <f t="shared" si="7"/>
        <v>-11213.670769399931</v>
      </c>
      <c r="AJ19">
        <f t="shared" si="8"/>
        <v>5602.0461781487284</v>
      </c>
      <c r="AK19">
        <f t="shared" si="32"/>
        <v>4576.2443903833755</v>
      </c>
      <c r="AL19">
        <f t="shared" si="9"/>
        <v>-1035.3802008678267</v>
      </c>
      <c r="AN19">
        <f t="shared" si="10"/>
        <v>6402.8871735857174</v>
      </c>
      <c r="AO19">
        <f t="shared" si="11"/>
        <v>-320.14435867928586</v>
      </c>
      <c r="AP19">
        <f t="shared" si="12"/>
        <v>-2.4454307269070856</v>
      </c>
      <c r="AQ19">
        <f t="shared" si="13"/>
        <v>-9094.8472586837815</v>
      </c>
      <c r="AR19">
        <f t="shared" si="14"/>
        <v>-3014.5498745042573</v>
      </c>
      <c r="AS19">
        <f t="shared" si="15"/>
        <v>1505.9874639256061</v>
      </c>
      <c r="AT19">
        <f t="shared" si="16"/>
        <v>1230.2231121655477</v>
      </c>
      <c r="AU19">
        <f t="shared" si="17"/>
        <v>-278.33929841310317</v>
      </c>
      <c r="AW19">
        <v>16</v>
      </c>
      <c r="AX19">
        <f>(R19*SUMPRODUCT(K20:$K$23, X20:$X$23)-$AZ$3*SUMPRODUCT(K19:$K$22, W20:$W$23))/Z19</f>
        <v>34697.740438029978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2.5348699999999998E-2</v>
      </c>
      <c r="O20">
        <f t="shared" si="29"/>
        <v>32728.831280798098</v>
      </c>
      <c r="P20">
        <f t="shared" si="30"/>
        <v>1636.441564039905</v>
      </c>
      <c r="Q20" s="5">
        <f t="shared" si="31"/>
        <v>12.5</v>
      </c>
      <c r="R20">
        <f t="shared" si="0"/>
        <v>2000000</v>
      </c>
      <c r="S20">
        <f t="shared" si="1"/>
        <v>27388.922817159881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25250.609953445102</v>
      </c>
      <c r="AC20">
        <f t="shared" si="2"/>
        <v>19227.197420959201</v>
      </c>
      <c r="AE20">
        <f t="shared" si="3"/>
        <v>22975.847009175082</v>
      </c>
      <c r="AF20">
        <f t="shared" si="4"/>
        <v>-1148.7923504587541</v>
      </c>
      <c r="AG20">
        <f t="shared" si="5"/>
        <v>-8.7750792306227794</v>
      </c>
      <c r="AH20">
        <f t="shared" si="6"/>
        <v>-36894.052952529077</v>
      </c>
      <c r="AI20">
        <f t="shared" si="7"/>
        <v>-15075.773373043368</v>
      </c>
      <c r="AJ20">
        <f t="shared" si="8"/>
        <v>6023.4125324859015</v>
      </c>
      <c r="AK20">
        <f t="shared" si="32"/>
        <v>4028.4357608626542</v>
      </c>
      <c r="AL20">
        <f t="shared" si="9"/>
        <v>-5023.9250796948127</v>
      </c>
      <c r="AN20">
        <f t="shared" si="10"/>
        <v>5689.6869255347774</v>
      </c>
      <c r="AO20">
        <f t="shared" si="11"/>
        <v>-284.48434627673885</v>
      </c>
      <c r="AP20">
        <f t="shared" si="12"/>
        <v>-2.173040826267183</v>
      </c>
      <c r="AQ20">
        <f t="shared" si="13"/>
        <v>-9136.3600493233444</v>
      </c>
      <c r="AR20">
        <f t="shared" si="14"/>
        <v>-3733.3305108915711</v>
      </c>
      <c r="AS20">
        <f t="shared" si="15"/>
        <v>1491.6242922187628</v>
      </c>
      <c r="AT20">
        <f t="shared" si="16"/>
        <v>997.59274466721479</v>
      </c>
      <c r="AU20">
        <f t="shared" si="17"/>
        <v>-1244.1134740055936</v>
      </c>
      <c r="AW20">
        <v>17</v>
      </c>
      <c r="AX20">
        <f>(R20*SUMPRODUCT(K21:$K$23, X21:$X$23)-$AZ$3*SUMPRODUCT(K20:$K$22, W21:$W$23))/Z20</f>
        <v>27388.922817159881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2.8197647999999999E-2</v>
      </c>
      <c r="O21">
        <f t="shared" si="29"/>
        <v>32728.831280798098</v>
      </c>
      <c r="P21">
        <f t="shared" si="30"/>
        <v>1636.441564039905</v>
      </c>
      <c r="Q21" s="5">
        <f t="shared" si="31"/>
        <v>12.5</v>
      </c>
      <c r="R21">
        <f t="shared" si="0"/>
        <v>2000000</v>
      </c>
      <c r="S21">
        <f t="shared" si="1"/>
        <v>19197.89851499513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19227.197420959201</v>
      </c>
      <c r="AC21">
        <f t="shared" si="2"/>
        <v>12962.254966354922</v>
      </c>
      <c r="AE21">
        <f t="shared" si="3"/>
        <v>22098.223692616757</v>
      </c>
      <c r="AF21">
        <f t="shared" si="4"/>
        <v>-1104.9111846308379</v>
      </c>
      <c r="AG21">
        <f t="shared" si="5"/>
        <v>-8.439891842999339</v>
      </c>
      <c r="AH21">
        <f t="shared" si="6"/>
        <v>-39589.855250753913</v>
      </c>
      <c r="AI21">
        <f t="shared" si="7"/>
        <v>-18604.982634610991</v>
      </c>
      <c r="AJ21">
        <f t="shared" si="8"/>
        <v>6264.9424546042792</v>
      </c>
      <c r="AK21">
        <f t="shared" si="32"/>
        <v>3441.6690346198338</v>
      </c>
      <c r="AL21">
        <f t="shared" si="9"/>
        <v>-8898.3711453868782</v>
      </c>
      <c r="AN21">
        <f t="shared" si="10"/>
        <v>5040.996220532068</v>
      </c>
      <c r="AO21">
        <f t="shared" si="11"/>
        <v>-252.04981102660341</v>
      </c>
      <c r="AP21">
        <f t="shared" si="12"/>
        <v>-1.9252888138911353</v>
      </c>
      <c r="AQ21">
        <f t="shared" si="13"/>
        <v>-9031.1471847912053</v>
      </c>
      <c r="AR21">
        <f t="shared" si="14"/>
        <v>-4244.1260640996306</v>
      </c>
      <c r="AS21">
        <f t="shared" si="15"/>
        <v>1429.1443364320178</v>
      </c>
      <c r="AT21">
        <f t="shared" si="16"/>
        <v>785.10566447191229</v>
      </c>
      <c r="AU21">
        <f t="shared" si="17"/>
        <v>-2029.8760631957007</v>
      </c>
      <c r="AW21">
        <v>18</v>
      </c>
      <c r="AX21">
        <f>(R21*SUMPRODUCT(K22:$K$23, X22:$X$23)-$AZ$3*SUMPRODUCT(K21:$K$22, W22:$W$23))/Z21</f>
        <v>19197.89851499513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3.1331300999999999E-2</v>
      </c>
      <c r="O22">
        <f t="shared" si="29"/>
        <v>32728.831280798098</v>
      </c>
      <c r="P22">
        <f t="shared" si="30"/>
        <v>1636.441564039905</v>
      </c>
      <c r="Q22" s="5">
        <f t="shared" si="31"/>
        <v>12.5</v>
      </c>
      <c r="R22">
        <f t="shared" si="0"/>
        <v>2000000</v>
      </c>
      <c r="S22">
        <f t="shared" si="1"/>
        <v>10076.506552089246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12962.254966354922</v>
      </c>
      <c r="AC22">
        <f t="shared" si="2"/>
        <v>6522.36963534387</v>
      </c>
      <c r="AE22">
        <f t="shared" si="3"/>
        <v>21184.875357611883</v>
      </c>
      <c r="AF22">
        <f t="shared" si="4"/>
        <v>-1059.2437678805941</v>
      </c>
      <c r="AG22">
        <f t="shared" si="5"/>
        <v>-8.091060132828888</v>
      </c>
      <c r="AH22">
        <f t="shared" si="6"/>
        <v>-42309.24667847313</v>
      </c>
      <c r="AI22">
        <f t="shared" si="7"/>
        <v>-22191.706148874669</v>
      </c>
      <c r="AJ22">
        <f t="shared" si="8"/>
        <v>6439.8853310110517</v>
      </c>
      <c r="AK22">
        <f t="shared" si="32"/>
        <v>2831.3304526042971</v>
      </c>
      <c r="AL22">
        <f t="shared" si="9"/>
        <v>-12920.49036525932</v>
      </c>
      <c r="AN22">
        <f t="shared" si="10"/>
        <v>4451.7122695002581</v>
      </c>
      <c r="AO22">
        <f t="shared" si="11"/>
        <v>-222.58561347501288</v>
      </c>
      <c r="AP22">
        <f t="shared" si="12"/>
        <v>-1.7002258006505961</v>
      </c>
      <c r="AQ22">
        <f t="shared" si="13"/>
        <v>-8890.7104418812087</v>
      </c>
      <c r="AR22">
        <f t="shared" si="14"/>
        <v>-4663.284011656614</v>
      </c>
      <c r="AS22">
        <f t="shared" si="15"/>
        <v>1353.2539634195118</v>
      </c>
      <c r="AT22">
        <f t="shared" si="16"/>
        <v>594.9654318046039</v>
      </c>
      <c r="AU22">
        <f t="shared" si="17"/>
        <v>-2715.064616432498</v>
      </c>
      <c r="AW22">
        <v>19</v>
      </c>
      <c r="AX22">
        <f>(R22*SUMPRODUCT(K23:$K$23, X23:$X$23)-$AZ$3*SUMPRODUCT(K22:$K$22, W23:$W$23))/Z22</f>
        <v>10076.506552089246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3.466458E-2</v>
      </c>
      <c r="O23">
        <f t="shared" si="29"/>
        <v>32728.831280798098</v>
      </c>
      <c r="P23">
        <f t="shared" si="30"/>
        <v>1636.441564039905</v>
      </c>
      <c r="Q23" s="5">
        <f t="shared" si="31"/>
        <v>12.5</v>
      </c>
      <c r="R23">
        <f t="shared" si="0"/>
        <v>2000000</v>
      </c>
      <c r="S23">
        <f t="shared" si="1"/>
        <v>10547.611175234397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6522.36963534387</v>
      </c>
      <c r="AC23">
        <f t="shared" si="2"/>
        <v>6522.36963534387</v>
      </c>
      <c r="AE23">
        <f t="shared" si="3"/>
        <v>20238.661797411798</v>
      </c>
      <c r="AF23">
        <f t="shared" si="4"/>
        <v>-1011.9330898705899</v>
      </c>
      <c r="AG23">
        <f t="shared" si="5"/>
        <v>-7.7296763302413414</v>
      </c>
      <c r="AH23">
        <f t="shared" si="6"/>
        <v>-44875.712201481219</v>
      </c>
      <c r="AI23">
        <f t="shared" si="7"/>
        <v>-25656.71317027025</v>
      </c>
      <c r="AJ23">
        <f t="shared" si="8"/>
        <v>0</v>
      </c>
      <c r="AK23">
        <f t="shared" si="32"/>
        <v>2203.3503452006767</v>
      </c>
      <c r="AL23">
        <f t="shared" si="9"/>
        <v>-23453.362825069573</v>
      </c>
      <c r="AN23">
        <f t="shared" si="10"/>
        <v>3917.6454864284956</v>
      </c>
      <c r="AO23">
        <f t="shared" si="11"/>
        <v>-195.8822743214248</v>
      </c>
      <c r="AP23">
        <f t="shared" si="12"/>
        <v>-1.4962516736455258</v>
      </c>
      <c r="AQ23">
        <f t="shared" si="13"/>
        <v>-8686.697426747849</v>
      </c>
      <c r="AR23">
        <f t="shared" si="14"/>
        <v>-4966.4304663144239</v>
      </c>
      <c r="AS23">
        <f t="shared" si="15"/>
        <v>0</v>
      </c>
      <c r="AT23">
        <f t="shared" si="16"/>
        <v>426.50772177041802</v>
      </c>
      <c r="AU23">
        <f t="shared" si="17"/>
        <v>-4539.9227445440056</v>
      </c>
      <c r="AW23">
        <v>20</v>
      </c>
      <c r="AX23">
        <f>(R23*SUMPRODUCT(K$23:$K24, X$23:$X24)-$AZ$3*SUMPRODUCT(K$22:$K23, W$23:$W24))/Z23</f>
        <v>10547.611175234397</v>
      </c>
    </row>
    <row r="25" spans="5:50" x14ac:dyDescent="0.25">
      <c r="AN25" s="6">
        <f t="shared" ref="AN25:AU25" si="33">SUM(AN3:AN23)</f>
        <v>274272.23716038367</v>
      </c>
      <c r="AO25" s="6">
        <f t="shared" si="33"/>
        <v>-38260.235318617779</v>
      </c>
      <c r="AP25" s="6">
        <f t="shared" si="33"/>
        <v>-717.20873941091713</v>
      </c>
      <c r="AQ25" s="6">
        <f t="shared" si="33"/>
        <v>-145921.31614543829</v>
      </c>
      <c r="AR25" s="6">
        <f t="shared" si="33"/>
        <v>89373.476956916653</v>
      </c>
      <c r="AS25" s="6">
        <f t="shared" si="33"/>
        <v>-27090.973746777894</v>
      </c>
      <c r="AT25" s="6">
        <f t="shared" si="33"/>
        <v>45463.84905592569</v>
      </c>
      <c r="AU25" s="7">
        <f t="shared" si="33"/>
        <v>107746.35226606445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3" priority="1" operator="lessThan">
      <formula>0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B8BB1-49A9-4489-8BD4-F27BBE15F529}">
  <sheetPr codeName="Sheet24"/>
  <dimension ref="A1:AZ29"/>
  <sheetViews>
    <sheetView workbookViewId="0">
      <selection activeCell="F4" sqref="F4:G23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112883.53381048368</v>
      </c>
      <c r="K3">
        <v>1</v>
      </c>
      <c r="L3" s="2">
        <v>0</v>
      </c>
      <c r="O3">
        <f>$C$3</f>
        <v>112883.53381048368</v>
      </c>
      <c r="P3">
        <f>O3*B5</f>
        <v>90306.827048386956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112883.53381048368</v>
      </c>
      <c r="AF3">
        <f t="shared" ref="AF3:AF23" si="4">-$Z3*P3</f>
        <v>-90306.827048386956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21951.749791396727</v>
      </c>
      <c r="AJ3">
        <f t="shared" ref="AJ3:AJ23" si="8">AB3-AC3</f>
        <v>0</v>
      </c>
      <c r="AL3">
        <f t="shared" ref="AL3:AL23" si="9">SUM(AI3:AK3)</f>
        <v>21951.749791396727</v>
      </c>
      <c r="AN3">
        <f t="shared" ref="AN3:AN23" si="10">AE3*$K3</f>
        <v>112883.53381048368</v>
      </c>
      <c r="AO3">
        <f t="shared" ref="AO3:AO23" si="11">AF3*$K3</f>
        <v>-90306.827048386956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21951.749791396727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21951.749791396727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51153.506238526948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2000000</v>
      </c>
      <c r="S4">
        <f t="shared" si="1"/>
        <v>30060.853924595995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29405.390502093593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-29405.390502093593</v>
      </c>
      <c r="AK4">
        <f>H4*SUM(AB4, AE4:AF4)</f>
        <v>0</v>
      </c>
      <c r="AL4">
        <f t="shared" si="9"/>
        <v>-53014.492502093592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-21748.115736433392</v>
      </c>
      <c r="AR4">
        <f t="shared" si="14"/>
        <v>-21748.115736433392</v>
      </c>
      <c r="AS4">
        <f t="shared" si="15"/>
        <v>-27087.512092351109</v>
      </c>
      <c r="AT4">
        <f t="shared" si="16"/>
        <v>0</v>
      </c>
      <c r="AU4">
        <f t="shared" si="17"/>
        <v>-48835.627828784505</v>
      </c>
      <c r="AW4">
        <v>1</v>
      </c>
      <c r="AX4">
        <f>(R4*SUMPRODUCT(K5:$K$23, X5:$X$23)-$AZ$3*SUMPRODUCT(K4:$K$22, W5:$W$23))/Z4</f>
        <v>30060.853924595995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1.3628751999999999E-2</v>
      </c>
      <c r="O5">
        <f t="shared" ref="O5:O23" si="29">$C$3</f>
        <v>112883.53381048368</v>
      </c>
      <c r="P5">
        <f t="shared" ref="P5:P23" si="30">O5*$C$5</f>
        <v>5644.1766905241848</v>
      </c>
      <c r="Q5" s="5">
        <f t="shared" ref="Q5:Q23" si="31">$C$8</f>
        <v>12.5</v>
      </c>
      <c r="R5">
        <f t="shared" si="0"/>
        <v>2000000</v>
      </c>
      <c r="S5">
        <f t="shared" si="1"/>
        <v>55360.566434716529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29405.390502093593</v>
      </c>
      <c r="AC5">
        <f t="shared" si="2"/>
        <v>52873.875602672575</v>
      </c>
      <c r="AE5">
        <f t="shared" si="3"/>
        <v>107813.02122918137</v>
      </c>
      <c r="AF5">
        <f t="shared" si="4"/>
        <v>-5390.6510614590688</v>
      </c>
      <c r="AG5">
        <f t="shared" si="5"/>
        <v>-11.93852389160063</v>
      </c>
      <c r="AH5">
        <f t="shared" si="6"/>
        <v>-26663.166363899294</v>
      </c>
      <c r="AI5">
        <f t="shared" si="7"/>
        <v>75747.265279931409</v>
      </c>
      <c r="AJ5">
        <f t="shared" si="8"/>
        <v>-23468.485100578982</v>
      </c>
      <c r="AK5">
        <f>H5*SUM(AB5, AE5:AF5)</f>
        <v>11280.501480516148</v>
      </c>
      <c r="AL5">
        <f t="shared" si="9"/>
        <v>63559.281659868575</v>
      </c>
      <c r="AN5">
        <f t="shared" si="10"/>
        <v>91486.191878852958</v>
      </c>
      <c r="AO5">
        <f t="shared" si="11"/>
        <v>-4574.3095939426485</v>
      </c>
      <c r="AP5">
        <f t="shared" si="12"/>
        <v>-10.130595312559713</v>
      </c>
      <c r="AQ5">
        <f t="shared" si="13"/>
        <v>-22625.389088022599</v>
      </c>
      <c r="AR5">
        <f t="shared" si="14"/>
        <v>64276.362601575158</v>
      </c>
      <c r="AS5">
        <f t="shared" si="15"/>
        <v>-19914.499255646853</v>
      </c>
      <c r="AT5">
        <f t="shared" si="16"/>
        <v>9572.2215291825505</v>
      </c>
      <c r="AU5">
        <f t="shared" si="17"/>
        <v>53934.084875110857</v>
      </c>
      <c r="AW5">
        <v>2</v>
      </c>
      <c r="AX5">
        <f>(R5*SUMPRODUCT(K6:$K$23, X6:$X$23)-$AZ$3*SUMPRODUCT(K5:$K$22, W6:$W$23))/Z5</f>
        <v>55360.566434716529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1.5530428000000001E-2</v>
      </c>
      <c r="O6">
        <f t="shared" si="29"/>
        <v>112883.53381048368</v>
      </c>
      <c r="P6">
        <f t="shared" si="30"/>
        <v>5644.1766905241848</v>
      </c>
      <c r="Q6" s="5">
        <f t="shared" si="31"/>
        <v>12.5</v>
      </c>
      <c r="R6">
        <f t="shared" si="0"/>
        <v>2000000</v>
      </c>
      <c r="S6">
        <f t="shared" si="1"/>
        <v>76439.588632363928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52873.875602672575</v>
      </c>
      <c r="AC6">
        <f t="shared" si="2"/>
        <v>71142.192238969146</v>
      </c>
      <c r="AE6">
        <f t="shared" si="3"/>
        <v>105060.50865322727</v>
      </c>
      <c r="AF6">
        <f t="shared" si="4"/>
        <v>-5253.025432661364</v>
      </c>
      <c r="AG6">
        <f t="shared" si="5"/>
        <v>-11.633728266959841</v>
      </c>
      <c r="AH6">
        <f t="shared" si="6"/>
        <v>-29665.661715965347</v>
      </c>
      <c r="AI6">
        <f t="shared" si="7"/>
        <v>70130.187776333594</v>
      </c>
      <c r="AJ6">
        <f t="shared" si="8"/>
        <v>-18268.316636296571</v>
      </c>
      <c r="AK6">
        <f>H6*SUM(AB6, AE6:AF6)</f>
        <v>13064.943874504519</v>
      </c>
      <c r="AL6">
        <f t="shared" si="9"/>
        <v>64926.815014541542</v>
      </c>
      <c r="AN6">
        <f t="shared" si="10"/>
        <v>82123.225811413082</v>
      </c>
      <c r="AO6">
        <f t="shared" si="11"/>
        <v>-4106.1612905706552</v>
      </c>
      <c r="AP6">
        <f t="shared" si="12"/>
        <v>-9.0938003798329632</v>
      </c>
      <c r="AQ6">
        <f t="shared" si="13"/>
        <v>-23188.921005384618</v>
      </c>
      <c r="AR6">
        <f t="shared" si="14"/>
        <v>54819.049715077977</v>
      </c>
      <c r="AS6">
        <f t="shared" si="15"/>
        <v>-14279.895572073196</v>
      </c>
      <c r="AT6">
        <f t="shared" si="16"/>
        <v>10212.546557915548</v>
      </c>
      <c r="AU6">
        <f t="shared" si="17"/>
        <v>50751.70070092033</v>
      </c>
      <c r="AW6">
        <v>3</v>
      </c>
      <c r="AX6">
        <f>(R6*SUMPRODUCT(K7:$K$23, X7:$X$23)-$AZ$3*SUMPRODUCT(K6:$K$22, W7:$W$23))/Z6</f>
        <v>76439.588632363928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1.7564712E-2</v>
      </c>
      <c r="O7">
        <f t="shared" si="29"/>
        <v>112883.53381048368</v>
      </c>
      <c r="P7">
        <f t="shared" si="30"/>
        <v>5644.1766905241848</v>
      </c>
      <c r="Q7" s="5">
        <f t="shared" si="31"/>
        <v>12.5</v>
      </c>
      <c r="R7">
        <f t="shared" si="0"/>
        <v>2000000</v>
      </c>
      <c r="S7">
        <f t="shared" si="1"/>
        <v>93712.908628565463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71142.192238969146</v>
      </c>
      <c r="AC7">
        <f t="shared" si="2"/>
        <v>84814.289916530543</v>
      </c>
      <c r="AE7">
        <f t="shared" si="3"/>
        <v>102164.54598962754</v>
      </c>
      <c r="AF7">
        <f t="shared" si="4"/>
        <v>-5108.2272994813775</v>
      </c>
      <c r="AG7">
        <f t="shared" si="5"/>
        <v>-11.313047897794833</v>
      </c>
      <c r="AH7">
        <f t="shared" si="6"/>
        <v>-32694.893839265394</v>
      </c>
      <c r="AI7">
        <f t="shared" si="7"/>
        <v>64350.111802982967</v>
      </c>
      <c r="AJ7">
        <f t="shared" si="8"/>
        <v>-13672.097677561396</v>
      </c>
      <c r="AK7">
        <f>H7*SUM(AB7, AE7:AF7)</f>
        <v>14392.746580204399</v>
      </c>
      <c r="AL7">
        <f t="shared" si="9"/>
        <v>65070.760705625973</v>
      </c>
      <c r="AN7">
        <f t="shared" si="10"/>
        <v>73564.599927605319</v>
      </c>
      <c r="AO7">
        <f t="shared" si="11"/>
        <v>-3678.2299963802661</v>
      </c>
      <c r="AP7">
        <f t="shared" si="12"/>
        <v>-8.1460729306975832</v>
      </c>
      <c r="AQ7">
        <f t="shared" si="13"/>
        <v>-23542.284279374941</v>
      </c>
      <c r="AR7">
        <f t="shared" si="14"/>
        <v>46335.93957891941</v>
      </c>
      <c r="AS7">
        <f t="shared" si="15"/>
        <v>-9844.7302445122205</v>
      </c>
      <c r="AT7">
        <f t="shared" si="16"/>
        <v>10363.640671781017</v>
      </c>
      <c r="AU7">
        <f t="shared" si="17"/>
        <v>46854.850006188208</v>
      </c>
      <c r="AW7">
        <v>4</v>
      </c>
      <c r="AX7">
        <f>(R7*SUMPRODUCT(K8:$K$23, X8:$X$23)-$AZ$3*SUMPRODUCT(K7:$K$22, W8:$W$23))/Z7</f>
        <v>93712.908628565463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1.9807176999999999E-2</v>
      </c>
      <c r="O8">
        <f t="shared" si="29"/>
        <v>112883.53381048368</v>
      </c>
      <c r="P8">
        <f t="shared" si="30"/>
        <v>5644.1766905241848</v>
      </c>
      <c r="Q8" s="5">
        <f t="shared" si="31"/>
        <v>12.5</v>
      </c>
      <c r="R8">
        <f t="shared" si="0"/>
        <v>2000000</v>
      </c>
      <c r="S8">
        <f t="shared" si="1"/>
        <v>107473.73782816301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84814.289916530543</v>
      </c>
      <c r="AC8">
        <f t="shared" si="2"/>
        <v>94369.145792353927</v>
      </c>
      <c r="AE8">
        <f t="shared" si="3"/>
        <v>99119.30928419008</v>
      </c>
      <c r="AF8">
        <f t="shared" si="4"/>
        <v>-4955.9654642095047</v>
      </c>
      <c r="AG8">
        <f t="shared" si="5"/>
        <v>-10.975837876695785</v>
      </c>
      <c r="AH8">
        <f t="shared" si="6"/>
        <v>-35852.726739376019</v>
      </c>
      <c r="AI8">
        <f t="shared" si="7"/>
        <v>58299.641242727848</v>
      </c>
      <c r="AJ8">
        <f t="shared" si="8"/>
        <v>-9554.8558758233848</v>
      </c>
      <c r="AK8">
        <f t="shared" ref="AK8:AK23" si="32">H8*SUM(AB8:AB8, AE8:AF8)</f>
        <v>15315.116118833257</v>
      </c>
      <c r="AL8">
        <f t="shared" si="9"/>
        <v>64059.901485737719</v>
      </c>
      <c r="AN8">
        <f t="shared" si="10"/>
        <v>65745.964679043274</v>
      </c>
      <c r="AO8">
        <f t="shared" si="11"/>
        <v>-3287.2982339521641</v>
      </c>
      <c r="AP8">
        <f t="shared" si="12"/>
        <v>-7.2802873080477282</v>
      </c>
      <c r="AQ8">
        <f t="shared" si="13"/>
        <v>-23781.159522571295</v>
      </c>
      <c r="AR8">
        <f t="shared" si="14"/>
        <v>38670.226635211766</v>
      </c>
      <c r="AS8">
        <f t="shared" si="15"/>
        <v>-6337.7481286124403</v>
      </c>
      <c r="AT8">
        <f t="shared" si="16"/>
        <v>10158.536118500408</v>
      </c>
      <c r="AU8">
        <f t="shared" si="17"/>
        <v>42491.014625099728</v>
      </c>
      <c r="AW8">
        <v>5</v>
      </c>
      <c r="AX8">
        <f>(R8*SUMPRODUCT(K9:$K$23, X9:$X$23)-$AZ$3*SUMPRODUCT(K8:$K$22, W9:$W$23))/Z8</f>
        <v>107473.73782816301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2.2489294999999999E-2</v>
      </c>
      <c r="O9">
        <f t="shared" si="29"/>
        <v>112883.53381048368</v>
      </c>
      <c r="P9">
        <f t="shared" si="30"/>
        <v>5644.1766905241848</v>
      </c>
      <c r="Q9" s="5">
        <f t="shared" si="31"/>
        <v>12.5</v>
      </c>
      <c r="R9">
        <f t="shared" si="0"/>
        <v>2000000</v>
      </c>
      <c r="S9">
        <f t="shared" si="1"/>
        <v>117746.76879408675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94369.145792353927</v>
      </c>
      <c r="AC9">
        <f t="shared" si="2"/>
        <v>100030.50181183623</v>
      </c>
      <c r="AE9">
        <f t="shared" si="3"/>
        <v>95898.992804659792</v>
      </c>
      <c r="AF9">
        <f t="shared" si="4"/>
        <v>-4794.9496402329905</v>
      </c>
      <c r="AG9">
        <f t="shared" si="5"/>
        <v>-10.619240642047641</v>
      </c>
      <c r="AH9">
        <f t="shared" si="6"/>
        <v>-39494.216940989616</v>
      </c>
      <c r="AI9">
        <f t="shared" si="7"/>
        <v>51599.206982795135</v>
      </c>
      <c r="AJ9">
        <f t="shared" si="8"/>
        <v>-5661.3560194823076</v>
      </c>
      <c r="AK9">
        <f t="shared" si="32"/>
        <v>15870.940779031729</v>
      </c>
      <c r="AL9">
        <f t="shared" si="9"/>
        <v>61808.791742344554</v>
      </c>
      <c r="AN9">
        <f t="shared" si="10"/>
        <v>58595.875565395378</v>
      </c>
      <c r="AO9">
        <f t="shared" si="11"/>
        <v>-2929.7937782697695</v>
      </c>
      <c r="AP9">
        <f t="shared" si="12"/>
        <v>-6.4885322052118335</v>
      </c>
      <c r="AQ9">
        <f t="shared" si="13"/>
        <v>-24131.621758956673</v>
      </c>
      <c r="AR9">
        <f t="shared" si="14"/>
        <v>31527.971495963724</v>
      </c>
      <c r="AS9">
        <f t="shared" si="15"/>
        <v>-3459.1824496499648</v>
      </c>
      <c r="AT9">
        <f t="shared" si="16"/>
        <v>9697.4081144751563</v>
      </c>
      <c r="AU9">
        <f t="shared" si="17"/>
        <v>37766.197160788914</v>
      </c>
      <c r="AW9">
        <v>6</v>
      </c>
      <c r="AX9">
        <f>(R9*SUMPRODUCT(K10:$K$23, X10:$X$23)-$AZ$3*SUMPRODUCT(K9:$K$22, W10:$W$23))/Z9</f>
        <v>117746.76879408675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2.5348699999999998E-2</v>
      </c>
      <c r="O10">
        <f t="shared" si="29"/>
        <v>112883.53381048368</v>
      </c>
      <c r="P10">
        <f t="shared" si="30"/>
        <v>5644.1766905241848</v>
      </c>
      <c r="Q10" s="5">
        <f t="shared" si="31"/>
        <v>12.5</v>
      </c>
      <c r="R10">
        <f t="shared" si="0"/>
        <v>2000000</v>
      </c>
      <c r="S10">
        <f t="shared" si="1"/>
        <v>124881.61678150309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100030.50181183623</v>
      </c>
      <c r="AC10">
        <f t="shared" si="2"/>
        <v>102341.62677367782</v>
      </c>
      <c r="AE10">
        <f t="shared" si="3"/>
        <v>92509.088077705732</v>
      </c>
      <c r="AF10">
        <f t="shared" si="4"/>
        <v>-4625.4544038852873</v>
      </c>
      <c r="AG10">
        <f t="shared" si="5"/>
        <v>-10.243864290364094</v>
      </c>
      <c r="AH10">
        <f t="shared" si="6"/>
        <v>-43069.431242091683</v>
      </c>
      <c r="AI10">
        <f t="shared" si="7"/>
        <v>44803.9585674384</v>
      </c>
      <c r="AJ10">
        <f t="shared" si="8"/>
        <v>-2311.1249618415895</v>
      </c>
      <c r="AK10">
        <f t="shared" si="32"/>
        <v>16079.812573507643</v>
      </c>
      <c r="AL10">
        <f t="shared" si="9"/>
        <v>58572.646179104457</v>
      </c>
      <c r="AN10">
        <f t="shared" si="10"/>
        <v>52069.039802865685</v>
      </c>
      <c r="AO10">
        <f t="shared" si="11"/>
        <v>-2603.451990143285</v>
      </c>
      <c r="AP10">
        <f t="shared" si="12"/>
        <v>-5.7657921892180735</v>
      </c>
      <c r="AQ10">
        <f t="shared" si="13"/>
        <v>-24241.768849213327</v>
      </c>
      <c r="AR10">
        <f t="shared" si="14"/>
        <v>25218.053171319858</v>
      </c>
      <c r="AS10">
        <f t="shared" si="15"/>
        <v>-1300.8241690421235</v>
      </c>
      <c r="AT10">
        <f t="shared" si="16"/>
        <v>9050.5745793246606</v>
      </c>
      <c r="AU10">
        <f t="shared" si="17"/>
        <v>32967.803581602398</v>
      </c>
      <c r="AW10">
        <v>7</v>
      </c>
      <c r="AX10">
        <f>(R10*SUMPRODUCT(K11:$K$23, X11:$X$23)-$AZ$3*SUMPRODUCT(K10:$K$22, W11:$W$23))/Z10</f>
        <v>124881.61678150309</v>
      </c>
    </row>
    <row r="11" spans="1:52" x14ac:dyDescent="0.25">
      <c r="A11" t="s">
        <v>33</v>
      </c>
      <c r="C11" s="24">
        <f>AU25</f>
        <v>343336.13383166748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2.8197647999999999E-2</v>
      </c>
      <c r="O11">
        <f t="shared" si="29"/>
        <v>112883.53381048368</v>
      </c>
      <c r="P11">
        <f t="shared" si="30"/>
        <v>5644.1766905241848</v>
      </c>
      <c r="Q11" s="5">
        <f t="shared" si="31"/>
        <v>12.5</v>
      </c>
      <c r="R11">
        <f t="shared" si="0"/>
        <v>2000000</v>
      </c>
      <c r="S11">
        <f t="shared" si="1"/>
        <v>129375.16880742239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102341.62677367782</v>
      </c>
      <c r="AC11">
        <f t="shared" si="2"/>
        <v>101974.26120421736</v>
      </c>
      <c r="AE11">
        <f t="shared" si="3"/>
        <v>88975.458494512539</v>
      </c>
      <c r="AF11">
        <f t="shared" si="4"/>
        <v>-4448.7729247256275</v>
      </c>
      <c r="AG11">
        <f t="shared" si="5"/>
        <v>-9.8525727680409965</v>
      </c>
      <c r="AH11">
        <f t="shared" si="6"/>
        <v>-46216.460707113038</v>
      </c>
      <c r="AI11">
        <f t="shared" si="7"/>
        <v>38300.372289905841</v>
      </c>
      <c r="AJ11">
        <f t="shared" si="8"/>
        <v>367.36556946046767</v>
      </c>
      <c r="AK11">
        <f t="shared" si="32"/>
        <v>15990.321487230278</v>
      </c>
      <c r="AL11">
        <f t="shared" si="9"/>
        <v>54658.059346596587</v>
      </c>
      <c r="AN11">
        <f t="shared" si="10"/>
        <v>46132.561648514449</v>
      </c>
      <c r="AO11">
        <f t="shared" si="11"/>
        <v>-2306.6280824257228</v>
      </c>
      <c r="AP11">
        <f t="shared" si="12"/>
        <v>-5.1084245960492378</v>
      </c>
      <c r="AQ11">
        <f t="shared" si="13"/>
        <v>-23962.604507157801</v>
      </c>
      <c r="AR11">
        <f t="shared" si="14"/>
        <v>19858.220634334884</v>
      </c>
      <c r="AS11">
        <f t="shared" si="15"/>
        <v>190.47403708205519</v>
      </c>
      <c r="AT11">
        <f t="shared" si="16"/>
        <v>8290.7635911166599</v>
      </c>
      <c r="AU11">
        <f t="shared" si="17"/>
        <v>28339.458262533597</v>
      </c>
      <c r="AW11">
        <v>8</v>
      </c>
      <c r="AX11">
        <f>(R11*SUMPRODUCT(K12:$K$23, X12:$X$23)-$AZ$3*SUMPRODUCT(K11:$K$22, W12:$W$23))/Z11</f>
        <v>129375.16880742239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3.1331300999999999E-2</v>
      </c>
      <c r="O12">
        <f t="shared" si="29"/>
        <v>112883.53381048368</v>
      </c>
      <c r="P12">
        <f t="shared" si="30"/>
        <v>5644.1766905241848</v>
      </c>
      <c r="Q12" s="5">
        <f t="shared" si="31"/>
        <v>12.5</v>
      </c>
      <c r="R12">
        <f t="shared" si="0"/>
        <v>2000000</v>
      </c>
      <c r="S12">
        <f t="shared" si="1"/>
        <v>131399.78291203646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101974.26120421736</v>
      </c>
      <c r="AC12">
        <f t="shared" si="2"/>
        <v>99289.38793168751</v>
      </c>
      <c r="AE12">
        <f t="shared" si="3"/>
        <v>85297.98703786284</v>
      </c>
      <c r="AF12">
        <f t="shared" si="4"/>
        <v>-4264.899351893142</v>
      </c>
      <c r="AG12">
        <f t="shared" si="5"/>
        <v>-9.4453531173406926</v>
      </c>
      <c r="AH12">
        <f t="shared" si="6"/>
        <v>-49391.027683183303</v>
      </c>
      <c r="AI12">
        <f t="shared" si="7"/>
        <v>31632.614649669064</v>
      </c>
      <c r="AJ12">
        <f t="shared" si="8"/>
        <v>2684.8732725298469</v>
      </c>
      <c r="AK12">
        <f t="shared" si="32"/>
        <v>15659.93884453331</v>
      </c>
      <c r="AL12">
        <f t="shared" si="9"/>
        <v>49977.42676673222</v>
      </c>
      <c r="AN12">
        <f t="shared" si="10"/>
        <v>40739.743044777075</v>
      </c>
      <c r="AO12">
        <f t="shared" si="11"/>
        <v>-2036.9871522388537</v>
      </c>
      <c r="AP12">
        <f t="shared" si="12"/>
        <v>-4.5112583817111052</v>
      </c>
      <c r="AQ12">
        <f t="shared" si="13"/>
        <v>-23589.979627973815</v>
      </c>
      <c r="AR12">
        <f t="shared" si="14"/>
        <v>15108.265006182699</v>
      </c>
      <c r="AS12">
        <f t="shared" si="15"/>
        <v>1282.3403110568443</v>
      </c>
      <c r="AT12">
        <f t="shared" si="16"/>
        <v>7479.4483056208246</v>
      </c>
      <c r="AU12">
        <f t="shared" si="17"/>
        <v>23870.053622860367</v>
      </c>
      <c r="AW12">
        <v>9</v>
      </c>
      <c r="AX12">
        <f>(R12*SUMPRODUCT(K13:$K$23, X13:$X$23)-$AZ$3*SUMPRODUCT(K12:$K$22, W13:$W$23))/Z12</f>
        <v>131399.78291203646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3.466458E-2</v>
      </c>
      <c r="O13">
        <f t="shared" si="29"/>
        <v>112883.53381048368</v>
      </c>
      <c r="P13">
        <f t="shared" si="30"/>
        <v>5644.1766905241848</v>
      </c>
      <c r="Q13" s="5">
        <f t="shared" si="31"/>
        <v>12.5</v>
      </c>
      <c r="R13">
        <f t="shared" si="0"/>
        <v>2000000</v>
      </c>
      <c r="S13">
        <f t="shared" si="1"/>
        <v>131188.37270115904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99289.38793168751</v>
      </c>
      <c r="AC13">
        <f t="shared" si="2"/>
        <v>94702.056649937687</v>
      </c>
      <c r="AE13">
        <f t="shared" si="3"/>
        <v>81488.188271971259</v>
      </c>
      <c r="AF13">
        <f t="shared" si="4"/>
        <v>-4074.4094135985629</v>
      </c>
      <c r="AG13">
        <f t="shared" si="5"/>
        <v>-9.0234803874029801</v>
      </c>
      <c r="AH13">
        <f t="shared" si="6"/>
        <v>-52387.071802288927</v>
      </c>
      <c r="AI13">
        <f t="shared" si="7"/>
        <v>25017.683575696363</v>
      </c>
      <c r="AJ13">
        <f t="shared" si="8"/>
        <v>4587.3312817498227</v>
      </c>
      <c r="AK13">
        <f t="shared" si="32"/>
        <v>15120.489982225454</v>
      </c>
      <c r="AL13">
        <f t="shared" si="9"/>
        <v>44725.504839671637</v>
      </c>
      <c r="AN13">
        <f t="shared" si="10"/>
        <v>35852.243091071221</v>
      </c>
      <c r="AO13">
        <f t="shared" si="11"/>
        <v>-1792.6121545535611</v>
      </c>
      <c r="AP13">
        <f t="shared" si="12"/>
        <v>-3.9700479202819707</v>
      </c>
      <c r="AQ13">
        <f t="shared" si="13"/>
        <v>-23048.665983547096</v>
      </c>
      <c r="AR13">
        <f t="shared" si="14"/>
        <v>11006.994905050284</v>
      </c>
      <c r="AS13">
        <f t="shared" si="15"/>
        <v>2018.2816643763801</v>
      </c>
      <c r="AT13">
        <f t="shared" si="16"/>
        <v>6652.5406196239674</v>
      </c>
      <c r="AU13">
        <f t="shared" si="17"/>
        <v>19677.817189050631</v>
      </c>
      <c r="AW13">
        <v>10</v>
      </c>
      <c r="AX13">
        <f>(R13*SUMPRODUCT(K14:$K$23, X14:$X$23)-$AZ$3*SUMPRODUCT(K13:$K$22, W14:$W$23))/Z13</f>
        <v>131188.37270115904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3.8375247000000001E-2</v>
      </c>
      <c r="O14">
        <f t="shared" si="29"/>
        <v>112883.53381048368</v>
      </c>
      <c r="P14">
        <f t="shared" si="30"/>
        <v>5644.1766905241848</v>
      </c>
      <c r="Q14" s="5">
        <f t="shared" si="31"/>
        <v>12.5</v>
      </c>
      <c r="R14">
        <f t="shared" si="0"/>
        <v>2000000</v>
      </c>
      <c r="S14">
        <f t="shared" si="1"/>
        <v>128819.94440442853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94702.056649937687</v>
      </c>
      <c r="AC14">
        <f t="shared" si="2"/>
        <v>88493.811962148771</v>
      </c>
      <c r="AE14">
        <f t="shared" si="3"/>
        <v>77546.177036732144</v>
      </c>
      <c r="AF14">
        <f t="shared" si="4"/>
        <v>-3877.3088518366071</v>
      </c>
      <c r="AG14">
        <f t="shared" si="5"/>
        <v>-8.5869672948627045</v>
      </c>
      <c r="AH14">
        <f t="shared" si="6"/>
        <v>-55404.526186599207</v>
      </c>
      <c r="AI14">
        <f t="shared" si="7"/>
        <v>18255.755031001463</v>
      </c>
      <c r="AJ14">
        <f t="shared" si="8"/>
        <v>6208.2446877889161</v>
      </c>
      <c r="AK14">
        <f t="shared" si="32"/>
        <v>14407.500038116683</v>
      </c>
      <c r="AL14">
        <f t="shared" si="9"/>
        <v>38871.499756907062</v>
      </c>
      <c r="AN14">
        <f t="shared" si="10"/>
        <v>31428.541665702451</v>
      </c>
      <c r="AO14">
        <f t="shared" si="11"/>
        <v>-1571.4270832851225</v>
      </c>
      <c r="AP14">
        <f t="shared" si="12"/>
        <v>-3.4801955392434336</v>
      </c>
      <c r="AQ14">
        <f t="shared" si="13"/>
        <v>-22454.794372380511</v>
      </c>
      <c r="AR14">
        <f t="shared" si="14"/>
        <v>7398.8400144975731</v>
      </c>
      <c r="AS14">
        <f t="shared" si="15"/>
        <v>2516.1276067629624</v>
      </c>
      <c r="AT14">
        <f t="shared" si="16"/>
        <v>5839.1881140971518</v>
      </c>
      <c r="AU14">
        <f t="shared" si="17"/>
        <v>15754.155735357688</v>
      </c>
      <c r="AW14">
        <v>11</v>
      </c>
      <c r="AX14">
        <f>(R14*SUMPRODUCT(K15:$K$23, X15:$X$23)-$AZ$3*SUMPRODUCT(K14:$K$22, W15:$W$23))/Z14</f>
        <v>128819.94440442853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4.2655799000000001E-2</v>
      </c>
      <c r="O15">
        <f t="shared" si="29"/>
        <v>112883.53381048368</v>
      </c>
      <c r="P15">
        <f t="shared" si="30"/>
        <v>5644.1766905241848</v>
      </c>
      <c r="Q15" s="5">
        <f t="shared" si="31"/>
        <v>12.5</v>
      </c>
      <c r="R15">
        <f t="shared" si="0"/>
        <v>2000000</v>
      </c>
      <c r="S15">
        <f t="shared" si="1"/>
        <v>124243.65958685963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88493.811962148771</v>
      </c>
      <c r="AC15">
        <f t="shared" si="2"/>
        <v>80855.921643031019</v>
      </c>
      <c r="AE15">
        <f t="shared" si="3"/>
        <v>73462.921125467561</v>
      </c>
      <c r="AF15">
        <f t="shared" si="4"/>
        <v>-3673.1460562733787</v>
      </c>
      <c r="AG15">
        <f t="shared" si="5"/>
        <v>-8.1348136709648404</v>
      </c>
      <c r="AH15">
        <f t="shared" si="6"/>
        <v>-58605.432151877962</v>
      </c>
      <c r="AI15">
        <f t="shared" si="7"/>
        <v>11176.208103645244</v>
      </c>
      <c r="AJ15">
        <f t="shared" si="8"/>
        <v>7637.8903191177524</v>
      </c>
      <c r="AK15">
        <f t="shared" si="32"/>
        <v>13544.326542272018</v>
      </c>
      <c r="AL15">
        <f t="shared" si="9"/>
        <v>32358.424965035014</v>
      </c>
      <c r="AN15">
        <f t="shared" si="10"/>
        <v>27426.740507650447</v>
      </c>
      <c r="AO15">
        <f t="shared" si="11"/>
        <v>-1371.3370253825226</v>
      </c>
      <c r="AP15">
        <f t="shared" si="12"/>
        <v>-3.0370616933485031</v>
      </c>
      <c r="AQ15">
        <f t="shared" si="13"/>
        <v>-21879.826657356338</v>
      </c>
      <c r="AR15">
        <f t="shared" si="14"/>
        <v>4172.5397632182339</v>
      </c>
      <c r="AS15">
        <f t="shared" si="15"/>
        <v>2851.5396964757547</v>
      </c>
      <c r="AT15">
        <f t="shared" si="16"/>
        <v>5056.6561162376156</v>
      </c>
      <c r="AU15">
        <f t="shared" si="17"/>
        <v>12080.735575931603</v>
      </c>
      <c r="AW15">
        <v>12</v>
      </c>
      <c r="AX15">
        <f>(R15*SUMPRODUCT(K16:$K$23, X16:$X$23)-$AZ$3*SUMPRODUCT(K15:$K$22, W16:$W$23))/Z15</f>
        <v>124243.65958685963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4.7231987000000003E-2</v>
      </c>
      <c r="O16">
        <f t="shared" si="29"/>
        <v>112883.53381048368</v>
      </c>
      <c r="P16">
        <f t="shared" si="30"/>
        <v>5644.1766905241848</v>
      </c>
      <c r="Q16" s="5">
        <f t="shared" si="31"/>
        <v>12.5</v>
      </c>
      <c r="R16">
        <f t="shared" si="0"/>
        <v>2000000</v>
      </c>
      <c r="S16">
        <f t="shared" si="1"/>
        <v>117583.55823878833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80855.921643031019</v>
      </c>
      <c r="AC16">
        <f t="shared" si="2"/>
        <v>72142.1422037429</v>
      </c>
      <c r="AE16">
        <f t="shared" si="3"/>
        <v>69258.492178632776</v>
      </c>
      <c r="AF16">
        <f t="shared" si="4"/>
        <v>-3462.9246089316393</v>
      </c>
      <c r="AG16">
        <f t="shared" si="5"/>
        <v>-7.6692421207007584</v>
      </c>
      <c r="AH16">
        <f t="shared" si="6"/>
        <v>-61475.746168709389</v>
      </c>
      <c r="AI16">
        <f t="shared" si="7"/>
        <v>4312.1521588710457</v>
      </c>
      <c r="AJ16">
        <f t="shared" si="8"/>
        <v>8713.7794392881187</v>
      </c>
      <c r="AK16">
        <f t="shared" si="32"/>
        <v>12548.967931933492</v>
      </c>
      <c r="AL16">
        <f t="shared" si="9"/>
        <v>25574.899530092654</v>
      </c>
      <c r="AN16">
        <f t="shared" si="10"/>
        <v>23818.872713380275</v>
      </c>
      <c r="AO16">
        <f t="shared" si="11"/>
        <v>-1190.9436356690139</v>
      </c>
      <c r="AP16">
        <f t="shared" si="12"/>
        <v>-2.6375495067076131</v>
      </c>
      <c r="AQ16">
        <f t="shared" si="13"/>
        <v>-21142.287781487623</v>
      </c>
      <c r="AR16">
        <f t="shared" si="14"/>
        <v>1483.003746716927</v>
      </c>
      <c r="AS16">
        <f t="shared" si="15"/>
        <v>2996.7791210578316</v>
      </c>
      <c r="AT16">
        <f t="shared" si="16"/>
        <v>4315.7490215651897</v>
      </c>
      <c r="AU16">
        <f t="shared" si="17"/>
        <v>8795.5318893399472</v>
      </c>
      <c r="AW16">
        <v>13</v>
      </c>
      <c r="AX16">
        <f>(R16*SUMPRODUCT(K17:$K$23, X17:$X$23)-$AZ$3*SUMPRODUCT(K16:$K$22, W17:$W$23))/Z16</f>
        <v>117583.55823878833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5.2092880000000001E-2</v>
      </c>
      <c r="O17">
        <f t="shared" si="29"/>
        <v>112883.53381048368</v>
      </c>
      <c r="P17">
        <f t="shared" si="30"/>
        <v>5644.1766905241848</v>
      </c>
      <c r="Q17" s="5">
        <f t="shared" si="31"/>
        <v>12.5</v>
      </c>
      <c r="R17">
        <f t="shared" si="0"/>
        <v>2000000</v>
      </c>
      <c r="S17">
        <f t="shared" si="1"/>
        <v>108933.44708738664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72142.1422037429</v>
      </c>
      <c r="AC17">
        <f t="shared" si="2"/>
        <v>62684.983404966901</v>
      </c>
      <c r="AE17">
        <f t="shared" si="3"/>
        <v>64958.032934803996</v>
      </c>
      <c r="AF17">
        <f t="shared" si="4"/>
        <v>-3247.9016467402002</v>
      </c>
      <c r="AG17">
        <f t="shared" si="5"/>
        <v>-7.193036790009141</v>
      </c>
      <c r="AH17">
        <f t="shared" si="6"/>
        <v>-63922.065517537623</v>
      </c>
      <c r="AI17">
        <f t="shared" si="7"/>
        <v>-2219.1272662638366</v>
      </c>
      <c r="AJ17">
        <f t="shared" si="8"/>
        <v>9457.1587987759995</v>
      </c>
      <c r="AK17">
        <f t="shared" si="32"/>
        <v>11453.7390426939</v>
      </c>
      <c r="AL17">
        <f t="shared" si="9"/>
        <v>18691.770575206065</v>
      </c>
      <c r="AN17">
        <f t="shared" si="10"/>
        <v>20578.949591691995</v>
      </c>
      <c r="AO17">
        <f t="shared" si="11"/>
        <v>-1028.9474795845999</v>
      </c>
      <c r="AP17">
        <f t="shared" si="12"/>
        <v>-2.2787811580032225</v>
      </c>
      <c r="AQ17">
        <f t="shared" si="13"/>
        <v>-20250.751210439328</v>
      </c>
      <c r="AR17">
        <f t="shared" si="14"/>
        <v>-703.02787948993716</v>
      </c>
      <c r="AS17">
        <f t="shared" si="15"/>
        <v>2996.06354145559</v>
      </c>
      <c r="AT17">
        <f t="shared" si="16"/>
        <v>3628.5876857225912</v>
      </c>
      <c r="AU17">
        <f t="shared" si="17"/>
        <v>5921.6233476882444</v>
      </c>
      <c r="AW17">
        <v>14</v>
      </c>
      <c r="AX17">
        <f>(R17*SUMPRODUCT(K18:$K$23, X18:$X$23)-$AZ$3*SUMPRODUCT(K17:$K$22, W18:$W$23))/Z17</f>
        <v>108933.44708738664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5.7568810999999998E-2</v>
      </c>
      <c r="O18">
        <f t="shared" si="29"/>
        <v>112883.53381048368</v>
      </c>
      <c r="P18">
        <f t="shared" si="30"/>
        <v>5644.1766905241848</v>
      </c>
      <c r="Q18" s="5">
        <f t="shared" si="31"/>
        <v>12.5</v>
      </c>
      <c r="R18">
        <f t="shared" si="0"/>
        <v>2000000</v>
      </c>
      <c r="S18">
        <f t="shared" si="1"/>
        <v>98171.597657436781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62684.983404966901</v>
      </c>
      <c r="AC18">
        <f t="shared" si="2"/>
        <v>52675.045479273685</v>
      </c>
      <c r="AE18">
        <f t="shared" si="3"/>
        <v>60568.895884500453</v>
      </c>
      <c r="AF18">
        <f t="shared" si="4"/>
        <v>-3028.4447942250226</v>
      </c>
      <c r="AG18">
        <f t="shared" si="5"/>
        <v>-6.7070118466289674</v>
      </c>
      <c r="AH18">
        <f t="shared" si="6"/>
        <v>-66255.132076813272</v>
      </c>
      <c r="AI18">
        <f t="shared" si="7"/>
        <v>-8721.3879983844745</v>
      </c>
      <c r="AJ18">
        <f t="shared" si="8"/>
        <v>10009.937925693215</v>
      </c>
      <c r="AK18">
        <f t="shared" si="32"/>
        <v>10287.690429757888</v>
      </c>
      <c r="AL18">
        <f t="shared" si="9"/>
        <v>11576.240357066628</v>
      </c>
      <c r="AN18">
        <f t="shared" si="10"/>
        <v>17675.925491817601</v>
      </c>
      <c r="AO18">
        <f t="shared" si="11"/>
        <v>-883.79627459087999</v>
      </c>
      <c r="AP18">
        <f t="shared" si="12"/>
        <v>-1.9573188505833266</v>
      </c>
      <c r="AQ18">
        <f t="shared" si="13"/>
        <v>-19335.349620265653</v>
      </c>
      <c r="AR18">
        <f t="shared" si="14"/>
        <v>-2545.1777218895172</v>
      </c>
      <c r="AS18">
        <f t="shared" si="15"/>
        <v>2921.2174725732461</v>
      </c>
      <c r="AT18">
        <f t="shared" si="16"/>
        <v>3002.274465528425</v>
      </c>
      <c r="AU18">
        <f t="shared" si="17"/>
        <v>3378.314216212154</v>
      </c>
      <c r="AW18">
        <v>15</v>
      </c>
      <c r="AX18">
        <f>(R18*SUMPRODUCT(K19:$K$23, X19:$X$23)-$AZ$3*SUMPRODUCT(K18:$K$22, W19:$W$23))/Z18</f>
        <v>98171.597657436781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6.3742958000000002E-2</v>
      </c>
      <c r="O19">
        <f t="shared" si="29"/>
        <v>112883.53381048368</v>
      </c>
      <c r="P19">
        <f t="shared" si="30"/>
        <v>5644.1766905241848</v>
      </c>
      <c r="Q19" s="5">
        <f t="shared" si="31"/>
        <v>12.5</v>
      </c>
      <c r="R19">
        <f t="shared" si="0"/>
        <v>2000000</v>
      </c>
      <c r="S19">
        <f t="shared" si="1"/>
        <v>85103.824112217655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52675.045479273685</v>
      </c>
      <c r="AC19">
        <f t="shared" si="2"/>
        <v>42296.035179274681</v>
      </c>
      <c r="AE19">
        <f t="shared" si="3"/>
        <v>56102.366339183354</v>
      </c>
      <c r="AF19">
        <f t="shared" si="4"/>
        <v>-2805.1183169591682</v>
      </c>
      <c r="AG19">
        <f t="shared" si="5"/>
        <v>-6.2124169537175042</v>
      </c>
      <c r="AH19">
        <f t="shared" si="6"/>
        <v>-68403.963911227635</v>
      </c>
      <c r="AI19">
        <f t="shared" si="7"/>
        <v>-15112.928305957168</v>
      </c>
      <c r="AJ19">
        <f t="shared" si="8"/>
        <v>10379.010299999005</v>
      </c>
      <c r="AK19">
        <f t="shared" si="32"/>
        <v>9068.0491549231738</v>
      </c>
      <c r="AL19">
        <f t="shared" si="9"/>
        <v>4334.1311489650107</v>
      </c>
      <c r="AN19">
        <f t="shared" si="10"/>
        <v>15081.892886376156</v>
      </c>
      <c r="AO19">
        <f t="shared" si="11"/>
        <v>-754.09464431880792</v>
      </c>
      <c r="AP19">
        <f t="shared" si="12"/>
        <v>-1.6700722834936041</v>
      </c>
      <c r="AQ19">
        <f t="shared" si="13"/>
        <v>-18388.908062727049</v>
      </c>
      <c r="AR19">
        <f t="shared" si="14"/>
        <v>-4062.7798929531946</v>
      </c>
      <c r="AS19">
        <f t="shared" si="15"/>
        <v>2790.1696813428639</v>
      </c>
      <c r="AT19">
        <f t="shared" si="16"/>
        <v>2437.7464796422682</v>
      </c>
      <c r="AU19">
        <f t="shared" si="17"/>
        <v>1165.1362680319378</v>
      </c>
      <c r="AW19">
        <v>16</v>
      </c>
      <c r="AX19">
        <f>(R19*SUMPRODUCT(K20:$K$23, X20:$X$23)-$AZ$3*SUMPRODUCT(K19:$K$22, W20:$W$23))/Z19</f>
        <v>85103.824112217655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7.0809242999999994E-2</v>
      </c>
      <c r="O20">
        <f t="shared" si="29"/>
        <v>112883.53381048368</v>
      </c>
      <c r="P20">
        <f t="shared" si="30"/>
        <v>5644.1766905241848</v>
      </c>
      <c r="Q20" s="5">
        <f t="shared" si="31"/>
        <v>12.5</v>
      </c>
      <c r="R20">
        <f t="shared" si="0"/>
        <v>2000000</v>
      </c>
      <c r="S20">
        <f t="shared" si="1"/>
        <v>69392.823424498245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42296.035179274681</v>
      </c>
      <c r="AC20">
        <f t="shared" si="2"/>
        <v>31700.841451106753</v>
      </c>
      <c r="AE20">
        <f t="shared" si="3"/>
        <v>51568.776584805273</v>
      </c>
      <c r="AF20">
        <f t="shared" si="4"/>
        <v>-2578.4388292402637</v>
      </c>
      <c r="AG20">
        <f t="shared" si="5"/>
        <v>-5.710396242487227</v>
      </c>
      <c r="AH20">
        <f t="shared" si="6"/>
        <v>-70383.446670896403</v>
      </c>
      <c r="AI20">
        <f t="shared" si="7"/>
        <v>-21398.819311573883</v>
      </c>
      <c r="AJ20">
        <f t="shared" si="8"/>
        <v>10595.193728167927</v>
      </c>
      <c r="AK20">
        <f t="shared" si="32"/>
        <v>7811.374932034234</v>
      </c>
      <c r="AL20">
        <f t="shared" si="9"/>
        <v>-2992.2506513717217</v>
      </c>
      <c r="AN20">
        <f t="shared" si="10"/>
        <v>12770.375507080165</v>
      </c>
      <c r="AO20">
        <f t="shared" si="11"/>
        <v>-638.51877535400831</v>
      </c>
      <c r="AP20">
        <f t="shared" si="12"/>
        <v>-1.4141096442506744</v>
      </c>
      <c r="AQ20">
        <f t="shared" si="13"/>
        <v>-17429.597965966415</v>
      </c>
      <c r="AR20">
        <f t="shared" si="14"/>
        <v>-5299.1553438845085</v>
      </c>
      <c r="AS20">
        <f t="shared" si="15"/>
        <v>2623.7698747119889</v>
      </c>
      <c r="AT20">
        <f t="shared" si="16"/>
        <v>1934.3912676428031</v>
      </c>
      <c r="AU20">
        <f t="shared" si="17"/>
        <v>-740.99420152971618</v>
      </c>
      <c r="AW20">
        <v>17</v>
      </c>
      <c r="AX20">
        <f>(R20*SUMPRODUCT(K21:$K$23, X21:$X$23)-$AZ$3*SUMPRODUCT(K20:$K$22, W21:$W$23))/Z20</f>
        <v>69392.823424498245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7.8963489999999997E-2</v>
      </c>
      <c r="O21">
        <f t="shared" si="29"/>
        <v>112883.53381048368</v>
      </c>
      <c r="P21">
        <f t="shared" si="30"/>
        <v>5644.1766905241848</v>
      </c>
      <c r="Q21" s="5">
        <f t="shared" si="31"/>
        <v>12.5</v>
      </c>
      <c r="R21">
        <f t="shared" si="0"/>
        <v>2000000</v>
      </c>
      <c r="S21">
        <f t="shared" si="1"/>
        <v>50529.721396834626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31700.841451106753</v>
      </c>
      <c r="AC21">
        <f t="shared" si="2"/>
        <v>21029.982791191069</v>
      </c>
      <c r="AE21">
        <f t="shared" si="3"/>
        <v>46981.03824479071</v>
      </c>
      <c r="AF21">
        <f t="shared" si="4"/>
        <v>-2349.0519122395358</v>
      </c>
      <c r="AG21">
        <f t="shared" si="5"/>
        <v>-5.2023794634726768</v>
      </c>
      <c r="AH21">
        <f t="shared" si="6"/>
        <v>-72146.050654348437</v>
      </c>
      <c r="AI21">
        <f t="shared" si="7"/>
        <v>-27519.266701260734</v>
      </c>
      <c r="AJ21">
        <f t="shared" si="8"/>
        <v>10670.858659915684</v>
      </c>
      <c r="AK21">
        <f t="shared" si="32"/>
        <v>6531.8000734476091</v>
      </c>
      <c r="AL21">
        <f t="shared" si="9"/>
        <v>-10316.607967897442</v>
      </c>
      <c r="AN21">
        <f t="shared" si="10"/>
        <v>10717.20693585839</v>
      </c>
      <c r="AO21">
        <f t="shared" si="11"/>
        <v>-535.86034679291959</v>
      </c>
      <c r="AP21">
        <f t="shared" si="12"/>
        <v>-1.1867548983994363</v>
      </c>
      <c r="AQ21">
        <f t="shared" si="13"/>
        <v>-16457.791980646729</v>
      </c>
      <c r="AR21">
        <f t="shared" si="14"/>
        <v>-6277.6321464796574</v>
      </c>
      <c r="AS21">
        <f t="shared" si="15"/>
        <v>2434.2118589576608</v>
      </c>
      <c r="AT21">
        <f t="shared" si="16"/>
        <v>1490.0192857818549</v>
      </c>
      <c r="AU21">
        <f t="shared" si="17"/>
        <v>-2353.4010017401424</v>
      </c>
      <c r="AW21">
        <v>18</v>
      </c>
      <c r="AX21">
        <f>(R21*SUMPRODUCT(K22:$K$23, X22:$X$23)-$AZ$3*SUMPRODUCT(K21:$K$22, W22:$W$23))/Z21</f>
        <v>50529.721396834626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8.8363973999999998E-2</v>
      </c>
      <c r="O22">
        <f t="shared" si="29"/>
        <v>112883.53381048368</v>
      </c>
      <c r="P22">
        <f t="shared" si="30"/>
        <v>5644.1766905241848</v>
      </c>
      <c r="Q22" s="5">
        <f t="shared" si="31"/>
        <v>12.5</v>
      </c>
      <c r="R22">
        <f t="shared" si="0"/>
        <v>2000000</v>
      </c>
      <c r="S22">
        <f t="shared" si="1"/>
        <v>27795.891546713407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21029.982791191069</v>
      </c>
      <c r="AC22">
        <f t="shared" si="2"/>
        <v>10430.469999086505</v>
      </c>
      <c r="AE22">
        <f t="shared" si="3"/>
        <v>42359.796620387111</v>
      </c>
      <c r="AF22">
        <f t="shared" si="4"/>
        <v>-2117.9898310193557</v>
      </c>
      <c r="AG22">
        <f t="shared" si="5"/>
        <v>-4.6906527451895164</v>
      </c>
      <c r="AH22">
        <f t="shared" si="6"/>
        <v>-73552.467783749365</v>
      </c>
      <c r="AI22">
        <f t="shared" si="7"/>
        <v>-33315.351647126794</v>
      </c>
      <c r="AJ22">
        <f t="shared" si="8"/>
        <v>10599.512792104564</v>
      </c>
      <c r="AK22">
        <f t="shared" si="32"/>
        <v>5243.0270344084192</v>
      </c>
      <c r="AL22">
        <f t="shared" si="9"/>
        <v>-17472.81182061381</v>
      </c>
      <c r="AN22">
        <f t="shared" si="10"/>
        <v>8901.3328218972474</v>
      </c>
      <c r="AO22">
        <f t="shared" si="11"/>
        <v>-445.06664109486246</v>
      </c>
      <c r="AP22">
        <f t="shared" si="12"/>
        <v>-0.98567662189347649</v>
      </c>
      <c r="AQ22">
        <f t="shared" si="13"/>
        <v>-15456.0467200148</v>
      </c>
      <c r="AR22">
        <f t="shared" si="14"/>
        <v>-7000.7662158343055</v>
      </c>
      <c r="AS22">
        <f t="shared" si="15"/>
        <v>2227.3428731966815</v>
      </c>
      <c r="AT22">
        <f t="shared" si="16"/>
        <v>1101.7505359082093</v>
      </c>
      <c r="AU22">
        <f t="shared" si="17"/>
        <v>-3671.6728067294148</v>
      </c>
      <c r="AW22">
        <v>19</v>
      </c>
      <c r="AX22">
        <f>(R22*SUMPRODUCT(K23:$K$23, X23:$X$23)-$AZ$3*SUMPRODUCT(K22:$K$22, W23:$W$23))/Z22</f>
        <v>27795.891546713407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9.9562517000000003E-2</v>
      </c>
      <c r="O23">
        <f t="shared" si="29"/>
        <v>112883.53381048368</v>
      </c>
      <c r="P23">
        <f t="shared" si="30"/>
        <v>5644.1766905241848</v>
      </c>
      <c r="Q23" s="5">
        <f t="shared" si="31"/>
        <v>12.5</v>
      </c>
      <c r="R23">
        <f t="shared" si="0"/>
        <v>2000000</v>
      </c>
      <c r="S23">
        <f t="shared" si="1"/>
        <v>31215.994471689832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10430.469999086505</v>
      </c>
      <c r="AC23">
        <f t="shared" si="2"/>
        <v>10430.469999086505</v>
      </c>
      <c r="AE23">
        <f t="shared" si="3"/>
        <v>37718.750683049402</v>
      </c>
      <c r="AF23">
        <f t="shared" si="4"/>
        <v>-1885.9375341524703</v>
      </c>
      <c r="AG23">
        <f t="shared" si="5"/>
        <v>-4.1767330240535934</v>
      </c>
      <c r="AH23">
        <f t="shared" si="6"/>
        <v>-74722.110989444467</v>
      </c>
      <c r="AI23">
        <f t="shared" si="7"/>
        <v>-38893.474573571591</v>
      </c>
      <c r="AJ23">
        <f t="shared" si="8"/>
        <v>0</v>
      </c>
      <c r="AK23">
        <f t="shared" si="32"/>
        <v>3958.749138972943</v>
      </c>
      <c r="AL23">
        <f t="shared" si="9"/>
        <v>-34934.725434598651</v>
      </c>
      <c r="AN23">
        <f t="shared" si="10"/>
        <v>7301.3075096727734</v>
      </c>
      <c r="AO23">
        <f t="shared" si="11"/>
        <v>-365.06537548363872</v>
      </c>
      <c r="AP23">
        <f t="shared" si="12"/>
        <v>-0.8085000601073814</v>
      </c>
      <c r="AQ23">
        <f t="shared" si="13"/>
        <v>-14464.135217262354</v>
      </c>
      <c r="AR23">
        <f t="shared" si="14"/>
        <v>-7528.7015831333274</v>
      </c>
      <c r="AS23">
        <f t="shared" si="15"/>
        <v>0</v>
      </c>
      <c r="AT23">
        <f t="shared" si="16"/>
        <v>766.30440547128444</v>
      </c>
      <c r="AU23">
        <f t="shared" si="17"/>
        <v>-6762.3971776620438</v>
      </c>
      <c r="AW23">
        <v>20</v>
      </c>
      <c r="AX23">
        <f>(R23*SUMPRODUCT(K$23:$K24, X$23:$X24)-$AZ$3*SUMPRODUCT(K$22:$K23, W$23:$W24))/Z23</f>
        <v>31215.994471689832</v>
      </c>
    </row>
    <row r="25" spans="5:50" x14ac:dyDescent="0.25">
      <c r="AN25" s="6">
        <f t="shared" ref="AN25:AU25" si="33">SUM(AN3:AN23)</f>
        <v>834894.12489114958</v>
      </c>
      <c r="AO25" s="6">
        <f t="shared" si="33"/>
        <v>-126407.35660242026</v>
      </c>
      <c r="AP25" s="6">
        <f t="shared" si="33"/>
        <v>-704.90780217964073</v>
      </c>
      <c r="AQ25" s="6">
        <f t="shared" si="33"/>
        <v>-421119.99994718243</v>
      </c>
      <c r="AR25" s="6">
        <f t="shared" si="33"/>
        <v>286661.86053936748</v>
      </c>
      <c r="AS25" s="6">
        <f t="shared" si="33"/>
        <v>-54376.074172838053</v>
      </c>
      <c r="AT25" s="6">
        <f t="shared" si="33"/>
        <v>111050.3474651382</v>
      </c>
      <c r="AU25" s="7">
        <f t="shared" si="33"/>
        <v>343336.13383166748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72" priority="1" operator="lessThan">
      <formula>0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4187E-68B0-456C-B618-011106366BC3}">
  <sheetPr codeName="Sheet2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1408.1887648555285</v>
      </c>
      <c r="K3">
        <v>1</v>
      </c>
      <c r="L3" s="2">
        <v>0</v>
      </c>
      <c r="O3">
        <f>$C$3</f>
        <v>1408.1887648555285</v>
      </c>
      <c r="P3">
        <f>O3*C5</f>
        <v>140.81887648555286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1408.1887648555285</v>
      </c>
      <c r="AF3">
        <f t="shared" ref="AF3:AF34" si="3">-$Z3*P3</f>
        <v>-140.81887648555286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34" si="6">SUM(AE3:AH3)</f>
        <v>642.41291766997551</v>
      </c>
      <c r="AJ3">
        <f t="shared" ref="AJ3:AJ34" si="7">AB3-AC3</f>
        <v>0</v>
      </c>
      <c r="AL3">
        <f t="shared" ref="AL3:AL23" si="8">SUM(AI3:AK3)</f>
        <v>642.41291766997551</v>
      </c>
      <c r="AN3">
        <f t="shared" ref="AN3:AN34" si="9">AE3*$K3</f>
        <v>1408.1887648555285</v>
      </c>
      <c r="AO3">
        <f t="shared" ref="AO3:AO34" si="10">AF3*$K3</f>
        <v>-140.81887648555286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642.41291766997551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642.41291766997551</v>
      </c>
      <c r="AW3">
        <v>0</v>
      </c>
      <c r="AX3">
        <f>IF(Z3&gt;0, (R3*SUMPRODUCT(K3:$K$98, X3:$X$98)-K3*$AZ$3)/Z3, 0)</f>
        <v>0</v>
      </c>
      <c r="AZ3">
        <f>C6*SUMPRODUCT(X4:X98, K4:K98)/1</f>
        <v>800.85322299545453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50000</v>
      </c>
      <c r="S4">
        <f t="shared" si="1"/>
        <v>86.778831866806428</v>
      </c>
      <c r="U4">
        <f t="shared" ref="U4:U23" si="20">M4</f>
        <v>1.2139029999999999E-3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35" si="26">AC3</f>
        <v>0</v>
      </c>
      <c r="AC4">
        <f t="shared" ref="AC4:AC67" si="27">S4*Z4</f>
        <v>85.805702463798752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-60.695149999999998</v>
      </c>
      <c r="AI4">
        <f t="shared" si="6"/>
        <v>-60.695149999999998</v>
      </c>
      <c r="AJ4">
        <f t="shared" si="7"/>
        <v>-85.805702463798752</v>
      </c>
      <c r="AK4">
        <f t="shared" ref="AK4:AK35" si="28">G4*SUM(AB4:AB4, AE4:AF4)</f>
        <v>0</v>
      </c>
      <c r="AL4">
        <f t="shared" si="8"/>
        <v>-146.50085246379876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-54.192098214285707</v>
      </c>
      <c r="AR4">
        <f t="shared" si="13"/>
        <v>-54.192098214285707</v>
      </c>
      <c r="AS4">
        <f t="shared" si="14"/>
        <v>-76.612234342677453</v>
      </c>
      <c r="AT4">
        <f t="shared" si="15"/>
        <v>0</v>
      </c>
      <c r="AU4">
        <f t="shared" si="16"/>
        <v>-130.80433255696317</v>
      </c>
      <c r="AW4">
        <v>1</v>
      </c>
      <c r="AX4">
        <f>IF(Z4&gt;0, (R4*SUMPRODUCT(K4:$K$98, X4:$X$98)-K4*$AZ$3)/Z4, 0)</f>
        <v>86.778831866806428</v>
      </c>
    </row>
    <row r="5" spans="1:52" x14ac:dyDescent="0.25">
      <c r="C5" s="2"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1.221979E-3</v>
      </c>
      <c r="Q5" s="5">
        <f t="shared" ref="Q5:Q36" si="30">$C$8</f>
        <v>12.5</v>
      </c>
      <c r="R5">
        <f t="shared" si="0"/>
        <v>50000</v>
      </c>
      <c r="S5">
        <f t="shared" si="1"/>
        <v>110.6954586828589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85.805702463798752</v>
      </c>
      <c r="AC5">
        <f t="shared" si="27"/>
        <v>108.22583859219105</v>
      </c>
      <c r="AE5">
        <f t="shared" si="2"/>
        <v>0</v>
      </c>
      <c r="AF5">
        <f t="shared" si="3"/>
        <v>0</v>
      </c>
      <c r="AG5">
        <f t="shared" si="4"/>
        <v>-12.221124502299674</v>
      </c>
      <c r="AH5">
        <f t="shared" si="5"/>
        <v>-60.413792301298152</v>
      </c>
      <c r="AI5">
        <f t="shared" si="6"/>
        <v>-72.634916803597832</v>
      </c>
      <c r="AJ5">
        <f t="shared" si="7"/>
        <v>-22.420136128392301</v>
      </c>
      <c r="AK5">
        <f t="shared" si="28"/>
        <v>6.0063991724659136</v>
      </c>
      <c r="AL5">
        <f t="shared" si="8"/>
        <v>-89.048653759524214</v>
      </c>
      <c r="AN5">
        <f t="shared" si="9"/>
        <v>0</v>
      </c>
      <c r="AO5">
        <f t="shared" si="10"/>
        <v>0</v>
      </c>
      <c r="AP5">
        <f t="shared" si="11"/>
        <v>-9.7426056300220605</v>
      </c>
      <c r="AQ5">
        <f t="shared" si="12"/>
        <v>-48.161505342233852</v>
      </c>
      <c r="AR5">
        <f t="shared" si="13"/>
        <v>-57.904110972255921</v>
      </c>
      <c r="AS5">
        <f t="shared" si="14"/>
        <v>-17.873195255414778</v>
      </c>
      <c r="AT5">
        <f t="shared" si="15"/>
        <v>4.7882646464173417</v>
      </c>
      <c r="AU5">
        <f t="shared" si="16"/>
        <v>-70.989041581253346</v>
      </c>
      <c r="AW5">
        <v>2</v>
      </c>
      <c r="AX5">
        <f>IF(Z5&gt;0, (R5*SUMPRODUCT(K5:$K$98, X5:$X$98)-K5*$AZ$3)/Z5, 0)</f>
        <v>110.6954586828589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1.231956E-3</v>
      </c>
      <c r="Q6" s="5">
        <f t="shared" si="30"/>
        <v>12.5</v>
      </c>
      <c r="R6">
        <f t="shared" si="0"/>
        <v>50000</v>
      </c>
      <c r="S6">
        <f t="shared" si="1"/>
        <v>132.892285533809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108.22583859219105</v>
      </c>
      <c r="AC6">
        <f t="shared" si="27"/>
        <v>128.46811391306187</v>
      </c>
      <c r="AE6">
        <f t="shared" si="2"/>
        <v>0</v>
      </c>
      <c r="AF6">
        <f t="shared" si="3"/>
        <v>0</v>
      </c>
      <c r="AG6">
        <f t="shared" si="4"/>
        <v>-12.083857369619324</v>
      </c>
      <c r="AH6">
        <f t="shared" si="5"/>
        <v>-60.22355062942038</v>
      </c>
      <c r="AI6">
        <f t="shared" si="6"/>
        <v>-72.307407999039697</v>
      </c>
      <c r="AJ6">
        <f t="shared" si="7"/>
        <v>-20.242275320870817</v>
      </c>
      <c r="AK6">
        <f t="shared" si="28"/>
        <v>7.5758087014533748</v>
      </c>
      <c r="AL6">
        <f t="shared" si="8"/>
        <v>-84.973874618457145</v>
      </c>
      <c r="AN6">
        <f t="shared" si="9"/>
        <v>0</v>
      </c>
      <c r="AO6">
        <f t="shared" si="10"/>
        <v>0</v>
      </c>
      <c r="AP6">
        <f t="shared" si="11"/>
        <v>-8.6010509930895545</v>
      </c>
      <c r="AQ6">
        <f t="shared" si="12"/>
        <v>-42.865933791212342</v>
      </c>
      <c r="AR6">
        <f t="shared" si="13"/>
        <v>-51.466984784301893</v>
      </c>
      <c r="AS6">
        <f t="shared" si="14"/>
        <v>-14.408051744196724</v>
      </c>
      <c r="AT6">
        <f t="shared" si="15"/>
        <v>5.3923109949074783</v>
      </c>
      <c r="AU6">
        <f t="shared" si="16"/>
        <v>-60.482725533591143</v>
      </c>
      <c r="AW6">
        <v>3</v>
      </c>
      <c r="AX6">
        <f>IF(Z6&gt;0, (R6*SUMPRODUCT(K6:$K$98, X6:$X$98)-K6*$AZ$3)/Z6, 0)</f>
        <v>132.892285533809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1.2424070000000001E-3</v>
      </c>
      <c r="Q7" s="5">
        <f t="shared" si="30"/>
        <v>12.5</v>
      </c>
      <c r="R7">
        <f t="shared" si="0"/>
        <v>50000</v>
      </c>
      <c r="S7">
        <f t="shared" si="1"/>
        <v>153.45341686877899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128.46811391306187</v>
      </c>
      <c r="AC7">
        <f t="shared" si="27"/>
        <v>146.676984285336</v>
      </c>
      <c r="AE7">
        <f t="shared" si="2"/>
        <v>0</v>
      </c>
      <c r="AF7">
        <f t="shared" si="3"/>
        <v>0</v>
      </c>
      <c r="AG7">
        <f t="shared" si="4"/>
        <v>-11.948005726940114</v>
      </c>
      <c r="AH7">
        <f t="shared" si="5"/>
        <v>-60.052275932066543</v>
      </c>
      <c r="AI7">
        <f t="shared" si="6"/>
        <v>-72.00028165900666</v>
      </c>
      <c r="AJ7">
        <f t="shared" si="7"/>
        <v>-18.208870372274134</v>
      </c>
      <c r="AK7">
        <f t="shared" si="28"/>
        <v>8.9927679739143311</v>
      </c>
      <c r="AL7">
        <f t="shared" si="8"/>
        <v>-81.216384057366469</v>
      </c>
      <c r="AN7">
        <f t="shared" si="9"/>
        <v>0</v>
      </c>
      <c r="AO7">
        <f t="shared" si="10"/>
        <v>0</v>
      </c>
      <c r="AP7">
        <f t="shared" si="11"/>
        <v>-7.5931736403548991</v>
      </c>
      <c r="AQ7">
        <f t="shared" si="12"/>
        <v>-38.164307004183627</v>
      </c>
      <c r="AR7">
        <f t="shared" si="13"/>
        <v>-45.757480644538525</v>
      </c>
      <c r="AS7">
        <f t="shared" si="14"/>
        <v>-11.572066308910321</v>
      </c>
      <c r="AT7">
        <f t="shared" si="15"/>
        <v>5.715066622322543</v>
      </c>
      <c r="AU7">
        <f t="shared" si="16"/>
        <v>-51.614480331126309</v>
      </c>
      <c r="AW7">
        <v>4</v>
      </c>
      <c r="AX7">
        <f>IF(Z7&gt;0, (R7*SUMPRODUCT(K7:$K$98, X7:$X$98)-K7*$AZ$3)/Z7, 0)</f>
        <v>153.45341686877899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1.255709E-3</v>
      </c>
      <c r="Q8" s="5">
        <f t="shared" si="30"/>
        <v>12.5</v>
      </c>
      <c r="R8">
        <f t="shared" si="0"/>
        <v>50000</v>
      </c>
      <c r="S8">
        <f t="shared" si="1"/>
        <v>172.5181387458731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146.676984285336</v>
      </c>
      <c r="AC8">
        <f t="shared" si="27"/>
        <v>163.04375242712223</v>
      </c>
      <c r="AE8">
        <f t="shared" si="2"/>
        <v>0</v>
      </c>
      <c r="AF8">
        <f t="shared" si="3"/>
        <v>0</v>
      </c>
      <c r="AG8">
        <f t="shared" si="4"/>
        <v>-11.813522451347342</v>
      </c>
      <c r="AH8">
        <f t="shared" si="5"/>
        <v>-60.012873293480972</v>
      </c>
      <c r="AI8">
        <f t="shared" si="6"/>
        <v>-71.826395744828318</v>
      </c>
      <c r="AJ8">
        <f t="shared" si="7"/>
        <v>-16.366768141786224</v>
      </c>
      <c r="AK8">
        <f t="shared" si="28"/>
        <v>10.267388899973522</v>
      </c>
      <c r="AL8">
        <f t="shared" si="8"/>
        <v>-77.925774986641017</v>
      </c>
      <c r="AN8">
        <f t="shared" si="9"/>
        <v>0</v>
      </c>
      <c r="AO8">
        <f t="shared" si="10"/>
        <v>0</v>
      </c>
      <c r="AP8">
        <f t="shared" si="11"/>
        <v>-6.7033098995291018</v>
      </c>
      <c r="AQ8">
        <f t="shared" si="12"/>
        <v>-34.052915995558607</v>
      </c>
      <c r="AR8">
        <f t="shared" si="13"/>
        <v>-40.756225895087709</v>
      </c>
      <c r="AS8">
        <f t="shared" si="14"/>
        <v>-9.2869437849690986</v>
      </c>
      <c r="AT8">
        <f t="shared" si="15"/>
        <v>5.8259921999520232</v>
      </c>
      <c r="AU8">
        <f t="shared" si="16"/>
        <v>-44.217177480104787</v>
      </c>
      <c r="AW8">
        <v>5</v>
      </c>
      <c r="AX8">
        <f>IF(Z8&gt;0, (R8*SUMPRODUCT(K8:$K$98, X8:$X$98)-K8*$AZ$3)/Z8, 0)</f>
        <v>172.5181387458731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1.2766120000000001E-3</v>
      </c>
      <c r="Q9" s="5">
        <f t="shared" si="30"/>
        <v>12.5</v>
      </c>
      <c r="R9">
        <f t="shared" si="0"/>
        <v>50000</v>
      </c>
      <c r="S9">
        <f t="shared" si="1"/>
        <v>190.14837588682633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163.04375242712223</v>
      </c>
      <c r="AC9">
        <f t="shared" si="27"/>
        <v>177.67929638332265</v>
      </c>
      <c r="AE9">
        <f t="shared" si="2"/>
        <v>0</v>
      </c>
      <c r="AF9">
        <f t="shared" si="3"/>
        <v>0</v>
      </c>
      <c r="AG9">
        <f t="shared" si="4"/>
        <v>-11.680305942310211</v>
      </c>
      <c r="AH9">
        <f t="shared" si="5"/>
        <v>-60.325138094637737</v>
      </c>
      <c r="AI9">
        <f t="shared" si="6"/>
        <v>-72.005444036947949</v>
      </c>
      <c r="AJ9">
        <f t="shared" si="7"/>
        <v>-14.635543956200422</v>
      </c>
      <c r="AK9">
        <f t="shared" si="28"/>
        <v>11.413062669898556</v>
      </c>
      <c r="AL9">
        <f t="shared" si="8"/>
        <v>-75.227925323249821</v>
      </c>
      <c r="AN9">
        <f t="shared" si="9"/>
        <v>0</v>
      </c>
      <c r="AO9">
        <f t="shared" si="10"/>
        <v>0</v>
      </c>
      <c r="AP9">
        <f t="shared" si="11"/>
        <v>-5.9176064952467442</v>
      </c>
      <c r="AQ9">
        <f t="shared" si="12"/>
        <v>-30.562592348063021</v>
      </c>
      <c r="AR9">
        <f t="shared" si="13"/>
        <v>-36.480198843309765</v>
      </c>
      <c r="AS9">
        <f t="shared" si="14"/>
        <v>-7.4148220435697807</v>
      </c>
      <c r="AT9">
        <f t="shared" si="15"/>
        <v>5.7822127365177316</v>
      </c>
      <c r="AU9">
        <f t="shared" si="16"/>
        <v>-38.112808150361822</v>
      </c>
      <c r="AW9">
        <v>6</v>
      </c>
      <c r="AX9">
        <f>IF(Z9&gt;0, (R9*SUMPRODUCT(K9:$K$98, X9:$X$98)-K9*$AZ$3)/Z9, 0)</f>
        <v>190.14837588682633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1.3013160000000001E-3</v>
      </c>
      <c r="Q10" s="5">
        <f t="shared" si="30"/>
        <v>12.5</v>
      </c>
      <c r="R10">
        <f t="shared" si="0"/>
        <v>50000</v>
      </c>
      <c r="S10">
        <f t="shared" si="1"/>
        <v>206.29496537118956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177.67929638332265</v>
      </c>
      <c r="AC10">
        <f t="shared" si="27"/>
        <v>190.58854327790152</v>
      </c>
      <c r="AE10">
        <f t="shared" si="2"/>
        <v>0</v>
      </c>
      <c r="AF10">
        <f t="shared" si="3"/>
        <v>0</v>
      </c>
      <c r="AG10">
        <f t="shared" si="4"/>
        <v>-11.548303113879484</v>
      </c>
      <c r="AH10">
        <f t="shared" si="5"/>
        <v>-60.799076030493424</v>
      </c>
      <c r="AI10">
        <f t="shared" si="6"/>
        <v>-72.347379144372908</v>
      </c>
      <c r="AJ10">
        <f t="shared" si="7"/>
        <v>-12.909246894578871</v>
      </c>
      <c r="AK10">
        <f t="shared" si="28"/>
        <v>12.437550746832587</v>
      </c>
      <c r="AL10">
        <f t="shared" si="8"/>
        <v>-72.819075292119194</v>
      </c>
      <c r="AN10">
        <f t="shared" si="9"/>
        <v>0</v>
      </c>
      <c r="AO10">
        <f t="shared" si="10"/>
        <v>0</v>
      </c>
      <c r="AP10">
        <f t="shared" si="11"/>
        <v>-5.2238658520359893</v>
      </c>
      <c r="AQ10">
        <f t="shared" si="12"/>
        <v>-27.502414335601831</v>
      </c>
      <c r="AR10">
        <f t="shared" si="13"/>
        <v>-32.726280187637819</v>
      </c>
      <c r="AS10">
        <f t="shared" si="14"/>
        <v>-5.8394877033529822</v>
      </c>
      <c r="AT10">
        <f t="shared" si="15"/>
        <v>5.6261163210425149</v>
      </c>
      <c r="AU10">
        <f t="shared" si="16"/>
        <v>-32.939651569948289</v>
      </c>
      <c r="AW10">
        <v>7</v>
      </c>
      <c r="AX10">
        <f>IF(Z10&gt;0, (R10*SUMPRODUCT(K10:$K$98, X10:$X$98)-K10*$AZ$3)/Z10, 0)</f>
        <v>206.29496537118956</v>
      </c>
    </row>
    <row r="11" spans="1:52" x14ac:dyDescent="0.25">
      <c r="A11" t="s">
        <v>33</v>
      </c>
      <c r="C11" s="25">
        <f>AU100</f>
        <v>-306.0522134052361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1.325545E-3</v>
      </c>
      <c r="Q11" s="5">
        <f t="shared" si="30"/>
        <v>12.5</v>
      </c>
      <c r="R11">
        <f t="shared" si="0"/>
        <v>50000</v>
      </c>
      <c r="S11">
        <f t="shared" si="1"/>
        <v>221.0423186362506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190.58854327790152</v>
      </c>
      <c r="AC11">
        <f t="shared" si="27"/>
        <v>201.90027112322997</v>
      </c>
      <c r="AE11">
        <f t="shared" si="2"/>
        <v>0</v>
      </c>
      <c r="AF11">
        <f t="shared" si="3"/>
        <v>0</v>
      </c>
      <c r="AG11">
        <f t="shared" si="4"/>
        <v>-11.417512287289602</v>
      </c>
      <c r="AH11">
        <f t="shared" si="5"/>
        <v>-61.231181804349532</v>
      </c>
      <c r="AI11">
        <f t="shared" si="6"/>
        <v>-72.648694091639129</v>
      </c>
      <c r="AJ11">
        <f t="shared" si="7"/>
        <v>-11.311727845328448</v>
      </c>
      <c r="AK11">
        <f t="shared" si="28"/>
        <v>13.341198029453107</v>
      </c>
      <c r="AL11">
        <f t="shared" si="8"/>
        <v>-70.619223907514467</v>
      </c>
      <c r="AN11">
        <f t="shared" si="9"/>
        <v>0</v>
      </c>
      <c r="AO11">
        <f t="shared" si="10"/>
        <v>0</v>
      </c>
      <c r="AP11">
        <f t="shared" si="11"/>
        <v>-4.6113417180846357</v>
      </c>
      <c r="AQ11">
        <f t="shared" si="12"/>
        <v>-24.730247360132307</v>
      </c>
      <c r="AR11">
        <f t="shared" si="13"/>
        <v>-29.341589078216938</v>
      </c>
      <c r="AS11">
        <f t="shared" si="14"/>
        <v>-4.5686171561953683</v>
      </c>
      <c r="AT11">
        <f t="shared" si="15"/>
        <v>5.3882861252475207</v>
      </c>
      <c r="AU11">
        <f t="shared" si="16"/>
        <v>-28.521920109164785</v>
      </c>
      <c r="AW11">
        <v>8</v>
      </c>
      <c r="AX11">
        <f>IF(Z11&gt;0, (R11*SUMPRODUCT(K11:$K$98, X11:$X$98)-K11*$AZ$3)/Z11, 0)</f>
        <v>221.0423186362506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1.3564250000000001E-3</v>
      </c>
      <c r="Q12" s="5">
        <f t="shared" si="30"/>
        <v>12.5</v>
      </c>
      <c r="R12">
        <f t="shared" si="0"/>
        <v>50000</v>
      </c>
      <c r="S12">
        <f t="shared" si="1"/>
        <v>234.5724659157797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201.90027112322997</v>
      </c>
      <c r="AC12">
        <f t="shared" si="27"/>
        <v>211.82550785321405</v>
      </c>
      <c r="AE12">
        <f t="shared" si="2"/>
        <v>0</v>
      </c>
      <c r="AF12">
        <f t="shared" si="3"/>
        <v>0</v>
      </c>
      <c r="AG12">
        <f t="shared" si="4"/>
        <v>-11.287850165312419</v>
      </c>
      <c r="AH12">
        <f t="shared" si="5"/>
        <v>-61.947996417147195</v>
      </c>
      <c r="AI12">
        <f t="shared" si="6"/>
        <v>-73.235846582459615</v>
      </c>
      <c r="AJ12">
        <f t="shared" si="7"/>
        <v>-9.9252367299840785</v>
      </c>
      <c r="AK12">
        <f t="shared" si="28"/>
        <v>14.133018978626099</v>
      </c>
      <c r="AL12">
        <f t="shared" si="8"/>
        <v>-69.028064333817596</v>
      </c>
      <c r="AN12">
        <f t="shared" si="9"/>
        <v>0</v>
      </c>
      <c r="AO12">
        <f t="shared" si="10"/>
        <v>0</v>
      </c>
      <c r="AP12">
        <f t="shared" si="11"/>
        <v>-4.070511930101639</v>
      </c>
      <c r="AQ12">
        <f t="shared" si="12"/>
        <v>-22.339068535546254</v>
      </c>
      <c r="AR12">
        <f t="shared" si="13"/>
        <v>-26.409580465647895</v>
      </c>
      <c r="AS12">
        <f t="shared" si="14"/>
        <v>-3.57913986514765</v>
      </c>
      <c r="AT12">
        <f t="shared" si="15"/>
        <v>5.0965083269474967</v>
      </c>
      <c r="AU12">
        <f t="shared" si="16"/>
        <v>-24.892212003848048</v>
      </c>
      <c r="AW12">
        <v>9</v>
      </c>
      <c r="AX12">
        <f>IF(Z12&gt;0, (R12*SUMPRODUCT(K12:$K$98, X12:$X$98)-K12*$AZ$3)/Z12, 0)</f>
        <v>234.5724659157797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1.3882549999999999E-3</v>
      </c>
      <c r="Q13" s="5">
        <f t="shared" si="30"/>
        <v>12.5</v>
      </c>
      <c r="R13">
        <f t="shared" si="0"/>
        <v>50000</v>
      </c>
      <c r="S13">
        <f t="shared" si="1"/>
        <v>246.91155712140647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211.82550785321405</v>
      </c>
      <c r="AC13">
        <f t="shared" si="27"/>
        <v>220.42883582670032</v>
      </c>
      <c r="AE13">
        <f t="shared" si="2"/>
        <v>0</v>
      </c>
      <c r="AF13">
        <f t="shared" si="3"/>
        <v>0</v>
      </c>
      <c r="AG13">
        <f t="shared" si="4"/>
        <v>-11.159301249228049</v>
      </c>
      <c r="AH13">
        <f t="shared" si="5"/>
        <v>-62.681657724983161</v>
      </c>
      <c r="AI13">
        <f t="shared" si="6"/>
        <v>-73.840958974211205</v>
      </c>
      <c r="AJ13">
        <f t="shared" si="7"/>
        <v>-8.6033279734862731</v>
      </c>
      <c r="AK13">
        <f t="shared" si="28"/>
        <v>14.827785549724984</v>
      </c>
      <c r="AL13">
        <f t="shared" si="8"/>
        <v>-67.616501397972499</v>
      </c>
      <c r="AN13">
        <f t="shared" si="9"/>
        <v>0</v>
      </c>
      <c r="AO13">
        <f t="shared" si="10"/>
        <v>0</v>
      </c>
      <c r="AP13">
        <f t="shared" si="11"/>
        <v>-3.5929963413045525</v>
      </c>
      <c r="AQ13">
        <f t="shared" si="12"/>
        <v>-20.181816212583033</v>
      </c>
      <c r="AR13">
        <f t="shared" si="13"/>
        <v>-23.774812553887585</v>
      </c>
      <c r="AS13">
        <f t="shared" si="14"/>
        <v>-2.7700413530746495</v>
      </c>
      <c r="AT13">
        <f t="shared" si="15"/>
        <v>4.7741501049177062</v>
      </c>
      <c r="AU13">
        <f t="shared" si="16"/>
        <v>-21.77070380204453</v>
      </c>
      <c r="AW13">
        <v>10</v>
      </c>
      <c r="AX13">
        <f>IF(Z13&gt;0, (R13*SUMPRODUCT(K13:$K$98, X13:$X$98)-K13*$AZ$3)/Z13, 0)</f>
        <v>246.91155712140647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1.4257860000000001E-3</v>
      </c>
      <c r="Q14" s="5">
        <f t="shared" si="30"/>
        <v>12.5</v>
      </c>
      <c r="R14">
        <f t="shared" si="0"/>
        <v>50000</v>
      </c>
      <c r="S14">
        <f t="shared" si="1"/>
        <v>258.20153079638231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220.42883582670032</v>
      </c>
      <c r="AC14">
        <f t="shared" si="27"/>
        <v>227.87415935432486</v>
      </c>
      <c r="AE14">
        <f t="shared" si="2"/>
        <v>0</v>
      </c>
      <c r="AF14">
        <f t="shared" si="3"/>
        <v>0</v>
      </c>
      <c r="AG14">
        <f t="shared" si="4"/>
        <v>-11.031797461244835</v>
      </c>
      <c r="AH14">
        <f t="shared" si="5"/>
        <v>-63.64310196372746</v>
      </c>
      <c r="AI14">
        <f t="shared" si="6"/>
        <v>-74.674899424972295</v>
      </c>
      <c r="AJ14">
        <f t="shared" si="7"/>
        <v>-7.445323527624538</v>
      </c>
      <c r="AK14">
        <f t="shared" si="28"/>
        <v>15.430018507869024</v>
      </c>
      <c r="AL14">
        <f t="shared" si="8"/>
        <v>-66.690204444727812</v>
      </c>
      <c r="AN14">
        <f t="shared" si="9"/>
        <v>0</v>
      </c>
      <c r="AO14">
        <f t="shared" si="10"/>
        <v>0</v>
      </c>
      <c r="AP14">
        <f t="shared" si="11"/>
        <v>-3.1713781553660918</v>
      </c>
      <c r="AQ14">
        <f t="shared" si="12"/>
        <v>-18.295871005297332</v>
      </c>
      <c r="AR14">
        <f t="shared" si="13"/>
        <v>-21.467249160663425</v>
      </c>
      <c r="AS14">
        <f t="shared" si="14"/>
        <v>-2.1403526014769025</v>
      </c>
      <c r="AT14">
        <f t="shared" si="15"/>
        <v>4.4357616068151176</v>
      </c>
      <c r="AU14">
        <f t="shared" si="16"/>
        <v>-19.17184015532521</v>
      </c>
      <c r="AW14">
        <v>11</v>
      </c>
      <c r="AX14">
        <f>IF(Z14&gt;0, (R14*SUMPRODUCT(K14:$K$98, X14:$X$98)-K14*$AZ$3)/Z14, 0)</f>
        <v>258.20153079638231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1.477569E-3</v>
      </c>
      <c r="Q15" s="5">
        <f t="shared" si="30"/>
        <v>12.5</v>
      </c>
      <c r="R15">
        <f t="shared" si="0"/>
        <v>50000</v>
      </c>
      <c r="S15">
        <f t="shared" si="1"/>
        <v>268.50243832174687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227.87415935432486</v>
      </c>
      <c r="AC15">
        <f t="shared" si="27"/>
        <v>234.24537740278421</v>
      </c>
      <c r="AE15">
        <f t="shared" si="2"/>
        <v>0</v>
      </c>
      <c r="AF15">
        <f t="shared" si="3"/>
        <v>0</v>
      </c>
      <c r="AG15">
        <f t="shared" si="4"/>
        <v>-10.905179244689373</v>
      </c>
      <c r="AH15">
        <f t="shared" si="5"/>
        <v>-65.200967772056273</v>
      </c>
      <c r="AI15">
        <f t="shared" si="6"/>
        <v>-76.106147016745652</v>
      </c>
      <c r="AJ15">
        <f t="shared" si="7"/>
        <v>-6.3712180484593546</v>
      </c>
      <c r="AK15">
        <f t="shared" si="28"/>
        <v>15.951191154802741</v>
      </c>
      <c r="AL15">
        <f t="shared" si="8"/>
        <v>-66.526173910402264</v>
      </c>
      <c r="AN15">
        <f t="shared" si="9"/>
        <v>0</v>
      </c>
      <c r="AO15">
        <f t="shared" si="10"/>
        <v>0</v>
      </c>
      <c r="AP15">
        <f t="shared" si="11"/>
        <v>-2.7990878962167725</v>
      </c>
      <c r="AQ15">
        <f t="shared" si="12"/>
        <v>-16.735464463021859</v>
      </c>
      <c r="AR15">
        <f t="shared" si="13"/>
        <v>-19.534552359238631</v>
      </c>
      <c r="AS15">
        <f t="shared" si="14"/>
        <v>-1.6353329847636451</v>
      </c>
      <c r="AT15">
        <f t="shared" si="15"/>
        <v>4.0942734722486609</v>
      </c>
      <c r="AU15">
        <f t="shared" si="16"/>
        <v>-17.075611871753615</v>
      </c>
      <c r="AW15">
        <v>12</v>
      </c>
      <c r="AX15">
        <f>IF(Z15&gt;0, (R15*SUMPRODUCT(K15:$K$98, X15:$X$98)-K15*$AZ$3)/Z15, 0)</f>
        <v>268.50243832174687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1.5369540000000001E-3</v>
      </c>
      <c r="Q16" s="5">
        <f t="shared" si="30"/>
        <v>12.5</v>
      </c>
      <c r="R16">
        <f t="shared" si="0"/>
        <v>50000</v>
      </c>
      <c r="S16">
        <f t="shared" si="1"/>
        <v>277.76921688494514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234.24537740278421</v>
      </c>
      <c r="AC16">
        <f t="shared" si="27"/>
        <v>239.53409959490224</v>
      </c>
      <c r="AE16">
        <f t="shared" si="2"/>
        <v>0</v>
      </c>
      <c r="AF16">
        <f t="shared" si="3"/>
        <v>0</v>
      </c>
      <c r="AG16">
        <f t="shared" si="4"/>
        <v>-10.779366693381638</v>
      </c>
      <c r="AH16">
        <f t="shared" si="5"/>
        <v>-67.043035443369249</v>
      </c>
      <c r="AI16">
        <f t="shared" si="6"/>
        <v>-77.822402136750881</v>
      </c>
      <c r="AJ16">
        <f t="shared" si="7"/>
        <v>-5.2887221921180299</v>
      </c>
      <c r="AK16">
        <f t="shared" si="28"/>
        <v>16.397176418194896</v>
      </c>
      <c r="AL16">
        <f t="shared" si="8"/>
        <v>-66.713947910674023</v>
      </c>
      <c r="AN16">
        <f t="shared" si="9"/>
        <v>0</v>
      </c>
      <c r="AO16">
        <f t="shared" si="10"/>
        <v>0</v>
      </c>
      <c r="AP16">
        <f t="shared" si="11"/>
        <v>-2.4703526320680025</v>
      </c>
      <c r="AQ16">
        <f t="shared" si="12"/>
        <v>-15.364533351578403</v>
      </c>
      <c r="AR16">
        <f t="shared" si="13"/>
        <v>-17.834885983646405</v>
      </c>
      <c r="AS16">
        <f t="shared" si="14"/>
        <v>-1.2120386252002116</v>
      </c>
      <c r="AT16">
        <f t="shared" si="15"/>
        <v>3.7578096260554608</v>
      </c>
      <c r="AU16">
        <f t="shared" si="16"/>
        <v>-15.289114982791158</v>
      </c>
      <c r="AW16">
        <v>13</v>
      </c>
      <c r="AX16">
        <f>IF(Z16&gt;0, (R16*SUMPRODUCT(K16:$K$98, X16:$X$98)-K16*$AZ$3)/Z16, 0)</f>
        <v>277.76921688494514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1.5977630000000001E-3</v>
      </c>
      <c r="Q17" s="5">
        <f t="shared" si="30"/>
        <v>12.5</v>
      </c>
      <c r="R17">
        <f t="shared" si="0"/>
        <v>50000</v>
      </c>
      <c r="S17">
        <f t="shared" si="1"/>
        <v>286.07331173216642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239.53409959490224</v>
      </c>
      <c r="AC17">
        <f t="shared" si="27"/>
        <v>243.83401861398434</v>
      </c>
      <c r="AE17">
        <f t="shared" si="2"/>
        <v>0</v>
      </c>
      <c r="AF17">
        <f t="shared" si="3"/>
        <v>0</v>
      </c>
      <c r="AG17">
        <f t="shared" si="4"/>
        <v>-10.654350153181703</v>
      </c>
      <c r="AH17">
        <f t="shared" si="5"/>
        <v>-68.891493064470112</v>
      </c>
      <c r="AI17">
        <f t="shared" si="6"/>
        <v>-79.545843217651822</v>
      </c>
      <c r="AJ17">
        <f t="shared" si="7"/>
        <v>-4.2999190190820968</v>
      </c>
      <c r="AK17">
        <f t="shared" si="28"/>
        <v>16.767386971643159</v>
      </c>
      <c r="AL17">
        <f t="shared" si="8"/>
        <v>-67.078375265090756</v>
      </c>
      <c r="AN17">
        <f t="shared" si="9"/>
        <v>0</v>
      </c>
      <c r="AO17">
        <f t="shared" si="10"/>
        <v>0</v>
      </c>
      <c r="AP17">
        <f t="shared" si="11"/>
        <v>-2.1800911318882599</v>
      </c>
      <c r="AQ17">
        <f t="shared" si="12"/>
        <v>-14.096564401681672</v>
      </c>
      <c r="AR17">
        <f t="shared" si="13"/>
        <v>-16.276655533569933</v>
      </c>
      <c r="AS17">
        <f t="shared" si="14"/>
        <v>-0.87984862394813712</v>
      </c>
      <c r="AT17">
        <f t="shared" si="15"/>
        <v>3.4309395801959601</v>
      </c>
      <c r="AU17">
        <f t="shared" si="16"/>
        <v>-13.725564577322109</v>
      </c>
      <c r="AW17">
        <v>14</v>
      </c>
      <c r="AX17">
        <f>IF(Z17&gt;0, (R17*SUMPRODUCT(K17:$K$98, X17:$X$98)-K17*$AZ$3)/Z17, 0)</f>
        <v>286.07331173216642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1.661898E-3</v>
      </c>
      <c r="Q18" s="5">
        <f t="shared" si="30"/>
        <v>12.5</v>
      </c>
      <c r="R18">
        <f t="shared" si="0"/>
        <v>50000</v>
      </c>
      <c r="S18">
        <f t="shared" si="1"/>
        <v>293.5572740010993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243.83401861398434</v>
      </c>
      <c r="AC18">
        <f t="shared" si="27"/>
        <v>247.29500097182117</v>
      </c>
      <c r="AE18">
        <f t="shared" si="2"/>
        <v>0</v>
      </c>
      <c r="AF18">
        <f t="shared" si="3"/>
        <v>0</v>
      </c>
      <c r="AG18">
        <f t="shared" si="4"/>
        <v>-10.530100208439015</v>
      </c>
      <c r="AH18">
        <f t="shared" si="5"/>
        <v>-70.82577284348946</v>
      </c>
      <c r="AI18">
        <f t="shared" si="6"/>
        <v>-81.355873051928469</v>
      </c>
      <c r="AJ18">
        <f t="shared" si="7"/>
        <v>-3.4609823578368264</v>
      </c>
      <c r="AK18">
        <f t="shared" si="28"/>
        <v>17.068381302978906</v>
      </c>
      <c r="AL18">
        <f t="shared" si="8"/>
        <v>-67.748474106786389</v>
      </c>
      <c r="AN18">
        <f t="shared" si="9"/>
        <v>0</v>
      </c>
      <c r="AO18">
        <f t="shared" si="10"/>
        <v>0</v>
      </c>
      <c r="AP18">
        <f t="shared" si="11"/>
        <v>-1.9238099388191736</v>
      </c>
      <c r="AQ18">
        <f t="shared" si="12"/>
        <v>-12.939603899652981</v>
      </c>
      <c r="AR18">
        <f t="shared" si="13"/>
        <v>-14.863413838472155</v>
      </c>
      <c r="AS18">
        <f t="shared" si="14"/>
        <v>-0.63230853707814139</v>
      </c>
      <c r="AT18">
        <f t="shared" si="15"/>
        <v>3.1183294498860086</v>
      </c>
      <c r="AU18">
        <f t="shared" si="16"/>
        <v>-12.377392925664287</v>
      </c>
      <c r="AW18">
        <v>15</v>
      </c>
      <c r="AX18">
        <f>IF(Z18&gt;0, (R18*SUMPRODUCT(K18:$K$98, X18:$X$98)-K18*$AZ$3)/Z18, 0)</f>
        <v>293.5572740010993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1.7364850000000001E-3</v>
      </c>
      <c r="Q19" s="5">
        <f t="shared" si="30"/>
        <v>12.5</v>
      </c>
      <c r="R19">
        <f t="shared" si="0"/>
        <v>50000</v>
      </c>
      <c r="S19">
        <f t="shared" si="1"/>
        <v>300.33085746159446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247.29500097182117</v>
      </c>
      <c r="AC19">
        <f t="shared" si="27"/>
        <v>250.03177810745228</v>
      </c>
      <c r="AE19">
        <f t="shared" si="2"/>
        <v>0</v>
      </c>
      <c r="AF19">
        <f t="shared" si="3"/>
        <v>0</v>
      </c>
      <c r="AG19">
        <f t="shared" si="4"/>
        <v>-10.406513845294173</v>
      </c>
      <c r="AH19">
        <f t="shared" si="5"/>
        <v>-73.141444241804891</v>
      </c>
      <c r="AI19">
        <f t="shared" si="6"/>
        <v>-83.547958087099062</v>
      </c>
      <c r="AJ19">
        <f t="shared" si="7"/>
        <v>-2.7367771356311152</v>
      </c>
      <c r="AK19">
        <f t="shared" si="28"/>
        <v>17.310650068027485</v>
      </c>
      <c r="AL19">
        <f t="shared" si="8"/>
        <v>-68.974085154702692</v>
      </c>
      <c r="AN19">
        <f t="shared" si="9"/>
        <v>0</v>
      </c>
      <c r="AO19">
        <f t="shared" si="10"/>
        <v>0</v>
      </c>
      <c r="AP19">
        <f t="shared" si="11"/>
        <v>-1.6975278324369387</v>
      </c>
      <c r="AQ19">
        <f t="shared" si="12"/>
        <v>-11.930953934322904</v>
      </c>
      <c r="AR19">
        <f t="shared" si="13"/>
        <v>-13.628481766759842</v>
      </c>
      <c r="AS19">
        <f t="shared" si="14"/>
        <v>-0.44642763445816896</v>
      </c>
      <c r="AT19">
        <f t="shared" si="15"/>
        <v>2.8237420066798915</v>
      </c>
      <c r="AU19">
        <f t="shared" si="16"/>
        <v>-11.251167394538118</v>
      </c>
      <c r="AW19">
        <v>16</v>
      </c>
      <c r="AX19">
        <f>IF(Z19&gt;0, (R19*SUMPRODUCT(K19:$K$98, X19:$X$98)-K19*$AZ$3)/Z19, 0)</f>
        <v>300.33085746159446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1.8096469999999999E-3</v>
      </c>
      <c r="Q20" s="5">
        <f t="shared" si="30"/>
        <v>12.5</v>
      </c>
      <c r="R20">
        <f t="shared" si="0"/>
        <v>50000</v>
      </c>
      <c r="S20">
        <f t="shared" si="1"/>
        <v>306.4310969072136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250.03177810745228</v>
      </c>
      <c r="AC20">
        <f t="shared" si="27"/>
        <v>252.09759295463323</v>
      </c>
      <c r="AE20">
        <f t="shared" si="2"/>
        <v>0</v>
      </c>
      <c r="AF20">
        <f t="shared" si="3"/>
        <v>0</v>
      </c>
      <c r="AG20">
        <f t="shared" si="4"/>
        <v>-10.283616590280637</v>
      </c>
      <c r="AH20">
        <f t="shared" si="5"/>
        <v>-75.328466242380259</v>
      </c>
      <c r="AI20">
        <f t="shared" si="6"/>
        <v>-85.612082832660889</v>
      </c>
      <c r="AJ20">
        <f t="shared" si="7"/>
        <v>-2.0658148471809454</v>
      </c>
      <c r="AK20">
        <f t="shared" si="28"/>
        <v>17.502224467521661</v>
      </c>
      <c r="AL20">
        <f t="shared" si="8"/>
        <v>-70.175673212320177</v>
      </c>
      <c r="AN20">
        <f t="shared" si="9"/>
        <v>0</v>
      </c>
      <c r="AO20">
        <f t="shared" si="10"/>
        <v>0</v>
      </c>
      <c r="AP20">
        <f t="shared" si="11"/>
        <v>-1.4977505606814139</v>
      </c>
      <c r="AQ20">
        <f t="shared" si="12"/>
        <v>-10.971164819235746</v>
      </c>
      <c r="AR20">
        <f t="shared" si="13"/>
        <v>-12.468915379917158</v>
      </c>
      <c r="AS20">
        <f t="shared" si="14"/>
        <v>-0.30087424190372442</v>
      </c>
      <c r="AT20">
        <f t="shared" si="15"/>
        <v>2.5490999474035383</v>
      </c>
      <c r="AU20">
        <f t="shared" si="16"/>
        <v>-10.220689674417345</v>
      </c>
      <c r="AW20">
        <v>17</v>
      </c>
      <c r="AX20">
        <f>IF(Z20&gt;0, (R20*SUMPRODUCT(K20:$K$98, X20:$X$98)-K20*$AZ$3)/Z20, 0)</f>
        <v>306.4310969072136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1.8942099999999999E-3</v>
      </c>
      <c r="Q21" s="5">
        <f t="shared" si="30"/>
        <v>12.5</v>
      </c>
      <c r="R21">
        <f t="shared" si="0"/>
        <v>50000</v>
      </c>
      <c r="S21">
        <f t="shared" si="1"/>
        <v>311.996884980326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252.09759295463323</v>
      </c>
      <c r="AC21">
        <f t="shared" si="27"/>
        <v>253.62354311888308</v>
      </c>
      <c r="AE21">
        <f t="shared" si="2"/>
        <v>0</v>
      </c>
      <c r="AF21">
        <f t="shared" si="3"/>
        <v>0</v>
      </c>
      <c r="AG21">
        <f t="shared" si="4"/>
        <v>-10.161301094996356</v>
      </c>
      <c r="AH21">
        <f t="shared" si="5"/>
        <v>-77.917317525901936</v>
      </c>
      <c r="AI21">
        <f t="shared" si="6"/>
        <v>-88.078618620898297</v>
      </c>
      <c r="AJ21">
        <f t="shared" si="7"/>
        <v>-1.5259501642498492</v>
      </c>
      <c r="AK21">
        <f t="shared" si="28"/>
        <v>17.646831506824327</v>
      </c>
      <c r="AL21">
        <f t="shared" si="8"/>
        <v>-71.957737278323819</v>
      </c>
      <c r="AN21">
        <f t="shared" si="9"/>
        <v>0</v>
      </c>
      <c r="AO21">
        <f t="shared" si="10"/>
        <v>0</v>
      </c>
      <c r="AP21">
        <f t="shared" si="11"/>
        <v>-1.3213714294509384</v>
      </c>
      <c r="AQ21">
        <f t="shared" si="12"/>
        <v>-10.132336034101215</v>
      </c>
      <c r="AR21">
        <f t="shared" si="13"/>
        <v>-11.453707463552155</v>
      </c>
      <c r="AS21">
        <f t="shared" si="14"/>
        <v>-0.19843393389834796</v>
      </c>
      <c r="AT21">
        <f t="shared" si="15"/>
        <v>2.2947867360149989</v>
      </c>
      <c r="AU21">
        <f t="shared" si="16"/>
        <v>-9.3573546614355028</v>
      </c>
      <c r="AW21">
        <v>18</v>
      </c>
      <c r="AX21">
        <f>IF(Z21&gt;0, (R21*SUMPRODUCT(K21:$K$98, X21:$X$98)-K21*$AZ$3)/Z21, 0)</f>
        <v>311.996884980326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1.9849490000000002E-3</v>
      </c>
      <c r="Q22" s="5">
        <f t="shared" si="30"/>
        <v>12.5</v>
      </c>
      <c r="R22">
        <f t="shared" si="0"/>
        <v>50000</v>
      </c>
      <c r="S22">
        <f t="shared" si="1"/>
        <v>317.05871589140014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253.62354311888308</v>
      </c>
      <c r="AC22">
        <f t="shared" si="27"/>
        <v>254.64934546289402</v>
      </c>
      <c r="AE22">
        <f t="shared" si="2"/>
        <v>0</v>
      </c>
      <c r="AF22">
        <f t="shared" si="3"/>
        <v>0</v>
      </c>
      <c r="AG22">
        <f t="shared" si="4"/>
        <v>-10.03951841959918</v>
      </c>
      <c r="AH22">
        <f t="shared" si="5"/>
        <v>-80.678657788847701</v>
      </c>
      <c r="AI22">
        <f t="shared" si="6"/>
        <v>-90.718176208446877</v>
      </c>
      <c r="AJ22">
        <f t="shared" si="7"/>
        <v>-1.0258023440109412</v>
      </c>
      <c r="AK22">
        <f t="shared" si="28"/>
        <v>17.753648018321819</v>
      </c>
      <c r="AL22">
        <f t="shared" si="8"/>
        <v>-73.990330534136007</v>
      </c>
      <c r="AN22">
        <f t="shared" si="9"/>
        <v>0</v>
      </c>
      <c r="AO22">
        <f t="shared" si="10"/>
        <v>0</v>
      </c>
      <c r="AP22">
        <f t="shared" si="11"/>
        <v>-1.1656561252311712</v>
      </c>
      <c r="AQ22">
        <f t="shared" si="12"/>
        <v>-9.3673389197043271</v>
      </c>
      <c r="AR22">
        <f t="shared" si="13"/>
        <v>-10.532995044935497</v>
      </c>
      <c r="AS22">
        <f t="shared" si="14"/>
        <v>-0.11910260388969787</v>
      </c>
      <c r="AT22">
        <f t="shared" si="15"/>
        <v>2.0613188494534671</v>
      </c>
      <c r="AU22">
        <f t="shared" si="16"/>
        <v>-8.5907787993717282</v>
      </c>
      <c r="AW22">
        <v>19</v>
      </c>
      <c r="AX22">
        <f>IF(Z22&gt;0, (R22*SUMPRODUCT(K22:$K$98, X22:$X$98)-K22*$AZ$3)/Z22, 0)</f>
        <v>317.05871589140014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2.0842399999999998E-3</v>
      </c>
      <c r="Q23" s="5">
        <f t="shared" si="30"/>
        <v>12.5</v>
      </c>
      <c r="R23">
        <f t="shared" si="0"/>
        <v>50000</v>
      </c>
      <c r="S23">
        <f t="shared" si="1"/>
        <v>321.68723846266096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254.64934546289402</v>
      </c>
      <c r="AC23">
        <f t="shared" si="27"/>
        <v>255.24463009507548</v>
      </c>
      <c r="AE23">
        <f t="shared" si="2"/>
        <v>0</v>
      </c>
      <c r="AF23">
        <f t="shared" si="3"/>
        <v>0</v>
      </c>
      <c r="AG23">
        <f t="shared" si="4"/>
        <v>-9.9181984695323226</v>
      </c>
      <c r="AH23">
        <f t="shared" si="5"/>
        <v>-83.699063483461572</v>
      </c>
      <c r="AI23">
        <f t="shared" si="6"/>
        <v>-93.6172619529939</v>
      </c>
      <c r="AJ23">
        <f t="shared" si="7"/>
        <v>-0.59528463218146044</v>
      </c>
      <c r="AK23">
        <f t="shared" si="28"/>
        <v>17.825454182402584</v>
      </c>
      <c r="AL23">
        <f t="shared" si="8"/>
        <v>-76.38709240277278</v>
      </c>
      <c r="AN23">
        <f t="shared" si="9"/>
        <v>0</v>
      </c>
      <c r="AO23">
        <f t="shared" si="10"/>
        <v>0</v>
      </c>
      <c r="AP23">
        <f t="shared" si="11"/>
        <v>-1.0281875507646498</v>
      </c>
      <c r="AQ23">
        <f t="shared" si="12"/>
        <v>-8.676811151613629</v>
      </c>
      <c r="AR23">
        <f t="shared" si="13"/>
        <v>-9.7049987023782798</v>
      </c>
      <c r="AS23">
        <f t="shared" si="14"/>
        <v>-6.1711232120499414E-2</v>
      </c>
      <c r="AT23">
        <f t="shared" si="15"/>
        <v>1.8479071711837018</v>
      </c>
      <c r="AU23">
        <f t="shared" si="16"/>
        <v>-7.9188027633150773</v>
      </c>
      <c r="AW23">
        <v>20</v>
      </c>
      <c r="AX23">
        <f>IF(Z23&gt;0, (R23*SUMPRODUCT(K23:$K$98, X23:$X$98)-K23*$AZ$3)/Z23, 0)</f>
        <v>321.68723846266096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2.1892320000000002E-3</v>
      </c>
      <c r="Q24" s="5">
        <f t="shared" si="30"/>
        <v>12.5</v>
      </c>
      <c r="R24">
        <f t="shared" si="0"/>
        <v>50000</v>
      </c>
      <c r="S24">
        <f t="shared" si="1"/>
        <v>325.93537743672391</v>
      </c>
      <c r="U24">
        <f t="shared" ref="U24:U69" si="34">M24</f>
        <v>2.1892320000000002E-3</v>
      </c>
      <c r="V24">
        <f t="shared" si="21"/>
        <v>0.01</v>
      </c>
      <c r="W24">
        <f t="shared" ref="W24:W69" si="35">Z23</f>
        <v>0.79345587756258584</v>
      </c>
      <c r="X24">
        <f t="shared" ref="X24:X69" si="36">U24*W24</f>
        <v>1.737058997748095E-3</v>
      </c>
      <c r="Y24">
        <f t="shared" ref="Y24:Y69" si="37">V24*W24</f>
        <v>7.9345587756258582E-3</v>
      </c>
      <c r="Z24">
        <f t="shared" ref="Z24:Z69" si="38">MAX(0, W24-X24-Y24)</f>
        <v>0.78378425978921185</v>
      </c>
      <c r="AB24">
        <f t="shared" si="26"/>
        <v>255.24463009507548</v>
      </c>
      <c r="AC24">
        <f t="shared" si="27"/>
        <v>255.46301854336002</v>
      </c>
      <c r="AE24">
        <f t="shared" si="2"/>
        <v>0</v>
      </c>
      <c r="AF24">
        <f t="shared" si="3"/>
        <v>0</v>
      </c>
      <c r="AG24">
        <f t="shared" si="4"/>
        <v>-9.7973032473651482</v>
      </c>
      <c r="AH24">
        <f t="shared" si="5"/>
        <v>-86.852949887404748</v>
      </c>
      <c r="AI24">
        <f t="shared" si="6"/>
        <v>-96.650253134769898</v>
      </c>
      <c r="AJ24">
        <f t="shared" si="7"/>
        <v>-0.21838844828454285</v>
      </c>
      <c r="AK24">
        <f t="shared" si="28"/>
        <v>17.867124106655286</v>
      </c>
      <c r="AL24">
        <f t="shared" ref="AL24:AL69" si="39">SUM(AI24:AK24)</f>
        <v>-79.001517476399158</v>
      </c>
      <c r="AN24">
        <f t="shared" si="9"/>
        <v>0</v>
      </c>
      <c r="AO24">
        <f t="shared" si="10"/>
        <v>0</v>
      </c>
      <c r="AP24">
        <f t="shared" si="11"/>
        <v>-0.90683458407934614</v>
      </c>
      <c r="AQ24">
        <f t="shared" si="12"/>
        <v>-8.0390753147699847</v>
      </c>
      <c r="AR24">
        <f t="shared" si="13"/>
        <v>-8.9459098988493313</v>
      </c>
      <c r="AS24">
        <f t="shared" si="14"/>
        <v>-2.021394996843728E-2</v>
      </c>
      <c r="AT24">
        <f t="shared" si="15"/>
        <v>1.6537740691358362</v>
      </c>
      <c r="AU24">
        <f t="shared" si="16"/>
        <v>-7.3123497796819326</v>
      </c>
      <c r="AW24">
        <v>21</v>
      </c>
      <c r="AX24">
        <f>IF(Z24&gt;0, (R24*SUMPRODUCT(K24:$K$98, X24:$X$98)-K24*$AZ$3)/Z24, 0)</f>
        <v>325.93537743672391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2.8741389999999999E-3</v>
      </c>
      <c r="Q25" s="5">
        <f t="shared" si="30"/>
        <v>12.5</v>
      </c>
      <c r="R25">
        <f t="shared" si="0"/>
        <v>50000</v>
      </c>
      <c r="S25">
        <f t="shared" si="1"/>
        <v>330.06095522616772</v>
      </c>
      <c r="U25">
        <f t="shared" si="34"/>
        <v>2.8741389999999999E-3</v>
      </c>
      <c r="V25">
        <f t="shared" si="21"/>
        <v>0.01</v>
      </c>
      <c r="W25">
        <f t="shared" si="35"/>
        <v>0.78378425978921185</v>
      </c>
      <c r="X25">
        <f t="shared" si="36"/>
        <v>2.2527049086463057E-3</v>
      </c>
      <c r="Y25">
        <f t="shared" si="37"/>
        <v>7.8378425978921189E-3</v>
      </c>
      <c r="Z25">
        <f t="shared" si="38"/>
        <v>0.77369371228267347</v>
      </c>
      <c r="AB25">
        <f t="shared" si="26"/>
        <v>255.46301854336002</v>
      </c>
      <c r="AC25">
        <f t="shared" si="27"/>
        <v>255.36608572849897</v>
      </c>
      <c r="AE25">
        <f t="shared" si="2"/>
        <v>0</v>
      </c>
      <c r="AF25">
        <f t="shared" si="3"/>
        <v>0</v>
      </c>
      <c r="AG25">
        <f t="shared" si="4"/>
        <v>-9.6711714035334175</v>
      </c>
      <c r="AH25">
        <f t="shared" si="5"/>
        <v>-112.63524543231529</v>
      </c>
      <c r="AI25">
        <f t="shared" si="6"/>
        <v>-122.30641683584871</v>
      </c>
      <c r="AJ25">
        <f t="shared" si="7"/>
        <v>9.6932814861048655E-2</v>
      </c>
      <c r="AK25">
        <f t="shared" si="28"/>
        <v>17.882411298035205</v>
      </c>
      <c r="AL25">
        <f t="shared" si="39"/>
        <v>-104.32707272295245</v>
      </c>
      <c r="AN25">
        <f t="shared" si="9"/>
        <v>0</v>
      </c>
      <c r="AO25">
        <f t="shared" si="10"/>
        <v>0</v>
      </c>
      <c r="AP25">
        <f t="shared" si="11"/>
        <v>-0.79924988356598337</v>
      </c>
      <c r="AQ25">
        <f t="shared" si="12"/>
        <v>-9.3084594451829563</v>
      </c>
      <c r="AR25">
        <f t="shared" si="13"/>
        <v>-10.107709328748939</v>
      </c>
      <c r="AS25">
        <f t="shared" si="14"/>
        <v>8.0107711629545473E-3</v>
      </c>
      <c r="AT25">
        <f t="shared" si="15"/>
        <v>1.4778473621728812</v>
      </c>
      <c r="AU25">
        <f t="shared" si="16"/>
        <v>-8.6218511954131039</v>
      </c>
      <c r="AW25">
        <v>22</v>
      </c>
      <c r="AX25">
        <f>IF(Z25&gt;0, (R25*SUMPRODUCT(K25:$K$98, X25:$X$98)-K25*$AZ$3)/Z25, 0)</f>
        <v>330.06095522616772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3.657909E-3</v>
      </c>
      <c r="Q26" s="5">
        <f t="shared" si="30"/>
        <v>12.5</v>
      </c>
      <c r="R26">
        <f t="shared" si="0"/>
        <v>50000</v>
      </c>
      <c r="S26">
        <f t="shared" si="1"/>
        <v>331.72582427000879</v>
      </c>
      <c r="U26">
        <f t="shared" si="34"/>
        <v>3.657909E-3</v>
      </c>
      <c r="V26">
        <f t="shared" si="21"/>
        <v>0.01</v>
      </c>
      <c r="W26">
        <f t="shared" si="35"/>
        <v>0.77369371228267347</v>
      </c>
      <c r="X26">
        <f t="shared" si="36"/>
        <v>2.830101193402202E-3</v>
      </c>
      <c r="Y26">
        <f t="shared" si="37"/>
        <v>7.736937122826735E-3</v>
      </c>
      <c r="Z26">
        <f t="shared" si="38"/>
        <v>0.76312667396644451</v>
      </c>
      <c r="AB26">
        <f t="shared" si="26"/>
        <v>255.36608572849897</v>
      </c>
      <c r="AC26">
        <f t="shared" si="27"/>
        <v>253.14882494394905</v>
      </c>
      <c r="AE26">
        <f t="shared" si="2"/>
        <v>0</v>
      </c>
      <c r="AF26">
        <f t="shared" si="3"/>
        <v>0</v>
      </c>
      <c r="AG26">
        <f t="shared" si="4"/>
        <v>-9.5390834245805571</v>
      </c>
      <c r="AH26">
        <f t="shared" si="5"/>
        <v>-141.50505967011011</v>
      </c>
      <c r="AI26">
        <f t="shared" si="6"/>
        <v>-151.04414309469067</v>
      </c>
      <c r="AJ26">
        <f t="shared" si="7"/>
        <v>2.2172607845499215</v>
      </c>
      <c r="AK26">
        <f t="shared" si="28"/>
        <v>17.875626000994931</v>
      </c>
      <c r="AL26">
        <f t="shared" si="39"/>
        <v>-130.9512563091458</v>
      </c>
      <c r="AN26">
        <f t="shared" si="9"/>
        <v>0</v>
      </c>
      <c r="AO26">
        <f t="shared" si="10"/>
        <v>0</v>
      </c>
      <c r="AP26">
        <f t="shared" si="11"/>
        <v>-0.70386946552498086</v>
      </c>
      <c r="AQ26">
        <f t="shared" si="12"/>
        <v>-10.44136907980344</v>
      </c>
      <c r="AR26">
        <f t="shared" si="13"/>
        <v>-11.14523854532842</v>
      </c>
      <c r="AS26">
        <f t="shared" si="14"/>
        <v>0.16360714063251594</v>
      </c>
      <c r="AT26">
        <f t="shared" si="15"/>
        <v>1.3190059001709591</v>
      </c>
      <c r="AU26">
        <f t="shared" si="16"/>
        <v>-9.6626255045249447</v>
      </c>
      <c r="AW26">
        <v>23</v>
      </c>
      <c r="AX26">
        <f>IF(Z26&gt;0, (R26*SUMPRODUCT(K26:$K$98, X26:$X$98)-K26*$AZ$3)/Z26, 0)</f>
        <v>331.72582427000879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4.4868319999999996E-3</v>
      </c>
      <c r="Q27" s="5">
        <f t="shared" si="30"/>
        <v>12.5</v>
      </c>
      <c r="R27">
        <f t="shared" si="0"/>
        <v>50000</v>
      </c>
      <c r="S27">
        <f t="shared" si="1"/>
        <v>331.13729342773735</v>
      </c>
      <c r="U27">
        <f t="shared" si="34"/>
        <v>4.4868319999999996E-3</v>
      </c>
      <c r="V27">
        <f t="shared" si="21"/>
        <v>0.01</v>
      </c>
      <c r="W27">
        <f t="shared" si="35"/>
        <v>0.76312667396644451</v>
      </c>
      <c r="X27">
        <f t="shared" si="36"/>
        <v>3.42402118080621E-3</v>
      </c>
      <c r="Y27">
        <f t="shared" si="37"/>
        <v>7.6312667396644454E-3</v>
      </c>
      <c r="Z27">
        <f t="shared" si="38"/>
        <v>0.7520713860459739</v>
      </c>
      <c r="AB27">
        <f t="shared" si="26"/>
        <v>253.14882494394905</v>
      </c>
      <c r="AC27">
        <f t="shared" si="27"/>
        <v>249.0388832397108</v>
      </c>
      <c r="AE27">
        <f t="shared" si="2"/>
        <v>0</v>
      </c>
      <c r="AF27">
        <f t="shared" si="3"/>
        <v>0</v>
      </c>
      <c r="AG27">
        <f t="shared" si="4"/>
        <v>-9.4008923255746737</v>
      </c>
      <c r="AH27">
        <f t="shared" si="5"/>
        <v>-171.2010590403105</v>
      </c>
      <c r="AI27">
        <f t="shared" si="6"/>
        <v>-180.60195136588516</v>
      </c>
      <c r="AJ27">
        <f t="shared" si="7"/>
        <v>4.1099417042382527</v>
      </c>
      <c r="AK27">
        <f t="shared" si="28"/>
        <v>17.720417746076436</v>
      </c>
      <c r="AL27">
        <f t="shared" si="39"/>
        <v>-158.77159191557047</v>
      </c>
      <c r="AN27">
        <f t="shared" si="9"/>
        <v>0</v>
      </c>
      <c r="AO27">
        <f t="shared" si="10"/>
        <v>0</v>
      </c>
      <c r="AP27">
        <f t="shared" si="11"/>
        <v>-0.6193505596678488</v>
      </c>
      <c r="AQ27">
        <f t="shared" si="12"/>
        <v>-11.279085863358501</v>
      </c>
      <c r="AR27">
        <f t="shared" si="13"/>
        <v>-11.898436423026348</v>
      </c>
      <c r="AS27">
        <f t="shared" si="14"/>
        <v>0.27077160407393441</v>
      </c>
      <c r="AT27">
        <f t="shared" si="15"/>
        <v>1.167458393148824</v>
      </c>
      <c r="AU27">
        <f t="shared" si="16"/>
        <v>-10.460206425803591</v>
      </c>
      <c r="AW27">
        <v>24</v>
      </c>
      <c r="AX27">
        <f>IF(Z27&gt;0, (R27*SUMPRODUCT(K27:$K$98, X27:$X$98)-K27*$AZ$3)/Z27, 0)</f>
        <v>331.13729342773735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5.3970320000000004E-3</v>
      </c>
      <c r="Q28" s="5">
        <f t="shared" si="30"/>
        <v>12.5</v>
      </c>
      <c r="R28">
        <f t="shared" si="0"/>
        <v>50000</v>
      </c>
      <c r="S28">
        <f t="shared" si="1"/>
        <v>328.7178658953091</v>
      </c>
      <c r="U28">
        <f t="shared" si="34"/>
        <v>5.3970320000000004E-3</v>
      </c>
      <c r="V28">
        <f t="shared" si="21"/>
        <v>0.01</v>
      </c>
      <c r="W28">
        <f t="shared" si="35"/>
        <v>0.7520713860459739</v>
      </c>
      <c r="X28">
        <f t="shared" si="36"/>
        <v>4.0589533367744752E-3</v>
      </c>
      <c r="Y28">
        <f t="shared" si="37"/>
        <v>7.5207138604597391E-3</v>
      </c>
      <c r="Z28">
        <f t="shared" si="38"/>
        <v>0.74049171884873966</v>
      </c>
      <c r="AB28">
        <f t="shared" si="26"/>
        <v>249.0388832397108</v>
      </c>
      <c r="AC28">
        <f t="shared" si="27"/>
        <v>243.41285753310694</v>
      </c>
      <c r="AE28">
        <f t="shared" si="2"/>
        <v>0</v>
      </c>
      <c r="AF28">
        <f t="shared" si="3"/>
        <v>0</v>
      </c>
      <c r="AG28">
        <f t="shared" si="4"/>
        <v>-9.2561464856092464</v>
      </c>
      <c r="AH28">
        <f t="shared" si="5"/>
        <v>-202.94766683872376</v>
      </c>
      <c r="AI28">
        <f t="shared" si="6"/>
        <v>-212.203813324333</v>
      </c>
      <c r="AJ28">
        <f t="shared" si="7"/>
        <v>5.6260257066038548</v>
      </c>
      <c r="AK28">
        <f t="shared" si="28"/>
        <v>17.432721826779758</v>
      </c>
      <c r="AL28">
        <f t="shared" si="39"/>
        <v>-189.14506579094939</v>
      </c>
      <c r="AN28">
        <f t="shared" si="9"/>
        <v>0</v>
      </c>
      <c r="AO28">
        <f t="shared" si="10"/>
        <v>0</v>
      </c>
      <c r="AP28">
        <f t="shared" si="11"/>
        <v>-0.54447714221555799</v>
      </c>
      <c r="AQ28">
        <f t="shared" si="12"/>
        <v>-11.938052820518891</v>
      </c>
      <c r="AR28">
        <f t="shared" si="13"/>
        <v>-12.482529962734448</v>
      </c>
      <c r="AS28">
        <f t="shared" si="14"/>
        <v>0.33094143481041799</v>
      </c>
      <c r="AT28">
        <f t="shared" si="15"/>
        <v>1.0254503400568289</v>
      </c>
      <c r="AU28">
        <f t="shared" si="16"/>
        <v>-11.126138187867202</v>
      </c>
      <c r="AW28">
        <v>25</v>
      </c>
      <c r="AX28">
        <f>IF(Z28&gt;0, (R28*SUMPRODUCT(K28:$K$98, X28:$X$98)-K28*$AZ$3)/Z28, 0)</f>
        <v>328.7178658953091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6.3737730000000001E-3</v>
      </c>
      <c r="Q29" s="5">
        <f t="shared" si="30"/>
        <v>12.5</v>
      </c>
      <c r="R29">
        <f t="shared" si="0"/>
        <v>50000</v>
      </c>
      <c r="S29">
        <f t="shared" si="1"/>
        <v>324.72936764544863</v>
      </c>
      <c r="U29">
        <f t="shared" si="34"/>
        <v>6.3737730000000001E-3</v>
      </c>
      <c r="V29">
        <f t="shared" si="21"/>
        <v>0.01</v>
      </c>
      <c r="W29">
        <f t="shared" si="35"/>
        <v>0.74049171884873966</v>
      </c>
      <c r="X29">
        <f t="shared" si="36"/>
        <v>4.719726124321688E-3</v>
      </c>
      <c r="Y29">
        <f t="shared" si="37"/>
        <v>7.4049171884873963E-3</v>
      </c>
      <c r="Z29">
        <f t="shared" si="38"/>
        <v>0.72836707553593061</v>
      </c>
      <c r="AB29">
        <f t="shared" si="26"/>
        <v>243.41285753310694</v>
      </c>
      <c r="AC29">
        <f t="shared" si="27"/>
        <v>236.52217985254745</v>
      </c>
      <c r="AE29">
        <f t="shared" si="2"/>
        <v>0</v>
      </c>
      <c r="AF29">
        <f t="shared" si="3"/>
        <v>0</v>
      </c>
      <c r="AG29">
        <f t="shared" si="4"/>
        <v>-9.1045884441991323</v>
      </c>
      <c r="AH29">
        <f t="shared" si="5"/>
        <v>-235.98630621608439</v>
      </c>
      <c r="AI29">
        <f t="shared" si="6"/>
        <v>-245.09089466028351</v>
      </c>
      <c r="AJ29">
        <f t="shared" si="7"/>
        <v>6.8906776805594916</v>
      </c>
      <c r="AK29">
        <f t="shared" si="28"/>
        <v>17.038900027317489</v>
      </c>
      <c r="AL29">
        <f t="shared" si="39"/>
        <v>-221.16131695240654</v>
      </c>
      <c r="AN29">
        <f t="shared" si="9"/>
        <v>0</v>
      </c>
      <c r="AO29">
        <f t="shared" si="10"/>
        <v>0</v>
      </c>
      <c r="AP29">
        <f t="shared" si="11"/>
        <v>-0.47818035454038538</v>
      </c>
      <c r="AQ29">
        <f t="shared" si="12"/>
        <v>-12.394191814895295</v>
      </c>
      <c r="AR29">
        <f t="shared" si="13"/>
        <v>-12.87237216943568</v>
      </c>
      <c r="AS29">
        <f t="shared" si="14"/>
        <v>0.36190396924671703</v>
      </c>
      <c r="AT29">
        <f t="shared" si="15"/>
        <v>0.89489682108937463</v>
      </c>
      <c r="AU29">
        <f t="shared" si="16"/>
        <v>-11.61557137909959</v>
      </c>
      <c r="AW29">
        <v>26</v>
      </c>
      <c r="AX29">
        <f>IF(Z29&gt;0, (R29*SUMPRODUCT(K29:$K$98, X29:$X$98)-K29*$AZ$3)/Z29, 0)</f>
        <v>324.72936764544863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7.4983330000000003E-3</v>
      </c>
      <c r="Q30" s="5">
        <f t="shared" si="30"/>
        <v>12.5</v>
      </c>
      <c r="R30">
        <f t="shared" si="0"/>
        <v>50000</v>
      </c>
      <c r="S30">
        <f t="shared" si="1"/>
        <v>319.49075884632816</v>
      </c>
      <c r="U30">
        <f t="shared" si="34"/>
        <v>7.4983330000000003E-3</v>
      </c>
      <c r="V30">
        <f t="shared" si="21"/>
        <v>0.01</v>
      </c>
      <c r="W30">
        <f t="shared" si="35"/>
        <v>0.72836707553593061</v>
      </c>
      <c r="X30">
        <f t="shared" si="36"/>
        <v>5.4615388786045617E-3</v>
      </c>
      <c r="Y30">
        <f t="shared" si="37"/>
        <v>7.2836707553593063E-3</v>
      </c>
      <c r="Z30">
        <f t="shared" si="38"/>
        <v>0.71562186590196675</v>
      </c>
      <c r="AB30">
        <f t="shared" si="26"/>
        <v>236.52217985254745</v>
      </c>
      <c r="AC30">
        <f t="shared" si="27"/>
        <v>228.63457298404464</v>
      </c>
      <c r="AE30">
        <f t="shared" si="2"/>
        <v>0</v>
      </c>
      <c r="AF30">
        <f t="shared" si="3"/>
        <v>0</v>
      </c>
      <c r="AG30">
        <f t="shared" si="4"/>
        <v>-8.9452733237745843</v>
      </c>
      <c r="AH30">
        <f t="shared" si="5"/>
        <v>-273.07694393022808</v>
      </c>
      <c r="AI30">
        <f t="shared" si="6"/>
        <v>-282.02221725400267</v>
      </c>
      <c r="AJ30">
        <f t="shared" si="7"/>
        <v>7.8876068685028145</v>
      </c>
      <c r="AK30">
        <f t="shared" si="28"/>
        <v>16.556552589678322</v>
      </c>
      <c r="AL30">
        <f t="shared" si="39"/>
        <v>-257.57805779582151</v>
      </c>
      <c r="AN30">
        <f t="shared" si="9"/>
        <v>0</v>
      </c>
      <c r="AO30">
        <f t="shared" si="10"/>
        <v>0</v>
      </c>
      <c r="AP30">
        <f t="shared" si="11"/>
        <v>-0.41947588880587466</v>
      </c>
      <c r="AQ30">
        <f t="shared" si="12"/>
        <v>-12.805555472863826</v>
      </c>
      <c r="AR30">
        <f t="shared" si="13"/>
        <v>-13.225031361669702</v>
      </c>
      <c r="AS30">
        <f t="shared" si="14"/>
        <v>0.36987812244069068</v>
      </c>
      <c r="AT30">
        <f t="shared" si="15"/>
        <v>0.77639602075187875</v>
      </c>
      <c r="AU30">
        <f t="shared" si="16"/>
        <v>-12.078757218477131</v>
      </c>
      <c r="AW30">
        <v>27</v>
      </c>
      <c r="AX30">
        <f>IF(Z30&gt;0, (R30*SUMPRODUCT(K30:$K$98, X30:$X$98)-K30*$AZ$3)/Z30, 0)</f>
        <v>319.49075884632816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8.7783159999999995E-3</v>
      </c>
      <c r="Q31" s="5">
        <f t="shared" si="30"/>
        <v>12.5</v>
      </c>
      <c r="R31">
        <f t="shared" si="0"/>
        <v>50000</v>
      </c>
      <c r="S31">
        <f t="shared" si="1"/>
        <v>313.09863282239309</v>
      </c>
      <c r="U31">
        <f t="shared" si="34"/>
        <v>8.7783159999999995E-3</v>
      </c>
      <c r="V31">
        <f t="shared" si="21"/>
        <v>0.01</v>
      </c>
      <c r="W31">
        <f t="shared" si="35"/>
        <v>0.71562186590196675</v>
      </c>
      <c r="X31">
        <f t="shared" si="36"/>
        <v>6.2819548753970892E-3</v>
      </c>
      <c r="Y31">
        <f t="shared" si="37"/>
        <v>7.1562186590196676E-3</v>
      </c>
      <c r="Z31">
        <f t="shared" si="38"/>
        <v>0.70218369236754996</v>
      </c>
      <c r="AB31">
        <f t="shared" si="26"/>
        <v>228.63457298404464</v>
      </c>
      <c r="AC31">
        <f t="shared" si="27"/>
        <v>219.85275407045975</v>
      </c>
      <c r="AE31">
        <f t="shared" si="2"/>
        <v>0</v>
      </c>
      <c r="AF31">
        <f t="shared" si="3"/>
        <v>0</v>
      </c>
      <c r="AG31">
        <f t="shared" si="4"/>
        <v>-8.7772961545943744</v>
      </c>
      <c r="AH31">
        <f t="shared" si="5"/>
        <v>-314.09774376985445</v>
      </c>
      <c r="AI31">
        <f t="shared" si="6"/>
        <v>-322.8750399244488</v>
      </c>
      <c r="AJ31">
        <f t="shared" si="7"/>
        <v>8.7818189135848854</v>
      </c>
      <c r="AK31">
        <f t="shared" si="28"/>
        <v>16.004420108883128</v>
      </c>
      <c r="AL31">
        <f t="shared" si="39"/>
        <v>-298.08880090198073</v>
      </c>
      <c r="AN31">
        <f t="shared" si="9"/>
        <v>0</v>
      </c>
      <c r="AO31">
        <f t="shared" si="10"/>
        <v>0</v>
      </c>
      <c r="AP31">
        <f t="shared" si="11"/>
        <v>-0.3674989625102652</v>
      </c>
      <c r="AQ31">
        <f t="shared" si="12"/>
        <v>-13.15104252256725</v>
      </c>
      <c r="AR31">
        <f t="shared" si="13"/>
        <v>-13.518541485077515</v>
      </c>
      <c r="AS31">
        <f t="shared" si="14"/>
        <v>0.36768832711724919</v>
      </c>
      <c r="AT31">
        <f t="shared" si="15"/>
        <v>0.6700933501616344</v>
      </c>
      <c r="AU31">
        <f t="shared" si="16"/>
        <v>-12.480759807798629</v>
      </c>
      <c r="AW31">
        <v>28</v>
      </c>
      <c r="AX31">
        <f>IF(Z31&gt;0, (R31*SUMPRODUCT(K31:$K$98, X31:$X$98)-K31*$AZ$3)/Z31, 0)</f>
        <v>313.09863282239309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1.019566E-2</v>
      </c>
      <c r="Q32" s="5">
        <f t="shared" si="30"/>
        <v>12.5</v>
      </c>
      <c r="R32">
        <f t="shared" si="0"/>
        <v>50000</v>
      </c>
      <c r="S32">
        <f t="shared" si="1"/>
        <v>305.65920031777898</v>
      </c>
      <c r="U32">
        <f t="shared" si="34"/>
        <v>1.019566E-2</v>
      </c>
      <c r="V32">
        <f t="shared" si="21"/>
        <v>0.01</v>
      </c>
      <c r="W32">
        <f t="shared" si="35"/>
        <v>0.70218369236754996</v>
      </c>
      <c r="X32">
        <f t="shared" si="36"/>
        <v>7.1592261849241345E-3</v>
      </c>
      <c r="Y32">
        <f t="shared" si="37"/>
        <v>7.0218369236754999E-3</v>
      </c>
      <c r="Z32">
        <f t="shared" si="38"/>
        <v>0.68800262925895028</v>
      </c>
      <c r="AB32">
        <f t="shared" si="26"/>
        <v>219.85275407045975</v>
      </c>
      <c r="AC32">
        <f t="shared" si="27"/>
        <v>210.29433347582011</v>
      </c>
      <c r="AE32">
        <f t="shared" si="2"/>
        <v>0</v>
      </c>
      <c r="AF32">
        <f t="shared" si="3"/>
        <v>0</v>
      </c>
      <c r="AG32">
        <f t="shared" si="4"/>
        <v>-8.6000328657368783</v>
      </c>
      <c r="AH32">
        <f t="shared" si="5"/>
        <v>-357.96130924620672</v>
      </c>
      <c r="AI32">
        <f t="shared" si="6"/>
        <v>-366.56134211194359</v>
      </c>
      <c r="AJ32">
        <f t="shared" si="7"/>
        <v>9.5584205946396423</v>
      </c>
      <c r="AK32">
        <f t="shared" si="28"/>
        <v>15.389692784932183</v>
      </c>
      <c r="AL32">
        <f t="shared" si="39"/>
        <v>-341.61322873237174</v>
      </c>
      <c r="AN32">
        <f t="shared" si="9"/>
        <v>0</v>
      </c>
      <c r="AO32">
        <f t="shared" si="10"/>
        <v>0</v>
      </c>
      <c r="AP32">
        <f t="shared" si="11"/>
        <v>-0.32149739144022771</v>
      </c>
      <c r="AQ32">
        <f t="shared" si="12"/>
        <v>-13.381765971812179</v>
      </c>
      <c r="AR32">
        <f t="shared" si="13"/>
        <v>-13.703263363252406</v>
      </c>
      <c r="AS32">
        <f t="shared" si="14"/>
        <v>0.35732506322252183</v>
      </c>
      <c r="AT32">
        <f t="shared" si="15"/>
        <v>0.5753171136280596</v>
      </c>
      <c r="AU32">
        <f t="shared" si="16"/>
        <v>-12.770621186401824</v>
      </c>
      <c r="AW32">
        <v>29</v>
      </c>
      <c r="AX32">
        <f>IF(Z32&gt;0, (R32*SUMPRODUCT(K32:$K$98, X32:$X$98)-K32*$AZ$3)/Z32, 0)</f>
        <v>305.65920031777898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1.1804551E-2</v>
      </c>
      <c r="Q33" s="5">
        <f t="shared" si="30"/>
        <v>12.5</v>
      </c>
      <c r="R33">
        <f t="shared" si="0"/>
        <v>50000</v>
      </c>
      <c r="S33">
        <f t="shared" si="1"/>
        <v>297.3550611509105</v>
      </c>
      <c r="U33">
        <f t="shared" si="34"/>
        <v>1.1804551E-2</v>
      </c>
      <c r="V33">
        <f t="shared" si="21"/>
        <v>0.01</v>
      </c>
      <c r="W33">
        <f t="shared" si="35"/>
        <v>0.68800262925895028</v>
      </c>
      <c r="X33">
        <f t="shared" si="36"/>
        <v>8.1215621252213703E-3</v>
      </c>
      <c r="Y33">
        <f t="shared" si="37"/>
        <v>6.880026292589503E-3</v>
      </c>
      <c r="Z33">
        <f t="shared" si="38"/>
        <v>0.67300104084113932</v>
      </c>
      <c r="AB33">
        <f t="shared" si="26"/>
        <v>210.29433347582011</v>
      </c>
      <c r="AC33">
        <f t="shared" si="27"/>
        <v>200.12026565394339</v>
      </c>
      <c r="AE33">
        <f t="shared" si="2"/>
        <v>0</v>
      </c>
      <c r="AF33">
        <f t="shared" si="3"/>
        <v>0</v>
      </c>
      <c r="AG33">
        <f t="shared" si="4"/>
        <v>-8.4125130105142407</v>
      </c>
      <c r="AH33">
        <f t="shared" si="5"/>
        <v>-406.07810626106851</v>
      </c>
      <c r="AI33">
        <f t="shared" si="6"/>
        <v>-414.49061927158277</v>
      </c>
      <c r="AJ33">
        <f t="shared" si="7"/>
        <v>10.174067821876719</v>
      </c>
      <c r="AK33">
        <f t="shared" si="28"/>
        <v>14.72060334330741</v>
      </c>
      <c r="AL33">
        <f t="shared" si="39"/>
        <v>-389.59594810639862</v>
      </c>
      <c r="AN33">
        <f t="shared" si="9"/>
        <v>0</v>
      </c>
      <c r="AO33">
        <f t="shared" si="10"/>
        <v>0</v>
      </c>
      <c r="AP33">
        <f t="shared" si="11"/>
        <v>-0.280792218903752</v>
      </c>
      <c r="AQ33">
        <f t="shared" si="12"/>
        <v>-13.554044120082613</v>
      </c>
      <c r="AR33">
        <f t="shared" si="13"/>
        <v>-13.834836338986365</v>
      </c>
      <c r="AS33">
        <f t="shared" si="14"/>
        <v>0.33958926130770961</v>
      </c>
      <c r="AT33">
        <f t="shared" si="15"/>
        <v>0.49134317785935994</v>
      </c>
      <c r="AU33">
        <f t="shared" si="16"/>
        <v>-13.003903899819296</v>
      </c>
      <c r="AW33">
        <v>30</v>
      </c>
      <c r="AX33">
        <f>IF(Z33&gt;0, (R33*SUMPRODUCT(K33:$K$98, X33:$X$98)-K33*$AZ$3)/Z33, 0)</f>
        <v>297.3550611509105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1.3628751999999999E-2</v>
      </c>
      <c r="Q34" s="5">
        <f t="shared" si="30"/>
        <v>12.5</v>
      </c>
      <c r="R34">
        <f t="shared" si="0"/>
        <v>50000</v>
      </c>
      <c r="S34">
        <f t="shared" si="1"/>
        <v>288.28270371041117</v>
      </c>
      <c r="U34">
        <f t="shared" si="34"/>
        <v>1.3628751999999999E-2</v>
      </c>
      <c r="V34">
        <f t="shared" si="21"/>
        <v>0.01</v>
      </c>
      <c r="W34">
        <f t="shared" si="35"/>
        <v>0.67300104084113932</v>
      </c>
      <c r="X34">
        <f t="shared" si="36"/>
        <v>9.1721642813657588E-3</v>
      </c>
      <c r="Y34">
        <f t="shared" si="37"/>
        <v>6.7300104084113931E-3</v>
      </c>
      <c r="Z34">
        <f t="shared" si="38"/>
        <v>0.65709886615136215</v>
      </c>
      <c r="AB34">
        <f t="shared" si="26"/>
        <v>200.12026565394339</v>
      </c>
      <c r="AC34">
        <f t="shared" si="27"/>
        <v>189.43023773916025</v>
      </c>
      <c r="AE34">
        <f t="shared" si="2"/>
        <v>0</v>
      </c>
      <c r="AF34">
        <f t="shared" si="3"/>
        <v>0</v>
      </c>
      <c r="AG34">
        <f t="shared" si="4"/>
        <v>-8.2137358268920266</v>
      </c>
      <c r="AH34">
        <f t="shared" si="5"/>
        <v>-458.60821406828796</v>
      </c>
      <c r="AI34">
        <f t="shared" si="6"/>
        <v>-466.82194989518001</v>
      </c>
      <c r="AJ34">
        <f t="shared" si="7"/>
        <v>10.690027914783144</v>
      </c>
      <c r="AK34">
        <f t="shared" si="28"/>
        <v>14.008418595776039</v>
      </c>
      <c r="AL34">
        <f t="shared" si="39"/>
        <v>-442.12350338462085</v>
      </c>
      <c r="AN34">
        <f t="shared" si="9"/>
        <v>0</v>
      </c>
      <c r="AO34">
        <f t="shared" si="10"/>
        <v>0</v>
      </c>
      <c r="AP34">
        <f t="shared" si="11"/>
        <v>-0.24478343678548711</v>
      </c>
      <c r="AQ34">
        <f t="shared" si="12"/>
        <v>-13.66731255346053</v>
      </c>
      <c r="AR34">
        <f t="shared" si="13"/>
        <v>-13.912095990246018</v>
      </c>
      <c r="AS34">
        <f t="shared" si="14"/>
        <v>0.31858119465519191</v>
      </c>
      <c r="AT34">
        <f t="shared" si="15"/>
        <v>0.4174749371141252</v>
      </c>
      <c r="AU34">
        <f t="shared" si="16"/>
        <v>-13.176039858476701</v>
      </c>
      <c r="AW34">
        <v>31</v>
      </c>
      <c r="AX34">
        <f>IF(Z34&gt;0, (R34*SUMPRODUCT(K34:$K$98, X34:$X$98)-K34*$AZ$3)/Z34, 0)</f>
        <v>288.28270371041117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1.5530428000000001E-2</v>
      </c>
      <c r="Q35" s="5">
        <f t="shared" si="30"/>
        <v>12.5</v>
      </c>
      <c r="R35">
        <f t="shared" ref="R35:R66" si="40">$C$6</f>
        <v>50000</v>
      </c>
      <c r="S35">
        <f t="shared" ref="S35:S66" si="41">AX35</f>
        <v>278.48464610048904</v>
      </c>
      <c r="U35">
        <f t="shared" si="34"/>
        <v>1.5530428000000001E-2</v>
      </c>
      <c r="V35">
        <f t="shared" si="21"/>
        <v>0.01</v>
      </c>
      <c r="W35">
        <f t="shared" si="35"/>
        <v>0.65709886615136215</v>
      </c>
      <c r="X35">
        <f t="shared" si="36"/>
        <v>1.0205026629645368E-2</v>
      </c>
      <c r="Y35">
        <f t="shared" si="37"/>
        <v>6.5709886615136215E-3</v>
      </c>
      <c r="Z35">
        <f t="shared" si="38"/>
        <v>0.64032285086020313</v>
      </c>
      <c r="AB35">
        <f t="shared" si="26"/>
        <v>189.43023773916025</v>
      </c>
      <c r="AC35">
        <f t="shared" si="27"/>
        <v>178.32008251185991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-8.0040356357525386</v>
      </c>
      <c r="AH35">
        <f t="shared" ref="AH35:AH66" si="45">-X35*R35</f>
        <v>-510.25133148226837</v>
      </c>
      <c r="AI35">
        <f t="shared" ref="AI35:AI66" si="46">SUM(AE35:AH35)</f>
        <v>-518.2553671180209</v>
      </c>
      <c r="AJ35">
        <f t="shared" ref="AJ35:AJ66" si="47">AB35-AC35</f>
        <v>11.110155227300339</v>
      </c>
      <c r="AK35">
        <f t="shared" si="28"/>
        <v>13.260116641741218</v>
      </c>
      <c r="AL35">
        <f t="shared" si="39"/>
        <v>-493.88509524897938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-0.21297679542593093</v>
      </c>
      <c r="AQ35">
        <f t="shared" ref="AQ35:AQ66" si="51">AH35*$K35</f>
        <v>-13.57711264496271</v>
      </c>
      <c r="AR35">
        <f t="shared" ref="AR35:AR66" si="52">AI35*$K35</f>
        <v>-13.790089440388641</v>
      </c>
      <c r="AS35">
        <f t="shared" ref="AS35:AS66" si="53">AJ35*$K35</f>
        <v>0.29562652700166436</v>
      </c>
      <c r="AT35">
        <f t="shared" ref="AT35:AT66" si="54">AK35*$K35</f>
        <v>0.35283415490023368</v>
      </c>
      <c r="AU35">
        <f t="shared" ref="AU35:AU66" si="55">AL35*$K35</f>
        <v>-13.141628758486744</v>
      </c>
      <c r="AW35">
        <v>32</v>
      </c>
      <c r="AX35">
        <f>IF(Z35&gt;0, (R35*SUMPRODUCT(K35:$K$98, X35:$X$98)-K35*$AZ$3)/Z35, 0)</f>
        <v>278.48464610048904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1.7564712E-2</v>
      </c>
      <c r="Q36" s="5">
        <f t="shared" si="30"/>
        <v>12.5</v>
      </c>
      <c r="R36">
        <f t="shared" si="40"/>
        <v>50000</v>
      </c>
      <c r="S36">
        <f t="shared" si="41"/>
        <v>268.24074681958331</v>
      </c>
      <c r="U36">
        <f t="shared" si="34"/>
        <v>1.7564712E-2</v>
      </c>
      <c r="V36">
        <f t="shared" ref="V36:V67" si="57">$C$10</f>
        <v>0.01</v>
      </c>
      <c r="W36">
        <f t="shared" si="35"/>
        <v>0.64032285086020313</v>
      </c>
      <c r="X36">
        <f t="shared" si="36"/>
        <v>1.124708646237842E-2</v>
      </c>
      <c r="Y36">
        <f t="shared" si="37"/>
        <v>6.4032285086020315E-3</v>
      </c>
      <c r="Z36">
        <f t="shared" si="38"/>
        <v>0.62267253588922278</v>
      </c>
      <c r="AB36">
        <f t="shared" ref="AB36:AB67" si="58">AC35</f>
        <v>178.32008251185991</v>
      </c>
      <c r="AC36">
        <f t="shared" si="27"/>
        <v>167.02614605096892</v>
      </c>
      <c r="AE36">
        <f t="shared" si="42"/>
        <v>0</v>
      </c>
      <c r="AF36">
        <f t="shared" si="43"/>
        <v>0</v>
      </c>
      <c r="AG36">
        <f t="shared" si="44"/>
        <v>-7.783406698615285</v>
      </c>
      <c r="AH36">
        <f t="shared" si="45"/>
        <v>-562.354323118921</v>
      </c>
      <c r="AI36">
        <f t="shared" si="46"/>
        <v>-570.1377298175363</v>
      </c>
      <c r="AJ36">
        <f t="shared" si="47"/>
        <v>11.29393646089099</v>
      </c>
      <c r="AK36">
        <f t="shared" ref="AK36:AK67" si="59">G36*SUM(AB36:AB36, AE36:AF36)</f>
        <v>12.482405775830195</v>
      </c>
      <c r="AL36">
        <f t="shared" si="39"/>
        <v>-546.36138758081506</v>
      </c>
      <c r="AN36">
        <f t="shared" si="48"/>
        <v>0</v>
      </c>
      <c r="AO36">
        <f t="shared" si="49"/>
        <v>0</v>
      </c>
      <c r="AP36">
        <f t="shared" si="50"/>
        <v>-0.18491620660476094</v>
      </c>
      <c r="AQ36">
        <f t="shared" si="51"/>
        <v>-13.360271694069263</v>
      </c>
      <c r="AR36">
        <f t="shared" si="52"/>
        <v>-13.545187900674025</v>
      </c>
      <c r="AS36">
        <f t="shared" si="53"/>
        <v>0.26831848428975263</v>
      </c>
      <c r="AT36">
        <f t="shared" si="54"/>
        <v>0.29655383750903319</v>
      </c>
      <c r="AU36">
        <f t="shared" si="55"/>
        <v>-12.980315578875238</v>
      </c>
      <c r="AW36">
        <v>33</v>
      </c>
      <c r="AX36">
        <f>IF(Z36&gt;0, (R36*SUMPRODUCT(K36:$K$98, X36:$X$98)-K36*$AZ$3)/Z36, 0)</f>
        <v>268.24074681958331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40"/>
        <v>50000</v>
      </c>
      <c r="S37">
        <f t="shared" si="41"/>
        <v>257.74080779488651</v>
      </c>
      <c r="U37">
        <f t="shared" si="34"/>
        <v>1.9807176999999999E-2</v>
      </c>
      <c r="V37">
        <f t="shared" si="57"/>
        <v>0.01</v>
      </c>
      <c r="W37">
        <f t="shared" si="35"/>
        <v>0.62267253588922278</v>
      </c>
      <c r="X37">
        <f t="shared" si="36"/>
        <v>1.2333385131396687E-2</v>
      </c>
      <c r="Y37">
        <f t="shared" si="37"/>
        <v>6.2267253588922282E-3</v>
      </c>
      <c r="Z37">
        <f t="shared" si="38"/>
        <v>0.60411242539893384</v>
      </c>
      <c r="AB37">
        <f t="shared" si="58"/>
        <v>167.02614605096892</v>
      </c>
      <c r="AC37">
        <f t="shared" si="27"/>
        <v>155.70442452124931</v>
      </c>
      <c r="AE37">
        <f t="shared" si="42"/>
        <v>0</v>
      </c>
      <c r="AF37">
        <f t="shared" si="43"/>
        <v>0</v>
      </c>
      <c r="AG37">
        <f t="shared" si="44"/>
        <v>-7.5514053174866733</v>
      </c>
      <c r="AH37">
        <f t="shared" si="45"/>
        <v>-616.66925656983437</v>
      </c>
      <c r="AI37">
        <f t="shared" si="46"/>
        <v>-624.22066188732106</v>
      </c>
      <c r="AJ37">
        <f t="shared" si="47"/>
        <v>11.321721529719611</v>
      </c>
      <c r="AK37">
        <f t="shared" si="59"/>
        <v>11.691830223567825</v>
      </c>
      <c r="AL37">
        <f t="shared" si="39"/>
        <v>-601.20711013403354</v>
      </c>
      <c r="AN37">
        <f t="shared" si="48"/>
        <v>0</v>
      </c>
      <c r="AO37">
        <f t="shared" si="49"/>
        <v>0</v>
      </c>
      <c r="AP37">
        <f t="shared" si="50"/>
        <v>-0.16018247902171809</v>
      </c>
      <c r="AQ37">
        <f t="shared" si="51"/>
        <v>-13.080957265675245</v>
      </c>
      <c r="AR37">
        <f t="shared" si="52"/>
        <v>-13.241139744696964</v>
      </c>
      <c r="AS37">
        <f t="shared" si="53"/>
        <v>0.24015945975306816</v>
      </c>
      <c r="AT37">
        <f t="shared" si="54"/>
        <v>0.2480103067935272</v>
      </c>
      <c r="AU37">
        <f t="shared" si="55"/>
        <v>-12.752969978150366</v>
      </c>
      <c r="AW37">
        <v>34</v>
      </c>
      <c r="AX37">
        <f>IF(Z37&gt;0, (R37*SUMPRODUCT(K37:$K$98, X37:$X$98)-K37*$AZ$3)/Z37, 0)</f>
        <v>257.74080779488651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2.2489294999999999E-2</v>
      </c>
      <c r="Q38" s="5">
        <f t="shared" si="60"/>
        <v>12.5</v>
      </c>
      <c r="R38">
        <f t="shared" si="40"/>
        <v>50000</v>
      </c>
      <c r="S38">
        <f t="shared" si="41"/>
        <v>247.12959676725703</v>
      </c>
      <c r="U38">
        <f t="shared" si="34"/>
        <v>2.2489294999999999E-2</v>
      </c>
      <c r="V38">
        <f t="shared" si="57"/>
        <v>0.01</v>
      </c>
      <c r="W38">
        <f t="shared" si="35"/>
        <v>0.60411242539893384</v>
      </c>
      <c r="X38">
        <f t="shared" si="36"/>
        <v>1.3586062547962116E-2</v>
      </c>
      <c r="Y38">
        <f t="shared" si="37"/>
        <v>6.0411242539893384E-3</v>
      </c>
      <c r="Z38">
        <f t="shared" si="38"/>
        <v>0.58448523859698231</v>
      </c>
      <c r="AB38">
        <f t="shared" si="58"/>
        <v>155.70442452124931</v>
      </c>
      <c r="AC38">
        <f t="shared" si="27"/>
        <v>144.44360133088625</v>
      </c>
      <c r="AE38">
        <f t="shared" si="42"/>
        <v>0</v>
      </c>
      <c r="AF38">
        <f t="shared" si="43"/>
        <v>0</v>
      </c>
      <c r="AG38">
        <f t="shared" si="44"/>
        <v>-7.3060654824622793</v>
      </c>
      <c r="AH38">
        <f t="shared" si="45"/>
        <v>-679.30312739810586</v>
      </c>
      <c r="AI38">
        <f t="shared" si="46"/>
        <v>-686.60919288056812</v>
      </c>
      <c r="AJ38">
        <f t="shared" si="47"/>
        <v>11.260823190363055</v>
      </c>
      <c r="AK38">
        <f t="shared" si="59"/>
        <v>10.899309716487453</v>
      </c>
      <c r="AL38">
        <f t="shared" si="39"/>
        <v>-664.44905997371768</v>
      </c>
      <c r="AN38">
        <f t="shared" si="48"/>
        <v>0</v>
      </c>
      <c r="AO38">
        <f t="shared" si="49"/>
        <v>0</v>
      </c>
      <c r="AP38">
        <f t="shared" si="50"/>
        <v>-0.13837344929191978</v>
      </c>
      <c r="AQ38">
        <f t="shared" si="51"/>
        <v>-12.86568223053832</v>
      </c>
      <c r="AR38">
        <f t="shared" si="52"/>
        <v>-13.004055679830239</v>
      </c>
      <c r="AS38">
        <f t="shared" si="53"/>
        <v>0.21327470311583283</v>
      </c>
      <c r="AT38">
        <f t="shared" si="54"/>
        <v>0.20642780768822541</v>
      </c>
      <c r="AU38">
        <f t="shared" si="55"/>
        <v>-12.584353169026183</v>
      </c>
      <c r="AW38">
        <v>35</v>
      </c>
      <c r="AX38">
        <f>IF(Z38&gt;0, (R38*SUMPRODUCT(K38:$K$98, X38:$X$98)-K38*$AZ$3)/Z38, 0)</f>
        <v>247.12959676725703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2.5348699999999998E-2</v>
      </c>
      <c r="Q39" s="5">
        <f t="shared" si="60"/>
        <v>12.5</v>
      </c>
      <c r="R39">
        <f t="shared" si="40"/>
        <v>50000</v>
      </c>
      <c r="S39">
        <f t="shared" si="41"/>
        <v>236.24913735861102</v>
      </c>
      <c r="U39">
        <f t="shared" si="34"/>
        <v>2.5348699999999998E-2</v>
      </c>
      <c r="V39">
        <f t="shared" si="57"/>
        <v>0.01</v>
      </c>
      <c r="W39">
        <f t="shared" si="35"/>
        <v>0.58448523859698231</v>
      </c>
      <c r="X39">
        <f t="shared" si="36"/>
        <v>1.4815940967623325E-2</v>
      </c>
      <c r="Y39">
        <f t="shared" si="37"/>
        <v>5.8448523859698231E-3</v>
      </c>
      <c r="Z39">
        <f t="shared" si="38"/>
        <v>0.56382444524338915</v>
      </c>
      <c r="AB39">
        <f t="shared" si="58"/>
        <v>144.44360133088625</v>
      </c>
      <c r="AC39">
        <f t="shared" si="27"/>
        <v>133.20303881044811</v>
      </c>
      <c r="AE39">
        <f t="shared" si="42"/>
        <v>0</v>
      </c>
      <c r="AF39">
        <f t="shared" si="43"/>
        <v>0</v>
      </c>
      <c r="AG39">
        <f t="shared" si="44"/>
        <v>-7.0478055655423644</v>
      </c>
      <c r="AH39">
        <f t="shared" si="45"/>
        <v>-740.79704838116629</v>
      </c>
      <c r="AI39">
        <f t="shared" si="46"/>
        <v>-747.84485394670867</v>
      </c>
      <c r="AJ39">
        <f t="shared" si="47"/>
        <v>11.240562520438147</v>
      </c>
      <c r="AK39">
        <f t="shared" si="59"/>
        <v>10.111052093162039</v>
      </c>
      <c r="AL39">
        <f t="shared" si="39"/>
        <v>-726.49323933310848</v>
      </c>
      <c r="AN39">
        <f t="shared" si="48"/>
        <v>0</v>
      </c>
      <c r="AO39">
        <f t="shared" si="49"/>
        <v>0</v>
      </c>
      <c r="AP39">
        <f t="shared" si="50"/>
        <v>-0.11918047120083435</v>
      </c>
      <c r="AQ39">
        <f t="shared" si="51"/>
        <v>-12.527096621664594</v>
      </c>
      <c r="AR39">
        <f t="shared" si="52"/>
        <v>-12.646277092865429</v>
      </c>
      <c r="AS39">
        <f t="shared" si="53"/>
        <v>0.19008122816242351</v>
      </c>
      <c r="AT39">
        <f t="shared" si="54"/>
        <v>0.17098087363403311</v>
      </c>
      <c r="AU39">
        <f t="shared" si="55"/>
        <v>-12.285214991068973</v>
      </c>
      <c r="AW39">
        <v>36</v>
      </c>
      <c r="AX39">
        <f>IF(Z39&gt;0, (R39*SUMPRODUCT(K39:$K$98, X39:$X$98)-K39*$AZ$3)/Z39, 0)</f>
        <v>236.24913735861102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2.8197647999999999E-2</v>
      </c>
      <c r="Q40" s="5">
        <f t="shared" si="60"/>
        <v>12.5</v>
      </c>
      <c r="R40">
        <f t="shared" si="40"/>
        <v>50000</v>
      </c>
      <c r="S40">
        <f t="shared" si="41"/>
        <v>225.20692795687197</v>
      </c>
      <c r="U40">
        <f t="shared" si="34"/>
        <v>2.8197647999999999E-2</v>
      </c>
      <c r="V40">
        <f t="shared" si="57"/>
        <v>0.01</v>
      </c>
      <c r="W40">
        <f t="shared" si="35"/>
        <v>0.56382444524338915</v>
      </c>
      <c r="X40">
        <f t="shared" si="36"/>
        <v>1.5898523240768361E-2</v>
      </c>
      <c r="Y40">
        <f t="shared" si="37"/>
        <v>5.6382444524338913E-3</v>
      </c>
      <c r="Z40">
        <f t="shared" si="38"/>
        <v>0.54228767755018692</v>
      </c>
      <c r="AB40">
        <f t="shared" si="58"/>
        <v>133.20303881044811</v>
      </c>
      <c r="AC40">
        <f t="shared" si="27"/>
        <v>122.12694192994437</v>
      </c>
      <c r="AE40">
        <f t="shared" si="42"/>
        <v>0</v>
      </c>
      <c r="AF40">
        <f t="shared" si="43"/>
        <v>0</v>
      </c>
      <c r="AG40">
        <f t="shared" si="44"/>
        <v>-6.7785959693773368</v>
      </c>
      <c r="AH40">
        <f t="shared" si="45"/>
        <v>-794.92616203841806</v>
      </c>
      <c r="AI40">
        <f t="shared" si="46"/>
        <v>-801.70475800779536</v>
      </c>
      <c r="AJ40">
        <f t="shared" si="47"/>
        <v>11.076096880503741</v>
      </c>
      <c r="AK40">
        <f t="shared" si="59"/>
        <v>9.3242127167313686</v>
      </c>
      <c r="AL40">
        <f t="shared" si="39"/>
        <v>-781.30444841056021</v>
      </c>
      <c r="AN40">
        <f t="shared" si="48"/>
        <v>0</v>
      </c>
      <c r="AO40">
        <f t="shared" si="49"/>
        <v>0</v>
      </c>
      <c r="AP40">
        <f t="shared" si="50"/>
        <v>-0.10234647992270603</v>
      </c>
      <c r="AQ40">
        <f t="shared" si="51"/>
        <v>-12.002174912125943</v>
      </c>
      <c r="AR40">
        <f t="shared" si="52"/>
        <v>-12.104521392048648</v>
      </c>
      <c r="AS40">
        <f t="shared" si="53"/>
        <v>0.16723220149475176</v>
      </c>
      <c r="AT40">
        <f t="shared" si="54"/>
        <v>0.1407814175559495</v>
      </c>
      <c r="AU40">
        <f t="shared" si="55"/>
        <v>-11.796507772997947</v>
      </c>
      <c r="AW40">
        <v>37</v>
      </c>
      <c r="AX40">
        <f>IF(Z40&gt;0, (R40*SUMPRODUCT(K40:$K$98, X40:$X$98)-K40*$AZ$3)/Z40, 0)</f>
        <v>225.20692795687197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3.1331300999999999E-2</v>
      </c>
      <c r="Q41" s="5">
        <f t="shared" si="60"/>
        <v>12.5</v>
      </c>
      <c r="R41">
        <f t="shared" si="40"/>
        <v>50000</v>
      </c>
      <c r="S41">
        <f t="shared" si="41"/>
        <v>214.32165265591874</v>
      </c>
      <c r="U41">
        <f t="shared" si="34"/>
        <v>3.1331300999999999E-2</v>
      </c>
      <c r="V41">
        <f t="shared" si="57"/>
        <v>0.01</v>
      </c>
      <c r="W41">
        <f t="shared" si="35"/>
        <v>0.54228767755018692</v>
      </c>
      <c r="X41">
        <f t="shared" si="36"/>
        <v>1.6990578453915849E-2</v>
      </c>
      <c r="Y41">
        <f t="shared" si="37"/>
        <v>5.4228767755018694E-3</v>
      </c>
      <c r="Z41">
        <f t="shared" si="38"/>
        <v>0.51987422232076919</v>
      </c>
      <c r="AB41">
        <f t="shared" si="58"/>
        <v>122.12694192994437</v>
      </c>
      <c r="AC41">
        <f t="shared" si="27"/>
        <v>111.42030250099776</v>
      </c>
      <c r="AE41">
        <f t="shared" si="42"/>
        <v>0</v>
      </c>
      <c r="AF41">
        <f t="shared" si="43"/>
        <v>0</v>
      </c>
      <c r="AG41">
        <f t="shared" si="44"/>
        <v>-6.4984277790096145</v>
      </c>
      <c r="AH41">
        <f t="shared" si="45"/>
        <v>-849.5289226957924</v>
      </c>
      <c r="AI41">
        <f t="shared" si="46"/>
        <v>-856.02735047480201</v>
      </c>
      <c r="AJ41">
        <f t="shared" si="47"/>
        <v>10.706639428946602</v>
      </c>
      <c r="AK41">
        <f t="shared" si="59"/>
        <v>8.5488859350961057</v>
      </c>
      <c r="AL41">
        <f t="shared" si="39"/>
        <v>-836.77182511075932</v>
      </c>
      <c r="AN41">
        <f t="shared" si="48"/>
        <v>0</v>
      </c>
      <c r="AO41">
        <f t="shared" si="49"/>
        <v>0</v>
      </c>
      <c r="AP41">
        <f t="shared" si="50"/>
        <v>-8.7603898888151954E-2</v>
      </c>
      <c r="AQ41">
        <f t="shared" si="51"/>
        <v>-11.452315602674139</v>
      </c>
      <c r="AR41">
        <f t="shared" si="52"/>
        <v>-11.53991950156229</v>
      </c>
      <c r="AS41">
        <f t="shared" si="53"/>
        <v>0.14433388965173438</v>
      </c>
      <c r="AT41">
        <f t="shared" si="54"/>
        <v>0.11524568165296149</v>
      </c>
      <c r="AU41">
        <f t="shared" si="55"/>
        <v>-11.280339930257595</v>
      </c>
      <c r="AW41">
        <v>38</v>
      </c>
      <c r="AX41">
        <f>IF(Z41&gt;0, (R41*SUMPRODUCT(K41:$K$98, X41:$X$98)-K41*$AZ$3)/Z41, 0)</f>
        <v>214.32165265591874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3.466458E-2</v>
      </c>
      <c r="Q42" s="5">
        <f t="shared" si="60"/>
        <v>12.5</v>
      </c>
      <c r="R42">
        <f t="shared" si="40"/>
        <v>50000</v>
      </c>
      <c r="S42">
        <f t="shared" si="41"/>
        <v>203.61189554283669</v>
      </c>
      <c r="U42">
        <f t="shared" si="34"/>
        <v>3.466458E-2</v>
      </c>
      <c r="V42">
        <f t="shared" si="57"/>
        <v>0.01</v>
      </c>
      <c r="W42">
        <f t="shared" si="35"/>
        <v>0.51987422232076919</v>
      </c>
      <c r="X42">
        <f t="shared" si="36"/>
        <v>1.8021221569576088E-2</v>
      </c>
      <c r="Y42">
        <f t="shared" si="37"/>
        <v>5.198742223207692E-3</v>
      </c>
      <c r="Z42">
        <f t="shared" si="38"/>
        <v>0.49665425852798539</v>
      </c>
      <c r="AB42">
        <f t="shared" si="58"/>
        <v>111.42030250099776</v>
      </c>
      <c r="AC42">
        <f t="shared" si="27"/>
        <v>101.12471500830517</v>
      </c>
      <c r="AE42">
        <f t="shared" si="42"/>
        <v>0</v>
      </c>
      <c r="AF42">
        <f t="shared" si="43"/>
        <v>0</v>
      </c>
      <c r="AG42">
        <f t="shared" si="44"/>
        <v>-6.2081782315998177</v>
      </c>
      <c r="AH42">
        <f t="shared" si="45"/>
        <v>-901.06107847880446</v>
      </c>
      <c r="AI42">
        <f t="shared" si="46"/>
        <v>-907.26925671040431</v>
      </c>
      <c r="AJ42">
        <f t="shared" si="47"/>
        <v>10.29558749269259</v>
      </c>
      <c r="AK42">
        <f t="shared" si="59"/>
        <v>7.7994211750698446</v>
      </c>
      <c r="AL42">
        <f t="shared" si="39"/>
        <v>-889.17424804264192</v>
      </c>
      <c r="AN42">
        <f t="shared" si="48"/>
        <v>0</v>
      </c>
      <c r="AO42">
        <f t="shared" si="49"/>
        <v>0</v>
      </c>
      <c r="AP42">
        <f t="shared" si="50"/>
        <v>-7.4724203158884089E-2</v>
      </c>
      <c r="AQ42">
        <f t="shared" si="51"/>
        <v>-10.845544147572337</v>
      </c>
      <c r="AR42">
        <f t="shared" si="52"/>
        <v>-10.920268350731222</v>
      </c>
      <c r="AS42">
        <f t="shared" si="53"/>
        <v>0.12392195306637881</v>
      </c>
      <c r="AT42">
        <f t="shared" si="54"/>
        <v>9.3877061944053652E-2</v>
      </c>
      <c r="AU42">
        <f t="shared" si="55"/>
        <v>-10.702469335720791</v>
      </c>
      <c r="AW42">
        <v>39</v>
      </c>
      <c r="AX42">
        <f>IF(Z42&gt;0, (R42*SUMPRODUCT(K42:$K$98, X42:$X$98)-K42*$AZ$3)/Z42, 0)</f>
        <v>203.61189554283669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3.8375247000000001E-2</v>
      </c>
      <c r="Q43" s="5">
        <f t="shared" si="60"/>
        <v>12.5</v>
      </c>
      <c r="R43">
        <f t="shared" si="40"/>
        <v>50000</v>
      </c>
      <c r="S43">
        <f t="shared" si="41"/>
        <v>193.20029685456174</v>
      </c>
      <c r="U43">
        <f t="shared" si="34"/>
        <v>3.8375247000000001E-2</v>
      </c>
      <c r="V43">
        <f t="shared" si="57"/>
        <v>0.01</v>
      </c>
      <c r="W43">
        <f t="shared" si="35"/>
        <v>0.49665425852798539</v>
      </c>
      <c r="X43">
        <f t="shared" si="36"/>
        <v>1.9059229844613296E-2</v>
      </c>
      <c r="Y43">
        <f t="shared" si="37"/>
        <v>4.9665425852798541E-3</v>
      </c>
      <c r="Z43">
        <f t="shared" si="38"/>
        <v>0.47262848609809227</v>
      </c>
      <c r="AB43">
        <f t="shared" si="58"/>
        <v>101.12471500830517</v>
      </c>
      <c r="AC43">
        <f t="shared" si="27"/>
        <v>91.311963816073529</v>
      </c>
      <c r="AE43">
        <f t="shared" si="42"/>
        <v>0</v>
      </c>
      <c r="AF43">
        <f t="shared" si="43"/>
        <v>0</v>
      </c>
      <c r="AG43">
        <f t="shared" si="44"/>
        <v>-5.9078560762261532</v>
      </c>
      <c r="AH43">
        <f t="shared" si="45"/>
        <v>-952.96149223066482</v>
      </c>
      <c r="AI43">
        <f t="shared" si="46"/>
        <v>-958.86934830689097</v>
      </c>
      <c r="AJ43">
        <f t="shared" si="47"/>
        <v>9.8127511922316444</v>
      </c>
      <c r="AK43">
        <f t="shared" si="59"/>
        <v>7.0787300505813624</v>
      </c>
      <c r="AL43">
        <f t="shared" si="39"/>
        <v>-941.97786706407794</v>
      </c>
      <c r="AN43">
        <f t="shared" si="48"/>
        <v>0</v>
      </c>
      <c r="AO43">
        <f t="shared" si="49"/>
        <v>0</v>
      </c>
      <c r="AP43">
        <f t="shared" si="50"/>
        <v>-6.3490536941245429E-2</v>
      </c>
      <c r="AQ43">
        <f t="shared" si="51"/>
        <v>-10.241284832501275</v>
      </c>
      <c r="AR43">
        <f t="shared" si="52"/>
        <v>-10.30477536944252</v>
      </c>
      <c r="AS43">
        <f t="shared" si="53"/>
        <v>0.10545565667598437</v>
      </c>
      <c r="AT43">
        <f t="shared" si="54"/>
        <v>7.6073683240542062E-2</v>
      </c>
      <c r="AU43">
        <f t="shared" si="55"/>
        <v>-10.123246029525994</v>
      </c>
      <c r="AW43">
        <v>40</v>
      </c>
      <c r="AX43">
        <f>IF(Z43&gt;0, (R43*SUMPRODUCT(K43:$K$98, X43:$X$98)-K43*$AZ$3)/Z43, 0)</f>
        <v>193.20029685456174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4.2655799000000001E-2</v>
      </c>
      <c r="Q44" s="5">
        <f t="shared" si="60"/>
        <v>12.5</v>
      </c>
      <c r="R44">
        <f t="shared" si="40"/>
        <v>50000</v>
      </c>
      <c r="S44">
        <f t="shared" si="41"/>
        <v>183.12519711461445</v>
      </c>
      <c r="U44">
        <f t="shared" si="34"/>
        <v>4.2655799000000001E-2</v>
      </c>
      <c r="V44">
        <f t="shared" si="57"/>
        <v>0.01</v>
      </c>
      <c r="W44">
        <f t="shared" si="35"/>
        <v>0.47262848609809227</v>
      </c>
      <c r="X44">
        <f t="shared" si="36"/>
        <v>2.016034570467452E-2</v>
      </c>
      <c r="Y44">
        <f t="shared" si="37"/>
        <v>4.7262848609809227E-3</v>
      </c>
      <c r="Z44">
        <f t="shared" si="38"/>
        <v>0.44774185553243684</v>
      </c>
      <c r="AB44">
        <f t="shared" si="58"/>
        <v>91.311963816073529</v>
      </c>
      <c r="AC44">
        <f t="shared" si="27"/>
        <v>81.992815550840717</v>
      </c>
      <c r="AE44">
        <f t="shared" si="42"/>
        <v>0</v>
      </c>
      <c r="AF44">
        <f t="shared" si="43"/>
        <v>0</v>
      </c>
      <c r="AG44">
        <f t="shared" si="44"/>
        <v>-5.5967731941554604</v>
      </c>
      <c r="AH44">
        <f t="shared" si="45"/>
        <v>-1008.0172852337259</v>
      </c>
      <c r="AI44">
        <f t="shared" si="46"/>
        <v>-1013.6140584278814</v>
      </c>
      <c r="AJ44">
        <f t="shared" si="47"/>
        <v>9.3191482652328119</v>
      </c>
      <c r="AK44">
        <f t="shared" si="59"/>
        <v>6.3918374671251472</v>
      </c>
      <c r="AL44">
        <f t="shared" si="39"/>
        <v>-997.90307269552352</v>
      </c>
      <c r="AN44">
        <f t="shared" si="48"/>
        <v>0</v>
      </c>
      <c r="AO44">
        <f t="shared" si="49"/>
        <v>0</v>
      </c>
      <c r="AP44">
        <f t="shared" si="50"/>
        <v>-5.3703028562201015E-2</v>
      </c>
      <c r="AQ44">
        <f t="shared" si="51"/>
        <v>-9.6722842220280008</v>
      </c>
      <c r="AR44">
        <f t="shared" si="52"/>
        <v>-9.7259872505902027</v>
      </c>
      <c r="AS44">
        <f t="shared" si="53"/>
        <v>8.9420540747623234E-2</v>
      </c>
      <c r="AT44">
        <f t="shared" si="54"/>
        <v>6.133195292252068E-2</v>
      </c>
      <c r="AU44">
        <f t="shared" si="55"/>
        <v>-9.5752347569200591</v>
      </c>
      <c r="AW44">
        <v>41</v>
      </c>
      <c r="AX44">
        <f>IF(Z44&gt;0, (R44*SUMPRODUCT(K44:$K$98, X44:$X$98)-K44*$AZ$3)/Z44, 0)</f>
        <v>183.12519711461445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4.7231987000000003E-2</v>
      </c>
      <c r="Q45" s="5">
        <f t="shared" si="60"/>
        <v>12.5</v>
      </c>
      <c r="R45">
        <f t="shared" si="40"/>
        <v>50000</v>
      </c>
      <c r="S45">
        <f t="shared" si="41"/>
        <v>173.27878200547354</v>
      </c>
      <c r="U45">
        <f t="shared" si="34"/>
        <v>4.7231987000000003E-2</v>
      </c>
      <c r="V45">
        <f t="shared" si="57"/>
        <v>0.01</v>
      </c>
      <c r="W45">
        <f t="shared" si="35"/>
        <v>0.44774185553243684</v>
      </c>
      <c r="X45">
        <f t="shared" si="36"/>
        <v>2.1147737499863935E-2</v>
      </c>
      <c r="Y45">
        <f t="shared" si="37"/>
        <v>4.4774185553243685E-3</v>
      </c>
      <c r="Z45">
        <f t="shared" si="38"/>
        <v>0.42211669947724856</v>
      </c>
      <c r="AB45">
        <f t="shared" si="58"/>
        <v>81.992815550840717</v>
      </c>
      <c r="AC45">
        <f t="shared" si="27"/>
        <v>73.143867549588137</v>
      </c>
      <c r="AE45">
        <f t="shared" si="42"/>
        <v>0</v>
      </c>
      <c r="AF45">
        <f t="shared" si="43"/>
        <v>0</v>
      </c>
      <c r="AG45">
        <f t="shared" si="44"/>
        <v>-5.2764587434656072</v>
      </c>
      <c r="AH45">
        <f t="shared" si="45"/>
        <v>-1057.3868749931967</v>
      </c>
      <c r="AI45">
        <f t="shared" si="46"/>
        <v>-1062.6633337366623</v>
      </c>
      <c r="AJ45">
        <f t="shared" si="47"/>
        <v>8.8489480012525803</v>
      </c>
      <c r="AK45">
        <f t="shared" si="59"/>
        <v>5.739497088558851</v>
      </c>
      <c r="AL45">
        <f t="shared" si="39"/>
        <v>-1048.0748886468507</v>
      </c>
      <c r="AN45">
        <f t="shared" si="48"/>
        <v>0</v>
      </c>
      <c r="AO45">
        <f t="shared" si="49"/>
        <v>0</v>
      </c>
      <c r="AP45">
        <f t="shared" si="50"/>
        <v>-4.5204908508632589E-2</v>
      </c>
      <c r="AQ45">
        <f t="shared" si="51"/>
        <v>-9.0589312389660961</v>
      </c>
      <c r="AR45">
        <f t="shared" si="52"/>
        <v>-9.104136147474728</v>
      </c>
      <c r="AS45">
        <f t="shared" si="53"/>
        <v>7.581143040105294E-2</v>
      </c>
      <c r="AT45">
        <f t="shared" si="54"/>
        <v>4.9171888455524157E-2</v>
      </c>
      <c r="AU45">
        <f t="shared" si="55"/>
        <v>-8.9791528286181492</v>
      </c>
      <c r="AW45">
        <v>42</v>
      </c>
      <c r="AX45">
        <f>IF(Z45&gt;0, (R45*SUMPRODUCT(K45:$K$98, X45:$X$98)-K45*$AZ$3)/Z45, 0)</f>
        <v>173.27878200547354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5.2092880000000001E-2</v>
      </c>
      <c r="Q46" s="5">
        <f t="shared" si="60"/>
        <v>12.5</v>
      </c>
      <c r="R46">
        <f t="shared" si="40"/>
        <v>50000</v>
      </c>
      <c r="S46">
        <f t="shared" si="41"/>
        <v>163.725772556365</v>
      </c>
      <c r="U46">
        <f t="shared" si="34"/>
        <v>5.2092880000000001E-2</v>
      </c>
      <c r="V46">
        <f t="shared" si="57"/>
        <v>0.01</v>
      </c>
      <c r="W46">
        <f t="shared" si="35"/>
        <v>0.42211669947724856</v>
      </c>
      <c r="X46">
        <f t="shared" si="36"/>
        <v>2.1989274571864371E-2</v>
      </c>
      <c r="Y46">
        <f t="shared" si="37"/>
        <v>4.2211669947724859E-3</v>
      </c>
      <c r="Z46">
        <f t="shared" si="38"/>
        <v>0.39590625791061168</v>
      </c>
      <c r="AB46">
        <f t="shared" si="58"/>
        <v>73.143867549588137</v>
      </c>
      <c r="AC46">
        <f t="shared" si="27"/>
        <v>64.820057936314385</v>
      </c>
      <c r="AE46">
        <f t="shared" si="42"/>
        <v>0</v>
      </c>
      <c r="AF46">
        <f t="shared" si="43"/>
        <v>0</v>
      </c>
      <c r="AG46">
        <f t="shared" si="44"/>
        <v>-4.9488282238826464</v>
      </c>
      <c r="AH46">
        <f t="shared" si="45"/>
        <v>-1099.4637285932185</v>
      </c>
      <c r="AI46">
        <f t="shared" si="46"/>
        <v>-1104.4125568171012</v>
      </c>
      <c r="AJ46">
        <f t="shared" si="47"/>
        <v>8.3238096132737525</v>
      </c>
      <c r="AK46">
        <f t="shared" si="59"/>
        <v>5.1200707284711697</v>
      </c>
      <c r="AL46">
        <f t="shared" si="39"/>
        <v>-1090.9686764753562</v>
      </c>
      <c r="AN46">
        <f t="shared" si="48"/>
        <v>0</v>
      </c>
      <c r="AO46">
        <f t="shared" si="49"/>
        <v>0</v>
      </c>
      <c r="AP46">
        <f t="shared" si="50"/>
        <v>-3.7855362097495612E-2</v>
      </c>
      <c r="AQ46">
        <f t="shared" si="51"/>
        <v>-8.410192408397057</v>
      </c>
      <c r="AR46">
        <f t="shared" si="52"/>
        <v>-8.4480477704945525</v>
      </c>
      <c r="AS46">
        <f t="shared" si="53"/>
        <v>6.367180526097907E-2</v>
      </c>
      <c r="AT46">
        <f t="shared" si="54"/>
        <v>3.9165257435223609E-2</v>
      </c>
      <c r="AU46">
        <f t="shared" si="55"/>
        <v>-8.3452107077983495</v>
      </c>
      <c r="AW46">
        <v>43</v>
      </c>
      <c r="AX46">
        <f>IF(Z46&gt;0, (R46*SUMPRODUCT(K46:$K$98, X46:$X$98)-K46*$AZ$3)/Z46, 0)</f>
        <v>163.725772556365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5.7568810999999998E-2</v>
      </c>
      <c r="Q47" s="5">
        <f t="shared" si="60"/>
        <v>12.5</v>
      </c>
      <c r="R47">
        <f t="shared" si="40"/>
        <v>50000</v>
      </c>
      <c r="S47">
        <f t="shared" si="41"/>
        <v>154.58593580155917</v>
      </c>
      <c r="U47">
        <f t="shared" si="34"/>
        <v>5.7568810999999998E-2</v>
      </c>
      <c r="V47">
        <f t="shared" si="57"/>
        <v>0.01</v>
      </c>
      <c r="W47">
        <f t="shared" si="35"/>
        <v>0.39590625791061168</v>
      </c>
      <c r="X47">
        <f t="shared" si="36"/>
        <v>2.2791852535373257E-2</v>
      </c>
      <c r="Y47">
        <f t="shared" si="37"/>
        <v>3.9590625791061165E-3</v>
      </c>
      <c r="Z47">
        <f t="shared" si="38"/>
        <v>0.36915534279613232</v>
      </c>
      <c r="AB47">
        <f t="shared" si="58"/>
        <v>64.820057936314385</v>
      </c>
      <c r="AC47">
        <f t="shared" si="27"/>
        <v>57.066224122285483</v>
      </c>
      <c r="AE47">
        <f t="shared" si="42"/>
        <v>0</v>
      </c>
      <c r="AF47">
        <f t="shared" si="43"/>
        <v>0</v>
      </c>
      <c r="AG47">
        <f t="shared" si="44"/>
        <v>-4.6144417849516541</v>
      </c>
      <c r="AH47">
        <f t="shared" si="45"/>
        <v>-1139.592626768663</v>
      </c>
      <c r="AI47">
        <f t="shared" si="46"/>
        <v>-1144.2070685536146</v>
      </c>
      <c r="AJ47">
        <f t="shared" si="47"/>
        <v>7.7538338140289014</v>
      </c>
      <c r="AK47">
        <f t="shared" si="59"/>
        <v>4.537404055542007</v>
      </c>
      <c r="AL47">
        <f t="shared" si="39"/>
        <v>-1131.9158306840436</v>
      </c>
      <c r="AN47">
        <f t="shared" si="48"/>
        <v>0</v>
      </c>
      <c r="AO47">
        <f t="shared" si="49"/>
        <v>0</v>
      </c>
      <c r="AP47">
        <f t="shared" si="50"/>
        <v>-3.1515643116601218E-2</v>
      </c>
      <c r="AQ47">
        <f t="shared" si="51"/>
        <v>-7.7831720925974572</v>
      </c>
      <c r="AR47">
        <f t="shared" si="52"/>
        <v>-7.8146877357140578</v>
      </c>
      <c r="AS47">
        <f t="shared" si="53"/>
        <v>5.2957014229821936E-2</v>
      </c>
      <c r="AT47">
        <f t="shared" si="54"/>
        <v>3.0989492024067027E-2</v>
      </c>
      <c r="AU47">
        <f t="shared" si="55"/>
        <v>-7.7307412294601683</v>
      </c>
      <c r="AW47">
        <v>44</v>
      </c>
      <c r="AX47">
        <f>IF(Z47&gt;0, (R47*SUMPRODUCT(K47:$K$98, X47:$X$98)-K47*$AZ$3)/Z47, 0)</f>
        <v>154.58593580155917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6.3742958000000002E-2</v>
      </c>
      <c r="Q48" s="5">
        <f t="shared" si="60"/>
        <v>12.5</v>
      </c>
      <c r="R48">
        <f t="shared" si="40"/>
        <v>50000</v>
      </c>
      <c r="S48">
        <f t="shared" si="41"/>
        <v>145.84472692846882</v>
      </c>
      <c r="U48">
        <f t="shared" si="34"/>
        <v>6.3742958000000002E-2</v>
      </c>
      <c r="V48">
        <f t="shared" si="57"/>
        <v>0.01</v>
      </c>
      <c r="W48">
        <f t="shared" si="35"/>
        <v>0.36915534279613232</v>
      </c>
      <c r="X48">
        <f t="shared" si="36"/>
        <v>2.3531053511329465E-2</v>
      </c>
      <c r="Y48">
        <f t="shared" si="37"/>
        <v>3.6915534279613233E-3</v>
      </c>
      <c r="Z48">
        <f t="shared" si="38"/>
        <v>0.34193273585684153</v>
      </c>
      <c r="AB48">
        <f t="shared" si="58"/>
        <v>57.066224122285483</v>
      </c>
      <c r="AC48">
        <f t="shared" si="27"/>
        <v>49.869086488945314</v>
      </c>
      <c r="AE48">
        <f t="shared" si="42"/>
        <v>0</v>
      </c>
      <c r="AF48">
        <f t="shared" si="43"/>
        <v>0</v>
      </c>
      <c r="AG48">
        <f t="shared" si="44"/>
        <v>-4.2741591982105192</v>
      </c>
      <c r="AH48">
        <f t="shared" si="45"/>
        <v>-1176.5526755664732</v>
      </c>
      <c r="AI48">
        <f t="shared" si="46"/>
        <v>-1180.8268347646838</v>
      </c>
      <c r="AJ48">
        <f t="shared" si="47"/>
        <v>7.1971376333401693</v>
      </c>
      <c r="AK48">
        <f t="shared" si="59"/>
        <v>3.9946356885599843</v>
      </c>
      <c r="AL48">
        <f t="shared" si="39"/>
        <v>-1169.6350614427836</v>
      </c>
      <c r="AN48">
        <f t="shared" si="48"/>
        <v>0</v>
      </c>
      <c r="AO48">
        <f t="shared" si="49"/>
        <v>0</v>
      </c>
      <c r="AP48">
        <f t="shared" si="50"/>
        <v>-2.606391640170598E-2</v>
      </c>
      <c r="AQ48">
        <f t="shared" si="51"/>
        <v>-7.1746439840160718</v>
      </c>
      <c r="AR48">
        <f t="shared" si="52"/>
        <v>-7.2007079004177781</v>
      </c>
      <c r="AS48">
        <f t="shared" si="53"/>
        <v>4.3888302917094779E-2</v>
      </c>
      <c r="AT48">
        <f t="shared" si="54"/>
        <v>2.4359375917838828E-2</v>
      </c>
      <c r="AU48">
        <f t="shared" si="55"/>
        <v>-7.1324602215828437</v>
      </c>
      <c r="AW48">
        <v>45</v>
      </c>
      <c r="AX48">
        <f>IF(Z48&gt;0, (R48*SUMPRODUCT(K48:$K$98, X48:$X$98)-K48*$AZ$3)/Z48, 0)</f>
        <v>145.84472692846882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7.0809242999999994E-2</v>
      </c>
      <c r="Q49" s="5">
        <f t="shared" si="60"/>
        <v>12.5</v>
      </c>
      <c r="R49">
        <f t="shared" si="40"/>
        <v>50000</v>
      </c>
      <c r="S49">
        <f t="shared" si="41"/>
        <v>137.50395683709539</v>
      </c>
      <c r="U49">
        <f t="shared" si="34"/>
        <v>7.0809242999999994E-2</v>
      </c>
      <c r="V49">
        <f t="shared" si="57"/>
        <v>0.01</v>
      </c>
      <c r="W49">
        <f t="shared" si="35"/>
        <v>0.34193273585684153</v>
      </c>
      <c r="X49">
        <f t="shared" si="36"/>
        <v>2.4211998182941903E-2</v>
      </c>
      <c r="Y49">
        <f t="shared" si="37"/>
        <v>3.4193273585684152E-3</v>
      </c>
      <c r="Z49">
        <f t="shared" si="38"/>
        <v>0.31430141031533121</v>
      </c>
      <c r="AB49">
        <f t="shared" si="58"/>
        <v>49.869086488945314</v>
      </c>
      <c r="AC49">
        <f t="shared" si="27"/>
        <v>43.217687557837507</v>
      </c>
      <c r="AE49">
        <f t="shared" si="42"/>
        <v>0</v>
      </c>
      <c r="AF49">
        <f t="shared" si="43"/>
        <v>0</v>
      </c>
      <c r="AG49">
        <f t="shared" si="44"/>
        <v>-3.9287676289416402</v>
      </c>
      <c r="AH49">
        <f t="shared" si="45"/>
        <v>-1210.5999091470951</v>
      </c>
      <c r="AI49">
        <f t="shared" si="46"/>
        <v>-1214.5286767760367</v>
      </c>
      <c r="AJ49">
        <f t="shared" si="47"/>
        <v>6.6513989311078063</v>
      </c>
      <c r="AK49">
        <f t="shared" si="59"/>
        <v>3.4908360542261723</v>
      </c>
      <c r="AL49">
        <f t="shared" si="39"/>
        <v>-1204.3864417907027</v>
      </c>
      <c r="AN49">
        <f t="shared" si="48"/>
        <v>0</v>
      </c>
      <c r="AO49">
        <f t="shared" si="49"/>
        <v>0</v>
      </c>
      <c r="AP49">
        <f t="shared" si="50"/>
        <v>-2.1390813435418602E-2</v>
      </c>
      <c r="AQ49">
        <f t="shared" si="51"/>
        <v>-6.5913078215003003</v>
      </c>
      <c r="AR49">
        <f t="shared" si="52"/>
        <v>-6.6126986349357182</v>
      </c>
      <c r="AS49">
        <f t="shared" si="53"/>
        <v>3.6214621748499258E-2</v>
      </c>
      <c r="AT49">
        <f t="shared" si="54"/>
        <v>1.9006423851466243E-2</v>
      </c>
      <c r="AU49">
        <f t="shared" si="55"/>
        <v>-6.5574775893357531</v>
      </c>
      <c r="AW49">
        <v>46</v>
      </c>
      <c r="AX49">
        <f>IF(Z49&gt;0, (R49*SUMPRODUCT(K49:$K$98, X49:$X$98)-K49*$AZ$3)/Z49, 0)</f>
        <v>137.50395683709539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7.8963489999999997E-2</v>
      </c>
      <c r="Q50" s="5">
        <f t="shared" si="60"/>
        <v>12.5</v>
      </c>
      <c r="R50">
        <f t="shared" si="40"/>
        <v>50000</v>
      </c>
      <c r="S50">
        <f t="shared" si="41"/>
        <v>129.54374189499021</v>
      </c>
      <c r="U50">
        <f t="shared" si="34"/>
        <v>7.8963489999999997E-2</v>
      </c>
      <c r="V50">
        <f t="shared" si="57"/>
        <v>0.01</v>
      </c>
      <c r="W50">
        <f t="shared" si="35"/>
        <v>0.31430141031533121</v>
      </c>
      <c r="X50">
        <f t="shared" si="36"/>
        <v>2.481833627042055E-2</v>
      </c>
      <c r="Y50">
        <f t="shared" si="37"/>
        <v>3.1430141031533122E-3</v>
      </c>
      <c r="Z50">
        <f t="shared" si="38"/>
        <v>0.28634005994175732</v>
      </c>
      <c r="AB50">
        <f t="shared" si="58"/>
        <v>43.217687557837507</v>
      </c>
      <c r="AC50">
        <f t="shared" si="27"/>
        <v>37.093562819291037</v>
      </c>
      <c r="AE50">
        <f t="shared" si="42"/>
        <v>0</v>
      </c>
      <c r="AF50">
        <f t="shared" si="43"/>
        <v>0</v>
      </c>
      <c r="AG50">
        <f t="shared" si="44"/>
        <v>-3.5792507492719663</v>
      </c>
      <c r="AH50">
        <f t="shared" si="45"/>
        <v>-1240.9168135210275</v>
      </c>
      <c r="AI50">
        <f t="shared" si="46"/>
        <v>-1244.4960642702995</v>
      </c>
      <c r="AJ50">
        <f t="shared" si="47"/>
        <v>6.1241247385464703</v>
      </c>
      <c r="AK50">
        <f t="shared" si="59"/>
        <v>3.0252381290486259</v>
      </c>
      <c r="AL50">
        <f t="shared" si="39"/>
        <v>-1235.3467014027044</v>
      </c>
      <c r="AN50">
        <f t="shared" si="48"/>
        <v>0</v>
      </c>
      <c r="AO50">
        <f t="shared" si="49"/>
        <v>0</v>
      </c>
      <c r="AP50">
        <f t="shared" si="50"/>
        <v>-1.7399832159165064E-2</v>
      </c>
      <c r="AQ50">
        <f t="shared" si="51"/>
        <v>-6.0324760099983648</v>
      </c>
      <c r="AR50">
        <f t="shared" si="52"/>
        <v>-6.0498758421575296</v>
      </c>
      <c r="AS50">
        <f t="shared" si="53"/>
        <v>2.9771242652997607E-2</v>
      </c>
      <c r="AT50">
        <f t="shared" si="54"/>
        <v>1.4706607436670798E-2</v>
      </c>
      <c r="AU50">
        <f t="shared" si="55"/>
        <v>-6.005397992067862</v>
      </c>
      <c r="AW50">
        <v>47</v>
      </c>
      <c r="AX50">
        <f>IF(Z50&gt;0, (R50*SUMPRODUCT(K50:$K$98, X50:$X$98)-K50*$AZ$3)/Z50, 0)</f>
        <v>129.54374189499021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8.8363973999999998E-2</v>
      </c>
      <c r="Q51" s="5">
        <f t="shared" si="60"/>
        <v>12.5</v>
      </c>
      <c r="R51">
        <f t="shared" si="40"/>
        <v>50000</v>
      </c>
      <c r="S51">
        <f t="shared" si="41"/>
        <v>121.92611155565336</v>
      </c>
      <c r="U51">
        <f t="shared" si="34"/>
        <v>8.8363973999999998E-2</v>
      </c>
      <c r="V51">
        <f t="shared" si="57"/>
        <v>0.01</v>
      </c>
      <c r="W51">
        <f t="shared" si="35"/>
        <v>0.28634005994175732</v>
      </c>
      <c r="X51">
        <f t="shared" si="36"/>
        <v>2.5302145611851883E-2</v>
      </c>
      <c r="Y51">
        <f t="shared" si="37"/>
        <v>2.8634005994175732E-3</v>
      </c>
      <c r="Z51">
        <f t="shared" si="38"/>
        <v>0.25817451373048783</v>
      </c>
      <c r="AB51">
        <f t="shared" si="58"/>
        <v>37.093562819291037</v>
      </c>
      <c r="AC51">
        <f t="shared" si="27"/>
        <v>31.47821456193002</v>
      </c>
      <c r="AE51">
        <f t="shared" si="42"/>
        <v>0</v>
      </c>
      <c r="AF51">
        <f t="shared" si="43"/>
        <v>0</v>
      </c>
      <c r="AG51">
        <f t="shared" si="44"/>
        <v>-3.2271814216310979</v>
      </c>
      <c r="AH51">
        <f t="shared" si="45"/>
        <v>-1265.1072805925942</v>
      </c>
      <c r="AI51">
        <f t="shared" si="46"/>
        <v>-1268.3344620142252</v>
      </c>
      <c r="AJ51">
        <f t="shared" si="47"/>
        <v>5.6153482573610169</v>
      </c>
      <c r="AK51">
        <f t="shared" si="59"/>
        <v>2.596549397350373</v>
      </c>
      <c r="AL51">
        <f t="shared" si="39"/>
        <v>-1260.1225643595137</v>
      </c>
      <c r="AN51">
        <f t="shared" si="48"/>
        <v>0</v>
      </c>
      <c r="AO51">
        <f t="shared" si="49"/>
        <v>0</v>
      </c>
      <c r="AP51">
        <f t="shared" si="50"/>
        <v>-1.4007424572371951E-2</v>
      </c>
      <c r="AQ51">
        <f t="shared" si="51"/>
        <v>-5.4911368447029476</v>
      </c>
      <c r="AR51">
        <f t="shared" si="52"/>
        <v>-5.5051442692753199</v>
      </c>
      <c r="AS51">
        <f t="shared" si="53"/>
        <v>2.4373146993028279E-2</v>
      </c>
      <c r="AT51">
        <f t="shared" si="54"/>
        <v>1.1270196831215148E-2</v>
      </c>
      <c r="AU51">
        <f t="shared" si="55"/>
        <v>-5.4695009254510758</v>
      </c>
      <c r="AW51">
        <v>48</v>
      </c>
      <c r="AX51">
        <f>IF(Z51&gt;0, (R51*SUMPRODUCT(K51:$K$98, X51:$X$98)-K51*$AZ$3)/Z51, 0)</f>
        <v>121.92611155565336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9.9562517000000003E-2</v>
      </c>
      <c r="Q52" s="5">
        <f t="shared" si="60"/>
        <v>12.5</v>
      </c>
      <c r="R52">
        <f t="shared" si="40"/>
        <v>50000</v>
      </c>
      <c r="S52">
        <f t="shared" si="41"/>
        <v>114.66228302071157</v>
      </c>
      <c r="U52">
        <f t="shared" si="34"/>
        <v>9.9562517000000003E-2</v>
      </c>
      <c r="V52">
        <f t="shared" si="57"/>
        <v>0.01</v>
      </c>
      <c r="W52">
        <f t="shared" si="35"/>
        <v>0.25817451373048783</v>
      </c>
      <c r="X52">
        <f t="shared" si="36"/>
        <v>2.5704504412258428E-2</v>
      </c>
      <c r="Y52">
        <f t="shared" si="37"/>
        <v>2.5817451373048783E-3</v>
      </c>
      <c r="Z52">
        <f t="shared" si="38"/>
        <v>0.22988826418092451</v>
      </c>
      <c r="AB52">
        <f t="shared" si="58"/>
        <v>31.47821456193002</v>
      </c>
      <c r="AC52">
        <f t="shared" si="27"/>
        <v>26.359513210653276</v>
      </c>
      <c r="AE52">
        <f t="shared" si="42"/>
        <v>0</v>
      </c>
      <c r="AF52">
        <f t="shared" si="43"/>
        <v>0</v>
      </c>
      <c r="AG52">
        <f t="shared" si="44"/>
        <v>-2.8736033022615564</v>
      </c>
      <c r="AH52">
        <f t="shared" si="45"/>
        <v>-1285.2252206129215</v>
      </c>
      <c r="AI52">
        <f t="shared" si="46"/>
        <v>-1288.0988239151829</v>
      </c>
      <c r="AJ52">
        <f t="shared" si="47"/>
        <v>5.1187013512767443</v>
      </c>
      <c r="AK52">
        <f t="shared" si="59"/>
        <v>2.2034750193351016</v>
      </c>
      <c r="AL52">
        <f t="shared" si="39"/>
        <v>-1280.776647544571</v>
      </c>
      <c r="AN52">
        <f t="shared" si="48"/>
        <v>0</v>
      </c>
      <c r="AO52">
        <f t="shared" si="49"/>
        <v>0</v>
      </c>
      <c r="AP52">
        <f t="shared" si="50"/>
        <v>-1.1136371321013598E-2</v>
      </c>
      <c r="AQ52">
        <f t="shared" si="51"/>
        <v>-4.9807658825464287</v>
      </c>
      <c r="AR52">
        <f t="shared" si="52"/>
        <v>-4.9919022538674422</v>
      </c>
      <c r="AS52">
        <f t="shared" si="53"/>
        <v>1.9837031396897867E-2</v>
      </c>
      <c r="AT52">
        <f t="shared" si="54"/>
        <v>8.5393540550921139E-3</v>
      </c>
      <c r="AU52">
        <f t="shared" si="55"/>
        <v>-4.9635258684154522</v>
      </c>
      <c r="AW52">
        <v>49</v>
      </c>
      <c r="AX52">
        <f>IF(Z52&gt;0, (R52*SUMPRODUCT(K52:$K$98, X52:$X$98)-K52*$AZ$3)/Z52, 0)</f>
        <v>114.66228302071157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0.11247831899999999</v>
      </c>
      <c r="Q53" s="5">
        <f t="shared" si="60"/>
        <v>12.5</v>
      </c>
      <c r="R53">
        <f t="shared" si="40"/>
        <v>50000</v>
      </c>
      <c r="S53">
        <f t="shared" si="41"/>
        <v>107.62440219601307</v>
      </c>
      <c r="U53">
        <f t="shared" si="34"/>
        <v>0.11247831899999999</v>
      </c>
      <c r="V53">
        <f t="shared" si="57"/>
        <v>0.01</v>
      </c>
      <c r="W53">
        <f t="shared" si="35"/>
        <v>0.22988826418092451</v>
      </c>
      <c r="X53">
        <f t="shared" si="36"/>
        <v>2.58574455128983E-2</v>
      </c>
      <c r="Y53">
        <f t="shared" si="37"/>
        <v>2.298882641809245E-3</v>
      </c>
      <c r="Z53">
        <f t="shared" si="38"/>
        <v>0.20173193602621695</v>
      </c>
      <c r="AB53">
        <f t="shared" si="58"/>
        <v>26.359513210653276</v>
      </c>
      <c r="AC53">
        <f t="shared" si="27"/>
        <v>21.711279018665952</v>
      </c>
      <c r="AE53">
        <f t="shared" si="42"/>
        <v>0</v>
      </c>
      <c r="AF53">
        <f t="shared" si="43"/>
        <v>0</v>
      </c>
      <c r="AG53">
        <f t="shared" si="44"/>
        <v>-2.5216492003277118</v>
      </c>
      <c r="AH53">
        <f t="shared" si="45"/>
        <v>-1292.8722756449149</v>
      </c>
      <c r="AI53">
        <f t="shared" si="46"/>
        <v>-1295.3939248452425</v>
      </c>
      <c r="AJ53">
        <f t="shared" si="47"/>
        <v>4.6482341919873242</v>
      </c>
      <c r="AK53">
        <f t="shared" si="59"/>
        <v>1.8451659247457295</v>
      </c>
      <c r="AL53">
        <f t="shared" si="39"/>
        <v>-1288.9005247285095</v>
      </c>
      <c r="AN53">
        <f t="shared" si="48"/>
        <v>0</v>
      </c>
      <c r="AO53">
        <f t="shared" si="49"/>
        <v>0</v>
      </c>
      <c r="AP53">
        <f t="shared" si="50"/>
        <v>-8.725363644514322E-3</v>
      </c>
      <c r="AQ53">
        <f t="shared" si="51"/>
        <v>-4.4735725926693526</v>
      </c>
      <c r="AR53">
        <f t="shared" si="52"/>
        <v>-4.4822979563138663</v>
      </c>
      <c r="AS53">
        <f t="shared" si="53"/>
        <v>1.6083733464862512E-2</v>
      </c>
      <c r="AT53">
        <f t="shared" si="54"/>
        <v>6.3846088011689835E-3</v>
      </c>
      <c r="AU53">
        <f t="shared" si="55"/>
        <v>-4.4598296140478348</v>
      </c>
      <c r="AW53">
        <v>50</v>
      </c>
      <c r="AX53">
        <f>IF(Z53&gt;0, (R53*SUMPRODUCT(K53:$K$98, X53:$X$98)-K53*$AZ$3)/Z53, 0)</f>
        <v>107.62440219601307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0.127310056</v>
      </c>
      <c r="Q54" s="5">
        <f t="shared" si="60"/>
        <v>12.5</v>
      </c>
      <c r="R54">
        <f t="shared" si="40"/>
        <v>50000</v>
      </c>
      <c r="S54">
        <f t="shared" si="41"/>
        <v>100.75502422991755</v>
      </c>
      <c r="U54">
        <f t="shared" si="34"/>
        <v>0.127310056</v>
      </c>
      <c r="V54">
        <f t="shared" si="57"/>
        <v>0.01</v>
      </c>
      <c r="W54">
        <f t="shared" si="35"/>
        <v>0.20173193602621695</v>
      </c>
      <c r="X54">
        <f t="shared" si="36"/>
        <v>2.5682504072486099E-2</v>
      </c>
      <c r="Y54">
        <f t="shared" si="37"/>
        <v>2.0173193602621695E-3</v>
      </c>
      <c r="Z54">
        <f t="shared" si="38"/>
        <v>0.17403211259346868</v>
      </c>
      <c r="AB54">
        <f t="shared" si="58"/>
        <v>21.711279018665952</v>
      </c>
      <c r="AC54">
        <f t="shared" si="27"/>
        <v>17.534609721138676</v>
      </c>
      <c r="AE54">
        <f t="shared" si="42"/>
        <v>0</v>
      </c>
      <c r="AF54">
        <f t="shared" si="43"/>
        <v>0</v>
      </c>
      <c r="AG54">
        <f t="shared" si="44"/>
        <v>-2.1754014074183585</v>
      </c>
      <c r="AH54">
        <f t="shared" si="45"/>
        <v>-1284.125203624305</v>
      </c>
      <c r="AI54">
        <f t="shared" si="46"/>
        <v>-1286.3006050317233</v>
      </c>
      <c r="AJ54">
        <f t="shared" si="47"/>
        <v>4.1766692975272761</v>
      </c>
      <c r="AK54">
        <f t="shared" si="59"/>
        <v>1.5197895313066168</v>
      </c>
      <c r="AL54">
        <f t="shared" si="39"/>
        <v>-1280.6041462028895</v>
      </c>
      <c r="AN54">
        <f t="shared" si="48"/>
        <v>0</v>
      </c>
      <c r="AO54">
        <f t="shared" si="49"/>
        <v>0</v>
      </c>
      <c r="AP54">
        <f t="shared" si="50"/>
        <v>-6.7207888159515148E-3</v>
      </c>
      <c r="AQ54">
        <f t="shared" si="51"/>
        <v>-3.9672376221552947</v>
      </c>
      <c r="AR54">
        <f t="shared" si="52"/>
        <v>-3.973958410971246</v>
      </c>
      <c r="AS54">
        <f t="shared" si="53"/>
        <v>1.2903601242063118E-2</v>
      </c>
      <c r="AT54">
        <f t="shared" si="54"/>
        <v>4.6953102309183993E-3</v>
      </c>
      <c r="AU54">
        <f t="shared" si="55"/>
        <v>-3.9563594994982649</v>
      </c>
      <c r="AW54">
        <v>51</v>
      </c>
      <c r="AX54">
        <f>IF(Z54&gt;0, (R54*SUMPRODUCT(K54:$K$98, X54:$X$98)-K54*$AZ$3)/Z54, 0)</f>
        <v>100.75502422991755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0.144442719</v>
      </c>
      <c r="Q55" s="5">
        <f t="shared" si="60"/>
        <v>12.5</v>
      </c>
      <c r="R55">
        <f t="shared" si="40"/>
        <v>50000</v>
      </c>
      <c r="S55">
        <f t="shared" si="41"/>
        <v>93.99984406317796</v>
      </c>
      <c r="U55">
        <f t="shared" si="34"/>
        <v>0.144442719</v>
      </c>
      <c r="V55">
        <f t="shared" si="57"/>
        <v>0.01</v>
      </c>
      <c r="W55">
        <f t="shared" si="35"/>
        <v>0.17403211259346868</v>
      </c>
      <c r="X55">
        <f t="shared" si="36"/>
        <v>2.5137671536314757E-2</v>
      </c>
      <c r="Y55">
        <f t="shared" si="37"/>
        <v>1.7403211259346869E-3</v>
      </c>
      <c r="Z55">
        <f t="shared" si="38"/>
        <v>0.14715411993121924</v>
      </c>
      <c r="AB55">
        <f t="shared" si="58"/>
        <v>17.534609721138676</v>
      </c>
      <c r="AC55">
        <f t="shared" si="27"/>
        <v>13.832464326788797</v>
      </c>
      <c r="AE55">
        <f t="shared" si="42"/>
        <v>0</v>
      </c>
      <c r="AF55">
        <f t="shared" si="43"/>
        <v>0</v>
      </c>
      <c r="AG55">
        <f t="shared" si="44"/>
        <v>-1.8394264991402405</v>
      </c>
      <c r="AH55">
        <f t="shared" si="45"/>
        <v>-1256.8835768157378</v>
      </c>
      <c r="AI55">
        <f t="shared" si="46"/>
        <v>-1258.723003314878</v>
      </c>
      <c r="AJ55">
        <f t="shared" si="47"/>
        <v>3.7021453943498788</v>
      </c>
      <c r="AK55">
        <f t="shared" si="59"/>
        <v>1.2274226804797075</v>
      </c>
      <c r="AL55">
        <f t="shared" si="39"/>
        <v>-1253.7934352400484</v>
      </c>
      <c r="AN55">
        <f t="shared" si="48"/>
        <v>0</v>
      </c>
      <c r="AO55">
        <f t="shared" si="49"/>
        <v>0</v>
      </c>
      <c r="AP55">
        <f t="shared" si="50"/>
        <v>-5.0739392119564034E-3</v>
      </c>
      <c r="AQ55">
        <f t="shared" si="51"/>
        <v>-3.467032180002954</v>
      </c>
      <c r="AR55">
        <f t="shared" si="52"/>
        <v>-3.4721061192149105</v>
      </c>
      <c r="AS55">
        <f t="shared" si="53"/>
        <v>1.021212899430101E-2</v>
      </c>
      <c r="AT55">
        <f t="shared" si="54"/>
        <v>3.3857661999767688E-3</v>
      </c>
      <c r="AU55">
        <f t="shared" si="55"/>
        <v>-3.4585082240206328</v>
      </c>
      <c r="AW55">
        <v>52</v>
      </c>
      <c r="AX55">
        <f>IF(Z55&gt;0, (R55*SUMPRODUCT(K55:$K$98, X55:$X$98)-K55*$AZ$3)/Z55, 0)</f>
        <v>93.99984406317796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0.163598735</v>
      </c>
      <c r="Q56" s="5">
        <f t="shared" si="60"/>
        <v>12.5</v>
      </c>
      <c r="R56">
        <f t="shared" si="40"/>
        <v>50000</v>
      </c>
      <c r="S56">
        <f t="shared" si="41"/>
        <v>87.182513049663925</v>
      </c>
      <c r="U56">
        <f t="shared" si="34"/>
        <v>0.163598735</v>
      </c>
      <c r="V56">
        <f t="shared" si="57"/>
        <v>0.01</v>
      </c>
      <c r="W56">
        <f t="shared" si="35"/>
        <v>0.14715411993121924</v>
      </c>
      <c r="X56">
        <f t="shared" si="36"/>
        <v>2.4074227870785753E-2</v>
      </c>
      <c r="Y56">
        <f t="shared" si="37"/>
        <v>1.4715411993121924E-3</v>
      </c>
      <c r="Z56">
        <f t="shared" si="38"/>
        <v>0.12160835086112129</v>
      </c>
      <c r="AB56">
        <f t="shared" si="58"/>
        <v>13.832464326788797</v>
      </c>
      <c r="AC56">
        <f t="shared" si="27"/>
        <v>10.602121635897817</v>
      </c>
      <c r="AE56">
        <f t="shared" si="42"/>
        <v>0</v>
      </c>
      <c r="AF56">
        <f t="shared" si="43"/>
        <v>0</v>
      </c>
      <c r="AG56">
        <f t="shared" si="44"/>
        <v>-1.5201043857640162</v>
      </c>
      <c r="AH56">
        <f t="shared" si="45"/>
        <v>-1203.7113935392877</v>
      </c>
      <c r="AI56">
        <f t="shared" si="46"/>
        <v>-1205.2314979250516</v>
      </c>
      <c r="AJ56">
        <f t="shared" si="47"/>
        <v>3.2303426908909803</v>
      </c>
      <c r="AK56">
        <f t="shared" si="59"/>
        <v>0.96827250287521582</v>
      </c>
      <c r="AL56">
        <f t="shared" si="39"/>
        <v>-1201.0328827312856</v>
      </c>
      <c r="AN56">
        <f t="shared" si="48"/>
        <v>0</v>
      </c>
      <c r="AO56">
        <f t="shared" si="49"/>
        <v>0</v>
      </c>
      <c r="AP56">
        <f t="shared" si="50"/>
        <v>-3.7438480207981025E-3</v>
      </c>
      <c r="AQ56">
        <f t="shared" si="51"/>
        <v>-2.9646072733677302</v>
      </c>
      <c r="AR56">
        <f t="shared" si="52"/>
        <v>-2.9683511213885279</v>
      </c>
      <c r="AS56">
        <f t="shared" si="53"/>
        <v>7.9559747363753056E-3</v>
      </c>
      <c r="AT56">
        <f t="shared" si="54"/>
        <v>2.3847474735497302E-3</v>
      </c>
      <c r="AU56">
        <f t="shared" si="55"/>
        <v>-2.9580103991786033</v>
      </c>
      <c r="AW56">
        <v>53</v>
      </c>
      <c r="AX56">
        <f>IF(Z56&gt;0, (R56*SUMPRODUCT(K56:$K$98, X56:$X$98)-K56*$AZ$3)/Z56, 0)</f>
        <v>87.182513049663925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0.184919743</v>
      </c>
      <c r="Q57" s="5">
        <f t="shared" si="60"/>
        <v>12.5</v>
      </c>
      <c r="R57">
        <f t="shared" si="40"/>
        <v>50000</v>
      </c>
      <c r="S57">
        <f t="shared" si="41"/>
        <v>80.168385286917768</v>
      </c>
      <c r="U57">
        <f t="shared" si="34"/>
        <v>0.184919743</v>
      </c>
      <c r="V57">
        <f t="shared" si="57"/>
        <v>0.01</v>
      </c>
      <c r="W57">
        <f t="shared" si="35"/>
        <v>0.12160835086112129</v>
      </c>
      <c r="X57">
        <f t="shared" si="36"/>
        <v>2.2487784987892376E-2</v>
      </c>
      <c r="Y57">
        <f t="shared" si="37"/>
        <v>1.216083508611213E-3</v>
      </c>
      <c r="Z57">
        <f t="shared" si="38"/>
        <v>9.7904482364617698E-2</v>
      </c>
      <c r="AB57">
        <f t="shared" si="58"/>
        <v>10.602121635897817</v>
      </c>
      <c r="AC57">
        <f t="shared" si="27"/>
        <v>7.8488442635229179</v>
      </c>
      <c r="AE57">
        <f t="shared" si="42"/>
        <v>0</v>
      </c>
      <c r="AF57">
        <f t="shared" si="43"/>
        <v>0</v>
      </c>
      <c r="AG57">
        <f t="shared" si="44"/>
        <v>-1.2238060295577213</v>
      </c>
      <c r="AH57">
        <f t="shared" si="45"/>
        <v>-1124.3892493946189</v>
      </c>
      <c r="AI57">
        <f t="shared" si="46"/>
        <v>-1125.6130554241765</v>
      </c>
      <c r="AJ57">
        <f t="shared" si="47"/>
        <v>2.7532773723748987</v>
      </c>
      <c r="AK57">
        <f t="shared" si="59"/>
        <v>0.74214851451284725</v>
      </c>
      <c r="AL57">
        <f t="shared" si="39"/>
        <v>-1122.1176295372888</v>
      </c>
      <c r="AN57">
        <f t="shared" si="48"/>
        <v>0</v>
      </c>
      <c r="AO57">
        <f t="shared" si="49"/>
        <v>0</v>
      </c>
      <c r="AP57">
        <f t="shared" si="50"/>
        <v>-2.6911590417438192E-3</v>
      </c>
      <c r="AQ57">
        <f t="shared" si="51"/>
        <v>-2.4725407637037273</v>
      </c>
      <c r="AR57">
        <f t="shared" si="52"/>
        <v>-2.4752319227454711</v>
      </c>
      <c r="AS57">
        <f t="shared" si="53"/>
        <v>6.0544785007907989E-3</v>
      </c>
      <c r="AT57">
        <f t="shared" si="54"/>
        <v>1.6319903946459453E-3</v>
      </c>
      <c r="AU57">
        <f t="shared" si="55"/>
        <v>-2.4675454538500348</v>
      </c>
      <c r="AW57">
        <v>54</v>
      </c>
      <c r="AX57">
        <f>IF(Z57&gt;0, (R57*SUMPRODUCT(K57:$K$98, X57:$X$98)-K57*$AZ$3)/Z57, 0)</f>
        <v>80.168385286917768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0.20818995500000001</v>
      </c>
      <c r="Q58" s="5">
        <f t="shared" si="60"/>
        <v>12.5</v>
      </c>
      <c r="R58">
        <f t="shared" si="40"/>
        <v>50000</v>
      </c>
      <c r="S58">
        <f t="shared" si="41"/>
        <v>72.70439045137438</v>
      </c>
      <c r="U58">
        <f t="shared" si="34"/>
        <v>0.20818995500000001</v>
      </c>
      <c r="V58">
        <f t="shared" si="57"/>
        <v>0.01</v>
      </c>
      <c r="W58">
        <f t="shared" si="35"/>
        <v>9.7904482364617698E-2</v>
      </c>
      <c r="X58">
        <f t="shared" si="36"/>
        <v>2.0382729777788051E-2</v>
      </c>
      <c r="Y58">
        <f t="shared" si="37"/>
        <v>9.7904482364617696E-4</v>
      </c>
      <c r="Z58">
        <f t="shared" si="38"/>
        <v>7.6542707763183462E-2</v>
      </c>
      <c r="AB58">
        <f t="shared" si="58"/>
        <v>7.8488442635229179</v>
      </c>
      <c r="AC58">
        <f t="shared" si="27"/>
        <v>5.564990911419935</v>
      </c>
      <c r="AE58">
        <f t="shared" si="42"/>
        <v>0</v>
      </c>
      <c r="AF58">
        <f t="shared" si="43"/>
        <v>0</v>
      </c>
      <c r="AG58">
        <f t="shared" si="44"/>
        <v>-0.95678384703979324</v>
      </c>
      <c r="AH58">
        <f t="shared" si="45"/>
        <v>-1019.1364888894026</v>
      </c>
      <c r="AI58">
        <f t="shared" si="46"/>
        <v>-1020.0932727364424</v>
      </c>
      <c r="AJ58">
        <f t="shared" si="47"/>
        <v>2.2838533521029829</v>
      </c>
      <c r="AK58">
        <f t="shared" si="59"/>
        <v>0.5494190984466043</v>
      </c>
      <c r="AL58">
        <f t="shared" si="39"/>
        <v>-1017.2600002858928</v>
      </c>
      <c r="AN58">
        <f t="shared" si="48"/>
        <v>0</v>
      </c>
      <c r="AO58">
        <f t="shared" si="49"/>
        <v>0</v>
      </c>
      <c r="AP58">
        <f t="shared" si="50"/>
        <v>-1.8785492602927602E-3</v>
      </c>
      <c r="AQ58">
        <f t="shared" si="51"/>
        <v>-2.0009724278517456</v>
      </c>
      <c r="AR58">
        <f t="shared" si="52"/>
        <v>-2.002850977112038</v>
      </c>
      <c r="AS58">
        <f t="shared" si="53"/>
        <v>4.4841173254378339E-3</v>
      </c>
      <c r="AT58">
        <f t="shared" si="54"/>
        <v>1.0787293746344544E-3</v>
      </c>
      <c r="AU58">
        <f t="shared" si="55"/>
        <v>-1.9972881304119658</v>
      </c>
      <c r="AW58">
        <v>55</v>
      </c>
      <c r="AX58">
        <f>IF(Z58&gt;0, (R58*SUMPRODUCT(K58:$K$98, X58:$X$98)-K58*$AZ$3)/Z58, 0)</f>
        <v>72.70439045137438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0.23376965099999999</v>
      </c>
      <c r="Q59" s="5">
        <f t="shared" si="60"/>
        <v>12.5</v>
      </c>
      <c r="R59">
        <f t="shared" si="40"/>
        <v>50000</v>
      </c>
      <c r="S59">
        <f t="shared" si="41"/>
        <v>64.482320422076484</v>
      </c>
      <c r="U59">
        <f t="shared" si="34"/>
        <v>0.23376965099999999</v>
      </c>
      <c r="V59">
        <f t="shared" si="57"/>
        <v>0.01</v>
      </c>
      <c r="W59">
        <f t="shared" si="35"/>
        <v>7.6542707763183462E-2</v>
      </c>
      <c r="X59">
        <f t="shared" si="36"/>
        <v>1.7893362080394389E-2</v>
      </c>
      <c r="Y59">
        <f t="shared" si="37"/>
        <v>7.6542707763183461E-4</v>
      </c>
      <c r="Z59">
        <f t="shared" si="38"/>
        <v>5.7883918605157236E-2</v>
      </c>
      <c r="AB59">
        <f t="shared" si="58"/>
        <v>5.564990911419935</v>
      </c>
      <c r="AC59">
        <f t="shared" si="27"/>
        <v>3.7324893867831435</v>
      </c>
      <c r="AE59">
        <f t="shared" si="42"/>
        <v>0</v>
      </c>
      <c r="AF59">
        <f t="shared" si="43"/>
        <v>0</v>
      </c>
      <c r="AG59">
        <f t="shared" si="44"/>
        <v>-0.72354898256446543</v>
      </c>
      <c r="AH59">
        <f t="shared" si="45"/>
        <v>-894.66810401971941</v>
      </c>
      <c r="AI59">
        <f t="shared" si="46"/>
        <v>-895.39165300228387</v>
      </c>
      <c r="AJ59">
        <f t="shared" si="47"/>
        <v>1.8325015246367915</v>
      </c>
      <c r="AK59">
        <f t="shared" si="59"/>
        <v>0.38954936379939548</v>
      </c>
      <c r="AL59">
        <f t="shared" si="39"/>
        <v>-893.16960211384776</v>
      </c>
      <c r="AN59">
        <f t="shared" si="48"/>
        <v>0</v>
      </c>
      <c r="AO59">
        <f t="shared" si="49"/>
        <v>0</v>
      </c>
      <c r="AP59">
        <f t="shared" si="50"/>
        <v>-1.2684071095757908E-3</v>
      </c>
      <c r="AQ59">
        <f t="shared" si="51"/>
        <v>-1.5683850177319525</v>
      </c>
      <c r="AR59">
        <f t="shared" si="52"/>
        <v>-1.5696534248415281</v>
      </c>
      <c r="AS59">
        <f t="shared" si="53"/>
        <v>3.2124403712373282E-3</v>
      </c>
      <c r="AT59">
        <f t="shared" si="54"/>
        <v>6.828938945123268E-4</v>
      </c>
      <c r="AU59">
        <f t="shared" si="55"/>
        <v>-1.5657580905757786</v>
      </c>
      <c r="AW59">
        <v>56</v>
      </c>
      <c r="AX59">
        <f>IF(Z59&gt;0, (R59*SUMPRODUCT(K59:$K$98, X59:$X$98)-K59*$AZ$3)/Z59, 0)</f>
        <v>64.482320422076484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0.26254478799999997</v>
      </c>
      <c r="Q60" s="5">
        <f t="shared" si="60"/>
        <v>12.5</v>
      </c>
      <c r="R60">
        <f t="shared" si="40"/>
        <v>50000</v>
      </c>
      <c r="S60">
        <f t="shared" si="41"/>
        <v>54.966446079927749</v>
      </c>
      <c r="U60">
        <f t="shared" si="34"/>
        <v>0.26254478799999997</v>
      </c>
      <c r="V60">
        <f t="shared" si="57"/>
        <v>0.01</v>
      </c>
      <c r="W60">
        <f t="shared" si="35"/>
        <v>5.7883918605157236E-2</v>
      </c>
      <c r="X60">
        <f t="shared" si="36"/>
        <v>1.519712113880026E-2</v>
      </c>
      <c r="Y60">
        <f t="shared" si="37"/>
        <v>5.7883918605157242E-4</v>
      </c>
      <c r="Z60">
        <f t="shared" si="38"/>
        <v>4.2107958280305405E-2</v>
      </c>
      <c r="AB60">
        <f t="shared" si="58"/>
        <v>3.7324893867831435</v>
      </c>
      <c r="AC60">
        <f t="shared" si="27"/>
        <v>2.3145248183502543</v>
      </c>
      <c r="AE60">
        <f t="shared" si="42"/>
        <v>0</v>
      </c>
      <c r="AF60">
        <f t="shared" si="43"/>
        <v>0</v>
      </c>
      <c r="AG60">
        <f t="shared" si="44"/>
        <v>-0.52634947850381752</v>
      </c>
      <c r="AH60">
        <f t="shared" si="45"/>
        <v>-759.85605694001299</v>
      </c>
      <c r="AI60">
        <f t="shared" si="46"/>
        <v>-760.38240641851678</v>
      </c>
      <c r="AJ60">
        <f t="shared" si="47"/>
        <v>1.4179645684328892</v>
      </c>
      <c r="AK60">
        <f t="shared" si="59"/>
        <v>0.26127425707482005</v>
      </c>
      <c r="AL60">
        <f t="shared" si="39"/>
        <v>-758.70316759300908</v>
      </c>
      <c r="AN60">
        <f t="shared" si="48"/>
        <v>0</v>
      </c>
      <c r="AO60">
        <f t="shared" si="49"/>
        <v>0</v>
      </c>
      <c r="AP60">
        <f t="shared" si="50"/>
        <v>-8.2384764535603939E-4</v>
      </c>
      <c r="AQ60">
        <f t="shared" si="51"/>
        <v>-1.1893345560045312</v>
      </c>
      <c r="AR60">
        <f t="shared" si="52"/>
        <v>-1.1901584036498871</v>
      </c>
      <c r="AS60">
        <f t="shared" si="53"/>
        <v>2.2194128019702329E-3</v>
      </c>
      <c r="AT60">
        <f t="shared" si="54"/>
        <v>4.089491683265301E-4</v>
      </c>
      <c r="AU60">
        <f t="shared" si="55"/>
        <v>-1.1875300416795904</v>
      </c>
      <c r="AW60">
        <v>57</v>
      </c>
      <c r="AX60">
        <f>IF(Z60&gt;0, (R60*SUMPRODUCT(K60:$K$98, X60:$X$98)-K60*$AZ$3)/Z60, 0)</f>
        <v>54.966446079927749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0.29488324999999999</v>
      </c>
      <c r="Q61" s="5">
        <f t="shared" si="60"/>
        <v>12.5</v>
      </c>
      <c r="R61">
        <f t="shared" si="40"/>
        <v>50000</v>
      </c>
      <c r="S61">
        <f t="shared" si="41"/>
        <v>43.030287354001331</v>
      </c>
      <c r="U61">
        <f t="shared" si="34"/>
        <v>0.29488324999999999</v>
      </c>
      <c r="V61">
        <f t="shared" si="57"/>
        <v>0.01</v>
      </c>
      <c r="W61">
        <f t="shared" si="35"/>
        <v>4.2107958280305405E-2</v>
      </c>
      <c r="X61">
        <f t="shared" si="36"/>
        <v>1.2416931588560868E-2</v>
      </c>
      <c r="Y61">
        <f t="shared" si="37"/>
        <v>4.2107958280305407E-4</v>
      </c>
      <c r="Z61">
        <f t="shared" si="38"/>
        <v>2.9269947108941485E-2</v>
      </c>
      <c r="AB61">
        <f t="shared" si="58"/>
        <v>2.3145248183502543</v>
      </c>
      <c r="AC61">
        <f t="shared" si="27"/>
        <v>1.2594942349341727</v>
      </c>
      <c r="AE61">
        <f t="shared" si="42"/>
        <v>0</v>
      </c>
      <c r="AF61">
        <f t="shared" si="43"/>
        <v>0</v>
      </c>
      <c r="AG61">
        <f t="shared" si="44"/>
        <v>-0.36587433886176857</v>
      </c>
      <c r="AH61">
        <f t="shared" si="45"/>
        <v>-620.84657942804336</v>
      </c>
      <c r="AI61">
        <f t="shared" si="46"/>
        <v>-621.21245376690513</v>
      </c>
      <c r="AJ61">
        <f t="shared" si="47"/>
        <v>1.0550305834160816</v>
      </c>
      <c r="AK61">
        <f t="shared" si="59"/>
        <v>0.16201673728451782</v>
      </c>
      <c r="AL61">
        <f t="shared" si="39"/>
        <v>-619.99540644620458</v>
      </c>
      <c r="AN61">
        <f t="shared" si="48"/>
        <v>0</v>
      </c>
      <c r="AO61">
        <f t="shared" si="49"/>
        <v>0</v>
      </c>
      <c r="AP61">
        <f t="shared" si="50"/>
        <v>-5.113127658348596E-4</v>
      </c>
      <c r="AQ61">
        <f t="shared" si="51"/>
        <v>-0.86763882559798666</v>
      </c>
      <c r="AR61">
        <f t="shared" si="52"/>
        <v>-0.86815013836382149</v>
      </c>
      <c r="AS61">
        <f t="shared" si="53"/>
        <v>1.4744149789926993E-3</v>
      </c>
      <c r="AT61">
        <f t="shared" si="54"/>
        <v>2.2641988588269091E-4</v>
      </c>
      <c r="AU61">
        <f t="shared" si="55"/>
        <v>-0.86644930349894622</v>
      </c>
      <c r="AW61">
        <v>58</v>
      </c>
      <c r="AX61">
        <f>IF(Z61&gt;0, (R61*SUMPRODUCT(K61:$K$98, X61:$X$98)-K61*$AZ$3)/Z61, 0)</f>
        <v>43.030287354001331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0.33135349400000003</v>
      </c>
      <c r="Q62" s="5">
        <f t="shared" si="60"/>
        <v>12.5</v>
      </c>
      <c r="R62">
        <f t="shared" si="40"/>
        <v>50000</v>
      </c>
      <c r="S62">
        <f t="shared" si="41"/>
        <v>26.546068724357578</v>
      </c>
      <c r="U62">
        <f t="shared" si="34"/>
        <v>0.33135349400000003</v>
      </c>
      <c r="V62">
        <f t="shared" si="57"/>
        <v>0.01</v>
      </c>
      <c r="W62">
        <f t="shared" si="35"/>
        <v>2.9269947108941485E-2</v>
      </c>
      <c r="X62">
        <f t="shared" si="36"/>
        <v>9.6986992437429597E-3</v>
      </c>
      <c r="Y62">
        <f t="shared" si="37"/>
        <v>2.9269947108941487E-4</v>
      </c>
      <c r="Z62">
        <f t="shared" si="38"/>
        <v>1.9278548394109109E-2</v>
      </c>
      <c r="AB62">
        <f t="shared" si="58"/>
        <v>1.2594942349341727</v>
      </c>
      <c r="AC62">
        <f t="shared" si="27"/>
        <v>0.51176967057587386</v>
      </c>
      <c r="AE62">
        <f t="shared" si="42"/>
        <v>0</v>
      </c>
      <c r="AF62">
        <f t="shared" si="43"/>
        <v>0</v>
      </c>
      <c r="AG62">
        <f t="shared" si="44"/>
        <v>-0.24098185492636387</v>
      </c>
      <c r="AH62">
        <f t="shared" si="45"/>
        <v>-484.93496218714796</v>
      </c>
      <c r="AI62">
        <f t="shared" si="46"/>
        <v>-485.17594404207432</v>
      </c>
      <c r="AJ62">
        <f t="shared" si="47"/>
        <v>0.74772456435829882</v>
      </c>
      <c r="AK62">
        <f t="shared" si="59"/>
        <v>8.8164596445392096E-2</v>
      </c>
      <c r="AL62">
        <f t="shared" si="39"/>
        <v>-484.34005488127065</v>
      </c>
      <c r="AN62">
        <f t="shared" si="48"/>
        <v>0</v>
      </c>
      <c r="AO62">
        <f t="shared" si="49"/>
        <v>0</v>
      </c>
      <c r="AP62">
        <f t="shared" si="50"/>
        <v>-3.0069139883064859E-4</v>
      </c>
      <c r="AQ62">
        <f t="shared" si="51"/>
        <v>-0.60509025530780192</v>
      </c>
      <c r="AR62">
        <f t="shared" si="52"/>
        <v>-0.60539094670663252</v>
      </c>
      <c r="AS62">
        <f t="shared" si="53"/>
        <v>9.3299283991998556E-4</v>
      </c>
      <c r="AT62">
        <f t="shared" si="54"/>
        <v>1.1000967620821602E-4</v>
      </c>
      <c r="AU62">
        <f t="shared" si="55"/>
        <v>-0.60434794419050442</v>
      </c>
      <c r="AW62">
        <v>59</v>
      </c>
      <c r="AX62">
        <f>IF(Z62&gt;0, (R62*SUMPRODUCT(K62:$K$98, X62:$X$98)-K62*$AZ$3)/Z62, 0)</f>
        <v>26.546068724357578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0.37075063600000002</v>
      </c>
      <c r="Q63" s="5">
        <f t="shared" si="60"/>
        <v>12.5</v>
      </c>
      <c r="R63">
        <f t="shared" si="40"/>
        <v>50000</v>
      </c>
      <c r="S63">
        <f t="shared" si="41"/>
        <v>1.1514036244337804</v>
      </c>
      <c r="U63">
        <f t="shared" si="34"/>
        <v>0.37075063600000002</v>
      </c>
      <c r="V63">
        <f t="shared" si="57"/>
        <v>0.01</v>
      </c>
      <c r="W63">
        <f t="shared" si="35"/>
        <v>1.9278548394109109E-2</v>
      </c>
      <c r="X63">
        <f t="shared" si="36"/>
        <v>7.1475340782727317E-3</v>
      </c>
      <c r="Y63">
        <f t="shared" si="37"/>
        <v>1.9278548394109109E-4</v>
      </c>
      <c r="Z63">
        <f t="shared" si="38"/>
        <v>1.1938228831895286E-2</v>
      </c>
      <c r="AB63">
        <f t="shared" si="58"/>
        <v>0.51176967057587386</v>
      </c>
      <c r="AC63">
        <f t="shared" si="27"/>
        <v>1.3745719946364088E-2</v>
      </c>
      <c r="AE63">
        <f t="shared" si="42"/>
        <v>0</v>
      </c>
      <c r="AF63">
        <f t="shared" si="43"/>
        <v>0</v>
      </c>
      <c r="AG63">
        <f t="shared" si="44"/>
        <v>-0.14922786039869107</v>
      </c>
      <c r="AH63">
        <f t="shared" si="45"/>
        <v>-357.37670391363656</v>
      </c>
      <c r="AI63">
        <f t="shared" si="46"/>
        <v>-357.52593177403526</v>
      </c>
      <c r="AJ63">
        <f t="shared" si="47"/>
        <v>0.49802395062950977</v>
      </c>
      <c r="AK63">
        <f t="shared" si="59"/>
        <v>3.5823876940311174E-2</v>
      </c>
      <c r="AL63">
        <f t="shared" si="39"/>
        <v>-356.99208394646547</v>
      </c>
      <c r="AN63">
        <f t="shared" si="48"/>
        <v>0</v>
      </c>
      <c r="AO63">
        <f t="shared" si="49"/>
        <v>0</v>
      </c>
      <c r="AP63">
        <f t="shared" si="50"/>
        <v>-1.6625264061263342E-4</v>
      </c>
      <c r="AQ63">
        <f t="shared" si="51"/>
        <v>-0.39814831198640221</v>
      </c>
      <c r="AR63">
        <f t="shared" si="52"/>
        <v>-0.39831456462701487</v>
      </c>
      <c r="AS63">
        <f t="shared" si="53"/>
        <v>5.5484141271798352E-4</v>
      </c>
      <c r="AT63">
        <f t="shared" si="54"/>
        <v>3.9910872690908059E-5</v>
      </c>
      <c r="AU63">
        <f t="shared" si="55"/>
        <v>-0.39771981234160603</v>
      </c>
      <c r="AW63">
        <v>60</v>
      </c>
      <c r="AX63">
        <f>IF(Z63&gt;0, (R63*SUMPRODUCT(K63:$K$98, X63:$X$98)-K63*$AZ$3)/Z63, 0)</f>
        <v>1.1514036244337804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0.411916369</v>
      </c>
      <c r="Q64" s="5">
        <f t="shared" si="60"/>
        <v>12.5</v>
      </c>
      <c r="R64">
        <f t="shared" si="40"/>
        <v>50000</v>
      </c>
      <c r="S64">
        <f t="shared" si="41"/>
        <v>-41.848332946649329</v>
      </c>
      <c r="U64">
        <f t="shared" si="34"/>
        <v>0.411916369</v>
      </c>
      <c r="V64">
        <f t="shared" si="57"/>
        <v>0.01</v>
      </c>
      <c r="W64">
        <f t="shared" si="35"/>
        <v>1.1938228831895286E-2</v>
      </c>
      <c r="X64">
        <f t="shared" si="36"/>
        <v>4.9175518727254171E-3</v>
      </c>
      <c r="Y64">
        <f t="shared" si="37"/>
        <v>1.1938228831895286E-4</v>
      </c>
      <c r="Z64">
        <f t="shared" si="38"/>
        <v>6.9012946708509153E-3</v>
      </c>
      <c r="AB64">
        <f t="shared" si="58"/>
        <v>1.3745719946364088E-2</v>
      </c>
      <c r="AC64">
        <f t="shared" si="27"/>
        <v>-0.28880767714870581</v>
      </c>
      <c r="AE64">
        <f t="shared" si="42"/>
        <v>0</v>
      </c>
      <c r="AF64">
        <f t="shared" si="43"/>
        <v>0</v>
      </c>
      <c r="AG64">
        <f t="shared" si="44"/>
        <v>-8.6266183385636436E-2</v>
      </c>
      <c r="AH64">
        <f t="shared" si="45"/>
        <v>-245.87759363627086</v>
      </c>
      <c r="AI64">
        <f t="shared" si="46"/>
        <v>-245.96385981965651</v>
      </c>
      <c r="AJ64">
        <f t="shared" si="47"/>
        <v>0.3025533970950699</v>
      </c>
      <c r="AK64">
        <f t="shared" si="59"/>
        <v>9.6220039624548626E-4</v>
      </c>
      <c r="AL64">
        <f t="shared" si="39"/>
        <v>-245.66034422216518</v>
      </c>
      <c r="AN64">
        <f t="shared" si="48"/>
        <v>0</v>
      </c>
      <c r="AO64">
        <f t="shared" si="49"/>
        <v>0</v>
      </c>
      <c r="AP64">
        <f t="shared" si="50"/>
        <v>-8.5810651918472486E-5</v>
      </c>
      <c r="AQ64">
        <f t="shared" si="51"/>
        <v>-0.24457922877792104</v>
      </c>
      <c r="AR64">
        <f t="shared" si="52"/>
        <v>-0.24466503942983953</v>
      </c>
      <c r="AS64">
        <f t="shared" si="53"/>
        <v>3.0095575376062395E-4</v>
      </c>
      <c r="AT64">
        <f t="shared" si="54"/>
        <v>9.5711946486536422E-7</v>
      </c>
      <c r="AU64">
        <f t="shared" si="55"/>
        <v>-0.24436312655661405</v>
      </c>
      <c r="AW64">
        <v>61</v>
      </c>
      <c r="AX64">
        <f>IF(Z64&gt;0, (R64*SUMPRODUCT(K64:$K$98, X64:$X$98)-K64*$AZ$3)/Z64, 0)</f>
        <v>-41.848332946649329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0.41929138799999999</v>
      </c>
      <c r="Q65" s="5">
        <f t="shared" si="60"/>
        <v>12.5</v>
      </c>
      <c r="R65">
        <f t="shared" si="40"/>
        <v>50000</v>
      </c>
      <c r="S65">
        <f t="shared" si="41"/>
        <v>-113.75389321425141</v>
      </c>
      <c r="U65">
        <f t="shared" si="34"/>
        <v>0.41929138799999999</v>
      </c>
      <c r="V65">
        <f t="shared" si="57"/>
        <v>0.01</v>
      </c>
      <c r="W65">
        <f t="shared" si="35"/>
        <v>6.9012946708509153E-3</v>
      </c>
      <c r="X65">
        <f t="shared" si="36"/>
        <v>2.8936534215380835E-3</v>
      </c>
      <c r="Y65">
        <f t="shared" si="37"/>
        <v>6.9012946708509149E-5</v>
      </c>
      <c r="Z65">
        <f t="shared" si="38"/>
        <v>3.9386283026043222E-3</v>
      </c>
      <c r="AB65">
        <f t="shared" si="58"/>
        <v>-0.28880767714870581</v>
      </c>
      <c r="AC65">
        <f t="shared" si="27"/>
        <v>-0.44803430334508032</v>
      </c>
      <c r="AE65">
        <f t="shared" si="42"/>
        <v>0</v>
      </c>
      <c r="AF65">
        <f t="shared" si="43"/>
        <v>0</v>
      </c>
      <c r="AG65">
        <f t="shared" si="44"/>
        <v>-4.9232853782554029E-2</v>
      </c>
      <c r="AH65">
        <f t="shared" si="45"/>
        <v>-144.68267107690417</v>
      </c>
      <c r="AI65">
        <f t="shared" si="46"/>
        <v>-144.73190393068671</v>
      </c>
      <c r="AJ65">
        <f t="shared" si="47"/>
        <v>0.15922662619637451</v>
      </c>
      <c r="AK65">
        <f t="shared" si="59"/>
        <v>-2.021653740040941E-2</v>
      </c>
      <c r="AL65">
        <f t="shared" si="39"/>
        <v>-144.59289384189074</v>
      </c>
      <c r="AN65">
        <f t="shared" si="48"/>
        <v>0</v>
      </c>
      <c r="AO65">
        <f t="shared" si="49"/>
        <v>0</v>
      </c>
      <c r="AP65">
        <f t="shared" si="50"/>
        <v>-4.3725783974291578E-5</v>
      </c>
      <c r="AQ65">
        <f t="shared" si="51"/>
        <v>-0.12849881195743282</v>
      </c>
      <c r="AR65">
        <f t="shared" si="52"/>
        <v>-0.12854253774140711</v>
      </c>
      <c r="AS65">
        <f t="shared" si="53"/>
        <v>1.4141591488415985E-4</v>
      </c>
      <c r="AT65">
        <f t="shared" si="54"/>
        <v>-1.7955163659266352E-5</v>
      </c>
      <c r="AU65">
        <f t="shared" si="55"/>
        <v>-0.12841907699018221</v>
      </c>
      <c r="AW65">
        <v>62</v>
      </c>
      <c r="AX65">
        <f>IF(Z65&gt;0, (R65*SUMPRODUCT(K65:$K$98, X65:$X$98)-K65*$AZ$3)/Z65, 0)</f>
        <v>-113.75389321425141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0.42725776900000001</v>
      </c>
      <c r="Q66" s="5">
        <f t="shared" si="60"/>
        <v>12.5</v>
      </c>
      <c r="R66">
        <f t="shared" si="40"/>
        <v>50000</v>
      </c>
      <c r="S66">
        <f t="shared" si="41"/>
        <v>-225.73457092538857</v>
      </c>
      <c r="U66">
        <f t="shared" si="34"/>
        <v>0.42725776900000001</v>
      </c>
      <c r="V66">
        <f t="shared" si="57"/>
        <v>0.01</v>
      </c>
      <c r="W66">
        <f t="shared" si="35"/>
        <v>3.9386283026043222E-3</v>
      </c>
      <c r="X66">
        <f t="shared" si="36"/>
        <v>1.6828095414909796E-3</v>
      </c>
      <c r="Y66">
        <f t="shared" si="37"/>
        <v>3.938628302604322E-5</v>
      </c>
      <c r="Z66">
        <f t="shared" si="38"/>
        <v>2.2164324780872993E-3</v>
      </c>
      <c r="AB66">
        <f t="shared" si="58"/>
        <v>-0.44803430334508032</v>
      </c>
      <c r="AC66">
        <f t="shared" si="27"/>
        <v>-0.5003254344261322</v>
      </c>
      <c r="AE66">
        <f t="shared" si="42"/>
        <v>0</v>
      </c>
      <c r="AF66">
        <f t="shared" si="43"/>
        <v>0</v>
      </c>
      <c r="AG66">
        <f t="shared" si="44"/>
        <v>-2.7705405976091241E-2</v>
      </c>
      <c r="AH66">
        <f t="shared" si="45"/>
        <v>-84.140477074548983</v>
      </c>
      <c r="AI66">
        <f t="shared" si="46"/>
        <v>-84.168182480525076</v>
      </c>
      <c r="AJ66">
        <f t="shared" si="47"/>
        <v>5.2291131081051878E-2</v>
      </c>
      <c r="AK66">
        <f t="shared" si="59"/>
        <v>-3.1362401234155624E-2</v>
      </c>
      <c r="AL66">
        <f t="shared" si="39"/>
        <v>-84.147253750678189</v>
      </c>
      <c r="AN66">
        <f t="shared" si="48"/>
        <v>0</v>
      </c>
      <c r="AO66">
        <f t="shared" si="49"/>
        <v>0</v>
      </c>
      <c r="AP66">
        <f t="shared" si="50"/>
        <v>-2.1969951094568647E-5</v>
      </c>
      <c r="AQ66">
        <f t="shared" si="51"/>
        <v>-6.6722074673684906E-2</v>
      </c>
      <c r="AR66">
        <f t="shared" si="52"/>
        <v>-6.6744044624779467E-2</v>
      </c>
      <c r="AS66">
        <f t="shared" si="53"/>
        <v>4.146604433523876E-5</v>
      </c>
      <c r="AT66">
        <f t="shared" si="54"/>
        <v>-2.4869890804604945E-5</v>
      </c>
      <c r="AU66">
        <f t="shared" si="55"/>
        <v>-6.672744847124884E-2</v>
      </c>
      <c r="AW66">
        <v>63</v>
      </c>
      <c r="AX66">
        <f>IF(Z66&gt;0, (R66*SUMPRODUCT(K66:$K$98, X66:$X$98)-K66*$AZ$3)/Z66, 0)</f>
        <v>-225.73457092538857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1">$C$6</f>
        <v>50000</v>
      </c>
      <c r="S67">
        <f t="shared" ref="S67:S98" si="62">AX67</f>
        <v>-406.4140568783767</v>
      </c>
      <c r="U67">
        <f t="shared" si="34"/>
        <v>0.43603590599999997</v>
      </c>
      <c r="V67">
        <f t="shared" si="57"/>
        <v>0.01</v>
      </c>
      <c r="W67">
        <f t="shared" si="35"/>
        <v>2.2164324780872993E-3</v>
      </c>
      <c r="X67">
        <f t="shared" si="36"/>
        <v>9.6644414367062065E-4</v>
      </c>
      <c r="Y67">
        <f t="shared" si="37"/>
        <v>2.2164324780872992E-5</v>
      </c>
      <c r="Z67">
        <f t="shared" si="38"/>
        <v>1.2278240096358056E-3</v>
      </c>
      <c r="AB67">
        <f t="shared" si="58"/>
        <v>-0.5003254344261322</v>
      </c>
      <c r="AC67">
        <f t="shared" si="27"/>
        <v>-0.49900493688876285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-1.534780012044757E-2</v>
      </c>
      <c r="AH67">
        <f t="shared" ref="AH67:AH98" si="66">-X67*R67</f>
        <v>-48.322207183531035</v>
      </c>
      <c r="AI67">
        <f t="shared" ref="AI67:AI98" si="67">SUM(AE67:AH67)</f>
        <v>-48.337554983651479</v>
      </c>
      <c r="AJ67">
        <f t="shared" ref="AJ67:AJ98" si="68">AB67-AC67</f>
        <v>-1.3204975373693473E-3</v>
      </c>
      <c r="AK67">
        <f t="shared" si="59"/>
        <v>-3.5022780409829257E-2</v>
      </c>
      <c r="AL67">
        <f t="shared" si="39"/>
        <v>-48.373898261598683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-1.086657504761342E-5</v>
      </c>
      <c r="AQ67">
        <f t="shared" ref="AQ67:AQ98" si="72">AH67*$K67</f>
        <v>-3.4213169751056899E-2</v>
      </c>
      <c r="AR67">
        <f t="shared" ref="AR67:AR98" si="73">AI67*$K67</f>
        <v>-3.4224036326104511E-2</v>
      </c>
      <c r="AS67">
        <f t="shared" ref="AS67:AS98" si="74">AJ67*$K67</f>
        <v>-9.3494086953187831E-7</v>
      </c>
      <c r="AT67">
        <f t="shared" ref="AT67:AT98" si="75">AK67*$K67</f>
        <v>-2.4796887417921124E-5</v>
      </c>
      <c r="AU67">
        <f t="shared" ref="AU67:AU98" si="76">AL67*$K67</f>
        <v>-3.4249768154391964E-2</v>
      </c>
      <c r="AW67">
        <v>64</v>
      </c>
      <c r="AX67">
        <f>IF(Z67&gt;0, (R67*SUMPRODUCT(K67:$K$98, X67:$X$98)-K67*$AZ$3)/Z67, 0)</f>
        <v>-406.4140568783767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0.445743585</v>
      </c>
      <c r="Q68" s="5">
        <f t="shared" si="60"/>
        <v>12.5</v>
      </c>
      <c r="R68">
        <f t="shared" si="61"/>
        <v>50000</v>
      </c>
      <c r="S68">
        <f t="shared" si="62"/>
        <v>-707.01838642997893</v>
      </c>
      <c r="U68">
        <f t="shared" si="34"/>
        <v>0.445743585</v>
      </c>
      <c r="V68">
        <f t="shared" ref="V68:V98" si="78">$C$10</f>
        <v>0.01</v>
      </c>
      <c r="W68">
        <f t="shared" si="35"/>
        <v>1.2278240096358056E-3</v>
      </c>
      <c r="X68">
        <f t="shared" si="36"/>
        <v>5.4729467580413849E-4</v>
      </c>
      <c r="Y68">
        <f t="shared" si="37"/>
        <v>1.2278240096358056E-5</v>
      </c>
      <c r="Z68">
        <f t="shared" si="38"/>
        <v>6.6825109373530903E-4</v>
      </c>
      <c r="AB68">
        <f t="shared" ref="AB68:AB98" si="79">AC67</f>
        <v>-0.49900493688876285</v>
      </c>
      <c r="AC68">
        <f t="shared" ref="AC68:AC89" si="80">S68*Z68</f>
        <v>-0.4724658100228068</v>
      </c>
      <c r="AE68">
        <f t="shared" si="63"/>
        <v>0</v>
      </c>
      <c r="AF68">
        <f t="shared" si="64"/>
        <v>0</v>
      </c>
      <c r="AG68">
        <f t="shared" si="65"/>
        <v>-8.3531386716913635E-3</v>
      </c>
      <c r="AH68">
        <f t="shared" si="66"/>
        <v>-27.364733790206923</v>
      </c>
      <c r="AI68">
        <f t="shared" si="67"/>
        <v>-27.373086928878614</v>
      </c>
      <c r="AJ68">
        <f t="shared" si="68"/>
        <v>-2.6539126865956053E-2</v>
      </c>
      <c r="AK68">
        <f t="shared" ref="AK68:AK98" si="81">G68*SUM(AB68:AB68, AE68:AF68)</f>
        <v>-3.4930345582213404E-2</v>
      </c>
      <c r="AL68">
        <f t="shared" si="39"/>
        <v>-27.434556401326784</v>
      </c>
      <c r="AN68">
        <f t="shared" si="69"/>
        <v>0</v>
      </c>
      <c r="AO68">
        <f t="shared" si="70"/>
        <v>0</v>
      </c>
      <c r="AP68">
        <f t="shared" si="71"/>
        <v>-5.2805385524486909E-6</v>
      </c>
      <c r="AQ68">
        <f t="shared" si="72"/>
        <v>-1.7298950422838393E-2</v>
      </c>
      <c r="AR68">
        <f t="shared" si="73"/>
        <v>-1.7304230961390842E-2</v>
      </c>
      <c r="AS68">
        <f t="shared" si="74"/>
        <v>-1.6777032930022182E-5</v>
      </c>
      <c r="AT68">
        <f t="shared" si="75"/>
        <v>-2.2081644247369547E-5</v>
      </c>
      <c r="AU68">
        <f t="shared" si="76"/>
        <v>-1.7343089638568236E-2</v>
      </c>
      <c r="AW68">
        <v>65</v>
      </c>
      <c r="AX68">
        <f>IF(Z68&gt;0, (R68*SUMPRODUCT(K68:$K$98, X68:$X$98)-K68*$AZ$3)/Z68, 0)</f>
        <v>-707.01838642997893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0.45538508599999999</v>
      </c>
      <c r="Q69" s="5">
        <f t="shared" ref="Q69:Q98" si="82">$C$8</f>
        <v>12.5</v>
      </c>
      <c r="R69">
        <f t="shared" si="61"/>
        <v>50000</v>
      </c>
      <c r="S69">
        <f t="shared" si="62"/>
        <v>-1219.0709691838135</v>
      </c>
      <c r="U69">
        <f t="shared" si="34"/>
        <v>0.45538508599999999</v>
      </c>
      <c r="V69">
        <f t="shared" si="78"/>
        <v>0.01</v>
      </c>
      <c r="W69">
        <f t="shared" si="35"/>
        <v>6.6825109373530903E-4</v>
      </c>
      <c r="X69">
        <f t="shared" si="36"/>
        <v>3.0431158179024774E-4</v>
      </c>
      <c r="Y69">
        <f t="shared" si="37"/>
        <v>6.6825109373530901E-6</v>
      </c>
      <c r="Z69">
        <f t="shared" si="38"/>
        <v>3.5725700100770822E-4</v>
      </c>
      <c r="AB69">
        <f t="shared" si="79"/>
        <v>-0.4724658100228068</v>
      </c>
      <c r="AC69">
        <f t="shared" si="80"/>
        <v>-0.43552163846616954</v>
      </c>
      <c r="AE69">
        <f t="shared" si="63"/>
        <v>0</v>
      </c>
      <c r="AF69">
        <f t="shared" si="64"/>
        <v>0</v>
      </c>
      <c r="AG69">
        <f t="shared" si="65"/>
        <v>-4.4657125125963527E-3</v>
      </c>
      <c r="AH69">
        <f t="shared" si="66"/>
        <v>-15.215579089512387</v>
      </c>
      <c r="AI69">
        <f t="shared" si="67"/>
        <v>-15.220044802024983</v>
      </c>
      <c r="AJ69">
        <f t="shared" si="68"/>
        <v>-3.6944171556637262E-2</v>
      </c>
      <c r="AK69">
        <f t="shared" si="81"/>
        <v>-3.307260670159648E-2</v>
      </c>
      <c r="AL69">
        <f t="shared" si="39"/>
        <v>-15.290061580283217</v>
      </c>
      <c r="AN69">
        <f t="shared" si="69"/>
        <v>0</v>
      </c>
      <c r="AO69">
        <f t="shared" si="70"/>
        <v>0</v>
      </c>
      <c r="AP69">
        <f t="shared" si="71"/>
        <v>-2.5205845215098585E-6</v>
      </c>
      <c r="AQ69">
        <f t="shared" si="72"/>
        <v>-8.5881375101184362E-3</v>
      </c>
      <c r="AR69">
        <f t="shared" si="73"/>
        <v>-8.5906580946399462E-3</v>
      </c>
      <c r="AS69">
        <f t="shared" si="74"/>
        <v>-2.085241867294418E-5</v>
      </c>
      <c r="AT69">
        <f t="shared" si="75"/>
        <v>-1.8667189234167852E-5</v>
      </c>
      <c r="AU69">
        <f t="shared" si="76"/>
        <v>-8.630177702547058E-3</v>
      </c>
      <c r="AW69">
        <v>66</v>
      </c>
      <c r="AX69">
        <f>IF(Z69&gt;0, (R69*SUMPRODUCT(K69:$K$98, X69:$X$98)-K69*$AZ$3)/Z69, 0)</f>
        <v>-1219.0709691838135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5.0395583859400386E-4</v>
      </c>
      <c r="L70" s="2">
        <v>67</v>
      </c>
      <c r="M70" s="8">
        <v>0.465797664</v>
      </c>
      <c r="Q70" s="5">
        <f t="shared" si="82"/>
        <v>12.5</v>
      </c>
      <c r="R70">
        <f t="shared" si="61"/>
        <v>50000</v>
      </c>
      <c r="S70">
        <f t="shared" si="62"/>
        <v>-2112.8207888954043</v>
      </c>
      <c r="U70">
        <f t="shared" ref="U70:U89" si="84">M70</f>
        <v>0.465797664</v>
      </c>
      <c r="V70">
        <f t="shared" si="78"/>
        <v>0.01</v>
      </c>
      <c r="W70">
        <f t="shared" ref="W70:W98" si="85">Z69</f>
        <v>3.5725700100770822E-4</v>
      </c>
      <c r="X70">
        <f t="shared" ref="X70:X98" si="86">U70*W70</f>
        <v>1.6640947651703613E-4</v>
      </c>
      <c r="Y70">
        <f t="shared" ref="Y70:Y98" si="87">V70*W70</f>
        <v>3.5725700100770823E-6</v>
      </c>
      <c r="Z70">
        <f t="shared" ref="Z70:Z98" si="88">MAX(0, W70-X70-Y70)</f>
        <v>1.8727495448059501E-4</v>
      </c>
      <c r="AB70">
        <f t="shared" si="79"/>
        <v>-0.43552163846616954</v>
      </c>
      <c r="AC70">
        <f t="shared" si="80"/>
        <v>-0.39567841706604168</v>
      </c>
      <c r="AE70">
        <f t="shared" si="63"/>
        <v>0</v>
      </c>
      <c r="AF70">
        <f t="shared" si="64"/>
        <v>0</v>
      </c>
      <c r="AG70">
        <f t="shared" si="65"/>
        <v>-2.3409369310074374E-3</v>
      </c>
      <c r="AH70">
        <f t="shared" si="66"/>
        <v>-8.3204738258518063</v>
      </c>
      <c r="AI70">
        <f t="shared" si="67"/>
        <v>-8.322814762782814</v>
      </c>
      <c r="AJ70">
        <f t="shared" si="68"/>
        <v>-3.984322140012786E-2</v>
      </c>
      <c r="AK70">
        <f t="shared" si="81"/>
        <v>-3.0486514692631871E-2</v>
      </c>
      <c r="AL70">
        <f t="shared" ref="AL70:AL98" si="89">SUM(AI70:AK70)</f>
        <v>-8.3931444988755732</v>
      </c>
      <c r="AN70">
        <f t="shared" si="69"/>
        <v>0</v>
      </c>
      <c r="AO70">
        <f t="shared" si="70"/>
        <v>0</v>
      </c>
      <c r="AP70">
        <f t="shared" si="71"/>
        <v>-1.179728834161527E-6</v>
      </c>
      <c r="AQ70">
        <f t="shared" si="72"/>
        <v>-4.1931513644066064E-3</v>
      </c>
      <c r="AR70">
        <f t="shared" si="73"/>
        <v>-4.1943310932407683E-3</v>
      </c>
      <c r="AS70">
        <f t="shared" si="74"/>
        <v>-2.0079224052987997E-5</v>
      </c>
      <c r="AT70">
        <f t="shared" si="75"/>
        <v>-1.5363857077733714E-5</v>
      </c>
      <c r="AU70">
        <f t="shared" si="76"/>
        <v>-4.2297741743714899E-3</v>
      </c>
      <c r="AW70">
        <v>67</v>
      </c>
      <c r="AX70">
        <f>IF(Z70&gt;0, (R70*SUMPRODUCT(K70:$K$98, X70:$X$98)-K70*$AZ$3)/Z70, 0)</f>
        <v>-2112.8207888954043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4.4996057017321768E-4</v>
      </c>
      <c r="L71" s="2">
        <v>68</v>
      </c>
      <c r="M71" s="8">
        <v>0.47670810299999999</v>
      </c>
      <c r="Q71" s="5">
        <f t="shared" si="82"/>
        <v>12.5</v>
      </c>
      <c r="R71">
        <f t="shared" si="61"/>
        <v>50000</v>
      </c>
      <c r="S71">
        <f t="shared" si="62"/>
        <v>-3709.9913128494909</v>
      </c>
      <c r="U71">
        <f t="shared" si="84"/>
        <v>0.47670810299999999</v>
      </c>
      <c r="V71">
        <f t="shared" si="78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79"/>
        <v>-0.39567841706604168</v>
      </c>
      <c r="AC71">
        <f t="shared" si="80"/>
        <v>-0.35662928368915697</v>
      </c>
      <c r="AE71">
        <f t="shared" si="63"/>
        <v>0</v>
      </c>
      <c r="AF71">
        <f t="shared" si="64"/>
        <v>0</v>
      </c>
      <c r="AG71">
        <f t="shared" si="65"/>
        <v>-1.2015839580741658E-3</v>
      </c>
      <c r="AH71">
        <f t="shared" si="66"/>
        <v>-4.4637744144927893</v>
      </c>
      <c r="AI71">
        <f t="shared" si="67"/>
        <v>-4.4649759984508632</v>
      </c>
      <c r="AJ71">
        <f t="shared" si="68"/>
        <v>-3.9049133376884704E-2</v>
      </c>
      <c r="AK71">
        <f t="shared" si="81"/>
        <v>-2.7697489194622921E-2</v>
      </c>
      <c r="AL71">
        <f t="shared" si="89"/>
        <v>-4.5317226210223716</v>
      </c>
      <c r="AN71">
        <f t="shared" si="69"/>
        <v>0</v>
      </c>
      <c r="AO71">
        <f t="shared" si="70"/>
        <v>0</v>
      </c>
      <c r="AP71">
        <f t="shared" si="71"/>
        <v>-5.4066540288604329E-7</v>
      </c>
      <c r="AQ71">
        <f t="shared" si="72"/>
        <v>-2.0085224806697965E-3</v>
      </c>
      <c r="AR71">
        <f t="shared" si="73"/>
        <v>-2.0090631460726823E-3</v>
      </c>
      <c r="AS71">
        <f t="shared" si="74"/>
        <v>-1.7570570319033068E-5</v>
      </c>
      <c r="AT71">
        <f t="shared" si="75"/>
        <v>-1.2462778030379066E-5</v>
      </c>
      <c r="AU71">
        <f t="shared" si="76"/>
        <v>-2.0390964944220946E-3</v>
      </c>
      <c r="AW71">
        <v>68</v>
      </c>
      <c r="AX71">
        <f>IF(Z71&gt;0, (R71*SUMPRODUCT(K71:$K$98, X71:$X$98)-K71*$AZ$3)/Z71, 0)</f>
        <v>-3709.9913128494909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4.0175050908323003E-4</v>
      </c>
      <c r="L72" s="2">
        <v>69</v>
      </c>
      <c r="M72" s="8">
        <v>0.48798100799999999</v>
      </c>
      <c r="Q72" s="5">
        <f t="shared" si="82"/>
        <v>12.5</v>
      </c>
      <c r="R72">
        <f t="shared" si="61"/>
        <v>50000</v>
      </c>
      <c r="S72">
        <f t="shared" si="62"/>
        <v>-6631.6953539514388</v>
      </c>
      <c r="U72">
        <f t="shared" si="84"/>
        <v>0.48798100799999999</v>
      </c>
      <c r="V72">
        <f t="shared" si="78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79"/>
        <v>-0.35662928368915697</v>
      </c>
      <c r="AC72">
        <f t="shared" si="80"/>
        <v>-0.3200286233651024</v>
      </c>
      <c r="AE72">
        <f t="shared" si="63"/>
        <v>0</v>
      </c>
      <c r="AF72">
        <f t="shared" si="64"/>
        <v>0</v>
      </c>
      <c r="AG72">
        <f t="shared" si="65"/>
        <v>-6.0321796743576298E-4</v>
      </c>
      <c r="AH72">
        <f t="shared" si="66"/>
        <v>-2.3454006042306443</v>
      </c>
      <c r="AI72">
        <f t="shared" si="67"/>
        <v>-2.3460038221980799</v>
      </c>
      <c r="AJ72">
        <f t="shared" si="68"/>
        <v>-3.6600660324054568E-2</v>
      </c>
      <c r="AK72">
        <f t="shared" si="81"/>
        <v>-2.4964049858240991E-2</v>
      </c>
      <c r="AL72">
        <f t="shared" si="89"/>
        <v>-2.4075685323803753</v>
      </c>
      <c r="AN72">
        <f t="shared" si="69"/>
        <v>0</v>
      </c>
      <c r="AO72">
        <f t="shared" si="70"/>
        <v>0</v>
      </c>
      <c r="AP72">
        <f t="shared" si="71"/>
        <v>-2.4234312550546907E-7</v>
      </c>
      <c r="AQ72">
        <f t="shared" si="72"/>
        <v>-9.4226588675377671E-4</v>
      </c>
      <c r="AR72">
        <f t="shared" si="73"/>
        <v>-9.4250822987928206E-4</v>
      </c>
      <c r="AS72">
        <f t="shared" si="74"/>
        <v>-1.4704333917971302E-5</v>
      </c>
      <c r="AT72">
        <f t="shared" si="75"/>
        <v>-1.0029319739327454E-5</v>
      </c>
      <c r="AU72">
        <f t="shared" si="76"/>
        <v>-9.6724188353658079E-4</v>
      </c>
      <c r="AW72">
        <v>69</v>
      </c>
      <c r="AX72">
        <f>IF(Z72&gt;0, (R72*SUMPRODUCT(K72:$K$98, X72:$X$98)-K72*$AZ$3)/Z72, 0)</f>
        <v>-6631.6953539514388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3.5870581168145535E-4</v>
      </c>
      <c r="L73" s="2">
        <v>70</v>
      </c>
      <c r="M73" s="8">
        <v>0.50007659900000001</v>
      </c>
      <c r="Q73" s="5">
        <f t="shared" si="82"/>
        <v>12.5</v>
      </c>
      <c r="R73">
        <f t="shared" si="61"/>
        <v>50000</v>
      </c>
      <c r="S73">
        <f t="shared" si="62"/>
        <v>-12117.967073368081</v>
      </c>
      <c r="U73">
        <f t="shared" si="84"/>
        <v>0.50007659900000001</v>
      </c>
      <c r="V73">
        <f t="shared" si="78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79"/>
        <v>-0.3200286233651024</v>
      </c>
      <c r="AC73">
        <f t="shared" si="80"/>
        <v>-0.28649840460478088</v>
      </c>
      <c r="AE73">
        <f t="shared" si="63"/>
        <v>0</v>
      </c>
      <c r="AF73">
        <f t="shared" si="64"/>
        <v>0</v>
      </c>
      <c r="AG73">
        <f t="shared" si="65"/>
        <v>-2.9553059815043626E-4</v>
      </c>
      <c r="AH73">
        <f t="shared" si="66"/>
        <v>-1.2066207584438764</v>
      </c>
      <c r="AI73">
        <f t="shared" si="67"/>
        <v>-1.2069162890420269</v>
      </c>
      <c r="AJ73">
        <f t="shared" si="68"/>
        <v>-3.3530218760321528E-2</v>
      </c>
      <c r="AK73">
        <f t="shared" si="81"/>
        <v>-2.240200363555717E-2</v>
      </c>
      <c r="AL73">
        <f t="shared" si="89"/>
        <v>-1.2628485114379056</v>
      </c>
      <c r="AN73">
        <f t="shared" si="69"/>
        <v>0</v>
      </c>
      <c r="AO73">
        <f t="shared" si="70"/>
        <v>0</v>
      </c>
      <c r="AP73">
        <f t="shared" si="71"/>
        <v>-1.0600854308625825E-7</v>
      </c>
      <c r="AQ73">
        <f t="shared" si="72"/>
        <v>-4.3282187854930395E-4</v>
      </c>
      <c r="AR73">
        <f t="shared" si="73"/>
        <v>-4.3292788709239021E-4</v>
      </c>
      <c r="AS73">
        <f t="shared" si="74"/>
        <v>-1.2027484336277895E-5</v>
      </c>
      <c r="AT73">
        <f t="shared" si="75"/>
        <v>-8.0357288973834485E-6</v>
      </c>
      <c r="AU73">
        <f t="shared" si="76"/>
        <v>-4.5299110032605158E-4</v>
      </c>
      <c r="AW73">
        <v>70</v>
      </c>
      <c r="AX73">
        <f>IF(Z73&gt;0, (R73*SUMPRODUCT(K73:$K$98, X73:$X$98)-K73*$AZ$3)/Z73, 0)</f>
        <v>-12117.967073368081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3.2027304614415652E-4</v>
      </c>
      <c r="L74" s="2">
        <v>71</v>
      </c>
      <c r="M74" s="8">
        <v>0.512515834</v>
      </c>
      <c r="Q74" s="5">
        <f t="shared" si="82"/>
        <v>12.5</v>
      </c>
      <c r="R74">
        <f t="shared" si="61"/>
        <v>50000</v>
      </c>
      <c r="S74">
        <f t="shared" si="62"/>
        <v>-22690.638348292287</v>
      </c>
      <c r="U74">
        <f t="shared" si="84"/>
        <v>0.512515834</v>
      </c>
      <c r="V74">
        <f t="shared" si="78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79"/>
        <v>-0.28649840460478088</v>
      </c>
      <c r="AC74">
        <f t="shared" si="80"/>
        <v>-0.25615222233415574</v>
      </c>
      <c r="AE74">
        <f t="shared" si="63"/>
        <v>0</v>
      </c>
      <c r="AF74">
        <f t="shared" si="64"/>
        <v>0</v>
      </c>
      <c r="AG74">
        <f t="shared" si="65"/>
        <v>-1.411111811853422E-4</v>
      </c>
      <c r="AH74">
        <f t="shared" si="66"/>
        <v>-0.60585644393435878</v>
      </c>
      <c r="AI74">
        <f t="shared" si="67"/>
        <v>-0.6059975551155441</v>
      </c>
      <c r="AJ74">
        <f t="shared" si="68"/>
        <v>-3.0346182270625133E-2</v>
      </c>
      <c r="AK74">
        <f t="shared" si="81"/>
        <v>-2.0054888322334662E-2</v>
      </c>
      <c r="AL74">
        <f t="shared" si="89"/>
        <v>-0.65639862570850394</v>
      </c>
      <c r="AN74">
        <f t="shared" si="69"/>
        <v>0</v>
      </c>
      <c r="AO74">
        <f t="shared" si="70"/>
        <v>0</v>
      </c>
      <c r="AP74">
        <f t="shared" si="71"/>
        <v>-4.5194107843229536E-8</v>
      </c>
      <c r="AQ74">
        <f t="shared" si="72"/>
        <v>-1.9403948882492345E-4</v>
      </c>
      <c r="AR74">
        <f t="shared" si="73"/>
        <v>-1.9408468293276667E-4</v>
      </c>
      <c r="AS74">
        <f t="shared" si="74"/>
        <v>-9.7190642346589073E-6</v>
      </c>
      <c r="AT74">
        <f t="shared" si="75"/>
        <v>-6.4230401730749947E-6</v>
      </c>
      <c r="AU74">
        <f t="shared" si="76"/>
        <v>-2.1022678734050059E-4</v>
      </c>
      <c r="AW74">
        <v>71</v>
      </c>
      <c r="AX74">
        <f>IF(Z74&gt;0, (R74*SUMPRODUCT(K74:$K$98, X74:$X$98)-K74*$AZ$3)/Z74, 0)</f>
        <v>-22690.638348292287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2.8595807691442546E-4</v>
      </c>
      <c r="L75" s="2">
        <v>72</v>
      </c>
      <c r="M75" s="8">
        <v>0.52569093300000003</v>
      </c>
      <c r="Q75" s="5">
        <f t="shared" si="82"/>
        <v>12.5</v>
      </c>
      <c r="R75">
        <f t="shared" si="61"/>
        <v>50000</v>
      </c>
      <c r="S75">
        <f t="shared" si="62"/>
        <v>-43663.728541864577</v>
      </c>
      <c r="U75">
        <f t="shared" si="84"/>
        <v>0.52569093300000003</v>
      </c>
      <c r="V75">
        <f t="shared" si="78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79"/>
        <v>-0.25615222233415574</v>
      </c>
      <c r="AC75">
        <f t="shared" si="80"/>
        <v>-0.22886500811836075</v>
      </c>
      <c r="AE75">
        <f t="shared" si="63"/>
        <v>0</v>
      </c>
      <c r="AF75">
        <f t="shared" si="64"/>
        <v>0</v>
      </c>
      <c r="AG75">
        <f t="shared" si="65"/>
        <v>-6.5519200879434188E-5</v>
      </c>
      <c r="AH75">
        <f t="shared" si="66"/>
        <v>-0.29672347397621834</v>
      </c>
      <c r="AI75">
        <f t="shared" si="67"/>
        <v>-0.29678899317709778</v>
      </c>
      <c r="AJ75">
        <f t="shared" si="68"/>
        <v>-2.7287214215794997E-2</v>
      </c>
      <c r="AK75">
        <f t="shared" si="81"/>
        <v>-1.7930655563390904E-2</v>
      </c>
      <c r="AL75">
        <f t="shared" si="89"/>
        <v>-0.34200686295628369</v>
      </c>
      <c r="AN75">
        <f t="shared" si="69"/>
        <v>0</v>
      </c>
      <c r="AO75">
        <f t="shared" si="70"/>
        <v>0</v>
      </c>
      <c r="AP75">
        <f t="shared" si="71"/>
        <v>-1.8735744684452935E-8</v>
      </c>
      <c r="AQ75">
        <f t="shared" si="72"/>
        <v>-8.4850473993606967E-5</v>
      </c>
      <c r="AR75">
        <f t="shared" si="73"/>
        <v>-8.4869209738291422E-5</v>
      </c>
      <c r="AS75">
        <f t="shared" si="74"/>
        <v>-7.8029993015007104E-6</v>
      </c>
      <c r="AT75">
        <f t="shared" si="75"/>
        <v>-5.1274157827222067E-6</v>
      </c>
      <c r="AU75">
        <f t="shared" si="76"/>
        <v>-9.7799624822514342E-5</v>
      </c>
      <c r="AW75">
        <v>72</v>
      </c>
      <c r="AX75">
        <f>IF(Z75&gt;0, (R75*SUMPRODUCT(K75:$K$98, X75:$X$98)-K75*$AZ$3)/Z75, 0)</f>
        <v>-43663.728541864577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2.55319711530737E-4</v>
      </c>
      <c r="L76" s="2">
        <v>73</v>
      </c>
      <c r="M76" s="8">
        <v>0.53963832300000003</v>
      </c>
      <c r="Q76" s="5">
        <f t="shared" si="82"/>
        <v>12.5</v>
      </c>
      <c r="R76">
        <f t="shared" si="61"/>
        <v>50000</v>
      </c>
      <c r="S76">
        <f t="shared" si="62"/>
        <v>-86594.150996453405</v>
      </c>
      <c r="U76">
        <f t="shared" si="84"/>
        <v>0.53963832300000003</v>
      </c>
      <c r="V76">
        <f t="shared" si="78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79"/>
        <v>-0.22886500811836075</v>
      </c>
      <c r="AC76">
        <f t="shared" si="80"/>
        <v>-0.20441302492751506</v>
      </c>
      <c r="AE76">
        <f t="shared" si="63"/>
        <v>0</v>
      </c>
      <c r="AF76">
        <f t="shared" si="64"/>
        <v>0</v>
      </c>
      <c r="AG76">
        <f t="shared" si="65"/>
        <v>-2.9507337183761856E-5</v>
      </c>
      <c r="AH76">
        <f t="shared" si="66"/>
        <v>-0.14142668674751196</v>
      </c>
      <c r="AI76">
        <f t="shared" si="67"/>
        <v>-0.14145619408469573</v>
      </c>
      <c r="AJ76">
        <f t="shared" si="68"/>
        <v>-2.4451983190845683E-2</v>
      </c>
      <c r="AK76">
        <f t="shared" si="81"/>
        <v>-1.6020550568285254E-2</v>
      </c>
      <c r="AL76">
        <f t="shared" si="89"/>
        <v>-0.18192872784382666</v>
      </c>
      <c r="AN76">
        <f t="shared" si="69"/>
        <v>0</v>
      </c>
      <c r="AO76">
        <f t="shared" si="70"/>
        <v>0</v>
      </c>
      <c r="AP76">
        <f t="shared" si="71"/>
        <v>-7.533804817798267E-9</v>
      </c>
      <c r="AQ76">
        <f t="shared" si="72"/>
        <v>-3.6109020863122661E-5</v>
      </c>
      <c r="AR76">
        <f t="shared" si="73"/>
        <v>-3.6116554667940461E-5</v>
      </c>
      <c r="AS76">
        <f t="shared" si="74"/>
        <v>-6.24307329464115E-6</v>
      </c>
      <c r="AT76">
        <f t="shared" si="75"/>
        <v>-4.0903623496581755E-6</v>
      </c>
      <c r="AU76">
        <f t="shared" si="76"/>
        <v>-4.644999031223978E-5</v>
      </c>
      <c r="AW76">
        <v>73</v>
      </c>
      <c r="AX76">
        <f>IF(Z76&gt;0, (R76*SUMPRODUCT(K76:$K$98, X76:$X$98)-K76*$AZ$3)/Z76, 0)</f>
        <v>-86594.150996453405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2.2796402815244374E-4</v>
      </c>
      <c r="L77" s="2">
        <v>74</v>
      </c>
      <c r="M77" s="8">
        <v>0.55384314300000004</v>
      </c>
      <c r="Q77" s="5">
        <f t="shared" si="82"/>
        <v>12.5</v>
      </c>
      <c r="R77">
        <f t="shared" si="61"/>
        <v>50000</v>
      </c>
      <c r="S77">
        <f t="shared" si="62"/>
        <v>-177295.74030294607</v>
      </c>
      <c r="U77">
        <f t="shared" si="84"/>
        <v>0.55384314300000004</v>
      </c>
      <c r="V77">
        <f t="shared" si="78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79"/>
        <v>-0.20441302492751506</v>
      </c>
      <c r="AC77">
        <f t="shared" si="80"/>
        <v>-0.18254124674762884</v>
      </c>
      <c r="AE77">
        <f t="shared" si="63"/>
        <v>0</v>
      </c>
      <c r="AF77">
        <f t="shared" si="64"/>
        <v>0</v>
      </c>
      <c r="AG77">
        <f t="shared" si="65"/>
        <v>-1.2869827444508802E-5</v>
      </c>
      <c r="AH77">
        <f t="shared" si="66"/>
        <v>-6.5369745469661747E-2</v>
      </c>
      <c r="AI77">
        <f t="shared" si="67"/>
        <v>-6.5382615297106261E-2</v>
      </c>
      <c r="AJ77">
        <f t="shared" si="68"/>
        <v>-2.1871778179886225E-2</v>
      </c>
      <c r="AK77">
        <f t="shared" si="81"/>
        <v>-1.4308911744926055E-2</v>
      </c>
      <c r="AL77">
        <f t="shared" si="89"/>
        <v>-0.10156330522191855</v>
      </c>
      <c r="AN77">
        <f t="shared" si="69"/>
        <v>0</v>
      </c>
      <c r="AO77">
        <f t="shared" si="70"/>
        <v>0</v>
      </c>
      <c r="AP77">
        <f t="shared" si="71"/>
        <v>-2.9338577058770977E-9</v>
      </c>
      <c r="AQ77">
        <f t="shared" si="72"/>
        <v>-1.4901950496564052E-5</v>
      </c>
      <c r="AR77">
        <f t="shared" si="73"/>
        <v>-1.4904884354269931E-5</v>
      </c>
      <c r="AS77">
        <f t="shared" si="74"/>
        <v>-4.9859786567435881E-6</v>
      </c>
      <c r="AT77">
        <f t="shared" si="75"/>
        <v>-3.261917159851156E-6</v>
      </c>
      <c r="AU77">
        <f t="shared" si="76"/>
        <v>-2.3152780170864677E-5</v>
      </c>
      <c r="AW77">
        <v>74</v>
      </c>
      <c r="AX77">
        <f>IF(Z77&gt;0, (R77*SUMPRODUCT(K77:$K$98, X77:$X$98)-K77*$AZ$3)/Z77, 0)</f>
        <v>-177295.74030294607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2.0353931085039618E-4</v>
      </c>
      <c r="L78" s="2">
        <v>75</v>
      </c>
      <c r="M78" s="8">
        <v>0.568687897</v>
      </c>
      <c r="Q78" s="5">
        <f t="shared" si="82"/>
        <v>12.5</v>
      </c>
      <c r="R78">
        <f t="shared" si="61"/>
        <v>50000</v>
      </c>
      <c r="S78">
        <f t="shared" si="62"/>
        <v>-375758.71485622547</v>
      </c>
      <c r="U78">
        <f t="shared" si="84"/>
        <v>0.568687897</v>
      </c>
      <c r="V78">
        <f t="shared" si="78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79"/>
        <v>-0.18254124674762884</v>
      </c>
      <c r="AC78">
        <f t="shared" si="80"/>
        <v>-0.1629955351260278</v>
      </c>
      <c r="AE78">
        <f t="shared" si="63"/>
        <v>0</v>
      </c>
      <c r="AF78">
        <f t="shared" si="64"/>
        <v>0</v>
      </c>
      <c r="AG78">
        <f t="shared" si="65"/>
        <v>-5.4222140658931192E-6</v>
      </c>
      <c r="AH78">
        <f t="shared" si="66"/>
        <v>-2.9275660416682378E-2</v>
      </c>
      <c r="AI78">
        <f t="shared" si="67"/>
        <v>-2.928108263074827E-2</v>
      </c>
      <c r="AJ78">
        <f t="shared" si="68"/>
        <v>-1.9545711621601042E-2</v>
      </c>
      <c r="AK78">
        <f t="shared" si="81"/>
        <v>-1.277788727233402E-2</v>
      </c>
      <c r="AL78">
        <f t="shared" si="89"/>
        <v>-6.1604681524683333E-2</v>
      </c>
      <c r="AN78">
        <f t="shared" si="69"/>
        <v>0</v>
      </c>
      <c r="AO78">
        <f t="shared" si="70"/>
        <v>0</v>
      </c>
      <c r="AP78">
        <f t="shared" si="71"/>
        <v>-1.1036337142552102E-9</v>
      </c>
      <c r="AQ78">
        <f t="shared" si="72"/>
        <v>-5.9587477459017539E-6</v>
      </c>
      <c r="AR78">
        <f t="shared" si="73"/>
        <v>-5.9598513796160083E-6</v>
      </c>
      <c r="AS78">
        <f t="shared" si="74"/>
        <v>-3.9783206735412553E-6</v>
      </c>
      <c r="AT78">
        <f t="shared" si="75"/>
        <v>-2.600802369534915E-6</v>
      </c>
      <c r="AU78">
        <f t="shared" si="76"/>
        <v>-1.2538974422692179E-5</v>
      </c>
      <c r="AW78">
        <v>75</v>
      </c>
      <c r="AX78">
        <f>IF(Z78&gt;0, (R78*SUMPRODUCT(K78:$K$98, X78:$X$98)-K78*$AZ$3)/Z78, 0)</f>
        <v>-375758.71485622547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1.8173152754499659E-4</v>
      </c>
      <c r="L79" s="2">
        <v>76</v>
      </c>
      <c r="M79" s="8">
        <v>0.58363282999999999</v>
      </c>
      <c r="Q79" s="5">
        <f t="shared" si="82"/>
        <v>12.5</v>
      </c>
      <c r="R79">
        <f t="shared" si="61"/>
        <v>50000</v>
      </c>
      <c r="S79">
        <f t="shared" si="62"/>
        <v>-825633.19197361323</v>
      </c>
      <c r="U79">
        <f t="shared" si="84"/>
        <v>0.58363282999999999</v>
      </c>
      <c r="V79">
        <f t="shared" si="78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79"/>
        <v>-0.1629955351260278</v>
      </c>
      <c r="AC79">
        <f t="shared" si="80"/>
        <v>-0.14553666032725796</v>
      </c>
      <c r="AE79">
        <f t="shared" si="63"/>
        <v>0</v>
      </c>
      <c r="AF79">
        <f t="shared" si="64"/>
        <v>0</v>
      </c>
      <c r="AG79">
        <f t="shared" si="65"/>
        <v>-2.2034097850911803E-6</v>
      </c>
      <c r="AH79">
        <f t="shared" si="66"/>
        <v>-1.265832856057203E-2</v>
      </c>
      <c r="AI79">
        <f t="shared" si="67"/>
        <v>-1.266053197035712E-2</v>
      </c>
      <c r="AJ79">
        <f t="shared" si="68"/>
        <v>-1.7458874798769841E-2</v>
      </c>
      <c r="AK79">
        <f t="shared" si="81"/>
        <v>-1.1409687458821947E-2</v>
      </c>
      <c r="AL79">
        <f t="shared" si="89"/>
        <v>-4.1529094227948912E-2</v>
      </c>
      <c r="AN79">
        <f t="shared" si="69"/>
        <v>0</v>
      </c>
      <c r="AO79">
        <f t="shared" si="70"/>
        <v>0</v>
      </c>
      <c r="AP79">
        <f t="shared" si="71"/>
        <v>-4.0042902605221286E-10</v>
      </c>
      <c r="AQ79">
        <f t="shared" si="72"/>
        <v>-2.300417385479213E-6</v>
      </c>
      <c r="AR79">
        <f t="shared" si="73"/>
        <v>-2.300817814505265E-6</v>
      </c>
      <c r="AS79">
        <f t="shared" si="74"/>
        <v>-3.1728279863972881E-6</v>
      </c>
      <c r="AT79">
        <f t="shared" si="75"/>
        <v>-2.0734999307027029E-6</v>
      </c>
      <c r="AU79">
        <f t="shared" si="76"/>
        <v>-7.5471457316052568E-6</v>
      </c>
      <c r="AW79">
        <v>76</v>
      </c>
      <c r="AX79">
        <f>IF(Z79&gt;0, (R79*SUMPRODUCT(K79:$K$98, X79:$X$98)-K79*$AZ$3)/Z79, 0)</f>
        <v>-825633.19197361323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1.6226029245088979E-4</v>
      </c>
      <c r="L80" s="2">
        <v>77</v>
      </c>
      <c r="M80" s="8">
        <v>0.59833308299999999</v>
      </c>
      <c r="Q80" s="5">
        <f t="shared" si="82"/>
        <v>12.5</v>
      </c>
      <c r="R80">
        <f t="shared" si="61"/>
        <v>50000</v>
      </c>
      <c r="S80">
        <f t="shared" si="62"/>
        <v>-1882169.0352430819</v>
      </c>
      <c r="U80">
        <f t="shared" si="84"/>
        <v>0.59833308299999999</v>
      </c>
      <c r="V80">
        <f t="shared" si="78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79"/>
        <v>-0.14553666032725796</v>
      </c>
      <c r="AC80">
        <f t="shared" si="80"/>
        <v>-0.12994535936382579</v>
      </c>
      <c r="AE80">
        <f t="shared" si="63"/>
        <v>0</v>
      </c>
      <c r="AF80">
        <f t="shared" si="64"/>
        <v>0</v>
      </c>
      <c r="AG80">
        <f t="shared" si="65"/>
        <v>-8.630027174142953E-7</v>
      </c>
      <c r="AH80">
        <f t="shared" si="66"/>
        <v>-5.2734918793038935E-3</v>
      </c>
      <c r="AI80">
        <f t="shared" si="67"/>
        <v>-5.2743548820213077E-3</v>
      </c>
      <c r="AJ80">
        <f t="shared" si="68"/>
        <v>-1.559130096343217E-2</v>
      </c>
      <c r="AK80">
        <f t="shared" si="81"/>
        <v>-1.0187566222908059E-2</v>
      </c>
      <c r="AL80">
        <f t="shared" si="89"/>
        <v>-3.1053222068361537E-2</v>
      </c>
      <c r="AN80">
        <f t="shared" si="69"/>
        <v>0</v>
      </c>
      <c r="AO80">
        <f t="shared" si="70"/>
        <v>0</v>
      </c>
      <c r="AP80">
        <f t="shared" si="71"/>
        <v>-1.4003107331355615E-10</v>
      </c>
      <c r="AQ80">
        <f t="shared" si="72"/>
        <v>-8.5567833457324213E-7</v>
      </c>
      <c r="AR80">
        <f t="shared" si="73"/>
        <v>-8.5581836564655575E-7</v>
      </c>
      <c r="AS80">
        <f t="shared" si="74"/>
        <v>-2.5298490540163437E-6</v>
      </c>
      <c r="AT80">
        <f t="shared" si="75"/>
        <v>-1.6530374746918682E-6</v>
      </c>
      <c r="AU80">
        <f t="shared" si="76"/>
        <v>-5.0387048943547678E-6</v>
      </c>
      <c r="AW80">
        <v>77</v>
      </c>
      <c r="AX80">
        <f>IF(Z80&gt;0, (R80*SUMPRODUCT(K80:$K$98, X80:$X$98)-K80*$AZ$3)/Z80, 0)</f>
        <v>-1882169.0352430819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1.4487526111686588E-4</v>
      </c>
      <c r="L81" s="2">
        <v>78</v>
      </c>
      <c r="M81" s="8">
        <v>0.61338487399999997</v>
      </c>
      <c r="Q81" s="5">
        <f t="shared" si="82"/>
        <v>12.5</v>
      </c>
      <c r="R81">
        <f t="shared" si="61"/>
        <v>50000</v>
      </c>
      <c r="S81">
        <f t="shared" si="62"/>
        <v>-4462163.8867593305</v>
      </c>
      <c r="U81">
        <f t="shared" si="84"/>
        <v>0.61338487399999997</v>
      </c>
      <c r="V81">
        <f t="shared" si="78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79"/>
        <v>-0.12994535936382579</v>
      </c>
      <c r="AC81">
        <f t="shared" si="80"/>
        <v>-0.11602335666643035</v>
      </c>
      <c r="AE81">
        <f t="shared" si="63"/>
        <v>0</v>
      </c>
      <c r="AF81">
        <f t="shared" si="64"/>
        <v>0</v>
      </c>
      <c r="AG81">
        <f t="shared" si="65"/>
        <v>-3.2501987715732722E-7</v>
      </c>
      <c r="AH81">
        <f t="shared" si="66"/>
        <v>-2.1174112523313004E-3</v>
      </c>
      <c r="AI81">
        <f t="shared" si="67"/>
        <v>-2.1177362722084579E-3</v>
      </c>
      <c r="AJ81">
        <f t="shared" si="68"/>
        <v>-1.3922002697395436E-2</v>
      </c>
      <c r="AK81">
        <f t="shared" si="81"/>
        <v>-9.096175155467805E-3</v>
      </c>
      <c r="AL81">
        <f t="shared" si="89"/>
        <v>-2.5135914125071698E-2</v>
      </c>
      <c r="AN81">
        <f t="shared" si="69"/>
        <v>0</v>
      </c>
      <c r="AO81">
        <f t="shared" si="70"/>
        <v>0</v>
      </c>
      <c r="AP81">
        <f t="shared" si="71"/>
        <v>-4.7087339571339457E-11</v>
      </c>
      <c r="AQ81">
        <f t="shared" si="72"/>
        <v>-3.0676050807328711E-7</v>
      </c>
      <c r="AR81">
        <f t="shared" si="73"/>
        <v>-3.0680759541285851E-7</v>
      </c>
      <c r="AS81">
        <f t="shared" si="74"/>
        <v>-2.016953776054875E-6</v>
      </c>
      <c r="AT81">
        <f t="shared" si="75"/>
        <v>-1.3178107508131463E-6</v>
      </c>
      <c r="AU81">
        <f t="shared" si="76"/>
        <v>-3.6415721222808798E-6</v>
      </c>
      <c r="AW81">
        <v>78</v>
      </c>
      <c r="AX81">
        <f>IF(Z81&gt;0, (R81*SUMPRODUCT(K81:$K$98, X81:$X$98)-K81*$AZ$3)/Z81, 0)</f>
        <v>-4462163.8867593305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1.2935291171148737E-4</v>
      </c>
      <c r="L82" s="2">
        <v>79</v>
      </c>
      <c r="M82" s="8">
        <v>0.62870016699999998</v>
      </c>
      <c r="Q82" s="5">
        <f t="shared" si="82"/>
        <v>12.5</v>
      </c>
      <c r="R82">
        <f t="shared" si="61"/>
        <v>50000</v>
      </c>
      <c r="S82">
        <f t="shared" si="62"/>
        <v>-11027087.267600024</v>
      </c>
      <c r="U82">
        <f t="shared" si="84"/>
        <v>0.62870016699999998</v>
      </c>
      <c r="V82">
        <f t="shared" si="78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79"/>
        <v>-0.11602335666643035</v>
      </c>
      <c r="AC82">
        <f t="shared" si="80"/>
        <v>-0.10359253987717948</v>
      </c>
      <c r="AE82">
        <f t="shared" si="63"/>
        <v>0</v>
      </c>
      <c r="AF82">
        <f t="shared" si="64"/>
        <v>0</v>
      </c>
      <c r="AG82">
        <f t="shared" si="65"/>
        <v>-1.1742962733862283E-7</v>
      </c>
      <c r="AH82">
        <f t="shared" si="66"/>
        <v>-8.1736020418852443E-4</v>
      </c>
      <c r="AI82">
        <f t="shared" si="67"/>
        <v>-8.1747763381586301E-4</v>
      </c>
      <c r="AJ82">
        <f t="shared" si="68"/>
        <v>-1.243081678925087E-2</v>
      </c>
      <c r="AK82">
        <f t="shared" si="81"/>
        <v>-8.1216349666501254E-3</v>
      </c>
      <c r="AL82">
        <f t="shared" si="89"/>
        <v>-2.1369929389716859E-2</v>
      </c>
      <c r="AN82">
        <f t="shared" si="69"/>
        <v>0</v>
      </c>
      <c r="AO82">
        <f t="shared" si="70"/>
        <v>0</v>
      </c>
      <c r="AP82">
        <f t="shared" si="71"/>
        <v>-1.5189864217445744E-11</v>
      </c>
      <c r="AQ82">
        <f t="shared" si="72"/>
        <v>-1.0572792232888149E-7</v>
      </c>
      <c r="AR82">
        <f t="shared" si="73"/>
        <v>-1.0574311219309893E-7</v>
      </c>
      <c r="AS82">
        <f t="shared" si="74"/>
        <v>-1.6079623466416428E-6</v>
      </c>
      <c r="AT82">
        <f t="shared" si="75"/>
        <v>-1.0505571307940223E-6</v>
      </c>
      <c r="AU82">
        <f t="shared" si="76"/>
        <v>-2.7642625896287641E-6</v>
      </c>
      <c r="AW82">
        <v>79</v>
      </c>
      <c r="AX82">
        <f>IF(Z82&gt;0, (R82*SUMPRODUCT(K82:$K$98, X82:$X$98)-K82*$AZ$3)/Z82, 0)</f>
        <v>-11027087.267600024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1.1549367117097085E-4</v>
      </c>
      <c r="L83" s="2">
        <v>80</v>
      </c>
      <c r="M83" s="8">
        <v>0.64417999699999995</v>
      </c>
      <c r="Q83" s="5">
        <f t="shared" si="82"/>
        <v>12.5</v>
      </c>
      <c r="R83">
        <f t="shared" si="61"/>
        <v>50000</v>
      </c>
      <c r="S83">
        <f t="shared" si="62"/>
        <v>-28470369.028269578</v>
      </c>
      <c r="U83">
        <f t="shared" si="84"/>
        <v>0.64417999699999995</v>
      </c>
      <c r="V83">
        <f t="shared" si="78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79"/>
        <v>-0.10359253987717948</v>
      </c>
      <c r="AC83">
        <f t="shared" si="80"/>
        <v>-9.2493428149959894E-2</v>
      </c>
      <c r="AE83">
        <f t="shared" si="63"/>
        <v>0</v>
      </c>
      <c r="AF83">
        <f t="shared" si="64"/>
        <v>0</v>
      </c>
      <c r="AG83">
        <f t="shared" si="65"/>
        <v>-4.0609514078531437E-8</v>
      </c>
      <c r="AH83">
        <f t="shared" si="66"/>
        <v>-3.025832679468207E-4</v>
      </c>
      <c r="AI83">
        <f t="shared" si="67"/>
        <v>-3.0262387746089921E-4</v>
      </c>
      <c r="AJ83">
        <f t="shared" si="68"/>
        <v>-1.1099111727219585E-2</v>
      </c>
      <c r="AK83">
        <f t="shared" si="81"/>
        <v>-7.2514777914025642E-3</v>
      </c>
      <c r="AL83">
        <f t="shared" si="89"/>
        <v>-1.865321339608305E-2</v>
      </c>
      <c r="AN83">
        <f t="shared" si="69"/>
        <v>0</v>
      </c>
      <c r="AO83">
        <f t="shared" si="70"/>
        <v>0</v>
      </c>
      <c r="AP83">
        <f t="shared" si="71"/>
        <v>-4.6901418653988208E-12</v>
      </c>
      <c r="AQ83">
        <f t="shared" si="72"/>
        <v>-3.4946452450087877E-8</v>
      </c>
      <c r="AR83">
        <f t="shared" si="73"/>
        <v>-3.4951142591953269E-8</v>
      </c>
      <c r="AS83">
        <f t="shared" si="74"/>
        <v>-1.2818771601133651E-6</v>
      </c>
      <c r="AT83">
        <f t="shared" si="75"/>
        <v>-8.3749979154384567E-7</v>
      </c>
      <c r="AU83">
        <f t="shared" si="76"/>
        <v>-2.1543280942491644E-6</v>
      </c>
      <c r="AW83">
        <v>80</v>
      </c>
      <c r="AX83">
        <f>IF(Z83&gt;0, (R83*SUMPRODUCT(K83:$K$98, X83:$X$98)-K83*$AZ$3)/Z83, 0)</f>
        <v>-28470369.028269578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1.031193492597954E-4</v>
      </c>
      <c r="L84" s="2">
        <v>81</v>
      </c>
      <c r="M84" s="8">
        <v>0.65972661300000002</v>
      </c>
      <c r="Q84" s="5">
        <f t="shared" si="82"/>
        <v>12.5</v>
      </c>
      <c r="R84">
        <f t="shared" si="61"/>
        <v>50000</v>
      </c>
      <c r="S84">
        <f t="shared" si="62"/>
        <v>-76966484.23368673</v>
      </c>
      <c r="U84">
        <f t="shared" si="84"/>
        <v>0.65972661300000002</v>
      </c>
      <c r="V84">
        <f t="shared" si="78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79"/>
        <v>-9.2493428149959894E-2</v>
      </c>
      <c r="AC84">
        <f t="shared" si="80"/>
        <v>-8.2583447511464181E-2</v>
      </c>
      <c r="AE84">
        <f t="shared" si="63"/>
        <v>0</v>
      </c>
      <c r="AF84">
        <f t="shared" si="64"/>
        <v>0</v>
      </c>
      <c r="AG84">
        <f t="shared" si="65"/>
        <v>-1.3412241759140764E-8</v>
      </c>
      <c r="AH84">
        <f t="shared" si="66"/>
        <v>-1.0716470871442144E-4</v>
      </c>
      <c r="AI84">
        <f t="shared" si="67"/>
        <v>-1.0717812095618057E-4</v>
      </c>
      <c r="AJ84">
        <f t="shared" si="68"/>
        <v>-9.9099806384957134E-3</v>
      </c>
      <c r="AK84">
        <f t="shared" si="81"/>
        <v>-6.4745399704971935E-3</v>
      </c>
      <c r="AL84">
        <f t="shared" si="89"/>
        <v>-1.6491698729949086E-2</v>
      </c>
      <c r="AN84">
        <f t="shared" si="69"/>
        <v>0</v>
      </c>
      <c r="AO84">
        <f t="shared" si="70"/>
        <v>0</v>
      </c>
      <c r="AP84">
        <f t="shared" si="71"/>
        <v>-1.383061642317649E-12</v>
      </c>
      <c r="AQ84">
        <f t="shared" si="72"/>
        <v>-1.1050755026246665E-8</v>
      </c>
      <c r="AR84">
        <f t="shared" si="73"/>
        <v>-1.1052138087888982E-8</v>
      </c>
      <c r="AS84">
        <f t="shared" si="74"/>
        <v>-1.0219107546188496E-6</v>
      </c>
      <c r="AT84">
        <f t="shared" si="75"/>
        <v>-6.676503485142055E-7</v>
      </c>
      <c r="AU84">
        <f t="shared" si="76"/>
        <v>-1.700613241220944E-6</v>
      </c>
      <c r="AW84">
        <v>81</v>
      </c>
      <c r="AX84">
        <f>IF(Z84&gt;0, (R84*SUMPRODUCT(K84:$K$98, X84:$X$98)-K84*$AZ$3)/Z84, 0)</f>
        <v>-76966484.23368673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9.207084755338875E-5</v>
      </c>
      <c r="L85" s="2">
        <v>82</v>
      </c>
      <c r="M85" s="8">
        <v>0.67535580100000003</v>
      </c>
      <c r="Q85" s="5">
        <f t="shared" si="82"/>
        <v>12.5</v>
      </c>
      <c r="R85">
        <f t="shared" si="61"/>
        <v>50000</v>
      </c>
      <c r="S85">
        <f t="shared" si="62"/>
        <v>-218405691.75853455</v>
      </c>
      <c r="U85">
        <f t="shared" si="84"/>
        <v>0.67535580100000003</v>
      </c>
      <c r="V85">
        <f t="shared" si="78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79"/>
        <v>-8.2583447511464181E-2</v>
      </c>
      <c r="AC85">
        <f t="shared" si="80"/>
        <v>-7.3735230361372681E-2</v>
      </c>
      <c r="AE85">
        <f t="shared" si="63"/>
        <v>0</v>
      </c>
      <c r="AF85">
        <f t="shared" si="64"/>
        <v>0</v>
      </c>
      <c r="AG85">
        <f t="shared" si="65"/>
        <v>-4.2200840650991963E-9</v>
      </c>
      <c r="AH85">
        <f t="shared" si="66"/>
        <v>-3.6232141105800636E-5</v>
      </c>
      <c r="AI85">
        <f t="shared" si="67"/>
        <v>-3.6236361189865733E-5</v>
      </c>
      <c r="AJ85">
        <f t="shared" si="68"/>
        <v>-8.8482171500915002E-3</v>
      </c>
      <c r="AK85">
        <f t="shared" si="81"/>
        <v>-5.7808413258024936E-3</v>
      </c>
      <c r="AL85">
        <f t="shared" si="89"/>
        <v>-1.4665294837083859E-2</v>
      </c>
      <c r="AN85">
        <f t="shared" si="69"/>
        <v>0</v>
      </c>
      <c r="AO85">
        <f t="shared" si="70"/>
        <v>0</v>
      </c>
      <c r="AP85">
        <f t="shared" si="71"/>
        <v>-3.885467166202332E-13</v>
      </c>
      <c r="AQ85">
        <f t="shared" si="72"/>
        <v>-3.3359239402850406E-9</v>
      </c>
      <c r="AR85">
        <f t="shared" si="73"/>
        <v>-3.3363124870016603E-9</v>
      </c>
      <c r="AS85">
        <f t="shared" si="74"/>
        <v>-8.1466285234535443E-7</v>
      </c>
      <c r="AT85">
        <f t="shared" si="75"/>
        <v>-5.3224696043829111E-7</v>
      </c>
      <c r="AU85">
        <f t="shared" si="76"/>
        <v>-1.3502461252706471E-6</v>
      </c>
      <c r="AW85">
        <v>82</v>
      </c>
      <c r="AX85">
        <f>IF(Z85&gt;0, (R85*SUMPRODUCT(K85:$K$98, X85:$X$98)-K85*$AZ$3)/Z85, 0)</f>
        <v>-218405691.75853455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8.2206113886954235E-5</v>
      </c>
      <c r="L86" s="2">
        <v>83</v>
      </c>
      <c r="M86" s="8">
        <v>0.69109609699999996</v>
      </c>
      <c r="Q86" s="5">
        <f t="shared" si="82"/>
        <v>12.5</v>
      </c>
      <c r="R86">
        <f t="shared" si="61"/>
        <v>50000</v>
      </c>
      <c r="S86">
        <f t="shared" si="62"/>
        <v>-652400615.63867891</v>
      </c>
      <c r="U86">
        <f t="shared" si="84"/>
        <v>0.69109609699999996</v>
      </c>
      <c r="V86">
        <f t="shared" si="78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79"/>
        <v>-7.3735230361372681E-2</v>
      </c>
      <c r="AC86">
        <f t="shared" si="80"/>
        <v>-6.583502994654078E-2</v>
      </c>
      <c r="AE86">
        <f t="shared" si="63"/>
        <v>0</v>
      </c>
      <c r="AF86">
        <f t="shared" si="64"/>
        <v>0</v>
      </c>
      <c r="AG86">
        <f t="shared" si="65"/>
        <v>-1.2613995980462563E-9</v>
      </c>
      <c r="AH86">
        <f t="shared" si="66"/>
        <v>-1.1665934505607792E-5</v>
      </c>
      <c r="AI86">
        <f t="shared" si="67"/>
        <v>-1.1667195905205839E-5</v>
      </c>
      <c r="AJ86">
        <f t="shared" si="68"/>
        <v>-7.9002004148319011E-3</v>
      </c>
      <c r="AK86">
        <f t="shared" si="81"/>
        <v>-5.1614661252960877E-3</v>
      </c>
      <c r="AL86">
        <f t="shared" si="89"/>
        <v>-1.3073333736033194E-2</v>
      </c>
      <c r="AN86">
        <f t="shared" si="69"/>
        <v>0</v>
      </c>
      <c r="AO86">
        <f t="shared" si="70"/>
        <v>0</v>
      </c>
      <c r="AP86">
        <f t="shared" si="71"/>
        <v>-1.0369475901394885E-13</v>
      </c>
      <c r="AQ86">
        <f t="shared" si="72"/>
        <v>-9.5901114056574324E-10</v>
      </c>
      <c r="AR86">
        <f t="shared" si="73"/>
        <v>-9.5911483532475725E-10</v>
      </c>
      <c r="AS86">
        <f t="shared" si="74"/>
        <v>-6.4944477503143433E-7</v>
      </c>
      <c r="AT86">
        <f t="shared" si="75"/>
        <v>-4.2430407211974659E-7</v>
      </c>
      <c r="AU86">
        <f t="shared" si="76"/>
        <v>-1.0747079619865056E-6</v>
      </c>
      <c r="AW86">
        <v>83</v>
      </c>
      <c r="AX86">
        <f>IF(Z86&gt;0, (R86*SUMPRODUCT(K86:$K$98, X86:$X$98)-K86*$AZ$3)/Z86, 0)</f>
        <v>-652400615.63867891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7.3398315970494849E-5</v>
      </c>
      <c r="L87" s="2">
        <v>84</v>
      </c>
      <c r="M87" s="8">
        <v>0.70685825099999999</v>
      </c>
      <c r="Q87" s="5">
        <f t="shared" si="82"/>
        <v>12.5</v>
      </c>
      <c r="R87">
        <f t="shared" si="61"/>
        <v>50000</v>
      </c>
      <c r="S87">
        <f t="shared" si="62"/>
        <v>-2057275410.0992894</v>
      </c>
      <c r="U87">
        <f t="shared" si="84"/>
        <v>0.70685825099999999</v>
      </c>
      <c r="V87">
        <f t="shared" si="78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79"/>
        <v>-6.583502994654078E-2</v>
      </c>
      <c r="AC87">
        <f t="shared" si="80"/>
        <v>-5.8781277556662771E-2</v>
      </c>
      <c r="AE87">
        <f t="shared" si="63"/>
        <v>0</v>
      </c>
      <c r="AF87">
        <f t="shared" si="64"/>
        <v>0</v>
      </c>
      <c r="AG87">
        <f t="shared" si="65"/>
        <v>-3.5715488837871392E-10</v>
      </c>
      <c r="AH87">
        <f t="shared" si="66"/>
        <v>-3.5665228547483191E-6</v>
      </c>
      <c r="AI87">
        <f t="shared" si="67"/>
        <v>-3.5668800096366976E-6</v>
      </c>
      <c r="AJ87">
        <f t="shared" si="68"/>
        <v>-7.0537523898780083E-3</v>
      </c>
      <c r="AK87">
        <f t="shared" si="81"/>
        <v>-4.6084520962578548E-3</v>
      </c>
      <c r="AL87">
        <f t="shared" si="89"/>
        <v>-1.1665771366145499E-2</v>
      </c>
      <c r="AN87">
        <f t="shared" si="69"/>
        <v>0</v>
      </c>
      <c r="AO87">
        <f t="shared" si="70"/>
        <v>0</v>
      </c>
      <c r="AP87">
        <f t="shared" si="71"/>
        <v>-2.6214567347627664E-14</v>
      </c>
      <c r="AQ87">
        <f t="shared" si="72"/>
        <v>-2.617767714088084E-10</v>
      </c>
      <c r="AR87">
        <f t="shared" si="73"/>
        <v>-2.6180298597615602E-10</v>
      </c>
      <c r="AS87">
        <f t="shared" si="74"/>
        <v>-5.1773354668989919E-7</v>
      </c>
      <c r="AT87">
        <f t="shared" si="75"/>
        <v>-3.382526230960234E-7</v>
      </c>
      <c r="AU87">
        <f t="shared" si="76"/>
        <v>-8.562479727718987E-7</v>
      </c>
      <c r="AW87">
        <v>84</v>
      </c>
      <c r="AX87">
        <f>IF(Z87&gt;0, (R87*SUMPRODUCT(K87:$K$98, X87:$X$98)-K87*$AZ$3)/Z87, 0)</f>
        <v>-2057275410.0992894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6.5534210687941824E-5</v>
      </c>
      <c r="L88" s="2">
        <v>85</v>
      </c>
      <c r="M88" s="8">
        <v>0.722550582</v>
      </c>
      <c r="Q88" s="5">
        <f t="shared" si="82"/>
        <v>12.5</v>
      </c>
      <c r="R88">
        <f t="shared" si="61"/>
        <v>50000</v>
      </c>
      <c r="S88">
        <f t="shared" si="62"/>
        <v>-6868039071.8895864</v>
      </c>
      <c r="U88">
        <f t="shared" si="84"/>
        <v>0.722550582</v>
      </c>
      <c r="V88">
        <f t="shared" si="78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79"/>
        <v>-5.8781277556662771E-2</v>
      </c>
      <c r="AC88">
        <f t="shared" si="80"/>
        <v>-5.248328375693137E-2</v>
      </c>
      <c r="AE88">
        <f t="shared" si="63"/>
        <v>0</v>
      </c>
      <c r="AF88">
        <f t="shared" si="64"/>
        <v>0</v>
      </c>
      <c r="AG88">
        <f t="shared" si="65"/>
        <v>-9.5520867032742031E-11</v>
      </c>
      <c r="AH88">
        <f t="shared" si="66"/>
        <v>-1.0322498898487392E-6</v>
      </c>
      <c r="AI88">
        <f t="shared" si="67"/>
        <v>-1.0323454107157719E-6</v>
      </c>
      <c r="AJ88">
        <f t="shared" si="68"/>
        <v>-6.2979937997314009E-3</v>
      </c>
      <c r="AK88">
        <f t="shared" si="81"/>
        <v>-4.114689428966394E-3</v>
      </c>
      <c r="AL88">
        <f t="shared" si="89"/>
        <v>-1.0413715574108511E-2</v>
      </c>
      <c r="AN88">
        <f t="shared" si="69"/>
        <v>0</v>
      </c>
      <c r="AO88">
        <f t="shared" si="70"/>
        <v>0</v>
      </c>
      <c r="AP88">
        <f t="shared" si="71"/>
        <v>-6.2598846252185928E-15</v>
      </c>
      <c r="AQ88">
        <f t="shared" si="72"/>
        <v>-6.7647681763952018E-11</v>
      </c>
      <c r="AR88">
        <f t="shared" si="73"/>
        <v>-6.7653941648577236E-11</v>
      </c>
      <c r="AS88">
        <f t="shared" si="74"/>
        <v>-4.1273405258294893E-7</v>
      </c>
      <c r="AT88">
        <f t="shared" si="75"/>
        <v>-2.6965292395333071E-7</v>
      </c>
      <c r="AU88">
        <f t="shared" si="76"/>
        <v>-6.8245463047792827E-7</v>
      </c>
      <c r="AW88">
        <v>85</v>
      </c>
      <c r="AX88">
        <f>IF(Z88&gt;0, (R88*SUMPRODUCT(K88:$K$98, X88:$X$98)-K88*$AZ$3)/Z88, 0)</f>
        <v>-6868039071.8895864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5.851268811423377E-5</v>
      </c>
      <c r="L89" s="2">
        <v>86</v>
      </c>
      <c r="M89" s="8">
        <v>0.74076925400000004</v>
      </c>
      <c r="Q89" s="5">
        <f t="shared" si="82"/>
        <v>12.5</v>
      </c>
      <c r="R89">
        <f t="shared" si="61"/>
        <v>50000</v>
      </c>
      <c r="S89">
        <f t="shared" si="62"/>
        <v>-24604419192.981911</v>
      </c>
      <c r="U89">
        <f t="shared" si="84"/>
        <v>0.74076925400000004</v>
      </c>
      <c r="V89">
        <f t="shared" si="78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79"/>
        <v>-5.248328375693137E-2</v>
      </c>
      <c r="AC89">
        <f t="shared" si="80"/>
        <v>-4.6860074841089623E-2</v>
      </c>
      <c r="AE89">
        <f t="shared" si="63"/>
        <v>0</v>
      </c>
      <c r="AF89">
        <f t="shared" si="64"/>
        <v>0</v>
      </c>
      <c r="AG89">
        <f t="shared" si="65"/>
        <v>-2.3806736949137094E-11</v>
      </c>
      <c r="AH89">
        <f t="shared" si="66"/>
        <v>-2.8303568565311004E-7</v>
      </c>
      <c r="AI89">
        <f t="shared" si="67"/>
        <v>-2.8305949239005915E-7</v>
      </c>
      <c r="AJ89">
        <f t="shared" si="68"/>
        <v>-5.6232089158417473E-3</v>
      </c>
      <c r="AK89">
        <f t="shared" si="81"/>
        <v>-3.6738298629851963E-3</v>
      </c>
      <c r="AL89">
        <f t="shared" si="89"/>
        <v>-9.2973218383193348E-3</v>
      </c>
      <c r="AN89">
        <f t="shared" si="69"/>
        <v>0</v>
      </c>
      <c r="AO89">
        <f t="shared" si="70"/>
        <v>0</v>
      </c>
      <c r="AP89">
        <f t="shared" si="71"/>
        <v>-1.3929961741224639E-15</v>
      </c>
      <c r="AQ89">
        <f t="shared" si="72"/>
        <v>-1.6561178799818738E-11</v>
      </c>
      <c r="AR89">
        <f t="shared" si="73"/>
        <v>-1.656257179599286E-11</v>
      </c>
      <c r="AS89">
        <f t="shared" si="74"/>
        <v>-3.2902906949382676E-7</v>
      </c>
      <c r="AT89">
        <f t="shared" si="75"/>
        <v>-2.1496566095761099E-7</v>
      </c>
      <c r="AU89">
        <f t="shared" si="76"/>
        <v>-5.4401129302323379E-7</v>
      </c>
      <c r="AW89">
        <v>86</v>
      </c>
      <c r="AX89">
        <f>IF(Z89&gt;0, (R89*SUMPRODUCT(K89:$K$98, X89:$X$98)-K89*$AZ$3)/Z89, 0)</f>
        <v>-24604419192.981911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5.2243471530565862E-5</v>
      </c>
      <c r="L90" s="2">
        <v>87</v>
      </c>
      <c r="M90">
        <v>0.75888896100000003</v>
      </c>
      <c r="Q90" s="5">
        <f t="shared" si="82"/>
        <v>12.5</v>
      </c>
      <c r="R90">
        <f t="shared" si="61"/>
        <v>50000</v>
      </c>
      <c r="S90">
        <f t="shared" si="62"/>
        <v>-95054877191.74411</v>
      </c>
      <c r="U90">
        <f t="shared" ref="U90:U98" si="93">M90</f>
        <v>0.75888896100000003</v>
      </c>
      <c r="V90">
        <f t="shared" si="78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79"/>
        <v>-4.6860074841089623E-2</v>
      </c>
      <c r="AC90">
        <f t="shared" ref="AC90:AC98" si="94">S90*Z90</f>
        <v>-4.1839352550963799E-2</v>
      </c>
      <c r="AE90">
        <f t="shared" si="63"/>
        <v>0</v>
      </c>
      <c r="AF90">
        <f t="shared" si="64"/>
        <v>0</v>
      </c>
      <c r="AG90">
        <f t="shared" si="65"/>
        <v>-5.5019997115147641E-12</v>
      </c>
      <c r="AH90">
        <f t="shared" si="66"/>
        <v>-7.2266679472523836E-8</v>
      </c>
      <c r="AI90">
        <f t="shared" si="67"/>
        <v>-7.2272181472235355E-8</v>
      </c>
      <c r="AJ90">
        <f t="shared" si="68"/>
        <v>-5.0207222901258244E-3</v>
      </c>
      <c r="AK90">
        <f t="shared" si="81"/>
        <v>-3.2802052388762738E-3</v>
      </c>
      <c r="AL90">
        <f t="shared" si="89"/>
        <v>-8.3009998011835708E-3</v>
      </c>
      <c r="AN90">
        <f t="shared" si="69"/>
        <v>0</v>
      </c>
      <c r="AO90">
        <f t="shared" si="70"/>
        <v>0</v>
      </c>
      <c r="AP90">
        <f t="shared" si="71"/>
        <v>-2.8744356528970314E-16</v>
      </c>
      <c r="AQ90">
        <f t="shared" si="72"/>
        <v>-3.7754622116313273E-12</v>
      </c>
      <c r="AR90">
        <f t="shared" si="73"/>
        <v>-3.7757496551966177E-12</v>
      </c>
      <c r="AS90">
        <f t="shared" si="74"/>
        <v>-2.6229996202706597E-7</v>
      </c>
      <c r="AT90">
        <f t="shared" si="75"/>
        <v>-1.713693090116456E-7</v>
      </c>
      <c r="AU90">
        <f t="shared" si="76"/>
        <v>-4.3367304678836679E-7</v>
      </c>
      <c r="AW90">
        <v>87</v>
      </c>
      <c r="AX90">
        <f>IF(Z90&gt;0, (R90*SUMPRODUCT(K90:$K$98, X90:$X$98)-K90*$AZ$3)/Z90, 0)</f>
        <v>-95054877191.74411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4.6645956723719519E-5</v>
      </c>
      <c r="L91" s="2">
        <v>88</v>
      </c>
      <c r="M91">
        <v>0.77688723800000004</v>
      </c>
      <c r="Q91" s="5">
        <f t="shared" si="82"/>
        <v>12.5</v>
      </c>
      <c r="R91">
        <f t="shared" si="61"/>
        <v>50000</v>
      </c>
      <c r="S91">
        <f t="shared" si="62"/>
        <v>-398241875685.86719</v>
      </c>
      <c r="U91">
        <f t="shared" si="93"/>
        <v>0.77688723800000004</v>
      </c>
      <c r="V91">
        <f t="shared" si="78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79"/>
        <v>-4.1839352550963799E-2</v>
      </c>
      <c r="AC91">
        <f t="shared" si="94"/>
        <v>-3.7356564780911587E-2</v>
      </c>
      <c r="AE91">
        <f t="shared" si="63"/>
        <v>0</v>
      </c>
      <c r="AF91">
        <f t="shared" si="64"/>
        <v>0</v>
      </c>
      <c r="AG91">
        <f t="shared" si="65"/>
        <v>-1.1725463550441143E-12</v>
      </c>
      <c r="AH91">
        <f t="shared" si="66"/>
        <v>-1.7097733437422011E-8</v>
      </c>
      <c r="AI91">
        <f t="shared" si="67"/>
        <v>-1.7098905983777055E-8</v>
      </c>
      <c r="AJ91">
        <f t="shared" si="68"/>
        <v>-4.4827877700522115E-3</v>
      </c>
      <c r="AK91">
        <f t="shared" si="81"/>
        <v>-2.9287546785674661E-3</v>
      </c>
      <c r="AL91">
        <f t="shared" si="89"/>
        <v>-7.4115595475256618E-3</v>
      </c>
      <c r="AN91">
        <f t="shared" si="69"/>
        <v>0</v>
      </c>
      <c r="AO91">
        <f t="shared" si="70"/>
        <v>0</v>
      </c>
      <c r="AP91">
        <f t="shared" si="71"/>
        <v>-5.4694546533942818E-17</v>
      </c>
      <c r="AQ91">
        <f t="shared" si="72"/>
        <v>-7.9754013399567936E-13</v>
      </c>
      <c r="AR91">
        <f t="shared" si="73"/>
        <v>-7.9759482854221326E-13</v>
      </c>
      <c r="AS91">
        <f t="shared" si="74"/>
        <v>-2.0910392432347458E-7</v>
      </c>
      <c r="AT91">
        <f t="shared" si="75"/>
        <v>-1.366145639908491E-7</v>
      </c>
      <c r="AU91">
        <f t="shared" si="76"/>
        <v>-3.4571928590915223E-7</v>
      </c>
      <c r="AW91">
        <v>88</v>
      </c>
      <c r="AX91">
        <f>IF(Z91&gt;0, (R91*SUMPRODUCT(K91:$K$98, X91:$X$98)-K91*$AZ$3)/Z91, 0)</f>
        <v>-398241875685.86719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4.1648175646178136E-5</v>
      </c>
      <c r="L92" s="2">
        <v>89</v>
      </c>
      <c r="M92">
        <v>0.79474162100000001</v>
      </c>
      <c r="Q92" s="5">
        <f t="shared" si="82"/>
        <v>12.5</v>
      </c>
      <c r="R92">
        <f t="shared" si="61"/>
        <v>50000</v>
      </c>
      <c r="S92">
        <f t="shared" si="62"/>
        <v>-1821038897891.9526</v>
      </c>
      <c r="U92">
        <f t="shared" si="93"/>
        <v>0.79474162100000001</v>
      </c>
      <c r="V92">
        <f t="shared" si="78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79"/>
        <v>-3.7356564780911587E-2</v>
      </c>
      <c r="AC92">
        <f t="shared" si="94"/>
        <v>-3.3354075697934416E-2</v>
      </c>
      <c r="AE92">
        <f t="shared" si="63"/>
        <v>0</v>
      </c>
      <c r="AF92">
        <f t="shared" si="64"/>
        <v>0</v>
      </c>
      <c r="AG92">
        <f t="shared" si="65"/>
        <v>-2.2894950058827225E-13</v>
      </c>
      <c r="AH92">
        <f t="shared" si="66"/>
        <v>-3.7274855636216035E-9</v>
      </c>
      <c r="AI92">
        <f t="shared" si="67"/>
        <v>-3.7277145131221917E-9</v>
      </c>
      <c r="AJ92">
        <f t="shared" si="68"/>
        <v>-4.0024890829771717E-3</v>
      </c>
      <c r="AK92">
        <f t="shared" si="81"/>
        <v>-2.6149595346638115E-3</v>
      </c>
      <c r="AL92">
        <f t="shared" si="89"/>
        <v>-6.6174523453554962E-3</v>
      </c>
      <c r="AN92">
        <f t="shared" si="69"/>
        <v>0</v>
      </c>
      <c r="AO92">
        <f t="shared" si="70"/>
        <v>0</v>
      </c>
      <c r="AP92">
        <f t="shared" si="71"/>
        <v>-9.5353290146051265E-18</v>
      </c>
      <c r="AQ92">
        <f t="shared" si="72"/>
        <v>-1.5524297347230586E-13</v>
      </c>
      <c r="AR92">
        <f t="shared" si="73"/>
        <v>-1.5525250880132046E-13</v>
      </c>
      <c r="AS92">
        <f t="shared" si="74"/>
        <v>-1.666963683497437E-7</v>
      </c>
      <c r="AT92">
        <f t="shared" si="75"/>
        <v>-1.0890829400732667E-7</v>
      </c>
      <c r="AU92">
        <f t="shared" si="76"/>
        <v>-2.7560481760957918E-7</v>
      </c>
      <c r="AW92">
        <v>89</v>
      </c>
      <c r="AX92">
        <f>IF(Z92&gt;0, (R92*SUMPRODUCT(K92:$K$98, X92:$X$98)-K92*$AZ$3)/Z92, 0)</f>
        <v>-1821038897891.9526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3.7185871112659048E-5</v>
      </c>
      <c r="L93" s="2">
        <v>90</v>
      </c>
      <c r="M93">
        <v>0.81243025300000005</v>
      </c>
      <c r="Q93" s="5">
        <f t="shared" si="82"/>
        <v>12.5</v>
      </c>
      <c r="R93">
        <f t="shared" si="61"/>
        <v>50000</v>
      </c>
      <c r="S93">
        <f t="shared" si="62"/>
        <v>-9156557436616.1914</v>
      </c>
      <c r="U93">
        <f t="shared" si="93"/>
        <v>0.81243025300000005</v>
      </c>
      <c r="V93">
        <f t="shared" si="78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79"/>
        <v>-3.3354075697934416E-2</v>
      </c>
      <c r="AC93">
        <f t="shared" si="94"/>
        <v>-2.9780424730433675E-2</v>
      </c>
      <c r="AE93">
        <f t="shared" si="63"/>
        <v>0</v>
      </c>
      <c r="AF93">
        <f t="shared" si="64"/>
        <v>0</v>
      </c>
      <c r="AG93">
        <f t="shared" si="65"/>
        <v>-4.0654504895235825E-14</v>
      </c>
      <c r="AH93">
        <f t="shared" si="66"/>
        <v>-7.4402200274861467E-10</v>
      </c>
      <c r="AI93">
        <f t="shared" si="67"/>
        <v>-7.4406265725350991E-10</v>
      </c>
      <c r="AJ93">
        <f t="shared" si="68"/>
        <v>-3.5736509675007404E-3</v>
      </c>
      <c r="AK93">
        <f t="shared" si="81"/>
        <v>-2.3347852988554094E-3</v>
      </c>
      <c r="AL93">
        <f t="shared" si="89"/>
        <v>-5.9084370104188072E-3</v>
      </c>
      <c r="AN93">
        <f t="shared" si="69"/>
        <v>0</v>
      </c>
      <c r="AO93">
        <f t="shared" si="70"/>
        <v>0</v>
      </c>
      <c r="AP93">
        <f t="shared" si="71"/>
        <v>-1.5117731791832057E-18</v>
      </c>
      <c r="AQ93">
        <f t="shared" si="72"/>
        <v>-2.7667106299192441E-14</v>
      </c>
      <c r="AR93">
        <f t="shared" si="73"/>
        <v>-2.7668618072371623E-14</v>
      </c>
      <c r="AS93">
        <f t="shared" si="74"/>
        <v>-1.3288932427911184E-7</v>
      </c>
      <c r="AT93">
        <f t="shared" si="75"/>
        <v>-8.6821025198968388E-8</v>
      </c>
      <c r="AU93">
        <f t="shared" si="76"/>
        <v>-2.1971037714669832E-7</v>
      </c>
      <c r="AW93">
        <v>90</v>
      </c>
      <c r="AX93">
        <f>IF(Z93&gt;0, (R93*SUMPRODUCT(K93:$K$98, X93:$X$98)-K93*$AZ$3)/Z93, 0)</f>
        <v>-9156557436616.1914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3.3201670636302719E-5</v>
      </c>
      <c r="L94" s="2">
        <v>91</v>
      </c>
      <c r="M94">
        <v>0.830029028</v>
      </c>
      <c r="Q94" s="5">
        <f t="shared" si="82"/>
        <v>12.5</v>
      </c>
      <c r="R94">
        <f t="shared" si="61"/>
        <v>50000</v>
      </c>
      <c r="S94">
        <f t="shared" si="62"/>
        <v>-51106132625560.828</v>
      </c>
      <c r="U94">
        <f t="shared" si="93"/>
        <v>0.830029028</v>
      </c>
      <c r="V94">
        <f t="shared" si="78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79"/>
        <v>-2.9780424730433675E-2</v>
      </c>
      <c r="AC94">
        <f t="shared" si="94"/>
        <v>-2.6589664937911341E-2</v>
      </c>
      <c r="AE94">
        <f t="shared" si="63"/>
        <v>0</v>
      </c>
      <c r="AF94">
        <f t="shared" si="64"/>
        <v>0</v>
      </c>
      <c r="AG94">
        <f t="shared" si="65"/>
        <v>-6.5035406642696322E-15</v>
      </c>
      <c r="AH94">
        <f t="shared" si="66"/>
        <v>-1.3497767672805533E-10</v>
      </c>
      <c r="AI94">
        <f t="shared" si="67"/>
        <v>-1.3498418026871959E-10</v>
      </c>
      <c r="AJ94">
        <f t="shared" si="68"/>
        <v>-3.1907597925223338E-3</v>
      </c>
      <c r="AK94">
        <f t="shared" si="81"/>
        <v>-2.0846297311303574E-3</v>
      </c>
      <c r="AL94">
        <f t="shared" si="89"/>
        <v>-5.2753896586368709E-3</v>
      </c>
      <c r="AN94">
        <f t="shared" si="69"/>
        <v>0</v>
      </c>
      <c r="AO94">
        <f t="shared" si="70"/>
        <v>0</v>
      </c>
      <c r="AP94">
        <f t="shared" si="71"/>
        <v>-2.1592841510488173E-19</v>
      </c>
      <c r="AQ94">
        <f t="shared" si="72"/>
        <v>-4.4814843659782353E-15</v>
      </c>
      <c r="AR94">
        <f t="shared" si="73"/>
        <v>-4.4817002943933401E-15</v>
      </c>
      <c r="AS94">
        <f t="shared" si="74"/>
        <v>-1.0593855571088413E-7</v>
      </c>
      <c r="AT94">
        <f t="shared" si="75"/>
        <v>-6.9213189731634419E-8</v>
      </c>
      <c r="AU94">
        <f t="shared" si="76"/>
        <v>-1.7515174992421882E-7</v>
      </c>
      <c r="AW94">
        <v>91</v>
      </c>
      <c r="AX94">
        <f>IF(Z94&gt;0, (R94*SUMPRODUCT(K94:$K$98, X94:$X$98)-K94*$AZ$3)/Z94, 0)</f>
        <v>-51106132625560.828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2.9644348782413141E-5</v>
      </c>
      <c r="L95" s="2">
        <v>92</v>
      </c>
      <c r="M95">
        <v>0.84762719500000006</v>
      </c>
      <c r="Q95" s="5">
        <f t="shared" si="82"/>
        <v>12.5</v>
      </c>
      <c r="R95">
        <f t="shared" si="61"/>
        <v>50000</v>
      </c>
      <c r="S95">
        <f t="shared" si="62"/>
        <v>-320499940691229.75</v>
      </c>
      <c r="U95">
        <f t="shared" si="93"/>
        <v>0.84762719500000006</v>
      </c>
      <c r="V95">
        <f t="shared" si="78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79"/>
        <v>-2.6589664937911341E-2</v>
      </c>
      <c r="AC95">
        <f t="shared" si="94"/>
        <v>-2.3740772265996198E-2</v>
      </c>
      <c r="AE95">
        <f t="shared" si="63"/>
        <v>0</v>
      </c>
      <c r="AF95">
        <f t="shared" si="64"/>
        <v>0</v>
      </c>
      <c r="AG95">
        <f t="shared" si="65"/>
        <v>-9.259273268036304E-16</v>
      </c>
      <c r="AH95">
        <f t="shared" si="66"/>
        <v>-2.2050311723293222E-11</v>
      </c>
      <c r="AI95">
        <f t="shared" si="67"/>
        <v>-2.2051237650620026E-11</v>
      </c>
      <c r="AJ95">
        <f t="shared" si="68"/>
        <v>-2.8488926719151438E-3</v>
      </c>
      <c r="AK95">
        <f t="shared" si="81"/>
        <v>-1.8612765456537941E-3</v>
      </c>
      <c r="AL95">
        <f t="shared" si="89"/>
        <v>-4.7101692396201754E-3</v>
      </c>
      <c r="AN95">
        <f t="shared" si="69"/>
        <v>0</v>
      </c>
      <c r="AO95">
        <f t="shared" si="70"/>
        <v>0</v>
      </c>
      <c r="AP95">
        <f t="shared" si="71"/>
        <v>-2.7448512622934255E-20</v>
      </c>
      <c r="AQ95">
        <f t="shared" si="72"/>
        <v>-6.5366713148623757E-16</v>
      </c>
      <c r="AR95">
        <f t="shared" si="73"/>
        <v>-6.5369457999886053E-16</v>
      </c>
      <c r="AS95">
        <f t="shared" si="74"/>
        <v>-8.4453568009913413E-8</v>
      </c>
      <c r="AT95">
        <f t="shared" si="75"/>
        <v>-5.5176331099886188E-8</v>
      </c>
      <c r="AU95">
        <f t="shared" si="76"/>
        <v>-1.3962989976349418E-7</v>
      </c>
      <c r="AW95">
        <v>92</v>
      </c>
      <c r="AX95">
        <f>IF(Z95&gt;0, (R95*SUMPRODUCT(K95:$K$98, X95:$X$98)-K95*$AZ$3)/Z95, 0)</f>
        <v>-320499940691229.75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2.6468168555726015E-5</v>
      </c>
      <c r="L96" s="2">
        <v>93</v>
      </c>
      <c r="M96">
        <v>0.86522596900000004</v>
      </c>
      <c r="Q96" s="5">
        <f t="shared" si="82"/>
        <v>12.5</v>
      </c>
      <c r="R96">
        <f t="shared" si="61"/>
        <v>50000</v>
      </c>
      <c r="S96">
        <f t="shared" si="62"/>
        <v>-2293431245572750.5</v>
      </c>
      <c r="U96">
        <f t="shared" si="93"/>
        <v>0.86522596900000004</v>
      </c>
      <c r="V96">
        <f t="shared" si="78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79"/>
        <v>-2.3740772265996198E-2</v>
      </c>
      <c r="AC96">
        <f t="shared" si="94"/>
        <v>-2.1197118094640026E-2</v>
      </c>
      <c r="AE96">
        <f t="shared" si="63"/>
        <v>0</v>
      </c>
      <c r="AF96">
        <f t="shared" si="64"/>
        <v>0</v>
      </c>
      <c r="AG96">
        <f t="shared" si="65"/>
        <v>-1.1553168497834322E-16</v>
      </c>
      <c r="AH96">
        <f t="shared" si="66"/>
        <v>-3.2045454742290034E-12</v>
      </c>
      <c r="AI96">
        <f t="shared" si="67"/>
        <v>-3.2046610059139819E-12</v>
      </c>
      <c r="AJ96">
        <f t="shared" si="68"/>
        <v>-2.5436541713561717E-3</v>
      </c>
      <c r="AK96">
        <f t="shared" si="81"/>
        <v>-1.661854058619734E-3</v>
      </c>
      <c r="AL96">
        <f t="shared" si="89"/>
        <v>-4.205508233180567E-3</v>
      </c>
      <c r="AN96">
        <f t="shared" si="69"/>
        <v>0</v>
      </c>
      <c r="AO96">
        <f t="shared" si="70"/>
        <v>0</v>
      </c>
      <c r="AP96">
        <f t="shared" si="71"/>
        <v>-3.0579121115338278E-21</v>
      </c>
      <c r="AQ96">
        <f t="shared" si="72"/>
        <v>-8.4818449756382224E-17</v>
      </c>
      <c r="AR96">
        <f t="shared" si="73"/>
        <v>-8.4821507668493753E-17</v>
      </c>
      <c r="AS96">
        <f t="shared" si="74"/>
        <v>-6.7325867354930731E-8</v>
      </c>
      <c r="AT96">
        <f t="shared" si="75"/>
        <v>-4.3986233338564501E-8</v>
      </c>
      <c r="AU96">
        <f t="shared" si="76"/>
        <v>-1.1131210077831675E-7</v>
      </c>
      <c r="AW96">
        <v>93</v>
      </c>
      <c r="AX96">
        <f>IF(Z96&gt;0, (R96*SUMPRODUCT(K96:$K$98, X96:$X$98)-K96*$AZ$3)/Z96, 0)</f>
        <v>-2293431245572750.5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2.3632293353326799E-5</v>
      </c>
      <c r="L97" s="2">
        <v>94</v>
      </c>
      <c r="M97">
        <v>0.88282474399999999</v>
      </c>
      <c r="Q97" s="5">
        <f t="shared" si="82"/>
        <v>12.5</v>
      </c>
      <c r="R97">
        <f t="shared" si="61"/>
        <v>50000</v>
      </c>
      <c r="S97">
        <f t="shared" si="62"/>
        <v>-1.9106149550614496E+16</v>
      </c>
      <c r="U97">
        <f t="shared" si="93"/>
        <v>0.88282474399999999</v>
      </c>
      <c r="V97">
        <f t="shared" si="78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79"/>
        <v>-2.1197118094640026E-2</v>
      </c>
      <c r="AC97">
        <f t="shared" si="94"/>
        <v>-1.8925998298785815E-2</v>
      </c>
      <c r="AE97">
        <f t="shared" si="63"/>
        <v>0</v>
      </c>
      <c r="AF97">
        <f t="shared" si="64"/>
        <v>0</v>
      </c>
      <c r="AG97">
        <f t="shared" si="65"/>
        <v>-1.2382137913665284E-17</v>
      </c>
      <c r="AH97">
        <f t="shared" si="66"/>
        <v>-4.0797692085957797E-13</v>
      </c>
      <c r="AI97">
        <f t="shared" si="67"/>
        <v>-4.0798930299749162E-13</v>
      </c>
      <c r="AJ97">
        <f t="shared" si="68"/>
        <v>-2.2711197958542109E-3</v>
      </c>
      <c r="AK97">
        <f t="shared" si="81"/>
        <v>-1.483798266624802E-3</v>
      </c>
      <c r="AL97">
        <f t="shared" si="89"/>
        <v>-3.7549180628870023E-3</v>
      </c>
      <c r="AN97">
        <f t="shared" si="69"/>
        <v>0</v>
      </c>
      <c r="AO97">
        <f t="shared" si="70"/>
        <v>0</v>
      </c>
      <c r="AP97">
        <f t="shared" si="71"/>
        <v>-2.9261831551708784E-22</v>
      </c>
      <c r="AQ97">
        <f t="shared" si="72"/>
        <v>-9.6414302751405376E-18</v>
      </c>
      <c r="AR97">
        <f t="shared" si="73"/>
        <v>-9.6417228934560544E-18</v>
      </c>
      <c r="AS97">
        <f t="shared" si="74"/>
        <v>-5.3671769256174383E-8</v>
      </c>
      <c r="AT97">
        <f t="shared" si="75"/>
        <v>-3.5065555914035131E-8</v>
      </c>
      <c r="AU97">
        <f t="shared" si="76"/>
        <v>-8.8737325179851244E-8</v>
      </c>
      <c r="AW97">
        <v>94</v>
      </c>
      <c r="AX97">
        <f>IF(Z97&gt;0, (R97*SUMPRODUCT(K97:$K$98, X97:$X$98)-K97*$AZ$3)/Z97, 0)</f>
        <v>-1.9106149550614496E+16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2.1100261922613211E-5</v>
      </c>
      <c r="L98" s="2">
        <v>95</v>
      </c>
      <c r="M98">
        <v>1</v>
      </c>
      <c r="Q98" s="5">
        <f t="shared" si="82"/>
        <v>12.5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79"/>
        <v>-1.8925998298785815E-2</v>
      </c>
      <c r="AC98">
        <f t="shared" si="94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-4.9528551654661138E-14</v>
      </c>
      <c r="AI98">
        <f t="shared" si="67"/>
        <v>-4.9528551654661138E-14</v>
      </c>
      <c r="AJ98">
        <f t="shared" si="68"/>
        <v>-1.8925998298785815E-2</v>
      </c>
      <c r="AK98">
        <f t="shared" si="81"/>
        <v>-1.3248198809150073E-3</v>
      </c>
      <c r="AL98">
        <f t="shared" si="89"/>
        <v>-2.025081817975035E-2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-1.0450654125610279E-18</v>
      </c>
      <c r="AR98">
        <f t="shared" si="73"/>
        <v>-1.0450654125610279E-18</v>
      </c>
      <c r="AS98">
        <f t="shared" si="74"/>
        <v>-3.9934352125131276E-7</v>
      </c>
      <c r="AT98">
        <f t="shared" si="75"/>
        <v>-2.7954046487591897E-8</v>
      </c>
      <c r="AU98">
        <f t="shared" si="76"/>
        <v>-4.272975677399497E-7</v>
      </c>
      <c r="AW98">
        <v>95</v>
      </c>
    </row>
    <row r="100" spans="5:50" x14ac:dyDescent="0.25">
      <c r="AN100" s="6">
        <f t="shared" ref="AN100:AP100" si="95">SUM(AN3:AN98)</f>
        <v>1408.1887648555285</v>
      </c>
      <c r="AO100" s="6">
        <f t="shared" si="95"/>
        <v>-140.81887648555286</v>
      </c>
      <c r="AP100" s="6">
        <f t="shared" si="95"/>
        <v>-707.38880463985993</v>
      </c>
      <c r="AQ100" s="6">
        <f>SUM(AQ3:AQ98)</f>
        <v>-800.85322299545464</v>
      </c>
      <c r="AR100" s="6">
        <f t="shared" ref="AR100:AU100" si="96">SUM(AR3:AR98)</f>
        <v>-240.87213926533903</v>
      </c>
      <c r="AS100" s="6">
        <f t="shared" si="96"/>
        <v>-156.43217793575295</v>
      </c>
      <c r="AT100" s="6">
        <f t="shared" si="96"/>
        <v>91.252103795855902</v>
      </c>
      <c r="AU100" s="6">
        <f t="shared" si="96"/>
        <v>-306.0522134052361</v>
      </c>
    </row>
  </sheetData>
  <conditionalFormatting sqref="AN100:AU100">
    <cfRule type="cellIs" dxfId="71" priority="1" operator="lessThan">
      <formula>0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B71FF-8B57-47CC-8D14-CB588D746C25}">
  <sheetPr codeName="Sheet2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2711.2476131129351</v>
      </c>
      <c r="K3">
        <v>1</v>
      </c>
      <c r="L3" s="2">
        <v>0</v>
      </c>
      <c r="O3">
        <f>$C$3</f>
        <v>2711.2476131129351</v>
      </c>
      <c r="P3">
        <f>O3*C5</f>
        <v>271.12476131129353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2711.2476131129351</v>
      </c>
      <c r="AF3">
        <f t="shared" ref="AF3:AF34" si="3">-$Z3*P3</f>
        <v>-271.12476131129353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1815.1658811016414</v>
      </c>
      <c r="AJ3">
        <f t="shared" ref="AJ3:AJ34" si="7">AB3-AC3</f>
        <v>0</v>
      </c>
      <c r="AL3">
        <f t="shared" ref="AL3:AL23" si="8">SUM(AI3:AK3)</f>
        <v>1815.1658811016414</v>
      </c>
      <c r="AN3">
        <f t="shared" ref="AN3:AN34" si="9">AE3*$K3</f>
        <v>2711.2476131129351</v>
      </c>
      <c r="AO3">
        <f t="shared" ref="AO3:AO34" si="10">AF3*$K3</f>
        <v>-271.12476131129353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1815.1658811016414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1815.1658811016414</v>
      </c>
      <c r="AW3">
        <v>0</v>
      </c>
      <c r="AX3">
        <f>IF(Z3&gt;0, (R3*SUMPRODUCT(K3:$K$98, X3:$X$98)-K3*$AZ$3)/Z3, 0)</f>
        <v>0</v>
      </c>
      <c r="AZ3">
        <f>C6*SUMPRODUCT(X4:X89, K4:K89)/1</f>
        <v>1468.7407514142051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50000</v>
      </c>
      <c r="S4">
        <f t="shared" si="1"/>
        <v>159.17783832182263</v>
      </c>
      <c r="U4">
        <f t="shared" ref="U4:U35" si="20">M4</f>
        <v>1.3882549999999999E-3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1.3882549999999999E-3</v>
      </c>
      <c r="Y4">
        <f t="shared" ref="Y4:Y23" si="24">V4*W4</f>
        <v>0.01</v>
      </c>
      <c r="Z4">
        <f t="shared" ref="Z4:Z23" si="25">MAX(0, W4-X4-Y4)</f>
        <v>0.98861174500000004</v>
      </c>
      <c r="AB4">
        <f t="shared" ref="AB4:AB23" si="26">AC3</f>
        <v>0</v>
      </c>
      <c r="AC4">
        <f t="shared" ref="AC4:AC67" si="27">S4*Z4</f>
        <v>157.36508050866496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-157.36508050866496</v>
      </c>
      <c r="AK4">
        <f t="shared" ref="AK4:AK35" si="28">G4*SUM(AB4:AB4, AE4:AF4)</f>
        <v>0</v>
      </c>
      <c r="AL4">
        <f t="shared" si="8"/>
        <v>-226.77783050866498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-61.975669642857142</v>
      </c>
      <c r="AR4">
        <f t="shared" si="13"/>
        <v>-61.975669642857142</v>
      </c>
      <c r="AS4">
        <f t="shared" si="14"/>
        <v>-140.50453616845084</v>
      </c>
      <c r="AT4">
        <f t="shared" si="15"/>
        <v>0</v>
      </c>
      <c r="AU4">
        <f t="shared" si="16"/>
        <v>-202.480205811308</v>
      </c>
      <c r="AW4">
        <v>1</v>
      </c>
      <c r="AX4">
        <f>IF(Z4&gt;0, (R4*SUMPRODUCT(K4:$K$98, X4:$X$98)-K4*$AZ$3)/Z4, 0)</f>
        <v>159.17783832182263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1.4257860000000001E-3</v>
      </c>
      <c r="Q5" s="5">
        <f t="shared" ref="Q5:Q36" si="30">$C$8</f>
        <v>12.5</v>
      </c>
      <c r="R5">
        <f t="shared" si="0"/>
        <v>50000</v>
      </c>
      <c r="S5">
        <f t="shared" si="1"/>
        <v>241.36914572454313</v>
      </c>
      <c r="U5">
        <f t="shared" si="20"/>
        <v>1.4257860000000001E-3</v>
      </c>
      <c r="V5">
        <f t="shared" si="21"/>
        <v>0.01</v>
      </c>
      <c r="W5">
        <f t="shared" si="22"/>
        <v>0.98861174500000004</v>
      </c>
      <c r="X5">
        <f t="shared" si="23"/>
        <v>1.4095487854565701E-3</v>
      </c>
      <c r="Y5">
        <f t="shared" si="24"/>
        <v>9.8861174500000006E-3</v>
      </c>
      <c r="Z5">
        <f t="shared" si="25"/>
        <v>0.97731607876454352</v>
      </c>
      <c r="AB5">
        <f t="shared" si="26"/>
        <v>157.36508050866496</v>
      </c>
      <c r="AC5">
        <f t="shared" si="27"/>
        <v>235.89394703425819</v>
      </c>
      <c r="AE5">
        <f t="shared" si="2"/>
        <v>0</v>
      </c>
      <c r="AF5">
        <f t="shared" si="3"/>
        <v>0</v>
      </c>
      <c r="AG5">
        <f t="shared" si="4"/>
        <v>-12.216450984556793</v>
      </c>
      <c r="AH5">
        <f t="shared" si="5"/>
        <v>-70.477439272828505</v>
      </c>
      <c r="AI5">
        <f t="shared" si="6"/>
        <v>-82.693890257385306</v>
      </c>
      <c r="AJ5">
        <f t="shared" si="7"/>
        <v>-78.52886652559323</v>
      </c>
      <c r="AK5">
        <f t="shared" si="28"/>
        <v>11.015555635606548</v>
      </c>
      <c r="AL5">
        <f t="shared" si="8"/>
        <v>-150.20720114737199</v>
      </c>
      <c r="AN5">
        <f t="shared" si="9"/>
        <v>0</v>
      </c>
      <c r="AO5">
        <f t="shared" si="10"/>
        <v>0</v>
      </c>
      <c r="AP5">
        <f t="shared" si="11"/>
        <v>-9.7388799302908104</v>
      </c>
      <c r="AQ5">
        <f t="shared" si="12"/>
        <v>-56.184183093772717</v>
      </c>
      <c r="AR5">
        <f t="shared" si="13"/>
        <v>-65.923063024063538</v>
      </c>
      <c r="AS5">
        <f t="shared" si="14"/>
        <v>-62.602731605224186</v>
      </c>
      <c r="AT5">
        <f t="shared" si="15"/>
        <v>8.7815335105281775</v>
      </c>
      <c r="AU5">
        <f t="shared" si="16"/>
        <v>-119.74426111875955</v>
      </c>
      <c r="AW5">
        <v>2</v>
      </c>
      <c r="AX5">
        <f>IF(Z5&gt;0, (R5*SUMPRODUCT(K5:$K$98, X5:$X$98)-K5*$AZ$3)/Z5, 0)</f>
        <v>241.36914572454313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1.477569E-3</v>
      </c>
      <c r="Q6" s="5">
        <f t="shared" si="30"/>
        <v>12.5</v>
      </c>
      <c r="R6">
        <f t="shared" si="0"/>
        <v>50000</v>
      </c>
      <c r="S6">
        <f t="shared" si="1"/>
        <v>315.86854450467342</v>
      </c>
      <c r="U6">
        <f t="shared" si="20"/>
        <v>1.477569E-3</v>
      </c>
      <c r="V6">
        <f t="shared" si="21"/>
        <v>0.01</v>
      </c>
      <c r="W6">
        <f t="shared" si="22"/>
        <v>0.97731607876454352</v>
      </c>
      <c r="X6">
        <f t="shared" si="23"/>
        <v>1.4440519411840478E-3</v>
      </c>
      <c r="Y6">
        <f t="shared" si="24"/>
        <v>9.7731607876454362E-3</v>
      </c>
      <c r="Z6">
        <f t="shared" si="25"/>
        <v>0.96609886603571404</v>
      </c>
      <c r="AB6">
        <f t="shared" si="26"/>
        <v>235.89394703425819</v>
      </c>
      <c r="AC6">
        <f t="shared" si="27"/>
        <v>305.16024266231648</v>
      </c>
      <c r="AE6">
        <f t="shared" si="2"/>
        <v>0</v>
      </c>
      <c r="AF6">
        <f t="shared" si="3"/>
        <v>0</v>
      </c>
      <c r="AG6">
        <f t="shared" si="4"/>
        <v>-12.076235825446426</v>
      </c>
      <c r="AH6">
        <f t="shared" si="5"/>
        <v>-72.20259705920239</v>
      </c>
      <c r="AI6">
        <f t="shared" si="6"/>
        <v>-84.278832884648821</v>
      </c>
      <c r="AJ6">
        <f t="shared" si="7"/>
        <v>-69.266295628058288</v>
      </c>
      <c r="AK6">
        <f t="shared" si="28"/>
        <v>16.512576292398077</v>
      </c>
      <c r="AL6">
        <f t="shared" si="8"/>
        <v>-137.03255222030901</v>
      </c>
      <c r="AN6">
        <f t="shared" si="9"/>
        <v>0</v>
      </c>
      <c r="AO6">
        <f t="shared" si="10"/>
        <v>0</v>
      </c>
      <c r="AP6">
        <f t="shared" si="11"/>
        <v>-8.5956261284894495</v>
      </c>
      <c r="AQ6">
        <f t="shared" si="12"/>
        <v>-51.392382427570936</v>
      </c>
      <c r="AR6">
        <f t="shared" si="13"/>
        <v>-59.988008556060386</v>
      </c>
      <c r="AS6">
        <f t="shared" si="14"/>
        <v>-49.302381067256313</v>
      </c>
      <c r="AT6">
        <f t="shared" si="15"/>
        <v>11.753325645440958</v>
      </c>
      <c r="AU6">
        <f t="shared" si="16"/>
        <v>-97.537063977875732</v>
      </c>
      <c r="AW6">
        <v>3</v>
      </c>
      <c r="AX6">
        <f>IF(Z6&gt;0, (R6*SUMPRODUCT(K6:$K$98, X6:$X$98)-K6*$AZ$3)/Z6, 0)</f>
        <v>315.86854450467342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1.5369540000000001E-3</v>
      </c>
      <c r="Q7" s="5">
        <f t="shared" si="30"/>
        <v>12.5</v>
      </c>
      <c r="R7">
        <f t="shared" si="0"/>
        <v>50000</v>
      </c>
      <c r="S7">
        <f t="shared" si="1"/>
        <v>383.03163146832935</v>
      </c>
      <c r="U7">
        <f t="shared" si="20"/>
        <v>1.5369540000000001E-3</v>
      </c>
      <c r="V7">
        <f t="shared" si="21"/>
        <v>0.01</v>
      </c>
      <c r="W7">
        <f t="shared" si="22"/>
        <v>0.96609886603571404</v>
      </c>
      <c r="X7">
        <f t="shared" si="23"/>
        <v>1.4848495165490549E-3</v>
      </c>
      <c r="Y7">
        <f t="shared" si="24"/>
        <v>9.6609886603571411E-3</v>
      </c>
      <c r="Z7">
        <f t="shared" si="25"/>
        <v>0.95495302785880787</v>
      </c>
      <c r="AB7">
        <f t="shared" si="26"/>
        <v>305.16024266231648</v>
      </c>
      <c r="AC7">
        <f t="shared" si="27"/>
        <v>365.77721623638013</v>
      </c>
      <c r="AE7">
        <f t="shared" si="2"/>
        <v>0</v>
      </c>
      <c r="AF7">
        <f t="shared" si="3"/>
        <v>0</v>
      </c>
      <c r="AG7">
        <f t="shared" si="4"/>
        <v>-11.936912848235098</v>
      </c>
      <c r="AH7">
        <f t="shared" si="5"/>
        <v>-74.242475827452751</v>
      </c>
      <c r="AI7">
        <f t="shared" si="6"/>
        <v>-86.179388675687846</v>
      </c>
      <c r="AJ7">
        <f t="shared" si="7"/>
        <v>-60.61697357406365</v>
      </c>
      <c r="AK7">
        <f t="shared" si="28"/>
        <v>21.361216986362155</v>
      </c>
      <c r="AL7">
        <f t="shared" si="8"/>
        <v>-125.43514526338934</v>
      </c>
      <c r="AN7">
        <f t="shared" si="9"/>
        <v>0</v>
      </c>
      <c r="AO7">
        <f t="shared" si="10"/>
        <v>0</v>
      </c>
      <c r="AP7">
        <f t="shared" si="11"/>
        <v>-7.5861239153963096</v>
      </c>
      <c r="AQ7">
        <f t="shared" si="12"/>
        <v>-47.1824355738799</v>
      </c>
      <c r="AR7">
        <f t="shared" si="13"/>
        <v>-54.768559489276214</v>
      </c>
      <c r="AS7">
        <f t="shared" si="14"/>
        <v>-38.523182564505362</v>
      </c>
      <c r="AT7">
        <f t="shared" si="15"/>
        <v>13.575439571561516</v>
      </c>
      <c r="AU7">
        <f t="shared" si="16"/>
        <v>-79.716302482220058</v>
      </c>
      <c r="AW7">
        <v>4</v>
      </c>
      <c r="AX7">
        <f>IF(Z7&gt;0, (R7*SUMPRODUCT(K7:$K$98, X7:$X$98)-K7*$AZ$3)/Z7, 0)</f>
        <v>383.03163146832935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1.5977630000000001E-3</v>
      </c>
      <c r="Q8" s="5">
        <f t="shared" si="30"/>
        <v>12.5</v>
      </c>
      <c r="R8">
        <f t="shared" si="0"/>
        <v>50000</v>
      </c>
      <c r="S8">
        <f t="shared" si="1"/>
        <v>443.49297611250012</v>
      </c>
      <c r="U8">
        <f t="shared" si="20"/>
        <v>1.5977630000000001E-3</v>
      </c>
      <c r="V8">
        <f t="shared" si="21"/>
        <v>0.01</v>
      </c>
      <c r="W8">
        <f t="shared" si="22"/>
        <v>0.95495302785880787</v>
      </c>
      <c r="X8">
        <f t="shared" si="23"/>
        <v>1.5257886146507725E-3</v>
      </c>
      <c r="Y8">
        <f t="shared" si="24"/>
        <v>9.5495302785880785E-3</v>
      </c>
      <c r="Z8">
        <f t="shared" si="25"/>
        <v>0.943877708965569</v>
      </c>
      <c r="AB8">
        <f t="shared" si="26"/>
        <v>365.77721623638013</v>
      </c>
      <c r="AC8">
        <f t="shared" si="27"/>
        <v>418.60313423538844</v>
      </c>
      <c r="AE8">
        <f t="shared" si="2"/>
        <v>0</v>
      </c>
      <c r="AF8">
        <f t="shared" si="3"/>
        <v>0</v>
      </c>
      <c r="AG8">
        <f t="shared" si="4"/>
        <v>-11.798471362069613</v>
      </c>
      <c r="AH8">
        <f t="shared" si="5"/>
        <v>-76.289430732538619</v>
      </c>
      <c r="AI8">
        <f t="shared" si="6"/>
        <v>-88.087902094608239</v>
      </c>
      <c r="AJ8">
        <f t="shared" si="7"/>
        <v>-52.825917999008311</v>
      </c>
      <c r="AK8">
        <f t="shared" si="28"/>
        <v>25.60440513654661</v>
      </c>
      <c r="AL8">
        <f t="shared" si="8"/>
        <v>-115.30941495706995</v>
      </c>
      <c r="AN8">
        <f t="shared" si="9"/>
        <v>0</v>
      </c>
      <c r="AO8">
        <f t="shared" si="10"/>
        <v>0</v>
      </c>
      <c r="AP8">
        <f t="shared" si="11"/>
        <v>-6.6947695072651001</v>
      </c>
      <c r="AQ8">
        <f t="shared" si="12"/>
        <v>-43.288671805126263</v>
      </c>
      <c r="AR8">
        <f t="shared" si="13"/>
        <v>-49.983441312391371</v>
      </c>
      <c r="AS8">
        <f t="shared" si="14"/>
        <v>-29.974844550625846</v>
      </c>
      <c r="AT8">
        <f t="shared" si="15"/>
        <v>14.528627099175797</v>
      </c>
      <c r="AU8">
        <f t="shared" si="16"/>
        <v>-65.429658763841431</v>
      </c>
      <c r="AW8">
        <v>5</v>
      </c>
      <c r="AX8">
        <f>IF(Z8&gt;0, (R8*SUMPRODUCT(K8:$K$98, X8:$X$98)-K8*$AZ$3)/Z8, 0)</f>
        <v>443.49297611250012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1.661898E-3</v>
      </c>
      <c r="Q9" s="5">
        <f t="shared" si="30"/>
        <v>12.5</v>
      </c>
      <c r="R9">
        <f t="shared" si="0"/>
        <v>50000</v>
      </c>
      <c r="S9">
        <f t="shared" si="1"/>
        <v>498.04097479605429</v>
      </c>
      <c r="U9">
        <f t="shared" si="20"/>
        <v>1.661898E-3</v>
      </c>
      <c r="V9">
        <f t="shared" si="21"/>
        <v>0.01</v>
      </c>
      <c r="W9">
        <f t="shared" si="22"/>
        <v>0.943877708965569</v>
      </c>
      <c r="X9">
        <f t="shared" si="23"/>
        <v>1.5686284767744611E-3</v>
      </c>
      <c r="Y9">
        <f t="shared" si="24"/>
        <v>9.4387770896556897E-3</v>
      </c>
      <c r="Z9">
        <f t="shared" si="25"/>
        <v>0.9328703033991389</v>
      </c>
      <c r="AB9">
        <f t="shared" si="26"/>
        <v>418.60313423538844</v>
      </c>
      <c r="AC9">
        <f t="shared" si="27"/>
        <v>464.60763526319806</v>
      </c>
      <c r="AE9">
        <f t="shared" si="2"/>
        <v>0</v>
      </c>
      <c r="AF9">
        <f t="shared" si="3"/>
        <v>0</v>
      </c>
      <c r="AG9">
        <f t="shared" si="4"/>
        <v>-11.660878792489235</v>
      </c>
      <c r="AH9">
        <f t="shared" si="5"/>
        <v>-78.431423838723063</v>
      </c>
      <c r="AI9">
        <f t="shared" si="6"/>
        <v>-90.092302631212306</v>
      </c>
      <c r="AJ9">
        <f t="shared" si="7"/>
        <v>-46.004501027809624</v>
      </c>
      <c r="AK9">
        <f t="shared" si="28"/>
        <v>29.302219396477195</v>
      </c>
      <c r="AL9">
        <f t="shared" si="8"/>
        <v>-106.79458426254473</v>
      </c>
      <c r="AN9">
        <f t="shared" si="9"/>
        <v>0</v>
      </c>
      <c r="AO9">
        <f t="shared" si="10"/>
        <v>0</v>
      </c>
      <c r="AP9">
        <f t="shared" si="11"/>
        <v>-5.9077640965516638</v>
      </c>
      <c r="AQ9">
        <f t="shared" si="12"/>
        <v>-39.735800194945909</v>
      </c>
      <c r="AR9">
        <f t="shared" si="13"/>
        <v>-45.643564291497576</v>
      </c>
      <c r="AS9">
        <f t="shared" si="14"/>
        <v>-23.307311934922396</v>
      </c>
      <c r="AT9">
        <f t="shared" si="15"/>
        <v>14.845416265821077</v>
      </c>
      <c r="AU9">
        <f t="shared" si="16"/>
        <v>-54.105459960598893</v>
      </c>
      <c r="AW9">
        <v>6</v>
      </c>
      <c r="AX9">
        <f>IF(Z9&gt;0, (R9*SUMPRODUCT(K9:$K$98, X9:$X$98)-K9*$AZ$3)/Z9, 0)</f>
        <v>498.04097479605429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1.7364850000000001E-3</v>
      </c>
      <c r="Q10" s="5">
        <f t="shared" si="30"/>
        <v>12.5</v>
      </c>
      <c r="R10">
        <f t="shared" si="0"/>
        <v>50000</v>
      </c>
      <c r="S10">
        <f t="shared" si="1"/>
        <v>547.33269691853263</v>
      </c>
      <c r="U10">
        <f t="shared" si="20"/>
        <v>1.7364850000000001E-3</v>
      </c>
      <c r="V10">
        <f t="shared" si="21"/>
        <v>0.01</v>
      </c>
      <c r="W10">
        <f t="shared" si="22"/>
        <v>0.9328703033991389</v>
      </c>
      <c r="X10">
        <f t="shared" si="23"/>
        <v>1.6199152887980538E-3</v>
      </c>
      <c r="Y10">
        <f t="shared" si="24"/>
        <v>9.3287030339913885E-3</v>
      </c>
      <c r="Z10">
        <f t="shared" si="25"/>
        <v>0.92192168507634953</v>
      </c>
      <c r="AB10">
        <f t="shared" si="26"/>
        <v>464.60763526319806</v>
      </c>
      <c r="AC10">
        <f t="shared" si="27"/>
        <v>504.59788224051653</v>
      </c>
      <c r="AE10">
        <f t="shared" si="2"/>
        <v>0</v>
      </c>
      <c r="AF10">
        <f t="shared" si="3"/>
        <v>0</v>
      </c>
      <c r="AG10">
        <f t="shared" si="4"/>
        <v>-11.524021063454368</v>
      </c>
      <c r="AH10">
        <f t="shared" si="5"/>
        <v>-80.995764439902686</v>
      </c>
      <c r="AI10">
        <f t="shared" si="6"/>
        <v>-92.519785503357056</v>
      </c>
      <c r="AJ10">
        <f t="shared" si="7"/>
        <v>-39.990246977318463</v>
      </c>
      <c r="AK10">
        <f t="shared" si="28"/>
        <v>32.522534468423871</v>
      </c>
      <c r="AL10">
        <f t="shared" si="8"/>
        <v>-99.987498012251663</v>
      </c>
      <c r="AN10">
        <f t="shared" si="9"/>
        <v>0</v>
      </c>
      <c r="AO10">
        <f t="shared" si="10"/>
        <v>0</v>
      </c>
      <c r="AP10">
        <f t="shared" si="11"/>
        <v>-5.2128818855794172</v>
      </c>
      <c r="AQ10">
        <f t="shared" si="12"/>
        <v>-36.638370490001847</v>
      </c>
      <c r="AR10">
        <f t="shared" si="13"/>
        <v>-41.851252375581261</v>
      </c>
      <c r="AS10">
        <f t="shared" si="14"/>
        <v>-18.089556841318586</v>
      </c>
      <c r="AT10">
        <f t="shared" si="15"/>
        <v>14.711542947558613</v>
      </c>
      <c r="AU10">
        <f t="shared" si="16"/>
        <v>-45.229266269341245</v>
      </c>
      <c r="AW10">
        <v>7</v>
      </c>
      <c r="AX10">
        <f>IF(Z10&gt;0, (R10*SUMPRODUCT(K10:$K$98, X10:$X$98)-K10*$AZ$3)/Z10, 0)</f>
        <v>547.33269691853263</v>
      </c>
    </row>
    <row r="11" spans="1:52" x14ac:dyDescent="0.25">
      <c r="A11" t="s">
        <v>33</v>
      </c>
      <c r="C11" s="25">
        <f>AU91</f>
        <v>106.81800866177669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1.8096469999999999E-3</v>
      </c>
      <c r="Q11" s="5">
        <f t="shared" si="30"/>
        <v>12.5</v>
      </c>
      <c r="R11">
        <f t="shared" si="0"/>
        <v>50000</v>
      </c>
      <c r="S11">
        <f t="shared" si="1"/>
        <v>591.79285749915323</v>
      </c>
      <c r="U11">
        <f t="shared" si="20"/>
        <v>1.8096469999999999E-3</v>
      </c>
      <c r="V11">
        <f t="shared" si="21"/>
        <v>0.01</v>
      </c>
      <c r="W11">
        <f t="shared" si="22"/>
        <v>0.92192168507634953</v>
      </c>
      <c r="X11">
        <f t="shared" si="23"/>
        <v>1.6683528116333607E-3</v>
      </c>
      <c r="Y11">
        <f t="shared" si="24"/>
        <v>9.2192168507634949E-3</v>
      </c>
      <c r="Z11">
        <f t="shared" si="25"/>
        <v>0.91103411541395263</v>
      </c>
      <c r="AB11">
        <f t="shared" si="26"/>
        <v>504.59788224051653</v>
      </c>
      <c r="AC11">
        <f t="shared" si="27"/>
        <v>539.14348244003634</v>
      </c>
      <c r="AE11">
        <f t="shared" si="2"/>
        <v>0</v>
      </c>
      <c r="AF11">
        <f t="shared" si="3"/>
        <v>0</v>
      </c>
      <c r="AG11">
        <f t="shared" si="4"/>
        <v>-11.387926442674408</v>
      </c>
      <c r="AH11">
        <f t="shared" si="5"/>
        <v>-83.417640581668039</v>
      </c>
      <c r="AI11">
        <f t="shared" si="6"/>
        <v>-94.805567024342452</v>
      </c>
      <c r="AJ11">
        <f t="shared" si="7"/>
        <v>-34.545600199519811</v>
      </c>
      <c r="AK11">
        <f t="shared" si="28"/>
        <v>35.321851756836161</v>
      </c>
      <c r="AL11">
        <f t="shared" si="8"/>
        <v>-94.029315467026095</v>
      </c>
      <c r="AN11">
        <f t="shared" si="9"/>
        <v>0</v>
      </c>
      <c r="AO11">
        <f t="shared" si="10"/>
        <v>0</v>
      </c>
      <c r="AP11">
        <f t="shared" si="11"/>
        <v>-4.5993924916589544</v>
      </c>
      <c r="AQ11">
        <f t="shared" si="12"/>
        <v>-33.69098594854691</v>
      </c>
      <c r="AR11">
        <f t="shared" si="13"/>
        <v>-38.29037844020587</v>
      </c>
      <c r="AS11">
        <f t="shared" si="14"/>
        <v>-13.952388521066801</v>
      </c>
      <c r="AT11">
        <f t="shared" si="15"/>
        <v>14.265903505759741</v>
      </c>
      <c r="AU11">
        <f t="shared" si="16"/>
        <v>-37.976863455512927</v>
      </c>
      <c r="AW11">
        <v>8</v>
      </c>
      <c r="AX11">
        <f>IF(Z11&gt;0, (R11*SUMPRODUCT(K11:$K$98, X11:$X$98)-K11*$AZ$3)/Z11, 0)</f>
        <v>591.79285749915323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1.8942099999999999E-3</v>
      </c>
      <c r="Q12" s="5">
        <f t="shared" si="30"/>
        <v>12.5</v>
      </c>
      <c r="R12">
        <f t="shared" si="0"/>
        <v>50000</v>
      </c>
      <c r="S12">
        <f t="shared" si="1"/>
        <v>632.09378367350632</v>
      </c>
      <c r="U12">
        <f t="shared" si="20"/>
        <v>1.8942099999999999E-3</v>
      </c>
      <c r="V12">
        <f t="shared" si="21"/>
        <v>0.01</v>
      </c>
      <c r="W12">
        <f t="shared" si="22"/>
        <v>0.91103411541395263</v>
      </c>
      <c r="X12">
        <f t="shared" si="23"/>
        <v>1.7256899317582631E-3</v>
      </c>
      <c r="Y12">
        <f t="shared" si="24"/>
        <v>9.1103411541395268E-3</v>
      </c>
      <c r="Z12">
        <f t="shared" si="25"/>
        <v>0.90019808432805482</v>
      </c>
      <c r="AB12">
        <f t="shared" si="26"/>
        <v>539.14348244003634</v>
      </c>
      <c r="AC12">
        <f t="shared" si="27"/>
        <v>569.00961317856229</v>
      </c>
      <c r="AE12">
        <f t="shared" si="2"/>
        <v>0</v>
      </c>
      <c r="AF12">
        <f t="shared" si="3"/>
        <v>0</v>
      </c>
      <c r="AG12">
        <f t="shared" si="4"/>
        <v>-11.252476054100685</v>
      </c>
      <c r="AH12">
        <f t="shared" si="5"/>
        <v>-86.284496587913154</v>
      </c>
      <c r="AI12">
        <f t="shared" si="6"/>
        <v>-97.536972642013836</v>
      </c>
      <c r="AJ12">
        <f t="shared" si="7"/>
        <v>-29.866130738525953</v>
      </c>
      <c r="AK12">
        <f t="shared" si="28"/>
        <v>37.740043770802551</v>
      </c>
      <c r="AL12">
        <f t="shared" si="8"/>
        <v>-89.663059609737246</v>
      </c>
      <c r="AN12">
        <f t="shared" si="9"/>
        <v>0</v>
      </c>
      <c r="AO12">
        <f t="shared" si="10"/>
        <v>0</v>
      </c>
      <c r="AP12">
        <f t="shared" si="11"/>
        <v>-4.057755670973874</v>
      </c>
      <c r="AQ12">
        <f t="shared" si="12"/>
        <v>-31.115054470090385</v>
      </c>
      <c r="AR12">
        <f t="shared" si="13"/>
        <v>-35.172810141064261</v>
      </c>
      <c r="AS12">
        <f t="shared" si="14"/>
        <v>-10.770026151722966</v>
      </c>
      <c r="AT12">
        <f t="shared" si="15"/>
        <v>13.609438126995016</v>
      </c>
      <c r="AU12">
        <f t="shared" si="16"/>
        <v>-32.333398165792211</v>
      </c>
      <c r="AW12">
        <v>9</v>
      </c>
      <c r="AX12">
        <f>IF(Z12&gt;0, (R12*SUMPRODUCT(K12:$K$98, X12:$X$98)-K12*$AZ$3)/Z12, 0)</f>
        <v>632.09378367350632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1.9849490000000002E-3</v>
      </c>
      <c r="Q13" s="5">
        <f t="shared" si="30"/>
        <v>12.5</v>
      </c>
      <c r="R13">
        <f t="shared" si="0"/>
        <v>50000</v>
      </c>
      <c r="S13">
        <f t="shared" si="1"/>
        <v>668.58083630051055</v>
      </c>
      <c r="U13">
        <f t="shared" si="20"/>
        <v>1.9849490000000002E-3</v>
      </c>
      <c r="V13">
        <f t="shared" si="21"/>
        <v>0.01</v>
      </c>
      <c r="W13">
        <f t="shared" si="22"/>
        <v>0.90019808432805482</v>
      </c>
      <c r="X13">
        <f t="shared" si="23"/>
        <v>1.7868472872888883E-3</v>
      </c>
      <c r="Y13">
        <f t="shared" si="24"/>
        <v>9.0019808432805475E-3</v>
      </c>
      <c r="Z13">
        <f t="shared" si="25"/>
        <v>0.88940925619748545</v>
      </c>
      <c r="AB13">
        <f t="shared" si="26"/>
        <v>569.00961317856229</v>
      </c>
      <c r="AC13">
        <f t="shared" si="27"/>
        <v>594.64198432192984</v>
      </c>
      <c r="AE13">
        <f t="shared" si="2"/>
        <v>0</v>
      </c>
      <c r="AF13">
        <f t="shared" si="3"/>
        <v>0</v>
      </c>
      <c r="AG13">
        <f t="shared" si="4"/>
        <v>-11.117615702468568</v>
      </c>
      <c r="AH13">
        <f t="shared" si="5"/>
        <v>-89.342364364444407</v>
      </c>
      <c r="AI13">
        <f t="shared" si="6"/>
        <v>-100.45998006691298</v>
      </c>
      <c r="AJ13">
        <f t="shared" si="7"/>
        <v>-25.63237114336755</v>
      </c>
      <c r="AK13">
        <f t="shared" si="28"/>
        <v>39.830672922499367</v>
      </c>
      <c r="AL13">
        <f t="shared" si="8"/>
        <v>-86.261678287781166</v>
      </c>
      <c r="AN13">
        <f t="shared" si="9"/>
        <v>0</v>
      </c>
      <c r="AO13">
        <f t="shared" si="10"/>
        <v>0</v>
      </c>
      <c r="AP13">
        <f t="shared" si="11"/>
        <v>-3.5795747108953493</v>
      </c>
      <c r="AQ13">
        <f t="shared" si="12"/>
        <v>-28.765850219085429</v>
      </c>
      <c r="AR13">
        <f t="shared" si="13"/>
        <v>-32.34542492998078</v>
      </c>
      <c r="AS13">
        <f t="shared" si="14"/>
        <v>-8.2529374985240107</v>
      </c>
      <c r="AT13">
        <f t="shared" si="15"/>
        <v>12.82441067644252</v>
      </c>
      <c r="AU13">
        <f t="shared" si="16"/>
        <v>-27.773951752062274</v>
      </c>
      <c r="AW13">
        <v>10</v>
      </c>
      <c r="AX13">
        <f>IF(Z13&gt;0, (R13*SUMPRODUCT(K13:$K$98, X13:$X$98)-K13*$AZ$3)/Z13, 0)</f>
        <v>668.58083630051055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2.0842399999999998E-3</v>
      </c>
      <c r="Q14" s="5">
        <f t="shared" si="30"/>
        <v>12.5</v>
      </c>
      <c r="R14">
        <f t="shared" si="0"/>
        <v>50000</v>
      </c>
      <c r="S14">
        <f t="shared" si="1"/>
        <v>701.68493058138836</v>
      </c>
      <c r="U14">
        <f t="shared" si="20"/>
        <v>2.0842399999999998E-3</v>
      </c>
      <c r="V14">
        <f t="shared" si="21"/>
        <v>0.01</v>
      </c>
      <c r="W14">
        <f t="shared" si="22"/>
        <v>0.88940925619748545</v>
      </c>
      <c r="X14">
        <f t="shared" si="23"/>
        <v>1.853742348137047E-3</v>
      </c>
      <c r="Y14">
        <f t="shared" si="24"/>
        <v>8.8940925619748548E-3</v>
      </c>
      <c r="Z14">
        <f t="shared" si="25"/>
        <v>0.87866142128737357</v>
      </c>
      <c r="AB14">
        <f t="shared" si="26"/>
        <v>594.64198432192984</v>
      </c>
      <c r="AC14">
        <f t="shared" si="27"/>
        <v>616.54347840057471</v>
      </c>
      <c r="AE14">
        <f t="shared" si="2"/>
        <v>0</v>
      </c>
      <c r="AF14">
        <f t="shared" si="3"/>
        <v>0</v>
      </c>
      <c r="AG14">
        <f t="shared" si="4"/>
        <v>-10.983267766092169</v>
      </c>
      <c r="AH14">
        <f t="shared" si="5"/>
        <v>-92.687117406852352</v>
      </c>
      <c r="AI14">
        <f t="shared" si="6"/>
        <v>-103.67038517294452</v>
      </c>
      <c r="AJ14">
        <f t="shared" si="7"/>
        <v>-21.901494078644873</v>
      </c>
      <c r="AK14">
        <f t="shared" si="28"/>
        <v>41.624938902535092</v>
      </c>
      <c r="AL14">
        <f t="shared" si="8"/>
        <v>-83.946940349054302</v>
      </c>
      <c r="AN14">
        <f t="shared" si="9"/>
        <v>0</v>
      </c>
      <c r="AO14">
        <f t="shared" si="10"/>
        <v>0</v>
      </c>
      <c r="AP14">
        <f t="shared" si="11"/>
        <v>-3.1574270276704994</v>
      </c>
      <c r="AQ14">
        <f t="shared" si="12"/>
        <v>-26.645331412273297</v>
      </c>
      <c r="AR14">
        <f t="shared" si="13"/>
        <v>-29.802758439943794</v>
      </c>
      <c r="AS14">
        <f t="shared" si="14"/>
        <v>-6.2961561916725479</v>
      </c>
      <c r="AT14">
        <f t="shared" si="15"/>
        <v>11.966175269052854</v>
      </c>
      <c r="AU14">
        <f t="shared" si="16"/>
        <v>-24.132739362563488</v>
      </c>
      <c r="AW14">
        <v>11</v>
      </c>
      <c r="AX14">
        <f>IF(Z14&gt;0, (R14*SUMPRODUCT(K14:$K$98, X14:$X$98)-K14*$AZ$3)/Z14, 0)</f>
        <v>701.68493058138836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2.1892320000000002E-3</v>
      </c>
      <c r="Q15" s="5">
        <f t="shared" si="30"/>
        <v>12.5</v>
      </c>
      <c r="R15">
        <f t="shared" si="0"/>
        <v>50000</v>
      </c>
      <c r="S15">
        <f t="shared" si="1"/>
        <v>731.76560786782409</v>
      </c>
      <c r="U15">
        <f t="shared" si="20"/>
        <v>2.1892320000000002E-3</v>
      </c>
      <c r="V15">
        <f t="shared" si="21"/>
        <v>0.01</v>
      </c>
      <c r="W15">
        <f t="shared" si="22"/>
        <v>0.87866142128737357</v>
      </c>
      <c r="X15">
        <f t="shared" si="23"/>
        <v>1.9235937006477995E-3</v>
      </c>
      <c r="Y15">
        <f t="shared" si="24"/>
        <v>8.7866142128737359E-3</v>
      </c>
      <c r="Z15">
        <f t="shared" si="25"/>
        <v>0.86795121337385206</v>
      </c>
      <c r="AB15">
        <f t="shared" si="26"/>
        <v>616.54347840057471</v>
      </c>
      <c r="AC15">
        <f t="shared" si="27"/>
        <v>635.13684725413236</v>
      </c>
      <c r="AE15">
        <f t="shared" si="2"/>
        <v>0</v>
      </c>
      <c r="AF15">
        <f t="shared" si="3"/>
        <v>0</v>
      </c>
      <c r="AG15">
        <f t="shared" si="4"/>
        <v>-10.849390167173151</v>
      </c>
      <c r="AH15">
        <f t="shared" si="5"/>
        <v>-96.179685032389969</v>
      </c>
      <c r="AI15">
        <f t="shared" si="6"/>
        <v>-107.02907519956312</v>
      </c>
      <c r="AJ15">
        <f t="shared" si="7"/>
        <v>-18.593368853557649</v>
      </c>
      <c r="AK15">
        <f t="shared" si="28"/>
        <v>43.158043488040235</v>
      </c>
      <c r="AL15">
        <f t="shared" si="8"/>
        <v>-82.464400565080538</v>
      </c>
      <c r="AN15">
        <f t="shared" si="9"/>
        <v>0</v>
      </c>
      <c r="AO15">
        <f t="shared" si="10"/>
        <v>0</v>
      </c>
      <c r="AP15">
        <f t="shared" si="11"/>
        <v>-2.7847682295599587</v>
      </c>
      <c r="AQ15">
        <f t="shared" si="12"/>
        <v>-24.686929595146939</v>
      </c>
      <c r="AR15">
        <f t="shared" si="13"/>
        <v>-27.471697824706897</v>
      </c>
      <c r="AS15">
        <f t="shared" si="14"/>
        <v>-4.7724546786548112</v>
      </c>
      <c r="AT15">
        <f t="shared" si="15"/>
        <v>11.07759482363387</v>
      </c>
      <c r="AU15">
        <f t="shared" si="16"/>
        <v>-21.166557679727841</v>
      </c>
      <c r="AW15">
        <v>12</v>
      </c>
      <c r="AX15">
        <f>IF(Z15&gt;0, (R15*SUMPRODUCT(K15:$K$98, X15:$X$98)-K15*$AZ$3)/Z15, 0)</f>
        <v>731.76560786782409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2.8741389999999999E-3</v>
      </c>
      <c r="Q16" s="5">
        <f t="shared" si="30"/>
        <v>12.5</v>
      </c>
      <c r="R16">
        <f t="shared" si="0"/>
        <v>50000</v>
      </c>
      <c r="S16">
        <f t="shared" si="1"/>
        <v>759.63937741455618</v>
      </c>
      <c r="U16">
        <f t="shared" si="20"/>
        <v>2.8741389999999999E-3</v>
      </c>
      <c r="V16">
        <f t="shared" si="21"/>
        <v>0.01</v>
      </c>
      <c r="W16">
        <f t="shared" si="22"/>
        <v>0.86795121337385206</v>
      </c>
      <c r="X16">
        <f t="shared" si="23"/>
        <v>2.4946124324551097E-3</v>
      </c>
      <c r="Y16">
        <f t="shared" si="24"/>
        <v>8.6795121337385206E-3</v>
      </c>
      <c r="Z16">
        <f t="shared" si="25"/>
        <v>0.85677708880765846</v>
      </c>
      <c r="AB16">
        <f t="shared" si="26"/>
        <v>635.13684725413236</v>
      </c>
      <c r="AC16">
        <f t="shared" si="27"/>
        <v>650.84161432490555</v>
      </c>
      <c r="AE16">
        <f t="shared" si="2"/>
        <v>0</v>
      </c>
      <c r="AF16">
        <f t="shared" si="3"/>
        <v>0</v>
      </c>
      <c r="AG16">
        <f t="shared" si="4"/>
        <v>-10.709713610095731</v>
      </c>
      <c r="AH16">
        <f t="shared" si="5"/>
        <v>-124.73062162275548</v>
      </c>
      <c r="AI16">
        <f t="shared" si="6"/>
        <v>-135.4403352328512</v>
      </c>
      <c r="AJ16">
        <f t="shared" si="7"/>
        <v>-15.704767070773187</v>
      </c>
      <c r="AK16">
        <f t="shared" si="28"/>
        <v>44.459579307789269</v>
      </c>
      <c r="AL16">
        <f t="shared" si="8"/>
        <v>-106.68552299583511</v>
      </c>
      <c r="AN16">
        <f t="shared" si="9"/>
        <v>0</v>
      </c>
      <c r="AO16">
        <f t="shared" si="10"/>
        <v>0</v>
      </c>
      <c r="AP16">
        <f t="shared" si="11"/>
        <v>-2.4543899431159106</v>
      </c>
      <c r="AQ16">
        <f t="shared" si="12"/>
        <v>-28.585039194782958</v>
      </c>
      <c r="AR16">
        <f t="shared" si="13"/>
        <v>-31.039429137898864</v>
      </c>
      <c r="AS16">
        <f t="shared" si="14"/>
        <v>-3.5991272746217793</v>
      </c>
      <c r="AT16">
        <f t="shared" si="15"/>
        <v>10.188988081374736</v>
      </c>
      <c r="AU16">
        <f t="shared" si="16"/>
        <v>-24.449568331145908</v>
      </c>
      <c r="AW16">
        <v>13</v>
      </c>
      <c r="AX16">
        <f>IF(Z16&gt;0, (R16*SUMPRODUCT(K16:$K$98, X16:$X$98)-K16*$AZ$3)/Z16, 0)</f>
        <v>759.63937741455618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3.657909E-3</v>
      </c>
      <c r="Q17" s="5">
        <f t="shared" si="30"/>
        <v>12.5</v>
      </c>
      <c r="R17">
        <f t="shared" si="0"/>
        <v>50000</v>
      </c>
      <c r="S17">
        <f t="shared" si="1"/>
        <v>779.00819712186421</v>
      </c>
      <c r="U17">
        <f t="shared" si="20"/>
        <v>3.657909E-3</v>
      </c>
      <c r="V17">
        <f t="shared" si="21"/>
        <v>0.01</v>
      </c>
      <c r="W17">
        <f t="shared" si="22"/>
        <v>0.85677708880765846</v>
      </c>
      <c r="X17">
        <f t="shared" si="23"/>
        <v>3.1340126241433332E-3</v>
      </c>
      <c r="Y17">
        <f t="shared" si="24"/>
        <v>8.5677708880765851E-3</v>
      </c>
      <c r="Z17">
        <f t="shared" si="25"/>
        <v>0.84507530529543851</v>
      </c>
      <c r="AB17">
        <f t="shared" si="26"/>
        <v>650.84161432490555</v>
      </c>
      <c r="AC17">
        <f t="shared" si="27"/>
        <v>658.32059001040852</v>
      </c>
      <c r="AE17">
        <f t="shared" si="2"/>
        <v>0</v>
      </c>
      <c r="AF17">
        <f t="shared" si="3"/>
        <v>0</v>
      </c>
      <c r="AG17">
        <f t="shared" si="4"/>
        <v>-10.563441316192982</v>
      </c>
      <c r="AH17">
        <f t="shared" si="5"/>
        <v>-156.70063120716665</v>
      </c>
      <c r="AI17">
        <f t="shared" si="6"/>
        <v>-167.26407252335963</v>
      </c>
      <c r="AJ17">
        <f t="shared" si="7"/>
        <v>-7.4789756855029736</v>
      </c>
      <c r="AK17">
        <f t="shared" si="28"/>
        <v>45.558913002743395</v>
      </c>
      <c r="AL17">
        <f t="shared" si="8"/>
        <v>-129.18413520611921</v>
      </c>
      <c r="AN17">
        <f t="shared" si="9"/>
        <v>0</v>
      </c>
      <c r="AO17">
        <f t="shared" si="10"/>
        <v>0</v>
      </c>
      <c r="AP17">
        <f t="shared" si="11"/>
        <v>-2.1614893826984982</v>
      </c>
      <c r="AQ17">
        <f t="shared" si="12"/>
        <v>-32.064053794404195</v>
      </c>
      <c r="AR17">
        <f t="shared" si="13"/>
        <v>-34.225543177102693</v>
      </c>
      <c r="AS17">
        <f t="shared" si="14"/>
        <v>-1.530346603326515</v>
      </c>
      <c r="AT17">
        <f t="shared" si="15"/>
        <v>9.3222562416055901</v>
      </c>
      <c r="AU17">
        <f t="shared" si="16"/>
        <v>-26.433633538823621</v>
      </c>
      <c r="AW17">
        <v>14</v>
      </c>
      <c r="AX17">
        <f>IF(Z17&gt;0, (R17*SUMPRODUCT(K17:$K$98, X17:$X$98)-K17*$AZ$3)/Z17, 0)</f>
        <v>779.00819712186421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4.4868319999999996E-3</v>
      </c>
      <c r="Q18" s="5">
        <f t="shared" si="30"/>
        <v>12.5</v>
      </c>
      <c r="R18">
        <f t="shared" si="0"/>
        <v>50000</v>
      </c>
      <c r="S18">
        <f t="shared" si="1"/>
        <v>790.6226998182907</v>
      </c>
      <c r="U18">
        <f t="shared" si="20"/>
        <v>4.4868319999999996E-3</v>
      </c>
      <c r="V18">
        <f t="shared" si="21"/>
        <v>0.01</v>
      </c>
      <c r="W18">
        <f t="shared" si="22"/>
        <v>0.84507530529543851</v>
      </c>
      <c r="X18">
        <f t="shared" si="23"/>
        <v>3.7917109222093425E-3</v>
      </c>
      <c r="Y18">
        <f t="shared" si="24"/>
        <v>8.4507530529543858E-3</v>
      </c>
      <c r="Z18">
        <f t="shared" si="25"/>
        <v>0.8328328413202748</v>
      </c>
      <c r="AB18">
        <f t="shared" si="26"/>
        <v>658.32059001040852</v>
      </c>
      <c r="AC18">
        <f t="shared" si="27"/>
        <v>658.45654950197377</v>
      </c>
      <c r="AE18">
        <f t="shared" si="2"/>
        <v>0</v>
      </c>
      <c r="AF18">
        <f t="shared" si="3"/>
        <v>0</v>
      </c>
      <c r="AG18">
        <f t="shared" si="4"/>
        <v>-10.410410516503434</v>
      </c>
      <c r="AH18">
        <f t="shared" si="5"/>
        <v>-189.58554611046713</v>
      </c>
      <c r="AI18">
        <f t="shared" si="6"/>
        <v>-199.99595662697058</v>
      </c>
      <c r="AJ18">
        <f t="shared" si="7"/>
        <v>-0.13595949156524512</v>
      </c>
      <c r="AK18">
        <f t="shared" si="28"/>
        <v>46.082441300728604</v>
      </c>
      <c r="AL18">
        <f t="shared" si="8"/>
        <v>-154.04947481780721</v>
      </c>
      <c r="AN18">
        <f t="shared" si="9"/>
        <v>0</v>
      </c>
      <c r="AO18">
        <f t="shared" si="10"/>
        <v>0</v>
      </c>
      <c r="AP18">
        <f t="shared" si="11"/>
        <v>-1.9019430795906795</v>
      </c>
      <c r="AQ18">
        <f t="shared" si="12"/>
        <v>-34.636570464113809</v>
      </c>
      <c r="AR18">
        <f t="shared" si="13"/>
        <v>-36.538513543704489</v>
      </c>
      <c r="AS18">
        <f t="shared" si="14"/>
        <v>-2.4839290792351722E-2</v>
      </c>
      <c r="AT18">
        <f t="shared" si="15"/>
        <v>8.4190897355700418</v>
      </c>
      <c r="AU18">
        <f t="shared" si="16"/>
        <v>-28.144263098926796</v>
      </c>
      <c r="AW18">
        <v>15</v>
      </c>
      <c r="AX18">
        <f>IF(Z18&gt;0, (R18*SUMPRODUCT(K18:$K$98, X18:$X$98)-K18*$AZ$3)/Z18, 0)</f>
        <v>790.6226998182907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5.3970320000000004E-3</v>
      </c>
      <c r="Q19" s="5">
        <f t="shared" si="30"/>
        <v>12.5</v>
      </c>
      <c r="R19">
        <f t="shared" si="0"/>
        <v>50000</v>
      </c>
      <c r="S19">
        <f t="shared" si="1"/>
        <v>795.80766046804843</v>
      </c>
      <c r="U19">
        <f t="shared" si="20"/>
        <v>5.3970320000000004E-3</v>
      </c>
      <c r="V19">
        <f t="shared" si="21"/>
        <v>0.01</v>
      </c>
      <c r="W19">
        <f t="shared" si="22"/>
        <v>0.8328328413202748</v>
      </c>
      <c r="X19">
        <f t="shared" si="23"/>
        <v>4.4948254952564453E-3</v>
      </c>
      <c r="Y19">
        <f t="shared" si="24"/>
        <v>8.3283284132027475E-3</v>
      </c>
      <c r="Z19">
        <f t="shared" si="25"/>
        <v>0.82000968741181557</v>
      </c>
      <c r="AB19">
        <f t="shared" si="26"/>
        <v>658.45654950197377</v>
      </c>
      <c r="AC19">
        <f t="shared" si="27"/>
        <v>652.56999090033264</v>
      </c>
      <c r="AE19">
        <f t="shared" si="2"/>
        <v>0</v>
      </c>
      <c r="AF19">
        <f t="shared" si="3"/>
        <v>0</v>
      </c>
      <c r="AG19">
        <f t="shared" si="4"/>
        <v>-10.250121092647694</v>
      </c>
      <c r="AH19">
        <f t="shared" si="5"/>
        <v>-224.74127476282226</v>
      </c>
      <c r="AI19">
        <f t="shared" si="6"/>
        <v>-234.99139585546996</v>
      </c>
      <c r="AJ19">
        <f t="shared" si="7"/>
        <v>5.8865586016411271</v>
      </c>
      <c r="AK19">
        <f t="shared" si="28"/>
        <v>46.09195846513817</v>
      </c>
      <c r="AL19">
        <f t="shared" si="8"/>
        <v>-183.01287878869067</v>
      </c>
      <c r="AN19">
        <f t="shared" si="9"/>
        <v>0</v>
      </c>
      <c r="AO19">
        <f t="shared" si="10"/>
        <v>0</v>
      </c>
      <c r="AP19">
        <f t="shared" si="11"/>
        <v>-1.6720167867250384</v>
      </c>
      <c r="AQ19">
        <f t="shared" si="12"/>
        <v>-36.660170224033727</v>
      </c>
      <c r="AR19">
        <f t="shared" si="13"/>
        <v>-38.332187010758766</v>
      </c>
      <c r="AS19">
        <f t="shared" si="14"/>
        <v>0.96022522163611346</v>
      </c>
      <c r="AT19">
        <f t="shared" si="15"/>
        <v>7.5185968624334869</v>
      </c>
      <c r="AU19">
        <f t="shared" si="16"/>
        <v>-29.853364926689167</v>
      </c>
      <c r="AW19">
        <v>16</v>
      </c>
      <c r="AX19">
        <f>IF(Z19&gt;0, (R19*SUMPRODUCT(K19:$K$98, X19:$X$98)-K19*$AZ$3)/Z19, 0)</f>
        <v>795.80766046804843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6.3737730000000001E-3</v>
      </c>
      <c r="Q20" s="5">
        <f t="shared" si="30"/>
        <v>12.5</v>
      </c>
      <c r="R20">
        <f t="shared" si="0"/>
        <v>50000</v>
      </c>
      <c r="S20">
        <f t="shared" si="1"/>
        <v>795.42892218004465</v>
      </c>
      <c r="U20">
        <f t="shared" si="20"/>
        <v>6.3737730000000001E-3</v>
      </c>
      <c r="V20">
        <f t="shared" si="21"/>
        <v>0.01</v>
      </c>
      <c r="W20">
        <f t="shared" si="22"/>
        <v>0.82000968741181557</v>
      </c>
      <c r="X20">
        <f t="shared" si="23"/>
        <v>5.2265556053638701E-3</v>
      </c>
      <c r="Y20">
        <f t="shared" si="24"/>
        <v>8.2000968741181551E-3</v>
      </c>
      <c r="Z20">
        <f t="shared" si="25"/>
        <v>0.80658303493233352</v>
      </c>
      <c r="AB20">
        <f t="shared" si="26"/>
        <v>652.56999090033264</v>
      </c>
      <c r="AC20">
        <f t="shared" si="27"/>
        <v>641.57947412493536</v>
      </c>
      <c r="AE20">
        <f t="shared" si="2"/>
        <v>0</v>
      </c>
      <c r="AF20">
        <f t="shared" si="3"/>
        <v>0</v>
      </c>
      <c r="AG20">
        <f t="shared" si="4"/>
        <v>-10.082287936654168</v>
      </c>
      <c r="AH20">
        <f t="shared" si="5"/>
        <v>-261.32778026819352</v>
      </c>
      <c r="AI20">
        <f t="shared" si="6"/>
        <v>-271.41006820484768</v>
      </c>
      <c r="AJ20">
        <f t="shared" si="7"/>
        <v>10.990516775397282</v>
      </c>
      <c r="AK20">
        <f t="shared" si="28"/>
        <v>45.679899363023289</v>
      </c>
      <c r="AL20">
        <f t="shared" si="8"/>
        <v>-214.73965206642711</v>
      </c>
      <c r="AN20">
        <f t="shared" si="9"/>
        <v>0</v>
      </c>
      <c r="AO20">
        <f t="shared" si="10"/>
        <v>0</v>
      </c>
      <c r="AP20">
        <f t="shared" si="11"/>
        <v>-1.4684281816134046</v>
      </c>
      <c r="AQ20">
        <f t="shared" si="12"/>
        <v>-38.060912324195748</v>
      </c>
      <c r="AR20">
        <f t="shared" si="13"/>
        <v>-39.529340505809152</v>
      </c>
      <c r="AS20">
        <f t="shared" si="14"/>
        <v>1.6007065722469282</v>
      </c>
      <c r="AT20">
        <f t="shared" si="15"/>
        <v>6.653018836534784</v>
      </c>
      <c r="AU20">
        <f t="shared" si="16"/>
        <v>-31.275615097027437</v>
      </c>
      <c r="AW20">
        <v>17</v>
      </c>
      <c r="AX20">
        <f>IF(Z20&gt;0, (R20*SUMPRODUCT(K20:$K$98, X20:$X$98)-K20*$AZ$3)/Z20, 0)</f>
        <v>795.42892218004465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7.4983330000000003E-3</v>
      </c>
      <c r="Q21" s="5">
        <f t="shared" si="30"/>
        <v>12.5</v>
      </c>
      <c r="R21">
        <f t="shared" si="0"/>
        <v>50000</v>
      </c>
      <c r="S21">
        <f t="shared" si="1"/>
        <v>790.48865734662843</v>
      </c>
      <c r="U21">
        <f t="shared" si="20"/>
        <v>7.4983330000000003E-3</v>
      </c>
      <c r="V21">
        <f t="shared" si="21"/>
        <v>0.01</v>
      </c>
      <c r="W21">
        <f t="shared" si="22"/>
        <v>0.80658303493233352</v>
      </c>
      <c r="X21">
        <f t="shared" si="23"/>
        <v>6.0480281880732692E-3</v>
      </c>
      <c r="Y21">
        <f t="shared" si="24"/>
        <v>8.0658303493233354E-3</v>
      </c>
      <c r="Z21">
        <f t="shared" si="25"/>
        <v>0.79246917639493697</v>
      </c>
      <c r="AB21">
        <f t="shared" si="26"/>
        <v>641.57947412493536</v>
      </c>
      <c r="AC21">
        <f t="shared" si="27"/>
        <v>626.43789523702219</v>
      </c>
      <c r="AE21">
        <f t="shared" si="2"/>
        <v>0</v>
      </c>
      <c r="AF21">
        <f t="shared" si="3"/>
        <v>0</v>
      </c>
      <c r="AG21">
        <f t="shared" si="4"/>
        <v>-9.9058647049367128</v>
      </c>
      <c r="AH21">
        <f t="shared" si="5"/>
        <v>-302.40140940366348</v>
      </c>
      <c r="AI21">
        <f t="shared" si="6"/>
        <v>-312.30727410860021</v>
      </c>
      <c r="AJ21">
        <f t="shared" si="7"/>
        <v>15.14157888791317</v>
      </c>
      <c r="AK21">
        <f t="shared" si="28"/>
        <v>44.910563188745478</v>
      </c>
      <c r="AL21">
        <f t="shared" si="8"/>
        <v>-252.25513203194157</v>
      </c>
      <c r="AN21">
        <f t="shared" si="9"/>
        <v>0</v>
      </c>
      <c r="AO21">
        <f t="shared" si="10"/>
        <v>0</v>
      </c>
      <c r="AP21">
        <f t="shared" si="11"/>
        <v>-1.2881545859865615</v>
      </c>
      <c r="AQ21">
        <f t="shared" si="12"/>
        <v>-39.324155329720661</v>
      </c>
      <c r="AR21">
        <f t="shared" si="13"/>
        <v>-40.612309915707222</v>
      </c>
      <c r="AS21">
        <f t="shared" si="14"/>
        <v>1.9690047123117114</v>
      </c>
      <c r="AT21">
        <f t="shared" si="15"/>
        <v>5.8401512289977662</v>
      </c>
      <c r="AU21">
        <f t="shared" si="16"/>
        <v>-32.803153974397745</v>
      </c>
      <c r="AW21">
        <v>18</v>
      </c>
      <c r="AX21">
        <f>IF(Z21&gt;0, (R21*SUMPRODUCT(K21:$K$98, X21:$X$98)-K21*$AZ$3)/Z21, 0)</f>
        <v>790.48865734662843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8.7783159999999995E-3</v>
      </c>
      <c r="Q22" s="5">
        <f t="shared" si="30"/>
        <v>12.5</v>
      </c>
      <c r="R22">
        <f t="shared" si="0"/>
        <v>50000</v>
      </c>
      <c r="S22">
        <f t="shared" si="1"/>
        <v>781.36169479049556</v>
      </c>
      <c r="U22">
        <f t="shared" si="20"/>
        <v>8.7783159999999995E-3</v>
      </c>
      <c r="V22">
        <f t="shared" si="21"/>
        <v>0.01</v>
      </c>
      <c r="W22">
        <f t="shared" si="22"/>
        <v>0.79246917639493697</v>
      </c>
      <c r="X22">
        <f t="shared" si="23"/>
        <v>6.9565448506544968E-3</v>
      </c>
      <c r="Y22">
        <f t="shared" si="24"/>
        <v>7.9246917639493701E-3</v>
      </c>
      <c r="Z22">
        <f t="shared" si="25"/>
        <v>0.77758793978033314</v>
      </c>
      <c r="AB22">
        <f t="shared" si="26"/>
        <v>626.43789523702219</v>
      </c>
      <c r="AC22">
        <f t="shared" si="27"/>
        <v>607.57743047541089</v>
      </c>
      <c r="AE22">
        <f t="shared" si="2"/>
        <v>0</v>
      </c>
      <c r="AF22">
        <f t="shared" si="3"/>
        <v>0</v>
      </c>
      <c r="AG22">
        <f t="shared" si="4"/>
        <v>-9.7198492472541638</v>
      </c>
      <c r="AH22">
        <f t="shared" si="5"/>
        <v>-347.82724253272482</v>
      </c>
      <c r="AI22">
        <f t="shared" si="6"/>
        <v>-357.54709177997898</v>
      </c>
      <c r="AJ22">
        <f t="shared" si="7"/>
        <v>18.860464761611297</v>
      </c>
      <c r="AK22">
        <f t="shared" si="28"/>
        <v>43.850652666591557</v>
      </c>
      <c r="AL22">
        <f t="shared" si="8"/>
        <v>-294.83597435177614</v>
      </c>
      <c r="AN22">
        <f t="shared" si="9"/>
        <v>0</v>
      </c>
      <c r="AO22">
        <f t="shared" si="10"/>
        <v>0</v>
      </c>
      <c r="AP22">
        <f t="shared" si="11"/>
        <v>-1.1285403679589789</v>
      </c>
      <c r="AQ22">
        <f t="shared" si="12"/>
        <v>-40.385100045140014</v>
      </c>
      <c r="AR22">
        <f t="shared" si="13"/>
        <v>-41.513640413098997</v>
      </c>
      <c r="AS22">
        <f t="shared" si="14"/>
        <v>2.1898277741251055</v>
      </c>
      <c r="AT22">
        <f t="shared" si="15"/>
        <v>5.0913579456570952</v>
      </c>
      <c r="AU22">
        <f t="shared" si="16"/>
        <v>-34.232454693316797</v>
      </c>
      <c r="AW22">
        <v>19</v>
      </c>
      <c r="AX22">
        <f>IF(Z22&gt;0, (R22*SUMPRODUCT(K22:$K$98, X22:$X$98)-K22*$AZ$3)/Z22, 0)</f>
        <v>781.36169479049556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1.019566E-2</v>
      </c>
      <c r="Q23" s="5">
        <f t="shared" si="30"/>
        <v>12.5</v>
      </c>
      <c r="R23">
        <f t="shared" si="0"/>
        <v>50000</v>
      </c>
      <c r="S23">
        <f t="shared" si="1"/>
        <v>768.44172265561429</v>
      </c>
      <c r="U23">
        <f t="shared" si="20"/>
        <v>1.019566E-2</v>
      </c>
      <c r="V23">
        <f t="shared" si="21"/>
        <v>0.01</v>
      </c>
      <c r="W23">
        <f t="shared" si="22"/>
        <v>0.77758793978033314</v>
      </c>
      <c r="X23">
        <f t="shared" si="23"/>
        <v>7.9280222541007524E-3</v>
      </c>
      <c r="Y23">
        <f t="shared" si="24"/>
        <v>7.7758793978033314E-3</v>
      </c>
      <c r="Z23">
        <f t="shared" si="25"/>
        <v>0.76188403812842909</v>
      </c>
      <c r="AB23">
        <f t="shared" si="26"/>
        <v>607.57743047541089</v>
      </c>
      <c r="AC23">
        <f t="shared" si="27"/>
        <v>585.46348272322575</v>
      </c>
      <c r="AE23">
        <f t="shared" si="2"/>
        <v>0</v>
      </c>
      <c r="AF23">
        <f t="shared" si="3"/>
        <v>0</v>
      </c>
      <c r="AG23">
        <f t="shared" si="4"/>
        <v>-9.5235504766053634</v>
      </c>
      <c r="AH23">
        <f t="shared" si="5"/>
        <v>-396.40111270503763</v>
      </c>
      <c r="AI23">
        <f t="shared" si="6"/>
        <v>-405.92466318164298</v>
      </c>
      <c r="AJ23">
        <f t="shared" si="7"/>
        <v>22.11394775218514</v>
      </c>
      <c r="AK23">
        <f t="shared" si="28"/>
        <v>42.530420133278767</v>
      </c>
      <c r="AL23">
        <f t="shared" si="8"/>
        <v>-341.28029529617908</v>
      </c>
      <c r="AN23">
        <f t="shared" si="9"/>
        <v>0</v>
      </c>
      <c r="AO23">
        <f t="shared" si="10"/>
        <v>0</v>
      </c>
      <c r="AP23">
        <f t="shared" si="11"/>
        <v>-0.98727566999232552</v>
      </c>
      <c r="AQ23">
        <f t="shared" si="12"/>
        <v>-41.093621028516594</v>
      </c>
      <c r="AR23">
        <f t="shared" si="13"/>
        <v>-42.080896698508916</v>
      </c>
      <c r="AS23">
        <f t="shared" si="14"/>
        <v>2.2924814266323925</v>
      </c>
      <c r="AT23">
        <f t="shared" si="15"/>
        <v>4.4089910727395871</v>
      </c>
      <c r="AU23">
        <f t="shared" si="16"/>
        <v>-35.379424199136935</v>
      </c>
      <c r="AW23">
        <v>20</v>
      </c>
      <c r="AX23">
        <f>IF(Z23&gt;0, (R23*SUMPRODUCT(K23:$K$98, X23:$X$98)-K23*$AZ$3)/Z23, 0)</f>
        <v>768.44172265561429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1.1804551E-2</v>
      </c>
      <c r="Q24" s="5">
        <f t="shared" si="30"/>
        <v>12.5</v>
      </c>
      <c r="R24">
        <f t="shared" si="0"/>
        <v>50000</v>
      </c>
      <c r="S24">
        <f t="shared" si="1"/>
        <v>752.32098833558871</v>
      </c>
      <c r="U24">
        <f t="shared" si="20"/>
        <v>1.1804551E-2</v>
      </c>
      <c r="V24">
        <f t="shared" si="21"/>
        <v>0.01</v>
      </c>
      <c r="W24">
        <f t="shared" ref="W24:W69" si="34">Z23</f>
        <v>0.76188403812842909</v>
      </c>
      <c r="X24">
        <f t="shared" ref="X24:X69" si="35">U24*W24</f>
        <v>8.9936989841729858E-3</v>
      </c>
      <c r="Y24">
        <f t="shared" ref="Y24:Y69" si="36">V24*W24</f>
        <v>7.6188403812842915E-3</v>
      </c>
      <c r="Z24">
        <f t="shared" ref="Z24:Z69" si="37">MAX(0, W24-X24-Y24)</f>
        <v>0.74527149876297183</v>
      </c>
      <c r="AB24">
        <f t="shared" ref="AB24:AB69" si="38">AC23</f>
        <v>585.46348272322575</v>
      </c>
      <c r="AC24">
        <f t="shared" si="27"/>
        <v>560.68339052770443</v>
      </c>
      <c r="AE24">
        <f t="shared" si="2"/>
        <v>0</v>
      </c>
      <c r="AF24">
        <f t="shared" si="3"/>
        <v>0</v>
      </c>
      <c r="AG24">
        <f t="shared" si="4"/>
        <v>-9.3158937345371484</v>
      </c>
      <c r="AH24">
        <f t="shared" si="5"/>
        <v>-449.6849492086493</v>
      </c>
      <c r="AI24">
        <f t="shared" ref="AI24:AI69" si="39">SUM(AE24:AH24)</f>
        <v>-459.00084294318646</v>
      </c>
      <c r="AJ24">
        <f t="shared" si="7"/>
        <v>24.78009219552132</v>
      </c>
      <c r="AK24">
        <f t="shared" si="28"/>
        <v>40.982443790625808</v>
      </c>
      <c r="AL24">
        <f t="shared" ref="AL24:AL69" si="40">SUM(AI24:AK24)</f>
        <v>-393.2383069570393</v>
      </c>
      <c r="AN24">
        <f t="shared" si="9"/>
        <v>0</v>
      </c>
      <c r="AO24">
        <f t="shared" si="10"/>
        <v>0</v>
      </c>
      <c r="AP24">
        <f t="shared" si="11"/>
        <v>-0.8622755065133203</v>
      </c>
      <c r="AQ24">
        <f t="shared" si="12"/>
        <v>-41.622664276727058</v>
      </c>
      <c r="AR24">
        <f t="shared" si="13"/>
        <v>-42.484939783240378</v>
      </c>
      <c r="AS24">
        <f t="shared" si="14"/>
        <v>2.293635710991881</v>
      </c>
      <c r="AT24">
        <f t="shared" si="15"/>
        <v>3.7933190829243921</v>
      </c>
      <c r="AU24">
        <f t="shared" si="16"/>
        <v>-36.397984989324101</v>
      </c>
      <c r="AW24">
        <v>21</v>
      </c>
      <c r="AX24">
        <f>IF(Z24&gt;0, (R24*SUMPRODUCT(K24:$K$98, X24:$X$98)-K24*$AZ$3)/Z24, 0)</f>
        <v>752.32098833558871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1.3628751999999999E-2</v>
      </c>
      <c r="Q25" s="5">
        <f t="shared" si="30"/>
        <v>12.5</v>
      </c>
      <c r="R25">
        <f t="shared" si="0"/>
        <v>50000</v>
      </c>
      <c r="S25">
        <f t="shared" si="1"/>
        <v>733.34408541042228</v>
      </c>
      <c r="U25">
        <f t="shared" si="20"/>
        <v>1.3628751999999999E-2</v>
      </c>
      <c r="V25">
        <f t="shared" si="21"/>
        <v>0.01</v>
      </c>
      <c r="W25">
        <f t="shared" si="34"/>
        <v>0.74527149876297183</v>
      </c>
      <c r="X25">
        <f t="shared" si="35"/>
        <v>1.0157120429308849E-2</v>
      </c>
      <c r="Y25">
        <f t="shared" si="36"/>
        <v>7.4527149876297185E-3</v>
      </c>
      <c r="Z25">
        <f t="shared" si="37"/>
        <v>0.72766166334603333</v>
      </c>
      <c r="AB25">
        <f t="shared" si="38"/>
        <v>560.68339052770443</v>
      </c>
      <c r="AC25">
        <f t="shared" si="27"/>
        <v>533.62637699472339</v>
      </c>
      <c r="AE25">
        <f t="shared" si="2"/>
        <v>0</v>
      </c>
      <c r="AF25">
        <f t="shared" si="3"/>
        <v>0</v>
      </c>
      <c r="AG25">
        <f t="shared" si="4"/>
        <v>-9.0957707918254158</v>
      </c>
      <c r="AH25">
        <f t="shared" si="5"/>
        <v>-507.85602146544244</v>
      </c>
      <c r="AI25">
        <f t="shared" si="39"/>
        <v>-516.95179225726781</v>
      </c>
      <c r="AJ25">
        <f t="shared" si="7"/>
        <v>27.057013532981046</v>
      </c>
      <c r="AK25">
        <f t="shared" si="28"/>
        <v>39.247837336939313</v>
      </c>
      <c r="AL25">
        <f t="shared" si="40"/>
        <v>-450.64694138734745</v>
      </c>
      <c r="AN25">
        <f t="shared" si="9"/>
        <v>0</v>
      </c>
      <c r="AO25">
        <f t="shared" si="10"/>
        <v>0</v>
      </c>
      <c r="AP25">
        <f t="shared" si="11"/>
        <v>-0.75169733251271664</v>
      </c>
      <c r="AQ25">
        <f t="shared" si="12"/>
        <v>-41.970496549801517</v>
      </c>
      <c r="AR25">
        <f t="shared" si="13"/>
        <v>-42.72219388231423</v>
      </c>
      <c r="AS25">
        <f t="shared" si="14"/>
        <v>2.2360595230457196</v>
      </c>
      <c r="AT25">
        <f t="shared" si="15"/>
        <v>3.2435398063883571</v>
      </c>
      <c r="AU25">
        <f t="shared" si="16"/>
        <v>-37.242594552880156</v>
      </c>
      <c r="AW25">
        <v>22</v>
      </c>
      <c r="AX25">
        <f>IF(Z25&gt;0, (R25*SUMPRODUCT(K25:$K$98, X25:$X$98)-K25*$AZ$3)/Z25, 0)</f>
        <v>733.34408541042228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1.5530428000000001E-2</v>
      </c>
      <c r="Q26" s="5">
        <f t="shared" si="30"/>
        <v>12.5</v>
      </c>
      <c r="R26">
        <f t="shared" si="0"/>
        <v>50000</v>
      </c>
      <c r="S26">
        <f t="shared" si="1"/>
        <v>711.7080899451804</v>
      </c>
      <c r="U26">
        <f t="shared" si="20"/>
        <v>1.5530428000000001E-2</v>
      </c>
      <c r="V26">
        <f t="shared" si="21"/>
        <v>0.01</v>
      </c>
      <c r="W26">
        <f t="shared" si="34"/>
        <v>0.72766166334603333</v>
      </c>
      <c r="X26">
        <f t="shared" si="35"/>
        <v>1.130089707095581E-2</v>
      </c>
      <c r="Y26">
        <f t="shared" si="36"/>
        <v>7.2766166334603333E-3</v>
      </c>
      <c r="Z26">
        <f t="shared" si="37"/>
        <v>0.70908414964161715</v>
      </c>
      <c r="AB26">
        <f t="shared" si="38"/>
        <v>533.62637699472339</v>
      </c>
      <c r="AC26">
        <f t="shared" si="27"/>
        <v>504.66092575183779</v>
      </c>
      <c r="AE26">
        <f t="shared" si="2"/>
        <v>0</v>
      </c>
      <c r="AF26">
        <f t="shared" si="3"/>
        <v>0</v>
      </c>
      <c r="AG26">
        <f t="shared" si="4"/>
        <v>-8.8635518705202152</v>
      </c>
      <c r="AH26">
        <f t="shared" si="5"/>
        <v>-565.04485354779047</v>
      </c>
      <c r="AI26">
        <f t="shared" si="39"/>
        <v>-573.90840541831074</v>
      </c>
      <c r="AJ26">
        <f t="shared" si="7"/>
        <v>28.965451242885592</v>
      </c>
      <c r="AK26">
        <f t="shared" si="28"/>
        <v>37.35384638963064</v>
      </c>
      <c r="AL26">
        <f t="shared" si="40"/>
        <v>-507.58910778579451</v>
      </c>
      <c r="AN26">
        <f t="shared" si="9"/>
        <v>0</v>
      </c>
      <c r="AO26">
        <f t="shared" si="10"/>
        <v>0</v>
      </c>
      <c r="AP26">
        <f t="shared" si="11"/>
        <v>-0.65402337311357917</v>
      </c>
      <c r="AQ26">
        <f t="shared" si="12"/>
        <v>-41.693504644217157</v>
      </c>
      <c r="AR26">
        <f t="shared" si="13"/>
        <v>-42.347528017330745</v>
      </c>
      <c r="AS26">
        <f t="shared" si="14"/>
        <v>2.1373014342744625</v>
      </c>
      <c r="AT26">
        <f t="shared" si="15"/>
        <v>2.7562639640849613</v>
      </c>
      <c r="AU26">
        <f t="shared" si="16"/>
        <v>-37.453962618971318</v>
      </c>
      <c r="AW26">
        <v>23</v>
      </c>
      <c r="AX26">
        <f>IF(Z26&gt;0, (R26*SUMPRODUCT(K26:$K$98, X26:$X$98)-K26*$AZ$3)/Z26, 0)</f>
        <v>711.7080899451804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1.7564712E-2</v>
      </c>
      <c r="Q27" s="5">
        <f t="shared" si="30"/>
        <v>12.5</v>
      </c>
      <c r="R27">
        <f t="shared" si="0"/>
        <v>50000</v>
      </c>
      <c r="S27">
        <f t="shared" si="1"/>
        <v>688.25613597538529</v>
      </c>
      <c r="U27">
        <f t="shared" si="20"/>
        <v>1.7564712E-2</v>
      </c>
      <c r="V27">
        <f t="shared" si="21"/>
        <v>0.01</v>
      </c>
      <c r="W27">
        <f t="shared" si="34"/>
        <v>0.70908414964161715</v>
      </c>
      <c r="X27">
        <f t="shared" si="35"/>
        <v>1.2454858872219908E-2</v>
      </c>
      <c r="Y27">
        <f t="shared" si="36"/>
        <v>7.0908414964161717E-3</v>
      </c>
      <c r="Z27">
        <f t="shared" si="37"/>
        <v>0.68953844927298114</v>
      </c>
      <c r="AB27">
        <f t="shared" si="38"/>
        <v>504.66092575183779</v>
      </c>
      <c r="AC27">
        <f t="shared" si="27"/>
        <v>474.57906870308119</v>
      </c>
      <c r="AE27">
        <f t="shared" si="2"/>
        <v>0</v>
      </c>
      <c r="AF27">
        <f t="shared" si="3"/>
        <v>0</v>
      </c>
      <c r="AG27">
        <f t="shared" si="4"/>
        <v>-8.6192306159122634</v>
      </c>
      <c r="AH27">
        <f t="shared" si="5"/>
        <v>-622.74294361099544</v>
      </c>
      <c r="AI27">
        <f t="shared" si="39"/>
        <v>-631.36217422690765</v>
      </c>
      <c r="AJ27">
        <f t="shared" si="7"/>
        <v>30.081857048756603</v>
      </c>
      <c r="AK27">
        <f t="shared" si="28"/>
        <v>35.32626480262865</v>
      </c>
      <c r="AL27">
        <f t="shared" si="40"/>
        <v>-565.95405237552245</v>
      </c>
      <c r="AN27">
        <f t="shared" si="9"/>
        <v>0</v>
      </c>
      <c r="AO27">
        <f t="shared" si="10"/>
        <v>0</v>
      </c>
      <c r="AP27">
        <f t="shared" si="11"/>
        <v>-0.56785304213610244</v>
      </c>
      <c r="AQ27">
        <f t="shared" si="12"/>
        <v>-41.027614964316285</v>
      </c>
      <c r="AR27">
        <f t="shared" si="13"/>
        <v>-41.595468006452386</v>
      </c>
      <c r="AS27">
        <f t="shared" si="14"/>
        <v>1.9818560147008919</v>
      </c>
      <c r="AT27">
        <f t="shared" si="15"/>
        <v>2.3273686282908472</v>
      </c>
      <c r="AU27">
        <f t="shared" si="16"/>
        <v>-37.286243363460649</v>
      </c>
      <c r="AW27">
        <v>24</v>
      </c>
      <c r="AX27">
        <f>IF(Z27&gt;0, (R27*SUMPRODUCT(K27:$K$98, X27:$X$98)-K27*$AZ$3)/Z27, 0)</f>
        <v>688.25613597538529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1.9807176999999999E-2</v>
      </c>
      <c r="Q28" s="5">
        <f t="shared" si="30"/>
        <v>12.5</v>
      </c>
      <c r="R28">
        <f t="shared" si="0"/>
        <v>50000</v>
      </c>
      <c r="S28">
        <f t="shared" si="1"/>
        <v>663.57067384923312</v>
      </c>
      <c r="U28">
        <f t="shared" si="20"/>
        <v>1.9807176999999999E-2</v>
      </c>
      <c r="V28">
        <f t="shared" si="21"/>
        <v>0.01</v>
      </c>
      <c r="W28">
        <f t="shared" si="34"/>
        <v>0.68953844927298114</v>
      </c>
      <c r="X28">
        <f t="shared" si="35"/>
        <v>1.3657810113055458E-2</v>
      </c>
      <c r="Y28">
        <f t="shared" si="36"/>
        <v>6.8953844927298119E-3</v>
      </c>
      <c r="Z28">
        <f t="shared" si="37"/>
        <v>0.66898525466719583</v>
      </c>
      <c r="AB28">
        <f t="shared" si="38"/>
        <v>474.57906870308119</v>
      </c>
      <c r="AC28">
        <f t="shared" si="27"/>
        <v>443.91899623471198</v>
      </c>
      <c r="AE28">
        <f t="shared" si="2"/>
        <v>0</v>
      </c>
      <c r="AF28">
        <f t="shared" si="3"/>
        <v>0</v>
      </c>
      <c r="AG28">
        <f t="shared" si="4"/>
        <v>-8.362315683339947</v>
      </c>
      <c r="AH28">
        <f t="shared" si="5"/>
        <v>-682.89050565277296</v>
      </c>
      <c r="AI28">
        <f t="shared" si="39"/>
        <v>-691.2528213361129</v>
      </c>
      <c r="AJ28">
        <f t="shared" si="7"/>
        <v>30.660072468369208</v>
      </c>
      <c r="AK28">
        <f t="shared" si="28"/>
        <v>33.220534809215685</v>
      </c>
      <c r="AL28">
        <f t="shared" si="40"/>
        <v>-627.37221405852802</v>
      </c>
      <c r="AN28">
        <f t="shared" si="9"/>
        <v>0</v>
      </c>
      <c r="AO28">
        <f t="shared" si="10"/>
        <v>0</v>
      </c>
      <c r="AP28">
        <f t="shared" si="11"/>
        <v>-0.49189905892782415</v>
      </c>
      <c r="AQ28">
        <f t="shared" si="12"/>
        <v>-40.169877555636567</v>
      </c>
      <c r="AR28">
        <f t="shared" si="13"/>
        <v>-40.661776614564396</v>
      </c>
      <c r="AS28">
        <f t="shared" si="14"/>
        <v>1.8035268417211943</v>
      </c>
      <c r="AT28">
        <f t="shared" si="15"/>
        <v>1.9541417029123076</v>
      </c>
      <c r="AU28">
        <f t="shared" si="16"/>
        <v>-36.904108069930892</v>
      </c>
      <c r="AW28">
        <v>25</v>
      </c>
      <c r="AX28">
        <f>IF(Z28&gt;0, (R28*SUMPRODUCT(K28:$K$98, X28:$X$98)-K28*$AZ$3)/Z28, 0)</f>
        <v>663.57067384923312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2.2489294999999999E-2</v>
      </c>
      <c r="Q29" s="5">
        <f t="shared" si="30"/>
        <v>12.5</v>
      </c>
      <c r="R29">
        <f t="shared" si="0"/>
        <v>50000</v>
      </c>
      <c r="S29">
        <f t="shared" si="1"/>
        <v>638.09285556244799</v>
      </c>
      <c r="U29">
        <f t="shared" si="20"/>
        <v>2.2489294999999999E-2</v>
      </c>
      <c r="V29">
        <f t="shared" si="21"/>
        <v>0.01</v>
      </c>
      <c r="W29">
        <f t="shared" si="34"/>
        <v>0.66898525466719583</v>
      </c>
      <c r="X29">
        <f t="shared" si="35"/>
        <v>1.5045006742860693E-2</v>
      </c>
      <c r="Y29">
        <f t="shared" si="36"/>
        <v>6.6898525466719582E-3</v>
      </c>
      <c r="Z29">
        <f t="shared" si="37"/>
        <v>0.64725039537766316</v>
      </c>
      <c r="AB29">
        <f t="shared" si="38"/>
        <v>443.91899623471198</v>
      </c>
      <c r="AC29">
        <f t="shared" si="27"/>
        <v>413.00585305045655</v>
      </c>
      <c r="AE29">
        <f t="shared" si="2"/>
        <v>0</v>
      </c>
      <c r="AF29">
        <f t="shared" si="3"/>
        <v>0</v>
      </c>
      <c r="AG29">
        <f t="shared" si="4"/>
        <v>-8.0906299422207901</v>
      </c>
      <c r="AH29">
        <f t="shared" si="5"/>
        <v>-752.25033714303459</v>
      </c>
      <c r="AI29">
        <f t="shared" si="39"/>
        <v>-760.34096708525533</v>
      </c>
      <c r="AJ29">
        <f t="shared" si="7"/>
        <v>30.913143184255432</v>
      </c>
      <c r="AK29">
        <f t="shared" si="28"/>
        <v>31.074329736429842</v>
      </c>
      <c r="AL29">
        <f t="shared" si="40"/>
        <v>-698.35349416457007</v>
      </c>
      <c r="AN29">
        <f t="shared" si="9"/>
        <v>0</v>
      </c>
      <c r="AO29">
        <f t="shared" si="10"/>
        <v>0</v>
      </c>
      <c r="AP29">
        <f t="shared" si="11"/>
        <v>-0.42492643329651403</v>
      </c>
      <c r="AQ29">
        <f t="shared" si="12"/>
        <v>-39.508796594465068</v>
      </c>
      <c r="AR29">
        <f t="shared" si="13"/>
        <v>-39.93372302776158</v>
      </c>
      <c r="AS29">
        <f t="shared" si="14"/>
        <v>1.623583301804614</v>
      </c>
      <c r="AT29">
        <f t="shared" si="15"/>
        <v>1.6320489499926998</v>
      </c>
      <c r="AU29">
        <f t="shared" si="16"/>
        <v>-36.678090775964272</v>
      </c>
      <c r="AW29">
        <v>26</v>
      </c>
      <c r="AX29">
        <f>IF(Z29&gt;0, (R29*SUMPRODUCT(K29:$K$98, X29:$X$98)-K29*$AZ$3)/Z29, 0)</f>
        <v>638.09285556244799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2.5348699999999998E-2</v>
      </c>
      <c r="Q30" s="5">
        <f t="shared" si="30"/>
        <v>12.5</v>
      </c>
      <c r="R30">
        <f t="shared" si="0"/>
        <v>50000</v>
      </c>
      <c r="S30">
        <f t="shared" si="1"/>
        <v>611.4346076332497</v>
      </c>
      <c r="U30">
        <f t="shared" si="20"/>
        <v>2.5348699999999998E-2</v>
      </c>
      <c r="V30">
        <f t="shared" si="21"/>
        <v>0.01</v>
      </c>
      <c r="W30">
        <f t="shared" si="34"/>
        <v>0.64725039537766316</v>
      </c>
      <c r="X30">
        <f t="shared" si="35"/>
        <v>1.6406956097309768E-2</v>
      </c>
      <c r="Y30">
        <f t="shared" si="36"/>
        <v>6.4725039537766316E-3</v>
      </c>
      <c r="Z30">
        <f t="shared" si="37"/>
        <v>0.62437093532657673</v>
      </c>
      <c r="AB30">
        <f t="shared" si="38"/>
        <v>413.00585305045655</v>
      </c>
      <c r="AC30">
        <f t="shared" si="27"/>
        <v>381.76199785901053</v>
      </c>
      <c r="AE30">
        <f t="shared" si="2"/>
        <v>0</v>
      </c>
      <c r="AF30">
        <f t="shared" si="3"/>
        <v>0</v>
      </c>
      <c r="AG30">
        <f t="shared" si="4"/>
        <v>-7.8046366915822087</v>
      </c>
      <c r="AH30">
        <f t="shared" si="5"/>
        <v>-820.34780486548846</v>
      </c>
      <c r="AI30">
        <f t="shared" si="39"/>
        <v>-828.15244155707069</v>
      </c>
      <c r="AJ30">
        <f t="shared" si="7"/>
        <v>31.243855191446016</v>
      </c>
      <c r="AK30">
        <f t="shared" si="28"/>
        <v>28.910409713531962</v>
      </c>
      <c r="AL30">
        <f t="shared" si="40"/>
        <v>-767.99817665209264</v>
      </c>
      <c r="AN30">
        <f t="shared" si="9"/>
        <v>0</v>
      </c>
      <c r="AO30">
        <f t="shared" si="10"/>
        <v>0</v>
      </c>
      <c r="AP30">
        <f t="shared" si="11"/>
        <v>-0.36598735382486197</v>
      </c>
      <c r="AQ30">
        <f t="shared" si="12"/>
        <v>-38.469045284654797</v>
      </c>
      <c r="AR30">
        <f t="shared" si="13"/>
        <v>-38.83503263847966</v>
      </c>
      <c r="AS30">
        <f t="shared" si="14"/>
        <v>1.4651362179533245</v>
      </c>
      <c r="AT30">
        <f t="shared" si="15"/>
        <v>1.3557126061306934</v>
      </c>
      <c r="AU30">
        <f t="shared" si="16"/>
        <v>-36.014183814395636</v>
      </c>
      <c r="AW30">
        <v>27</v>
      </c>
      <c r="AX30">
        <f>IF(Z30&gt;0, (R30*SUMPRODUCT(K30:$K$98, X30:$X$98)-K30*$AZ$3)/Z30, 0)</f>
        <v>611.4346076332497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2.8197647999999999E-2</v>
      </c>
      <c r="Q31" s="5">
        <f t="shared" si="30"/>
        <v>12.5</v>
      </c>
      <c r="R31">
        <f t="shared" si="0"/>
        <v>50000</v>
      </c>
      <c r="S31">
        <f t="shared" si="1"/>
        <v>583.94645822533448</v>
      </c>
      <c r="U31">
        <f t="shared" si="20"/>
        <v>2.8197647999999999E-2</v>
      </c>
      <c r="V31">
        <f t="shared" si="21"/>
        <v>0.01</v>
      </c>
      <c r="W31">
        <f t="shared" si="34"/>
        <v>0.62437093532657673</v>
      </c>
      <c r="X31">
        <f t="shared" si="35"/>
        <v>1.7605791855769576E-2</v>
      </c>
      <c r="Y31">
        <f t="shared" si="36"/>
        <v>6.2437093532657674E-3</v>
      </c>
      <c r="Z31">
        <f t="shared" si="37"/>
        <v>0.60052143411754133</v>
      </c>
      <c r="AB31">
        <f t="shared" si="38"/>
        <v>381.76199785901053</v>
      </c>
      <c r="AC31">
        <f t="shared" si="27"/>
        <v>350.67236454133678</v>
      </c>
      <c r="AE31">
        <f t="shared" si="2"/>
        <v>0</v>
      </c>
      <c r="AF31">
        <f t="shared" si="3"/>
        <v>0</v>
      </c>
      <c r="AG31">
        <f t="shared" si="4"/>
        <v>-7.5065179264692663</v>
      </c>
      <c r="AH31">
        <f t="shared" si="5"/>
        <v>-880.28959278847879</v>
      </c>
      <c r="AI31">
        <f t="shared" si="39"/>
        <v>-887.7961107149481</v>
      </c>
      <c r="AJ31">
        <f t="shared" si="7"/>
        <v>31.089633317673758</v>
      </c>
      <c r="AK31">
        <f t="shared" si="28"/>
        <v>26.723339850130738</v>
      </c>
      <c r="AL31">
        <f t="shared" si="40"/>
        <v>-829.98313754714354</v>
      </c>
      <c r="AN31">
        <f t="shared" si="9"/>
        <v>0</v>
      </c>
      <c r="AO31">
        <f t="shared" si="10"/>
        <v>0</v>
      </c>
      <c r="AP31">
        <f t="shared" si="11"/>
        <v>-0.3142924086705432</v>
      </c>
      <c r="AQ31">
        <f t="shared" si="12"/>
        <v>-36.8570806271604</v>
      </c>
      <c r="AR31">
        <f t="shared" si="13"/>
        <v>-37.171373035830946</v>
      </c>
      <c r="AS31">
        <f t="shared" si="14"/>
        <v>1.3017001805378507</v>
      </c>
      <c r="AT31">
        <f t="shared" si="15"/>
        <v>1.118886670423179</v>
      </c>
      <c r="AU31">
        <f t="shared" si="16"/>
        <v>-34.750786184869909</v>
      </c>
      <c r="AW31">
        <v>28</v>
      </c>
      <c r="AX31">
        <f>IF(Z31&gt;0, (R31*SUMPRODUCT(K31:$K$98, X31:$X$98)-K31*$AZ$3)/Z31, 0)</f>
        <v>583.94645822533448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3.1331300999999999E-2</v>
      </c>
      <c r="Q32" s="5">
        <f t="shared" si="30"/>
        <v>12.5</v>
      </c>
      <c r="R32">
        <f t="shared" si="0"/>
        <v>50000</v>
      </c>
      <c r="S32">
        <f t="shared" si="1"/>
        <v>556.54582474171491</v>
      </c>
      <c r="U32">
        <f t="shared" si="20"/>
        <v>3.1331300999999999E-2</v>
      </c>
      <c r="V32">
        <f t="shared" si="21"/>
        <v>0.01</v>
      </c>
      <c r="W32">
        <f t="shared" si="34"/>
        <v>0.60052143411754133</v>
      </c>
      <c r="X32">
        <f t="shared" si="35"/>
        <v>1.8815117809288358E-2</v>
      </c>
      <c r="Y32">
        <f t="shared" si="36"/>
        <v>6.0052143411754135E-3</v>
      </c>
      <c r="Z32">
        <f t="shared" si="37"/>
        <v>0.57570110196707758</v>
      </c>
      <c r="AB32">
        <f t="shared" si="38"/>
        <v>350.67236454133678</v>
      </c>
      <c r="AC32">
        <f t="shared" si="27"/>
        <v>320.40404459898133</v>
      </c>
      <c r="AE32">
        <f t="shared" si="2"/>
        <v>0</v>
      </c>
      <c r="AF32">
        <f t="shared" si="3"/>
        <v>0</v>
      </c>
      <c r="AG32">
        <f t="shared" si="4"/>
        <v>-7.1962637745884699</v>
      </c>
      <c r="AH32">
        <f t="shared" si="5"/>
        <v>-940.75589046441792</v>
      </c>
      <c r="AI32">
        <f t="shared" si="39"/>
        <v>-947.9521542390064</v>
      </c>
      <c r="AJ32">
        <f t="shared" si="7"/>
        <v>30.268319942355447</v>
      </c>
      <c r="AK32">
        <f t="shared" si="28"/>
        <v>24.547065517893575</v>
      </c>
      <c r="AL32">
        <f t="shared" si="40"/>
        <v>-893.13676877875741</v>
      </c>
      <c r="AN32">
        <f t="shared" si="9"/>
        <v>0</v>
      </c>
      <c r="AO32">
        <f t="shared" si="10"/>
        <v>0</v>
      </c>
      <c r="AP32">
        <f t="shared" si="11"/>
        <v>-0.26901990582657676</v>
      </c>
      <c r="AQ32">
        <f t="shared" si="12"/>
        <v>-35.168535921684999</v>
      </c>
      <c r="AR32">
        <f t="shared" si="13"/>
        <v>-35.437555827511574</v>
      </c>
      <c r="AS32">
        <f t="shared" si="14"/>
        <v>1.1315289204899686</v>
      </c>
      <c r="AT32">
        <f t="shared" si="15"/>
        <v>0.91764969445136546</v>
      </c>
      <c r="AU32">
        <f t="shared" si="16"/>
        <v>-33.388377212570241</v>
      </c>
      <c r="AW32">
        <v>29</v>
      </c>
      <c r="AX32">
        <f>IF(Z32&gt;0, (R32*SUMPRODUCT(K32:$K$98, X32:$X$98)-K32*$AZ$3)/Z32, 0)</f>
        <v>556.54582474171491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3.466458E-2</v>
      </c>
      <c r="Q33" s="5">
        <f t="shared" si="30"/>
        <v>12.5</v>
      </c>
      <c r="R33">
        <f t="shared" si="0"/>
        <v>50000</v>
      </c>
      <c r="S33">
        <f t="shared" si="1"/>
        <v>529.31793755314629</v>
      </c>
      <c r="U33">
        <f t="shared" si="20"/>
        <v>3.466458E-2</v>
      </c>
      <c r="V33">
        <f t="shared" si="21"/>
        <v>0.01</v>
      </c>
      <c r="W33">
        <f t="shared" si="34"/>
        <v>0.57570110196707758</v>
      </c>
      <c r="X33">
        <f t="shared" si="35"/>
        <v>1.995643690522592E-2</v>
      </c>
      <c r="Y33">
        <f t="shared" si="36"/>
        <v>5.7570110196707757E-3</v>
      </c>
      <c r="Z33">
        <f t="shared" si="37"/>
        <v>0.54998765404218086</v>
      </c>
      <c r="AB33">
        <f t="shared" si="38"/>
        <v>320.40404459898133</v>
      </c>
      <c r="AC33">
        <f t="shared" si="27"/>
        <v>291.11833071730052</v>
      </c>
      <c r="AE33">
        <f t="shared" si="2"/>
        <v>0</v>
      </c>
      <c r="AF33">
        <f t="shared" si="3"/>
        <v>0</v>
      </c>
      <c r="AG33">
        <f t="shared" si="4"/>
        <v>-6.8748456755272604</v>
      </c>
      <c r="AH33">
        <f t="shared" si="5"/>
        <v>-997.82184526129595</v>
      </c>
      <c r="AI33">
        <f t="shared" si="39"/>
        <v>-1004.6966909368232</v>
      </c>
      <c r="AJ33">
        <f t="shared" si="7"/>
        <v>29.285713881680806</v>
      </c>
      <c r="AK33">
        <f t="shared" si="28"/>
        <v>22.428283121928697</v>
      </c>
      <c r="AL33">
        <f t="shared" si="40"/>
        <v>-952.9826939332138</v>
      </c>
      <c r="AN33">
        <f t="shared" si="9"/>
        <v>0</v>
      </c>
      <c r="AO33">
        <f t="shared" si="10"/>
        <v>0</v>
      </c>
      <c r="AP33">
        <f t="shared" si="11"/>
        <v>-0.22946807564392244</v>
      </c>
      <c r="AQ33">
        <f t="shared" si="12"/>
        <v>-33.305221596849414</v>
      </c>
      <c r="AR33">
        <f t="shared" si="13"/>
        <v>-33.534689672493336</v>
      </c>
      <c r="AS33">
        <f t="shared" si="14"/>
        <v>0.97749632871175762</v>
      </c>
      <c r="AT33">
        <f t="shared" si="15"/>
        <v>0.74860952680095338</v>
      </c>
      <c r="AU33">
        <f t="shared" si="16"/>
        <v>-31.808583816980629</v>
      </c>
      <c r="AW33">
        <v>30</v>
      </c>
      <c r="AX33">
        <f>IF(Z33&gt;0, (R33*SUMPRODUCT(K33:$K$98, X33:$X$98)-K33*$AZ$3)/Z33, 0)</f>
        <v>529.31793755314629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3.8375247000000001E-2</v>
      </c>
      <c r="Q34" s="5">
        <f t="shared" si="30"/>
        <v>12.5</v>
      </c>
      <c r="R34">
        <f t="shared" si="0"/>
        <v>50000</v>
      </c>
      <c r="S34">
        <f t="shared" si="1"/>
        <v>502.62656422462118</v>
      </c>
      <c r="U34">
        <f t="shared" si="20"/>
        <v>3.8375247000000001E-2</v>
      </c>
      <c r="V34">
        <f t="shared" si="21"/>
        <v>0.01</v>
      </c>
      <c r="W34">
        <f t="shared" si="34"/>
        <v>0.54998765404218086</v>
      </c>
      <c r="X34">
        <f t="shared" si="35"/>
        <v>2.110591207081924E-2</v>
      </c>
      <c r="Y34">
        <f t="shared" si="36"/>
        <v>5.4998765404218088E-3</v>
      </c>
      <c r="Z34">
        <f t="shared" si="37"/>
        <v>0.52338186543093979</v>
      </c>
      <c r="AB34">
        <f t="shared" si="38"/>
        <v>291.11833071730052</v>
      </c>
      <c r="AC34">
        <f t="shared" si="27"/>
        <v>263.06562879902629</v>
      </c>
      <c r="AE34">
        <f t="shared" si="2"/>
        <v>0</v>
      </c>
      <c r="AF34">
        <f t="shared" si="3"/>
        <v>0</v>
      </c>
      <c r="AG34">
        <f t="shared" si="4"/>
        <v>-6.5422733178867469</v>
      </c>
      <c r="AH34">
        <f t="shared" si="5"/>
        <v>-1055.295603540962</v>
      </c>
      <c r="AI34">
        <f t="shared" si="39"/>
        <v>-1061.8378768588489</v>
      </c>
      <c r="AJ34">
        <f t="shared" si="7"/>
        <v>28.052701918274238</v>
      </c>
      <c r="AK34">
        <f t="shared" si="28"/>
        <v>20.37828315021104</v>
      </c>
      <c r="AL34">
        <f t="shared" si="40"/>
        <v>-1013.4068917903635</v>
      </c>
      <c r="AN34">
        <f t="shared" si="9"/>
        <v>0</v>
      </c>
      <c r="AO34">
        <f t="shared" si="10"/>
        <v>0</v>
      </c>
      <c r="AP34">
        <f t="shared" si="11"/>
        <v>-0.19497098286252945</v>
      </c>
      <c r="AQ34">
        <f t="shared" si="12"/>
        <v>-31.449621719465028</v>
      </c>
      <c r="AR34">
        <f t="shared" si="13"/>
        <v>-31.644592702327561</v>
      </c>
      <c r="AS34">
        <f t="shared" si="14"/>
        <v>0.83601870469120243</v>
      </c>
      <c r="AT34">
        <f t="shared" si="15"/>
        <v>0.60730784267065208</v>
      </c>
      <c r="AU34">
        <f t="shared" si="16"/>
        <v>-30.201266154965705</v>
      </c>
      <c r="AW34">
        <v>31</v>
      </c>
      <c r="AX34">
        <f>IF(Z34&gt;0, (R34*SUMPRODUCT(K34:$K$98, X34:$X$98)-K34*$AZ$3)/Z34, 0)</f>
        <v>502.62656422462118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4.2655799000000001E-2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476.59318742106757</v>
      </c>
      <c r="U35">
        <f t="shared" si="20"/>
        <v>4.2655799000000001E-2</v>
      </c>
      <c r="V35">
        <f t="shared" si="21"/>
        <v>0.01</v>
      </c>
      <c r="W35">
        <f t="shared" si="34"/>
        <v>0.52338186543093979</v>
      </c>
      <c r="X35">
        <f t="shared" si="35"/>
        <v>2.2325271652067217E-2</v>
      </c>
      <c r="Y35">
        <f t="shared" si="36"/>
        <v>5.2338186543093978E-3</v>
      </c>
      <c r="Z35">
        <f t="shared" si="37"/>
        <v>0.49582277512456319</v>
      </c>
      <c r="AB35">
        <f t="shared" si="38"/>
        <v>263.06562879902629</v>
      </c>
      <c r="AC35">
        <f t="shared" si="27"/>
        <v>236.30575679257478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-6.1977846890570394</v>
      </c>
      <c r="AH35">
        <f t="shared" ref="AH35:AH66" si="46">-X35*R35</f>
        <v>-1116.2635826033609</v>
      </c>
      <c r="AI35">
        <f t="shared" si="39"/>
        <v>-1122.4613672924179</v>
      </c>
      <c r="AJ35">
        <f t="shared" ref="AJ35:AJ66" si="47">AB35-AC35</f>
        <v>26.759872006451502</v>
      </c>
      <c r="AK35">
        <f t="shared" si="28"/>
        <v>18.41459401593184</v>
      </c>
      <c r="AL35">
        <f t="shared" si="40"/>
        <v>-1077.2869012700344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-0.1649148481947211</v>
      </c>
      <c r="AQ35">
        <f t="shared" ref="AQ35:AQ66" si="51">AH35*$K35</f>
        <v>-29.702296627916077</v>
      </c>
      <c r="AR35">
        <f t="shared" ref="AR35:AR66" si="52">AI35*$K35</f>
        <v>-29.867211476110796</v>
      </c>
      <c r="AS35">
        <f t="shared" ref="AS35:AS66" si="53">AJ35*$K35</f>
        <v>0.71204477907178587</v>
      </c>
      <c r="AT35">
        <f t="shared" ref="AT35:AT66" si="54">AK35*$K35</f>
        <v>0.48998797619845336</v>
      </c>
      <c r="AU35">
        <f t="shared" ref="AU35:AU66" si="55">AL35*$K35</f>
        <v>-28.665178720840554</v>
      </c>
      <c r="AW35">
        <v>32</v>
      </c>
      <c r="AX35">
        <f>IF(Z35&gt;0, (R35*SUMPRODUCT(K35:$K$98, X35:$X$98)-K35*$AZ$3)/Z35, 0)</f>
        <v>476.59318742106757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4.7231987000000003E-2</v>
      </c>
      <c r="Q36" s="5">
        <f t="shared" si="30"/>
        <v>12.5</v>
      </c>
      <c r="R36">
        <f t="shared" si="41"/>
        <v>50000</v>
      </c>
      <c r="S36">
        <f t="shared" si="42"/>
        <v>450.94150598369538</v>
      </c>
      <c r="U36">
        <f t="shared" ref="U36:U67" si="57">M36</f>
        <v>4.7231987000000003E-2</v>
      </c>
      <c r="V36">
        <f t="shared" ref="V36:V67" si="58">$C$10</f>
        <v>0.01</v>
      </c>
      <c r="W36">
        <f t="shared" si="34"/>
        <v>0.49582277512456319</v>
      </c>
      <c r="X36">
        <f t="shared" si="35"/>
        <v>2.3418694868987292E-2</v>
      </c>
      <c r="Y36">
        <f t="shared" si="36"/>
        <v>4.9582277512456316E-3</v>
      </c>
      <c r="Z36">
        <f t="shared" si="37"/>
        <v>0.46744585250433024</v>
      </c>
      <c r="AB36">
        <f t="shared" si="38"/>
        <v>236.30575679257478</v>
      </c>
      <c r="AC36">
        <f t="shared" si="27"/>
        <v>210.79073669413503</v>
      </c>
      <c r="AE36">
        <f t="shared" si="43"/>
        <v>0</v>
      </c>
      <c r="AF36">
        <f t="shared" si="44"/>
        <v>0</v>
      </c>
      <c r="AG36">
        <f t="shared" si="45"/>
        <v>-5.8430731563041283</v>
      </c>
      <c r="AH36">
        <f t="shared" si="46"/>
        <v>-1170.9347434493645</v>
      </c>
      <c r="AI36">
        <f t="shared" si="39"/>
        <v>-1176.7778166056687</v>
      </c>
      <c r="AJ36">
        <f t="shared" si="47"/>
        <v>25.515020098439749</v>
      </c>
      <c r="AK36">
        <f t="shared" ref="AK36:AK67" si="59">G36*SUM(AB36:AB36, AE36:AF36)</f>
        <v>16.541402975480235</v>
      </c>
      <c r="AL36">
        <f t="shared" si="40"/>
        <v>-1134.7213935317488</v>
      </c>
      <c r="AN36">
        <f t="shared" si="48"/>
        <v>0</v>
      </c>
      <c r="AO36">
        <f t="shared" si="49"/>
        <v>0</v>
      </c>
      <c r="AP36">
        <f t="shared" si="50"/>
        <v>-0.1388182533452981</v>
      </c>
      <c r="AQ36">
        <f t="shared" si="51"/>
        <v>-27.818771307285861</v>
      </c>
      <c r="AR36">
        <f t="shared" si="52"/>
        <v>-27.95758956063116</v>
      </c>
      <c r="AS36">
        <f t="shared" si="53"/>
        <v>0.60617939043158287</v>
      </c>
      <c r="AT36">
        <f t="shared" si="54"/>
        <v>0.39298646577091811</v>
      </c>
      <c r="AU36">
        <f t="shared" si="55"/>
        <v>-26.958423704428661</v>
      </c>
      <c r="AW36">
        <v>33</v>
      </c>
      <c r="AX36">
        <f>IF(Z36&gt;0, (R36*SUMPRODUCT(K36:$K$98, X36:$X$98)-K36*$AZ$3)/Z36, 0)</f>
        <v>450.94150598369538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41"/>
        <v>50000</v>
      </c>
      <c r="S37">
        <f t="shared" si="42"/>
        <v>425.87077987151588</v>
      </c>
      <c r="U37">
        <f t="shared" si="57"/>
        <v>5.2092880000000001E-2</v>
      </c>
      <c r="V37">
        <f t="shared" si="58"/>
        <v>0.01</v>
      </c>
      <c r="W37">
        <f t="shared" si="34"/>
        <v>0.46744585250433024</v>
      </c>
      <c r="X37">
        <f t="shared" si="35"/>
        <v>2.4350600701005774E-2</v>
      </c>
      <c r="Y37">
        <f t="shared" si="36"/>
        <v>4.6744585250433025E-3</v>
      </c>
      <c r="Z37">
        <f t="shared" si="37"/>
        <v>0.43842079327828121</v>
      </c>
      <c r="AB37">
        <f t="shared" si="38"/>
        <v>210.79073669413503</v>
      </c>
      <c r="AC37">
        <f t="shared" si="27"/>
        <v>186.71060514531027</v>
      </c>
      <c r="AE37">
        <f t="shared" si="43"/>
        <v>0</v>
      </c>
      <c r="AF37">
        <f t="shared" si="44"/>
        <v>0</v>
      </c>
      <c r="AG37">
        <f t="shared" si="45"/>
        <v>-5.4802599159785155</v>
      </c>
      <c r="AH37">
        <f t="shared" si="46"/>
        <v>-1217.5300350502887</v>
      </c>
      <c r="AI37">
        <f t="shared" si="39"/>
        <v>-1223.0102949662671</v>
      </c>
      <c r="AJ37">
        <f t="shared" si="47"/>
        <v>24.080131548824767</v>
      </c>
      <c r="AK37">
        <f t="shared" si="59"/>
        <v>14.755351568589454</v>
      </c>
      <c r="AL37">
        <f t="shared" si="40"/>
        <v>-1184.1748118488529</v>
      </c>
      <c r="AN37">
        <f t="shared" si="48"/>
        <v>0</v>
      </c>
      <c r="AO37">
        <f t="shared" si="49"/>
        <v>0</v>
      </c>
      <c r="AP37">
        <f t="shared" si="50"/>
        <v>-0.11624877517724902</v>
      </c>
      <c r="AQ37">
        <f t="shared" si="51"/>
        <v>-25.826580761879324</v>
      </c>
      <c r="AR37">
        <f t="shared" si="52"/>
        <v>-25.942829537056571</v>
      </c>
      <c r="AS37">
        <f t="shared" si="53"/>
        <v>0.51079434946072111</v>
      </c>
      <c r="AT37">
        <f t="shared" si="54"/>
        <v>0.3129945611077744</v>
      </c>
      <c r="AU37">
        <f t="shared" si="55"/>
        <v>-25.119040626488076</v>
      </c>
      <c r="AW37">
        <v>34</v>
      </c>
      <c r="AX37">
        <f>IF(Z37&gt;0, (R37*SUMPRODUCT(K37:$K$98, X37:$X$98)-K37*$AZ$3)/Z37, 0)</f>
        <v>425.87077987151588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5.7568810999999998E-2</v>
      </c>
      <c r="Q38" s="5">
        <f t="shared" si="60"/>
        <v>12.5</v>
      </c>
      <c r="R38">
        <f t="shared" si="41"/>
        <v>50000</v>
      </c>
      <c r="S38">
        <f t="shared" si="42"/>
        <v>401.72018530396275</v>
      </c>
      <c r="U38">
        <f t="shared" si="57"/>
        <v>5.7568810999999998E-2</v>
      </c>
      <c r="V38">
        <f t="shared" si="58"/>
        <v>0.01</v>
      </c>
      <c r="W38">
        <f t="shared" si="34"/>
        <v>0.43842079327828121</v>
      </c>
      <c r="X38">
        <f t="shared" si="35"/>
        <v>2.523936378670744E-2</v>
      </c>
      <c r="Y38">
        <f t="shared" si="36"/>
        <v>4.3842079327828121E-3</v>
      </c>
      <c r="Z38">
        <f t="shared" si="37"/>
        <v>0.40879722155879095</v>
      </c>
      <c r="AB38">
        <f t="shared" si="38"/>
        <v>186.71060514531027</v>
      </c>
      <c r="AC38">
        <f t="shared" si="27"/>
        <v>164.22209559634263</v>
      </c>
      <c r="AE38">
        <f t="shared" si="43"/>
        <v>0</v>
      </c>
      <c r="AF38">
        <f t="shared" si="44"/>
        <v>0</v>
      </c>
      <c r="AG38">
        <f t="shared" si="45"/>
        <v>-5.1099652694848867</v>
      </c>
      <c r="AH38">
        <f t="shared" si="46"/>
        <v>-1261.968189335372</v>
      </c>
      <c r="AI38">
        <f t="shared" si="39"/>
        <v>-1267.078154604857</v>
      </c>
      <c r="AJ38">
        <f t="shared" si="47"/>
        <v>22.488509548967642</v>
      </c>
      <c r="AK38">
        <f t="shared" si="59"/>
        <v>13.06974236017172</v>
      </c>
      <c r="AL38">
        <f t="shared" si="40"/>
        <v>-1231.5199026957177</v>
      </c>
      <c r="AN38">
        <f t="shared" si="48"/>
        <v>0</v>
      </c>
      <c r="AO38">
        <f t="shared" si="49"/>
        <v>0</v>
      </c>
      <c r="AP38">
        <f t="shared" si="50"/>
        <v>-9.6780342552067841E-2</v>
      </c>
      <c r="AQ38">
        <f t="shared" si="51"/>
        <v>-23.901084882716216</v>
      </c>
      <c r="AR38">
        <f t="shared" si="52"/>
        <v>-23.997865225268285</v>
      </c>
      <c r="AS38">
        <f t="shared" si="53"/>
        <v>0.42592181019929615</v>
      </c>
      <c r="AT38">
        <f t="shared" si="54"/>
        <v>0.24753478271921781</v>
      </c>
      <c r="AU38">
        <f t="shared" si="55"/>
        <v>-23.324408632349773</v>
      </c>
      <c r="AW38">
        <v>35</v>
      </c>
      <c r="AX38">
        <f>IF(Z38&gt;0, (R38*SUMPRODUCT(K38:$K$98, X38:$X$98)-K38*$AZ$3)/Z38, 0)</f>
        <v>401.72018530396275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6.3742958000000002E-2</v>
      </c>
      <c r="Q39" s="5">
        <f t="shared" si="60"/>
        <v>12.5</v>
      </c>
      <c r="R39">
        <f t="shared" si="41"/>
        <v>50000</v>
      </c>
      <c r="S39">
        <f t="shared" si="42"/>
        <v>378.45223155010842</v>
      </c>
      <c r="U39">
        <f t="shared" si="57"/>
        <v>6.3742958000000002E-2</v>
      </c>
      <c r="V39">
        <f t="shared" si="58"/>
        <v>0.01</v>
      </c>
      <c r="W39">
        <f t="shared" si="34"/>
        <v>0.40879722155879095</v>
      </c>
      <c r="X39">
        <f t="shared" si="35"/>
        <v>2.6057944124338706E-2</v>
      </c>
      <c r="Y39">
        <f t="shared" si="36"/>
        <v>4.0879722155879091E-3</v>
      </c>
      <c r="Z39">
        <f t="shared" si="37"/>
        <v>0.37865130521886431</v>
      </c>
      <c r="AB39">
        <f t="shared" si="38"/>
        <v>164.22209559634263</v>
      </c>
      <c r="AC39">
        <f t="shared" si="27"/>
        <v>143.30143143944042</v>
      </c>
      <c r="AE39">
        <f t="shared" si="43"/>
        <v>0</v>
      </c>
      <c r="AF39">
        <f t="shared" si="44"/>
        <v>0</v>
      </c>
      <c r="AG39">
        <f t="shared" si="45"/>
        <v>-4.7331413152358035</v>
      </c>
      <c r="AH39">
        <f t="shared" si="46"/>
        <v>-1302.8972062169353</v>
      </c>
      <c r="AI39">
        <f t="shared" si="39"/>
        <v>-1307.6303475321711</v>
      </c>
      <c r="AJ39">
        <f t="shared" si="47"/>
        <v>20.920664156902205</v>
      </c>
      <c r="AK39">
        <f t="shared" si="59"/>
        <v>11.495546691743986</v>
      </c>
      <c r="AL39">
        <f t="shared" si="40"/>
        <v>-1275.2141366835249</v>
      </c>
      <c r="AN39">
        <f t="shared" si="48"/>
        <v>0</v>
      </c>
      <c r="AO39">
        <f t="shared" si="49"/>
        <v>0</v>
      </c>
      <c r="AP39">
        <f t="shared" si="50"/>
        <v>-8.0038815907165231E-2</v>
      </c>
      <c r="AQ39">
        <f t="shared" si="51"/>
        <v>-22.032376109007402</v>
      </c>
      <c r="AR39">
        <f t="shared" si="52"/>
        <v>-22.112414924914567</v>
      </c>
      <c r="AS39">
        <f t="shared" si="53"/>
        <v>0.35377460244423414</v>
      </c>
      <c r="AT39">
        <f t="shared" si="54"/>
        <v>0.19439308571898845</v>
      </c>
      <c r="AU39">
        <f t="shared" si="55"/>
        <v>-21.564247236751346</v>
      </c>
      <c r="AW39">
        <v>36</v>
      </c>
      <c r="AX39">
        <f>IF(Z39&gt;0, (R39*SUMPRODUCT(K39:$K$98, X39:$X$98)-K39*$AZ$3)/Z39, 0)</f>
        <v>378.45223155010842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7.0809242999999994E-2</v>
      </c>
      <c r="Q40" s="5">
        <f t="shared" si="60"/>
        <v>12.5</v>
      </c>
      <c r="R40">
        <f t="shared" si="41"/>
        <v>50000</v>
      </c>
      <c r="S40">
        <f t="shared" si="42"/>
        <v>356.06710368983767</v>
      </c>
      <c r="U40">
        <f t="shared" si="57"/>
        <v>7.0809242999999994E-2</v>
      </c>
      <c r="V40">
        <f t="shared" si="58"/>
        <v>0.01</v>
      </c>
      <c r="W40">
        <f t="shared" si="34"/>
        <v>0.37865130521886431</v>
      </c>
      <c r="X40">
        <f t="shared" si="35"/>
        <v>2.6812012283509729E-2</v>
      </c>
      <c r="Y40">
        <f t="shared" si="36"/>
        <v>3.7865130521886432E-3</v>
      </c>
      <c r="Z40">
        <f t="shared" si="37"/>
        <v>0.34805277988316596</v>
      </c>
      <c r="AB40">
        <f t="shared" si="38"/>
        <v>143.30143143944042</v>
      </c>
      <c r="AC40">
        <f t="shared" si="27"/>
        <v>123.9301452641955</v>
      </c>
      <c r="AE40">
        <f t="shared" si="43"/>
        <v>0</v>
      </c>
      <c r="AF40">
        <f t="shared" si="44"/>
        <v>0</v>
      </c>
      <c r="AG40">
        <f t="shared" si="45"/>
        <v>-4.3506597485395746</v>
      </c>
      <c r="AH40">
        <f t="shared" si="46"/>
        <v>-1340.6006141754865</v>
      </c>
      <c r="AI40">
        <f t="shared" si="39"/>
        <v>-1344.9512739240261</v>
      </c>
      <c r="AJ40">
        <f t="shared" si="47"/>
        <v>19.371286175244919</v>
      </c>
      <c r="AK40">
        <f t="shared" si="59"/>
        <v>10.031100200760831</v>
      </c>
      <c r="AL40">
        <f t="shared" si="40"/>
        <v>-1315.5488875480203</v>
      </c>
      <c r="AN40">
        <f t="shared" si="48"/>
        <v>0</v>
      </c>
      <c r="AO40">
        <f t="shared" si="49"/>
        <v>0</v>
      </c>
      <c r="AP40">
        <f t="shared" si="50"/>
        <v>-6.5688339092045411E-2</v>
      </c>
      <c r="AQ40">
        <f t="shared" si="51"/>
        <v>-20.241028446438317</v>
      </c>
      <c r="AR40">
        <f t="shared" si="52"/>
        <v>-20.306716785530362</v>
      </c>
      <c r="AS40">
        <f t="shared" si="53"/>
        <v>0.29247693188502744</v>
      </c>
      <c r="AT40">
        <f t="shared" si="54"/>
        <v>0.15145434245347503</v>
      </c>
      <c r="AU40">
        <f t="shared" si="55"/>
        <v>-19.862785511191859</v>
      </c>
      <c r="AW40">
        <v>37</v>
      </c>
      <c r="AX40">
        <f>IF(Z40&gt;0, (R40*SUMPRODUCT(K40:$K$98, X40:$X$98)-K40*$AZ$3)/Z40, 0)</f>
        <v>356.06710368983767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7.8963489999999997E-2</v>
      </c>
      <c r="Q41" s="5">
        <f t="shared" si="60"/>
        <v>12.5</v>
      </c>
      <c r="R41">
        <f t="shared" si="41"/>
        <v>50000</v>
      </c>
      <c r="S41">
        <f t="shared" si="42"/>
        <v>334.49649863956165</v>
      </c>
      <c r="U41">
        <f t="shared" si="57"/>
        <v>7.8963489999999997E-2</v>
      </c>
      <c r="V41">
        <f t="shared" si="58"/>
        <v>0.01</v>
      </c>
      <c r="W41">
        <f t="shared" si="34"/>
        <v>0.34805277988316596</v>
      </c>
      <c r="X41">
        <f t="shared" si="35"/>
        <v>2.7483462203776576E-2</v>
      </c>
      <c r="Y41">
        <f t="shared" si="36"/>
        <v>3.4805277988316599E-3</v>
      </c>
      <c r="Z41">
        <f t="shared" si="37"/>
        <v>0.31708878988055772</v>
      </c>
      <c r="AB41">
        <f t="shared" si="38"/>
        <v>123.9301452641955</v>
      </c>
      <c r="AC41">
        <f t="shared" si="27"/>
        <v>106.06508997290223</v>
      </c>
      <c r="AE41">
        <f t="shared" si="43"/>
        <v>0</v>
      </c>
      <c r="AF41">
        <f t="shared" si="44"/>
        <v>0</v>
      </c>
      <c r="AG41">
        <f t="shared" si="45"/>
        <v>-3.9636098735069716</v>
      </c>
      <c r="AH41">
        <f t="shared" si="46"/>
        <v>-1374.1731101888288</v>
      </c>
      <c r="AI41">
        <f t="shared" si="39"/>
        <v>-1378.1367200623358</v>
      </c>
      <c r="AJ41">
        <f t="shared" si="47"/>
        <v>17.865055291293274</v>
      </c>
      <c r="AK41">
        <f t="shared" si="59"/>
        <v>8.6751101684936867</v>
      </c>
      <c r="AL41">
        <f t="shared" si="40"/>
        <v>-1351.5965546025491</v>
      </c>
      <c r="AN41">
        <f t="shared" si="48"/>
        <v>0</v>
      </c>
      <c r="AO41">
        <f t="shared" si="49"/>
        <v>0</v>
      </c>
      <c r="AP41">
        <f t="shared" si="50"/>
        <v>-5.3432567137601451E-2</v>
      </c>
      <c r="AQ41">
        <f t="shared" si="51"/>
        <v>-18.524930382183346</v>
      </c>
      <c r="AR41">
        <f t="shared" si="52"/>
        <v>-18.578362949320947</v>
      </c>
      <c r="AS41">
        <f t="shared" si="53"/>
        <v>0.24083494509624595</v>
      </c>
      <c r="AT41">
        <f t="shared" si="54"/>
        <v>0.11694728323350279</v>
      </c>
      <c r="AU41">
        <f t="shared" si="55"/>
        <v>-18.220580720991201</v>
      </c>
      <c r="AW41">
        <v>38</v>
      </c>
      <c r="AX41">
        <f>IF(Z41&gt;0, (R41*SUMPRODUCT(K41:$K$98, X41:$X$98)-K41*$AZ$3)/Z41, 0)</f>
        <v>334.49649863956165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8.8363973999999998E-2</v>
      </c>
      <c r="Q42" s="5">
        <f t="shared" si="60"/>
        <v>12.5</v>
      </c>
      <c r="R42">
        <f t="shared" si="41"/>
        <v>50000</v>
      </c>
      <c r="S42">
        <f t="shared" si="42"/>
        <v>313.61307902316173</v>
      </c>
      <c r="U42">
        <f t="shared" si="57"/>
        <v>8.8363973999999998E-2</v>
      </c>
      <c r="V42">
        <f t="shared" si="58"/>
        <v>0.01</v>
      </c>
      <c r="W42">
        <f t="shared" si="34"/>
        <v>0.31708878988055772</v>
      </c>
      <c r="X42">
        <f t="shared" si="35"/>
        <v>2.8019225584697063E-2</v>
      </c>
      <c r="Y42">
        <f t="shared" si="36"/>
        <v>3.1708878988055771E-3</v>
      </c>
      <c r="Z42">
        <f t="shared" si="37"/>
        <v>0.28589867639705507</v>
      </c>
      <c r="AB42">
        <f t="shared" si="38"/>
        <v>106.06508997290223</v>
      </c>
      <c r="AC42">
        <f t="shared" si="27"/>
        <v>89.661564193526971</v>
      </c>
      <c r="AE42">
        <f t="shared" si="43"/>
        <v>0</v>
      </c>
      <c r="AF42">
        <f t="shared" si="44"/>
        <v>0</v>
      </c>
      <c r="AG42">
        <f t="shared" si="45"/>
        <v>-3.5737334549631883</v>
      </c>
      <c r="AH42">
        <f t="shared" si="46"/>
        <v>-1400.9612792348532</v>
      </c>
      <c r="AI42">
        <f t="shared" si="39"/>
        <v>-1404.5350126898163</v>
      </c>
      <c r="AJ42">
        <f t="shared" si="47"/>
        <v>16.403525779375258</v>
      </c>
      <c r="AK42">
        <f t="shared" si="59"/>
        <v>7.4245562981031563</v>
      </c>
      <c r="AL42">
        <f t="shared" si="40"/>
        <v>-1380.7069306123378</v>
      </c>
      <c r="AN42">
        <f t="shared" si="48"/>
        <v>0</v>
      </c>
      <c r="AO42">
        <f t="shared" si="49"/>
        <v>0</v>
      </c>
      <c r="AP42">
        <f t="shared" si="50"/>
        <v>-4.3014935261540321E-2</v>
      </c>
      <c r="AQ42">
        <f t="shared" si="51"/>
        <v>-16.862549904643814</v>
      </c>
      <c r="AR42">
        <f t="shared" si="52"/>
        <v>-16.905564839905356</v>
      </c>
      <c r="AS42">
        <f t="shared" si="53"/>
        <v>0.19743962675249449</v>
      </c>
      <c r="AT42">
        <f t="shared" si="54"/>
        <v>8.9365033104254948E-2</v>
      </c>
      <c r="AU42">
        <f t="shared" si="55"/>
        <v>-16.618760180048604</v>
      </c>
      <c r="AW42">
        <v>39</v>
      </c>
      <c r="AX42">
        <f>IF(Z42&gt;0, (R42*SUMPRODUCT(K42:$K$98, X42:$X$98)-K42*$AZ$3)/Z42, 0)</f>
        <v>313.61307902316173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9.9562517000000003E-2</v>
      </c>
      <c r="Q43" s="5">
        <f t="shared" si="60"/>
        <v>12.5</v>
      </c>
      <c r="R43">
        <f t="shared" si="41"/>
        <v>50000</v>
      </c>
      <c r="S43">
        <f t="shared" si="42"/>
        <v>293.40334096447339</v>
      </c>
      <c r="U43">
        <f t="shared" si="57"/>
        <v>9.9562517000000003E-2</v>
      </c>
      <c r="V43">
        <f t="shared" si="58"/>
        <v>0.01</v>
      </c>
      <c r="W43">
        <f t="shared" si="34"/>
        <v>0.28589867639705507</v>
      </c>
      <c r="X43">
        <f t="shared" si="35"/>
        <v>2.8464791829059297E-2</v>
      </c>
      <c r="Y43">
        <f t="shared" si="36"/>
        <v>2.8589867639705509E-3</v>
      </c>
      <c r="Z43">
        <f t="shared" si="37"/>
        <v>0.2545748978040252</v>
      </c>
      <c r="AB43">
        <f t="shared" si="38"/>
        <v>89.661564193526971</v>
      </c>
      <c r="AC43">
        <f t="shared" si="27"/>
        <v>74.693125541390373</v>
      </c>
      <c r="AE43">
        <f t="shared" si="43"/>
        <v>0</v>
      </c>
      <c r="AF43">
        <f t="shared" si="44"/>
        <v>0</v>
      </c>
      <c r="AG43">
        <f t="shared" si="45"/>
        <v>-3.1821862225503148</v>
      </c>
      <c r="AH43">
        <f t="shared" si="46"/>
        <v>-1423.2395914529648</v>
      </c>
      <c r="AI43">
        <f t="shared" si="39"/>
        <v>-1426.4217776755152</v>
      </c>
      <c r="AJ43">
        <f t="shared" si="47"/>
        <v>14.968438652136598</v>
      </c>
      <c r="AK43">
        <f t="shared" si="59"/>
        <v>6.2763094935468882</v>
      </c>
      <c r="AL43">
        <f t="shared" si="40"/>
        <v>-1405.1770295298315</v>
      </c>
      <c r="AN43">
        <f t="shared" si="48"/>
        <v>0</v>
      </c>
      <c r="AO43">
        <f t="shared" si="49"/>
        <v>0</v>
      </c>
      <c r="AP43">
        <f t="shared" si="50"/>
        <v>-3.4198313112226694E-2</v>
      </c>
      <c r="AQ43">
        <f t="shared" si="51"/>
        <v>-15.295268654396455</v>
      </c>
      <c r="AR43">
        <f t="shared" si="52"/>
        <v>-15.329466967508683</v>
      </c>
      <c r="AS43">
        <f t="shared" si="53"/>
        <v>0.16086278929857009</v>
      </c>
      <c r="AT43">
        <f t="shared" si="54"/>
        <v>6.745023145676815E-2</v>
      </c>
      <c r="AU43">
        <f t="shared" si="55"/>
        <v>-15.101153946753342</v>
      </c>
      <c r="AW43">
        <v>40</v>
      </c>
      <c r="AX43">
        <f>IF(Z43&gt;0, (R43*SUMPRODUCT(K43:$K$98, X43:$X$98)-K43*$AZ$3)/Z43, 0)</f>
        <v>293.40334096447339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0.11247831899999999</v>
      </c>
      <c r="Q44" s="5">
        <f t="shared" si="60"/>
        <v>12.5</v>
      </c>
      <c r="R44">
        <f t="shared" si="41"/>
        <v>50000</v>
      </c>
      <c r="S44">
        <f t="shared" si="42"/>
        <v>273.45746218286604</v>
      </c>
      <c r="U44">
        <f t="shared" si="57"/>
        <v>0.11247831899999999</v>
      </c>
      <c r="V44">
        <f t="shared" si="58"/>
        <v>0.01</v>
      </c>
      <c r="W44">
        <f t="shared" si="34"/>
        <v>0.2545748978040252</v>
      </c>
      <c r="X44">
        <f t="shared" si="35"/>
        <v>2.8634156564593543E-2</v>
      </c>
      <c r="Y44">
        <f t="shared" si="36"/>
        <v>2.5457489780402521E-3</v>
      </c>
      <c r="Z44">
        <f t="shared" si="37"/>
        <v>0.22339499226139142</v>
      </c>
      <c r="AB44">
        <f t="shared" si="38"/>
        <v>74.693125541390373</v>
      </c>
      <c r="AC44">
        <f t="shared" si="27"/>
        <v>61.0890276481611</v>
      </c>
      <c r="AE44">
        <f t="shared" si="43"/>
        <v>0</v>
      </c>
      <c r="AF44">
        <f t="shared" si="44"/>
        <v>0</v>
      </c>
      <c r="AG44">
        <f t="shared" si="45"/>
        <v>-2.7924374032673929</v>
      </c>
      <c r="AH44">
        <f t="shared" si="46"/>
        <v>-1431.707828229677</v>
      </c>
      <c r="AI44">
        <f t="shared" si="39"/>
        <v>-1434.5002656329443</v>
      </c>
      <c r="AJ44">
        <f t="shared" si="47"/>
        <v>13.604097893229273</v>
      </c>
      <c r="AK44">
        <f t="shared" si="59"/>
        <v>5.2285187878973263</v>
      </c>
      <c r="AL44">
        <f t="shared" si="40"/>
        <v>-1415.6676489518177</v>
      </c>
      <c r="AN44">
        <f t="shared" si="48"/>
        <v>0</v>
      </c>
      <c r="AO44">
        <f t="shared" si="49"/>
        <v>0</v>
      </c>
      <c r="AP44">
        <f t="shared" si="50"/>
        <v>-2.6794429651433499E-2</v>
      </c>
      <c r="AQ44">
        <f t="shared" si="51"/>
        <v>-13.737745612496131</v>
      </c>
      <c r="AR44">
        <f t="shared" si="52"/>
        <v>-13.764540042147564</v>
      </c>
      <c r="AS44">
        <f t="shared" si="53"/>
        <v>0.13053615581313785</v>
      </c>
      <c r="AT44">
        <f t="shared" si="54"/>
        <v>5.0169496612382361E-2</v>
      </c>
      <c r="AU44">
        <f t="shared" si="55"/>
        <v>-13.583834389722043</v>
      </c>
      <c r="AW44">
        <v>41</v>
      </c>
      <c r="AX44">
        <f>IF(Z44&gt;0, (R44*SUMPRODUCT(K44:$K$98, X44:$X$98)-K44*$AZ$3)/Z44, 0)</f>
        <v>273.45746218286604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0.127310056</v>
      </c>
      <c r="Q45" s="5">
        <f t="shared" si="60"/>
        <v>12.5</v>
      </c>
      <c r="R45">
        <f t="shared" si="41"/>
        <v>50000</v>
      </c>
      <c r="S45">
        <f t="shared" si="42"/>
        <v>253.53414498174743</v>
      </c>
      <c r="U45">
        <f t="shared" si="57"/>
        <v>0.127310056</v>
      </c>
      <c r="V45">
        <f t="shared" si="58"/>
        <v>0.01</v>
      </c>
      <c r="W45">
        <f t="shared" si="34"/>
        <v>0.22339499226139142</v>
      </c>
      <c r="X45">
        <f t="shared" si="35"/>
        <v>2.844042897491731E-2</v>
      </c>
      <c r="Y45">
        <f t="shared" si="36"/>
        <v>2.2339499226139144E-3</v>
      </c>
      <c r="Z45">
        <f t="shared" si="37"/>
        <v>0.1927206133638602</v>
      </c>
      <c r="AB45">
        <f t="shared" si="38"/>
        <v>61.0890276481611</v>
      </c>
      <c r="AC45">
        <f t="shared" si="27"/>
        <v>48.861255929564223</v>
      </c>
      <c r="AE45">
        <f t="shared" si="43"/>
        <v>0</v>
      </c>
      <c r="AF45">
        <f t="shared" si="44"/>
        <v>0</v>
      </c>
      <c r="AG45">
        <f t="shared" si="45"/>
        <v>-2.4090076670482525</v>
      </c>
      <c r="AH45">
        <f t="shared" si="46"/>
        <v>-1422.0214487458654</v>
      </c>
      <c r="AI45">
        <f t="shared" si="39"/>
        <v>-1424.4304564129136</v>
      </c>
      <c r="AJ45">
        <f t="shared" si="47"/>
        <v>12.227771718596877</v>
      </c>
      <c r="AK45">
        <f t="shared" si="59"/>
        <v>4.2762319353712774</v>
      </c>
      <c r="AL45">
        <f t="shared" si="40"/>
        <v>-1407.9264527589455</v>
      </c>
      <c r="AN45">
        <f t="shared" si="48"/>
        <v>0</v>
      </c>
      <c r="AO45">
        <f t="shared" si="49"/>
        <v>0</v>
      </c>
      <c r="AP45">
        <f t="shared" si="50"/>
        <v>-2.0638647335274197E-2</v>
      </c>
      <c r="AQ45">
        <f t="shared" si="51"/>
        <v>-12.182858355043066</v>
      </c>
      <c r="AR45">
        <f t="shared" si="52"/>
        <v>-12.20349700237834</v>
      </c>
      <c r="AS45">
        <f t="shared" si="53"/>
        <v>0.10475876505016775</v>
      </c>
      <c r="AT45">
        <f t="shared" si="54"/>
        <v>3.6635683665591702E-2</v>
      </c>
      <c r="AU45">
        <f t="shared" si="55"/>
        <v>-12.062102553662582</v>
      </c>
      <c r="AW45">
        <v>42</v>
      </c>
      <c r="AX45">
        <f>IF(Z45&gt;0, (R45*SUMPRODUCT(K45:$K$98, X45:$X$98)-K45*$AZ$3)/Z45, 0)</f>
        <v>253.53414498174743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0.144442719</v>
      </c>
      <c r="Q46" s="5">
        <f t="shared" si="60"/>
        <v>12.5</v>
      </c>
      <c r="R46">
        <f t="shared" si="41"/>
        <v>50000</v>
      </c>
      <c r="S46">
        <f t="shared" si="42"/>
        <v>233.35449068758638</v>
      </c>
      <c r="U46">
        <f t="shared" si="57"/>
        <v>0.144442719</v>
      </c>
      <c r="V46">
        <f t="shared" si="58"/>
        <v>0.01</v>
      </c>
      <c r="W46">
        <f t="shared" si="34"/>
        <v>0.1927206133638602</v>
      </c>
      <c r="X46">
        <f t="shared" si="35"/>
        <v>2.7837089401623705E-2</v>
      </c>
      <c r="Y46">
        <f t="shared" si="36"/>
        <v>1.927206133638602E-3</v>
      </c>
      <c r="Z46">
        <f t="shared" si="37"/>
        <v>0.16295631782859787</v>
      </c>
      <c r="AB46">
        <f t="shared" si="38"/>
        <v>48.861255929564223</v>
      </c>
      <c r="AC46">
        <f t="shared" si="27"/>
        <v>38.026588551216911</v>
      </c>
      <c r="AE46">
        <f t="shared" si="43"/>
        <v>0</v>
      </c>
      <c r="AF46">
        <f t="shared" si="44"/>
        <v>0</v>
      </c>
      <c r="AG46">
        <f t="shared" si="45"/>
        <v>-2.0369539728574733</v>
      </c>
      <c r="AH46">
        <f t="shared" si="46"/>
        <v>-1391.8544700811854</v>
      </c>
      <c r="AI46">
        <f t="shared" si="39"/>
        <v>-1393.8914240540428</v>
      </c>
      <c r="AJ46">
        <f t="shared" si="47"/>
        <v>10.834667378347312</v>
      </c>
      <c r="AK46">
        <f t="shared" si="59"/>
        <v>3.4202879150694958</v>
      </c>
      <c r="AL46">
        <f t="shared" si="40"/>
        <v>-1379.6364687606258</v>
      </c>
      <c r="AN46">
        <f t="shared" si="48"/>
        <v>0</v>
      </c>
      <c r="AO46">
        <f t="shared" si="49"/>
        <v>0</v>
      </c>
      <c r="AP46">
        <f t="shared" si="50"/>
        <v>-1.5581391539582448E-2</v>
      </c>
      <c r="AQ46">
        <f t="shared" si="51"/>
        <v>-10.64679406281825</v>
      </c>
      <c r="AR46">
        <f t="shared" si="52"/>
        <v>-10.662375454357832</v>
      </c>
      <c r="AS46">
        <f t="shared" si="53"/>
        <v>8.2878256883904128E-2</v>
      </c>
      <c r="AT46">
        <f t="shared" si="54"/>
        <v>2.6163009028642818E-2</v>
      </c>
      <c r="AU46">
        <f t="shared" si="55"/>
        <v>-10.553334188445284</v>
      </c>
      <c r="AW46">
        <v>43</v>
      </c>
      <c r="AX46">
        <f>IF(Z46&gt;0, (R46*SUMPRODUCT(K46:$K$98, X46:$X$98)-K46*$AZ$3)/Z46, 0)</f>
        <v>233.35449068758638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0.163598735</v>
      </c>
      <c r="Q47" s="5">
        <f t="shared" si="60"/>
        <v>12.5</v>
      </c>
      <c r="R47">
        <f t="shared" si="41"/>
        <v>50000</v>
      </c>
      <c r="S47">
        <f t="shared" si="42"/>
        <v>212.25297384798472</v>
      </c>
      <c r="U47">
        <f t="shared" si="57"/>
        <v>0.163598735</v>
      </c>
      <c r="V47">
        <f t="shared" si="58"/>
        <v>0.01</v>
      </c>
      <c r="W47">
        <f t="shared" si="34"/>
        <v>0.16295631782859787</v>
      </c>
      <c r="X47">
        <f t="shared" si="35"/>
        <v>2.6659447457016559E-2</v>
      </c>
      <c r="Y47">
        <f t="shared" si="36"/>
        <v>1.6295631782859788E-3</v>
      </c>
      <c r="Z47">
        <f t="shared" si="37"/>
        <v>0.13466730719329534</v>
      </c>
      <c r="AB47">
        <f t="shared" si="38"/>
        <v>38.026588551216911</v>
      </c>
      <c r="AC47">
        <f t="shared" si="27"/>
        <v>28.58353643187704</v>
      </c>
      <c r="AE47">
        <f t="shared" si="43"/>
        <v>0</v>
      </c>
      <c r="AF47">
        <f t="shared" si="44"/>
        <v>0</v>
      </c>
      <c r="AG47">
        <f t="shared" si="45"/>
        <v>-1.6833413399161916</v>
      </c>
      <c r="AH47">
        <f t="shared" si="46"/>
        <v>-1332.9723728508279</v>
      </c>
      <c r="AI47">
        <f t="shared" si="39"/>
        <v>-1334.6557141907442</v>
      </c>
      <c r="AJ47">
        <f t="shared" si="47"/>
        <v>9.4430521193398711</v>
      </c>
      <c r="AK47">
        <f t="shared" si="59"/>
        <v>2.6618611985851839</v>
      </c>
      <c r="AL47">
        <f t="shared" si="40"/>
        <v>-1322.5508008728191</v>
      </c>
      <c r="AN47">
        <f t="shared" si="48"/>
        <v>0</v>
      </c>
      <c r="AO47">
        <f t="shared" si="49"/>
        <v>0</v>
      </c>
      <c r="AP47">
        <f t="shared" si="50"/>
        <v>-1.1496858641760027E-2</v>
      </c>
      <c r="AQ47">
        <f t="shared" si="51"/>
        <v>-9.1039140907692531</v>
      </c>
      <c r="AR47">
        <f t="shared" si="52"/>
        <v>-9.1154109494110127</v>
      </c>
      <c r="AS47">
        <f t="shared" si="53"/>
        <v>6.449401127891749E-2</v>
      </c>
      <c r="AT47">
        <f t="shared" si="54"/>
        <v>1.8179938434615649E-2</v>
      </c>
      <c r="AU47">
        <f t="shared" si="55"/>
        <v>-9.0327369996974785</v>
      </c>
      <c r="AW47">
        <v>44</v>
      </c>
      <c r="AX47">
        <f>IF(Z47&gt;0, (R47*SUMPRODUCT(K47:$K$98, X47:$X$98)-K47*$AZ$3)/Z47, 0)</f>
        <v>212.25297384798472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0.184919743</v>
      </c>
      <c r="Q48" s="5">
        <f t="shared" si="60"/>
        <v>12.5</v>
      </c>
      <c r="R48">
        <f t="shared" si="41"/>
        <v>50000</v>
      </c>
      <c r="S48">
        <f t="shared" si="42"/>
        <v>189.58469788573771</v>
      </c>
      <c r="U48">
        <f t="shared" si="57"/>
        <v>0.184919743</v>
      </c>
      <c r="V48">
        <f t="shared" si="58"/>
        <v>0.01</v>
      </c>
      <c r="W48">
        <f t="shared" si="34"/>
        <v>0.13466730719329534</v>
      </c>
      <c r="X48">
        <f t="shared" si="35"/>
        <v>2.4902643836686226E-2</v>
      </c>
      <c r="Y48">
        <f t="shared" si="36"/>
        <v>1.3466730719329534E-3</v>
      </c>
      <c r="Z48">
        <f t="shared" si="37"/>
        <v>0.10841799028467616</v>
      </c>
      <c r="AB48">
        <f t="shared" si="38"/>
        <v>28.58353643187704</v>
      </c>
      <c r="AC48">
        <f t="shared" si="27"/>
        <v>20.554391933499176</v>
      </c>
      <c r="AE48">
        <f t="shared" si="43"/>
        <v>0</v>
      </c>
      <c r="AF48">
        <f t="shared" si="44"/>
        <v>0</v>
      </c>
      <c r="AG48">
        <f t="shared" si="45"/>
        <v>-1.355224878558452</v>
      </c>
      <c r="AH48">
        <f t="shared" si="46"/>
        <v>-1245.1321918343112</v>
      </c>
      <c r="AI48">
        <f t="shared" si="39"/>
        <v>-1246.4874167128696</v>
      </c>
      <c r="AJ48">
        <f t="shared" si="47"/>
        <v>8.0291444983778639</v>
      </c>
      <c r="AK48">
        <f t="shared" si="59"/>
        <v>2.0008475502313932</v>
      </c>
      <c r="AL48">
        <f t="shared" si="40"/>
        <v>-1236.4574246642603</v>
      </c>
      <c r="AN48">
        <f t="shared" si="48"/>
        <v>0</v>
      </c>
      <c r="AO48">
        <f t="shared" si="49"/>
        <v>0</v>
      </c>
      <c r="AP48">
        <f t="shared" si="50"/>
        <v>-8.2641909910721734E-3</v>
      </c>
      <c r="AQ48">
        <f t="shared" si="51"/>
        <v>-7.5928433762199763</v>
      </c>
      <c r="AR48">
        <f t="shared" si="52"/>
        <v>-7.6011075672110477</v>
      </c>
      <c r="AS48">
        <f t="shared" si="53"/>
        <v>4.8961899002394324E-2</v>
      </c>
      <c r="AT48">
        <f t="shared" si="54"/>
        <v>1.2201212183117344E-2</v>
      </c>
      <c r="AU48">
        <f t="shared" si="55"/>
        <v>-7.5399444560255358</v>
      </c>
      <c r="AW48">
        <v>45</v>
      </c>
      <c r="AX48">
        <f>IF(Z48&gt;0, (R48*SUMPRODUCT(K48:$K$98, X48:$X$98)-K48*$AZ$3)/Z48, 0)</f>
        <v>189.58469788573771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0.20818995500000001</v>
      </c>
      <c r="Q49" s="5">
        <f t="shared" si="60"/>
        <v>12.5</v>
      </c>
      <c r="R49">
        <f t="shared" si="41"/>
        <v>50000</v>
      </c>
      <c r="S49">
        <f t="shared" si="42"/>
        <v>164.23773962491111</v>
      </c>
      <c r="U49">
        <f t="shared" si="57"/>
        <v>0.20818995500000001</v>
      </c>
      <c r="V49">
        <f t="shared" si="58"/>
        <v>0.01</v>
      </c>
      <c r="W49">
        <f t="shared" si="34"/>
        <v>0.10841799028467616</v>
      </c>
      <c r="X49">
        <f t="shared" si="35"/>
        <v>2.2571536518557169E-2</v>
      </c>
      <c r="Y49">
        <f t="shared" si="36"/>
        <v>1.0841799028467618E-3</v>
      </c>
      <c r="Z49">
        <f t="shared" si="37"/>
        <v>8.4762273863272231E-2</v>
      </c>
      <c r="AB49">
        <f t="shared" si="38"/>
        <v>20.554391933499176</v>
      </c>
      <c r="AC49">
        <f t="shared" si="27"/>
        <v>13.921164264771514</v>
      </c>
      <c r="AE49">
        <f t="shared" si="43"/>
        <v>0</v>
      </c>
      <c r="AF49">
        <f t="shared" si="44"/>
        <v>0</v>
      </c>
      <c r="AG49">
        <f t="shared" si="45"/>
        <v>-1.0595284232909028</v>
      </c>
      <c r="AH49">
        <f t="shared" si="46"/>
        <v>-1128.5768259278584</v>
      </c>
      <c r="AI49">
        <f t="shared" si="39"/>
        <v>-1129.6363543511493</v>
      </c>
      <c r="AJ49">
        <f t="shared" si="47"/>
        <v>6.6332276687276615</v>
      </c>
      <c r="AK49">
        <f t="shared" si="59"/>
        <v>1.4388074353449425</v>
      </c>
      <c r="AL49">
        <f t="shared" si="40"/>
        <v>-1121.5643192470768</v>
      </c>
      <c r="AN49">
        <f t="shared" si="48"/>
        <v>0</v>
      </c>
      <c r="AO49">
        <f t="shared" si="49"/>
        <v>0</v>
      </c>
      <c r="AP49">
        <f t="shared" si="50"/>
        <v>-5.7687745809095791E-3</v>
      </c>
      <c r="AQ49">
        <f t="shared" si="51"/>
        <v>-6.1447198233668603</v>
      </c>
      <c r="AR49">
        <f t="shared" si="52"/>
        <v>-6.1504885979477706</v>
      </c>
      <c r="AS49">
        <f t="shared" si="53"/>
        <v>3.6115685359236545E-2</v>
      </c>
      <c r="AT49">
        <f t="shared" si="54"/>
        <v>7.8338207615622664E-3</v>
      </c>
      <c r="AU49">
        <f t="shared" si="55"/>
        <v>-6.1065390918269724</v>
      </c>
      <c r="AW49">
        <v>46</v>
      </c>
      <c r="AX49">
        <f>IF(Z49&gt;0, (R49*SUMPRODUCT(K49:$K$98, X49:$X$98)-K49*$AZ$3)/Z49, 0)</f>
        <v>164.23773962491111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0.23376965099999999</v>
      </c>
      <c r="Q50" s="5">
        <f t="shared" si="60"/>
        <v>12.5</v>
      </c>
      <c r="R50">
        <f t="shared" si="41"/>
        <v>50000</v>
      </c>
      <c r="S50">
        <f t="shared" si="42"/>
        <v>134.68440851326741</v>
      </c>
      <c r="U50">
        <f t="shared" si="57"/>
        <v>0.23376965099999999</v>
      </c>
      <c r="V50">
        <f t="shared" si="58"/>
        <v>0.01</v>
      </c>
      <c r="W50">
        <f t="shared" si="34"/>
        <v>8.4762273863272231E-2</v>
      </c>
      <c r="X50">
        <f t="shared" si="35"/>
        <v>1.9814847178983571E-2</v>
      </c>
      <c r="Y50">
        <f t="shared" si="36"/>
        <v>8.4762273863272228E-4</v>
      </c>
      <c r="Z50">
        <f t="shared" si="37"/>
        <v>6.4099803945655939E-2</v>
      </c>
      <c r="AB50">
        <f t="shared" si="38"/>
        <v>13.921164264771514</v>
      </c>
      <c r="AC50">
        <f t="shared" si="27"/>
        <v>8.6332441802370745</v>
      </c>
      <c r="AE50">
        <f t="shared" si="43"/>
        <v>0</v>
      </c>
      <c r="AF50">
        <f t="shared" si="44"/>
        <v>0</v>
      </c>
      <c r="AG50">
        <f t="shared" si="45"/>
        <v>-0.80124754932069919</v>
      </c>
      <c r="AH50">
        <f t="shared" si="46"/>
        <v>-990.74235894917854</v>
      </c>
      <c r="AI50">
        <f t="shared" si="39"/>
        <v>-991.54360649849923</v>
      </c>
      <c r="AJ50">
        <f t="shared" si="47"/>
        <v>5.2879200845344396</v>
      </c>
      <c r="AK50">
        <f t="shared" si="59"/>
        <v>0.97448149853400612</v>
      </c>
      <c r="AL50">
        <f t="shared" si="40"/>
        <v>-985.28120491543075</v>
      </c>
      <c r="AN50">
        <f t="shared" si="48"/>
        <v>0</v>
      </c>
      <c r="AO50">
        <f t="shared" si="49"/>
        <v>0</v>
      </c>
      <c r="AP50">
        <f t="shared" si="50"/>
        <v>-3.8951092987710534E-3</v>
      </c>
      <c r="AQ50">
        <f t="shared" si="51"/>
        <v>-4.8163015017032276</v>
      </c>
      <c r="AR50">
        <f t="shared" si="52"/>
        <v>-4.8201966110019985</v>
      </c>
      <c r="AS50">
        <f t="shared" si="53"/>
        <v>2.5706196181056091E-2</v>
      </c>
      <c r="AT50">
        <f t="shared" si="54"/>
        <v>4.737252487871167E-3</v>
      </c>
      <c r="AU50">
        <f t="shared" si="55"/>
        <v>-4.7897531623330707</v>
      </c>
      <c r="AW50">
        <v>47</v>
      </c>
      <c r="AX50">
        <f>IF(Z50&gt;0, (R50*SUMPRODUCT(K50:$K$98, X50:$X$98)-K50*$AZ$3)/Z50, 0)</f>
        <v>134.68440851326741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0.26254478799999997</v>
      </c>
      <c r="Q51" s="5">
        <f t="shared" si="60"/>
        <v>12.5</v>
      </c>
      <c r="R51">
        <f t="shared" si="41"/>
        <v>50000</v>
      </c>
      <c r="S51">
        <f t="shared" si="42"/>
        <v>98.262241916145427</v>
      </c>
      <c r="U51">
        <f t="shared" si="57"/>
        <v>0.26254478799999997</v>
      </c>
      <c r="V51">
        <f t="shared" si="58"/>
        <v>0.01</v>
      </c>
      <c r="W51">
        <f t="shared" si="34"/>
        <v>6.4099803945655939E-2</v>
      </c>
      <c r="X51">
        <f t="shared" si="35"/>
        <v>1.6829069437753801E-2</v>
      </c>
      <c r="Y51">
        <f t="shared" si="36"/>
        <v>6.4099803945655938E-4</v>
      </c>
      <c r="Z51">
        <f t="shared" si="37"/>
        <v>4.6629736468445579E-2</v>
      </c>
      <c r="AB51">
        <f t="shared" si="38"/>
        <v>8.6332441802370745</v>
      </c>
      <c r="AC51">
        <f t="shared" si="27"/>
        <v>4.581942445348508</v>
      </c>
      <c r="AE51">
        <f t="shared" si="43"/>
        <v>0</v>
      </c>
      <c r="AF51">
        <f t="shared" si="44"/>
        <v>0</v>
      </c>
      <c r="AG51">
        <f t="shared" si="45"/>
        <v>-0.58287170585556969</v>
      </c>
      <c r="AH51">
        <f t="shared" si="46"/>
        <v>-841.45347188769006</v>
      </c>
      <c r="AI51">
        <f t="shared" si="39"/>
        <v>-842.03634359354567</v>
      </c>
      <c r="AJ51">
        <f t="shared" si="47"/>
        <v>4.0513017348885665</v>
      </c>
      <c r="AK51">
        <f t="shared" si="59"/>
        <v>0.60432709261659523</v>
      </c>
      <c r="AL51">
        <f t="shared" si="40"/>
        <v>-837.38071476604057</v>
      </c>
      <c r="AN51">
        <f t="shared" si="48"/>
        <v>0</v>
      </c>
      <c r="AO51">
        <f t="shared" si="49"/>
        <v>0</v>
      </c>
      <c r="AP51">
        <f t="shared" si="50"/>
        <v>-2.5299263934827395E-3</v>
      </c>
      <c r="AQ51">
        <f t="shared" si="51"/>
        <v>-3.6522880181524102</v>
      </c>
      <c r="AR51">
        <f t="shared" si="52"/>
        <v>-3.654817944545893</v>
      </c>
      <c r="AS51">
        <f t="shared" si="53"/>
        <v>1.7584478855449413E-2</v>
      </c>
      <c r="AT51">
        <f t="shared" si="54"/>
        <v>2.6230524599975356E-3</v>
      </c>
      <c r="AU51">
        <f t="shared" si="55"/>
        <v>-3.6346104132304466</v>
      </c>
      <c r="AW51">
        <v>48</v>
      </c>
      <c r="AX51">
        <f>IF(Z51&gt;0, (R51*SUMPRODUCT(K51:$K$98, X51:$X$98)-K51*$AZ$3)/Z51, 0)</f>
        <v>98.262241916145427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0.29488324999999999</v>
      </c>
      <c r="Q52" s="5">
        <f t="shared" si="60"/>
        <v>12.5</v>
      </c>
      <c r="R52">
        <f t="shared" si="41"/>
        <v>50000</v>
      </c>
      <c r="S52">
        <f t="shared" si="42"/>
        <v>49.754247282307801</v>
      </c>
      <c r="U52">
        <f t="shared" si="57"/>
        <v>0.29488324999999999</v>
      </c>
      <c r="V52">
        <f t="shared" si="58"/>
        <v>0.01</v>
      </c>
      <c r="W52">
        <f t="shared" si="34"/>
        <v>4.6629736468445579E-2</v>
      </c>
      <c r="X52">
        <f t="shared" si="35"/>
        <v>1.3750328236458755E-2</v>
      </c>
      <c r="Y52">
        <f t="shared" si="36"/>
        <v>4.6629736468445582E-4</v>
      </c>
      <c r="Z52">
        <f t="shared" si="37"/>
        <v>3.2413110867302371E-2</v>
      </c>
      <c r="AB52">
        <f t="shared" si="38"/>
        <v>4.581942445348508</v>
      </c>
      <c r="AC52">
        <f t="shared" si="27"/>
        <v>1.6126899332806204</v>
      </c>
      <c r="AE52">
        <f t="shared" si="43"/>
        <v>0</v>
      </c>
      <c r="AF52">
        <f t="shared" si="44"/>
        <v>0</v>
      </c>
      <c r="AG52">
        <f t="shared" si="45"/>
        <v>-0.40516388584127966</v>
      </c>
      <c r="AH52">
        <f t="shared" si="46"/>
        <v>-687.5164118229377</v>
      </c>
      <c r="AI52">
        <f t="shared" si="39"/>
        <v>-687.92157570877896</v>
      </c>
      <c r="AJ52">
        <f t="shared" si="47"/>
        <v>2.9692525120678877</v>
      </c>
      <c r="AK52">
        <f t="shared" si="59"/>
        <v>0.32073597117439562</v>
      </c>
      <c r="AL52">
        <f t="shared" si="40"/>
        <v>-684.63158722553669</v>
      </c>
      <c r="AN52">
        <f t="shared" si="48"/>
        <v>0</v>
      </c>
      <c r="AO52">
        <f t="shared" si="49"/>
        <v>0</v>
      </c>
      <c r="AP52">
        <f t="shared" si="50"/>
        <v>-1.570173403907985E-3</v>
      </c>
      <c r="AQ52">
        <f t="shared" si="51"/>
        <v>-2.6644032756106033</v>
      </c>
      <c r="AR52">
        <f t="shared" si="52"/>
        <v>-2.6659734490145111</v>
      </c>
      <c r="AS52">
        <f t="shared" si="53"/>
        <v>1.1507050571043179E-2</v>
      </c>
      <c r="AT52">
        <f t="shared" si="54"/>
        <v>1.2429811965322115E-3</v>
      </c>
      <c r="AU52">
        <f t="shared" si="55"/>
        <v>-2.6532234172469358</v>
      </c>
      <c r="AW52">
        <v>49</v>
      </c>
      <c r="AX52">
        <f>IF(Z52&gt;0, (R52*SUMPRODUCT(K52:$K$98, X52:$X$98)-K52*$AZ$3)/Z52, 0)</f>
        <v>49.754247282307801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0.33135349400000003</v>
      </c>
      <c r="Q53" s="5">
        <f t="shared" si="60"/>
        <v>12.5</v>
      </c>
      <c r="R53">
        <f t="shared" si="41"/>
        <v>50000</v>
      </c>
      <c r="S53">
        <f t="shared" si="42"/>
        <v>-20.697209204547068</v>
      </c>
      <c r="U53">
        <f t="shared" si="57"/>
        <v>0.33135349400000003</v>
      </c>
      <c r="V53">
        <f t="shared" si="58"/>
        <v>0.01</v>
      </c>
      <c r="W53">
        <f t="shared" si="34"/>
        <v>3.2413110867302371E-2</v>
      </c>
      <c r="X53">
        <f t="shared" si="35"/>
        <v>1.0740197537290011E-2</v>
      </c>
      <c r="Y53">
        <f t="shared" si="36"/>
        <v>3.2413110867302372E-4</v>
      </c>
      <c r="Z53">
        <f t="shared" si="37"/>
        <v>2.1348782221339336E-2</v>
      </c>
      <c r="AB53">
        <f t="shared" si="38"/>
        <v>1.6126899332806204</v>
      </c>
      <c r="AC53">
        <f t="shared" si="27"/>
        <v>-0.44186021189737529</v>
      </c>
      <c r="AE53">
        <f t="shared" si="43"/>
        <v>0</v>
      </c>
      <c r="AF53">
        <f t="shared" si="44"/>
        <v>0</v>
      </c>
      <c r="AG53">
        <f t="shared" si="45"/>
        <v>-0.26685977776674169</v>
      </c>
      <c r="AH53">
        <f t="shared" si="46"/>
        <v>-537.0098768645006</v>
      </c>
      <c r="AI53">
        <f t="shared" si="39"/>
        <v>-537.27673664226734</v>
      </c>
      <c r="AJ53">
        <f t="shared" si="47"/>
        <v>2.0545501451779957</v>
      </c>
      <c r="AK53">
        <f t="shared" si="59"/>
        <v>0.11288829532964344</v>
      </c>
      <c r="AL53">
        <f t="shared" si="40"/>
        <v>-535.10929820175966</v>
      </c>
      <c r="AN53">
        <f t="shared" si="48"/>
        <v>0</v>
      </c>
      <c r="AO53">
        <f t="shared" si="49"/>
        <v>0</v>
      </c>
      <c r="AP53">
        <f t="shared" si="50"/>
        <v>-9.2338323776617931E-4</v>
      </c>
      <c r="AQ53">
        <f t="shared" si="51"/>
        <v>-1.8581515841813716</v>
      </c>
      <c r="AR53">
        <f t="shared" si="52"/>
        <v>-1.8590749674191378</v>
      </c>
      <c r="AS53">
        <f t="shared" si="53"/>
        <v>7.1091161848515511E-3</v>
      </c>
      <c r="AT53">
        <f t="shared" si="54"/>
        <v>3.9061397907070423E-4</v>
      </c>
      <c r="AU53">
        <f t="shared" si="55"/>
        <v>-1.8515752372552154</v>
      </c>
      <c r="AW53">
        <v>50</v>
      </c>
      <c r="AX53">
        <f>IF(Z53&gt;0, (R53*SUMPRODUCT(K53:$K$98, X53:$X$98)-K53*$AZ$3)/Z53, 0)</f>
        <v>-20.697209204547068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0.37075063600000002</v>
      </c>
      <c r="Q54" s="5">
        <f t="shared" si="60"/>
        <v>12.5</v>
      </c>
      <c r="R54">
        <f t="shared" si="41"/>
        <v>50000</v>
      </c>
      <c r="S54">
        <f t="shared" si="42"/>
        <v>-132.78902297725924</v>
      </c>
      <c r="U54">
        <f t="shared" si="57"/>
        <v>0.37075063600000002</v>
      </c>
      <c r="V54">
        <f t="shared" si="58"/>
        <v>0.01</v>
      </c>
      <c r="W54">
        <f t="shared" si="34"/>
        <v>2.1348782221339336E-2</v>
      </c>
      <c r="X54">
        <f t="shared" si="35"/>
        <v>7.9150745863870529E-3</v>
      </c>
      <c r="Y54">
        <f t="shared" si="36"/>
        <v>2.1348782221339337E-4</v>
      </c>
      <c r="Z54">
        <f t="shared" si="37"/>
        <v>1.322021981273889E-2</v>
      </c>
      <c r="AB54">
        <f t="shared" si="38"/>
        <v>-0.44186021189737529</v>
      </c>
      <c r="AC54">
        <f t="shared" si="27"/>
        <v>-1.7555000724782024</v>
      </c>
      <c r="AE54">
        <f t="shared" si="43"/>
        <v>0</v>
      </c>
      <c r="AF54">
        <f t="shared" si="44"/>
        <v>0</v>
      </c>
      <c r="AG54">
        <f t="shared" si="45"/>
        <v>-0.16525274765923612</v>
      </c>
      <c r="AH54">
        <f t="shared" si="46"/>
        <v>-395.75372931935266</v>
      </c>
      <c r="AI54">
        <f t="shared" si="39"/>
        <v>-395.91898206701188</v>
      </c>
      <c r="AJ54">
        <f t="shared" si="47"/>
        <v>1.313639860580827</v>
      </c>
      <c r="AK54">
        <f t="shared" si="59"/>
        <v>-3.0930214832816272E-2</v>
      </c>
      <c r="AL54">
        <f t="shared" si="40"/>
        <v>-394.63627242126387</v>
      </c>
      <c r="AN54">
        <f t="shared" si="48"/>
        <v>0</v>
      </c>
      <c r="AO54">
        <f t="shared" si="49"/>
        <v>0</v>
      </c>
      <c r="AP54">
        <f t="shared" si="50"/>
        <v>-5.1053971670979217E-4</v>
      </c>
      <c r="AQ54">
        <f t="shared" si="51"/>
        <v>-1.2226604381198223</v>
      </c>
      <c r="AR54">
        <f t="shared" si="52"/>
        <v>-1.2231709778365321</v>
      </c>
      <c r="AS54">
        <f t="shared" si="53"/>
        <v>4.0584216104084985E-3</v>
      </c>
      <c r="AT54">
        <f t="shared" si="54"/>
        <v>-9.5557280240093196E-5</v>
      </c>
      <c r="AU54">
        <f t="shared" si="55"/>
        <v>-1.2192081135063637</v>
      </c>
      <c r="AW54">
        <v>51</v>
      </c>
      <c r="AX54">
        <f>IF(Z54&gt;0, (R54*SUMPRODUCT(K54:$K$98, X54:$X$98)-K54*$AZ$3)/Z54, 0)</f>
        <v>-132.78902297725924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0.411916369</v>
      </c>
      <c r="Q55" s="5">
        <f t="shared" si="60"/>
        <v>12.5</v>
      </c>
      <c r="R55">
        <f t="shared" si="41"/>
        <v>50000</v>
      </c>
      <c r="S55">
        <f t="shared" si="42"/>
        <v>-326.07449470018997</v>
      </c>
      <c r="U55">
        <f t="shared" si="57"/>
        <v>0.411916369</v>
      </c>
      <c r="V55">
        <f t="shared" si="58"/>
        <v>0.01</v>
      </c>
      <c r="W55">
        <f t="shared" si="34"/>
        <v>1.322021981273889E-2</v>
      </c>
      <c r="X55">
        <f t="shared" si="35"/>
        <v>5.4456249426452635E-3</v>
      </c>
      <c r="Y55">
        <f t="shared" si="36"/>
        <v>1.3220219812738892E-4</v>
      </c>
      <c r="Z55">
        <f t="shared" si="37"/>
        <v>7.6423926719662374E-3</v>
      </c>
      <c r="AB55">
        <f t="shared" si="38"/>
        <v>-1.7555000724782024</v>
      </c>
      <c r="AC55">
        <f t="shared" si="27"/>
        <v>-2.4919893288118256</v>
      </c>
      <c r="AE55">
        <f t="shared" si="43"/>
        <v>0</v>
      </c>
      <c r="AF55">
        <f t="shared" si="44"/>
        <v>0</v>
      </c>
      <c r="AG55">
        <f t="shared" si="45"/>
        <v>-9.5529908399577965E-2</v>
      </c>
      <c r="AH55">
        <f t="shared" si="46"/>
        <v>-272.28124713226316</v>
      </c>
      <c r="AI55">
        <f t="shared" si="39"/>
        <v>-272.37677704066272</v>
      </c>
      <c r="AJ55">
        <f t="shared" si="47"/>
        <v>0.73648925633362317</v>
      </c>
      <c r="AK55">
        <f t="shared" si="59"/>
        <v>-0.12288500507347418</v>
      </c>
      <c r="AL55">
        <f t="shared" si="40"/>
        <v>-271.76317278940257</v>
      </c>
      <c r="AN55">
        <f t="shared" si="48"/>
        <v>0</v>
      </c>
      <c r="AO55">
        <f t="shared" si="49"/>
        <v>0</v>
      </c>
      <c r="AP55">
        <f t="shared" si="50"/>
        <v>-2.6351308321902498E-4</v>
      </c>
      <c r="AQ55">
        <f t="shared" si="51"/>
        <v>-0.75107023691923636</v>
      </c>
      <c r="AR55">
        <f t="shared" si="52"/>
        <v>-0.75133375000245539</v>
      </c>
      <c r="AS55">
        <f t="shared" si="53"/>
        <v>2.0315580528183284E-3</v>
      </c>
      <c r="AT55">
        <f t="shared" si="54"/>
        <v>-3.3897035086490008E-4</v>
      </c>
      <c r="AU55">
        <f t="shared" si="55"/>
        <v>-0.74964116230050193</v>
      </c>
      <c r="AW55">
        <v>52</v>
      </c>
      <c r="AX55">
        <f>IF(Z55&gt;0, (R55*SUMPRODUCT(K55:$K$98, X55:$X$98)-K55*$AZ$3)/Z55, 0)</f>
        <v>-326.07449470018997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0.41929138799999999</v>
      </c>
      <c r="Q56" s="5">
        <f t="shared" si="60"/>
        <v>12.5</v>
      </c>
      <c r="R56">
        <f t="shared" si="41"/>
        <v>50000</v>
      </c>
      <c r="S56">
        <f t="shared" si="42"/>
        <v>-644.02775946127781</v>
      </c>
      <c r="U56">
        <f t="shared" si="57"/>
        <v>0.41929138799999999</v>
      </c>
      <c r="V56">
        <f t="shared" si="58"/>
        <v>0.01</v>
      </c>
      <c r="W56">
        <f t="shared" si="34"/>
        <v>7.6423926719662374E-3</v>
      </c>
      <c r="X56">
        <f t="shared" si="35"/>
        <v>3.2043894310697521E-3</v>
      </c>
      <c r="Y56">
        <f t="shared" si="36"/>
        <v>7.6423926719662377E-5</v>
      </c>
      <c r="Z56">
        <f t="shared" si="37"/>
        <v>4.3615793141768226E-3</v>
      </c>
      <c r="AB56">
        <f t="shared" si="38"/>
        <v>-2.4919893288118256</v>
      </c>
      <c r="AC56">
        <f t="shared" si="27"/>
        <v>-2.8089781534219558</v>
      </c>
      <c r="AE56">
        <f t="shared" si="43"/>
        <v>0</v>
      </c>
      <c r="AF56">
        <f t="shared" si="44"/>
        <v>0</v>
      </c>
      <c r="AG56">
        <f t="shared" si="45"/>
        <v>-5.4519741427210285E-2</v>
      </c>
      <c r="AH56">
        <f t="shared" si="46"/>
        <v>-160.21947155348761</v>
      </c>
      <c r="AI56">
        <f t="shared" si="39"/>
        <v>-160.27399129491482</v>
      </c>
      <c r="AJ56">
        <f t="shared" si="47"/>
        <v>0.31698882461013023</v>
      </c>
      <c r="AK56">
        <f t="shared" si="59"/>
        <v>-0.17443925301682781</v>
      </c>
      <c r="AL56">
        <f t="shared" si="40"/>
        <v>-160.13144172332153</v>
      </c>
      <c r="AN56">
        <f t="shared" si="48"/>
        <v>0</v>
      </c>
      <c r="AO56">
        <f t="shared" si="49"/>
        <v>0</v>
      </c>
      <c r="AP56">
        <f t="shared" si="50"/>
        <v>-1.3427605889979489E-4</v>
      </c>
      <c r="AQ56">
        <f t="shared" si="51"/>
        <v>-0.39460273721094463</v>
      </c>
      <c r="AR56">
        <f t="shared" si="52"/>
        <v>-0.39473701326984445</v>
      </c>
      <c r="AS56">
        <f t="shared" si="53"/>
        <v>7.8070821632113057E-4</v>
      </c>
      <c r="AT56">
        <f t="shared" si="54"/>
        <v>-4.2962447728766347E-4</v>
      </c>
      <c r="AU56">
        <f t="shared" si="55"/>
        <v>-0.39438592953081097</v>
      </c>
      <c r="AW56">
        <v>53</v>
      </c>
      <c r="AX56">
        <f>IF(Z56&gt;0, (R56*SUMPRODUCT(K56:$K$98, X56:$X$98)-K56*$AZ$3)/Z56, 0)</f>
        <v>-644.02775946127781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0.42725776900000001</v>
      </c>
      <c r="Q57" s="5">
        <f t="shared" si="60"/>
        <v>12.5</v>
      </c>
      <c r="R57">
        <f t="shared" si="41"/>
        <v>50000</v>
      </c>
      <c r="S57">
        <f t="shared" si="42"/>
        <v>-1147.3096140664161</v>
      </c>
      <c r="U57">
        <f t="shared" si="57"/>
        <v>0.42725776900000001</v>
      </c>
      <c r="V57">
        <f t="shared" si="58"/>
        <v>0.01</v>
      </c>
      <c r="W57">
        <f t="shared" si="34"/>
        <v>4.3615793141768226E-3</v>
      </c>
      <c r="X57">
        <f t="shared" si="35"/>
        <v>1.8635186470917393E-3</v>
      </c>
      <c r="Y57">
        <f t="shared" si="36"/>
        <v>4.3615793141768227E-5</v>
      </c>
      <c r="Z57">
        <f t="shared" si="37"/>
        <v>2.4544448739433149E-3</v>
      </c>
      <c r="AB57">
        <f t="shared" si="38"/>
        <v>-2.8089781534219558</v>
      </c>
      <c r="AC57">
        <f t="shared" si="27"/>
        <v>-2.816008201071198</v>
      </c>
      <c r="AE57">
        <f t="shared" si="43"/>
        <v>0</v>
      </c>
      <c r="AF57">
        <f t="shared" si="44"/>
        <v>0</v>
      </c>
      <c r="AG57">
        <f t="shared" si="45"/>
        <v>-3.0680560924291438E-2</v>
      </c>
      <c r="AH57">
        <f t="shared" si="46"/>
        <v>-93.175932354586962</v>
      </c>
      <c r="AI57">
        <f t="shared" si="39"/>
        <v>-93.206612915511258</v>
      </c>
      <c r="AJ57">
        <f t="shared" si="47"/>
        <v>7.0300476492421993E-3</v>
      </c>
      <c r="AK57">
        <f t="shared" si="59"/>
        <v>-0.19662847073953693</v>
      </c>
      <c r="AL57">
        <f t="shared" si="40"/>
        <v>-93.39621133860156</v>
      </c>
      <c r="AN57">
        <f t="shared" si="48"/>
        <v>0</v>
      </c>
      <c r="AO57">
        <f t="shared" si="49"/>
        <v>0</v>
      </c>
      <c r="AP57">
        <f t="shared" si="50"/>
        <v>-6.7466793709962467E-5</v>
      </c>
      <c r="AQ57">
        <f t="shared" si="51"/>
        <v>-0.20489460484156766</v>
      </c>
      <c r="AR57">
        <f t="shared" si="52"/>
        <v>-0.20496207163527763</v>
      </c>
      <c r="AS57">
        <f t="shared" si="53"/>
        <v>1.5459129827939539E-5</v>
      </c>
      <c r="AT57">
        <f t="shared" si="54"/>
        <v>-4.3238754681262736E-4</v>
      </c>
      <c r="AU57">
        <f t="shared" si="55"/>
        <v>-0.20537900005226234</v>
      </c>
      <c r="AW57">
        <v>54</v>
      </c>
      <c r="AX57">
        <f>IF(Z57&gt;0, (R57*SUMPRODUCT(K57:$K$98, X57:$X$98)-K57*$AZ$3)/Z57, 0)</f>
        <v>-1147.3096140664161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0.43603590599999997</v>
      </c>
      <c r="Q58" s="5">
        <f t="shared" si="60"/>
        <v>12.5</v>
      </c>
      <c r="R58">
        <f t="shared" si="41"/>
        <v>50000</v>
      </c>
      <c r="S58">
        <f t="shared" si="42"/>
        <v>-1967.2767963161514</v>
      </c>
      <c r="U58">
        <f t="shared" si="57"/>
        <v>0.43603590599999997</v>
      </c>
      <c r="V58">
        <f t="shared" si="58"/>
        <v>0.01</v>
      </c>
      <c r="W58">
        <f t="shared" si="34"/>
        <v>2.4544448739433149E-3</v>
      </c>
      <c r="X58">
        <f t="shared" si="35"/>
        <v>1.070226094336929E-3</v>
      </c>
      <c r="Y58">
        <f t="shared" si="36"/>
        <v>2.4544448739433149E-5</v>
      </c>
      <c r="Z58">
        <f t="shared" si="37"/>
        <v>1.3596743308669527E-3</v>
      </c>
      <c r="AB58">
        <f t="shared" si="38"/>
        <v>-2.816008201071198</v>
      </c>
      <c r="AC58">
        <f t="shared" si="27"/>
        <v>-2.6748557616612456</v>
      </c>
      <c r="AE58">
        <f t="shared" si="43"/>
        <v>0</v>
      </c>
      <c r="AF58">
        <f t="shared" si="44"/>
        <v>0</v>
      </c>
      <c r="AG58">
        <f t="shared" si="45"/>
        <v>-1.6995929135836908E-2</v>
      </c>
      <c r="AH58">
        <f t="shared" si="46"/>
        <v>-53.511304716846446</v>
      </c>
      <c r="AI58">
        <f t="shared" si="39"/>
        <v>-53.528300645982284</v>
      </c>
      <c r="AJ58">
        <f t="shared" si="47"/>
        <v>-0.14115243940995237</v>
      </c>
      <c r="AK58">
        <f t="shared" si="59"/>
        <v>-0.19712057407498387</v>
      </c>
      <c r="AL58">
        <f t="shared" si="40"/>
        <v>-53.866573659467221</v>
      </c>
      <c r="AN58">
        <f t="shared" si="48"/>
        <v>0</v>
      </c>
      <c r="AO58">
        <f t="shared" si="49"/>
        <v>0</v>
      </c>
      <c r="AP58">
        <f t="shared" si="50"/>
        <v>-3.3369804689843078E-5</v>
      </c>
      <c r="AQ58">
        <f t="shared" si="51"/>
        <v>-0.10506408757228061</v>
      </c>
      <c r="AR58">
        <f t="shared" si="52"/>
        <v>-0.10509745737697046</v>
      </c>
      <c r="AS58">
        <f t="shared" si="53"/>
        <v>-2.771386781481235E-4</v>
      </c>
      <c r="AT58">
        <f t="shared" si="54"/>
        <v>-3.8702650526837765E-4</v>
      </c>
      <c r="AU58">
        <f t="shared" si="55"/>
        <v>-0.10576162256038697</v>
      </c>
      <c r="AW58">
        <v>55</v>
      </c>
      <c r="AX58">
        <f>IF(Z58&gt;0, (R58*SUMPRODUCT(K58:$K$98, X58:$X$98)-K58*$AZ$3)/Z58, 0)</f>
        <v>-1967.2767963161514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0.445743585</v>
      </c>
      <c r="Q59" s="5">
        <f t="shared" si="60"/>
        <v>12.5</v>
      </c>
      <c r="R59">
        <f t="shared" si="41"/>
        <v>50000</v>
      </c>
      <c r="S59">
        <f t="shared" si="42"/>
        <v>-3339.0688539177554</v>
      </c>
      <c r="U59">
        <f t="shared" si="57"/>
        <v>0.445743585</v>
      </c>
      <c r="V59">
        <f t="shared" si="58"/>
        <v>0.01</v>
      </c>
      <c r="W59">
        <f t="shared" si="34"/>
        <v>1.3596743308669527E-3</v>
      </c>
      <c r="X59">
        <f t="shared" si="35"/>
        <v>6.0606611067311167E-4</v>
      </c>
      <c r="Y59">
        <f t="shared" si="36"/>
        <v>1.3596743308669527E-5</v>
      </c>
      <c r="Z59">
        <f t="shared" si="37"/>
        <v>7.4001147688517149E-4</v>
      </c>
      <c r="AB59">
        <f t="shared" si="38"/>
        <v>-2.6748557616612456</v>
      </c>
      <c r="AC59">
        <f t="shared" si="27"/>
        <v>-2.4709492740089551</v>
      </c>
      <c r="AE59">
        <f t="shared" si="43"/>
        <v>0</v>
      </c>
      <c r="AF59">
        <f t="shared" si="44"/>
        <v>0</v>
      </c>
      <c r="AG59">
        <f t="shared" si="45"/>
        <v>-9.2501434610646437E-3</v>
      </c>
      <c r="AH59">
        <f t="shared" si="46"/>
        <v>-30.303305533655585</v>
      </c>
      <c r="AI59">
        <f t="shared" si="39"/>
        <v>-30.312555677116649</v>
      </c>
      <c r="AJ59">
        <f t="shared" si="47"/>
        <v>-0.20390648765229047</v>
      </c>
      <c r="AK59">
        <f t="shared" si="59"/>
        <v>-0.1872399033162872</v>
      </c>
      <c r="AL59">
        <f t="shared" si="40"/>
        <v>-30.703702068085224</v>
      </c>
      <c r="AN59">
        <f t="shared" si="48"/>
        <v>0</v>
      </c>
      <c r="AO59">
        <f t="shared" si="49"/>
        <v>0</v>
      </c>
      <c r="AP59">
        <f t="shared" si="50"/>
        <v>-1.6215830597985874E-5</v>
      </c>
      <c r="AQ59">
        <f t="shared" si="51"/>
        <v>-5.3122772761430244E-2</v>
      </c>
      <c r="AR59">
        <f t="shared" si="52"/>
        <v>-5.3138988592028223E-2</v>
      </c>
      <c r="AS59">
        <f t="shared" si="53"/>
        <v>-3.5745532764086215E-4</v>
      </c>
      <c r="AT59">
        <f t="shared" si="54"/>
        <v>-3.2823821231965091E-4</v>
      </c>
      <c r="AU59">
        <f t="shared" si="55"/>
        <v>-5.3824682131988731E-2</v>
      </c>
      <c r="AW59">
        <v>56</v>
      </c>
      <c r="AX59">
        <f>IF(Z59&gt;0, (R59*SUMPRODUCT(K59:$K$98, X59:$X$98)-K59*$AZ$3)/Z59, 0)</f>
        <v>-3339.0688539177554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0.45538508599999999</v>
      </c>
      <c r="Q60" s="5">
        <f t="shared" si="60"/>
        <v>12.5</v>
      </c>
      <c r="R60">
        <f t="shared" si="41"/>
        <v>50000</v>
      </c>
      <c r="S60">
        <f t="shared" si="42"/>
        <v>-5682.7228177971347</v>
      </c>
      <c r="U60">
        <f t="shared" si="57"/>
        <v>0.45538508599999999</v>
      </c>
      <c r="V60">
        <f t="shared" si="58"/>
        <v>0.01</v>
      </c>
      <c r="W60">
        <f t="shared" si="34"/>
        <v>7.4001147688517149E-4</v>
      </c>
      <c r="X60">
        <f t="shared" si="35"/>
        <v>3.3699019004234082E-4</v>
      </c>
      <c r="Y60">
        <f t="shared" si="36"/>
        <v>7.4001147688517152E-6</v>
      </c>
      <c r="Z60">
        <f t="shared" si="37"/>
        <v>3.9562117207397895E-4</v>
      </c>
      <c r="AB60">
        <f t="shared" si="38"/>
        <v>-2.4709492740089551</v>
      </c>
      <c r="AC60">
        <f t="shared" si="27"/>
        <v>-2.2482054617484466</v>
      </c>
      <c r="AE60">
        <f t="shared" si="43"/>
        <v>0</v>
      </c>
      <c r="AF60">
        <f t="shared" si="44"/>
        <v>0</v>
      </c>
      <c r="AG60">
        <f t="shared" si="45"/>
        <v>-4.9452646509247373E-3</v>
      </c>
      <c r="AH60">
        <f t="shared" si="46"/>
        <v>-16.849509502117041</v>
      </c>
      <c r="AI60">
        <f t="shared" si="39"/>
        <v>-16.854454766767965</v>
      </c>
      <c r="AJ60">
        <f t="shared" si="47"/>
        <v>-0.22274381226050854</v>
      </c>
      <c r="AK60">
        <f t="shared" si="59"/>
        <v>-0.17296644918062687</v>
      </c>
      <c r="AL60">
        <f t="shared" si="40"/>
        <v>-17.2501650282091</v>
      </c>
      <c r="AN60">
        <f t="shared" si="48"/>
        <v>0</v>
      </c>
      <c r="AO60">
        <f t="shared" si="49"/>
        <v>0</v>
      </c>
      <c r="AP60">
        <f t="shared" si="50"/>
        <v>-7.7403793576614175E-6</v>
      </c>
      <c r="AQ60">
        <f t="shared" si="51"/>
        <v>-2.6373026469375817E-2</v>
      </c>
      <c r="AR60">
        <f t="shared" si="52"/>
        <v>-2.6380766848733476E-2</v>
      </c>
      <c r="AS60">
        <f t="shared" si="53"/>
        <v>-3.4864091776072071E-4</v>
      </c>
      <c r="AT60">
        <f t="shared" si="54"/>
        <v>-2.7072887445070583E-4</v>
      </c>
      <c r="AU60">
        <f t="shared" si="55"/>
        <v>-2.7000136640944902E-2</v>
      </c>
      <c r="AW60">
        <v>57</v>
      </c>
      <c r="AX60">
        <f>IF(Z60&gt;0, (R60*SUMPRODUCT(K60:$K$98, X60:$X$98)-K60*$AZ$3)/Z60, 0)</f>
        <v>-5682.7228177971347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0.465797664</v>
      </c>
      <c r="Q61" s="5">
        <f t="shared" si="60"/>
        <v>12.5</v>
      </c>
      <c r="R61">
        <f t="shared" si="41"/>
        <v>50000</v>
      </c>
      <c r="S61">
        <f t="shared" si="42"/>
        <v>-9780.1853116105176</v>
      </c>
      <c r="U61">
        <f t="shared" si="57"/>
        <v>0.465797664</v>
      </c>
      <c r="V61">
        <f t="shared" si="58"/>
        <v>0.01</v>
      </c>
      <c r="W61">
        <f t="shared" si="34"/>
        <v>3.9562117207397895E-4</v>
      </c>
      <c r="X61">
        <f t="shared" si="35"/>
        <v>1.8427941778100142E-4</v>
      </c>
      <c r="Y61">
        <f t="shared" si="36"/>
        <v>3.9562117207397898E-6</v>
      </c>
      <c r="Z61">
        <f t="shared" si="37"/>
        <v>2.0738554257223774E-4</v>
      </c>
      <c r="AB61">
        <f t="shared" si="38"/>
        <v>-2.2482054617484466</v>
      </c>
      <c r="AC61">
        <f t="shared" si="27"/>
        <v>-2.0282690373053773</v>
      </c>
      <c r="AE61">
        <f t="shared" si="43"/>
        <v>0</v>
      </c>
      <c r="AF61">
        <f t="shared" si="44"/>
        <v>0</v>
      </c>
      <c r="AG61">
        <f t="shared" si="45"/>
        <v>-2.5923192821529716E-3</v>
      </c>
      <c r="AH61">
        <f t="shared" si="46"/>
        <v>-9.2139708890500707</v>
      </c>
      <c r="AI61">
        <f t="shared" si="39"/>
        <v>-9.2165632083322233</v>
      </c>
      <c r="AJ61">
        <f t="shared" si="47"/>
        <v>-0.21993642444306927</v>
      </c>
      <c r="AK61">
        <f t="shared" si="59"/>
        <v>-0.15737438232239129</v>
      </c>
      <c r="AL61">
        <f t="shared" si="40"/>
        <v>-9.5938740150976844</v>
      </c>
      <c r="AN61">
        <f t="shared" si="48"/>
        <v>0</v>
      </c>
      <c r="AO61">
        <f t="shared" si="49"/>
        <v>0</v>
      </c>
      <c r="AP61">
        <f t="shared" si="50"/>
        <v>-3.6227901257252621E-6</v>
      </c>
      <c r="AQ61">
        <f t="shared" si="51"/>
        <v>-1.2876609368830384E-2</v>
      </c>
      <c r="AR61">
        <f t="shared" si="52"/>
        <v>-1.2880232158956109E-2</v>
      </c>
      <c r="AS61">
        <f t="shared" si="53"/>
        <v>-3.0736318332590855E-4</v>
      </c>
      <c r="AT61">
        <f t="shared" si="54"/>
        <v>-2.1993215197094231E-4</v>
      </c>
      <c r="AU61">
        <f t="shared" si="55"/>
        <v>-1.340752749425296E-2</v>
      </c>
      <c r="AW61">
        <v>58</v>
      </c>
      <c r="AX61">
        <f>IF(Z61&gt;0, (R61*SUMPRODUCT(K61:$K$98, X61:$X$98)-K61*$AZ$3)/Z61, 0)</f>
        <v>-9780.1853116105176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0.47670810299999999</v>
      </c>
      <c r="Q62" s="5">
        <f t="shared" si="60"/>
        <v>12.5</v>
      </c>
      <c r="R62">
        <f t="shared" si="41"/>
        <v>50000</v>
      </c>
      <c r="S62">
        <f t="shared" si="42"/>
        <v>-17108.860054316323</v>
      </c>
      <c r="U62">
        <f t="shared" si="57"/>
        <v>0.47670810299999999</v>
      </c>
      <c r="V62">
        <f t="shared" si="58"/>
        <v>0.01</v>
      </c>
      <c r="W62">
        <f t="shared" si="34"/>
        <v>2.0738554257223774E-4</v>
      </c>
      <c r="X62">
        <f t="shared" si="35"/>
        <v>9.8862368589237192E-5</v>
      </c>
      <c r="Y62">
        <f t="shared" si="36"/>
        <v>2.0738554257223774E-6</v>
      </c>
      <c r="Z62">
        <f t="shared" si="37"/>
        <v>1.0644931855727817E-4</v>
      </c>
      <c r="AB62">
        <f t="shared" si="38"/>
        <v>-2.0282690373053773</v>
      </c>
      <c r="AC62">
        <f t="shared" si="27"/>
        <v>-1.8212264940738097</v>
      </c>
      <c r="AE62">
        <f t="shared" si="43"/>
        <v>0</v>
      </c>
      <c r="AF62">
        <f t="shared" si="44"/>
        <v>0</v>
      </c>
      <c r="AG62">
        <f t="shared" si="45"/>
        <v>-1.3306164819659771E-3</v>
      </c>
      <c r="AH62">
        <f t="shared" si="46"/>
        <v>-4.94311842946186</v>
      </c>
      <c r="AI62">
        <f t="shared" si="39"/>
        <v>-4.9444490459438262</v>
      </c>
      <c r="AJ62">
        <f t="shared" si="47"/>
        <v>-0.20704254323156768</v>
      </c>
      <c r="AK62">
        <f t="shared" si="59"/>
        <v>-0.14197883261137642</v>
      </c>
      <c r="AL62">
        <f t="shared" si="40"/>
        <v>-5.2934704217867701</v>
      </c>
      <c r="AN62">
        <f t="shared" si="48"/>
        <v>0</v>
      </c>
      <c r="AO62">
        <f t="shared" si="49"/>
        <v>0</v>
      </c>
      <c r="AP62">
        <f t="shared" si="50"/>
        <v>-1.6603114429164181E-6</v>
      </c>
      <c r="AQ62">
        <f t="shared" si="51"/>
        <v>-6.1679050300057908E-3</v>
      </c>
      <c r="AR62">
        <f t="shared" si="52"/>
        <v>-6.1695653414487071E-3</v>
      </c>
      <c r="AS62">
        <f t="shared" si="53"/>
        <v>-2.5834273688688501E-4</v>
      </c>
      <c r="AT62">
        <f t="shared" si="54"/>
        <v>-1.7715779387332916E-4</v>
      </c>
      <c r="AU62">
        <f t="shared" si="55"/>
        <v>-6.6050658722089208E-3</v>
      </c>
      <c r="AW62">
        <v>59</v>
      </c>
      <c r="AX62">
        <f>IF(Z62&gt;0, (R62*SUMPRODUCT(K62:$K$98, X62:$X$98)-K62*$AZ$3)/Z62, 0)</f>
        <v>-17108.860054316323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0.48798100799999999</v>
      </c>
      <c r="Q63" s="5">
        <f t="shared" si="60"/>
        <v>12.5</v>
      </c>
      <c r="R63">
        <f t="shared" si="41"/>
        <v>50000</v>
      </c>
      <c r="S63">
        <f t="shared" si="42"/>
        <v>-30521.161001357857</v>
      </c>
      <c r="U63">
        <f t="shared" si="57"/>
        <v>0.48798100799999999</v>
      </c>
      <c r="V63">
        <f t="shared" si="58"/>
        <v>0.01</v>
      </c>
      <c r="W63">
        <f t="shared" si="34"/>
        <v>1.0644931855727817E-4</v>
      </c>
      <c r="X63">
        <f t="shared" si="35"/>
        <v>5.1945245770493703E-5</v>
      </c>
      <c r="Y63">
        <f t="shared" si="36"/>
        <v>1.0644931855727818E-6</v>
      </c>
      <c r="Z63">
        <f t="shared" si="37"/>
        <v>5.3439579601211685E-5</v>
      </c>
      <c r="AB63">
        <f t="shared" si="38"/>
        <v>-1.8212264940738097</v>
      </c>
      <c r="AC63">
        <f t="shared" si="27"/>
        <v>-1.631038012853461</v>
      </c>
      <c r="AE63">
        <f t="shared" si="43"/>
        <v>0</v>
      </c>
      <c r="AF63">
        <f t="shared" si="44"/>
        <v>0</v>
      </c>
      <c r="AG63">
        <f t="shared" si="45"/>
        <v>-6.6799474501514603E-4</v>
      </c>
      <c r="AH63">
        <f t="shared" si="46"/>
        <v>-2.5972622885246852</v>
      </c>
      <c r="AI63">
        <f t="shared" si="39"/>
        <v>-2.5979302832697004</v>
      </c>
      <c r="AJ63">
        <f t="shared" si="47"/>
        <v>-0.1901884812203487</v>
      </c>
      <c r="AK63">
        <f t="shared" si="59"/>
        <v>-0.12748585458516667</v>
      </c>
      <c r="AL63">
        <f t="shared" si="40"/>
        <v>-2.9156046190752156</v>
      </c>
      <c r="AN63">
        <f t="shared" si="48"/>
        <v>0</v>
      </c>
      <c r="AO63">
        <f t="shared" si="49"/>
        <v>0</v>
      </c>
      <c r="AP63">
        <f t="shared" si="50"/>
        <v>-7.4420346158836228E-7</v>
      </c>
      <c r="AQ63">
        <f t="shared" si="51"/>
        <v>-2.8935730411010292E-3</v>
      </c>
      <c r="AR63">
        <f t="shared" si="52"/>
        <v>-2.8943172445626175E-3</v>
      </c>
      <c r="AS63">
        <f t="shared" si="53"/>
        <v>-2.1188628673300043E-4</v>
      </c>
      <c r="AT63">
        <f t="shared" si="54"/>
        <v>-1.4203018061718499E-4</v>
      </c>
      <c r="AU63">
        <f t="shared" si="55"/>
        <v>-3.2482337119128027E-3</v>
      </c>
      <c r="AW63">
        <v>60</v>
      </c>
      <c r="AX63">
        <f>IF(Z63&gt;0, (R63*SUMPRODUCT(K63:$K$98, X63:$X$98)-K63*$AZ$3)/Z63, 0)</f>
        <v>-30521.161001357857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0.50007659900000001</v>
      </c>
      <c r="Q64" s="5">
        <f t="shared" si="60"/>
        <v>12.5</v>
      </c>
      <c r="R64">
        <f t="shared" si="41"/>
        <v>50000</v>
      </c>
      <c r="S64">
        <f t="shared" si="42"/>
        <v>-55712.029243197532</v>
      </c>
      <c r="U64">
        <f t="shared" si="57"/>
        <v>0.50007659900000001</v>
      </c>
      <c r="V64">
        <f t="shared" si="58"/>
        <v>0.01</v>
      </c>
      <c r="W64">
        <f t="shared" si="34"/>
        <v>5.3439579601211685E-5</v>
      </c>
      <c r="X64">
        <f t="shared" si="35"/>
        <v>2.6723883218963716E-5</v>
      </c>
      <c r="Y64">
        <f t="shared" si="36"/>
        <v>5.3439579601211682E-7</v>
      </c>
      <c r="Z64">
        <f t="shared" si="37"/>
        <v>2.6181300586235853E-5</v>
      </c>
      <c r="AB64">
        <f t="shared" si="38"/>
        <v>-1.631038012853461</v>
      </c>
      <c r="AC64">
        <f t="shared" si="27"/>
        <v>-1.4586133838853166</v>
      </c>
      <c r="AE64">
        <f t="shared" si="43"/>
        <v>0</v>
      </c>
      <c r="AF64">
        <f t="shared" si="44"/>
        <v>0</v>
      </c>
      <c r="AG64">
        <f t="shared" si="45"/>
        <v>-3.2726625732794817E-4</v>
      </c>
      <c r="AH64">
        <f t="shared" si="46"/>
        <v>-1.3361941609481858</v>
      </c>
      <c r="AI64">
        <f t="shared" si="39"/>
        <v>-1.3365214272055137</v>
      </c>
      <c r="AJ64">
        <f t="shared" si="47"/>
        <v>-0.17242462896814437</v>
      </c>
      <c r="AK64">
        <f t="shared" si="59"/>
        <v>-0.11417266089974228</v>
      </c>
      <c r="AL64">
        <f t="shared" si="40"/>
        <v>-1.6231187170734003</v>
      </c>
      <c r="AN64">
        <f t="shared" si="48"/>
        <v>0</v>
      </c>
      <c r="AO64">
        <f t="shared" si="49"/>
        <v>0</v>
      </c>
      <c r="AP64">
        <f t="shared" si="50"/>
        <v>-3.2553811690834229E-7</v>
      </c>
      <c r="AQ64">
        <f t="shared" si="51"/>
        <v>-1.3291383429826263E-3</v>
      </c>
      <c r="AR64">
        <f t="shared" si="52"/>
        <v>-1.3294638810995346E-3</v>
      </c>
      <c r="AS64">
        <f t="shared" si="53"/>
        <v>-1.7151413494688998E-4</v>
      </c>
      <c r="AT64">
        <f t="shared" si="54"/>
        <v>-1.1356976834453122E-4</v>
      </c>
      <c r="AU64">
        <f t="shared" si="55"/>
        <v>-1.6145477843909559E-3</v>
      </c>
      <c r="AW64">
        <v>61</v>
      </c>
      <c r="AX64">
        <f>IF(Z64&gt;0, (R64*SUMPRODUCT(K64:$K$98, X64:$X$98)-K64*$AZ$3)/Z64, 0)</f>
        <v>-55712.029243197532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0.512515834</v>
      </c>
      <c r="Q65" s="5">
        <f t="shared" si="60"/>
        <v>12.5</v>
      </c>
      <c r="R65">
        <f t="shared" si="41"/>
        <v>50000</v>
      </c>
      <c r="S65">
        <f t="shared" si="42"/>
        <v>-104263.02685481314</v>
      </c>
      <c r="U65">
        <f t="shared" si="57"/>
        <v>0.512515834</v>
      </c>
      <c r="V65">
        <f t="shared" si="58"/>
        <v>0.01</v>
      </c>
      <c r="W65">
        <f t="shared" si="34"/>
        <v>2.6181300586235853E-5</v>
      </c>
      <c r="X65">
        <f t="shared" si="35"/>
        <v>1.3418331105159357E-5</v>
      </c>
      <c r="Y65">
        <f t="shared" si="36"/>
        <v>2.6181300586235851E-7</v>
      </c>
      <c r="Z65">
        <f t="shared" si="37"/>
        <v>1.2501156475214138E-5</v>
      </c>
      <c r="AB65">
        <f t="shared" si="38"/>
        <v>-1.4586133838853166</v>
      </c>
      <c r="AC65">
        <f t="shared" si="27"/>
        <v>-1.3034084132914729</v>
      </c>
      <c r="AE65">
        <f t="shared" si="43"/>
        <v>0</v>
      </c>
      <c r="AF65">
        <f t="shared" si="44"/>
        <v>0</v>
      </c>
      <c r="AG65">
        <f t="shared" si="45"/>
        <v>-1.5626445594017673E-4</v>
      </c>
      <c r="AH65">
        <f t="shared" si="46"/>
        <v>-0.67091655525796789</v>
      </c>
      <c r="AI65">
        <f t="shared" si="39"/>
        <v>-0.67107281971390809</v>
      </c>
      <c r="AJ65">
        <f t="shared" si="47"/>
        <v>-0.15520497059384364</v>
      </c>
      <c r="AK65">
        <f t="shared" si="59"/>
        <v>-0.10210293687197217</v>
      </c>
      <c r="AL65">
        <f t="shared" si="40"/>
        <v>-0.92838072717972386</v>
      </c>
      <c r="AN65">
        <f t="shared" si="48"/>
        <v>0</v>
      </c>
      <c r="AO65">
        <f t="shared" si="49"/>
        <v>0</v>
      </c>
      <c r="AP65">
        <f t="shared" si="50"/>
        <v>-1.3878508594034847E-7</v>
      </c>
      <c r="AQ65">
        <f t="shared" si="51"/>
        <v>-5.9586942673595903E-4</v>
      </c>
      <c r="AR65">
        <f t="shared" si="52"/>
        <v>-5.9600821182189941E-4</v>
      </c>
      <c r="AS65">
        <f t="shared" si="53"/>
        <v>-1.3784411210238453E-4</v>
      </c>
      <c r="AT65">
        <f t="shared" si="54"/>
        <v>-9.0681945444865105E-5</v>
      </c>
      <c r="AU65">
        <f t="shared" si="55"/>
        <v>-8.2453426936914898E-4</v>
      </c>
      <c r="AW65">
        <v>62</v>
      </c>
      <c r="AX65">
        <f>IF(Z65&gt;0, (R65*SUMPRODUCT(K65:$K$98, X65:$X$98)-K65*$AZ$3)/Z65, 0)</f>
        <v>-104263.02685481314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0.52569093300000003</v>
      </c>
      <c r="Q66" s="5">
        <f t="shared" si="60"/>
        <v>12.5</v>
      </c>
      <c r="R66">
        <f t="shared" si="41"/>
        <v>50000</v>
      </c>
      <c r="S66">
        <f t="shared" si="42"/>
        <v>-200579.15122910804</v>
      </c>
      <c r="U66">
        <f t="shared" si="57"/>
        <v>0.52569093300000003</v>
      </c>
      <c r="V66">
        <f t="shared" si="58"/>
        <v>0.01</v>
      </c>
      <c r="W66">
        <f t="shared" si="34"/>
        <v>1.2501156475214138E-5</v>
      </c>
      <c r="X66">
        <f t="shared" si="35"/>
        <v>6.5717446110343119E-6</v>
      </c>
      <c r="Y66">
        <f t="shared" si="36"/>
        <v>1.2501156475214137E-7</v>
      </c>
      <c r="Z66">
        <f t="shared" si="37"/>
        <v>5.8044002994276849E-6</v>
      </c>
      <c r="AB66">
        <f t="shared" si="38"/>
        <v>-1.3034084132914729</v>
      </c>
      <c r="AC66">
        <f t="shared" si="27"/>
        <v>-1.1642416854531856</v>
      </c>
      <c r="AE66">
        <f t="shared" si="43"/>
        <v>0</v>
      </c>
      <c r="AF66">
        <f t="shared" si="44"/>
        <v>0</v>
      </c>
      <c r="AG66">
        <f t="shared" si="45"/>
        <v>-7.2555003742846066E-5</v>
      </c>
      <c r="AH66">
        <f t="shared" si="46"/>
        <v>-0.32858723055171557</v>
      </c>
      <c r="AI66">
        <f t="shared" si="39"/>
        <v>-0.32865978555545844</v>
      </c>
      <c r="AJ66">
        <f t="shared" si="47"/>
        <v>-0.13916672783828732</v>
      </c>
      <c r="AK66">
        <f t="shared" si="59"/>
        <v>-9.1238588930403111E-2</v>
      </c>
      <c r="AL66">
        <f t="shared" si="40"/>
        <v>-0.55906510232414885</v>
      </c>
      <c r="AN66">
        <f t="shared" si="48"/>
        <v>0</v>
      </c>
      <c r="AO66">
        <f t="shared" si="49"/>
        <v>0</v>
      </c>
      <c r="AP66">
        <f t="shared" si="50"/>
        <v>-5.7534976577212519E-8</v>
      </c>
      <c r="AQ66">
        <f t="shared" si="51"/>
        <v>-2.6056450469452491E-4</v>
      </c>
      <c r="AR66">
        <f t="shared" si="52"/>
        <v>-2.6062203967110214E-4</v>
      </c>
      <c r="AS66">
        <f t="shared" si="53"/>
        <v>-1.1035702589006699E-4</v>
      </c>
      <c r="AT66">
        <f t="shared" si="54"/>
        <v>-7.2350765712230516E-5</v>
      </c>
      <c r="AU66">
        <f t="shared" si="55"/>
        <v>-4.4332983127339963E-4</v>
      </c>
      <c r="AW66">
        <v>63</v>
      </c>
      <c r="AX66">
        <f>IF(Z66&gt;0, (R66*SUMPRODUCT(K66:$K$98, X66:$X$98)-K66*$AZ$3)/Z66, 0)</f>
        <v>-200579.15122910804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1">$C$6</f>
        <v>50000</v>
      </c>
      <c r="S67">
        <f t="shared" ref="S67:S89" si="62">AX67</f>
        <v>-397736.27215504926</v>
      </c>
      <c r="U67">
        <f t="shared" si="57"/>
        <v>0.53963832300000003</v>
      </c>
      <c r="V67">
        <f t="shared" si="58"/>
        <v>0.01</v>
      </c>
      <c r="W67">
        <f t="shared" si="34"/>
        <v>5.8044002994276849E-6</v>
      </c>
      <c r="X67">
        <f t="shared" si="35"/>
        <v>3.132276843603854E-6</v>
      </c>
      <c r="Y67">
        <f t="shared" si="36"/>
        <v>5.8044002994276848E-8</v>
      </c>
      <c r="Z67">
        <f t="shared" si="37"/>
        <v>2.6140794528295541E-6</v>
      </c>
      <c r="AB67">
        <f t="shared" si="38"/>
        <v>-1.1642416854531856</v>
      </c>
      <c r="AC67">
        <f t="shared" si="27"/>
        <v>-1.0397142166855378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-3.2675993160369423E-5</v>
      </c>
      <c r="AH67">
        <f t="shared" ref="AH67:AH89" si="66">-X67*R67</f>
        <v>-0.1566138421801927</v>
      </c>
      <c r="AI67">
        <f t="shared" si="39"/>
        <v>-0.15664651817335307</v>
      </c>
      <c r="AJ67">
        <f t="shared" ref="AJ67:AJ89" si="67">AB67-AC67</f>
        <v>-0.12452746876764786</v>
      </c>
      <c r="AK67">
        <f t="shared" si="59"/>
        <v>-8.1496917981722997E-2</v>
      </c>
      <c r="AL67">
        <f t="shared" si="40"/>
        <v>-0.36267090492272391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-2.3135311194168878E-8</v>
      </c>
      <c r="AQ67">
        <f t="shared" ref="AQ67:AQ89" si="71">AH67*$K67</f>
        <v>-1.1088599383561158E-4</v>
      </c>
      <c r="AR67">
        <f t="shared" ref="AR67:AR89" si="72">AI67*$K67</f>
        <v>-1.1090912914680575E-4</v>
      </c>
      <c r="AS67">
        <f t="shared" ref="AS67:AS89" si="73">AJ67*$K67</f>
        <v>-8.8168146199021531E-5</v>
      </c>
      <c r="AT67">
        <f t="shared" ref="AT67:AT89" si="74">AK67*$K67</f>
        <v>-5.7701583839219492E-5</v>
      </c>
      <c r="AU67">
        <f t="shared" ref="AU67:AU89" si="75">AL67*$K67</f>
        <v>-2.5677885918504677E-4</v>
      </c>
      <c r="AW67">
        <v>64</v>
      </c>
      <c r="AX67">
        <f>IF(Z67&gt;0, (R67*SUMPRODUCT(K67:$K$98, X67:$X$98)-K67*$AZ$3)/Z67, 0)</f>
        <v>-397736.27215504926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0.55384314300000004</v>
      </c>
      <c r="Q68" s="5">
        <f t="shared" si="60"/>
        <v>12.5</v>
      </c>
      <c r="R68">
        <f t="shared" si="61"/>
        <v>50000</v>
      </c>
      <c r="S68">
        <f t="shared" si="62"/>
        <v>-814286.09589826188</v>
      </c>
      <c r="U68">
        <f t="shared" ref="U68:U89" si="77">M68</f>
        <v>0.55384314300000004</v>
      </c>
      <c r="V68">
        <f t="shared" ref="V68:V89" si="78">$C$10</f>
        <v>0.01</v>
      </c>
      <c r="W68">
        <f t="shared" si="34"/>
        <v>2.6140794528295541E-6</v>
      </c>
      <c r="X68">
        <f t="shared" si="35"/>
        <v>1.4477899802068406E-6</v>
      </c>
      <c r="Y68">
        <f t="shared" si="36"/>
        <v>2.6140794528295541E-8</v>
      </c>
      <c r="Z68">
        <f t="shared" si="37"/>
        <v>1.140148678094418E-6</v>
      </c>
      <c r="AB68">
        <f t="shared" si="38"/>
        <v>-1.0397142166855378</v>
      </c>
      <c r="AC68">
        <f t="shared" ref="AC68:AC89" si="79">S68*Z68</f>
        <v>-0.92840721582906771</v>
      </c>
      <c r="AE68">
        <f t="shared" si="63"/>
        <v>0</v>
      </c>
      <c r="AF68">
        <f t="shared" si="64"/>
        <v>0</v>
      </c>
      <c r="AG68">
        <f t="shared" si="65"/>
        <v>-1.4251858476180225E-5</v>
      </c>
      <c r="AH68">
        <f t="shared" si="66"/>
        <v>-7.2389499010342029E-2</v>
      </c>
      <c r="AI68">
        <f t="shared" si="39"/>
        <v>-7.2403750868818215E-2</v>
      </c>
      <c r="AJ68">
        <f t="shared" si="67"/>
        <v>-0.11130700085647005</v>
      </c>
      <c r="AK68">
        <f t="shared" ref="AK68:AK89" si="80">G68*SUM(AB68:AB68, AE68:AF68)</f>
        <v>-7.2779995167987652E-2</v>
      </c>
      <c r="AL68">
        <f t="shared" si="40"/>
        <v>-0.25649074689327594</v>
      </c>
      <c r="AN68">
        <f t="shared" si="68"/>
        <v>0</v>
      </c>
      <c r="AO68">
        <f t="shared" si="69"/>
        <v>0</v>
      </c>
      <c r="AP68">
        <f t="shared" si="70"/>
        <v>-9.0094862644335838E-9</v>
      </c>
      <c r="AQ68">
        <f t="shared" si="71"/>
        <v>-4.5761905235934204E-5</v>
      </c>
      <c r="AR68">
        <f t="shared" si="72"/>
        <v>-4.5770914722198638E-5</v>
      </c>
      <c r="AS68">
        <f t="shared" si="73"/>
        <v>-7.0364078974522566E-5</v>
      </c>
      <c r="AT68">
        <f t="shared" si="74"/>
        <v>-4.6008762147578559E-5</v>
      </c>
      <c r="AU68">
        <f t="shared" si="75"/>
        <v>-1.6214375584429978E-4</v>
      </c>
      <c r="AW68">
        <v>65</v>
      </c>
      <c r="AX68">
        <f>IF(Z68&gt;0, (R68*SUMPRODUCT(K68:$K$98, X68:$X$98)-K68*$AZ$3)/Z68, 0)</f>
        <v>-814286.09589826188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0.568687897</v>
      </c>
      <c r="Q69" s="5">
        <f t="shared" ref="Q69:Q89" si="81">$C$8</f>
        <v>12.5</v>
      </c>
      <c r="R69">
        <f t="shared" si="61"/>
        <v>50000</v>
      </c>
      <c r="S69">
        <f t="shared" si="62"/>
        <v>-1725737.8183599012</v>
      </c>
      <c r="U69">
        <f t="shared" si="77"/>
        <v>0.568687897</v>
      </c>
      <c r="V69">
        <f t="shared" si="78"/>
        <v>0.01</v>
      </c>
      <c r="W69">
        <f t="shared" si="34"/>
        <v>1.140148678094418E-6</v>
      </c>
      <c r="X69">
        <f t="shared" si="35"/>
        <v>6.4838875401284449E-7</v>
      </c>
      <c r="Y69">
        <f t="shared" si="36"/>
        <v>1.1401486780944181E-8</v>
      </c>
      <c r="Z69">
        <f t="shared" si="37"/>
        <v>4.8035843730062935E-7</v>
      </c>
      <c r="AB69">
        <f t="shared" si="38"/>
        <v>-0.92840721582906771</v>
      </c>
      <c r="AC69">
        <f t="shared" si="79"/>
        <v>-0.82897272161795943</v>
      </c>
      <c r="AE69">
        <f t="shared" si="63"/>
        <v>0</v>
      </c>
      <c r="AF69">
        <f t="shared" si="64"/>
        <v>0</v>
      </c>
      <c r="AG69">
        <f t="shared" si="65"/>
        <v>-6.0044804662578664E-6</v>
      </c>
      <c r="AH69">
        <f t="shared" si="66"/>
        <v>-3.2419437700642227E-2</v>
      </c>
      <c r="AI69">
        <f t="shared" si="39"/>
        <v>-3.2425442181108488E-2</v>
      </c>
      <c r="AJ69">
        <f t="shared" si="67"/>
        <v>-9.9434494211108282E-2</v>
      </c>
      <c r="AK69">
        <f t="shared" si="80"/>
        <v>-6.498850510803475E-2</v>
      </c>
      <c r="AL69">
        <f t="shared" si="40"/>
        <v>-0.19684844150025152</v>
      </c>
      <c r="AN69">
        <f t="shared" si="68"/>
        <v>0</v>
      </c>
      <c r="AO69">
        <f t="shared" si="69"/>
        <v>0</v>
      </c>
      <c r="AP69">
        <f t="shared" si="70"/>
        <v>-3.3891121473376141E-9</v>
      </c>
      <c r="AQ69">
        <f t="shared" si="71"/>
        <v>-1.8298520702754003E-5</v>
      </c>
      <c r="AR69">
        <f t="shared" si="72"/>
        <v>-1.8301909814901342E-5</v>
      </c>
      <c r="AS69">
        <f t="shared" si="73"/>
        <v>-5.612386518516926E-5</v>
      </c>
      <c r="AT69">
        <f t="shared" si="74"/>
        <v>-3.6681496981573201E-5</v>
      </c>
      <c r="AU69">
        <f t="shared" si="75"/>
        <v>-1.111072719816438E-4</v>
      </c>
      <c r="AW69">
        <v>66</v>
      </c>
      <c r="AX69">
        <f>IF(Z69&gt;0, (R69*SUMPRODUCT(K69:$K$98, X69:$X$98)-K69*$AZ$3)/Z69, 0)</f>
        <v>-1725737.8183599012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5.0395583859400386E-4</v>
      </c>
      <c r="L70" s="2">
        <v>67</v>
      </c>
      <c r="M70" s="8">
        <v>0.58363282999999999</v>
      </c>
      <c r="Q70" s="5">
        <f t="shared" si="81"/>
        <v>12.5</v>
      </c>
      <c r="R70">
        <f t="shared" si="61"/>
        <v>50000</v>
      </c>
      <c r="S70">
        <f t="shared" si="62"/>
        <v>-3791814.3605471323</v>
      </c>
      <c r="U70">
        <f t="shared" si="77"/>
        <v>0.58363282999999999</v>
      </c>
      <c r="V70">
        <f t="shared" si="78"/>
        <v>0.01</v>
      </c>
      <c r="W70">
        <f t="shared" ref="W70:W89" si="83">Z69</f>
        <v>4.8035843730062935E-7</v>
      </c>
      <c r="X70">
        <f t="shared" ref="X70:X89" si="84">U70*W70</f>
        <v>2.8035295417614385E-7</v>
      </c>
      <c r="Y70">
        <f t="shared" ref="Y70:Y89" si="85">V70*W70</f>
        <v>4.8035843730062935E-9</v>
      </c>
      <c r="Z70">
        <f t="shared" ref="Z70:Z89" si="86">MAX(0, W70-X70-Y70)</f>
        <v>1.9520189875147919E-7</v>
      </c>
      <c r="AB70">
        <f t="shared" ref="AB70:AB89" si="87">AC69</f>
        <v>-0.82897272161795943</v>
      </c>
      <c r="AC70">
        <f t="shared" si="79"/>
        <v>-0.74016936289192614</v>
      </c>
      <c r="AE70">
        <f t="shared" si="63"/>
        <v>0</v>
      </c>
      <c r="AF70">
        <f t="shared" si="64"/>
        <v>0</v>
      </c>
      <c r="AG70">
        <f t="shared" si="65"/>
        <v>-2.4400237343934898E-6</v>
      </c>
      <c r="AH70">
        <f t="shared" si="66"/>
        <v>-1.4017647708807193E-2</v>
      </c>
      <c r="AI70">
        <f t="shared" ref="AI70:AI89" si="88">SUM(AE70:AH70)</f>
        <v>-1.4020087732541587E-2</v>
      </c>
      <c r="AJ70">
        <f t="shared" si="67"/>
        <v>-8.8803358726033288E-2</v>
      </c>
      <c r="AK70">
        <f t="shared" si="80"/>
        <v>-5.8028090513257163E-2</v>
      </c>
      <c r="AL70">
        <f t="shared" ref="AL70:AL89" si="89">SUM(AI70:AK70)</f>
        <v>-0.16085153697183202</v>
      </c>
      <c r="AN70">
        <f t="shared" si="68"/>
        <v>0</v>
      </c>
      <c r="AO70">
        <f t="shared" si="69"/>
        <v>0</v>
      </c>
      <c r="AP70">
        <f t="shared" si="70"/>
        <v>-1.2296642072555442E-9</v>
      </c>
      <c r="AQ70">
        <f t="shared" si="71"/>
        <v>-7.0642754062072455E-6</v>
      </c>
      <c r="AR70">
        <f t="shared" si="72"/>
        <v>-7.0655050704145018E-6</v>
      </c>
      <c r="AS70">
        <f t="shared" si="73"/>
        <v>-4.4752971116742259E-5</v>
      </c>
      <c r="AT70">
        <f t="shared" si="74"/>
        <v>-2.9243595016617274E-5</v>
      </c>
      <c r="AU70">
        <f t="shared" si="75"/>
        <v>-8.1062071203774028E-5</v>
      </c>
      <c r="AW70">
        <v>67</v>
      </c>
      <c r="AX70">
        <f>IF(Z70&gt;0, (R70*SUMPRODUCT(K70:$K$98, X70:$X$98)-K70*$AZ$3)/Z70, 0)</f>
        <v>-3791814.3605471323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0.59833308299999999</v>
      </c>
      <c r="Q71" s="5">
        <f t="shared" si="81"/>
        <v>12.5</v>
      </c>
      <c r="R71">
        <f t="shared" si="61"/>
        <v>50000</v>
      </c>
      <c r="S71">
        <f t="shared" si="62"/>
        <v>-8644025.0081648137</v>
      </c>
      <c r="U71">
        <f t="shared" si="77"/>
        <v>0.59833308299999999</v>
      </c>
      <c r="V71">
        <f t="shared" si="78"/>
        <v>0.01</v>
      </c>
      <c r="W71">
        <f t="shared" si="83"/>
        <v>1.9520189875147919E-7</v>
      </c>
      <c r="X71">
        <f t="shared" si="84"/>
        <v>1.1679575388742639E-7</v>
      </c>
      <c r="Y71">
        <f t="shared" si="85"/>
        <v>1.952018987514792E-9</v>
      </c>
      <c r="Z71">
        <f t="shared" si="86"/>
        <v>7.6454125876538011E-8</v>
      </c>
      <c r="AB71">
        <f t="shared" si="87"/>
        <v>-0.74016936289192614</v>
      </c>
      <c r="AC71">
        <f t="shared" si="79"/>
        <v>-0.66087137605417523</v>
      </c>
      <c r="AE71">
        <f t="shared" si="63"/>
        <v>0</v>
      </c>
      <c r="AF71">
        <f t="shared" si="64"/>
        <v>0</v>
      </c>
      <c r="AG71">
        <f t="shared" si="65"/>
        <v>-9.5567657345672509E-7</v>
      </c>
      <c r="AH71">
        <f t="shared" si="66"/>
        <v>-5.8397876943713191E-3</v>
      </c>
      <c r="AI71">
        <f t="shared" si="88"/>
        <v>-5.8407433709447756E-3</v>
      </c>
      <c r="AJ71">
        <f t="shared" si="67"/>
        <v>-7.9297986837750911E-2</v>
      </c>
      <c r="AK71">
        <f t="shared" si="80"/>
        <v>-5.1811855402434832E-2</v>
      </c>
      <c r="AL71">
        <f t="shared" si="89"/>
        <v>-0.13695058561113052</v>
      </c>
      <c r="AN71">
        <f t="shared" si="68"/>
        <v>0</v>
      </c>
      <c r="AO71">
        <f t="shared" si="69"/>
        <v>0</v>
      </c>
      <c r="AP71">
        <f t="shared" si="70"/>
        <v>-4.3001677589377494E-10</v>
      </c>
      <c r="AQ71">
        <f t="shared" si="71"/>
        <v>-2.6276742006498588E-6</v>
      </c>
      <c r="AR71">
        <f t="shared" si="72"/>
        <v>-2.6281042174257525E-6</v>
      </c>
      <c r="AS71">
        <f t="shared" si="73"/>
        <v>-3.5680967371102708E-5</v>
      </c>
      <c r="AT71">
        <f t="shared" si="74"/>
        <v>-2.3313291998611886E-5</v>
      </c>
      <c r="AU71">
        <f t="shared" si="75"/>
        <v>-6.1622363587140349E-5</v>
      </c>
      <c r="AW71">
        <v>68</v>
      </c>
      <c r="AX71">
        <f>IF(Z71&gt;0, (R71*SUMPRODUCT(K71:$K$98, X71:$X$98)-K71*$AZ$3)/Z71, 0)</f>
        <v>-8644025.0081648137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0.61338487399999997</v>
      </c>
      <c r="Q72" s="5">
        <f t="shared" si="81"/>
        <v>12.5</v>
      </c>
      <c r="R72">
        <f t="shared" si="61"/>
        <v>50000</v>
      </c>
      <c r="S72">
        <f t="shared" si="62"/>
        <v>-20492825.785631031</v>
      </c>
      <c r="U72">
        <f t="shared" si="77"/>
        <v>0.61338487399999997</v>
      </c>
      <c r="V72">
        <f t="shared" si="78"/>
        <v>0.01</v>
      </c>
      <c r="W72">
        <f t="shared" si="83"/>
        <v>7.6454125876538011E-8</v>
      </c>
      <c r="X72">
        <f t="shared" si="84"/>
        <v>4.6895804367560407E-8</v>
      </c>
      <c r="Y72">
        <f t="shared" si="85"/>
        <v>7.6454125876538016E-10</v>
      </c>
      <c r="Z72">
        <f t="shared" si="86"/>
        <v>2.8793780250212225E-8</v>
      </c>
      <c r="AB72">
        <f t="shared" si="87"/>
        <v>-0.66087137605417523</v>
      </c>
      <c r="AC72">
        <f t="shared" si="79"/>
        <v>-0.59006592237734257</v>
      </c>
      <c r="AE72">
        <f t="shared" si="63"/>
        <v>0</v>
      </c>
      <c r="AF72">
        <f t="shared" si="64"/>
        <v>0</v>
      </c>
      <c r="AG72">
        <f t="shared" si="65"/>
        <v>-3.5992225312765282E-7</v>
      </c>
      <c r="AH72">
        <f t="shared" si="66"/>
        <v>-2.3447902183780203E-3</v>
      </c>
      <c r="AI72">
        <f t="shared" si="88"/>
        <v>-2.3451501406311481E-3</v>
      </c>
      <c r="AJ72">
        <f t="shared" si="67"/>
        <v>-7.0805453676832664E-2</v>
      </c>
      <c r="AK72">
        <f t="shared" si="80"/>
        <v>-4.6260996323792269E-2</v>
      </c>
      <c r="AL72">
        <f t="shared" si="89"/>
        <v>-0.11941160014125608</v>
      </c>
      <c r="AN72">
        <f t="shared" si="68"/>
        <v>0</v>
      </c>
      <c r="AO72">
        <f t="shared" si="69"/>
        <v>0</v>
      </c>
      <c r="AP72">
        <f t="shared" si="70"/>
        <v>-1.445989484244177E-10</v>
      </c>
      <c r="AQ72">
        <f t="shared" si="71"/>
        <v>-9.4202066392674778E-7</v>
      </c>
      <c r="AR72">
        <f t="shared" si="72"/>
        <v>-9.4216526287517227E-7</v>
      </c>
      <c r="AS72">
        <f t="shared" si="73"/>
        <v>-2.8446127060536583E-5</v>
      </c>
      <c r="AT72">
        <f t="shared" si="74"/>
        <v>-1.8585378823780978E-5</v>
      </c>
      <c r="AU72">
        <f t="shared" si="75"/>
        <v>-4.7973671147192735E-5</v>
      </c>
      <c r="AW72">
        <v>69</v>
      </c>
      <c r="AX72">
        <f>IF(Z72&gt;0, (R72*SUMPRODUCT(K72:$K$98, X72:$X$98)-K72*$AZ$3)/Z72, 0)</f>
        <v>-20492825.785631031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0.62870016699999998</v>
      </c>
      <c r="Q73" s="5">
        <f t="shared" si="81"/>
        <v>12.5</v>
      </c>
      <c r="R73">
        <f t="shared" si="61"/>
        <v>50000</v>
      </c>
      <c r="S73">
        <f t="shared" si="62"/>
        <v>-50642684.088990934</v>
      </c>
      <c r="U73">
        <f t="shared" si="77"/>
        <v>0.62870016699999998</v>
      </c>
      <c r="V73">
        <f t="shared" si="78"/>
        <v>0.01</v>
      </c>
      <c r="W73">
        <f t="shared" si="83"/>
        <v>2.8793780250212225E-8</v>
      </c>
      <c r="X73">
        <f t="shared" si="84"/>
        <v>1.8102654451869726E-8</v>
      </c>
      <c r="Y73">
        <f t="shared" si="85"/>
        <v>2.8793780250212226E-10</v>
      </c>
      <c r="Z73">
        <f t="shared" si="86"/>
        <v>1.0403187995840376E-8</v>
      </c>
      <c r="AB73">
        <f t="shared" si="87"/>
        <v>-0.59006592237734257</v>
      </c>
      <c r="AC73">
        <f t="shared" si="79"/>
        <v>-0.52684536319172692</v>
      </c>
      <c r="AE73">
        <f t="shared" si="63"/>
        <v>0</v>
      </c>
      <c r="AF73">
        <f t="shared" si="64"/>
        <v>0</v>
      </c>
      <c r="AG73">
        <f t="shared" si="65"/>
        <v>-1.300398499480047E-7</v>
      </c>
      <c r="AH73">
        <f t="shared" si="66"/>
        <v>-9.0513272259348625E-4</v>
      </c>
      <c r="AI73">
        <f t="shared" si="88"/>
        <v>-9.0526276244343423E-4</v>
      </c>
      <c r="AJ73">
        <f t="shared" si="67"/>
        <v>-6.3220559185615643E-2</v>
      </c>
      <c r="AK73">
        <f t="shared" si="80"/>
        <v>-4.1304614566413982E-2</v>
      </c>
      <c r="AL73">
        <f t="shared" si="89"/>
        <v>-0.10543043651447306</v>
      </c>
      <c r="AN73">
        <f t="shared" si="68"/>
        <v>0</v>
      </c>
      <c r="AO73">
        <f t="shared" si="69"/>
        <v>0</v>
      </c>
      <c r="AP73">
        <f t="shared" si="70"/>
        <v>-4.6646049926533685E-11</v>
      </c>
      <c r="AQ73">
        <f t="shared" si="71"/>
        <v>-3.2467636793734203E-7</v>
      </c>
      <c r="AR73">
        <f t="shared" si="72"/>
        <v>-3.2472301398726855E-7</v>
      </c>
      <c r="AS73">
        <f t="shared" si="73"/>
        <v>-2.2677581997631749E-5</v>
      </c>
      <c r="AT73">
        <f t="shared" si="74"/>
        <v>-1.4816205294235191E-5</v>
      </c>
      <c r="AU73">
        <f t="shared" si="75"/>
        <v>-3.781851030585421E-5</v>
      </c>
      <c r="AW73">
        <v>70</v>
      </c>
      <c r="AX73">
        <f>IF(Z73&gt;0, (R73*SUMPRODUCT(K73:$K$98, X73:$X$98)-K73*$AZ$3)/Z73, 0)</f>
        <v>-50642684.088990934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0.64417999699999995</v>
      </c>
      <c r="Q74" s="5">
        <f t="shared" si="81"/>
        <v>12.5</v>
      </c>
      <c r="R74">
        <f t="shared" si="61"/>
        <v>50000</v>
      </c>
      <c r="S74">
        <f t="shared" si="62"/>
        <v>-130752148.78790888</v>
      </c>
      <c r="U74">
        <f t="shared" si="77"/>
        <v>0.64417999699999995</v>
      </c>
      <c r="V74">
        <f t="shared" si="78"/>
        <v>0.01</v>
      </c>
      <c r="W74">
        <f t="shared" si="83"/>
        <v>1.0403187995840376E-8</v>
      </c>
      <c r="X74">
        <f t="shared" si="84"/>
        <v>6.7015256119508891E-9</v>
      </c>
      <c r="Y74">
        <f t="shared" si="85"/>
        <v>1.0403187995840376E-10</v>
      </c>
      <c r="Z74">
        <f t="shared" si="86"/>
        <v>3.5976305039310831E-9</v>
      </c>
      <c r="AB74">
        <f t="shared" si="87"/>
        <v>-0.52684536319172692</v>
      </c>
      <c r="AC74">
        <f t="shared" si="79"/>
        <v>-0.47039791893391658</v>
      </c>
      <c r="AE74">
        <f t="shared" si="63"/>
        <v>0</v>
      </c>
      <c r="AF74">
        <f t="shared" si="64"/>
        <v>0</v>
      </c>
      <c r="AG74">
        <f t="shared" si="65"/>
        <v>-4.4970381299138537E-8</v>
      </c>
      <c r="AH74">
        <f t="shared" si="66"/>
        <v>-3.3507628059754446E-4</v>
      </c>
      <c r="AI74">
        <f t="shared" si="88"/>
        <v>-3.3512125097884358E-4</v>
      </c>
      <c r="AJ74">
        <f t="shared" si="67"/>
        <v>-5.6447444257810342E-2</v>
      </c>
      <c r="AK74">
        <f t="shared" si="80"/>
        <v>-3.6879175423420889E-2</v>
      </c>
      <c r="AL74">
        <f t="shared" si="89"/>
        <v>-9.366174093221008E-2</v>
      </c>
      <c r="AN74">
        <f t="shared" si="68"/>
        <v>0</v>
      </c>
      <c r="AO74">
        <f t="shared" si="69"/>
        <v>0</v>
      </c>
      <c r="AP74">
        <f t="shared" si="70"/>
        <v>-1.440280100493931E-11</v>
      </c>
      <c r="AQ74">
        <f t="shared" si="71"/>
        <v>-1.0731590107762969E-7</v>
      </c>
      <c r="AR74">
        <f t="shared" si="72"/>
        <v>-1.0733030387863463E-7</v>
      </c>
      <c r="AS74">
        <f t="shared" si="73"/>
        <v>-1.8078594919501393E-5</v>
      </c>
      <c r="AT74">
        <f t="shared" si="74"/>
        <v>-1.1811405852143721E-5</v>
      </c>
      <c r="AU74">
        <f t="shared" si="75"/>
        <v>-2.9997331075523751E-5</v>
      </c>
      <c r="AW74">
        <v>71</v>
      </c>
      <c r="AX74">
        <f>IF(Z74&gt;0, (R74*SUMPRODUCT(K74:$K$98, X74:$X$98)-K74*$AZ$3)/Z74, 0)</f>
        <v>-130752148.78790888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0.65972661300000002</v>
      </c>
      <c r="Q75" s="5">
        <f t="shared" si="81"/>
        <v>12.5</v>
      </c>
      <c r="R75">
        <f t="shared" si="61"/>
        <v>50000</v>
      </c>
      <c r="S75">
        <f t="shared" si="62"/>
        <v>-353473878.86043346</v>
      </c>
      <c r="U75">
        <f t="shared" si="77"/>
        <v>0.65972661300000002</v>
      </c>
      <c r="V75">
        <f t="shared" si="78"/>
        <v>0.01</v>
      </c>
      <c r="W75">
        <f t="shared" si="83"/>
        <v>3.5976305039310831E-9</v>
      </c>
      <c r="X75">
        <f t="shared" si="84"/>
        <v>2.3734525871839369E-9</v>
      </c>
      <c r="Y75">
        <f t="shared" si="85"/>
        <v>3.5976305039310829E-11</v>
      </c>
      <c r="Z75">
        <f t="shared" si="86"/>
        <v>1.1882016117078354E-9</v>
      </c>
      <c r="AB75">
        <f t="shared" si="87"/>
        <v>-0.47039791893391658</v>
      </c>
      <c r="AC75">
        <f t="shared" si="79"/>
        <v>-0.4199982325585872</v>
      </c>
      <c r="AE75">
        <f t="shared" si="63"/>
        <v>0</v>
      </c>
      <c r="AF75">
        <f t="shared" si="64"/>
        <v>0</v>
      </c>
      <c r="AG75">
        <f t="shared" si="65"/>
        <v>-1.4852520146347942E-8</v>
      </c>
      <c r="AH75">
        <f t="shared" si="66"/>
        <v>-1.1867262935919684E-4</v>
      </c>
      <c r="AI75">
        <f t="shared" si="88"/>
        <v>-1.1868748187934319E-4</v>
      </c>
      <c r="AJ75">
        <f t="shared" si="67"/>
        <v>-5.0399686375329378E-2</v>
      </c>
      <c r="AK75">
        <f t="shared" si="80"/>
        <v>-3.2927854325374165E-2</v>
      </c>
      <c r="AL75">
        <f t="shared" si="89"/>
        <v>-8.3446228182582877E-2</v>
      </c>
      <c r="AN75">
        <f t="shared" si="68"/>
        <v>0</v>
      </c>
      <c r="AO75">
        <f t="shared" si="69"/>
        <v>0</v>
      </c>
      <c r="AP75">
        <f t="shared" si="70"/>
        <v>-4.2471980983824189E-12</v>
      </c>
      <c r="AQ75">
        <f t="shared" si="71"/>
        <v>-3.3935396873934316E-8</v>
      </c>
      <c r="AR75">
        <f t="shared" si="72"/>
        <v>-3.3939644072032698E-8</v>
      </c>
      <c r="AS75">
        <f t="shared" si="73"/>
        <v>-1.441219739297936E-5</v>
      </c>
      <c r="AT75">
        <f t="shared" si="74"/>
        <v>-9.4159858998023426E-6</v>
      </c>
      <c r="AU75">
        <f t="shared" si="75"/>
        <v>-2.386212293685373E-5</v>
      </c>
      <c r="AW75">
        <v>72</v>
      </c>
      <c r="AX75">
        <f>IF(Z75&gt;0, (R75*SUMPRODUCT(K75:$K$98, X75:$X$98)-K75*$AZ$3)/Z75, 0)</f>
        <v>-353473878.86043346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0.67535580100000003</v>
      </c>
      <c r="Q76" s="5">
        <f t="shared" si="81"/>
        <v>12.5</v>
      </c>
      <c r="R76">
        <f t="shared" si="61"/>
        <v>50000</v>
      </c>
      <c r="S76">
        <f t="shared" si="62"/>
        <v>-1003043128.6222628</v>
      </c>
      <c r="U76">
        <f t="shared" si="77"/>
        <v>0.67535580100000003</v>
      </c>
      <c r="V76">
        <f t="shared" si="78"/>
        <v>0.01</v>
      </c>
      <c r="W76">
        <f t="shared" si="83"/>
        <v>1.1882016117078354E-9</v>
      </c>
      <c r="X76">
        <f t="shared" si="84"/>
        <v>8.0245885122443615E-10</v>
      </c>
      <c r="Y76">
        <f t="shared" si="85"/>
        <v>1.1882016117078355E-11</v>
      </c>
      <c r="Z76">
        <f t="shared" si="86"/>
        <v>3.7386074436632087E-10</v>
      </c>
      <c r="AB76">
        <f t="shared" si="87"/>
        <v>-0.4199982325585872</v>
      </c>
      <c r="AC76">
        <f t="shared" si="79"/>
        <v>-0.3749984506982425</v>
      </c>
      <c r="AE76">
        <f t="shared" si="63"/>
        <v>0</v>
      </c>
      <c r="AF76">
        <f t="shared" si="64"/>
        <v>0</v>
      </c>
      <c r="AG76">
        <f t="shared" si="65"/>
        <v>-4.6732593045790111E-9</v>
      </c>
      <c r="AH76">
        <f t="shared" si="66"/>
        <v>-4.0122942561221808E-5</v>
      </c>
      <c r="AI76">
        <f t="shared" si="88"/>
        <v>-4.0127615820526386E-5</v>
      </c>
      <c r="AJ76">
        <f t="shared" si="67"/>
        <v>-4.4999781860344701E-2</v>
      </c>
      <c r="AK76">
        <f t="shared" si="80"/>
        <v>-2.9399876279101109E-2</v>
      </c>
      <c r="AL76">
        <f t="shared" si="89"/>
        <v>-7.443978575526633E-2</v>
      </c>
      <c r="AN76">
        <f t="shared" si="68"/>
        <v>0</v>
      </c>
      <c r="AO76">
        <f t="shared" si="69"/>
        <v>0</v>
      </c>
      <c r="AP76">
        <f t="shared" si="70"/>
        <v>-1.1931752175534457E-12</v>
      </c>
      <c r="AQ76">
        <f t="shared" si="71"/>
        <v>-1.0244178120495482E-8</v>
      </c>
      <c r="AR76">
        <f t="shared" si="72"/>
        <v>-1.0245371295713035E-8</v>
      </c>
      <c r="AS76">
        <f t="shared" si="73"/>
        <v>-1.1489331323529301E-5</v>
      </c>
      <c r="AT76">
        <f t="shared" si="74"/>
        <v>-7.5063679306194523E-6</v>
      </c>
      <c r="AU76">
        <f t="shared" si="75"/>
        <v>-1.9005944625444464E-5</v>
      </c>
      <c r="AW76">
        <v>73</v>
      </c>
      <c r="AX76">
        <f>IF(Z76&gt;0, (R76*SUMPRODUCT(K76:$K$98, X76:$X$98)-K76*$AZ$3)/Z76, 0)</f>
        <v>-1003043128.6222628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0.69109609699999996</v>
      </c>
      <c r="Q77" s="5">
        <f t="shared" si="81"/>
        <v>12.5</v>
      </c>
      <c r="R77">
        <f t="shared" si="61"/>
        <v>50000</v>
      </c>
      <c r="S77">
        <f t="shared" si="62"/>
        <v>-2996194550.5165181</v>
      </c>
      <c r="U77">
        <f t="shared" si="77"/>
        <v>0.69109609699999996</v>
      </c>
      <c r="V77">
        <f t="shared" si="78"/>
        <v>0.01</v>
      </c>
      <c r="W77">
        <f t="shared" si="83"/>
        <v>3.7386074436632087E-10</v>
      </c>
      <c r="X77">
        <f t="shared" si="84"/>
        <v>2.5837370125307905E-10</v>
      </c>
      <c r="Y77">
        <f t="shared" si="85"/>
        <v>3.7386074436632089E-12</v>
      </c>
      <c r="Z77">
        <f t="shared" si="86"/>
        <v>1.117484356695786E-10</v>
      </c>
      <c r="AB77">
        <f t="shared" si="87"/>
        <v>-0.3749984506982425</v>
      </c>
      <c r="AC77">
        <f t="shared" si="79"/>
        <v>-0.33482005398193709</v>
      </c>
      <c r="AE77">
        <f t="shared" si="63"/>
        <v>0</v>
      </c>
      <c r="AF77">
        <f t="shared" si="64"/>
        <v>0</v>
      </c>
      <c r="AG77">
        <f t="shared" si="65"/>
        <v>-1.3968554458697324E-9</v>
      </c>
      <c r="AH77">
        <f t="shared" si="66"/>
        <v>-1.2918685062653953E-5</v>
      </c>
      <c r="AI77">
        <f t="shared" si="88"/>
        <v>-1.2920081918099823E-5</v>
      </c>
      <c r="AJ77">
        <f t="shared" si="67"/>
        <v>-4.0178396716305409E-2</v>
      </c>
      <c r="AK77">
        <f t="shared" si="80"/>
        <v>-2.6249891548876976E-2</v>
      </c>
      <c r="AL77">
        <f t="shared" si="89"/>
        <v>-6.6441208347100489E-2</v>
      </c>
      <c r="AN77">
        <f t="shared" si="68"/>
        <v>0</v>
      </c>
      <c r="AO77">
        <f t="shared" si="69"/>
        <v>0</v>
      </c>
      <c r="AP77">
        <f t="shared" si="70"/>
        <v>-3.1843279418714202E-13</v>
      </c>
      <c r="AQ77">
        <f t="shared" si="71"/>
        <v>-2.9449954853153999E-9</v>
      </c>
      <c r="AR77">
        <f t="shared" si="72"/>
        <v>-2.9453139181095872E-9</v>
      </c>
      <c r="AS77">
        <f t="shared" si="73"/>
        <v>-9.1592291601559E-6</v>
      </c>
      <c r="AT77">
        <f t="shared" si="74"/>
        <v>-5.9840310160467864E-6</v>
      </c>
      <c r="AU77">
        <f t="shared" si="75"/>
        <v>-1.5146205490120796E-5</v>
      </c>
      <c r="AW77">
        <v>74</v>
      </c>
      <c r="AX77">
        <f>IF(Z77&gt;0, (R77*SUMPRODUCT(K77:$K$98, X77:$X$98)-K77*$AZ$3)/Z77, 0)</f>
        <v>-2996194550.5165181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0.70685825099999999</v>
      </c>
      <c r="Q78" s="5">
        <f t="shared" si="81"/>
        <v>12.5</v>
      </c>
      <c r="R78">
        <f t="shared" si="61"/>
        <v>50000</v>
      </c>
      <c r="S78">
        <f t="shared" si="62"/>
        <v>-9448178298.5517578</v>
      </c>
      <c r="U78">
        <f t="shared" si="77"/>
        <v>0.70685825099999999</v>
      </c>
      <c r="V78">
        <f t="shared" si="78"/>
        <v>0.01</v>
      </c>
      <c r="W78">
        <f t="shared" si="83"/>
        <v>1.117484356695786E-10</v>
      </c>
      <c r="X78">
        <f t="shared" si="84"/>
        <v>7.8990303789384343E-11</v>
      </c>
      <c r="Y78">
        <f t="shared" si="85"/>
        <v>1.117484356695786E-12</v>
      </c>
      <c r="Z78">
        <f t="shared" si="86"/>
        <v>3.1640647523498472E-11</v>
      </c>
      <c r="AB78">
        <f t="shared" si="87"/>
        <v>-0.33482005398193709</v>
      </c>
      <c r="AC78">
        <f t="shared" si="79"/>
        <v>-0.29894647928364365</v>
      </c>
      <c r="AE78">
        <f t="shared" si="63"/>
        <v>0</v>
      </c>
      <c r="AF78">
        <f t="shared" si="64"/>
        <v>0</v>
      </c>
      <c r="AG78">
        <f t="shared" si="65"/>
        <v>-3.9550809404373088E-10</v>
      </c>
      <c r="AH78">
        <f t="shared" si="66"/>
        <v>-3.9495151894692173E-6</v>
      </c>
      <c r="AI78">
        <f t="shared" si="88"/>
        <v>-3.9499106975632611E-6</v>
      </c>
      <c r="AJ78">
        <f t="shared" si="67"/>
        <v>-3.5873574698293442E-2</v>
      </c>
      <c r="AK78">
        <f t="shared" si="80"/>
        <v>-2.3437403778735599E-2</v>
      </c>
      <c r="AL78">
        <f t="shared" si="89"/>
        <v>-5.9314928387726604E-2</v>
      </c>
      <c r="AN78">
        <f t="shared" si="68"/>
        <v>0</v>
      </c>
      <c r="AO78">
        <f t="shared" si="69"/>
        <v>0</v>
      </c>
      <c r="AP78">
        <f t="shared" si="70"/>
        <v>-8.0501444897414669E-14</v>
      </c>
      <c r="AQ78">
        <f t="shared" si="71"/>
        <v>-8.0388159985773642E-10</v>
      </c>
      <c r="AR78">
        <f t="shared" si="72"/>
        <v>-8.0396210130263382E-10</v>
      </c>
      <c r="AS78">
        <f t="shared" si="73"/>
        <v>-7.3016826718308566E-6</v>
      </c>
      <c r="AT78">
        <f t="shared" si="74"/>
        <v>-4.770433013246315E-6</v>
      </c>
      <c r="AU78">
        <f t="shared" si="75"/>
        <v>-1.2072919647178474E-5</v>
      </c>
      <c r="AW78">
        <v>75</v>
      </c>
      <c r="AX78">
        <f>IF(Z78&gt;0, (R78*SUMPRODUCT(K78:$K$98, X78:$X$98)-K78*$AZ$3)/Z78, 0)</f>
        <v>-9448178298.5517578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0.722550582</v>
      </c>
      <c r="Q79" s="5">
        <f t="shared" si="81"/>
        <v>12.5</v>
      </c>
      <c r="R79">
        <f t="shared" si="61"/>
        <v>50000</v>
      </c>
      <c r="S79">
        <f t="shared" si="62"/>
        <v>-31541940026.241096</v>
      </c>
      <c r="U79">
        <f t="shared" si="77"/>
        <v>0.722550582</v>
      </c>
      <c r="V79">
        <f t="shared" si="78"/>
        <v>0.01</v>
      </c>
      <c r="W79">
        <f t="shared" si="83"/>
        <v>3.1640647523498472E-11</v>
      </c>
      <c r="X79">
        <f t="shared" si="84"/>
        <v>2.2861968282960678E-11</v>
      </c>
      <c r="Y79">
        <f t="shared" si="85"/>
        <v>3.1640647523498472E-13</v>
      </c>
      <c r="Z79">
        <f t="shared" si="86"/>
        <v>8.4622727653028082E-12</v>
      </c>
      <c r="AB79">
        <f t="shared" si="87"/>
        <v>-0.29894647928364365</v>
      </c>
      <c r="AC79">
        <f t="shared" si="79"/>
        <v>-0.26691650004887457</v>
      </c>
      <c r="AE79">
        <f t="shared" si="63"/>
        <v>0</v>
      </c>
      <c r="AF79">
        <f t="shared" si="64"/>
        <v>0</v>
      </c>
      <c r="AG79">
        <f t="shared" si="65"/>
        <v>-1.0577840956628511E-10</v>
      </c>
      <c r="AH79">
        <f t="shared" si="66"/>
        <v>-1.1430984141480339E-6</v>
      </c>
      <c r="AI79">
        <f t="shared" si="88"/>
        <v>-1.1432041925576002E-6</v>
      </c>
      <c r="AJ79">
        <f t="shared" si="67"/>
        <v>-3.2029979234769079E-2</v>
      </c>
      <c r="AK79">
        <f t="shared" si="80"/>
        <v>-2.0926253549855056E-2</v>
      </c>
      <c r="AL79">
        <f t="shared" si="89"/>
        <v>-5.2957375988816696E-2</v>
      </c>
      <c r="AN79">
        <f t="shared" si="68"/>
        <v>0</v>
      </c>
      <c r="AO79">
        <f t="shared" si="69"/>
        <v>0</v>
      </c>
      <c r="AP79">
        <f t="shared" si="70"/>
        <v>-1.9223271951761273E-14</v>
      </c>
      <c r="AQ79">
        <f t="shared" si="71"/>
        <v>-2.0773702093738535E-10</v>
      </c>
      <c r="AR79">
        <f t="shared" si="72"/>
        <v>-2.077562442093371E-10</v>
      </c>
      <c r="AS79">
        <f t="shared" si="73"/>
        <v>-5.8208570535691058E-6</v>
      </c>
      <c r="AT79">
        <f t="shared" si="74"/>
        <v>-3.8029600234090667E-6</v>
      </c>
      <c r="AU79">
        <f t="shared" si="75"/>
        <v>-9.624024833222382E-6</v>
      </c>
      <c r="AW79">
        <v>76</v>
      </c>
      <c r="AX79">
        <f>IF(Z79&gt;0, (R79*SUMPRODUCT(K79:$K$98, X79:$X$98)-K79*$AZ$3)/Z79, 0)</f>
        <v>-31541940026.241096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1.6226029245088979E-4</v>
      </c>
      <c r="L80" s="2">
        <v>77</v>
      </c>
      <c r="M80" s="8">
        <v>0.74076925400000004</v>
      </c>
      <c r="Q80" s="5">
        <f t="shared" si="81"/>
        <v>12.5</v>
      </c>
      <c r="R80">
        <f t="shared" si="61"/>
        <v>50000</v>
      </c>
      <c r="S80">
        <f t="shared" si="62"/>
        <v>-112997480949.20177</v>
      </c>
      <c r="U80">
        <f t="shared" si="77"/>
        <v>0.74076925400000004</v>
      </c>
      <c r="V80">
        <f t="shared" si="78"/>
        <v>0.01</v>
      </c>
      <c r="W80">
        <f t="shared" si="83"/>
        <v>8.4622727653028082E-12</v>
      </c>
      <c r="X80">
        <f t="shared" si="84"/>
        <v>6.2685914834978786E-12</v>
      </c>
      <c r="Y80">
        <f t="shared" si="85"/>
        <v>8.4622727653028086E-14</v>
      </c>
      <c r="Z80">
        <f t="shared" si="86"/>
        <v>2.1090585541519017E-12</v>
      </c>
      <c r="AB80">
        <f t="shared" si="87"/>
        <v>-0.26691650004887457</v>
      </c>
      <c r="AC80">
        <f t="shared" si="79"/>
        <v>-0.23831830379353053</v>
      </c>
      <c r="AE80">
        <f t="shared" si="63"/>
        <v>0</v>
      </c>
      <c r="AF80">
        <f t="shared" si="64"/>
        <v>0</v>
      </c>
      <c r="AG80">
        <f t="shared" si="65"/>
        <v>-2.6363231926898771E-11</v>
      </c>
      <c r="AH80">
        <f t="shared" si="66"/>
        <v>-3.1342957417489394E-7</v>
      </c>
      <c r="AI80">
        <f t="shared" si="88"/>
        <v>-3.1345593740682085E-7</v>
      </c>
      <c r="AJ80">
        <f t="shared" si="67"/>
        <v>-2.8598196255344044E-2</v>
      </c>
      <c r="AK80">
        <f t="shared" si="80"/>
        <v>-1.8684155003421223E-2</v>
      </c>
      <c r="AL80">
        <f t="shared" si="89"/>
        <v>-4.7282664714702674E-2</v>
      </c>
      <c r="AN80">
        <f t="shared" si="68"/>
        <v>0</v>
      </c>
      <c r="AO80">
        <f t="shared" si="69"/>
        <v>0</v>
      </c>
      <c r="AP80">
        <f t="shared" si="70"/>
        <v>-4.2777057224092292E-15</v>
      </c>
      <c r="AQ80">
        <f t="shared" si="71"/>
        <v>-5.0857174368376145E-11</v>
      </c>
      <c r="AR80">
        <f t="shared" si="72"/>
        <v>-5.0861452074098559E-11</v>
      </c>
      <c r="AS80">
        <f t="shared" si="73"/>
        <v>-4.6403516879600655E-6</v>
      </c>
      <c r="AT80">
        <f t="shared" si="74"/>
        <v>-3.0316964550528833E-6</v>
      </c>
      <c r="AU80">
        <f t="shared" si="75"/>
        <v>-7.6720990044650236E-6</v>
      </c>
      <c r="AW80">
        <v>77</v>
      </c>
      <c r="AX80">
        <f>IF(Z80&gt;0, (R80*SUMPRODUCT(K80:$K$98, X80:$X$98)-K80*$AZ$3)/Z80, 0)</f>
        <v>-112997480949.20177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1.4487526111686588E-4</v>
      </c>
      <c r="L81" s="2">
        <v>78</v>
      </c>
      <c r="M81" s="8">
        <v>0.75888896100000003</v>
      </c>
      <c r="Q81" s="5">
        <f t="shared" si="81"/>
        <v>12.5</v>
      </c>
      <c r="R81">
        <f t="shared" si="61"/>
        <v>50000</v>
      </c>
      <c r="S81">
        <f t="shared" si="62"/>
        <v>-436546036258.98663</v>
      </c>
      <c r="U81">
        <f t="shared" si="77"/>
        <v>0.75888896100000003</v>
      </c>
      <c r="V81">
        <f t="shared" si="78"/>
        <v>0.01</v>
      </c>
      <c r="W81">
        <f t="shared" si="83"/>
        <v>2.1090585541519017E-12</v>
      </c>
      <c r="X81">
        <f t="shared" si="84"/>
        <v>1.600541254848499E-12</v>
      </c>
      <c r="Y81">
        <f t="shared" si="85"/>
        <v>2.1090585541519018E-14</v>
      </c>
      <c r="Z81">
        <f t="shared" si="86"/>
        <v>4.8742671376188361E-13</v>
      </c>
      <c r="AB81">
        <f t="shared" si="87"/>
        <v>-0.23831830379353053</v>
      </c>
      <c r="AC81">
        <f t="shared" si="79"/>
        <v>-0.21278419985949393</v>
      </c>
      <c r="AE81">
        <f t="shared" si="63"/>
        <v>0</v>
      </c>
      <c r="AF81">
        <f t="shared" si="64"/>
        <v>0</v>
      </c>
      <c r="AG81">
        <f t="shared" si="65"/>
        <v>-6.0928339220235451E-12</v>
      </c>
      <c r="AH81">
        <f t="shared" si="66"/>
        <v>-8.0027062742424953E-8</v>
      </c>
      <c r="AI81">
        <f t="shared" si="88"/>
        <v>-8.0033155576346978E-8</v>
      </c>
      <c r="AJ81">
        <f t="shared" si="67"/>
        <v>-2.5534103934036601E-2</v>
      </c>
      <c r="AK81">
        <f t="shared" si="80"/>
        <v>-1.668228126554714E-2</v>
      </c>
      <c r="AL81">
        <f t="shared" si="89"/>
        <v>-4.2216465232739316E-2</v>
      </c>
      <c r="AN81">
        <f t="shared" si="68"/>
        <v>0</v>
      </c>
      <c r="AO81">
        <f t="shared" si="69"/>
        <v>0</v>
      </c>
      <c r="AP81">
        <f t="shared" si="70"/>
        <v>-8.8270090539485916E-16</v>
      </c>
      <c r="AQ81">
        <f t="shared" si="71"/>
        <v>-1.1593941611224624E-11</v>
      </c>
      <c r="AR81">
        <f t="shared" si="72"/>
        <v>-1.1594824312130019E-11</v>
      </c>
      <c r="AS81">
        <f t="shared" si="73"/>
        <v>-3.6992599748287448E-6</v>
      </c>
      <c r="AT81">
        <f t="shared" si="74"/>
        <v>-2.4168498543711416E-6</v>
      </c>
      <c r="AU81">
        <f t="shared" si="75"/>
        <v>-6.1161214240241984E-6</v>
      </c>
      <c r="AW81">
        <v>78</v>
      </c>
      <c r="AX81">
        <f>IF(Z81&gt;0, (R81*SUMPRODUCT(K81:$K$98, X81:$X$98)-K81*$AZ$3)/Z81, 0)</f>
        <v>-436546036258.98663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1.2935291171148737E-4</v>
      </c>
      <c r="L82" s="2">
        <v>79</v>
      </c>
      <c r="M82" s="8">
        <v>0.77688723800000004</v>
      </c>
      <c r="Q82" s="5">
        <f t="shared" si="81"/>
        <v>12.5</v>
      </c>
      <c r="R82">
        <f t="shared" si="61"/>
        <v>50000</v>
      </c>
      <c r="S82">
        <f t="shared" si="62"/>
        <v>-1828953099863.5432</v>
      </c>
      <c r="U82">
        <f t="shared" si="77"/>
        <v>0.77688723800000004</v>
      </c>
      <c r="V82">
        <f t="shared" si="78"/>
        <v>0.01</v>
      </c>
      <c r="W82">
        <f t="shared" si="83"/>
        <v>4.8742671376188361E-13</v>
      </c>
      <c r="X82">
        <f t="shared" si="84"/>
        <v>3.7867559338188634E-13</v>
      </c>
      <c r="Y82">
        <f t="shared" si="85"/>
        <v>4.8742671376188359E-15</v>
      </c>
      <c r="Z82">
        <f t="shared" si="86"/>
        <v>1.0387685324237843E-13</v>
      </c>
      <c r="AB82">
        <f t="shared" si="87"/>
        <v>-0.21278419985949393</v>
      </c>
      <c r="AC82">
        <f t="shared" si="79"/>
        <v>-0.1899858927417184</v>
      </c>
      <c r="AE82">
        <f t="shared" si="63"/>
        <v>0</v>
      </c>
      <c r="AF82">
        <f t="shared" si="64"/>
        <v>0</v>
      </c>
      <c r="AG82">
        <f t="shared" si="65"/>
        <v>-1.2984606655297304E-12</v>
      </c>
      <c r="AH82">
        <f t="shared" si="66"/>
        <v>-1.8933779669094316E-8</v>
      </c>
      <c r="AI82">
        <f t="shared" si="88"/>
        <v>-1.8935078129759845E-8</v>
      </c>
      <c r="AJ82">
        <f t="shared" si="67"/>
        <v>-2.2798307117775529E-2</v>
      </c>
      <c r="AK82">
        <f t="shared" si="80"/>
        <v>-1.4894893990164576E-2</v>
      </c>
      <c r="AL82">
        <f t="shared" si="89"/>
        <v>-3.7693220043018234E-2</v>
      </c>
      <c r="AN82">
        <f t="shared" si="68"/>
        <v>0</v>
      </c>
      <c r="AO82">
        <f t="shared" si="69"/>
        <v>0</v>
      </c>
      <c r="AP82">
        <f t="shared" si="70"/>
        <v>-1.6795966782910634E-16</v>
      </c>
      <c r="AQ82">
        <f t="shared" si="71"/>
        <v>-2.4491395299011117E-12</v>
      </c>
      <c r="AR82">
        <f t="shared" si="72"/>
        <v>-2.4493074895689406E-12</v>
      </c>
      <c r="AS82">
        <f t="shared" si="73"/>
        <v>-2.9490274077769923E-6</v>
      </c>
      <c r="AT82">
        <f t="shared" si="74"/>
        <v>-1.9266979072617224E-6</v>
      </c>
      <c r="AU82">
        <f t="shared" si="75"/>
        <v>-4.8757277643462036E-6</v>
      </c>
      <c r="AW82">
        <v>79</v>
      </c>
      <c r="AX82">
        <f>IF(Z82&gt;0, (R82*SUMPRODUCT(K82:$K$98, X82:$X$98)-K82*$AZ$3)/Z82, 0)</f>
        <v>-1828953099863.5432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1.1549367117097085E-4</v>
      </c>
      <c r="L83" s="2">
        <v>80</v>
      </c>
      <c r="M83" s="8">
        <v>0.79474162100000001</v>
      </c>
      <c r="Q83" s="5">
        <f t="shared" si="81"/>
        <v>12.5</v>
      </c>
      <c r="R83">
        <f t="shared" si="61"/>
        <v>50000</v>
      </c>
      <c r="S83">
        <f t="shared" si="62"/>
        <v>-8363245908050.5479</v>
      </c>
      <c r="U83">
        <f t="shared" si="77"/>
        <v>0.79474162100000001</v>
      </c>
      <c r="V83">
        <f t="shared" si="78"/>
        <v>0.01</v>
      </c>
      <c r="W83">
        <f t="shared" si="83"/>
        <v>1.0387685324237843E-13</v>
      </c>
      <c r="X83">
        <f t="shared" si="84"/>
        <v>8.2555258730226943E-14</v>
      </c>
      <c r="Y83">
        <f t="shared" si="85"/>
        <v>1.0387685324237844E-15</v>
      </c>
      <c r="Z83">
        <f t="shared" si="86"/>
        <v>2.0282825979727706E-14</v>
      </c>
      <c r="AB83">
        <f t="shared" si="87"/>
        <v>-0.1899858927417184</v>
      </c>
      <c r="AC83">
        <f t="shared" si="79"/>
        <v>-0.16963026137865908</v>
      </c>
      <c r="AE83">
        <f t="shared" si="63"/>
        <v>0</v>
      </c>
      <c r="AF83">
        <f t="shared" si="64"/>
        <v>0</v>
      </c>
      <c r="AG83">
        <f t="shared" si="65"/>
        <v>-2.5353532474659634E-13</v>
      </c>
      <c r="AH83">
        <f t="shared" si="66"/>
        <v>-4.1277629365113472E-9</v>
      </c>
      <c r="AI83">
        <f t="shared" si="88"/>
        <v>-4.1280164718360942E-9</v>
      </c>
      <c r="AJ83">
        <f t="shared" si="67"/>
        <v>-2.0355631363059318E-2</v>
      </c>
      <c r="AK83">
        <f t="shared" si="80"/>
        <v>-1.329901249192029E-2</v>
      </c>
      <c r="AL83">
        <f t="shared" si="89"/>
        <v>-3.3654647982996076E-2</v>
      </c>
      <c r="AN83">
        <f t="shared" si="68"/>
        <v>0</v>
      </c>
      <c r="AO83">
        <f t="shared" si="69"/>
        <v>0</v>
      </c>
      <c r="AP83">
        <f t="shared" si="70"/>
        <v>-2.9281725426508707E-17</v>
      </c>
      <c r="AQ83">
        <f t="shared" si="71"/>
        <v>-4.7673049526116256E-13</v>
      </c>
      <c r="AR83">
        <f t="shared" si="72"/>
        <v>-4.767597769865891E-13</v>
      </c>
      <c r="AS83">
        <f t="shared" si="73"/>
        <v>-2.350946595122674E-6</v>
      </c>
      <c r="AT83">
        <f t="shared" si="74"/>
        <v>-1.5359517756404756E-6</v>
      </c>
      <c r="AU83">
        <f t="shared" si="75"/>
        <v>-3.8868988475229265E-6</v>
      </c>
      <c r="AW83">
        <v>80</v>
      </c>
      <c r="AX83">
        <f>IF(Z83&gt;0, (R83*SUMPRODUCT(K83:$K$98, X83:$X$98)-K83*$AZ$3)/Z83, 0)</f>
        <v>-8363245908050.5479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1.031193492597954E-4</v>
      </c>
      <c r="L84" s="2">
        <v>81</v>
      </c>
      <c r="M84" s="8">
        <v>0.81243025300000005</v>
      </c>
      <c r="Q84" s="5">
        <f t="shared" si="81"/>
        <v>12.5</v>
      </c>
      <c r="R84">
        <f t="shared" si="61"/>
        <v>50000</v>
      </c>
      <c r="S84">
        <f t="shared" si="62"/>
        <v>-42052117394153.625</v>
      </c>
      <c r="U84">
        <f t="shared" si="77"/>
        <v>0.81243025300000005</v>
      </c>
      <c r="V84">
        <f t="shared" si="78"/>
        <v>0.01</v>
      </c>
      <c r="W84">
        <f t="shared" si="83"/>
        <v>2.0282825979727706E-14</v>
      </c>
      <c r="X84">
        <f t="shared" si="84"/>
        <v>1.6478381442265155E-14</v>
      </c>
      <c r="Y84">
        <f t="shared" si="85"/>
        <v>2.0282825979727707E-16</v>
      </c>
      <c r="Z84">
        <f t="shared" si="86"/>
        <v>3.6016162776652741E-15</v>
      </c>
      <c r="AB84">
        <f t="shared" si="87"/>
        <v>-0.16963026137865908</v>
      </c>
      <c r="AC84">
        <f t="shared" si="79"/>
        <v>-0.15145559051707472</v>
      </c>
      <c r="AE84">
        <f t="shared" si="63"/>
        <v>0</v>
      </c>
      <c r="AF84">
        <f t="shared" si="64"/>
        <v>0</v>
      </c>
      <c r="AG84">
        <f t="shared" si="65"/>
        <v>-4.5020203470815925E-14</v>
      </c>
      <c r="AH84">
        <f t="shared" si="66"/>
        <v>-8.2391907211325774E-10</v>
      </c>
      <c r="AI84">
        <f t="shared" si="88"/>
        <v>-8.2396409231672852E-10</v>
      </c>
      <c r="AJ84">
        <f t="shared" si="67"/>
        <v>-1.8174670861584363E-2</v>
      </c>
      <c r="AK84">
        <f t="shared" si="80"/>
        <v>-1.1874118296506137E-2</v>
      </c>
      <c r="AL84">
        <f t="shared" si="89"/>
        <v>-3.004878998205459E-2</v>
      </c>
      <c r="AN84">
        <f t="shared" si="68"/>
        <v>0</v>
      </c>
      <c r="AO84">
        <f t="shared" si="69"/>
        <v>0</v>
      </c>
      <c r="AP84">
        <f t="shared" si="70"/>
        <v>-4.6424540854541209E-18</v>
      </c>
      <c r="AQ84">
        <f t="shared" si="71"/>
        <v>-8.4961998559053574E-14</v>
      </c>
      <c r="AR84">
        <f t="shared" si="72"/>
        <v>-8.4966641013139023E-14</v>
      </c>
      <c r="AS84">
        <f t="shared" si="73"/>
        <v>-1.8741602322575445E-6</v>
      </c>
      <c r="AT84">
        <f t="shared" si="74"/>
        <v>-1.2244513517695431E-6</v>
      </c>
      <c r="AU84">
        <f t="shared" si="75"/>
        <v>-3.0986116689937283E-6</v>
      </c>
      <c r="AW84">
        <v>81</v>
      </c>
      <c r="AX84">
        <f>IF(Z84&gt;0, (R84*SUMPRODUCT(K84:$K$98, X84:$X$98)-K84*$AZ$3)/Z84, 0)</f>
        <v>-42052117394153.625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9.207084755338875E-5</v>
      </c>
      <c r="L85" s="2">
        <v>82</v>
      </c>
      <c r="M85" s="8">
        <v>0.830029028</v>
      </c>
      <c r="Q85" s="5">
        <f t="shared" si="81"/>
        <v>12.5</v>
      </c>
      <c r="R85">
        <f t="shared" si="61"/>
        <v>50000</v>
      </c>
      <c r="S85">
        <f t="shared" si="62"/>
        <v>-234708415647169.81</v>
      </c>
      <c r="U85">
        <f t="shared" si="77"/>
        <v>0.830029028</v>
      </c>
      <c r="V85">
        <f t="shared" si="78"/>
        <v>0.01</v>
      </c>
      <c r="W85">
        <f t="shared" si="83"/>
        <v>3.6016162776652741E-15</v>
      </c>
      <c r="X85">
        <f t="shared" si="84"/>
        <v>2.9894460581794857E-15</v>
      </c>
      <c r="Y85">
        <f t="shared" si="85"/>
        <v>3.6016162776652741E-17</v>
      </c>
      <c r="Z85">
        <f t="shared" si="86"/>
        <v>5.7615405670913555E-16</v>
      </c>
      <c r="AB85">
        <f t="shared" si="87"/>
        <v>-0.15145559051707472</v>
      </c>
      <c r="AC85">
        <f t="shared" si="79"/>
        <v>-0.13522820581889083</v>
      </c>
      <c r="AE85">
        <f t="shared" si="63"/>
        <v>0</v>
      </c>
      <c r="AF85">
        <f t="shared" si="64"/>
        <v>0</v>
      </c>
      <c r="AG85">
        <f t="shared" si="65"/>
        <v>-7.201925708864194E-15</v>
      </c>
      <c r="AH85">
        <f t="shared" si="66"/>
        <v>-1.494723029089743E-10</v>
      </c>
      <c r="AI85">
        <f t="shared" si="88"/>
        <v>-1.4947950483468317E-10</v>
      </c>
      <c r="AJ85">
        <f t="shared" si="67"/>
        <v>-1.6227384698183883E-2</v>
      </c>
      <c r="AK85">
        <f t="shared" si="80"/>
        <v>-1.0601891336195232E-2</v>
      </c>
      <c r="AL85">
        <f t="shared" si="89"/>
        <v>-2.6829276183858622E-2</v>
      </c>
      <c r="AN85">
        <f t="shared" si="68"/>
        <v>0</v>
      </c>
      <c r="AO85">
        <f t="shared" si="69"/>
        <v>0</v>
      </c>
      <c r="AP85">
        <f t="shared" si="70"/>
        <v>-6.6308740403166641E-19</v>
      </c>
      <c r="AQ85">
        <f t="shared" si="71"/>
        <v>-1.3762041614586118E-14</v>
      </c>
      <c r="AR85">
        <f t="shared" si="72"/>
        <v>-1.3762704701990151E-14</v>
      </c>
      <c r="AS85">
        <f t="shared" si="73"/>
        <v>-1.4940690627366817E-6</v>
      </c>
      <c r="AT85">
        <f t="shared" si="74"/>
        <v>-9.7612512099242417E-7</v>
      </c>
      <c r="AU85">
        <f t="shared" si="75"/>
        <v>-2.4701941974918107E-6</v>
      </c>
      <c r="AW85">
        <v>82</v>
      </c>
      <c r="AX85">
        <f>IF(Z85&gt;0, (R85*SUMPRODUCT(K85:$K$98, X85:$X$98)-K85*$AZ$3)/Z85, 0)</f>
        <v>-234708415647169.81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8.2206113886954235E-5</v>
      </c>
      <c r="L86" s="2">
        <v>83</v>
      </c>
      <c r="M86" s="8">
        <v>0.84762719500000006</v>
      </c>
      <c r="Q86" s="5">
        <f t="shared" si="81"/>
        <v>12.5</v>
      </c>
      <c r="R86">
        <f t="shared" si="61"/>
        <v>50000</v>
      </c>
      <c r="S86">
        <f t="shared" si="62"/>
        <v>-1471917936850929.8</v>
      </c>
      <c r="U86">
        <f t="shared" si="77"/>
        <v>0.84762719500000006</v>
      </c>
      <c r="V86">
        <f t="shared" si="78"/>
        <v>0.01</v>
      </c>
      <c r="W86">
        <f t="shared" si="83"/>
        <v>5.7615405670913555E-16</v>
      </c>
      <c r="X86">
        <f t="shared" si="84"/>
        <v>4.8836384697623552E-16</v>
      </c>
      <c r="Y86">
        <f t="shared" si="85"/>
        <v>5.7615405670913558E-18</v>
      </c>
      <c r="Z86">
        <f t="shared" si="86"/>
        <v>8.2028669165808674E-17</v>
      </c>
      <c r="AB86">
        <f t="shared" si="87"/>
        <v>-0.13522820581889083</v>
      </c>
      <c r="AC86">
        <f t="shared" si="79"/>
        <v>-0.12073946948116458</v>
      </c>
      <c r="AE86">
        <f t="shared" si="63"/>
        <v>0</v>
      </c>
      <c r="AF86">
        <f t="shared" si="64"/>
        <v>0</v>
      </c>
      <c r="AG86">
        <f t="shared" si="65"/>
        <v>-1.0253583645726084E-15</v>
      </c>
      <c r="AH86">
        <f t="shared" si="66"/>
        <v>-2.4418192348811774E-11</v>
      </c>
      <c r="AI86">
        <f t="shared" si="88"/>
        <v>-2.4419217707176346E-11</v>
      </c>
      <c r="AJ86">
        <f t="shared" si="67"/>
        <v>-1.4488736337726252E-2</v>
      </c>
      <c r="AK86">
        <f t="shared" si="80"/>
        <v>-9.4659744073223601E-3</v>
      </c>
      <c r="AL86">
        <f t="shared" si="89"/>
        <v>-2.395471076946783E-2</v>
      </c>
      <c r="AN86">
        <f t="shared" si="68"/>
        <v>0</v>
      </c>
      <c r="AO86">
        <f t="shared" si="69"/>
        <v>0</v>
      </c>
      <c r="AP86">
        <f t="shared" si="70"/>
        <v>-8.4290726492996987E-20</v>
      </c>
      <c r="AQ86">
        <f t="shared" si="71"/>
        <v>-2.0073247011399754E-15</v>
      </c>
      <c r="AR86">
        <f t="shared" si="72"/>
        <v>-2.0074089918664684E-15</v>
      </c>
      <c r="AS86">
        <f t="shared" si="73"/>
        <v>-1.1910627094571766E-6</v>
      </c>
      <c r="AT86">
        <f t="shared" si="74"/>
        <v>-7.7816097017933604E-7</v>
      </c>
      <c r="AU86">
        <f t="shared" si="75"/>
        <v>-1.9692236816439216E-6</v>
      </c>
      <c r="AW86">
        <v>83</v>
      </c>
      <c r="AX86">
        <f>IF(Z86&gt;0, (R86*SUMPRODUCT(K86:$K$98, X86:$X$98)-K86*$AZ$3)/Z86, 0)</f>
        <v>-1471917936850929.8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7.3398315970494849E-5</v>
      </c>
      <c r="L87" s="2">
        <v>84</v>
      </c>
      <c r="M87" s="8">
        <v>0.86522596900000004</v>
      </c>
      <c r="Q87" s="5">
        <f t="shared" si="81"/>
        <v>12.5</v>
      </c>
      <c r="R87">
        <f t="shared" si="61"/>
        <v>50000</v>
      </c>
      <c r="S87">
        <f t="shared" si="62"/>
        <v>-1.0532740130972636E+16</v>
      </c>
      <c r="U87">
        <f t="shared" si="77"/>
        <v>0.86522596900000004</v>
      </c>
      <c r="V87">
        <f t="shared" si="78"/>
        <v>0.01</v>
      </c>
      <c r="W87">
        <f t="shared" si="83"/>
        <v>8.2028669165808674E-17</v>
      </c>
      <c r="X87">
        <f t="shared" si="84"/>
        <v>7.0973334764767238E-17</v>
      </c>
      <c r="Y87">
        <f t="shared" si="85"/>
        <v>8.2028669165808673E-19</v>
      </c>
      <c r="Z87">
        <f t="shared" si="86"/>
        <v>1.0235047709383349E-17</v>
      </c>
      <c r="AB87">
        <f t="shared" si="87"/>
        <v>-0.12073946948116458</v>
      </c>
      <c r="AC87">
        <f t="shared" si="79"/>
        <v>-0.10780309775104156</v>
      </c>
      <c r="AE87">
        <f t="shared" si="63"/>
        <v>0</v>
      </c>
      <c r="AF87">
        <f t="shared" si="64"/>
        <v>0</v>
      </c>
      <c r="AG87">
        <f t="shared" si="65"/>
        <v>-1.2793809636729187E-16</v>
      </c>
      <c r="AH87">
        <f t="shared" si="66"/>
        <v>-3.5486667382383619E-12</v>
      </c>
      <c r="AI87">
        <f t="shared" si="88"/>
        <v>-3.5487946763347292E-12</v>
      </c>
      <c r="AJ87">
        <f t="shared" si="67"/>
        <v>-1.293637173012302E-2</v>
      </c>
      <c r="AK87">
        <f t="shared" si="80"/>
        <v>-8.451762863681522E-3</v>
      </c>
      <c r="AL87">
        <f t="shared" si="89"/>
        <v>-2.1388134597353337E-2</v>
      </c>
      <c r="AN87">
        <f t="shared" si="68"/>
        <v>0</v>
      </c>
      <c r="AO87">
        <f t="shared" si="69"/>
        <v>0</v>
      </c>
      <c r="AP87">
        <f t="shared" si="70"/>
        <v>-9.3904408218301074E-21</v>
      </c>
      <c r="AQ87">
        <f t="shared" si="71"/>
        <v>-2.6046616252720463E-16</v>
      </c>
      <c r="AR87">
        <f t="shared" si="72"/>
        <v>-2.6047555296802645E-16</v>
      </c>
      <c r="AS87">
        <f t="shared" si="73"/>
        <v>-9.4950789975934655E-7</v>
      </c>
      <c r="AT87">
        <f t="shared" si="74"/>
        <v>-6.2034516117619073E-7</v>
      </c>
      <c r="AU87">
        <f t="shared" si="75"/>
        <v>-1.5698530611960128E-6</v>
      </c>
      <c r="AW87">
        <v>84</v>
      </c>
      <c r="AX87">
        <f>IF(Z87&gt;0, (R87*SUMPRODUCT(K87:$K$98, X87:$X$98)-K87*$AZ$3)/Z87, 0)</f>
        <v>-1.0532740130972636E+16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6.5534210687941824E-5</v>
      </c>
      <c r="L88" s="2">
        <v>85</v>
      </c>
      <c r="M88" s="8">
        <v>0.88282474399999999</v>
      </c>
      <c r="Q88" s="5">
        <f t="shared" si="81"/>
        <v>12.5</v>
      </c>
      <c r="R88">
        <f t="shared" si="61"/>
        <v>50000</v>
      </c>
      <c r="S88">
        <f t="shared" si="62"/>
        <v>-8.7746300879346848E+16</v>
      </c>
      <c r="U88">
        <f t="shared" si="77"/>
        <v>0.88282474399999999</v>
      </c>
      <c r="V88">
        <f t="shared" si="78"/>
        <v>0.01</v>
      </c>
      <c r="W88">
        <f t="shared" si="83"/>
        <v>1.0235047709383349E-17</v>
      </c>
      <c r="X88">
        <f t="shared" si="84"/>
        <v>9.0357533738641423E-18</v>
      </c>
      <c r="Y88">
        <f t="shared" si="85"/>
        <v>1.023504770938335E-19</v>
      </c>
      <c r="Z88">
        <f t="shared" si="86"/>
        <v>1.0969438584253736E-18</v>
      </c>
      <c r="AB88">
        <f t="shared" si="87"/>
        <v>-0.10780309775104156</v>
      </c>
      <c r="AC88">
        <f t="shared" si="79"/>
        <v>-9.6252765849144481E-2</v>
      </c>
      <c r="AE88">
        <f t="shared" si="63"/>
        <v>0</v>
      </c>
      <c r="AF88">
        <f t="shared" si="64"/>
        <v>0</v>
      </c>
      <c r="AG88">
        <f t="shared" si="65"/>
        <v>-1.3711798230317169E-17</v>
      </c>
      <c r="AH88">
        <f t="shared" si="66"/>
        <v>-4.5178766869320712E-13</v>
      </c>
      <c r="AI88">
        <f t="shared" si="88"/>
        <v>-4.5180138049143746E-13</v>
      </c>
      <c r="AJ88">
        <f t="shared" si="67"/>
        <v>-1.1550331901897082E-2</v>
      </c>
      <c r="AK88">
        <f t="shared" si="80"/>
        <v>-7.5462168425729104E-3</v>
      </c>
      <c r="AL88">
        <f t="shared" si="89"/>
        <v>-1.9096548744921796E-2</v>
      </c>
      <c r="AN88">
        <f t="shared" si="68"/>
        <v>0</v>
      </c>
      <c r="AO88">
        <f t="shared" si="69"/>
        <v>0</v>
      </c>
      <c r="AP88">
        <f t="shared" si="70"/>
        <v>-8.9859187413615316E-22</v>
      </c>
      <c r="AQ88">
        <f t="shared" si="71"/>
        <v>-2.9607548266354691E-17</v>
      </c>
      <c r="AR88">
        <f t="shared" si="72"/>
        <v>-2.9608446858228834E-17</v>
      </c>
      <c r="AS88">
        <f t="shared" si="73"/>
        <v>-7.5694188437457915E-7</v>
      </c>
      <c r="AT88">
        <f t="shared" si="74"/>
        <v>-4.9453536445806827E-7</v>
      </c>
      <c r="AU88">
        <f t="shared" si="75"/>
        <v>-1.2514772488622559E-6</v>
      </c>
      <c r="AW88">
        <v>85</v>
      </c>
      <c r="AX88">
        <f>IF(Z88&gt;0, (R88*SUMPRODUCT(K88:$K$98, X88:$X$98)-K88*$AZ$3)/Z88, 0)</f>
        <v>-8.7746300879346848E+16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5.851268811423377E-5</v>
      </c>
      <c r="L89" s="2">
        <v>86</v>
      </c>
      <c r="M89" s="8">
        <v>1</v>
      </c>
      <c r="Q89" s="5">
        <f t="shared" si="81"/>
        <v>12.5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1.0969438584253736E-18</v>
      </c>
      <c r="X89">
        <f t="shared" si="84"/>
        <v>1.0969438584253736E-18</v>
      </c>
      <c r="Y89">
        <f t="shared" si="85"/>
        <v>1.0969438584253736E-20</v>
      </c>
      <c r="Z89">
        <f t="shared" si="86"/>
        <v>0</v>
      </c>
      <c r="AB89">
        <f t="shared" si="87"/>
        <v>-9.6252765849144481E-2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-5.4847192921268679E-14</v>
      </c>
      <c r="AI89">
        <f t="shared" si="88"/>
        <v>-5.4847192921268679E-14</v>
      </c>
      <c r="AJ89">
        <f t="shared" si="67"/>
        <v>-9.6252765849144481E-2</v>
      </c>
      <c r="AK89">
        <f t="shared" si="80"/>
        <v>-6.7376936094401142E-3</v>
      </c>
      <c r="AL89">
        <f t="shared" si="89"/>
        <v>-0.10299045945863944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-3.2092566933434045E-18</v>
      </c>
      <c r="AR89">
        <f t="shared" si="72"/>
        <v>-3.2092566933434045E-18</v>
      </c>
      <c r="AS89">
        <f t="shared" si="73"/>
        <v>-5.6320080682633625E-6</v>
      </c>
      <c r="AT89">
        <f t="shared" si="74"/>
        <v>-3.942405647784354E-7</v>
      </c>
      <c r="AU89">
        <f t="shared" si="75"/>
        <v>-6.0262486330450068E-6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2711.2476131129351</v>
      </c>
      <c r="AO91" s="6">
        <f t="shared" ref="AO91:AU91" si="93">SUM(AO3:AO89)</f>
        <v>-271.12476131129353</v>
      </c>
      <c r="AP91" s="6">
        <f t="shared" si="93"/>
        <v>-705.95222354843088</v>
      </c>
      <c r="AQ91" s="6">
        <f t="shared" si="93"/>
        <v>-1468.7407514142046</v>
      </c>
      <c r="AR91" s="6">
        <f t="shared" si="93"/>
        <v>265.42987683900577</v>
      </c>
      <c r="AS91" s="6">
        <f t="shared" si="93"/>
        <v>-380.66848362535012</v>
      </c>
      <c r="AT91" s="6">
        <f t="shared" si="93"/>
        <v>222.05661544812082</v>
      </c>
      <c r="AU91" s="6">
        <f t="shared" si="93"/>
        <v>106.81800866177669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70" priority="1" operator="lessThan">
      <formula>0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71234-3D3A-4D2D-874A-1B1A4BF0498D}">
  <sheetPr codeName="Sheet2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6742.2957879335927</v>
      </c>
      <c r="K3">
        <v>1</v>
      </c>
      <c r="L3" s="2">
        <v>0</v>
      </c>
      <c r="O3">
        <f>$C$3</f>
        <v>6742.2957879335927</v>
      </c>
      <c r="P3">
        <f>O3*C5</f>
        <v>674.22957879335934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6742.2957879335927</v>
      </c>
      <c r="AF3">
        <f t="shared" ref="AF3:AF34" si="3">-$Z3*P3</f>
        <v>-674.22957879335934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5443.1092384402336</v>
      </c>
      <c r="AJ3">
        <f t="shared" ref="AJ3:AJ34" si="7">AB3-AC3</f>
        <v>0</v>
      </c>
      <c r="AL3">
        <f t="shared" ref="AL3:AL23" si="8">SUM(AI3:AK3)</f>
        <v>5443.1092384402336</v>
      </c>
      <c r="AN3">
        <f t="shared" ref="AN3:AN34" si="9">AE3*$K3</f>
        <v>6742.2957879335927</v>
      </c>
      <c r="AO3">
        <f t="shared" ref="AO3:AO34" si="10">AF3*$K3</f>
        <v>-674.22957879335934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5443.1092384402336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5443.1092384402336</v>
      </c>
      <c r="AW3">
        <v>0</v>
      </c>
      <c r="AX3">
        <f>IF(Z3&gt;0, (R3*SUMPRODUCT(K3:$K$98, X3:$X$98)-K3*$AZ$3)/Z3, 0)</f>
        <v>0</v>
      </c>
      <c r="AZ3">
        <f>C6*ABS(SUMPRODUCT(X4:X79, K4:K79))/1</f>
        <v>3627.4258516890332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50000</v>
      </c>
      <c r="S4">
        <f t="shared" si="1"/>
        <v>393.40679191495548</v>
      </c>
      <c r="U4">
        <f t="shared" ref="U4:U35" si="20">M4</f>
        <v>2.0842399999999998E-3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2.0842399999999998E-3</v>
      </c>
      <c r="Y4">
        <f t="shared" ref="Y4:Y23" si="24">V4*W4</f>
        <v>0.01</v>
      </c>
      <c r="Z4">
        <f t="shared" ref="Z4:Z23" si="25">MAX(0, W4-X4-Y4)</f>
        <v>0.98791576000000003</v>
      </c>
      <c r="AB4">
        <f t="shared" ref="AB4:AB23" si="26">AC3</f>
        <v>0</v>
      </c>
      <c r="AC4">
        <f t="shared" ref="AC4:AC67" si="27">S4*Z4</f>
        <v>388.65276982382511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-388.65276982382511</v>
      </c>
      <c r="AK4">
        <f t="shared" ref="AK4:AK35" si="28">G4*SUM(AB4:AB4, AE4:AF4)</f>
        <v>0</v>
      </c>
      <c r="AL4">
        <f t="shared" si="8"/>
        <v>-492.8647698238251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-93.04642857142855</v>
      </c>
      <c r="AR4">
        <f t="shared" si="13"/>
        <v>-93.04642857142855</v>
      </c>
      <c r="AS4">
        <f t="shared" si="14"/>
        <v>-347.01140162841523</v>
      </c>
      <c r="AT4">
        <f t="shared" si="15"/>
        <v>0</v>
      </c>
      <c r="AU4">
        <f t="shared" si="16"/>
        <v>-440.05783019984381</v>
      </c>
      <c r="AW4">
        <v>1</v>
      </c>
      <c r="AX4">
        <f>IF(Z4&gt;0, (R4*SUMPRODUCT(K4:$K$98, X4:$X$98)-K4*$AZ$3)/Z4, 0)</f>
        <v>393.40679191495548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2.1892320000000002E-3</v>
      </c>
      <c r="Q5" s="5">
        <f t="shared" ref="Q5:Q36" si="30">$C$8</f>
        <v>12.5</v>
      </c>
      <c r="R5">
        <f t="shared" si="0"/>
        <v>50000</v>
      </c>
      <c r="S5">
        <f t="shared" si="1"/>
        <v>658.50494809867394</v>
      </c>
      <c r="U5">
        <f t="shared" si="20"/>
        <v>2.1892320000000002E-3</v>
      </c>
      <c r="V5">
        <f t="shared" si="21"/>
        <v>0.01</v>
      </c>
      <c r="W5">
        <f t="shared" si="22"/>
        <v>0.98791576000000003</v>
      </c>
      <c r="X5">
        <f t="shared" si="23"/>
        <v>2.1627767950963203E-3</v>
      </c>
      <c r="Y5">
        <f t="shared" si="24"/>
        <v>9.8791576000000006E-3</v>
      </c>
      <c r="Z5">
        <f t="shared" si="25"/>
        <v>0.97587382560490366</v>
      </c>
      <c r="AB5">
        <f t="shared" si="26"/>
        <v>388.65276982382511</v>
      </c>
      <c r="AC5">
        <f t="shared" si="27"/>
        <v>642.61774288081142</v>
      </c>
      <c r="AE5">
        <f t="shared" si="2"/>
        <v>0</v>
      </c>
      <c r="AF5">
        <f t="shared" si="3"/>
        <v>0</v>
      </c>
      <c r="AG5">
        <f t="shared" si="4"/>
        <v>-12.198422820061296</v>
      </c>
      <c r="AH5">
        <f t="shared" si="5"/>
        <v>-108.13883975481602</v>
      </c>
      <c r="AI5">
        <f t="shared" si="6"/>
        <v>-120.33726257487731</v>
      </c>
      <c r="AJ5">
        <f t="shared" si="7"/>
        <v>-253.96497305698631</v>
      </c>
      <c r="AK5">
        <f t="shared" si="28"/>
        <v>27.20569388766776</v>
      </c>
      <c r="AL5">
        <f t="shared" si="8"/>
        <v>-347.09654174419586</v>
      </c>
      <c r="AN5">
        <f t="shared" si="9"/>
        <v>0</v>
      </c>
      <c r="AO5">
        <f t="shared" si="10"/>
        <v>0</v>
      </c>
      <c r="AP5">
        <f t="shared" si="11"/>
        <v>-9.7245079879315171</v>
      </c>
      <c r="AQ5">
        <f t="shared" si="12"/>
        <v>-86.207620978010212</v>
      </c>
      <c r="AR5">
        <f t="shared" si="13"/>
        <v>-95.932128965941729</v>
      </c>
      <c r="AS5">
        <f t="shared" si="14"/>
        <v>-202.45932163343932</v>
      </c>
      <c r="AT5">
        <f t="shared" si="15"/>
        <v>21.688212601775955</v>
      </c>
      <c r="AU5">
        <f t="shared" si="16"/>
        <v>-276.70323799760507</v>
      </c>
      <c r="AW5">
        <v>2</v>
      </c>
      <c r="AX5">
        <f>IF(Z5&gt;0, (R5*SUMPRODUCT(K5:$K$98, X5:$X$98)-K5*$AZ$3)/Z5, 0)</f>
        <v>658.50494809867394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2.8741389999999999E-3</v>
      </c>
      <c r="Q6" s="5">
        <f t="shared" si="30"/>
        <v>12.5</v>
      </c>
      <c r="R6">
        <f t="shared" si="0"/>
        <v>50000</v>
      </c>
      <c r="S6">
        <f t="shared" si="1"/>
        <v>899.23437878464631</v>
      </c>
      <c r="U6">
        <f t="shared" si="20"/>
        <v>2.8741389999999999E-3</v>
      </c>
      <c r="V6">
        <f t="shared" si="21"/>
        <v>0.01</v>
      </c>
      <c r="W6">
        <f t="shared" si="22"/>
        <v>0.97587382560490366</v>
      </c>
      <c r="X6">
        <f t="shared" si="23"/>
        <v>2.8047970212502519E-3</v>
      </c>
      <c r="Y6">
        <f t="shared" si="24"/>
        <v>9.7587382560490373E-3</v>
      </c>
      <c r="Z6">
        <f t="shared" si="25"/>
        <v>0.9633102903276044</v>
      </c>
      <c r="AB6">
        <f t="shared" si="26"/>
        <v>642.61774288081142</v>
      </c>
      <c r="AC6">
        <f t="shared" si="27"/>
        <v>866.24173049960064</v>
      </c>
      <c r="AE6">
        <f t="shared" si="2"/>
        <v>0</v>
      </c>
      <c r="AF6">
        <f t="shared" si="3"/>
        <v>0</v>
      </c>
      <c r="AG6">
        <f t="shared" si="4"/>
        <v>-12.041378629095055</v>
      </c>
      <c r="AH6">
        <f t="shared" si="5"/>
        <v>-140.2398510625126</v>
      </c>
      <c r="AI6">
        <f t="shared" si="6"/>
        <v>-152.28122969160765</v>
      </c>
      <c r="AJ6">
        <f t="shared" si="7"/>
        <v>-223.62398761878922</v>
      </c>
      <c r="AK6">
        <f t="shared" si="28"/>
        <v>44.983242001656805</v>
      </c>
      <c r="AL6">
        <f t="shared" si="8"/>
        <v>-330.92197530874012</v>
      </c>
      <c r="AN6">
        <f t="shared" si="9"/>
        <v>0</v>
      </c>
      <c r="AO6">
        <f t="shared" si="10"/>
        <v>0</v>
      </c>
      <c r="AP6">
        <f t="shared" si="11"/>
        <v>-8.5708154646323891</v>
      </c>
      <c r="AQ6">
        <f t="shared" si="12"/>
        <v>-99.819955942591065</v>
      </c>
      <c r="AR6">
        <f t="shared" si="13"/>
        <v>-108.39077140722345</v>
      </c>
      <c r="AS6">
        <f t="shared" si="14"/>
        <v>-159.17113732432495</v>
      </c>
      <c r="AT6">
        <f t="shared" si="15"/>
        <v>32.018183139389919</v>
      </c>
      <c r="AU6">
        <f t="shared" si="16"/>
        <v>-235.54372559215852</v>
      </c>
      <c r="AW6">
        <v>3</v>
      </c>
      <c r="AX6">
        <f>IF(Z6&gt;0, (R6*SUMPRODUCT(K6:$K$98, X6:$X$98)-K6*$AZ$3)/Z6, 0)</f>
        <v>899.23437878464631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3.657909E-3</v>
      </c>
      <c r="Q7" s="5">
        <f t="shared" si="30"/>
        <v>12.5</v>
      </c>
      <c r="R7">
        <f t="shared" si="0"/>
        <v>50000</v>
      </c>
      <c r="S7">
        <f t="shared" si="1"/>
        <v>1097.7775219442563</v>
      </c>
      <c r="U7">
        <f t="shared" si="20"/>
        <v>3.657909E-3</v>
      </c>
      <c r="V7">
        <f t="shared" si="21"/>
        <v>0.01</v>
      </c>
      <c r="W7">
        <f t="shared" si="22"/>
        <v>0.9633102903276044</v>
      </c>
      <c r="X7">
        <f t="shared" si="23"/>
        <v>3.5237013807819569E-3</v>
      </c>
      <c r="Y7">
        <f t="shared" si="24"/>
        <v>9.6331029032760435E-3</v>
      </c>
      <c r="Z7">
        <f t="shared" si="25"/>
        <v>0.95015348604354644</v>
      </c>
      <c r="AB7">
        <f t="shared" si="26"/>
        <v>866.24173049960064</v>
      </c>
      <c r="AC7">
        <f t="shared" si="27"/>
        <v>1043.0571393755808</v>
      </c>
      <c r="AE7">
        <f t="shared" si="2"/>
        <v>0</v>
      </c>
      <c r="AF7">
        <f t="shared" si="3"/>
        <v>0</v>
      </c>
      <c r="AG7">
        <f t="shared" si="4"/>
        <v>-11.87691857554433</v>
      </c>
      <c r="AH7">
        <f t="shared" si="5"/>
        <v>-176.18506903909784</v>
      </c>
      <c r="AI7">
        <f t="shared" si="6"/>
        <v>-188.06198761464216</v>
      </c>
      <c r="AJ7">
        <f t="shared" si="7"/>
        <v>-176.81540887598021</v>
      </c>
      <c r="AK7">
        <f t="shared" si="28"/>
        <v>60.636921134972049</v>
      </c>
      <c r="AL7">
        <f t="shared" si="8"/>
        <v>-304.24047535565029</v>
      </c>
      <c r="AN7">
        <f t="shared" si="9"/>
        <v>0</v>
      </c>
      <c r="AO7">
        <f t="shared" si="10"/>
        <v>0</v>
      </c>
      <c r="AP7">
        <f t="shared" si="11"/>
        <v>-7.5479964705005775</v>
      </c>
      <c r="AQ7">
        <f t="shared" si="12"/>
        <v>-111.96879651934998</v>
      </c>
      <c r="AR7">
        <f t="shared" si="13"/>
        <v>-119.51679298985056</v>
      </c>
      <c r="AS7">
        <f t="shared" si="14"/>
        <v>-112.36938888122748</v>
      </c>
      <c r="AT7">
        <f t="shared" si="15"/>
        <v>38.53585960008273</v>
      </c>
      <c r="AU7">
        <f t="shared" si="16"/>
        <v>-193.35032227099529</v>
      </c>
      <c r="AW7">
        <v>4</v>
      </c>
      <c r="AX7">
        <f>IF(Z7&gt;0, (R7*SUMPRODUCT(K7:$K$98, X7:$X$98)-K7*$AZ$3)/Z7, 0)</f>
        <v>1097.7775219442563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4.4868319999999996E-3</v>
      </c>
      <c r="Q8" s="5">
        <f t="shared" si="30"/>
        <v>12.5</v>
      </c>
      <c r="R8">
        <f t="shared" si="0"/>
        <v>50000</v>
      </c>
      <c r="S8">
        <f t="shared" si="1"/>
        <v>1258.1144065172105</v>
      </c>
      <c r="U8">
        <f t="shared" si="20"/>
        <v>4.4868319999999996E-3</v>
      </c>
      <c r="V8">
        <f t="shared" si="21"/>
        <v>0.01</v>
      </c>
      <c r="W8">
        <f t="shared" si="22"/>
        <v>0.95015348604354644</v>
      </c>
      <c r="X8">
        <f t="shared" si="23"/>
        <v>4.2631790660917369E-3</v>
      </c>
      <c r="Y8">
        <f t="shared" si="24"/>
        <v>9.5015348604354649E-3</v>
      </c>
      <c r="Z8">
        <f t="shared" si="25"/>
        <v>0.93638877211701921</v>
      </c>
      <c r="AB8">
        <f t="shared" si="26"/>
        <v>1043.0571393755808</v>
      </c>
      <c r="AC8">
        <f t="shared" si="27"/>
        <v>1178.0842043013831</v>
      </c>
      <c r="AE8">
        <f t="shared" si="2"/>
        <v>0</v>
      </c>
      <c r="AF8">
        <f t="shared" si="3"/>
        <v>0</v>
      </c>
      <c r="AG8">
        <f t="shared" si="4"/>
        <v>-11.704859651462741</v>
      </c>
      <c r="AH8">
        <f t="shared" si="5"/>
        <v>-213.15895330458684</v>
      </c>
      <c r="AI8">
        <f t="shared" si="6"/>
        <v>-224.86381295604957</v>
      </c>
      <c r="AJ8">
        <f t="shared" si="7"/>
        <v>-135.02706492580228</v>
      </c>
      <c r="AK8">
        <f t="shared" si="28"/>
        <v>73.013999756290673</v>
      </c>
      <c r="AL8">
        <f t="shared" si="8"/>
        <v>-286.87687812556118</v>
      </c>
      <c r="AN8">
        <f t="shared" si="9"/>
        <v>0</v>
      </c>
      <c r="AO8">
        <f t="shared" si="10"/>
        <v>0</v>
      </c>
      <c r="AP8">
        <f t="shared" si="11"/>
        <v>-6.6416517086570028</v>
      </c>
      <c r="AQ8">
        <f t="shared" si="12"/>
        <v>-120.95211464188945</v>
      </c>
      <c r="AR8">
        <f t="shared" si="13"/>
        <v>-127.59376635054645</v>
      </c>
      <c r="AS8">
        <f t="shared" si="14"/>
        <v>-76.617982887759155</v>
      </c>
      <c r="AT8">
        <f t="shared" si="15"/>
        <v>41.430104305150593</v>
      </c>
      <c r="AU8">
        <f t="shared" si="16"/>
        <v>-162.78164493315501</v>
      </c>
      <c r="AW8">
        <v>5</v>
      </c>
      <c r="AX8">
        <f>IF(Z8&gt;0, (R8*SUMPRODUCT(K8:$K$98, X8:$X$98)-K8*$AZ$3)/Z8, 0)</f>
        <v>1258.1144065172105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5.3970320000000004E-3</v>
      </c>
      <c r="Q9" s="5">
        <f t="shared" si="30"/>
        <v>12.5</v>
      </c>
      <c r="R9">
        <f t="shared" si="0"/>
        <v>50000</v>
      </c>
      <c r="S9">
        <f t="shared" si="1"/>
        <v>1385.7961706170947</v>
      </c>
      <c r="U9">
        <f t="shared" si="20"/>
        <v>5.3970320000000004E-3</v>
      </c>
      <c r="V9">
        <f t="shared" si="21"/>
        <v>0.01</v>
      </c>
      <c r="W9">
        <f t="shared" si="22"/>
        <v>0.93638877211701921</v>
      </c>
      <c r="X9">
        <f t="shared" si="23"/>
        <v>5.0537201675562608E-3</v>
      </c>
      <c r="Y9">
        <f t="shared" si="24"/>
        <v>9.3638877211701926E-3</v>
      </c>
      <c r="Z9">
        <f t="shared" si="25"/>
        <v>0.92197116422829284</v>
      </c>
      <c r="AB9">
        <f t="shared" si="26"/>
        <v>1178.0842043013831</v>
      </c>
      <c r="AC9">
        <f t="shared" si="27"/>
        <v>1277.6641088069528</v>
      </c>
      <c r="AE9">
        <f t="shared" si="2"/>
        <v>0</v>
      </c>
      <c r="AF9">
        <f t="shared" si="3"/>
        <v>0</v>
      </c>
      <c r="AG9">
        <f t="shared" si="4"/>
        <v>-11.52463955285366</v>
      </c>
      <c r="AH9">
        <f t="shared" si="5"/>
        <v>-252.68600837781304</v>
      </c>
      <c r="AI9">
        <f t="shared" si="6"/>
        <v>-264.21064793066671</v>
      </c>
      <c r="AJ9">
        <f t="shared" si="7"/>
        <v>-99.57990450556963</v>
      </c>
      <c r="AK9">
        <f t="shared" si="28"/>
        <v>82.465894301096824</v>
      </c>
      <c r="AL9">
        <f t="shared" si="8"/>
        <v>-281.32465813513954</v>
      </c>
      <c r="AN9">
        <f t="shared" si="9"/>
        <v>0</v>
      </c>
      <c r="AO9">
        <f t="shared" si="10"/>
        <v>0</v>
      </c>
      <c r="AP9">
        <f t="shared" si="11"/>
        <v>-5.8387410578267467</v>
      </c>
      <c r="AQ9">
        <f t="shared" si="12"/>
        <v>-128.01859573027329</v>
      </c>
      <c r="AR9">
        <f t="shared" si="13"/>
        <v>-133.85733678810004</v>
      </c>
      <c r="AS9">
        <f t="shared" si="14"/>
        <v>-50.450278666387277</v>
      </c>
      <c r="AT9">
        <f t="shared" si="15"/>
        <v>41.779788488655115</v>
      </c>
      <c r="AU9">
        <f t="shared" si="16"/>
        <v>-142.52782696583222</v>
      </c>
      <c r="AW9">
        <v>6</v>
      </c>
      <c r="AX9">
        <f>IF(Z9&gt;0, (R9*SUMPRODUCT(K9:$K$98, X9:$X$98)-K9*$AZ$3)/Z9, 0)</f>
        <v>1385.7961706170947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6.3737730000000001E-3</v>
      </c>
      <c r="Q10" s="5">
        <f t="shared" si="30"/>
        <v>12.5</v>
      </c>
      <c r="R10">
        <f t="shared" si="0"/>
        <v>50000</v>
      </c>
      <c r="S10">
        <f t="shared" si="1"/>
        <v>1484.8232395428251</v>
      </c>
      <c r="U10">
        <f t="shared" si="20"/>
        <v>6.3737730000000001E-3</v>
      </c>
      <c r="V10">
        <f t="shared" si="21"/>
        <v>0.01</v>
      </c>
      <c r="W10">
        <f t="shared" si="22"/>
        <v>0.92197116422829284</v>
      </c>
      <c r="X10">
        <f t="shared" si="23"/>
        <v>5.8764349133368591E-3</v>
      </c>
      <c r="Y10">
        <f t="shared" si="24"/>
        <v>9.2197116422829285E-3</v>
      </c>
      <c r="Z10">
        <f t="shared" si="25"/>
        <v>0.90687501767267298</v>
      </c>
      <c r="AB10">
        <f t="shared" si="26"/>
        <v>1277.6641088069528</v>
      </c>
      <c r="AC10">
        <f t="shared" si="27"/>
        <v>1346.5491016011952</v>
      </c>
      <c r="AE10">
        <f t="shared" si="2"/>
        <v>0</v>
      </c>
      <c r="AF10">
        <f t="shared" si="3"/>
        <v>0</v>
      </c>
      <c r="AG10">
        <f t="shared" si="4"/>
        <v>-11.335937720908412</v>
      </c>
      <c r="AH10">
        <f t="shared" si="5"/>
        <v>-293.82174566684296</v>
      </c>
      <c r="AI10">
        <f t="shared" si="6"/>
        <v>-305.15768338775138</v>
      </c>
      <c r="AJ10">
        <f t="shared" si="7"/>
        <v>-68.884992794242407</v>
      </c>
      <c r="AK10">
        <f t="shared" si="28"/>
        <v>89.436487616486701</v>
      </c>
      <c r="AL10">
        <f t="shared" si="8"/>
        <v>-284.60618856550707</v>
      </c>
      <c r="AN10">
        <f t="shared" si="9"/>
        <v>0</v>
      </c>
      <c r="AO10">
        <f t="shared" si="10"/>
        <v>0</v>
      </c>
      <c r="AP10">
        <f t="shared" si="11"/>
        <v>-5.1278025331608132</v>
      </c>
      <c r="AQ10">
        <f t="shared" si="12"/>
        <v>-132.9100361013127</v>
      </c>
      <c r="AR10">
        <f t="shared" si="13"/>
        <v>-138.03783863447353</v>
      </c>
      <c r="AS10">
        <f t="shared" si="14"/>
        <v>-31.16007243896312</v>
      </c>
      <c r="AT10">
        <f t="shared" si="15"/>
        <v>40.456524995805559</v>
      </c>
      <c r="AU10">
        <f t="shared" si="16"/>
        <v>-128.74138607763109</v>
      </c>
      <c r="AW10">
        <v>7</v>
      </c>
      <c r="AX10">
        <f>IF(Z10&gt;0, (R10*SUMPRODUCT(K10:$K$98, X10:$X$98)-K10*$AZ$3)/Z10, 0)</f>
        <v>1484.8232395428251</v>
      </c>
    </row>
    <row r="11" spans="1:52" x14ac:dyDescent="0.25">
      <c r="A11" t="s">
        <v>33</v>
      </c>
      <c r="C11" s="25">
        <f>AU81</f>
        <v>1379.6128804005796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7.4983330000000003E-3</v>
      </c>
      <c r="Q11" s="5">
        <f t="shared" si="30"/>
        <v>12.5</v>
      </c>
      <c r="R11">
        <f t="shared" si="0"/>
        <v>50000</v>
      </c>
      <c r="S11">
        <f t="shared" si="1"/>
        <v>1559.4120613800978</v>
      </c>
      <c r="U11">
        <f t="shared" si="20"/>
        <v>7.4983330000000003E-3</v>
      </c>
      <c r="V11">
        <f t="shared" si="21"/>
        <v>0.01</v>
      </c>
      <c r="W11">
        <f t="shared" si="22"/>
        <v>0.90687501767267298</v>
      </c>
      <c r="X11">
        <f t="shared" si="23"/>
        <v>6.8000508718905868E-3</v>
      </c>
      <c r="Y11">
        <f t="shared" si="24"/>
        <v>9.0687501767267292E-3</v>
      </c>
      <c r="Z11">
        <f t="shared" si="25"/>
        <v>0.89100621662405566</v>
      </c>
      <c r="AB11">
        <f t="shared" si="26"/>
        <v>1346.5491016011952</v>
      </c>
      <c r="AC11">
        <f t="shared" si="27"/>
        <v>1389.4458409682006</v>
      </c>
      <c r="AE11">
        <f t="shared" si="2"/>
        <v>0</v>
      </c>
      <c r="AF11">
        <f t="shared" si="3"/>
        <v>0</v>
      </c>
      <c r="AG11">
        <f t="shared" si="4"/>
        <v>-11.137577707800697</v>
      </c>
      <c r="AH11">
        <f t="shared" si="5"/>
        <v>-340.00254359452936</v>
      </c>
      <c r="AI11">
        <f t="shared" si="6"/>
        <v>-351.14012130233004</v>
      </c>
      <c r="AJ11">
        <f t="shared" si="7"/>
        <v>-42.896739367005466</v>
      </c>
      <c r="AK11">
        <f t="shared" si="28"/>
        <v>94.258437112083669</v>
      </c>
      <c r="AL11">
        <f t="shared" si="8"/>
        <v>-299.77842355725181</v>
      </c>
      <c r="AN11">
        <f t="shared" si="9"/>
        <v>0</v>
      </c>
      <c r="AO11">
        <f t="shared" si="10"/>
        <v>0</v>
      </c>
      <c r="AP11">
        <f t="shared" si="11"/>
        <v>-4.4982808364976092</v>
      </c>
      <c r="AQ11">
        <f t="shared" si="12"/>
        <v>-137.32132482815473</v>
      </c>
      <c r="AR11">
        <f t="shared" si="13"/>
        <v>-141.81960566465233</v>
      </c>
      <c r="AS11">
        <f t="shared" si="14"/>
        <v>-17.325273565335852</v>
      </c>
      <c r="AT11">
        <f t="shared" si="15"/>
        <v>38.069401845118726</v>
      </c>
      <c r="AU11">
        <f t="shared" si="16"/>
        <v>-121.07547738486944</v>
      </c>
      <c r="AW11">
        <v>8</v>
      </c>
      <c r="AX11">
        <f>IF(Z11&gt;0, (R11*SUMPRODUCT(K11:$K$98, X11:$X$98)-K11*$AZ$3)/Z11, 0)</f>
        <v>1559.4120613800978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8.7783159999999995E-3</v>
      </c>
      <c r="Q12" s="5">
        <f t="shared" si="30"/>
        <v>12.5</v>
      </c>
      <c r="R12">
        <f t="shared" si="0"/>
        <v>50000</v>
      </c>
      <c r="S12">
        <f t="shared" si="1"/>
        <v>1611.7302488401426</v>
      </c>
      <c r="U12">
        <f t="shared" si="20"/>
        <v>8.7783159999999995E-3</v>
      </c>
      <c r="V12">
        <f t="shared" si="21"/>
        <v>0.01</v>
      </c>
      <c r="W12">
        <f t="shared" si="22"/>
        <v>0.89100621662405566</v>
      </c>
      <c r="X12">
        <f t="shared" si="23"/>
        <v>7.8215341274904138E-3</v>
      </c>
      <c r="Y12">
        <f t="shared" si="24"/>
        <v>8.9100621662405576E-3</v>
      </c>
      <c r="Z12">
        <f t="shared" si="25"/>
        <v>0.87427462033032466</v>
      </c>
      <c r="AB12">
        <f t="shared" si="26"/>
        <v>1389.4458409682006</v>
      </c>
      <c r="AC12">
        <f t="shared" si="27"/>
        <v>1409.0948513796154</v>
      </c>
      <c r="AE12">
        <f t="shared" si="2"/>
        <v>0</v>
      </c>
      <c r="AF12">
        <f t="shared" si="3"/>
        <v>0</v>
      </c>
      <c r="AG12">
        <f t="shared" si="4"/>
        <v>-10.928432754129059</v>
      </c>
      <c r="AH12">
        <f t="shared" si="5"/>
        <v>-391.07670637452071</v>
      </c>
      <c r="AI12">
        <f t="shared" si="6"/>
        <v>-402.00513912864977</v>
      </c>
      <c r="AJ12">
        <f t="shared" si="7"/>
        <v>-19.649010411414793</v>
      </c>
      <c r="AK12">
        <f t="shared" si="28"/>
        <v>97.261208867774059</v>
      </c>
      <c r="AL12">
        <f t="shared" si="8"/>
        <v>-324.39294067229048</v>
      </c>
      <c r="AN12">
        <f t="shared" si="9"/>
        <v>0</v>
      </c>
      <c r="AO12">
        <f t="shared" si="10"/>
        <v>0</v>
      </c>
      <c r="AP12">
        <f t="shared" si="11"/>
        <v>-3.9409024084759929</v>
      </c>
      <c r="AQ12">
        <f t="shared" si="12"/>
        <v>-141.0261808554298</v>
      </c>
      <c r="AR12">
        <f t="shared" si="13"/>
        <v>-144.96708326390578</v>
      </c>
      <c r="AS12">
        <f t="shared" si="14"/>
        <v>-7.0856301353236066</v>
      </c>
      <c r="AT12">
        <f t="shared" si="15"/>
        <v>35.07336695954664</v>
      </c>
      <c r="AU12">
        <f t="shared" si="16"/>
        <v>-116.97934643968274</v>
      </c>
      <c r="AW12">
        <v>9</v>
      </c>
      <c r="AX12">
        <f>IF(Z12&gt;0, (R12*SUMPRODUCT(K12:$K$98, X12:$X$98)-K12*$AZ$3)/Z12, 0)</f>
        <v>1611.7302488401426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1.019566E-2</v>
      </c>
      <c r="Q13" s="5">
        <f t="shared" si="30"/>
        <v>12.5</v>
      </c>
      <c r="R13">
        <f t="shared" si="0"/>
        <v>50000</v>
      </c>
      <c r="S13">
        <f t="shared" si="1"/>
        <v>1643.9307192217627</v>
      </c>
      <c r="U13">
        <f t="shared" si="20"/>
        <v>1.019566E-2</v>
      </c>
      <c r="V13">
        <f t="shared" si="21"/>
        <v>0.01</v>
      </c>
      <c r="W13">
        <f t="shared" si="22"/>
        <v>0.87427462033032466</v>
      </c>
      <c r="X13">
        <f t="shared" si="23"/>
        <v>8.9138067755170792E-3</v>
      </c>
      <c r="Y13">
        <f t="shared" si="24"/>
        <v>8.7427462033032467E-3</v>
      </c>
      <c r="Z13">
        <f t="shared" si="25"/>
        <v>0.85661806735150425</v>
      </c>
      <c r="AB13">
        <f t="shared" si="26"/>
        <v>1409.0948513796154</v>
      </c>
      <c r="AC13">
        <f t="shared" si="27"/>
        <v>1408.2207555595148</v>
      </c>
      <c r="AE13">
        <f t="shared" si="2"/>
        <v>0</v>
      </c>
      <c r="AF13">
        <f t="shared" si="3"/>
        <v>0</v>
      </c>
      <c r="AG13">
        <f t="shared" si="4"/>
        <v>-10.707725841893803</v>
      </c>
      <c r="AH13">
        <f t="shared" si="5"/>
        <v>-445.69033877585395</v>
      </c>
      <c r="AI13">
        <f t="shared" si="6"/>
        <v>-456.39806461774776</v>
      </c>
      <c r="AJ13">
        <f t="shared" si="7"/>
        <v>0.87409582010059239</v>
      </c>
      <c r="AK13">
        <f t="shared" si="28"/>
        <v>98.63663959657309</v>
      </c>
      <c r="AL13">
        <f t="shared" si="8"/>
        <v>-356.88732920107407</v>
      </c>
      <c r="AN13">
        <f t="shared" si="9"/>
        <v>0</v>
      </c>
      <c r="AO13">
        <f t="shared" si="10"/>
        <v>0</v>
      </c>
      <c r="AP13">
        <f t="shared" si="11"/>
        <v>-3.4476011458403835</v>
      </c>
      <c r="AQ13">
        <f t="shared" si="12"/>
        <v>-143.5003608928655</v>
      </c>
      <c r="AR13">
        <f t="shared" si="13"/>
        <v>-146.9479620387059</v>
      </c>
      <c r="AS13">
        <f t="shared" si="14"/>
        <v>0.2814354602881865</v>
      </c>
      <c r="AT13">
        <f t="shared" si="15"/>
        <v>31.758358097338647</v>
      </c>
      <c r="AU13">
        <f t="shared" si="16"/>
        <v>-114.90816848107904</v>
      </c>
      <c r="AW13">
        <v>10</v>
      </c>
      <c r="AX13">
        <f>IF(Z13&gt;0, (R13*SUMPRODUCT(K13:$K$98, X13:$X$98)-K13*$AZ$3)/Z13, 0)</f>
        <v>1643.9307192217627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1.1804551E-2</v>
      </c>
      <c r="Q14" s="5">
        <f t="shared" si="30"/>
        <v>12.5</v>
      </c>
      <c r="R14">
        <f t="shared" si="0"/>
        <v>50000</v>
      </c>
      <c r="S14">
        <f t="shared" si="1"/>
        <v>1658.6585662601171</v>
      </c>
      <c r="U14">
        <f t="shared" si="20"/>
        <v>1.1804551E-2</v>
      </c>
      <c r="V14">
        <f t="shared" si="21"/>
        <v>0.01</v>
      </c>
      <c r="W14">
        <f t="shared" si="22"/>
        <v>0.85661806735150425</v>
      </c>
      <c r="X14">
        <f t="shared" si="23"/>
        <v>1.0111991663572267E-2</v>
      </c>
      <c r="Y14">
        <f t="shared" si="24"/>
        <v>8.566180673515042E-3</v>
      </c>
      <c r="Z14">
        <f t="shared" si="25"/>
        <v>0.83793989501441701</v>
      </c>
      <c r="AB14">
        <f t="shared" si="26"/>
        <v>1408.2207555595148</v>
      </c>
      <c r="AC14">
        <f t="shared" si="27"/>
        <v>1389.8561848767661</v>
      </c>
      <c r="AE14">
        <f t="shared" si="2"/>
        <v>0</v>
      </c>
      <c r="AF14">
        <f t="shared" si="3"/>
        <v>0</v>
      </c>
      <c r="AG14">
        <f t="shared" si="4"/>
        <v>-10.474248687680213</v>
      </c>
      <c r="AH14">
        <f t="shared" si="5"/>
        <v>-505.59958317861339</v>
      </c>
      <c r="AI14">
        <f t="shared" si="6"/>
        <v>-516.07383186629363</v>
      </c>
      <c r="AJ14">
        <f t="shared" si="7"/>
        <v>18.364570682748763</v>
      </c>
      <c r="AK14">
        <f t="shared" si="28"/>
        <v>98.575452889166044</v>
      </c>
      <c r="AL14">
        <f t="shared" si="8"/>
        <v>-399.13380829437881</v>
      </c>
      <c r="AN14">
        <f t="shared" si="9"/>
        <v>0</v>
      </c>
      <c r="AO14">
        <f t="shared" si="10"/>
        <v>0</v>
      </c>
      <c r="AP14">
        <f t="shared" si="11"/>
        <v>-3.0110962060966502</v>
      </c>
      <c r="AQ14">
        <f t="shared" si="12"/>
        <v>-145.34779840618302</v>
      </c>
      <c r="AR14">
        <f t="shared" si="13"/>
        <v>-148.35889461227967</v>
      </c>
      <c r="AS14">
        <f t="shared" si="14"/>
        <v>5.27937523332431</v>
      </c>
      <c r="AT14">
        <f t="shared" si="15"/>
        <v>28.338087156355776</v>
      </c>
      <c r="AU14">
        <f t="shared" si="16"/>
        <v>-114.74143222259958</v>
      </c>
      <c r="AW14">
        <v>11</v>
      </c>
      <c r="AX14">
        <f>IF(Z14&gt;0, (R14*SUMPRODUCT(K14:$K$98, X14:$X$98)-K14*$AZ$3)/Z14, 0)</f>
        <v>1658.6585662601171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1.3628751999999999E-2</v>
      </c>
      <c r="Q15" s="5">
        <f t="shared" si="30"/>
        <v>12.5</v>
      </c>
      <c r="R15">
        <f t="shared" si="0"/>
        <v>50000</v>
      </c>
      <c r="S15">
        <f t="shared" si="1"/>
        <v>1657.7065937602192</v>
      </c>
      <c r="U15">
        <f t="shared" si="20"/>
        <v>1.3628751999999999E-2</v>
      </c>
      <c r="V15">
        <f t="shared" si="21"/>
        <v>0.01</v>
      </c>
      <c r="W15">
        <f t="shared" si="22"/>
        <v>0.83793989501441701</v>
      </c>
      <c r="X15">
        <f t="shared" si="23"/>
        <v>1.1420075020057525E-2</v>
      </c>
      <c r="Y15">
        <f t="shared" si="24"/>
        <v>8.3793989501441696E-3</v>
      </c>
      <c r="Z15">
        <f t="shared" si="25"/>
        <v>0.81814042104421536</v>
      </c>
      <c r="AB15">
        <f t="shared" si="26"/>
        <v>1389.8561848767661</v>
      </c>
      <c r="AC15">
        <f t="shared" si="27"/>
        <v>1356.2367705867578</v>
      </c>
      <c r="AE15">
        <f t="shared" si="2"/>
        <v>0</v>
      </c>
      <c r="AF15">
        <f t="shared" si="3"/>
        <v>0</v>
      </c>
      <c r="AG15">
        <f t="shared" si="4"/>
        <v>-10.226755263052691</v>
      </c>
      <c r="AH15">
        <f t="shared" si="5"/>
        <v>-571.00375100287624</v>
      </c>
      <c r="AI15">
        <f t="shared" si="6"/>
        <v>-581.23050626592897</v>
      </c>
      <c r="AJ15">
        <f t="shared" si="7"/>
        <v>33.619414290008308</v>
      </c>
      <c r="AK15">
        <f t="shared" si="28"/>
        <v>97.289932941373635</v>
      </c>
      <c r="AL15">
        <f t="shared" si="8"/>
        <v>-450.32115903454701</v>
      </c>
      <c r="AN15">
        <f t="shared" si="9"/>
        <v>0</v>
      </c>
      <c r="AO15">
        <f t="shared" si="10"/>
        <v>0</v>
      </c>
      <c r="AP15">
        <f t="shared" si="11"/>
        <v>-2.624953357673796</v>
      </c>
      <c r="AQ15">
        <f t="shared" si="12"/>
        <v>-146.56244086082904</v>
      </c>
      <c r="AR15">
        <f t="shared" si="13"/>
        <v>-149.18739421850285</v>
      </c>
      <c r="AS15">
        <f t="shared" si="14"/>
        <v>8.6292662876574227</v>
      </c>
      <c r="AT15">
        <f t="shared" si="15"/>
        <v>24.971902580377744</v>
      </c>
      <c r="AU15">
        <f t="shared" si="16"/>
        <v>-115.58622535046767</v>
      </c>
      <c r="AW15">
        <v>12</v>
      </c>
      <c r="AX15">
        <f>IF(Z15&gt;0, (R15*SUMPRODUCT(K15:$K$98, X15:$X$98)-K15*$AZ$3)/Z15, 0)</f>
        <v>1657.7065937602192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1.5530428000000001E-2</v>
      </c>
      <c r="Q16" s="5">
        <f t="shared" si="30"/>
        <v>12.5</v>
      </c>
      <c r="R16">
        <f t="shared" si="0"/>
        <v>50000</v>
      </c>
      <c r="S16">
        <f t="shared" si="1"/>
        <v>1642.4295729821047</v>
      </c>
      <c r="U16">
        <f t="shared" si="20"/>
        <v>1.5530428000000001E-2</v>
      </c>
      <c r="V16">
        <f t="shared" si="21"/>
        <v>0.01</v>
      </c>
      <c r="W16">
        <f t="shared" si="22"/>
        <v>0.81814042104421536</v>
      </c>
      <c r="X16">
        <f t="shared" si="23"/>
        <v>1.2706070902916871E-2</v>
      </c>
      <c r="Y16">
        <f t="shared" si="24"/>
        <v>8.181404210442153E-3</v>
      </c>
      <c r="Z16">
        <f t="shared" si="25"/>
        <v>0.79725294593085638</v>
      </c>
      <c r="AB16">
        <f t="shared" si="26"/>
        <v>1356.2367705867578</v>
      </c>
      <c r="AC16">
        <f t="shared" si="27"/>
        <v>1309.4318155439414</v>
      </c>
      <c r="AE16">
        <f t="shared" si="2"/>
        <v>0</v>
      </c>
      <c r="AF16">
        <f t="shared" si="3"/>
        <v>0</v>
      </c>
      <c r="AG16">
        <f t="shared" si="4"/>
        <v>-9.9656618241357044</v>
      </c>
      <c r="AH16">
        <f t="shared" si="5"/>
        <v>-635.3035451458436</v>
      </c>
      <c r="AI16">
        <f t="shared" si="6"/>
        <v>-645.26920696997934</v>
      </c>
      <c r="AJ16">
        <f t="shared" si="7"/>
        <v>46.804955042816346</v>
      </c>
      <c r="AK16">
        <f t="shared" si="28"/>
        <v>94.93657394107305</v>
      </c>
      <c r="AL16">
        <f t="shared" si="8"/>
        <v>-503.52767798608994</v>
      </c>
      <c r="AN16">
        <f t="shared" si="9"/>
        <v>0</v>
      </c>
      <c r="AO16">
        <f t="shared" si="10"/>
        <v>0</v>
      </c>
      <c r="AP16">
        <f t="shared" si="11"/>
        <v>-2.2838724776538815</v>
      </c>
      <c r="AQ16">
        <f t="shared" si="12"/>
        <v>-145.59517544539693</v>
      </c>
      <c r="AR16">
        <f t="shared" si="13"/>
        <v>-147.87904792305082</v>
      </c>
      <c r="AS16">
        <f t="shared" si="14"/>
        <v>10.726487665999679</v>
      </c>
      <c r="AT16">
        <f t="shared" si="15"/>
        <v>21.757012446644396</v>
      </c>
      <c r="AU16">
        <f t="shared" si="16"/>
        <v>-115.39554781040674</v>
      </c>
      <c r="AW16">
        <v>13</v>
      </c>
      <c r="AX16">
        <f>IF(Z16&gt;0, (R16*SUMPRODUCT(K16:$K$98, X16:$X$98)-K16*$AZ$3)/Z16, 0)</f>
        <v>1642.4295729821047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1.7564712E-2</v>
      </c>
      <c r="Q17" s="5">
        <f t="shared" si="30"/>
        <v>12.5</v>
      </c>
      <c r="R17">
        <f t="shared" si="0"/>
        <v>50000</v>
      </c>
      <c r="S17">
        <f t="shared" si="1"/>
        <v>1616.0752718921674</v>
      </c>
      <c r="U17">
        <f t="shared" si="20"/>
        <v>1.7564712E-2</v>
      </c>
      <c r="V17">
        <f t="shared" si="21"/>
        <v>0.01</v>
      </c>
      <c r="W17">
        <f t="shared" si="22"/>
        <v>0.79725294593085638</v>
      </c>
      <c r="X17">
        <f t="shared" si="23"/>
        <v>1.4003518386427063E-2</v>
      </c>
      <c r="Y17">
        <f t="shared" si="24"/>
        <v>7.9725294593085642E-3</v>
      </c>
      <c r="Z17">
        <f t="shared" si="25"/>
        <v>0.77527689808512068</v>
      </c>
      <c r="AB17">
        <f t="shared" si="26"/>
        <v>1309.4318155439414</v>
      </c>
      <c r="AC17">
        <f t="shared" si="27"/>
        <v>1252.9058238646276</v>
      </c>
      <c r="AE17">
        <f t="shared" si="2"/>
        <v>0</v>
      </c>
      <c r="AF17">
        <f t="shared" si="3"/>
        <v>0</v>
      </c>
      <c r="AG17">
        <f t="shared" si="4"/>
        <v>-9.6909612260640081</v>
      </c>
      <c r="AH17">
        <f t="shared" si="5"/>
        <v>-700.17591932135315</v>
      </c>
      <c r="AI17">
        <f t="shared" si="6"/>
        <v>-709.86688054741717</v>
      </c>
      <c r="AJ17">
        <f t="shared" si="7"/>
        <v>56.525991679313847</v>
      </c>
      <c r="AK17">
        <f t="shared" si="28"/>
        <v>91.660227088075914</v>
      </c>
      <c r="AL17">
        <f t="shared" si="8"/>
        <v>-561.68066178002744</v>
      </c>
      <c r="AN17">
        <f t="shared" si="9"/>
        <v>0</v>
      </c>
      <c r="AO17">
        <f t="shared" si="10"/>
        <v>0</v>
      </c>
      <c r="AP17">
        <f t="shared" si="11"/>
        <v>-1.9829626701452012</v>
      </c>
      <c r="AQ17">
        <f t="shared" si="12"/>
        <v>-143.26986540970307</v>
      </c>
      <c r="AR17">
        <f t="shared" si="13"/>
        <v>-145.25282807984826</v>
      </c>
      <c r="AS17">
        <f t="shared" si="14"/>
        <v>11.566337825349304</v>
      </c>
      <c r="AT17">
        <f t="shared" si="15"/>
        <v>18.755498491093231</v>
      </c>
      <c r="AU17">
        <f t="shared" si="16"/>
        <v>-114.93099176340573</v>
      </c>
      <c r="AW17">
        <v>14</v>
      </c>
      <c r="AX17">
        <f>IF(Z17&gt;0, (R17*SUMPRODUCT(K17:$K$98, X17:$X$98)-K17*$AZ$3)/Z17, 0)</f>
        <v>1616.0752718921674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1.9807176999999999E-2</v>
      </c>
      <c r="Q18" s="5">
        <f t="shared" si="30"/>
        <v>12.5</v>
      </c>
      <c r="R18">
        <f t="shared" si="0"/>
        <v>50000</v>
      </c>
      <c r="S18">
        <f t="shared" si="1"/>
        <v>1580.9790966641333</v>
      </c>
      <c r="U18">
        <f t="shared" si="20"/>
        <v>1.9807176999999999E-2</v>
      </c>
      <c r="V18">
        <f t="shared" si="21"/>
        <v>0.01</v>
      </c>
      <c r="W18">
        <f t="shared" si="22"/>
        <v>0.77527689808512068</v>
      </c>
      <c r="X18">
        <f t="shared" si="23"/>
        <v>1.5356046744382946E-2</v>
      </c>
      <c r="Y18">
        <f t="shared" si="24"/>
        <v>7.7527689808512068E-3</v>
      </c>
      <c r="Z18">
        <f t="shared" si="25"/>
        <v>0.75216808235988653</v>
      </c>
      <c r="AB18">
        <f t="shared" si="26"/>
        <v>1252.9058238646276</v>
      </c>
      <c r="AC18">
        <f t="shared" si="27"/>
        <v>1189.1620153889269</v>
      </c>
      <c r="AE18">
        <f t="shared" si="2"/>
        <v>0</v>
      </c>
      <c r="AF18">
        <f t="shared" si="3"/>
        <v>0</v>
      </c>
      <c r="AG18">
        <f t="shared" si="4"/>
        <v>-9.4021010294985814</v>
      </c>
      <c r="AH18">
        <f t="shared" si="5"/>
        <v>-767.80233721914726</v>
      </c>
      <c r="AI18">
        <f t="shared" si="6"/>
        <v>-777.20443824864583</v>
      </c>
      <c r="AJ18">
        <f t="shared" si="7"/>
        <v>63.743808475700689</v>
      </c>
      <c r="AK18">
        <f t="shared" si="28"/>
        <v>87.703407670523944</v>
      </c>
      <c r="AL18">
        <f t="shared" si="8"/>
        <v>-625.75722210242122</v>
      </c>
      <c r="AN18">
        <f t="shared" si="9"/>
        <v>0</v>
      </c>
      <c r="AO18">
        <f t="shared" si="10"/>
        <v>0</v>
      </c>
      <c r="AP18">
        <f t="shared" si="11"/>
        <v>-1.71772870611767</v>
      </c>
      <c r="AQ18">
        <f t="shared" si="12"/>
        <v>-140.27461639985219</v>
      </c>
      <c r="AR18">
        <f t="shared" si="13"/>
        <v>-141.99234510596986</v>
      </c>
      <c r="AS18">
        <f t="shared" si="14"/>
        <v>11.645755487251694</v>
      </c>
      <c r="AT18">
        <f t="shared" si="15"/>
        <v>16.023084681534623</v>
      </c>
      <c r="AU18">
        <f t="shared" si="16"/>
        <v>-114.32350493718354</v>
      </c>
      <c r="AW18">
        <v>15</v>
      </c>
      <c r="AX18">
        <f>IF(Z18&gt;0, (R18*SUMPRODUCT(K18:$K$98, X18:$X$98)-K18*$AZ$3)/Z18, 0)</f>
        <v>1580.9790966641333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2.2489294999999999E-2</v>
      </c>
      <c r="Q19" s="5">
        <f t="shared" si="30"/>
        <v>12.5</v>
      </c>
      <c r="R19">
        <f t="shared" si="0"/>
        <v>50000</v>
      </c>
      <c r="S19">
        <f t="shared" si="1"/>
        <v>1538.883615332893</v>
      </c>
      <c r="U19">
        <f t="shared" si="20"/>
        <v>2.2489294999999999E-2</v>
      </c>
      <c r="V19">
        <f t="shared" si="21"/>
        <v>0.01</v>
      </c>
      <c r="W19">
        <f t="shared" si="22"/>
        <v>0.75216808235988653</v>
      </c>
      <c r="X19">
        <f t="shared" si="23"/>
        <v>1.6915729893775783E-2</v>
      </c>
      <c r="Y19">
        <f t="shared" si="24"/>
        <v>7.5216808235988655E-3</v>
      </c>
      <c r="Z19">
        <f t="shared" si="25"/>
        <v>0.72773067164251193</v>
      </c>
      <c r="AB19">
        <f t="shared" si="26"/>
        <v>1189.1620153889269</v>
      </c>
      <c r="AC19">
        <f t="shared" si="27"/>
        <v>1119.8928069658632</v>
      </c>
      <c r="AE19">
        <f t="shared" si="2"/>
        <v>0</v>
      </c>
      <c r="AF19">
        <f t="shared" si="3"/>
        <v>0</v>
      </c>
      <c r="AG19">
        <f t="shared" si="4"/>
        <v>-9.0966333955313985</v>
      </c>
      <c r="AH19">
        <f t="shared" si="5"/>
        <v>-845.78649468878916</v>
      </c>
      <c r="AI19">
        <f t="shared" si="6"/>
        <v>-854.88312808432056</v>
      </c>
      <c r="AJ19">
        <f t="shared" si="7"/>
        <v>69.269208423063674</v>
      </c>
      <c r="AK19">
        <f t="shared" si="28"/>
        <v>83.241341077224888</v>
      </c>
      <c r="AL19">
        <f t="shared" si="8"/>
        <v>-702.372578584032</v>
      </c>
      <c r="AN19">
        <f t="shared" si="9"/>
        <v>0</v>
      </c>
      <c r="AO19">
        <f t="shared" si="10"/>
        <v>0</v>
      </c>
      <c r="AP19">
        <f t="shared" si="11"/>
        <v>-1.4838579566559329</v>
      </c>
      <c r="AQ19">
        <f t="shared" si="12"/>
        <v>-137.96609857803065</v>
      </c>
      <c r="AR19">
        <f t="shared" si="13"/>
        <v>-139.44995653468658</v>
      </c>
      <c r="AS19">
        <f t="shared" si="14"/>
        <v>11.299308392521711</v>
      </c>
      <c r="AT19">
        <f t="shared" si="15"/>
        <v>13.578465890559825</v>
      </c>
      <c r="AU19">
        <f t="shared" si="16"/>
        <v>-114.57218225160506</v>
      </c>
      <c r="AW19">
        <v>16</v>
      </c>
      <c r="AX19">
        <f>IF(Z19&gt;0, (R19*SUMPRODUCT(K19:$K$98, X19:$X$98)-K19*$AZ$3)/Z19, 0)</f>
        <v>1538.883615332893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2.5348699999999998E-2</v>
      </c>
      <c r="Q20" s="5">
        <f t="shared" si="30"/>
        <v>12.5</v>
      </c>
      <c r="R20">
        <f t="shared" si="0"/>
        <v>50000</v>
      </c>
      <c r="S20">
        <f t="shared" si="1"/>
        <v>1489.0526435839438</v>
      </c>
      <c r="U20">
        <f t="shared" si="20"/>
        <v>2.5348699999999998E-2</v>
      </c>
      <c r="V20">
        <f t="shared" si="21"/>
        <v>0.01</v>
      </c>
      <c r="W20">
        <f t="shared" si="22"/>
        <v>0.72773067164251193</v>
      </c>
      <c r="X20">
        <f t="shared" si="23"/>
        <v>1.844702647626454E-2</v>
      </c>
      <c r="Y20">
        <f t="shared" si="24"/>
        <v>7.2773067164251196E-3</v>
      </c>
      <c r="Z20">
        <f t="shared" si="25"/>
        <v>0.7020063384498223</v>
      </c>
      <c r="AB20">
        <f t="shared" si="26"/>
        <v>1119.8928069658632</v>
      </c>
      <c r="AC20">
        <f t="shared" si="27"/>
        <v>1045.3243940813927</v>
      </c>
      <c r="AE20">
        <f t="shared" si="2"/>
        <v>0</v>
      </c>
      <c r="AF20">
        <f t="shared" si="3"/>
        <v>0</v>
      </c>
      <c r="AG20">
        <f t="shared" si="4"/>
        <v>-8.7750792306227794</v>
      </c>
      <c r="AH20">
        <f t="shared" si="5"/>
        <v>-922.35132381322705</v>
      </c>
      <c r="AI20">
        <f t="shared" si="6"/>
        <v>-931.12640304384979</v>
      </c>
      <c r="AJ20">
        <f t="shared" si="7"/>
        <v>74.56841288447049</v>
      </c>
      <c r="AK20">
        <f t="shared" si="28"/>
        <v>78.39249648761043</v>
      </c>
      <c r="AL20">
        <f t="shared" si="8"/>
        <v>-778.1654936717689</v>
      </c>
      <c r="AN20">
        <f t="shared" si="9"/>
        <v>0</v>
      </c>
      <c r="AO20">
        <f t="shared" si="10"/>
        <v>0</v>
      </c>
      <c r="AP20">
        <f t="shared" si="11"/>
        <v>-1.2780406311638297</v>
      </c>
      <c r="AQ20">
        <f t="shared" si="12"/>
        <v>-134.3352506638723</v>
      </c>
      <c r="AR20">
        <f t="shared" si="13"/>
        <v>-135.61329129503611</v>
      </c>
      <c r="AS20">
        <f t="shared" si="14"/>
        <v>10.860467348850371</v>
      </c>
      <c r="AT20">
        <f t="shared" si="15"/>
        <v>11.417423484895806</v>
      </c>
      <c r="AU20">
        <f t="shared" si="16"/>
        <v>-113.33540046128994</v>
      </c>
      <c r="AW20">
        <v>17</v>
      </c>
      <c r="AX20">
        <f>IF(Z20&gt;0, (R20*SUMPRODUCT(K20:$K$98, X20:$X$98)-K20*$AZ$3)/Z20, 0)</f>
        <v>1489.0526435839438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2.8197647999999999E-2</v>
      </c>
      <c r="Q21" s="5">
        <f t="shared" si="30"/>
        <v>12.5</v>
      </c>
      <c r="R21">
        <f t="shared" si="0"/>
        <v>50000</v>
      </c>
      <c r="S21">
        <f t="shared" si="1"/>
        <v>1433.0666759850442</v>
      </c>
      <c r="U21">
        <f t="shared" si="20"/>
        <v>2.8197647999999999E-2</v>
      </c>
      <c r="V21">
        <f t="shared" si="21"/>
        <v>0.01</v>
      </c>
      <c r="W21">
        <f t="shared" si="22"/>
        <v>0.7020063384498223</v>
      </c>
      <c r="X21">
        <f t="shared" si="23"/>
        <v>1.9794927625376955E-2</v>
      </c>
      <c r="Y21">
        <f t="shared" si="24"/>
        <v>7.0200633844982232E-3</v>
      </c>
      <c r="Z21">
        <f t="shared" si="25"/>
        <v>0.67519134743994713</v>
      </c>
      <c r="AB21">
        <f t="shared" si="26"/>
        <v>1045.3243940813927</v>
      </c>
      <c r="AC21">
        <f t="shared" si="27"/>
        <v>967.59421992962814</v>
      </c>
      <c r="AE21">
        <f t="shared" si="2"/>
        <v>0</v>
      </c>
      <c r="AF21">
        <f t="shared" si="3"/>
        <v>0</v>
      </c>
      <c r="AG21">
        <f t="shared" si="4"/>
        <v>-8.439891842999339</v>
      </c>
      <c r="AH21">
        <f t="shared" si="5"/>
        <v>-989.74638126884781</v>
      </c>
      <c r="AI21">
        <f t="shared" si="6"/>
        <v>-998.18627311184719</v>
      </c>
      <c r="AJ21">
        <f t="shared" si="7"/>
        <v>77.730174151764572</v>
      </c>
      <c r="AK21">
        <f t="shared" si="28"/>
        <v>73.172707585697495</v>
      </c>
      <c r="AL21">
        <f t="shared" si="8"/>
        <v>-847.28339137438513</v>
      </c>
      <c r="AN21">
        <f t="shared" si="9"/>
        <v>0</v>
      </c>
      <c r="AO21">
        <f t="shared" si="10"/>
        <v>0</v>
      </c>
      <c r="AP21">
        <f t="shared" si="11"/>
        <v>-1.0975200758972641</v>
      </c>
      <c r="AQ21">
        <f t="shared" si="12"/>
        <v>-128.70621374019822</v>
      </c>
      <c r="AR21">
        <f t="shared" si="13"/>
        <v>-129.80373381609547</v>
      </c>
      <c r="AS21">
        <f t="shared" si="14"/>
        <v>10.107999986435239</v>
      </c>
      <c r="AT21">
        <f t="shared" si="15"/>
        <v>9.5153489022109632</v>
      </c>
      <c r="AU21">
        <f t="shared" si="16"/>
        <v>-110.18038492744928</v>
      </c>
      <c r="AW21">
        <v>18</v>
      </c>
      <c r="AX21">
        <f>IF(Z21&gt;0, (R21*SUMPRODUCT(K21:$K$98, X21:$X$98)-K21*$AZ$3)/Z21, 0)</f>
        <v>1433.0666759850442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3.1331300999999999E-2</v>
      </c>
      <c r="Q22" s="5">
        <f t="shared" si="30"/>
        <v>12.5</v>
      </c>
      <c r="R22">
        <f t="shared" si="0"/>
        <v>50000</v>
      </c>
      <c r="S22">
        <f t="shared" si="1"/>
        <v>1374.0910314497139</v>
      </c>
      <c r="U22">
        <f t="shared" si="20"/>
        <v>3.1331300999999999E-2</v>
      </c>
      <c r="V22">
        <f t="shared" si="21"/>
        <v>0.01</v>
      </c>
      <c r="W22">
        <f t="shared" si="22"/>
        <v>0.67519134743994713</v>
      </c>
      <c r="X22">
        <f t="shared" si="23"/>
        <v>2.1154623339236563E-2</v>
      </c>
      <c r="Y22">
        <f t="shared" si="24"/>
        <v>6.7519134743994711E-3</v>
      </c>
      <c r="Z22">
        <f t="shared" si="25"/>
        <v>0.64728481062631105</v>
      </c>
      <c r="AB22">
        <f t="shared" si="26"/>
        <v>967.59421992962814</v>
      </c>
      <c r="AC22">
        <f t="shared" si="27"/>
        <v>889.42825307524049</v>
      </c>
      <c r="AE22">
        <f t="shared" si="2"/>
        <v>0</v>
      </c>
      <c r="AF22">
        <f t="shared" si="3"/>
        <v>0</v>
      </c>
      <c r="AG22">
        <f t="shared" si="4"/>
        <v>-8.091060132828888</v>
      </c>
      <c r="AH22">
        <f t="shared" si="5"/>
        <v>-1057.7311669618282</v>
      </c>
      <c r="AI22">
        <f t="shared" si="6"/>
        <v>-1065.8222270946571</v>
      </c>
      <c r="AJ22">
        <f t="shared" si="7"/>
        <v>78.165966854387648</v>
      </c>
      <c r="AK22">
        <f t="shared" si="28"/>
        <v>67.731595395073981</v>
      </c>
      <c r="AL22">
        <f t="shared" si="8"/>
        <v>-919.92466484519548</v>
      </c>
      <c r="AN22">
        <f t="shared" si="9"/>
        <v>0</v>
      </c>
      <c r="AO22">
        <f t="shared" si="10"/>
        <v>0</v>
      </c>
      <c r="AP22">
        <f t="shared" si="11"/>
        <v>-0.9394269136489386</v>
      </c>
      <c r="AQ22">
        <f t="shared" si="12"/>
        <v>-122.80975661242866</v>
      </c>
      <c r="AR22">
        <f t="shared" si="13"/>
        <v>-123.74918352607762</v>
      </c>
      <c r="AS22">
        <f t="shared" si="14"/>
        <v>9.0755984739825148</v>
      </c>
      <c r="AT22">
        <f t="shared" si="15"/>
        <v>7.8640972349647296</v>
      </c>
      <c r="AU22">
        <f t="shared" si="16"/>
        <v>-106.80948781713036</v>
      </c>
      <c r="AW22">
        <v>19</v>
      </c>
      <c r="AX22">
        <f>IF(Z22&gt;0, (R22*SUMPRODUCT(K22:$K$98, X22:$X$98)-K22*$AZ$3)/Z22, 0)</f>
        <v>1374.0910314497139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3.466458E-2</v>
      </c>
      <c r="Q23" s="5">
        <f t="shared" si="30"/>
        <v>12.5</v>
      </c>
      <c r="R23">
        <f t="shared" si="0"/>
        <v>50000</v>
      </c>
      <c r="S23">
        <f t="shared" si="1"/>
        <v>1312.7065128858155</v>
      </c>
      <c r="U23">
        <f t="shared" si="20"/>
        <v>3.466458E-2</v>
      </c>
      <c r="V23">
        <f t="shared" si="21"/>
        <v>0.01</v>
      </c>
      <c r="W23">
        <f t="shared" si="22"/>
        <v>0.64728481062631105</v>
      </c>
      <c r="X23">
        <f t="shared" si="23"/>
        <v>2.2437856100740609E-2</v>
      </c>
      <c r="Y23">
        <f t="shared" si="24"/>
        <v>6.472848106263111E-3</v>
      </c>
      <c r="Z23">
        <f t="shared" si="25"/>
        <v>0.61837410641930735</v>
      </c>
      <c r="AB23">
        <f t="shared" si="26"/>
        <v>889.42825307524049</v>
      </c>
      <c r="AC23">
        <f t="shared" si="27"/>
        <v>811.74371689657119</v>
      </c>
      <c r="AE23">
        <f t="shared" si="2"/>
        <v>0</v>
      </c>
      <c r="AF23">
        <f t="shared" si="3"/>
        <v>0</v>
      </c>
      <c r="AG23">
        <f t="shared" si="4"/>
        <v>-7.7296763302413414</v>
      </c>
      <c r="AH23">
        <f t="shared" si="5"/>
        <v>-1121.8928050370305</v>
      </c>
      <c r="AI23">
        <f t="shared" si="6"/>
        <v>-1129.6224813672718</v>
      </c>
      <c r="AJ23">
        <f t="shared" si="7"/>
        <v>77.684536178669305</v>
      </c>
      <c r="AK23">
        <f t="shared" si="28"/>
        <v>62.259977715266842</v>
      </c>
      <c r="AL23">
        <f t="shared" si="8"/>
        <v>-989.67796747333568</v>
      </c>
      <c r="AN23">
        <f t="shared" si="9"/>
        <v>0</v>
      </c>
      <c r="AO23">
        <f t="shared" si="10"/>
        <v>0</v>
      </c>
      <c r="AP23">
        <f t="shared" si="11"/>
        <v>-0.8013105402768862</v>
      </c>
      <c r="AQ23">
        <f t="shared" si="12"/>
        <v>-116.30299786548831</v>
      </c>
      <c r="AR23">
        <f t="shared" si="13"/>
        <v>-117.1043084057652</v>
      </c>
      <c r="AS23">
        <f t="shared" si="14"/>
        <v>8.0533045624363435</v>
      </c>
      <c r="AT23">
        <f t="shared" si="15"/>
        <v>6.4542904837374584</v>
      </c>
      <c r="AU23">
        <f t="shared" si="16"/>
        <v>-102.59671335959139</v>
      </c>
      <c r="AW23">
        <v>20</v>
      </c>
      <c r="AX23">
        <f>IF(Z23&gt;0, (R23*SUMPRODUCT(K23:$K$98, X23:$X$98)-K23*$AZ$3)/Z23, 0)</f>
        <v>1312.7065128858155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9.2559611679185999E-2</v>
      </c>
      <c r="L24" s="2">
        <v>21</v>
      </c>
      <c r="M24" s="8">
        <v>3.8375247000000001E-2</v>
      </c>
      <c r="Q24" s="5">
        <f t="shared" si="30"/>
        <v>12.5</v>
      </c>
      <c r="R24">
        <f t="shared" si="0"/>
        <v>50000</v>
      </c>
      <c r="S24">
        <f t="shared" si="1"/>
        <v>1250.265033369496</v>
      </c>
      <c r="U24">
        <f t="shared" si="20"/>
        <v>3.8375247000000001E-2</v>
      </c>
      <c r="V24">
        <f t="shared" si="21"/>
        <v>0.01</v>
      </c>
      <c r="W24">
        <f t="shared" ref="W24:W69" si="34">Z23</f>
        <v>0.61837410641930735</v>
      </c>
      <c r="X24">
        <f t="shared" ref="X24:X69" si="35">U24*W24</f>
        <v>2.3730259072245206E-2</v>
      </c>
      <c r="Y24">
        <f t="shared" ref="Y24:Y69" si="36">V24*W24</f>
        <v>6.183741064193074E-3</v>
      </c>
      <c r="Z24">
        <f t="shared" ref="Z24:Z69" si="37">MAX(0, W24-X24-Y24)</f>
        <v>0.58846010628286904</v>
      </c>
      <c r="AB24">
        <f t="shared" ref="AB24:AB69" si="38">AC23</f>
        <v>811.74371689657119</v>
      </c>
      <c r="AC24">
        <f t="shared" si="27"/>
        <v>735.73109441836846</v>
      </c>
      <c r="AE24">
        <f t="shared" si="2"/>
        <v>0</v>
      </c>
      <c r="AF24">
        <f t="shared" si="3"/>
        <v>0</v>
      </c>
      <c r="AG24">
        <f t="shared" si="4"/>
        <v>-7.3557513285358631</v>
      </c>
      <c r="AH24">
        <f t="shared" si="5"/>
        <v>-1186.5129536122604</v>
      </c>
      <c r="AI24">
        <f t="shared" ref="AI24:AI69" si="39">SUM(AE24:AH24)</f>
        <v>-1193.8687049407963</v>
      </c>
      <c r="AJ24">
        <f t="shared" si="7"/>
        <v>76.012622478202729</v>
      </c>
      <c r="AK24">
        <f t="shared" si="28"/>
        <v>56.822060182759991</v>
      </c>
      <c r="AL24">
        <f t="shared" ref="AL24:AL69" si="40">SUM(AI24:AK24)</f>
        <v>-1061.0340222798336</v>
      </c>
      <c r="AN24">
        <f t="shared" si="9"/>
        <v>0</v>
      </c>
      <c r="AO24">
        <f t="shared" si="10"/>
        <v>0</v>
      </c>
      <c r="AP24">
        <f t="shared" si="11"/>
        <v>-0.68084548657793598</v>
      </c>
      <c r="AQ24">
        <f t="shared" si="12"/>
        <v>-109.82317823867486</v>
      </c>
      <c r="AR24">
        <f t="shared" si="13"/>
        <v>-110.50402372525279</v>
      </c>
      <c r="AS24">
        <f t="shared" si="14"/>
        <v>7.03569881929901</v>
      </c>
      <c r="AT24">
        <f t="shared" si="15"/>
        <v>5.2594278253276014</v>
      </c>
      <c r="AU24">
        <f t="shared" si="16"/>
        <v>-98.208897080626187</v>
      </c>
      <c r="AW24">
        <v>21</v>
      </c>
      <c r="AX24">
        <f>IF(Z24&gt;0, (R24*SUMPRODUCT(K24:$K$98, X24:$X$98)-K24*$AZ$3)/Z24, 0)</f>
        <v>1250.265033369496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4.2655799000000001E-2</v>
      </c>
      <c r="Q25" s="5">
        <f t="shared" si="30"/>
        <v>12.5</v>
      </c>
      <c r="R25">
        <f t="shared" si="0"/>
        <v>50000</v>
      </c>
      <c r="S25">
        <f t="shared" si="1"/>
        <v>1187.2861263610248</v>
      </c>
      <c r="U25">
        <f t="shared" si="20"/>
        <v>4.2655799000000001E-2</v>
      </c>
      <c r="V25">
        <f t="shared" si="21"/>
        <v>0.01</v>
      </c>
      <c r="W25">
        <f t="shared" si="34"/>
        <v>0.58846010628286904</v>
      </c>
      <c r="X25">
        <f t="shared" si="35"/>
        <v>2.5101236013120701E-2</v>
      </c>
      <c r="Y25">
        <f t="shared" si="36"/>
        <v>5.8846010628286908E-3</v>
      </c>
      <c r="Z25">
        <f t="shared" si="37"/>
        <v>0.55747426920691956</v>
      </c>
      <c r="AB25">
        <f t="shared" si="38"/>
        <v>735.73109441836846</v>
      </c>
      <c r="AC25">
        <f t="shared" si="27"/>
        <v>661.8814656326266</v>
      </c>
      <c r="AE25">
        <f t="shared" si="2"/>
        <v>0</v>
      </c>
      <c r="AF25">
        <f t="shared" si="3"/>
        <v>0</v>
      </c>
      <c r="AG25">
        <f t="shared" si="4"/>
        <v>-6.9684283650864947</v>
      </c>
      <c r="AH25">
        <f t="shared" si="5"/>
        <v>-1255.0618006560351</v>
      </c>
      <c r="AI25">
        <f t="shared" si="39"/>
        <v>-1262.0302290211216</v>
      </c>
      <c r="AJ25">
        <f t="shared" si="7"/>
        <v>73.849628785741857</v>
      </c>
      <c r="AK25">
        <f t="shared" si="28"/>
        <v>51.5011766092858</v>
      </c>
      <c r="AL25">
        <f t="shared" si="40"/>
        <v>-1136.6794236260939</v>
      </c>
      <c r="AN25">
        <f t="shared" si="9"/>
        <v>0</v>
      </c>
      <c r="AO25">
        <f t="shared" si="10"/>
        <v>0</v>
      </c>
      <c r="AP25">
        <f t="shared" si="11"/>
        <v>-0.57588841382734901</v>
      </c>
      <c r="AQ25">
        <f t="shared" si="12"/>
        <v>-103.72145794830584</v>
      </c>
      <c r="AR25">
        <f t="shared" si="13"/>
        <v>-104.2973463621332</v>
      </c>
      <c r="AS25">
        <f t="shared" si="14"/>
        <v>6.1031187170181269</v>
      </c>
      <c r="AT25">
        <f t="shared" si="15"/>
        <v>4.2561865249791699</v>
      </c>
      <c r="AU25">
        <f t="shared" si="16"/>
        <v>-93.938041120135892</v>
      </c>
      <c r="AW25">
        <v>22</v>
      </c>
      <c r="AX25">
        <f>IF(Z25&gt;0, (R25*SUMPRODUCT(K25:$K$98, X25:$X$98)-K25*$AZ$3)/Z25, 0)</f>
        <v>1187.2861263610248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4.7231987000000003E-2</v>
      </c>
      <c r="Q26" s="5">
        <f t="shared" si="30"/>
        <v>12.5</v>
      </c>
      <c r="R26">
        <f t="shared" si="0"/>
        <v>50000</v>
      </c>
      <c r="S26">
        <f t="shared" si="1"/>
        <v>1123.1243668920224</v>
      </c>
      <c r="U26">
        <f t="shared" si="20"/>
        <v>4.7231987000000003E-2</v>
      </c>
      <c r="V26">
        <f t="shared" si="21"/>
        <v>0.01</v>
      </c>
      <c r="W26">
        <f t="shared" si="34"/>
        <v>0.55747426920691956</v>
      </c>
      <c r="X26">
        <f t="shared" si="35"/>
        <v>2.6330617436015728E-2</v>
      </c>
      <c r="Y26">
        <f t="shared" si="36"/>
        <v>5.5747426920691959E-3</v>
      </c>
      <c r="Z26">
        <f t="shared" si="37"/>
        <v>0.52556890907883469</v>
      </c>
      <c r="AB26">
        <f t="shared" si="38"/>
        <v>661.8814656326266</v>
      </c>
      <c r="AC26">
        <f t="shared" si="27"/>
        <v>590.27924826729713</v>
      </c>
      <c r="AE26">
        <f t="shared" si="2"/>
        <v>0</v>
      </c>
      <c r="AF26">
        <f t="shared" si="3"/>
        <v>0</v>
      </c>
      <c r="AG26">
        <f t="shared" si="4"/>
        <v>-6.5696113634854338</v>
      </c>
      <c r="AH26">
        <f t="shared" si="5"/>
        <v>-1316.5308718007864</v>
      </c>
      <c r="AI26">
        <f t="shared" si="39"/>
        <v>-1323.1004831642717</v>
      </c>
      <c r="AJ26">
        <f t="shared" si="7"/>
        <v>71.602217365329466</v>
      </c>
      <c r="AK26">
        <f t="shared" si="28"/>
        <v>46.331702594283868</v>
      </c>
      <c r="AL26">
        <f t="shared" si="40"/>
        <v>-1205.1665632046584</v>
      </c>
      <c r="AN26">
        <f t="shared" si="9"/>
        <v>0</v>
      </c>
      <c r="AO26">
        <f t="shared" si="10"/>
        <v>0</v>
      </c>
      <c r="AP26">
        <f t="shared" si="11"/>
        <v>-0.48475819251226032</v>
      </c>
      <c r="AQ26">
        <f t="shared" si="12"/>
        <v>-97.144121697657027</v>
      </c>
      <c r="AR26">
        <f t="shared" si="13"/>
        <v>-97.628879890169287</v>
      </c>
      <c r="AS26">
        <f t="shared" si="14"/>
        <v>5.2833812457777132</v>
      </c>
      <c r="AT26">
        <f t="shared" si="15"/>
        <v>3.4187216203463402</v>
      </c>
      <c r="AU26">
        <f t="shared" si="16"/>
        <v>-88.926777024045236</v>
      </c>
      <c r="AW26">
        <v>23</v>
      </c>
      <c r="AX26">
        <f>IF(Z26&gt;0, (R26*SUMPRODUCT(K26:$K$98, X26:$X$98)-K26*$AZ$3)/Z26, 0)</f>
        <v>1123.1243668920224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5.2092880000000001E-2</v>
      </c>
      <c r="Q27" s="5">
        <f t="shared" si="30"/>
        <v>12.5</v>
      </c>
      <c r="R27">
        <f t="shared" si="0"/>
        <v>50000</v>
      </c>
      <c r="S27">
        <f t="shared" si="1"/>
        <v>1058.5842119283463</v>
      </c>
      <c r="U27">
        <f t="shared" si="20"/>
        <v>5.2092880000000001E-2</v>
      </c>
      <c r="V27">
        <f t="shared" si="21"/>
        <v>0.01</v>
      </c>
      <c r="W27">
        <f t="shared" si="34"/>
        <v>0.52556890907883469</v>
      </c>
      <c r="X27">
        <f t="shared" si="35"/>
        <v>2.7378398112374646E-2</v>
      </c>
      <c r="Y27">
        <f t="shared" si="36"/>
        <v>5.2556890907883473E-3</v>
      </c>
      <c r="Z27">
        <f t="shared" si="37"/>
        <v>0.49293482187567172</v>
      </c>
      <c r="AB27">
        <f t="shared" si="38"/>
        <v>590.27924826729713</v>
      </c>
      <c r="AC27">
        <f t="shared" si="27"/>
        <v>521.81301994729779</v>
      </c>
      <c r="AE27">
        <f t="shared" si="2"/>
        <v>0</v>
      </c>
      <c r="AF27">
        <f t="shared" si="3"/>
        <v>0</v>
      </c>
      <c r="AG27">
        <f t="shared" si="4"/>
        <v>-6.1616852734458964</v>
      </c>
      <c r="AH27">
        <f t="shared" si="5"/>
        <v>-1368.9199056187324</v>
      </c>
      <c r="AI27">
        <f t="shared" si="39"/>
        <v>-1375.0815908921784</v>
      </c>
      <c r="AJ27">
        <f t="shared" si="7"/>
        <v>68.466228319999345</v>
      </c>
      <c r="AK27">
        <f t="shared" si="28"/>
        <v>41.319547378710801</v>
      </c>
      <c r="AL27">
        <f t="shared" si="40"/>
        <v>-1265.2958151934683</v>
      </c>
      <c r="AN27">
        <f t="shared" si="9"/>
        <v>0</v>
      </c>
      <c r="AO27">
        <f t="shared" si="10"/>
        <v>0</v>
      </c>
      <c r="AP27">
        <f t="shared" si="11"/>
        <v>-0.40594478592462463</v>
      </c>
      <c r="AQ27">
        <f t="shared" si="12"/>
        <v>-90.187322684135978</v>
      </c>
      <c r="AR27">
        <f t="shared" si="13"/>
        <v>-90.59326747006061</v>
      </c>
      <c r="AS27">
        <f t="shared" si="14"/>
        <v>4.5106991293771816</v>
      </c>
      <c r="AT27">
        <f t="shared" si="15"/>
        <v>2.7222186903052674</v>
      </c>
      <c r="AU27">
        <f t="shared" si="16"/>
        <v>-83.360349650378168</v>
      </c>
      <c r="AW27">
        <v>24</v>
      </c>
      <c r="AX27">
        <f>IF(Z27&gt;0, (R27*SUMPRODUCT(K27:$K$98, X27:$X$98)-K27*$AZ$3)/Z27, 0)</f>
        <v>1058.5842119283463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5.7568810999999998E-2</v>
      </c>
      <c r="Q28" s="5">
        <f t="shared" si="30"/>
        <v>12.5</v>
      </c>
      <c r="R28">
        <f t="shared" si="0"/>
        <v>50000</v>
      </c>
      <c r="S28">
        <f t="shared" si="1"/>
        <v>994.78525267011878</v>
      </c>
      <c r="U28">
        <f t="shared" si="20"/>
        <v>5.7568810999999998E-2</v>
      </c>
      <c r="V28">
        <f t="shared" si="21"/>
        <v>0.01</v>
      </c>
      <c r="W28">
        <f t="shared" si="34"/>
        <v>0.49293482187567172</v>
      </c>
      <c r="X28">
        <f t="shared" si="35"/>
        <v>2.8377671595879211E-2</v>
      </c>
      <c r="Y28">
        <f t="shared" si="36"/>
        <v>4.9293482187567177E-3</v>
      </c>
      <c r="Z28">
        <f t="shared" si="37"/>
        <v>0.45962780206103576</v>
      </c>
      <c r="AB28">
        <f t="shared" si="38"/>
        <v>521.81301994729779</v>
      </c>
      <c r="AC28">
        <f t="shared" si="27"/>
        <v>457.23095920749881</v>
      </c>
      <c r="AE28">
        <f t="shared" si="2"/>
        <v>0</v>
      </c>
      <c r="AF28">
        <f t="shared" si="3"/>
        <v>0</v>
      </c>
      <c r="AG28">
        <f t="shared" si="4"/>
        <v>-5.7453475257629467</v>
      </c>
      <c r="AH28">
        <f t="shared" si="5"/>
        <v>-1418.8835797939605</v>
      </c>
      <c r="AI28">
        <f t="shared" si="39"/>
        <v>-1424.6289273197235</v>
      </c>
      <c r="AJ28">
        <f t="shared" si="7"/>
        <v>64.582060739798976</v>
      </c>
      <c r="AK28">
        <f t="shared" si="28"/>
        <v>36.526911396310851</v>
      </c>
      <c r="AL28">
        <f t="shared" si="40"/>
        <v>-1323.5199551836135</v>
      </c>
      <c r="AN28">
        <f t="shared" si="9"/>
        <v>0</v>
      </c>
      <c r="AO28">
        <f t="shared" si="10"/>
        <v>0</v>
      </c>
      <c r="AP28">
        <f t="shared" si="11"/>
        <v>-0.33796033875718584</v>
      </c>
      <c r="AQ28">
        <f t="shared" si="12"/>
        <v>-83.463423776179198</v>
      </c>
      <c r="AR28">
        <f t="shared" si="13"/>
        <v>-83.801384114936383</v>
      </c>
      <c r="AS28">
        <f t="shared" si="14"/>
        <v>3.7989303566734605</v>
      </c>
      <c r="AT28">
        <f t="shared" si="15"/>
        <v>2.1486337064722005</v>
      </c>
      <c r="AU28">
        <f t="shared" si="16"/>
        <v>-77.85382005179072</v>
      </c>
      <c r="AW28">
        <v>25</v>
      </c>
      <c r="AX28">
        <f>IF(Z28&gt;0, (R28*SUMPRODUCT(K28:$K$98, X28:$X$98)-K28*$AZ$3)/Z28, 0)</f>
        <v>994.78525267011878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6.3742958000000002E-2</v>
      </c>
      <c r="Q29" s="5">
        <f t="shared" si="30"/>
        <v>12.5</v>
      </c>
      <c r="R29">
        <f t="shared" si="0"/>
        <v>50000</v>
      </c>
      <c r="S29">
        <f t="shared" si="1"/>
        <v>931.63772007408386</v>
      </c>
      <c r="U29">
        <f t="shared" si="20"/>
        <v>6.3742958000000002E-2</v>
      </c>
      <c r="V29">
        <f t="shared" si="21"/>
        <v>0.01</v>
      </c>
      <c r="W29">
        <f t="shared" si="34"/>
        <v>0.45962780206103576</v>
      </c>
      <c r="X29">
        <f t="shared" si="35"/>
        <v>2.9298035682408918E-2</v>
      </c>
      <c r="Y29">
        <f t="shared" si="36"/>
        <v>4.5962780206103577E-3</v>
      </c>
      <c r="Z29">
        <f t="shared" si="37"/>
        <v>0.4257334883580165</v>
      </c>
      <c r="AB29">
        <f t="shared" si="38"/>
        <v>457.23095920749881</v>
      </c>
      <c r="AC29">
        <f t="shared" si="27"/>
        <v>396.62937645304902</v>
      </c>
      <c r="AE29">
        <f t="shared" si="2"/>
        <v>0</v>
      </c>
      <c r="AF29">
        <f t="shared" si="3"/>
        <v>0</v>
      </c>
      <c r="AG29">
        <f t="shared" si="4"/>
        <v>-5.3216686044752066</v>
      </c>
      <c r="AH29">
        <f t="shared" si="5"/>
        <v>-1464.9017841204459</v>
      </c>
      <c r="AI29">
        <f t="shared" si="39"/>
        <v>-1470.2234527249211</v>
      </c>
      <c r="AJ29">
        <f t="shared" si="7"/>
        <v>60.601582754449794</v>
      </c>
      <c r="AK29">
        <f t="shared" si="28"/>
        <v>32.006167144524923</v>
      </c>
      <c r="AL29">
        <f t="shared" si="40"/>
        <v>-1377.6157028259465</v>
      </c>
      <c r="AN29">
        <f t="shared" si="9"/>
        <v>0</v>
      </c>
      <c r="AO29">
        <f t="shared" si="10"/>
        <v>0</v>
      </c>
      <c r="AP29">
        <f t="shared" si="11"/>
        <v>-0.27949834258084727</v>
      </c>
      <c r="AQ29">
        <f t="shared" si="12"/>
        <v>-76.937827425232385</v>
      </c>
      <c r="AR29">
        <f t="shared" si="13"/>
        <v>-77.217325767813236</v>
      </c>
      <c r="AS29">
        <f t="shared" si="14"/>
        <v>3.1828441784971142</v>
      </c>
      <c r="AT29">
        <f t="shared" si="15"/>
        <v>1.6809898049152305</v>
      </c>
      <c r="AU29">
        <f t="shared" si="16"/>
        <v>-72.353491784400902</v>
      </c>
      <c r="AW29">
        <v>26</v>
      </c>
      <c r="AX29">
        <f>IF(Z29&gt;0, (R29*SUMPRODUCT(K29:$K$98, X29:$X$98)-K29*$AZ$3)/Z29, 0)</f>
        <v>931.63772007408386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7.0809242999999994E-2</v>
      </c>
      <c r="Q30" s="5">
        <f t="shared" si="30"/>
        <v>12.5</v>
      </c>
      <c r="R30">
        <f t="shared" si="0"/>
        <v>50000</v>
      </c>
      <c r="S30">
        <f t="shared" si="1"/>
        <v>869.09681666679819</v>
      </c>
      <c r="U30">
        <f t="shared" si="20"/>
        <v>7.0809242999999994E-2</v>
      </c>
      <c r="V30">
        <f t="shared" si="21"/>
        <v>0.01</v>
      </c>
      <c r="W30">
        <f t="shared" si="34"/>
        <v>0.4257334883580165</v>
      </c>
      <c r="X30">
        <f t="shared" si="35"/>
        <v>3.0145866030380459E-2</v>
      </c>
      <c r="Y30">
        <f t="shared" si="36"/>
        <v>4.2573348835801654E-3</v>
      </c>
      <c r="Z30">
        <f t="shared" si="37"/>
        <v>0.3913302874440559</v>
      </c>
      <c r="AB30">
        <f t="shared" si="38"/>
        <v>396.62937645304902</v>
      </c>
      <c r="AC30">
        <f t="shared" si="27"/>
        <v>340.1039070829321</v>
      </c>
      <c r="AE30">
        <f t="shared" si="2"/>
        <v>0</v>
      </c>
      <c r="AF30">
        <f t="shared" si="3"/>
        <v>0</v>
      </c>
      <c r="AG30">
        <f t="shared" si="4"/>
        <v>-4.8916285930506991</v>
      </c>
      <c r="AH30">
        <f t="shared" si="5"/>
        <v>-1507.2933015190229</v>
      </c>
      <c r="AI30">
        <f t="shared" si="39"/>
        <v>-1512.1849301120735</v>
      </c>
      <c r="AJ30">
        <f t="shared" si="7"/>
        <v>56.525469370116923</v>
      </c>
      <c r="AK30">
        <f t="shared" si="28"/>
        <v>27.764056351713435</v>
      </c>
      <c r="AL30">
        <f t="shared" si="40"/>
        <v>-1427.8954043902431</v>
      </c>
      <c r="AN30">
        <f t="shared" si="9"/>
        <v>0</v>
      </c>
      <c r="AO30">
        <f t="shared" si="10"/>
        <v>0</v>
      </c>
      <c r="AP30">
        <f t="shared" si="11"/>
        <v>-0.22938597597958421</v>
      </c>
      <c r="AQ30">
        <f t="shared" si="12"/>
        <v>-70.682378778230188</v>
      </c>
      <c r="AR30">
        <f t="shared" si="13"/>
        <v>-70.91176475420977</v>
      </c>
      <c r="AS30">
        <f t="shared" si="14"/>
        <v>2.6506816109442051</v>
      </c>
      <c r="AT30">
        <f t="shared" si="15"/>
        <v>1.3019559932325289</v>
      </c>
      <c r="AU30">
        <f t="shared" si="16"/>
        <v>-66.959127150033041</v>
      </c>
      <c r="AW30">
        <v>27</v>
      </c>
      <c r="AX30">
        <f>IF(Z30&gt;0, (R30*SUMPRODUCT(K30:$K$98, X30:$X$98)-K30*$AZ$3)/Z30, 0)</f>
        <v>869.09681666679819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7.8963489999999997E-2</v>
      </c>
      <c r="Q31" s="5">
        <f t="shared" si="30"/>
        <v>12.5</v>
      </c>
      <c r="R31">
        <f t="shared" si="0"/>
        <v>50000</v>
      </c>
      <c r="S31">
        <f t="shared" si="1"/>
        <v>806.82691185874774</v>
      </c>
      <c r="U31">
        <f t="shared" si="20"/>
        <v>7.8963489999999997E-2</v>
      </c>
      <c r="V31">
        <f t="shared" si="21"/>
        <v>0.01</v>
      </c>
      <c r="W31">
        <f t="shared" si="34"/>
        <v>0.3913302874440559</v>
      </c>
      <c r="X31">
        <f t="shared" si="35"/>
        <v>3.0900805239285834E-2</v>
      </c>
      <c r="Y31">
        <f t="shared" si="36"/>
        <v>3.9133028744405595E-3</v>
      </c>
      <c r="Z31">
        <f t="shared" si="37"/>
        <v>0.35651617933032947</v>
      </c>
      <c r="AB31">
        <f t="shared" si="38"/>
        <v>340.1039070829321</v>
      </c>
      <c r="AC31">
        <f t="shared" si="27"/>
        <v>287.64684799676922</v>
      </c>
      <c r="AE31">
        <f t="shared" si="2"/>
        <v>0</v>
      </c>
      <c r="AF31">
        <f t="shared" si="3"/>
        <v>0</v>
      </c>
      <c r="AG31">
        <f t="shared" si="4"/>
        <v>-4.4564522416291181</v>
      </c>
      <c r="AH31">
        <f t="shared" si="5"/>
        <v>-1545.0402619642916</v>
      </c>
      <c r="AI31">
        <f t="shared" si="39"/>
        <v>-1549.4967142059209</v>
      </c>
      <c r="AJ31">
        <f t="shared" si="7"/>
        <v>52.457059086162872</v>
      </c>
      <c r="AK31">
        <f t="shared" si="28"/>
        <v>23.807273495805248</v>
      </c>
      <c r="AL31">
        <f t="shared" si="40"/>
        <v>-1473.2323816239527</v>
      </c>
      <c r="AN31">
        <f t="shared" si="9"/>
        <v>0</v>
      </c>
      <c r="AO31">
        <f t="shared" si="10"/>
        <v>0</v>
      </c>
      <c r="AP31">
        <f t="shared" si="11"/>
        <v>-0.18658839196373586</v>
      </c>
      <c r="AQ31">
        <f t="shared" si="12"/>
        <v>-64.689704358586198</v>
      </c>
      <c r="AR31">
        <f t="shared" si="13"/>
        <v>-64.876292750549936</v>
      </c>
      <c r="AS31">
        <f t="shared" si="14"/>
        <v>2.1963386504184133</v>
      </c>
      <c r="AT31">
        <f t="shared" si="15"/>
        <v>0.99679310755931627</v>
      </c>
      <c r="AU31">
        <f t="shared" si="16"/>
        <v>-61.683160992572205</v>
      </c>
      <c r="AW31">
        <v>28</v>
      </c>
      <c r="AX31">
        <f>IF(Z31&gt;0, (R31*SUMPRODUCT(K31:$K$98, X31:$X$98)-K31*$AZ$3)/Z31, 0)</f>
        <v>806.82691185874774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8.8363973999999998E-2</v>
      </c>
      <c r="Q32" s="5">
        <f t="shared" si="30"/>
        <v>12.5</v>
      </c>
      <c r="R32">
        <f t="shared" si="0"/>
        <v>50000</v>
      </c>
      <c r="S32">
        <f t="shared" si="1"/>
        <v>744.22574157860754</v>
      </c>
      <c r="U32">
        <f t="shared" si="20"/>
        <v>8.8363973999999998E-2</v>
      </c>
      <c r="V32">
        <f t="shared" si="21"/>
        <v>0.01</v>
      </c>
      <c r="W32">
        <f t="shared" si="34"/>
        <v>0.35651617933032947</v>
      </c>
      <c r="X32">
        <f t="shared" si="35"/>
        <v>3.1503186400924574E-2</v>
      </c>
      <c r="Y32">
        <f t="shared" si="36"/>
        <v>3.5651617933032949E-3</v>
      </c>
      <c r="Z32">
        <f t="shared" si="37"/>
        <v>0.32144783113610159</v>
      </c>
      <c r="AB32">
        <f t="shared" si="38"/>
        <v>287.64684799676922</v>
      </c>
      <c r="AC32">
        <f t="shared" si="27"/>
        <v>239.22975050610023</v>
      </c>
      <c r="AE32">
        <f t="shared" si="2"/>
        <v>0</v>
      </c>
      <c r="AF32">
        <f t="shared" si="3"/>
        <v>0</v>
      </c>
      <c r="AG32">
        <f t="shared" si="4"/>
        <v>-4.01809788920127</v>
      </c>
      <c r="AH32">
        <f t="shared" si="5"/>
        <v>-1575.1593200462287</v>
      </c>
      <c r="AI32">
        <f t="shared" si="39"/>
        <v>-1579.17741793543</v>
      </c>
      <c r="AJ32">
        <f t="shared" si="7"/>
        <v>48.417097490668993</v>
      </c>
      <c r="AK32">
        <f t="shared" si="28"/>
        <v>20.135279359773847</v>
      </c>
      <c r="AL32">
        <f t="shared" si="40"/>
        <v>-1510.6250410849871</v>
      </c>
      <c r="AN32">
        <f t="shared" si="9"/>
        <v>0</v>
      </c>
      <c r="AO32">
        <f t="shared" si="10"/>
        <v>0</v>
      </c>
      <c r="AP32">
        <f t="shared" si="11"/>
        <v>-0.150209657346351</v>
      </c>
      <c r="AQ32">
        <f t="shared" si="12"/>
        <v>-58.884613629233442</v>
      </c>
      <c r="AR32">
        <f t="shared" si="13"/>
        <v>-59.034823286579794</v>
      </c>
      <c r="AS32">
        <f t="shared" si="14"/>
        <v>1.8099896578736545</v>
      </c>
      <c r="AT32">
        <f t="shared" si="15"/>
        <v>0.75272268038395285</v>
      </c>
      <c r="AU32">
        <f t="shared" si="16"/>
        <v>-56.472110948322182</v>
      </c>
      <c r="AW32">
        <v>29</v>
      </c>
      <c r="AX32">
        <f>IF(Z32&gt;0, (R32*SUMPRODUCT(K32:$K$98, X32:$X$98)-K32*$AZ$3)/Z32, 0)</f>
        <v>744.22574157860754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9.9562517000000003E-2</v>
      </c>
      <c r="Q33" s="5">
        <f t="shared" si="30"/>
        <v>12.5</v>
      </c>
      <c r="R33">
        <f t="shared" si="0"/>
        <v>50000</v>
      </c>
      <c r="S33">
        <f t="shared" si="1"/>
        <v>680.83288405353687</v>
      </c>
      <c r="U33">
        <f t="shared" si="20"/>
        <v>9.9562517000000003E-2</v>
      </c>
      <c r="V33">
        <f t="shared" si="21"/>
        <v>0.01</v>
      </c>
      <c r="W33">
        <f t="shared" si="34"/>
        <v>0.32144783113610159</v>
      </c>
      <c r="X33">
        <f t="shared" si="35"/>
        <v>3.2004155152101248E-2</v>
      </c>
      <c r="Y33">
        <f t="shared" si="36"/>
        <v>3.2144783113610162E-3</v>
      </c>
      <c r="Z33">
        <f t="shared" si="37"/>
        <v>0.28622919767263932</v>
      </c>
      <c r="AB33">
        <f t="shared" si="38"/>
        <v>239.22975050610023</v>
      </c>
      <c r="AC33">
        <f t="shared" si="27"/>
        <v>194.87425015179292</v>
      </c>
      <c r="AE33">
        <f t="shared" si="2"/>
        <v>0</v>
      </c>
      <c r="AF33">
        <f t="shared" si="3"/>
        <v>0</v>
      </c>
      <c r="AG33">
        <f t="shared" si="4"/>
        <v>-3.5778649709079917</v>
      </c>
      <c r="AH33">
        <f t="shared" si="5"/>
        <v>-1600.2077576050624</v>
      </c>
      <c r="AI33">
        <f t="shared" si="39"/>
        <v>-1603.7856225759704</v>
      </c>
      <c r="AJ33">
        <f t="shared" si="7"/>
        <v>44.35550035430731</v>
      </c>
      <c r="AK33">
        <f t="shared" si="28"/>
        <v>16.746082535427018</v>
      </c>
      <c r="AL33">
        <f t="shared" si="40"/>
        <v>-1542.6840396862362</v>
      </c>
      <c r="AN33">
        <f t="shared" si="9"/>
        <v>0</v>
      </c>
      <c r="AO33">
        <f t="shared" si="10"/>
        <v>0</v>
      </c>
      <c r="AP33">
        <f t="shared" si="11"/>
        <v>-0.11942170465158683</v>
      </c>
      <c r="AQ33">
        <f t="shared" si="12"/>
        <v>-53.411612725393745</v>
      </c>
      <c r="AR33">
        <f t="shared" si="13"/>
        <v>-53.531034430045331</v>
      </c>
      <c r="AS33">
        <f t="shared" si="14"/>
        <v>1.4804945144816815</v>
      </c>
      <c r="AT33">
        <f t="shared" si="15"/>
        <v>0.55894946815428315</v>
      </c>
      <c r="AU33">
        <f t="shared" si="16"/>
        <v>-51.491590447409372</v>
      </c>
      <c r="AW33">
        <v>30</v>
      </c>
      <c r="AX33">
        <f>IF(Z33&gt;0, (R33*SUMPRODUCT(K33:$K$98, X33:$X$98)-K33*$AZ$3)/Z33, 0)</f>
        <v>680.83288405353687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0.11247831899999999</v>
      </c>
      <c r="Q34" s="5">
        <f t="shared" si="30"/>
        <v>12.5</v>
      </c>
      <c r="R34">
        <f t="shared" si="0"/>
        <v>50000</v>
      </c>
      <c r="S34">
        <f t="shared" si="1"/>
        <v>614.85698694057783</v>
      </c>
      <c r="U34">
        <f t="shared" si="20"/>
        <v>0.11247831899999999</v>
      </c>
      <c r="V34">
        <f t="shared" si="21"/>
        <v>0.01</v>
      </c>
      <c r="W34">
        <f t="shared" si="34"/>
        <v>0.28622919767263932</v>
      </c>
      <c r="X34">
        <f t="shared" si="35"/>
        <v>3.2194579002937179E-2</v>
      </c>
      <c r="Y34">
        <f t="shared" si="36"/>
        <v>2.8622919767263932E-3</v>
      </c>
      <c r="Z34">
        <f t="shared" si="37"/>
        <v>0.25117232669297573</v>
      </c>
      <c r="AB34">
        <f t="shared" si="38"/>
        <v>194.87425015179292</v>
      </c>
      <c r="AC34">
        <f t="shared" si="27"/>
        <v>154.43505999329753</v>
      </c>
      <c r="AE34">
        <f t="shared" si="2"/>
        <v>0</v>
      </c>
      <c r="AF34">
        <f t="shared" si="3"/>
        <v>0</v>
      </c>
      <c r="AG34">
        <f t="shared" si="4"/>
        <v>-3.1396540836621964</v>
      </c>
      <c r="AH34">
        <f t="shared" si="5"/>
        <v>-1609.728950146859</v>
      </c>
      <c r="AI34">
        <f t="shared" si="39"/>
        <v>-1612.8686042305212</v>
      </c>
      <c r="AJ34">
        <f t="shared" si="7"/>
        <v>40.439190158495393</v>
      </c>
      <c r="AK34">
        <f t="shared" si="28"/>
        <v>13.641197510625506</v>
      </c>
      <c r="AL34">
        <f t="shared" si="40"/>
        <v>-1558.7882165614003</v>
      </c>
      <c r="AN34">
        <f t="shared" si="9"/>
        <v>0</v>
      </c>
      <c r="AO34">
        <f t="shared" si="10"/>
        <v>0</v>
      </c>
      <c r="AP34">
        <f t="shared" si="11"/>
        <v>-9.3567084833701755E-2</v>
      </c>
      <c r="AQ34">
        <f t="shared" si="12"/>
        <v>-47.972687826160588</v>
      </c>
      <c r="AR34">
        <f t="shared" si="13"/>
        <v>-48.066254910994289</v>
      </c>
      <c r="AS34">
        <f t="shared" si="14"/>
        <v>1.2051573311390447</v>
      </c>
      <c r="AT34">
        <f t="shared" si="15"/>
        <v>0.40653111798264768</v>
      </c>
      <c r="AU34">
        <f t="shared" si="16"/>
        <v>-46.454566461872595</v>
      </c>
      <c r="AW34">
        <v>31</v>
      </c>
      <c r="AX34">
        <f>IF(Z34&gt;0, (R34*SUMPRODUCT(K34:$K$98, X34:$X$98)-K34*$AZ$3)/Z34, 0)</f>
        <v>614.85698694057783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0.127310056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544.77939873820731</v>
      </c>
      <c r="U35">
        <f t="shared" si="20"/>
        <v>0.127310056</v>
      </c>
      <c r="V35">
        <f t="shared" si="21"/>
        <v>0.01</v>
      </c>
      <c r="W35">
        <f t="shared" si="34"/>
        <v>0.25117232669297573</v>
      </c>
      <c r="X35">
        <f t="shared" si="35"/>
        <v>3.1976762976933033E-2</v>
      </c>
      <c r="Y35">
        <f t="shared" si="36"/>
        <v>2.5117232669297574E-3</v>
      </c>
      <c r="Z35">
        <f t="shared" si="37"/>
        <v>0.21668384044911296</v>
      </c>
      <c r="AB35">
        <f t="shared" si="38"/>
        <v>154.43505999329753</v>
      </c>
      <c r="AC35">
        <f t="shared" si="27"/>
        <v>118.04489231615339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-2.708548005613912</v>
      </c>
      <c r="AH35">
        <f t="shared" ref="AH35:AH66" si="46">-X35*R35</f>
        <v>-1598.8381488466516</v>
      </c>
      <c r="AI35">
        <f t="shared" si="39"/>
        <v>-1601.5466968522655</v>
      </c>
      <c r="AJ35">
        <f t="shared" ref="AJ35:AJ66" si="47">AB35-AC35</f>
        <v>36.390167677144134</v>
      </c>
      <c r="AK35">
        <f t="shared" si="28"/>
        <v>10.810454199530827</v>
      </c>
      <c r="AL35">
        <f t="shared" si="40"/>
        <v>-1554.3460749755907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-7.2070877835204841E-2</v>
      </c>
      <c r="AQ35">
        <f t="shared" ref="AQ35:AQ66" si="51">AH35*$K35</f>
        <v>-42.542967178340433</v>
      </c>
      <c r="AR35">
        <f t="shared" ref="AR35:AR66" si="52">AI35*$K35</f>
        <v>-42.615038056175635</v>
      </c>
      <c r="AS35">
        <f t="shared" ref="AS35:AS66" si="53">AJ35*$K35</f>
        <v>0.96829420177384951</v>
      </c>
      <c r="AT35">
        <f t="shared" ref="AT35:AT66" si="54">AK35*$K35</f>
        <v>0.28765187928831654</v>
      </c>
      <c r="AU35">
        <f t="shared" ref="AU35:AU66" si="55">AL35*$K35</f>
        <v>-41.359091975113472</v>
      </c>
      <c r="AW35">
        <v>32</v>
      </c>
      <c r="AX35">
        <f>IF(Z35&gt;0, (R35*SUMPRODUCT(K35:$K$98, X35:$X$98)-K35*$AZ$3)/Z35, 0)</f>
        <v>544.77939873820731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0.144442719</v>
      </c>
      <c r="Q36" s="5">
        <f t="shared" si="30"/>
        <v>12.5</v>
      </c>
      <c r="R36">
        <f t="shared" si="41"/>
        <v>50000</v>
      </c>
      <c r="S36">
        <f t="shared" si="42"/>
        <v>468.53027732577004</v>
      </c>
      <c r="U36">
        <f t="shared" ref="U36:U67" si="57">M36</f>
        <v>0.144442719</v>
      </c>
      <c r="V36">
        <f t="shared" ref="V36:V67" si="58">$C$10</f>
        <v>0.01</v>
      </c>
      <c r="W36">
        <f t="shared" si="34"/>
        <v>0.21668384044911296</v>
      </c>
      <c r="X36">
        <f t="shared" si="35"/>
        <v>3.1298403077832056E-2</v>
      </c>
      <c r="Y36">
        <f t="shared" si="36"/>
        <v>2.1668384044911298E-3</v>
      </c>
      <c r="Z36">
        <f t="shared" si="37"/>
        <v>0.18321859896678977</v>
      </c>
      <c r="AB36">
        <f t="shared" si="38"/>
        <v>118.04489231615339</v>
      </c>
      <c r="AC36">
        <f t="shared" si="27"/>
        <v>85.843460985149051</v>
      </c>
      <c r="AE36">
        <f t="shared" si="43"/>
        <v>0</v>
      </c>
      <c r="AF36">
        <f t="shared" si="44"/>
        <v>0</v>
      </c>
      <c r="AG36">
        <f t="shared" si="45"/>
        <v>-2.290232487084872</v>
      </c>
      <c r="AH36">
        <f t="shared" si="46"/>
        <v>-1564.9201538916027</v>
      </c>
      <c r="AI36">
        <f t="shared" si="39"/>
        <v>-1567.2103863786876</v>
      </c>
      <c r="AJ36">
        <f t="shared" si="47"/>
        <v>32.201431331004343</v>
      </c>
      <c r="AK36">
        <f t="shared" ref="AK36:AK67" si="59">G36*SUM(AB36:AB36, AE36:AF36)</f>
        <v>8.2631424621307392</v>
      </c>
      <c r="AL36">
        <f t="shared" si="40"/>
        <v>-1526.7458125855526</v>
      </c>
      <c r="AN36">
        <f t="shared" si="48"/>
        <v>0</v>
      </c>
      <c r="AO36">
        <f t="shared" si="49"/>
        <v>0</v>
      </c>
      <c r="AP36">
        <f t="shared" si="50"/>
        <v>-5.4410763840731222E-2</v>
      </c>
      <c r="AQ36">
        <f t="shared" si="51"/>
        <v>-37.178976982977929</v>
      </c>
      <c r="AR36">
        <f t="shared" si="52"/>
        <v>-37.233387746818657</v>
      </c>
      <c r="AS36">
        <f t="shared" si="53"/>
        <v>0.76503345636973774</v>
      </c>
      <c r="AT36">
        <f t="shared" si="54"/>
        <v>0.19631364746798843</v>
      </c>
      <c r="AU36">
        <f t="shared" si="55"/>
        <v>-36.272040642980933</v>
      </c>
      <c r="AW36">
        <v>33</v>
      </c>
      <c r="AX36">
        <f>IF(Z36&gt;0, (R36*SUMPRODUCT(K36:$K$98, X36:$X$98)-K36*$AZ$3)/Z36, 0)</f>
        <v>468.53027732577004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41"/>
        <v>50000</v>
      </c>
      <c r="S37">
        <f t="shared" si="42"/>
        <v>382.38690996772533</v>
      </c>
      <c r="U37">
        <f t="shared" si="57"/>
        <v>0.163598735</v>
      </c>
      <c r="V37">
        <f t="shared" si="58"/>
        <v>0.01</v>
      </c>
      <c r="W37">
        <f t="shared" si="34"/>
        <v>0.18321859896678977</v>
      </c>
      <c r="X37">
        <f t="shared" si="35"/>
        <v>2.9974331019439113E-2</v>
      </c>
      <c r="Y37">
        <f t="shared" si="36"/>
        <v>1.8321859896678978E-3</v>
      </c>
      <c r="Z37">
        <f t="shared" si="37"/>
        <v>0.15141208195768277</v>
      </c>
      <c r="AB37">
        <f t="shared" si="38"/>
        <v>85.843460985149051</v>
      </c>
      <c r="AC37">
        <f t="shared" si="27"/>
        <v>57.897998151578292</v>
      </c>
      <c r="AE37">
        <f t="shared" si="43"/>
        <v>0</v>
      </c>
      <c r="AF37">
        <f t="shared" si="44"/>
        <v>0</v>
      </c>
      <c r="AG37">
        <f t="shared" si="45"/>
        <v>-1.8926510244710346</v>
      </c>
      <c r="AH37">
        <f t="shared" si="46"/>
        <v>-1498.7165509719557</v>
      </c>
      <c r="AI37">
        <f t="shared" si="39"/>
        <v>-1500.6092019964267</v>
      </c>
      <c r="AJ37">
        <f t="shared" si="47"/>
        <v>27.945462833570758</v>
      </c>
      <c r="AK37">
        <f t="shared" si="59"/>
        <v>6.0090422689604344</v>
      </c>
      <c r="AL37">
        <f t="shared" si="40"/>
        <v>-1466.6546968938956</v>
      </c>
      <c r="AN37">
        <f t="shared" si="48"/>
        <v>0</v>
      </c>
      <c r="AO37">
        <f t="shared" si="49"/>
        <v>0</v>
      </c>
      <c r="AP37">
        <f t="shared" si="50"/>
        <v>-4.0147432203211195E-2</v>
      </c>
      <c r="AQ37">
        <f t="shared" si="51"/>
        <v>-31.791186195454891</v>
      </c>
      <c r="AR37">
        <f t="shared" si="52"/>
        <v>-31.8313336276581</v>
      </c>
      <c r="AS37">
        <f t="shared" si="53"/>
        <v>0.59278681594865279</v>
      </c>
      <c r="AT37">
        <f t="shared" si="54"/>
        <v>0.1274654513590239</v>
      </c>
      <c r="AU37">
        <f t="shared" si="55"/>
        <v>-31.111081360350425</v>
      </c>
      <c r="AW37">
        <v>34</v>
      </c>
      <c r="AX37">
        <f>IF(Z37&gt;0, (R37*SUMPRODUCT(K37:$K$98, X37:$X$98)-K37*$AZ$3)/Z37, 0)</f>
        <v>382.38690996772533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0.184919743</v>
      </c>
      <c r="Q38" s="5">
        <f t="shared" si="60"/>
        <v>12.5</v>
      </c>
      <c r="R38">
        <f t="shared" si="41"/>
        <v>50000</v>
      </c>
      <c r="S38">
        <f t="shared" si="42"/>
        <v>281.79932106383586</v>
      </c>
      <c r="U38">
        <f t="shared" si="57"/>
        <v>0.184919743</v>
      </c>
      <c r="V38">
        <f t="shared" si="58"/>
        <v>0.01</v>
      </c>
      <c r="W38">
        <f t="shared" si="34"/>
        <v>0.15141208195768277</v>
      </c>
      <c r="X38">
        <f t="shared" si="35"/>
        <v>2.7999083282709634E-2</v>
      </c>
      <c r="Y38">
        <f t="shared" si="36"/>
        <v>1.5141208195768277E-3</v>
      </c>
      <c r="Z38">
        <f t="shared" si="37"/>
        <v>0.1218988778553963</v>
      </c>
      <c r="AB38">
        <f t="shared" si="38"/>
        <v>57.897998151578292</v>
      </c>
      <c r="AC38">
        <f t="shared" si="27"/>
        <v>34.35102101809413</v>
      </c>
      <c r="AE38">
        <f t="shared" si="43"/>
        <v>0</v>
      </c>
      <c r="AF38">
        <f t="shared" si="44"/>
        <v>0</v>
      </c>
      <c r="AG38">
        <f t="shared" si="45"/>
        <v>-1.5237359731924538</v>
      </c>
      <c r="AH38">
        <f t="shared" si="46"/>
        <v>-1399.9541641354817</v>
      </c>
      <c r="AI38">
        <f t="shared" si="39"/>
        <v>-1401.4779001086742</v>
      </c>
      <c r="AJ38">
        <f t="shared" si="47"/>
        <v>23.546977133484162</v>
      </c>
      <c r="AK38">
        <f t="shared" si="59"/>
        <v>4.0528598706104813</v>
      </c>
      <c r="AL38">
        <f t="shared" si="40"/>
        <v>-1373.8780631045795</v>
      </c>
      <c r="AN38">
        <f t="shared" si="48"/>
        <v>0</v>
      </c>
      <c r="AO38">
        <f t="shared" si="49"/>
        <v>0</v>
      </c>
      <c r="AP38">
        <f t="shared" si="50"/>
        <v>-2.8858843782188701E-2</v>
      </c>
      <c r="AQ38">
        <f t="shared" si="51"/>
        <v>-26.51447444688478</v>
      </c>
      <c r="AR38">
        <f t="shared" si="52"/>
        <v>-26.543333290666972</v>
      </c>
      <c r="AS38">
        <f t="shared" si="53"/>
        <v>0.4459686891911166</v>
      </c>
      <c r="AT38">
        <f t="shared" si="54"/>
        <v>7.6759262716623408E-2</v>
      </c>
      <c r="AU38">
        <f t="shared" si="55"/>
        <v>-26.020605338759228</v>
      </c>
      <c r="AW38">
        <v>35</v>
      </c>
      <c r="AX38">
        <f>IF(Z38&gt;0, (R38*SUMPRODUCT(K38:$K$98, X38:$X$98)-K38*$AZ$3)/Z38, 0)</f>
        <v>281.79932106383586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0.20818995500000001</v>
      </c>
      <c r="Q39" s="5">
        <f t="shared" si="60"/>
        <v>12.5</v>
      </c>
      <c r="R39">
        <f t="shared" si="41"/>
        <v>50000</v>
      </c>
      <c r="S39">
        <f t="shared" si="42"/>
        <v>159.46658670496683</v>
      </c>
      <c r="U39">
        <f t="shared" si="57"/>
        <v>0.20818995500000001</v>
      </c>
      <c r="V39">
        <f t="shared" si="58"/>
        <v>0.01</v>
      </c>
      <c r="W39">
        <f t="shared" si="34"/>
        <v>0.1218988778553963</v>
      </c>
      <c r="X39">
        <f t="shared" si="35"/>
        <v>2.5378121895265452E-2</v>
      </c>
      <c r="Y39">
        <f t="shared" si="36"/>
        <v>1.2189887785539631E-3</v>
      </c>
      <c r="Z39">
        <f t="shared" si="37"/>
        <v>9.5301767181576888E-2</v>
      </c>
      <c r="AB39">
        <f t="shared" si="38"/>
        <v>34.35102101809413</v>
      </c>
      <c r="AC39">
        <f t="shared" si="27"/>
        <v>15.197447519397492</v>
      </c>
      <c r="AE39">
        <f t="shared" si="43"/>
        <v>0</v>
      </c>
      <c r="AF39">
        <f t="shared" si="44"/>
        <v>0</v>
      </c>
      <c r="AG39">
        <f t="shared" si="45"/>
        <v>-1.1912720897697111</v>
      </c>
      <c r="AH39">
        <f t="shared" si="46"/>
        <v>-1268.9060947632727</v>
      </c>
      <c r="AI39">
        <f t="shared" si="39"/>
        <v>-1270.0973668530423</v>
      </c>
      <c r="AJ39">
        <f t="shared" si="47"/>
        <v>19.153573498696638</v>
      </c>
      <c r="AK39">
        <f t="shared" si="59"/>
        <v>2.4045714712665895</v>
      </c>
      <c r="AL39">
        <f t="shared" si="40"/>
        <v>-1248.5392218830791</v>
      </c>
      <c r="AN39">
        <f t="shared" si="48"/>
        <v>0</v>
      </c>
      <c r="AO39">
        <f t="shared" si="49"/>
        <v>0</v>
      </c>
      <c r="AP39">
        <f t="shared" si="50"/>
        <v>-2.0144762460715105E-2</v>
      </c>
      <c r="AQ39">
        <f t="shared" si="51"/>
        <v>-21.457576387021053</v>
      </c>
      <c r="AR39">
        <f t="shared" si="52"/>
        <v>-21.477721149481766</v>
      </c>
      <c r="AS39">
        <f t="shared" si="53"/>
        <v>0.32389257812602706</v>
      </c>
      <c r="AT39">
        <f t="shared" si="54"/>
        <v>4.0662012922540382E-2</v>
      </c>
      <c r="AU39">
        <f t="shared" si="55"/>
        <v>-21.1131665584332</v>
      </c>
      <c r="AW39">
        <v>36</v>
      </c>
      <c r="AX39">
        <f>IF(Z39&gt;0, (R39*SUMPRODUCT(K39:$K$98, X39:$X$98)-K39*$AZ$3)/Z39, 0)</f>
        <v>159.46658670496683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0.23376965099999999</v>
      </c>
      <c r="Q40" s="5">
        <f t="shared" si="60"/>
        <v>12.5</v>
      </c>
      <c r="R40">
        <f t="shared" si="41"/>
        <v>50000</v>
      </c>
      <c r="S40">
        <f t="shared" si="42"/>
        <v>4.3305638670665365</v>
      </c>
      <c r="U40">
        <f t="shared" si="57"/>
        <v>0.23376965099999999</v>
      </c>
      <c r="V40">
        <f t="shared" si="58"/>
        <v>0.01</v>
      </c>
      <c r="W40">
        <f t="shared" si="34"/>
        <v>9.5301767181576888E-2</v>
      </c>
      <c r="X40">
        <f t="shared" si="35"/>
        <v>2.2278660853720482E-2</v>
      </c>
      <c r="Y40">
        <f t="shared" si="36"/>
        <v>9.5301767181576894E-4</v>
      </c>
      <c r="Z40">
        <f t="shared" si="37"/>
        <v>7.2070088656040643E-2</v>
      </c>
      <c r="AB40">
        <f t="shared" si="38"/>
        <v>15.197447519397492</v>
      </c>
      <c r="AC40">
        <f t="shared" si="27"/>
        <v>0.31210412183013148</v>
      </c>
      <c r="AE40">
        <f t="shared" si="43"/>
        <v>0</v>
      </c>
      <c r="AF40">
        <f t="shared" si="44"/>
        <v>0</v>
      </c>
      <c r="AG40">
        <f t="shared" si="45"/>
        <v>-0.90087610820050801</v>
      </c>
      <c r="AH40">
        <f t="shared" si="46"/>
        <v>-1113.933042686024</v>
      </c>
      <c r="AI40">
        <f t="shared" si="39"/>
        <v>-1114.8339187942245</v>
      </c>
      <c r="AJ40">
        <f t="shared" si="47"/>
        <v>14.885343397567361</v>
      </c>
      <c r="AK40">
        <f t="shared" si="59"/>
        <v>1.0638213263578247</v>
      </c>
      <c r="AL40">
        <f t="shared" si="40"/>
        <v>-1098.8847540702993</v>
      </c>
      <c r="AN40">
        <f t="shared" si="48"/>
        <v>0</v>
      </c>
      <c r="AO40">
        <f t="shared" si="49"/>
        <v>0</v>
      </c>
      <c r="AP40">
        <f t="shared" si="50"/>
        <v>-1.3601857809097038E-2</v>
      </c>
      <c r="AQ40">
        <f t="shared" si="51"/>
        <v>-16.818693178283109</v>
      </c>
      <c r="AR40">
        <f t="shared" si="52"/>
        <v>-16.832295036092205</v>
      </c>
      <c r="AS40">
        <f t="shared" si="53"/>
        <v>0.22474602499751192</v>
      </c>
      <c r="AT40">
        <f t="shared" si="54"/>
        <v>1.606208254796293E-2</v>
      </c>
      <c r="AU40">
        <f t="shared" si="55"/>
        <v>-16.591486928546729</v>
      </c>
      <c r="AW40">
        <v>37</v>
      </c>
      <c r="AX40">
        <f>IF(Z40&gt;0, (R40*SUMPRODUCT(K40:$K$98, X40:$X$98)-K40*$AZ$3)/Z40, 0)</f>
        <v>4.3305638670665365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0.26254478799999997</v>
      </c>
      <c r="Q41" s="5">
        <f t="shared" si="60"/>
        <v>12.5</v>
      </c>
      <c r="R41">
        <f t="shared" si="41"/>
        <v>50000</v>
      </c>
      <c r="S41">
        <f t="shared" si="42"/>
        <v>-202.91775880062613</v>
      </c>
      <c r="U41">
        <f t="shared" si="57"/>
        <v>0.26254478799999997</v>
      </c>
      <c r="V41">
        <f t="shared" si="58"/>
        <v>0.01</v>
      </c>
      <c r="W41">
        <f t="shared" si="34"/>
        <v>7.2070088656040643E-2</v>
      </c>
      <c r="X41">
        <f t="shared" si="35"/>
        <v>1.8921626147341393E-2</v>
      </c>
      <c r="Y41">
        <f t="shared" si="36"/>
        <v>7.2070088656040648E-4</v>
      </c>
      <c r="Z41">
        <f t="shared" si="37"/>
        <v>5.2427761622138844E-2</v>
      </c>
      <c r="AB41">
        <f t="shared" si="38"/>
        <v>0.31210412183013148</v>
      </c>
      <c r="AC41">
        <f t="shared" si="27"/>
        <v>-10.638523887297893</v>
      </c>
      <c r="AE41">
        <f t="shared" si="43"/>
        <v>0</v>
      </c>
      <c r="AF41">
        <f t="shared" si="44"/>
        <v>0</v>
      </c>
      <c r="AG41">
        <f t="shared" si="45"/>
        <v>-0.65534702027673553</v>
      </c>
      <c r="AH41">
        <f t="shared" si="46"/>
        <v>-946.0813073670696</v>
      </c>
      <c r="AI41">
        <f t="shared" si="39"/>
        <v>-946.73665438734633</v>
      </c>
      <c r="AJ41">
        <f t="shared" si="47"/>
        <v>10.950628009128025</v>
      </c>
      <c r="AK41">
        <f t="shared" si="59"/>
        <v>2.1847288528109205E-2</v>
      </c>
      <c r="AL41">
        <f t="shared" si="40"/>
        <v>-935.76417908969029</v>
      </c>
      <c r="AN41">
        <f t="shared" si="48"/>
        <v>0</v>
      </c>
      <c r="AO41">
        <f t="shared" si="49"/>
        <v>0</v>
      </c>
      <c r="AP41">
        <f t="shared" si="50"/>
        <v>-8.8345913893844111E-3</v>
      </c>
      <c r="AQ41">
        <f t="shared" si="51"/>
        <v>-12.753917410341163</v>
      </c>
      <c r="AR41">
        <f t="shared" si="52"/>
        <v>-12.762752001730547</v>
      </c>
      <c r="AS41">
        <f t="shared" si="53"/>
        <v>0.14762304691175931</v>
      </c>
      <c r="AT41">
        <f t="shared" si="54"/>
        <v>2.9451856976526217E-4</v>
      </c>
      <c r="AU41">
        <f t="shared" si="55"/>
        <v>-12.614834436249025</v>
      </c>
      <c r="AW41">
        <v>38</v>
      </c>
      <c r="AX41">
        <f>IF(Z41&gt;0, (R41*SUMPRODUCT(K41:$K$98, X41:$X$98)-K41*$AZ$3)/Z41, 0)</f>
        <v>-202.91775880062613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0.29488324999999999</v>
      </c>
      <c r="Q42" s="5">
        <f t="shared" si="60"/>
        <v>12.5</v>
      </c>
      <c r="R42">
        <f t="shared" si="41"/>
        <v>50000</v>
      </c>
      <c r="S42">
        <f t="shared" si="42"/>
        <v>-498.11734884986447</v>
      </c>
      <c r="U42">
        <f t="shared" si="57"/>
        <v>0.29488324999999999</v>
      </c>
      <c r="V42">
        <f t="shared" si="58"/>
        <v>0.01</v>
      </c>
      <c r="W42">
        <f t="shared" si="34"/>
        <v>5.2427761622138844E-2</v>
      </c>
      <c r="X42">
        <f t="shared" si="35"/>
        <v>1.5460068737361573E-2</v>
      </c>
      <c r="Y42">
        <f t="shared" si="36"/>
        <v>5.2427761622138845E-4</v>
      </c>
      <c r="Z42">
        <f t="shared" si="37"/>
        <v>3.6443415268555879E-2</v>
      </c>
      <c r="AB42">
        <f t="shared" si="38"/>
        <v>-10.638523887297893</v>
      </c>
      <c r="AC42">
        <f t="shared" si="27"/>
        <v>-18.153097396607727</v>
      </c>
      <c r="AE42">
        <f t="shared" si="43"/>
        <v>0</v>
      </c>
      <c r="AF42">
        <f t="shared" si="44"/>
        <v>0</v>
      </c>
      <c r="AG42">
        <f t="shared" si="45"/>
        <v>-0.45554269085694848</v>
      </c>
      <c r="AH42">
        <f t="shared" si="46"/>
        <v>-773.00343686807867</v>
      </c>
      <c r="AI42">
        <f t="shared" si="39"/>
        <v>-773.45897955893565</v>
      </c>
      <c r="AJ42">
        <f t="shared" si="47"/>
        <v>7.5145735093098338</v>
      </c>
      <c r="AK42">
        <f t="shared" si="59"/>
        <v>-0.74469667211085255</v>
      </c>
      <c r="AL42">
        <f t="shared" si="40"/>
        <v>-766.68910272173673</v>
      </c>
      <c r="AN42">
        <f t="shared" si="48"/>
        <v>0</v>
      </c>
      <c r="AO42">
        <f t="shared" si="49"/>
        <v>0</v>
      </c>
      <c r="AP42">
        <f t="shared" si="50"/>
        <v>-5.4831004055061394E-3</v>
      </c>
      <c r="AQ42">
        <f t="shared" si="51"/>
        <v>-9.3041893618703231</v>
      </c>
      <c r="AR42">
        <f t="shared" si="52"/>
        <v>-9.3096724622758309</v>
      </c>
      <c r="AS42">
        <f t="shared" si="53"/>
        <v>9.0448517522238633E-2</v>
      </c>
      <c r="AT42">
        <f t="shared" si="54"/>
        <v>-8.9634774232659736E-3</v>
      </c>
      <c r="AU42">
        <f t="shared" si="55"/>
        <v>-9.2281874221768589</v>
      </c>
      <c r="AW42">
        <v>39</v>
      </c>
      <c r="AX42">
        <f>IF(Z42&gt;0, (R42*SUMPRODUCT(K42:$K$98, X42:$X$98)-K42*$AZ$3)/Z42, 0)</f>
        <v>-498.11734884986447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0.33135349400000003</v>
      </c>
      <c r="Q43" s="5">
        <f t="shared" si="60"/>
        <v>12.5</v>
      </c>
      <c r="R43">
        <f t="shared" si="41"/>
        <v>50000</v>
      </c>
      <c r="S43">
        <f t="shared" si="42"/>
        <v>-949.00594642607291</v>
      </c>
      <c r="U43">
        <f t="shared" si="57"/>
        <v>0.33135349400000003</v>
      </c>
      <c r="V43">
        <f t="shared" si="58"/>
        <v>0.01</v>
      </c>
      <c r="W43">
        <f t="shared" si="34"/>
        <v>3.6443415268555879E-2</v>
      </c>
      <c r="X43">
        <f t="shared" si="35"/>
        <v>1.2075652982528939E-2</v>
      </c>
      <c r="Y43">
        <f t="shared" si="36"/>
        <v>3.6443415268555882E-4</v>
      </c>
      <c r="Z43">
        <f t="shared" si="37"/>
        <v>2.400332813334138E-2</v>
      </c>
      <c r="AB43">
        <f t="shared" si="38"/>
        <v>-18.153097396607727</v>
      </c>
      <c r="AC43">
        <f t="shared" si="27"/>
        <v>-22.779301132557219</v>
      </c>
      <c r="AE43">
        <f t="shared" si="43"/>
        <v>0</v>
      </c>
      <c r="AF43">
        <f t="shared" si="44"/>
        <v>0</v>
      </c>
      <c r="AG43">
        <f t="shared" si="45"/>
        <v>-0.30004160166676724</v>
      </c>
      <c r="AH43">
        <f t="shared" si="46"/>
        <v>-603.78264912644693</v>
      </c>
      <c r="AI43">
        <f t="shared" si="39"/>
        <v>-604.08269072811368</v>
      </c>
      <c r="AJ43">
        <f t="shared" si="47"/>
        <v>4.6262037359494919</v>
      </c>
      <c r="AK43">
        <f t="shared" si="59"/>
        <v>-1.270716817762541</v>
      </c>
      <c r="AL43">
        <f t="shared" si="40"/>
        <v>-600.72720380992666</v>
      </c>
      <c r="AN43">
        <f t="shared" si="48"/>
        <v>0</v>
      </c>
      <c r="AO43">
        <f t="shared" si="49"/>
        <v>0</v>
      </c>
      <c r="AP43">
        <f t="shared" si="50"/>
        <v>-3.2244865394051797E-3</v>
      </c>
      <c r="AQ43">
        <f t="shared" si="51"/>
        <v>-6.4887302761331282</v>
      </c>
      <c r="AR43">
        <f t="shared" si="52"/>
        <v>-6.4919547626725329</v>
      </c>
      <c r="AS43">
        <f t="shared" si="53"/>
        <v>4.9716877900426566E-2</v>
      </c>
      <c r="AT43">
        <f t="shared" si="54"/>
        <v>-1.3656137187341676E-2</v>
      </c>
      <c r="AU43">
        <f t="shared" si="55"/>
        <v>-6.4558940219594474</v>
      </c>
      <c r="AW43">
        <v>40</v>
      </c>
      <c r="AX43">
        <f>IF(Z43&gt;0, (R43*SUMPRODUCT(K43:$K$98, X43:$X$98)-K43*$AZ$3)/Z43, 0)</f>
        <v>-949.00594642607291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0.37075063600000002</v>
      </c>
      <c r="Q44" s="5">
        <f t="shared" si="60"/>
        <v>12.5</v>
      </c>
      <c r="R44">
        <f t="shared" si="41"/>
        <v>50000</v>
      </c>
      <c r="S44">
        <f t="shared" si="42"/>
        <v>-1688.0504182920349</v>
      </c>
      <c r="U44">
        <f t="shared" si="57"/>
        <v>0.37075063600000002</v>
      </c>
      <c r="V44">
        <f t="shared" si="58"/>
        <v>0.01</v>
      </c>
      <c r="W44">
        <f t="shared" si="34"/>
        <v>2.400332813334138E-2</v>
      </c>
      <c r="X44">
        <f t="shared" si="35"/>
        <v>8.8992491715530093E-3</v>
      </c>
      <c r="Y44">
        <f t="shared" si="36"/>
        <v>2.400332813334138E-4</v>
      </c>
      <c r="Z44">
        <f t="shared" si="37"/>
        <v>1.4864045680454957E-2</v>
      </c>
      <c r="AB44">
        <f t="shared" si="38"/>
        <v>-22.779301132557219</v>
      </c>
      <c r="AC44">
        <f t="shared" si="27"/>
        <v>-25.091258528403905</v>
      </c>
      <c r="AE44">
        <f t="shared" si="43"/>
        <v>0</v>
      </c>
      <c r="AF44">
        <f t="shared" si="44"/>
        <v>0</v>
      </c>
      <c r="AG44">
        <f t="shared" si="45"/>
        <v>-0.18580057100568698</v>
      </c>
      <c r="AH44">
        <f t="shared" si="46"/>
        <v>-444.96245857765047</v>
      </c>
      <c r="AI44">
        <f t="shared" si="39"/>
        <v>-445.14825914865617</v>
      </c>
      <c r="AJ44">
        <f t="shared" si="47"/>
        <v>2.3119573958466866</v>
      </c>
      <c r="AK44">
        <f t="shared" si="59"/>
        <v>-1.5945510792790054</v>
      </c>
      <c r="AL44">
        <f t="shared" si="40"/>
        <v>-444.43085283208853</v>
      </c>
      <c r="AN44">
        <f t="shared" si="48"/>
        <v>0</v>
      </c>
      <c r="AO44">
        <f t="shared" si="49"/>
        <v>0</v>
      </c>
      <c r="AP44">
        <f t="shared" si="50"/>
        <v>-1.7828225346010881E-3</v>
      </c>
      <c r="AQ44">
        <f t="shared" si="51"/>
        <v>-4.2695729830639628</v>
      </c>
      <c r="AR44">
        <f t="shared" si="52"/>
        <v>-4.2713558055985636</v>
      </c>
      <c r="AS44">
        <f t="shared" si="53"/>
        <v>2.2184053160024794E-2</v>
      </c>
      <c r="AT44">
        <f t="shared" si="54"/>
        <v>-1.5300284500331728E-2</v>
      </c>
      <c r="AU44">
        <f t="shared" si="55"/>
        <v>-4.2644720369388711</v>
      </c>
      <c r="AW44">
        <v>41</v>
      </c>
      <c r="AX44">
        <f>IF(Z44&gt;0, (R44*SUMPRODUCT(K44:$K$98, X44:$X$98)-K44*$AZ$3)/Z44, 0)</f>
        <v>-1688.0504182920349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0.411916369</v>
      </c>
      <c r="Q45" s="5">
        <f t="shared" si="60"/>
        <v>12.5</v>
      </c>
      <c r="R45">
        <f t="shared" si="41"/>
        <v>50000</v>
      </c>
      <c r="S45">
        <f t="shared" si="42"/>
        <v>-2982.9605200043611</v>
      </c>
      <c r="U45">
        <f t="shared" si="57"/>
        <v>0.411916369</v>
      </c>
      <c r="V45">
        <f t="shared" si="58"/>
        <v>0.01</v>
      </c>
      <c r="W45">
        <f t="shared" si="34"/>
        <v>1.4864045680454957E-2</v>
      </c>
      <c r="X45">
        <f t="shared" si="35"/>
        <v>6.1227437253431405E-3</v>
      </c>
      <c r="Y45">
        <f t="shared" si="36"/>
        <v>1.4864045680454958E-4</v>
      </c>
      <c r="Z45">
        <f t="shared" si="37"/>
        <v>8.5926614983072667E-3</v>
      </c>
      <c r="AB45">
        <f t="shared" si="38"/>
        <v>-25.091258528403905</v>
      </c>
      <c r="AC45">
        <f t="shared" si="27"/>
        <v>-25.631570011212098</v>
      </c>
      <c r="AE45">
        <f t="shared" si="43"/>
        <v>0</v>
      </c>
      <c r="AF45">
        <f t="shared" si="44"/>
        <v>0</v>
      </c>
      <c r="AG45">
        <f t="shared" si="45"/>
        <v>-0.10740826872884084</v>
      </c>
      <c r="AH45">
        <f t="shared" si="46"/>
        <v>-306.13718626715701</v>
      </c>
      <c r="AI45">
        <f t="shared" si="39"/>
        <v>-306.24459453588582</v>
      </c>
      <c r="AJ45">
        <f t="shared" si="47"/>
        <v>0.54031148280819252</v>
      </c>
      <c r="AK45">
        <f t="shared" si="59"/>
        <v>-1.7563880969882735</v>
      </c>
      <c r="AL45">
        <f t="shared" si="40"/>
        <v>-307.46067115006588</v>
      </c>
      <c r="AN45">
        <f t="shared" si="48"/>
        <v>0</v>
      </c>
      <c r="AO45">
        <f t="shared" si="49"/>
        <v>0</v>
      </c>
      <c r="AP45">
        <f t="shared" si="50"/>
        <v>-9.2019689663466059E-4</v>
      </c>
      <c r="AQ45">
        <f t="shared" si="51"/>
        <v>-2.6227635179437749</v>
      </c>
      <c r="AR45">
        <f t="shared" si="52"/>
        <v>-2.6236837148404093</v>
      </c>
      <c r="AS45">
        <f t="shared" si="53"/>
        <v>4.6290006866358353E-3</v>
      </c>
      <c r="AT45">
        <f t="shared" si="54"/>
        <v>-1.5047471626369161E-2</v>
      </c>
      <c r="AU45">
        <f t="shared" si="55"/>
        <v>-2.6341021857801423</v>
      </c>
      <c r="AW45">
        <v>42</v>
      </c>
      <c r="AX45">
        <f>IF(Z45&gt;0, (R45*SUMPRODUCT(K45:$K$98, X45:$X$98)-K45*$AZ$3)/Z45, 0)</f>
        <v>-2982.9605200043611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0.41929138799999999</v>
      </c>
      <c r="Q46" s="5">
        <f t="shared" si="60"/>
        <v>12.5</v>
      </c>
      <c r="R46">
        <f t="shared" si="41"/>
        <v>50000</v>
      </c>
      <c r="S46">
        <f t="shared" si="42"/>
        <v>-5082.6088800429707</v>
      </c>
      <c r="U46">
        <f t="shared" si="57"/>
        <v>0.41929138799999999</v>
      </c>
      <c r="V46">
        <f t="shared" si="58"/>
        <v>0.01</v>
      </c>
      <c r="W46">
        <f t="shared" si="34"/>
        <v>8.5926614983072667E-3</v>
      </c>
      <c r="X46">
        <f t="shared" si="35"/>
        <v>3.6028289662394133E-3</v>
      </c>
      <c r="Y46">
        <f t="shared" si="36"/>
        <v>8.5926614983072662E-5</v>
      </c>
      <c r="Z46">
        <f t="shared" si="37"/>
        <v>4.9039059170847806E-3</v>
      </c>
      <c r="AB46">
        <f t="shared" si="38"/>
        <v>-25.631570011212098</v>
      </c>
      <c r="AC46">
        <f t="shared" si="27"/>
        <v>-24.924635761070373</v>
      </c>
      <c r="AE46">
        <f t="shared" si="43"/>
        <v>0</v>
      </c>
      <c r="AF46">
        <f t="shared" si="44"/>
        <v>0</v>
      </c>
      <c r="AG46">
        <f t="shared" si="45"/>
        <v>-6.1298823963559755E-2</v>
      </c>
      <c r="AH46">
        <f t="shared" si="46"/>
        <v>-180.14144831197066</v>
      </c>
      <c r="AI46">
        <f t="shared" si="39"/>
        <v>-180.20274713593423</v>
      </c>
      <c r="AJ46">
        <f t="shared" si="47"/>
        <v>-0.70693425014172462</v>
      </c>
      <c r="AK46">
        <f t="shared" si="59"/>
        <v>-1.7942099007848471</v>
      </c>
      <c r="AL46">
        <f t="shared" si="40"/>
        <v>-182.7038912868608</v>
      </c>
      <c r="AN46">
        <f t="shared" si="48"/>
        <v>0</v>
      </c>
      <c r="AO46">
        <f t="shared" si="49"/>
        <v>0</v>
      </c>
      <c r="AP46">
        <f t="shared" si="50"/>
        <v>-4.6889669075453089E-4</v>
      </c>
      <c r="AQ46">
        <f t="shared" si="51"/>
        <v>-1.3779665500829976</v>
      </c>
      <c r="AR46">
        <f t="shared" si="52"/>
        <v>-1.3784354467737523</v>
      </c>
      <c r="AS46">
        <f t="shared" si="53"/>
        <v>-5.407593637841151E-3</v>
      </c>
      <c r="AT46">
        <f t="shared" si="54"/>
        <v>-1.3724555066458635E-2</v>
      </c>
      <c r="AU46">
        <f t="shared" si="55"/>
        <v>-1.397567595478052</v>
      </c>
      <c r="AW46">
        <v>43</v>
      </c>
      <c r="AX46">
        <f>IF(Z46&gt;0, (R46*SUMPRODUCT(K46:$K$98, X46:$X$98)-K46*$AZ$3)/Z46, 0)</f>
        <v>-5082.6088800429707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0.42725776900000001</v>
      </c>
      <c r="Q47" s="5">
        <f t="shared" si="60"/>
        <v>12.5</v>
      </c>
      <c r="R47">
        <f t="shared" si="41"/>
        <v>50000</v>
      </c>
      <c r="S47">
        <f t="shared" si="42"/>
        <v>-8453.8927227694567</v>
      </c>
      <c r="U47">
        <f t="shared" si="57"/>
        <v>0.42725776900000001</v>
      </c>
      <c r="V47">
        <f t="shared" si="58"/>
        <v>0.01</v>
      </c>
      <c r="W47">
        <f t="shared" si="34"/>
        <v>4.9039059170847806E-3</v>
      </c>
      <c r="X47">
        <f t="shared" si="35"/>
        <v>2.0952319015195425E-3</v>
      </c>
      <c r="Y47">
        <f t="shared" si="36"/>
        <v>4.903905917084781E-5</v>
      </c>
      <c r="Z47">
        <f t="shared" si="37"/>
        <v>2.7596349563943903E-3</v>
      </c>
      <c r="AB47">
        <f t="shared" si="38"/>
        <v>-24.924635761070373</v>
      </c>
      <c r="AC47">
        <f t="shared" si="27"/>
        <v>-23.329657875362741</v>
      </c>
      <c r="AE47">
        <f t="shared" si="43"/>
        <v>0</v>
      </c>
      <c r="AF47">
        <f t="shared" si="44"/>
        <v>0</v>
      </c>
      <c r="AG47">
        <f t="shared" si="45"/>
        <v>-3.4495436954929876E-2</v>
      </c>
      <c r="AH47">
        <f t="shared" si="46"/>
        <v>-104.76159507597713</v>
      </c>
      <c r="AI47">
        <f t="shared" si="39"/>
        <v>-104.79609051293205</v>
      </c>
      <c r="AJ47">
        <f t="shared" si="47"/>
        <v>-1.5949778857076318</v>
      </c>
      <c r="AK47">
        <f t="shared" si="59"/>
        <v>-1.7447245032749263</v>
      </c>
      <c r="AL47">
        <f t="shared" si="40"/>
        <v>-108.13579290191461</v>
      </c>
      <c r="AN47">
        <f t="shared" si="48"/>
        <v>0</v>
      </c>
      <c r="AO47">
        <f t="shared" si="49"/>
        <v>0</v>
      </c>
      <c r="AP47">
        <f t="shared" si="50"/>
        <v>-2.3559640166403726E-4</v>
      </c>
      <c r="AQ47">
        <f t="shared" si="51"/>
        <v>-0.71549912136879923</v>
      </c>
      <c r="AR47">
        <f t="shared" si="52"/>
        <v>-0.71573471777046327</v>
      </c>
      <c r="AS47">
        <f t="shared" si="53"/>
        <v>-1.0893355289205264E-2</v>
      </c>
      <c r="AT47">
        <f t="shared" si="54"/>
        <v>-1.1916092421258706E-2</v>
      </c>
      <c r="AU47">
        <f t="shared" si="55"/>
        <v>-0.73854416548092727</v>
      </c>
      <c r="AW47">
        <v>44</v>
      </c>
      <c r="AX47">
        <f>IF(Z47&gt;0, (R47*SUMPRODUCT(K47:$K$98, X47:$X$98)-K47*$AZ$3)/Z47, 0)</f>
        <v>-8453.8927227694567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0.43603590599999997</v>
      </c>
      <c r="Q48" s="5">
        <f t="shared" si="60"/>
        <v>12.5</v>
      </c>
      <c r="R48">
        <f t="shared" si="41"/>
        <v>50000</v>
      </c>
      <c r="S48">
        <f t="shared" si="42"/>
        <v>-13992.412584503842</v>
      </c>
      <c r="U48">
        <f t="shared" si="57"/>
        <v>0.43603590599999997</v>
      </c>
      <c r="V48">
        <f t="shared" si="58"/>
        <v>0.01</v>
      </c>
      <c r="W48">
        <f t="shared" si="34"/>
        <v>2.7596349563943903E-3</v>
      </c>
      <c r="X48">
        <f t="shared" si="35"/>
        <v>1.2032999284406984E-3</v>
      </c>
      <c r="Y48">
        <f t="shared" si="36"/>
        <v>2.7596349563943904E-5</v>
      </c>
      <c r="Z48">
        <f t="shared" si="37"/>
        <v>1.528738678389748E-3</v>
      </c>
      <c r="AB48">
        <f t="shared" si="38"/>
        <v>-23.329657875362741</v>
      </c>
      <c r="AC48">
        <f t="shared" si="27"/>
        <v>-21.390742321918481</v>
      </c>
      <c r="AE48">
        <f t="shared" si="43"/>
        <v>0</v>
      </c>
      <c r="AF48">
        <f t="shared" si="44"/>
        <v>0</v>
      </c>
      <c r="AG48">
        <f t="shared" si="45"/>
        <v>-1.910923347987185E-2</v>
      </c>
      <c r="AH48">
        <f t="shared" si="46"/>
        <v>-60.164996422034918</v>
      </c>
      <c r="AI48">
        <f t="shared" si="39"/>
        <v>-60.184105655514792</v>
      </c>
      <c r="AJ48">
        <f t="shared" si="47"/>
        <v>-1.9389155534442608</v>
      </c>
      <c r="AK48">
        <f t="shared" si="59"/>
        <v>-1.6330760512753921</v>
      </c>
      <c r="AL48">
        <f t="shared" si="40"/>
        <v>-63.756097260234448</v>
      </c>
      <c r="AN48">
        <f t="shared" si="48"/>
        <v>0</v>
      </c>
      <c r="AO48">
        <f t="shared" si="49"/>
        <v>0</v>
      </c>
      <c r="AP48">
        <f t="shared" si="50"/>
        <v>-1.1652852428346295E-4</v>
      </c>
      <c r="AQ48">
        <f t="shared" si="51"/>
        <v>-0.36688746589256566</v>
      </c>
      <c r="AR48">
        <f t="shared" si="52"/>
        <v>-0.36700399441684911</v>
      </c>
      <c r="AS48">
        <f t="shared" si="53"/>
        <v>-1.182354951029824E-2</v>
      </c>
      <c r="AT48">
        <f t="shared" si="54"/>
        <v>-9.9585335276913736E-3</v>
      </c>
      <c r="AU48">
        <f t="shared" si="55"/>
        <v>-0.38878607745483873</v>
      </c>
      <c r="AW48">
        <v>45</v>
      </c>
      <c r="AX48">
        <f>IF(Z48&gt;0, (R48*SUMPRODUCT(K48:$K$98, X48:$X$98)-K48*$AZ$3)/Z48, 0)</f>
        <v>-13992.412584503842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0.445743585</v>
      </c>
      <c r="Q49" s="5">
        <f t="shared" si="60"/>
        <v>12.5</v>
      </c>
      <c r="R49">
        <f t="shared" si="41"/>
        <v>50000</v>
      </c>
      <c r="S49">
        <f t="shared" si="42"/>
        <v>-23301.700411586706</v>
      </c>
      <c r="U49">
        <f t="shared" si="57"/>
        <v>0.445743585</v>
      </c>
      <c r="V49">
        <f t="shared" si="58"/>
        <v>0.01</v>
      </c>
      <c r="W49">
        <f t="shared" si="34"/>
        <v>1.528738678389748E-3</v>
      </c>
      <c r="X49">
        <f t="shared" si="35"/>
        <v>6.8142545903360826E-4</v>
      </c>
      <c r="Y49">
        <f t="shared" si="36"/>
        <v>1.528738678389748E-5</v>
      </c>
      <c r="Z49">
        <f t="shared" si="37"/>
        <v>8.3202583257224229E-4</v>
      </c>
      <c r="AB49">
        <f t="shared" si="38"/>
        <v>-21.390742321918481</v>
      </c>
      <c r="AC49">
        <f t="shared" si="27"/>
        <v>-19.387616685299388</v>
      </c>
      <c r="AE49">
        <f t="shared" si="43"/>
        <v>0</v>
      </c>
      <c r="AF49">
        <f t="shared" si="44"/>
        <v>0</v>
      </c>
      <c r="AG49">
        <f t="shared" si="45"/>
        <v>-1.0400322907153028E-2</v>
      </c>
      <c r="AH49">
        <f t="shared" si="46"/>
        <v>-34.071272951680413</v>
      </c>
      <c r="AI49">
        <f t="shared" si="39"/>
        <v>-34.081673274587565</v>
      </c>
      <c r="AJ49">
        <f t="shared" si="47"/>
        <v>-2.0031256366190924</v>
      </c>
      <c r="AK49">
        <f t="shared" si="59"/>
        <v>-1.4973519625342937</v>
      </c>
      <c r="AL49">
        <f t="shared" si="40"/>
        <v>-37.582150873740957</v>
      </c>
      <c r="AN49">
        <f t="shared" si="48"/>
        <v>0</v>
      </c>
      <c r="AO49">
        <f t="shared" si="49"/>
        <v>0</v>
      </c>
      <c r="AP49">
        <f t="shared" si="50"/>
        <v>-5.6626247206926766E-5</v>
      </c>
      <c r="AQ49">
        <f t="shared" si="51"/>
        <v>-0.18550657917453686</v>
      </c>
      <c r="AR49">
        <f t="shared" si="52"/>
        <v>-0.18556320542174379</v>
      </c>
      <c r="AS49">
        <f t="shared" si="53"/>
        <v>-1.0906342860538676E-2</v>
      </c>
      <c r="AT49">
        <f t="shared" si="54"/>
        <v>-8.1525759481879418E-3</v>
      </c>
      <c r="AU49">
        <f t="shared" si="55"/>
        <v>-0.20462212423047044</v>
      </c>
      <c r="AW49">
        <v>46</v>
      </c>
      <c r="AX49">
        <f>IF(Z49&gt;0, (R49*SUMPRODUCT(K49:$K$98, X49:$X$98)-K49*$AZ$3)/Z49, 0)</f>
        <v>-23301.700411586706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0.45538508599999999</v>
      </c>
      <c r="Q50" s="5">
        <f t="shared" si="60"/>
        <v>12.5</v>
      </c>
      <c r="R50">
        <f t="shared" si="41"/>
        <v>50000</v>
      </c>
      <c r="S50">
        <f t="shared" si="42"/>
        <v>-39245.758770870954</v>
      </c>
      <c r="U50">
        <f t="shared" si="57"/>
        <v>0.45538508599999999</v>
      </c>
      <c r="V50">
        <f t="shared" si="58"/>
        <v>0.01</v>
      </c>
      <c r="W50">
        <f t="shared" si="34"/>
        <v>8.3202583257224229E-4</v>
      </c>
      <c r="X50">
        <f t="shared" si="35"/>
        <v>3.7889215532013217E-4</v>
      </c>
      <c r="Y50">
        <f t="shared" si="36"/>
        <v>8.3202583257224227E-6</v>
      </c>
      <c r="Z50">
        <f t="shared" si="37"/>
        <v>4.4481341892638768E-4</v>
      </c>
      <c r="AB50">
        <f t="shared" si="38"/>
        <v>-19.387616685299388</v>
      </c>
      <c r="AC50">
        <f t="shared" si="27"/>
        <v>-17.457040137231374</v>
      </c>
      <c r="AE50">
        <f t="shared" si="43"/>
        <v>0</v>
      </c>
      <c r="AF50">
        <f t="shared" si="44"/>
        <v>0</v>
      </c>
      <c r="AG50">
        <f t="shared" si="45"/>
        <v>-5.5601677365798461E-3</v>
      </c>
      <c r="AH50">
        <f t="shared" si="46"/>
        <v>-18.944607766006609</v>
      </c>
      <c r="AI50">
        <f t="shared" si="39"/>
        <v>-18.950167933743188</v>
      </c>
      <c r="AJ50">
        <f t="shared" si="47"/>
        <v>-1.9305765480680144</v>
      </c>
      <c r="AK50">
        <f t="shared" si="59"/>
        <v>-1.3571331679709573</v>
      </c>
      <c r="AL50">
        <f t="shared" si="40"/>
        <v>-22.23787764978216</v>
      </c>
      <c r="AN50">
        <f t="shared" si="48"/>
        <v>0</v>
      </c>
      <c r="AO50">
        <f t="shared" si="49"/>
        <v>0</v>
      </c>
      <c r="AP50">
        <f t="shared" si="50"/>
        <v>-2.7029675250601689E-5</v>
      </c>
      <c r="AQ50">
        <f t="shared" si="51"/>
        <v>-9.2095530193512881E-2</v>
      </c>
      <c r="AR50">
        <f t="shared" si="52"/>
        <v>-9.2122559868763484E-2</v>
      </c>
      <c r="AS50">
        <f t="shared" si="53"/>
        <v>-9.38512282595356E-3</v>
      </c>
      <c r="AT50">
        <f t="shared" si="54"/>
        <v>-6.5974392392412796E-3</v>
      </c>
      <c r="AU50">
        <f t="shared" si="55"/>
        <v>-0.10810512193395833</v>
      </c>
      <c r="AW50">
        <v>47</v>
      </c>
      <c r="AX50">
        <f>IF(Z50&gt;0, (R50*SUMPRODUCT(K50:$K$98, X50:$X$98)-K50*$AZ$3)/Z50, 0)</f>
        <v>-39245.758770870954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0.465797664</v>
      </c>
      <c r="Q51" s="5">
        <f t="shared" si="60"/>
        <v>12.5</v>
      </c>
      <c r="R51">
        <f t="shared" si="41"/>
        <v>50000</v>
      </c>
      <c r="S51">
        <f t="shared" si="42"/>
        <v>-67159.693552457727</v>
      </c>
      <c r="U51">
        <f t="shared" si="57"/>
        <v>0.465797664</v>
      </c>
      <c r="V51">
        <f t="shared" si="58"/>
        <v>0.01</v>
      </c>
      <c r="W51">
        <f t="shared" si="34"/>
        <v>4.4481341892638768E-4</v>
      </c>
      <c r="X51">
        <f t="shared" si="35"/>
        <v>2.0719305145176477E-4</v>
      </c>
      <c r="Y51">
        <f t="shared" si="36"/>
        <v>4.4481341892638771E-6</v>
      </c>
      <c r="Z51">
        <f t="shared" si="37"/>
        <v>2.3317223328535902E-4</v>
      </c>
      <c r="AB51">
        <f t="shared" si="38"/>
        <v>-17.457040137231374</v>
      </c>
      <c r="AC51">
        <f t="shared" si="27"/>
        <v>-15.659775732386896</v>
      </c>
      <c r="AE51">
        <f t="shared" si="43"/>
        <v>0</v>
      </c>
      <c r="AF51">
        <f t="shared" si="44"/>
        <v>0</v>
      </c>
      <c r="AG51">
        <f t="shared" si="45"/>
        <v>-2.9146529160669877E-3</v>
      </c>
      <c r="AH51">
        <f t="shared" si="46"/>
        <v>-10.359652572588239</v>
      </c>
      <c r="AI51">
        <f t="shared" si="39"/>
        <v>-10.362567225504305</v>
      </c>
      <c r="AJ51">
        <f t="shared" si="47"/>
        <v>-1.7972644048444781</v>
      </c>
      <c r="AK51">
        <f t="shared" si="59"/>
        <v>-1.2219928096061963</v>
      </c>
      <c r="AL51">
        <f t="shared" si="40"/>
        <v>-13.381824439954979</v>
      </c>
      <c r="AN51">
        <f t="shared" si="48"/>
        <v>0</v>
      </c>
      <c r="AO51">
        <f t="shared" si="49"/>
        <v>0</v>
      </c>
      <c r="AP51">
        <f t="shared" si="50"/>
        <v>-1.2650909739006062E-5</v>
      </c>
      <c r="AQ51">
        <f t="shared" si="51"/>
        <v>-4.4965569965746008E-2</v>
      </c>
      <c r="AR51">
        <f t="shared" si="52"/>
        <v>-4.497822087548501E-2</v>
      </c>
      <c r="AS51">
        <f t="shared" si="53"/>
        <v>-7.8009390543478958E-3</v>
      </c>
      <c r="AT51">
        <f t="shared" si="54"/>
        <v>-5.3040005727004744E-3</v>
      </c>
      <c r="AU51">
        <f t="shared" si="55"/>
        <v>-5.8083160502533378E-2</v>
      </c>
      <c r="AW51">
        <v>48</v>
      </c>
      <c r="AX51">
        <f>IF(Z51&gt;0, (R51*SUMPRODUCT(K51:$K$98, X51:$X$98)-K51*$AZ$3)/Z51, 0)</f>
        <v>-67159.693552457727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0.47670810299999999</v>
      </c>
      <c r="Q52" s="5">
        <f t="shared" si="60"/>
        <v>12.5</v>
      </c>
      <c r="R52">
        <f t="shared" si="41"/>
        <v>50000</v>
      </c>
      <c r="S52">
        <f t="shared" si="42"/>
        <v>-117122.14427568749</v>
      </c>
      <c r="U52">
        <f t="shared" si="57"/>
        <v>0.47670810299999999</v>
      </c>
      <c r="V52">
        <f t="shared" si="58"/>
        <v>0.01</v>
      </c>
      <c r="W52">
        <f t="shared" si="34"/>
        <v>2.3317223328535902E-4</v>
      </c>
      <c r="X52">
        <f t="shared" si="35"/>
        <v>1.1115509300173696E-4</v>
      </c>
      <c r="Y52">
        <f t="shared" si="36"/>
        <v>2.3317223328535904E-6</v>
      </c>
      <c r="Z52">
        <f t="shared" si="37"/>
        <v>1.1968541795076847E-4</v>
      </c>
      <c r="AB52">
        <f t="shared" si="38"/>
        <v>-15.659775732386896</v>
      </c>
      <c r="AC52">
        <f t="shared" si="27"/>
        <v>-14.017812788925861</v>
      </c>
      <c r="AE52">
        <f t="shared" si="43"/>
        <v>0</v>
      </c>
      <c r="AF52">
        <f t="shared" si="44"/>
        <v>0</v>
      </c>
      <c r="AG52">
        <f t="shared" si="45"/>
        <v>-1.4960677243846059E-3</v>
      </c>
      <c r="AH52">
        <f t="shared" si="46"/>
        <v>-5.5577546500868475</v>
      </c>
      <c r="AI52">
        <f t="shared" si="39"/>
        <v>-5.5592507178112323</v>
      </c>
      <c r="AJ52">
        <f t="shared" si="47"/>
        <v>-1.641962943461035</v>
      </c>
      <c r="AK52">
        <f t="shared" si="59"/>
        <v>-1.0961843012670829</v>
      </c>
      <c r="AL52">
        <f t="shared" si="40"/>
        <v>-8.2973979625393497</v>
      </c>
      <c r="AN52">
        <f t="shared" si="48"/>
        <v>0</v>
      </c>
      <c r="AO52">
        <f t="shared" si="49"/>
        <v>0</v>
      </c>
      <c r="AP52">
        <f t="shared" si="50"/>
        <v>-5.7978655881341041E-6</v>
      </c>
      <c r="AQ52">
        <f t="shared" si="51"/>
        <v>-2.1538539938949303E-2</v>
      </c>
      <c r="AR52">
        <f t="shared" si="52"/>
        <v>-2.1544337804537437E-2</v>
      </c>
      <c r="AS52">
        <f t="shared" si="53"/>
        <v>-6.3632683813161168E-3</v>
      </c>
      <c r="AT52">
        <f t="shared" si="54"/>
        <v>-4.2481561061572509E-3</v>
      </c>
      <c r="AU52">
        <f t="shared" si="55"/>
        <v>-3.2155762292010802E-2</v>
      </c>
      <c r="AW52">
        <v>49</v>
      </c>
      <c r="AX52">
        <f>IF(Z52&gt;0, (R52*SUMPRODUCT(K52:$K$98, X52:$X$98)-K52*$AZ$3)/Z52, 0)</f>
        <v>-117122.14427568749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0.48798100799999999</v>
      </c>
      <c r="Q53" s="5">
        <f t="shared" si="60"/>
        <v>12.5</v>
      </c>
      <c r="R53">
        <f t="shared" si="41"/>
        <v>50000</v>
      </c>
      <c r="S53">
        <f t="shared" si="42"/>
        <v>-208592.82918254525</v>
      </c>
      <c r="U53">
        <f t="shared" si="57"/>
        <v>0.48798100799999999</v>
      </c>
      <c r="V53">
        <f t="shared" si="58"/>
        <v>0.01</v>
      </c>
      <c r="W53">
        <f t="shared" si="34"/>
        <v>1.1968541795076847E-4</v>
      </c>
      <c r="X53">
        <f t="shared" si="35"/>
        <v>5.8404210894517289E-5</v>
      </c>
      <c r="Y53">
        <f t="shared" si="36"/>
        <v>1.1968541795076847E-6</v>
      </c>
      <c r="Z53">
        <f t="shared" si="37"/>
        <v>6.0084352876743501E-5</v>
      </c>
      <c r="AB53">
        <f t="shared" si="38"/>
        <v>-14.017812788925861</v>
      </c>
      <c r="AC53">
        <f t="shared" si="27"/>
        <v>-12.533165156162328</v>
      </c>
      <c r="AE53">
        <f t="shared" si="43"/>
        <v>0</v>
      </c>
      <c r="AF53">
        <f t="shared" si="44"/>
        <v>0</v>
      </c>
      <c r="AG53">
        <f t="shared" si="45"/>
        <v>-7.5105441095929374E-4</v>
      </c>
      <c r="AH53">
        <f t="shared" si="46"/>
        <v>-2.9202105447258644</v>
      </c>
      <c r="AI53">
        <f t="shared" si="39"/>
        <v>-2.9209615991368238</v>
      </c>
      <c r="AJ53">
        <f t="shared" si="47"/>
        <v>-1.484647632763533</v>
      </c>
      <c r="AK53">
        <f t="shared" si="59"/>
        <v>-0.98124689522481034</v>
      </c>
      <c r="AL53">
        <f t="shared" si="40"/>
        <v>-5.3868561271251671</v>
      </c>
      <c r="AN53">
        <f t="shared" si="48"/>
        <v>0</v>
      </c>
      <c r="AO53">
        <f t="shared" si="49"/>
        <v>0</v>
      </c>
      <c r="AP53">
        <f t="shared" si="50"/>
        <v>-2.598784498488009E-6</v>
      </c>
      <c r="AQ53">
        <f t="shared" si="51"/>
        <v>-1.0104458192664973E-2</v>
      </c>
      <c r="AR53">
        <f t="shared" si="52"/>
        <v>-1.0107056977163461E-2</v>
      </c>
      <c r="AS53">
        <f t="shared" si="53"/>
        <v>-5.137150115149116E-3</v>
      </c>
      <c r="AT53">
        <f t="shared" si="54"/>
        <v>-3.3952922495224308E-3</v>
      </c>
      <c r="AU53">
        <f t="shared" si="55"/>
        <v>-1.8639499341835009E-2</v>
      </c>
      <c r="AW53">
        <v>50</v>
      </c>
      <c r="AX53">
        <f>IF(Z53&gt;0, (R53*SUMPRODUCT(K53:$K$98, X53:$X$98)-K53*$AZ$3)/Z53, 0)</f>
        <v>-208592.82918254525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0.50007659900000001</v>
      </c>
      <c r="Q54" s="5">
        <f t="shared" si="60"/>
        <v>12.5</v>
      </c>
      <c r="R54">
        <f t="shared" si="41"/>
        <v>50000</v>
      </c>
      <c r="S54">
        <f t="shared" si="42"/>
        <v>-380424.73937257589</v>
      </c>
      <c r="U54">
        <f t="shared" si="57"/>
        <v>0.50007659900000001</v>
      </c>
      <c r="V54">
        <f t="shared" si="58"/>
        <v>0.01</v>
      </c>
      <c r="W54">
        <f t="shared" si="34"/>
        <v>6.0084352876743501E-5</v>
      </c>
      <c r="X54">
        <f t="shared" si="35"/>
        <v>3.0046778839717755E-5</v>
      </c>
      <c r="Y54">
        <f t="shared" si="36"/>
        <v>6.00843528767435E-7</v>
      </c>
      <c r="Z54">
        <f t="shared" si="37"/>
        <v>2.9436730508258309E-5</v>
      </c>
      <c r="AB54">
        <f t="shared" si="38"/>
        <v>-12.533165156162328</v>
      </c>
      <c r="AC54">
        <f t="shared" si="27"/>
        <v>-11.198460531584921</v>
      </c>
      <c r="AE54">
        <f t="shared" si="43"/>
        <v>0</v>
      </c>
      <c r="AF54">
        <f t="shared" si="44"/>
        <v>0</v>
      </c>
      <c r="AG54">
        <f t="shared" si="45"/>
        <v>-3.6795913135322886E-4</v>
      </c>
      <c r="AH54">
        <f t="shared" si="46"/>
        <v>-1.5023389419858877</v>
      </c>
      <c r="AI54">
        <f t="shared" si="39"/>
        <v>-1.5027069011172409</v>
      </c>
      <c r="AJ54">
        <f t="shared" si="47"/>
        <v>-1.334704624577407</v>
      </c>
      <c r="AK54">
        <f t="shared" si="59"/>
        <v>-0.87732156093136304</v>
      </c>
      <c r="AL54">
        <f t="shared" si="40"/>
        <v>-3.7147330866260111</v>
      </c>
      <c r="AN54">
        <f t="shared" si="48"/>
        <v>0</v>
      </c>
      <c r="AO54">
        <f t="shared" si="49"/>
        <v>0</v>
      </c>
      <c r="AP54">
        <f t="shared" si="50"/>
        <v>-1.1367904821118969E-6</v>
      </c>
      <c r="AQ54">
        <f t="shared" si="51"/>
        <v>-4.6413975483492994E-3</v>
      </c>
      <c r="AR54">
        <f t="shared" si="52"/>
        <v>-4.6425343388314111E-3</v>
      </c>
      <c r="AS54">
        <f t="shared" si="53"/>
        <v>-4.1235000965196581E-3</v>
      </c>
      <c r="AT54">
        <f t="shared" si="54"/>
        <v>-2.7104390548767787E-3</v>
      </c>
      <c r="AU54">
        <f t="shared" si="55"/>
        <v>-1.1476473490227849E-2</v>
      </c>
      <c r="AW54">
        <v>51</v>
      </c>
      <c r="AX54">
        <f>IF(Z54&gt;0, (R54*SUMPRODUCT(K54:$K$98, X54:$X$98)-K54*$AZ$3)/Z54, 0)</f>
        <v>-380424.73937257589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0.512515834</v>
      </c>
      <c r="Q55" s="5">
        <f t="shared" si="60"/>
        <v>12.5</v>
      </c>
      <c r="R55">
        <f t="shared" si="41"/>
        <v>50000</v>
      </c>
      <c r="S55">
        <f t="shared" si="42"/>
        <v>-711630.87663152837</v>
      </c>
      <c r="U55">
        <f t="shared" si="57"/>
        <v>0.512515834</v>
      </c>
      <c r="V55">
        <f t="shared" si="58"/>
        <v>0.01</v>
      </c>
      <c r="W55">
        <f t="shared" si="34"/>
        <v>2.9436730508258309E-5</v>
      </c>
      <c r="X55">
        <f t="shared" si="35"/>
        <v>1.5086790486673251E-5</v>
      </c>
      <c r="Y55">
        <f t="shared" si="36"/>
        <v>2.9436730508258309E-7</v>
      </c>
      <c r="Z55">
        <f t="shared" si="37"/>
        <v>1.4055572716502475E-5</v>
      </c>
      <c r="AB55">
        <f t="shared" si="38"/>
        <v>-11.198460531584921</v>
      </c>
      <c r="AC55">
        <f t="shared" si="27"/>
        <v>-10.002379533802848</v>
      </c>
      <c r="AE55">
        <f t="shared" si="43"/>
        <v>0</v>
      </c>
      <c r="AF55">
        <f t="shared" si="44"/>
        <v>0</v>
      </c>
      <c r="AG55">
        <f t="shared" si="45"/>
        <v>-1.7569465895628093E-4</v>
      </c>
      <c r="AH55">
        <f t="shared" si="46"/>
        <v>-0.75433952433366258</v>
      </c>
      <c r="AI55">
        <f t="shared" si="39"/>
        <v>-0.75451521899261886</v>
      </c>
      <c r="AJ55">
        <f t="shared" si="47"/>
        <v>-1.1960809977820723</v>
      </c>
      <c r="AK55">
        <f t="shared" si="59"/>
        <v>-0.78389223721094459</v>
      </c>
      <c r="AL55">
        <f t="shared" si="40"/>
        <v>-2.7344884539856356</v>
      </c>
      <c r="AN55">
        <f t="shared" si="48"/>
        <v>0</v>
      </c>
      <c r="AO55">
        <f t="shared" si="49"/>
        <v>0</v>
      </c>
      <c r="AP55">
        <f t="shared" si="50"/>
        <v>-4.8464237077494372E-7</v>
      </c>
      <c r="AQ55">
        <f t="shared" si="51"/>
        <v>-2.0807968643672889E-3</v>
      </c>
      <c r="AR55">
        <f t="shared" si="52"/>
        <v>-2.0812815067380638E-3</v>
      </c>
      <c r="AS55">
        <f t="shared" si="53"/>
        <v>-3.2993121922289428E-3</v>
      </c>
      <c r="AT55">
        <f t="shared" si="54"/>
        <v>-2.1623161143932168E-3</v>
      </c>
      <c r="AU55">
        <f t="shared" si="55"/>
        <v>-7.5429098133602225E-3</v>
      </c>
      <c r="AW55">
        <v>52</v>
      </c>
      <c r="AX55">
        <f>IF(Z55&gt;0, (R55*SUMPRODUCT(K55:$K$98, X55:$X$98)-K55*$AZ$3)/Z55, 0)</f>
        <v>-711630.87663152837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0.52569093300000003</v>
      </c>
      <c r="Q56" s="5">
        <f t="shared" si="60"/>
        <v>12.5</v>
      </c>
      <c r="R56">
        <f t="shared" si="41"/>
        <v>50000</v>
      </c>
      <c r="S56">
        <f t="shared" si="42"/>
        <v>-1368711.1600649301</v>
      </c>
      <c r="U56">
        <f t="shared" si="57"/>
        <v>0.52569093300000003</v>
      </c>
      <c r="V56">
        <f t="shared" si="58"/>
        <v>0.01</v>
      </c>
      <c r="W56">
        <f t="shared" si="34"/>
        <v>1.4055572716502475E-5</v>
      </c>
      <c r="X56">
        <f t="shared" si="35"/>
        <v>7.3888871351875307E-6</v>
      </c>
      <c r="Y56">
        <f t="shared" si="36"/>
        <v>1.4055572716502475E-7</v>
      </c>
      <c r="Z56">
        <f t="shared" si="37"/>
        <v>6.5261298541499191E-6</v>
      </c>
      <c r="AB56">
        <f t="shared" si="38"/>
        <v>-10.002379533802848</v>
      </c>
      <c r="AC56">
        <f t="shared" si="27"/>
        <v>-8.9323867634079086</v>
      </c>
      <c r="AE56">
        <f t="shared" si="43"/>
        <v>0</v>
      </c>
      <c r="AF56">
        <f t="shared" si="44"/>
        <v>0</v>
      </c>
      <c r="AG56">
        <f t="shared" si="45"/>
        <v>-8.1576623176873988E-5</v>
      </c>
      <c r="AH56">
        <f t="shared" si="46"/>
        <v>-0.36944435675937654</v>
      </c>
      <c r="AI56">
        <f t="shared" si="39"/>
        <v>-0.36952593338255341</v>
      </c>
      <c r="AJ56">
        <f t="shared" si="47"/>
        <v>-1.0699927703949399</v>
      </c>
      <c r="AK56">
        <f t="shared" si="59"/>
        <v>-0.70016656736619942</v>
      </c>
      <c r="AL56">
        <f t="shared" si="40"/>
        <v>-2.1396852711436924</v>
      </c>
      <c r="AN56">
        <f t="shared" si="48"/>
        <v>0</v>
      </c>
      <c r="AO56">
        <f t="shared" si="49"/>
        <v>0</v>
      </c>
      <c r="AP56">
        <f t="shared" si="50"/>
        <v>-2.0091414910998408E-7</v>
      </c>
      <c r="AQ56">
        <f t="shared" si="51"/>
        <v>-9.0990035737147177E-4</v>
      </c>
      <c r="AR56">
        <f t="shared" si="52"/>
        <v>-9.1010127152058181E-4</v>
      </c>
      <c r="AS56">
        <f t="shared" si="53"/>
        <v>-2.6352731780968997E-3</v>
      </c>
      <c r="AT56">
        <f t="shared" si="54"/>
        <v>-1.724432375836777E-3</v>
      </c>
      <c r="AU56">
        <f t="shared" si="55"/>
        <v>-5.269806825454258E-3</v>
      </c>
      <c r="AW56">
        <v>53</v>
      </c>
      <c r="AX56">
        <f>IF(Z56&gt;0, (R56*SUMPRODUCT(K56:$K$98, X56:$X$98)-K56*$AZ$3)/Z56, 0)</f>
        <v>-1368711.1600649301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0.53963832300000003</v>
      </c>
      <c r="Q57" s="5">
        <f t="shared" si="60"/>
        <v>12.5</v>
      </c>
      <c r="R57">
        <f t="shared" si="41"/>
        <v>50000</v>
      </c>
      <c r="S57">
        <f t="shared" si="42"/>
        <v>-2713768.5489597307</v>
      </c>
      <c r="U57">
        <f t="shared" si="57"/>
        <v>0.53963832300000003</v>
      </c>
      <c r="V57">
        <f t="shared" si="58"/>
        <v>0.01</v>
      </c>
      <c r="W57">
        <f t="shared" si="34"/>
        <v>6.5261298541499191E-6</v>
      </c>
      <c r="X57">
        <f t="shared" si="35"/>
        <v>3.5217497701736972E-6</v>
      </c>
      <c r="Y57">
        <f t="shared" si="36"/>
        <v>6.526129854149919E-8</v>
      </c>
      <c r="Z57">
        <f t="shared" si="37"/>
        <v>2.9391187854347225E-6</v>
      </c>
      <c r="AB57">
        <f t="shared" si="38"/>
        <v>-8.9323867634079086</v>
      </c>
      <c r="AC57">
        <f t="shared" si="27"/>
        <v>-7.9760881215694726</v>
      </c>
      <c r="AE57">
        <f t="shared" si="43"/>
        <v>0</v>
      </c>
      <c r="AF57">
        <f t="shared" si="44"/>
        <v>0</v>
      </c>
      <c r="AG57">
        <f t="shared" si="45"/>
        <v>-3.673898481793403E-5</v>
      </c>
      <c r="AH57">
        <f t="shared" si="46"/>
        <v>-0.17608748850868486</v>
      </c>
      <c r="AI57">
        <f t="shared" si="39"/>
        <v>-0.17612422749350279</v>
      </c>
      <c r="AJ57">
        <f t="shared" si="47"/>
        <v>-0.95629864183843605</v>
      </c>
      <c r="AK57">
        <f t="shared" si="59"/>
        <v>-0.6252670734385537</v>
      </c>
      <c r="AL57">
        <f t="shared" si="40"/>
        <v>-1.7576899427704926</v>
      </c>
      <c r="AN57">
        <f t="shared" si="48"/>
        <v>0</v>
      </c>
      <c r="AO57">
        <f t="shared" si="49"/>
        <v>0</v>
      </c>
      <c r="AP57">
        <f t="shared" si="50"/>
        <v>-8.0789315291250414E-8</v>
      </c>
      <c r="AQ57">
        <f t="shared" si="51"/>
        <v>-3.8721776604529911E-4</v>
      </c>
      <c r="AR57">
        <f t="shared" si="52"/>
        <v>-3.8729855536059036E-4</v>
      </c>
      <c r="AS57">
        <f t="shared" si="53"/>
        <v>-2.1029082014908137E-3</v>
      </c>
      <c r="AT57">
        <f t="shared" si="54"/>
        <v>-1.3749671905089232E-3</v>
      </c>
      <c r="AU57">
        <f t="shared" si="55"/>
        <v>-3.8651739473603277E-3</v>
      </c>
      <c r="AW57">
        <v>54</v>
      </c>
      <c r="AX57">
        <f>IF(Z57&gt;0, (R57*SUMPRODUCT(K57:$K$98, X57:$X$98)-K57*$AZ$3)/Z57, 0)</f>
        <v>-2713768.5489597307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0.55384314300000004</v>
      </c>
      <c r="Q58" s="5">
        <f t="shared" si="60"/>
        <v>12.5</v>
      </c>
      <c r="R58">
        <f t="shared" si="41"/>
        <v>50000</v>
      </c>
      <c r="S58">
        <f t="shared" si="42"/>
        <v>-5555606.0967832962</v>
      </c>
      <c r="U58">
        <f t="shared" si="57"/>
        <v>0.55384314300000004</v>
      </c>
      <c r="V58">
        <f t="shared" si="58"/>
        <v>0.01</v>
      </c>
      <c r="W58">
        <f t="shared" si="34"/>
        <v>2.9391187854347225E-6</v>
      </c>
      <c r="X58">
        <f t="shared" si="35"/>
        <v>1.6278107857755094E-6</v>
      </c>
      <c r="Y58">
        <f t="shared" si="36"/>
        <v>2.9391187854347227E-8</v>
      </c>
      <c r="Z58">
        <f t="shared" si="37"/>
        <v>1.2819168118048658E-6</v>
      </c>
      <c r="AB58">
        <f t="shared" si="38"/>
        <v>-7.9760881215694726</v>
      </c>
      <c r="AC58">
        <f t="shared" si="27"/>
        <v>-7.1218248552321182</v>
      </c>
      <c r="AE58">
        <f t="shared" si="43"/>
        <v>0</v>
      </c>
      <c r="AF58">
        <f t="shared" si="44"/>
        <v>0</v>
      </c>
      <c r="AG58">
        <f t="shared" si="45"/>
        <v>-1.6023960147560822E-5</v>
      </c>
      <c r="AH58">
        <f t="shared" si="46"/>
        <v>-8.1390539288775474E-2</v>
      </c>
      <c r="AI58">
        <f t="shared" si="39"/>
        <v>-8.1406563248923036E-2</v>
      </c>
      <c r="AJ58">
        <f t="shared" si="47"/>
        <v>-0.85426326633735439</v>
      </c>
      <c r="AK58">
        <f t="shared" si="59"/>
        <v>-0.55832616850986316</v>
      </c>
      <c r="AL58">
        <f t="shared" si="40"/>
        <v>-1.4939959980961406</v>
      </c>
      <c r="AN58">
        <f t="shared" si="48"/>
        <v>0</v>
      </c>
      <c r="AO58">
        <f t="shared" si="49"/>
        <v>0</v>
      </c>
      <c r="AP58">
        <f t="shared" si="50"/>
        <v>-3.1461440925548045E-8</v>
      </c>
      <c r="AQ58">
        <f t="shared" si="51"/>
        <v>-1.5980217250615746E-4</v>
      </c>
      <c r="AR58">
        <f t="shared" si="52"/>
        <v>-1.5983363394708299E-4</v>
      </c>
      <c r="AS58">
        <f t="shared" si="53"/>
        <v>-1.6772603676769332E-3</v>
      </c>
      <c r="AT58">
        <f t="shared" si="54"/>
        <v>-1.096217514646934E-3</v>
      </c>
      <c r="AU58">
        <f t="shared" si="55"/>
        <v>-2.9333115162709501E-3</v>
      </c>
      <c r="AW58">
        <v>55</v>
      </c>
      <c r="AX58">
        <f>IF(Z58&gt;0, (R58*SUMPRODUCT(K58:$K$98, X58:$X$98)-K58*$AZ$3)/Z58, 0)</f>
        <v>-5555606.0967832962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0.568687897</v>
      </c>
      <c r="Q59" s="5">
        <f t="shared" si="60"/>
        <v>12.5</v>
      </c>
      <c r="R59">
        <f t="shared" si="41"/>
        <v>50000</v>
      </c>
      <c r="S59">
        <f t="shared" si="42"/>
        <v>-11773849.526355417</v>
      </c>
      <c r="U59">
        <f t="shared" si="57"/>
        <v>0.568687897</v>
      </c>
      <c r="V59">
        <f t="shared" si="58"/>
        <v>0.01</v>
      </c>
      <c r="W59">
        <f t="shared" si="34"/>
        <v>1.2819168118048658E-6</v>
      </c>
      <c r="X59">
        <f t="shared" si="35"/>
        <v>7.2901057583425393E-7</v>
      </c>
      <c r="Y59">
        <f t="shared" si="36"/>
        <v>1.2819168118048659E-8</v>
      </c>
      <c r="Z59">
        <f t="shared" si="37"/>
        <v>5.4008706785256324E-7</v>
      </c>
      <c r="AB59">
        <f t="shared" si="38"/>
        <v>-7.1218248552321182</v>
      </c>
      <c r="AC59">
        <f t="shared" si="27"/>
        <v>-6.3589038680265881</v>
      </c>
      <c r="AE59">
        <f t="shared" si="43"/>
        <v>0</v>
      </c>
      <c r="AF59">
        <f t="shared" si="44"/>
        <v>0</v>
      </c>
      <c r="AG59">
        <f t="shared" si="45"/>
        <v>-6.7510883481570409E-6</v>
      </c>
      <c r="AH59">
        <f t="shared" si="46"/>
        <v>-3.6450528791712698E-2</v>
      </c>
      <c r="AI59">
        <f t="shared" si="39"/>
        <v>-3.6457279880060853E-2</v>
      </c>
      <c r="AJ59">
        <f t="shared" si="47"/>
        <v>-0.76292098720553003</v>
      </c>
      <c r="AK59">
        <f t="shared" si="59"/>
        <v>-0.49852773986624832</v>
      </c>
      <c r="AL59">
        <f t="shared" si="40"/>
        <v>-1.2979060069518393</v>
      </c>
      <c r="AN59">
        <f t="shared" si="48"/>
        <v>0</v>
      </c>
      <c r="AO59">
        <f t="shared" si="49"/>
        <v>0</v>
      </c>
      <c r="AP59">
        <f t="shared" si="50"/>
        <v>-1.1834898071207958E-8</v>
      </c>
      <c r="AQ59">
        <f t="shared" si="51"/>
        <v>-6.3899073844784474E-5</v>
      </c>
      <c r="AR59">
        <f t="shared" si="52"/>
        <v>-6.3910908742855667E-5</v>
      </c>
      <c r="AS59">
        <f t="shared" si="53"/>
        <v>-1.3374276345276422E-3</v>
      </c>
      <c r="AT59">
        <f t="shared" si="54"/>
        <v>-8.7393686509781117E-4</v>
      </c>
      <c r="AU59">
        <f t="shared" si="55"/>
        <v>-2.2752754083683094E-3</v>
      </c>
      <c r="AW59">
        <v>56</v>
      </c>
      <c r="AX59">
        <f>IF(Z59&gt;0, (R59*SUMPRODUCT(K59:$K$98, X59:$X$98)-K59*$AZ$3)/Z59, 0)</f>
        <v>-11773849.526355417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0.58363282999999999</v>
      </c>
      <c r="Q60" s="5">
        <f t="shared" si="60"/>
        <v>12.5</v>
      </c>
      <c r="R60">
        <f t="shared" si="41"/>
        <v>50000</v>
      </c>
      <c r="S60">
        <f t="shared" si="42"/>
        <v>-25869372.236359637</v>
      </c>
      <c r="U60">
        <f t="shared" si="57"/>
        <v>0.58363282999999999</v>
      </c>
      <c r="V60">
        <f t="shared" si="58"/>
        <v>0.01</v>
      </c>
      <c r="W60">
        <f t="shared" si="34"/>
        <v>5.4008706785256324E-7</v>
      </c>
      <c r="X60">
        <f t="shared" si="35"/>
        <v>3.1521254385719352E-7</v>
      </c>
      <c r="Y60">
        <f t="shared" si="36"/>
        <v>5.4008706785256328E-9</v>
      </c>
      <c r="Z60">
        <f t="shared" si="37"/>
        <v>2.1947365331684409E-7</v>
      </c>
      <c r="AB60">
        <f t="shared" si="38"/>
        <v>-6.3589038680265881</v>
      </c>
      <c r="AC60">
        <f t="shared" si="27"/>
        <v>-5.6776456337271863</v>
      </c>
      <c r="AE60">
        <f t="shared" si="43"/>
        <v>0</v>
      </c>
      <c r="AF60">
        <f t="shared" si="44"/>
        <v>0</v>
      </c>
      <c r="AG60">
        <f t="shared" si="45"/>
        <v>-2.7434206664605509E-6</v>
      </c>
      <c r="AH60">
        <f t="shared" si="46"/>
        <v>-1.5760627192859675E-2</v>
      </c>
      <c r="AI60">
        <f t="shared" si="39"/>
        <v>-1.5763370613526135E-2</v>
      </c>
      <c r="AJ60">
        <f t="shared" si="47"/>
        <v>-0.6812582342994018</v>
      </c>
      <c r="AK60">
        <f t="shared" si="59"/>
        <v>-0.4451232707618612</v>
      </c>
      <c r="AL60">
        <f t="shared" si="40"/>
        <v>-1.1421448756747892</v>
      </c>
      <c r="AN60">
        <f t="shared" si="48"/>
        <v>0</v>
      </c>
      <c r="AO60">
        <f t="shared" si="49"/>
        <v>0</v>
      </c>
      <c r="AP60">
        <f t="shared" si="50"/>
        <v>-4.2940303896743177E-9</v>
      </c>
      <c r="AQ60">
        <f t="shared" si="51"/>
        <v>-2.466869662164515E-5</v>
      </c>
      <c r="AR60">
        <f t="shared" si="52"/>
        <v>-2.4672990652034821E-5</v>
      </c>
      <c r="AS60">
        <f t="shared" si="53"/>
        <v>-1.0663124314331481E-3</v>
      </c>
      <c r="AT60">
        <f t="shared" si="54"/>
        <v>-6.9671154525078227E-4</v>
      </c>
      <c r="AU60">
        <f t="shared" si="55"/>
        <v>-1.7876969673359653E-3</v>
      </c>
      <c r="AW60">
        <v>57</v>
      </c>
      <c r="AX60">
        <f>IF(Z60&gt;0, (R60*SUMPRODUCT(K60:$K$98, X60:$X$98)-K60*$AZ$3)/Z60, 0)</f>
        <v>-25869372.236359637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0.59833308299999999</v>
      </c>
      <c r="Q61" s="5">
        <f t="shared" si="60"/>
        <v>12.5</v>
      </c>
      <c r="R61">
        <f t="shared" si="41"/>
        <v>50000</v>
      </c>
      <c r="S61">
        <f t="shared" si="42"/>
        <v>-58972933.971345887</v>
      </c>
      <c r="U61">
        <f t="shared" si="57"/>
        <v>0.59833308299999999</v>
      </c>
      <c r="V61">
        <f t="shared" si="58"/>
        <v>0.01</v>
      </c>
      <c r="W61">
        <f t="shared" si="34"/>
        <v>2.1947365331684409E-7</v>
      </c>
      <c r="X61">
        <f t="shared" si="35"/>
        <v>1.313183476263405E-7</v>
      </c>
      <c r="Y61">
        <f t="shared" si="36"/>
        <v>2.1947365331684412E-9</v>
      </c>
      <c r="Z61">
        <f t="shared" si="37"/>
        <v>8.5960569157335149E-8</v>
      </c>
      <c r="AB61">
        <f t="shared" si="38"/>
        <v>-5.6776456337271863</v>
      </c>
      <c r="AC61">
        <f t="shared" si="27"/>
        <v>-5.0693469690548376</v>
      </c>
      <c r="AE61">
        <f t="shared" si="43"/>
        <v>0</v>
      </c>
      <c r="AF61">
        <f t="shared" si="44"/>
        <v>0</v>
      </c>
      <c r="AG61">
        <f t="shared" si="45"/>
        <v>-1.0745071144666893E-6</v>
      </c>
      <c r="AH61">
        <f t="shared" si="46"/>
        <v>-6.5659173813170249E-3</v>
      </c>
      <c r="AI61">
        <f t="shared" si="39"/>
        <v>-6.5669918884314919E-3</v>
      </c>
      <c r="AJ61">
        <f t="shared" si="47"/>
        <v>-0.60829866467234872</v>
      </c>
      <c r="AK61">
        <f t="shared" si="59"/>
        <v>-0.39743519436090308</v>
      </c>
      <c r="AL61">
        <f t="shared" si="40"/>
        <v>-1.0123008509216833</v>
      </c>
      <c r="AN61">
        <f t="shared" si="48"/>
        <v>0</v>
      </c>
      <c r="AO61">
        <f t="shared" si="49"/>
        <v>0</v>
      </c>
      <c r="AP61">
        <f t="shared" si="50"/>
        <v>-1.5016336109179003E-9</v>
      </c>
      <c r="AQ61">
        <f t="shared" si="51"/>
        <v>-9.1759301483911617E-6</v>
      </c>
      <c r="AR61">
        <f t="shared" si="52"/>
        <v>-9.1774317820020802E-6</v>
      </c>
      <c r="AS61">
        <f t="shared" si="53"/>
        <v>-8.5010299890089141E-4</v>
      </c>
      <c r="AT61">
        <f t="shared" si="54"/>
        <v>-5.554193527236267E-4</v>
      </c>
      <c r="AU61">
        <f t="shared" si="55"/>
        <v>-1.4146997834065202E-3</v>
      </c>
      <c r="AW61">
        <v>58</v>
      </c>
      <c r="AX61">
        <f>IF(Z61&gt;0, (R61*SUMPRODUCT(K61:$K$98, X61:$X$98)-K61*$AZ$3)/Z61, 0)</f>
        <v>-58972933.971345887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0.61338487399999997</v>
      </c>
      <c r="Q62" s="5">
        <f t="shared" si="60"/>
        <v>12.5</v>
      </c>
      <c r="R62">
        <f t="shared" si="41"/>
        <v>50000</v>
      </c>
      <c r="S62">
        <f t="shared" si="42"/>
        <v>-139809823.91575754</v>
      </c>
      <c r="U62">
        <f t="shared" si="57"/>
        <v>0.61338487399999997</v>
      </c>
      <c r="V62">
        <f t="shared" si="58"/>
        <v>0.01</v>
      </c>
      <c r="W62">
        <f t="shared" si="34"/>
        <v>8.5960569157335149E-8</v>
      </c>
      <c r="X62">
        <f t="shared" si="35"/>
        <v>5.2726912881540307E-8</v>
      </c>
      <c r="Y62">
        <f t="shared" si="36"/>
        <v>8.5960569157335152E-10</v>
      </c>
      <c r="Z62">
        <f t="shared" si="37"/>
        <v>3.2374050584221492E-8</v>
      </c>
      <c r="AB62">
        <f t="shared" si="38"/>
        <v>-5.0693469690548376</v>
      </c>
      <c r="AC62">
        <f t="shared" si="27"/>
        <v>-4.5262103116198347</v>
      </c>
      <c r="AE62">
        <f t="shared" si="43"/>
        <v>0</v>
      </c>
      <c r="AF62">
        <f t="shared" si="44"/>
        <v>0</v>
      </c>
      <c r="AG62">
        <f t="shared" si="45"/>
        <v>-4.0467563230276868E-7</v>
      </c>
      <c r="AH62">
        <f t="shared" si="46"/>
        <v>-2.6363456440770153E-3</v>
      </c>
      <c r="AI62">
        <f t="shared" si="39"/>
        <v>-2.6367503197093178E-3</v>
      </c>
      <c r="AJ62">
        <f t="shared" si="47"/>
        <v>-0.54313665743500295</v>
      </c>
      <c r="AK62">
        <f t="shared" si="59"/>
        <v>-0.35485428783383866</v>
      </c>
      <c r="AL62">
        <f t="shared" si="40"/>
        <v>-0.90062769558855094</v>
      </c>
      <c r="AN62">
        <f t="shared" si="48"/>
        <v>0</v>
      </c>
      <c r="AO62">
        <f t="shared" si="49"/>
        <v>0</v>
      </c>
      <c r="AP62">
        <f t="shared" si="50"/>
        <v>-5.0494458176935716E-10</v>
      </c>
      <c r="AQ62">
        <f t="shared" si="51"/>
        <v>-3.289569082953719E-6</v>
      </c>
      <c r="AR62">
        <f t="shared" si="52"/>
        <v>-3.2900740275354878E-6</v>
      </c>
      <c r="AS62">
        <f t="shared" si="53"/>
        <v>-6.777129395499009E-4</v>
      </c>
      <c r="AT62">
        <f t="shared" si="54"/>
        <v>-4.4277869892907521E-4</v>
      </c>
      <c r="AU62">
        <f t="shared" si="55"/>
        <v>-1.1237817125065116E-3</v>
      </c>
      <c r="AW62">
        <v>59</v>
      </c>
      <c r="AX62">
        <f>IF(Z62&gt;0, (R62*SUMPRODUCT(K62:$K$98, X62:$X$98)-K62*$AZ$3)/Z62, 0)</f>
        <v>-139809823.91575754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0.62870016699999998</v>
      </c>
      <c r="Q63" s="5">
        <f t="shared" si="60"/>
        <v>12.5</v>
      </c>
      <c r="R63">
        <f t="shared" si="41"/>
        <v>50000</v>
      </c>
      <c r="S63">
        <f t="shared" si="42"/>
        <v>-345503301.40770882</v>
      </c>
      <c r="U63">
        <f t="shared" si="57"/>
        <v>0.62870016699999998</v>
      </c>
      <c r="V63">
        <f t="shared" si="58"/>
        <v>0.01</v>
      </c>
      <c r="W63">
        <f t="shared" si="34"/>
        <v>3.2374050584221492E-8</v>
      </c>
      <c r="X63">
        <f t="shared" si="35"/>
        <v>2.03535710087665E-8</v>
      </c>
      <c r="Y63">
        <f t="shared" si="36"/>
        <v>3.2374050584221492E-10</v>
      </c>
      <c r="Z63">
        <f t="shared" si="37"/>
        <v>1.1696739069612777E-8</v>
      </c>
      <c r="AB63">
        <f t="shared" si="38"/>
        <v>-4.5262103116198347</v>
      </c>
      <c r="AC63">
        <f t="shared" si="27"/>
        <v>-4.0412619642557468</v>
      </c>
      <c r="AE63">
        <f t="shared" si="43"/>
        <v>0</v>
      </c>
      <c r="AF63">
        <f t="shared" si="44"/>
        <v>0</v>
      </c>
      <c r="AG63">
        <f t="shared" si="45"/>
        <v>-1.4620923837015972E-7</v>
      </c>
      <c r="AH63">
        <f t="shared" si="46"/>
        <v>-1.0176785504383251E-3</v>
      </c>
      <c r="AI63">
        <f t="shared" si="39"/>
        <v>-1.0178247596766953E-3</v>
      </c>
      <c r="AJ63">
        <f t="shared" si="47"/>
        <v>-0.48494834736408787</v>
      </c>
      <c r="AK63">
        <f t="shared" si="59"/>
        <v>-0.31683472181338845</v>
      </c>
      <c r="AL63">
        <f t="shared" si="40"/>
        <v>-0.80280089393715304</v>
      </c>
      <c r="AN63">
        <f t="shared" si="48"/>
        <v>0</v>
      </c>
      <c r="AO63">
        <f t="shared" si="49"/>
        <v>0</v>
      </c>
      <c r="AP63">
        <f t="shared" si="50"/>
        <v>-1.6288963666743179E-10</v>
      </c>
      <c r="AQ63">
        <f t="shared" si="51"/>
        <v>-1.1337812245862145E-6</v>
      </c>
      <c r="AR63">
        <f t="shared" si="52"/>
        <v>-1.1339441142228819E-6</v>
      </c>
      <c r="AS63">
        <f t="shared" si="53"/>
        <v>-5.4027406876041629E-4</v>
      </c>
      <c r="AT63">
        <f t="shared" si="54"/>
        <v>-3.5298106532194836E-4</v>
      </c>
      <c r="AU63">
        <f t="shared" si="55"/>
        <v>-8.9438907819658754E-4</v>
      </c>
      <c r="AW63">
        <v>60</v>
      </c>
      <c r="AX63">
        <f>IF(Z63&gt;0, (R63*SUMPRODUCT(K63:$K$98, X63:$X$98)-K63*$AZ$3)/Z63, 0)</f>
        <v>-345503301.40770882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0.64417999699999995</v>
      </c>
      <c r="Q64" s="5">
        <f t="shared" si="60"/>
        <v>12.5</v>
      </c>
      <c r="R64">
        <f t="shared" si="41"/>
        <v>50000</v>
      </c>
      <c r="S64">
        <f t="shared" si="42"/>
        <v>-892039701.10978317</v>
      </c>
      <c r="U64">
        <f t="shared" si="57"/>
        <v>0.64417999699999995</v>
      </c>
      <c r="V64">
        <f t="shared" si="58"/>
        <v>0.01</v>
      </c>
      <c r="W64">
        <f t="shared" si="34"/>
        <v>1.1696739069612777E-8</v>
      </c>
      <c r="X64">
        <f t="shared" si="35"/>
        <v>7.5348053387729415E-9</v>
      </c>
      <c r="Y64">
        <f t="shared" si="36"/>
        <v>1.1696739069612777E-10</v>
      </c>
      <c r="Z64">
        <f t="shared" si="37"/>
        <v>4.0449663401437079E-9</v>
      </c>
      <c r="AB64">
        <f t="shared" si="38"/>
        <v>-4.0412619642557468</v>
      </c>
      <c r="AC64">
        <f t="shared" si="27"/>
        <v>-3.6082705650609266</v>
      </c>
      <c r="AE64">
        <f t="shared" si="43"/>
        <v>0</v>
      </c>
      <c r="AF64">
        <f t="shared" si="44"/>
        <v>0</v>
      </c>
      <c r="AG64">
        <f t="shared" si="45"/>
        <v>-5.0562079251796348E-8</v>
      </c>
      <c r="AH64">
        <f t="shared" si="46"/>
        <v>-3.7674026693864705E-4</v>
      </c>
      <c r="AI64">
        <f t="shared" si="39"/>
        <v>-3.7679082901789887E-4</v>
      </c>
      <c r="AJ64">
        <f t="shared" si="47"/>
        <v>-0.43299139919482021</v>
      </c>
      <c r="AK64">
        <f t="shared" si="59"/>
        <v>-0.28288833749790232</v>
      </c>
      <c r="AL64">
        <f t="shared" si="40"/>
        <v>-0.71625652752174052</v>
      </c>
      <c r="AN64">
        <f t="shared" si="48"/>
        <v>0</v>
      </c>
      <c r="AO64">
        <f t="shared" si="49"/>
        <v>0</v>
      </c>
      <c r="AP64">
        <f t="shared" si="50"/>
        <v>-5.0295084500892999E-11</v>
      </c>
      <c r="AQ64">
        <f t="shared" si="51"/>
        <v>-3.7475087735627598E-7</v>
      </c>
      <c r="AR64">
        <f t="shared" si="52"/>
        <v>-3.748011724407769E-7</v>
      </c>
      <c r="AS64">
        <f t="shared" si="53"/>
        <v>-4.3070497362684469E-4</v>
      </c>
      <c r="AT64">
        <f t="shared" si="54"/>
        <v>-2.8139453616849932E-4</v>
      </c>
      <c r="AU64">
        <f t="shared" si="55"/>
        <v>-7.1247431096778488E-4</v>
      </c>
      <c r="AW64">
        <v>61</v>
      </c>
      <c r="AX64">
        <f>IF(Z64&gt;0, (R64*SUMPRODUCT(K64:$K$98, X64:$X$98)-K64*$AZ$3)/Z64, 0)</f>
        <v>-892039701.10978317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0.65972661300000002</v>
      </c>
      <c r="Q65" s="5">
        <f t="shared" si="60"/>
        <v>12.5</v>
      </c>
      <c r="R65">
        <f t="shared" si="41"/>
        <v>50000</v>
      </c>
      <c r="S65">
        <f t="shared" si="42"/>
        <v>-2411529746.1413865</v>
      </c>
      <c r="U65">
        <f t="shared" si="57"/>
        <v>0.65972661300000002</v>
      </c>
      <c r="V65">
        <f t="shared" si="58"/>
        <v>0.01</v>
      </c>
      <c r="W65">
        <f t="shared" si="34"/>
        <v>4.0449663401437079E-9</v>
      </c>
      <c r="X65">
        <f t="shared" si="35"/>
        <v>2.6685719432820144E-9</v>
      </c>
      <c r="Y65">
        <f t="shared" si="36"/>
        <v>4.0449663401437077E-11</v>
      </c>
      <c r="Z65">
        <f t="shared" si="37"/>
        <v>1.3359447334602564E-9</v>
      </c>
      <c r="AB65">
        <f t="shared" si="38"/>
        <v>-3.6082705650609266</v>
      </c>
      <c r="AC65">
        <f t="shared" si="27"/>
        <v>-3.2216704639403342</v>
      </c>
      <c r="AE65">
        <f t="shared" si="43"/>
        <v>0</v>
      </c>
      <c r="AF65">
        <f t="shared" si="44"/>
        <v>0</v>
      </c>
      <c r="AG65">
        <f t="shared" si="45"/>
        <v>-1.6699309168253204E-8</v>
      </c>
      <c r="AH65">
        <f t="shared" si="46"/>
        <v>-1.3342859716410072E-4</v>
      </c>
      <c r="AI65">
        <f t="shared" si="39"/>
        <v>-1.3344529647326897E-4</v>
      </c>
      <c r="AJ65">
        <f t="shared" si="47"/>
        <v>-0.3866001011205924</v>
      </c>
      <c r="AK65">
        <f t="shared" si="59"/>
        <v>-0.25257893955426486</v>
      </c>
      <c r="AL65">
        <f t="shared" si="40"/>
        <v>-0.6393124859713305</v>
      </c>
      <c r="AN65">
        <f t="shared" si="48"/>
        <v>0</v>
      </c>
      <c r="AO65">
        <f t="shared" si="49"/>
        <v>0</v>
      </c>
      <c r="AP65">
        <f t="shared" si="50"/>
        <v>-1.4831364203179583E-11</v>
      </c>
      <c r="AQ65">
        <f t="shared" si="51"/>
        <v>-1.1850359195829619E-7</v>
      </c>
      <c r="AR65">
        <f t="shared" si="52"/>
        <v>-1.1851842332249937E-7</v>
      </c>
      <c r="AS65">
        <f t="shared" si="53"/>
        <v>-3.4335593424463401E-4</v>
      </c>
      <c r="AT65">
        <f t="shared" si="54"/>
        <v>-2.2432606072733937E-4</v>
      </c>
      <c r="AU65">
        <f t="shared" si="55"/>
        <v>-5.6780051339529582E-4</v>
      </c>
      <c r="AW65">
        <v>62</v>
      </c>
      <c r="AX65">
        <f>IF(Z65&gt;0, (R65*SUMPRODUCT(K65:$K$98, X65:$X$98)-K65*$AZ$3)/Z65, 0)</f>
        <v>-2411529746.1413865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0.67535580100000003</v>
      </c>
      <c r="Q66" s="5">
        <f t="shared" si="60"/>
        <v>12.5</v>
      </c>
      <c r="R66">
        <f t="shared" si="41"/>
        <v>50000</v>
      </c>
      <c r="S66">
        <f t="shared" si="42"/>
        <v>-6843131515.224103</v>
      </c>
      <c r="U66">
        <f t="shared" si="57"/>
        <v>0.67535580100000003</v>
      </c>
      <c r="V66">
        <f t="shared" si="58"/>
        <v>0.01</v>
      </c>
      <c r="W66">
        <f t="shared" si="34"/>
        <v>1.3359447334602564E-9</v>
      </c>
      <c r="X66">
        <f t="shared" si="35"/>
        <v>9.0223802555778295E-10</v>
      </c>
      <c r="Y66">
        <f t="shared" si="36"/>
        <v>1.3359447334602563E-11</v>
      </c>
      <c r="Z66">
        <f t="shared" si="37"/>
        <v>4.2034726056787086E-10</v>
      </c>
      <c r="AB66">
        <f t="shared" si="38"/>
        <v>-3.2216704639403342</v>
      </c>
      <c r="AC66">
        <f t="shared" si="27"/>
        <v>-2.8764915861301148</v>
      </c>
      <c r="AE66">
        <f t="shared" si="43"/>
        <v>0</v>
      </c>
      <c r="AF66">
        <f t="shared" si="44"/>
        <v>0</v>
      </c>
      <c r="AG66">
        <f t="shared" si="45"/>
        <v>-5.2543407570983856E-9</v>
      </c>
      <c r="AH66">
        <f t="shared" si="46"/>
        <v>-4.5111901277889149E-5</v>
      </c>
      <c r="AI66">
        <f t="shared" si="39"/>
        <v>-4.5117155618646247E-5</v>
      </c>
      <c r="AJ66">
        <f t="shared" si="47"/>
        <v>-0.34517887781021939</v>
      </c>
      <c r="AK66">
        <f t="shared" si="59"/>
        <v>-0.22551693247582341</v>
      </c>
      <c r="AL66">
        <f t="shared" si="40"/>
        <v>-0.57074092744166149</v>
      </c>
      <c r="AN66">
        <f t="shared" si="48"/>
        <v>0</v>
      </c>
      <c r="AO66">
        <f t="shared" si="49"/>
        <v>0</v>
      </c>
      <c r="AP66">
        <f t="shared" si="50"/>
        <v>-4.166609562309565E-12</v>
      </c>
      <c r="AQ66">
        <f t="shared" si="51"/>
        <v>-3.5773028040575268E-8</v>
      </c>
      <c r="AR66">
        <f t="shared" si="52"/>
        <v>-3.5777194650137577E-8</v>
      </c>
      <c r="AS66">
        <f t="shared" si="53"/>
        <v>-2.7372141996088946E-4</v>
      </c>
      <c r="AT66">
        <f t="shared" si="54"/>
        <v>-1.7883137975912054E-4</v>
      </c>
      <c r="AU66">
        <f t="shared" si="55"/>
        <v>-4.5258857691466017E-4</v>
      </c>
      <c r="AW66">
        <v>63</v>
      </c>
      <c r="AX66">
        <f>IF(Z66&gt;0, (R66*SUMPRODUCT(K66:$K$98, X66:$X$98)-K66*$AZ$3)/Z66, 0)</f>
        <v>-6843131515.224103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1">$C$6</f>
        <v>50000</v>
      </c>
      <c r="S67">
        <f t="shared" ref="S67:S79" si="62">AX67</f>
        <v>-20441148021.021061</v>
      </c>
      <c r="U67">
        <f t="shared" si="57"/>
        <v>0.69109609699999996</v>
      </c>
      <c r="V67">
        <f t="shared" si="58"/>
        <v>0.01</v>
      </c>
      <c r="W67">
        <f t="shared" si="34"/>
        <v>4.2034726056787086E-10</v>
      </c>
      <c r="X67">
        <f t="shared" si="35"/>
        <v>2.9050035116309756E-10</v>
      </c>
      <c r="Y67">
        <f t="shared" si="36"/>
        <v>4.2034726056787083E-12</v>
      </c>
      <c r="Z67">
        <f t="shared" si="37"/>
        <v>1.2564343679909458E-10</v>
      </c>
      <c r="AB67">
        <f t="shared" si="38"/>
        <v>-2.8764915861301148</v>
      </c>
      <c r="AC67">
        <f t="shared" si="27"/>
        <v>-2.5682960894800968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-1.5705429599886823E-9</v>
      </c>
      <c r="AH67">
        <f t="shared" ref="AH67:AH79" si="66">-X67*R67</f>
        <v>-1.4525017558154879E-5</v>
      </c>
      <c r="AI67">
        <f t="shared" si="39"/>
        <v>-1.4526588101114868E-5</v>
      </c>
      <c r="AJ67">
        <f t="shared" ref="AJ67:AJ79" si="67">AB67-AC67</f>
        <v>-0.308195496650018</v>
      </c>
      <c r="AK67">
        <f t="shared" si="59"/>
        <v>-0.20135441102910806</v>
      </c>
      <c r="AL67">
        <f t="shared" si="40"/>
        <v>-0.5095644342672272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-1.1119784468316523E-12</v>
      </c>
      <c r="AQ67">
        <f t="shared" ref="AQ67:AQ79" si="71">AH67*$K67</f>
        <v>-1.0284027165125068E-8</v>
      </c>
      <c r="AR67">
        <f t="shared" ref="AR67:AR79" si="72">AI67*$K67</f>
        <v>-1.02851391435719E-8</v>
      </c>
      <c r="AS67">
        <f t="shared" ref="AS67:AS79" si="73">AJ67*$K67</f>
        <v>-2.1820908973280574E-4</v>
      </c>
      <c r="AT67">
        <f t="shared" ref="AT67:AT79" si="74">AK67*$K67</f>
        <v>-1.4256328603737346E-4</v>
      </c>
      <c r="AU67">
        <f t="shared" ref="AU67:AU79" si="75">AL67*$K67</f>
        <v>-3.607826609093228E-4</v>
      </c>
      <c r="AW67">
        <v>64</v>
      </c>
      <c r="AX67">
        <f>IF(Z67&gt;0, (R67*SUMPRODUCT(K67:$K$98, X67:$X$98)-K67*$AZ$3)/Z67, 0)</f>
        <v>-20441148021.021061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0.70685825099999999</v>
      </c>
      <c r="Q68" s="5">
        <f t="shared" si="60"/>
        <v>12.5</v>
      </c>
      <c r="R68">
        <f t="shared" si="61"/>
        <v>50000</v>
      </c>
      <c r="S68">
        <f t="shared" si="62"/>
        <v>-64458968531.138542</v>
      </c>
      <c r="U68">
        <f t="shared" ref="U68:U79" si="77">M68</f>
        <v>0.70685825099999999</v>
      </c>
      <c r="V68">
        <f t="shared" ref="V68:V79" si="78">$C$10</f>
        <v>0.01</v>
      </c>
      <c r="W68">
        <f t="shared" si="34"/>
        <v>1.2564343679909458E-10</v>
      </c>
      <c r="X68">
        <f t="shared" si="35"/>
        <v>8.8812099985437032E-11</v>
      </c>
      <c r="Y68">
        <f t="shared" si="36"/>
        <v>1.2564343679909459E-12</v>
      </c>
      <c r="Z68">
        <f t="shared" si="37"/>
        <v>3.5574902445666605E-11</v>
      </c>
      <c r="AB68">
        <f t="shared" si="38"/>
        <v>-2.5682960894800968</v>
      </c>
      <c r="AC68">
        <f t="shared" ref="AC68:AC79" si="79">S68*Z68</f>
        <v>-2.2931215172435473</v>
      </c>
      <c r="AE68">
        <f t="shared" si="63"/>
        <v>0</v>
      </c>
      <c r="AF68">
        <f t="shared" si="64"/>
        <v>0</v>
      </c>
      <c r="AG68">
        <f t="shared" si="65"/>
        <v>-4.4468628057083255E-10</v>
      </c>
      <c r="AH68">
        <f t="shared" si="66"/>
        <v>-4.4406049992718513E-6</v>
      </c>
      <c r="AI68">
        <f t="shared" si="39"/>
        <v>-4.4410496855524222E-6</v>
      </c>
      <c r="AJ68">
        <f t="shared" si="67"/>
        <v>-0.27517457223654951</v>
      </c>
      <c r="AK68">
        <f t="shared" ref="AK68:AK79" si="80">G68*SUM(AB68:AB68, AE68:AF68)</f>
        <v>-0.1797807262636068</v>
      </c>
      <c r="AL68">
        <f t="shared" si="40"/>
        <v>-0.45495973954984187</v>
      </c>
      <c r="AN68">
        <f t="shared" si="68"/>
        <v>0</v>
      </c>
      <c r="AO68">
        <f t="shared" si="69"/>
        <v>0</v>
      </c>
      <c r="AP68">
        <f t="shared" si="70"/>
        <v>-2.8111385918412283E-13</v>
      </c>
      <c r="AQ68">
        <f t="shared" si="71"/>
        <v>-2.8071826431325648E-9</v>
      </c>
      <c r="AR68">
        <f t="shared" si="72"/>
        <v>-2.8074637569917488E-9</v>
      </c>
      <c r="AS68">
        <f t="shared" si="73"/>
        <v>-1.739549640511901E-4</v>
      </c>
      <c r="AT68">
        <f t="shared" si="74"/>
        <v>-1.1365058013935452E-4</v>
      </c>
      <c r="AU68">
        <f t="shared" si="75"/>
        <v>-2.8760835165430161E-4</v>
      </c>
      <c r="AW68">
        <v>65</v>
      </c>
      <c r="AX68">
        <f>IF(Z68&gt;0, (R68*SUMPRODUCT(K68:$K$98, X68:$X$98)-K68*$AZ$3)/Z68, 0)</f>
        <v>-64458968531.138542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0.722550582</v>
      </c>
      <c r="Q69" s="5">
        <f t="shared" ref="Q69:Q79" si="81">$C$8</f>
        <v>12.5</v>
      </c>
      <c r="R69">
        <f t="shared" si="61"/>
        <v>50000</v>
      </c>
      <c r="S69">
        <f t="shared" si="62"/>
        <v>-215190786251.07324</v>
      </c>
      <c r="U69">
        <f t="shared" si="77"/>
        <v>0.722550582</v>
      </c>
      <c r="V69">
        <f t="shared" si="78"/>
        <v>0.01</v>
      </c>
      <c r="W69">
        <f t="shared" si="34"/>
        <v>3.5574902445666605E-11</v>
      </c>
      <c r="X69">
        <f t="shared" si="35"/>
        <v>2.570466646670963E-11</v>
      </c>
      <c r="Y69">
        <f t="shared" si="36"/>
        <v>3.5574902445666605E-13</v>
      </c>
      <c r="Z69">
        <f t="shared" si="37"/>
        <v>9.5144869545003101E-12</v>
      </c>
      <c r="AB69">
        <f t="shared" si="38"/>
        <v>-2.2931215172435473</v>
      </c>
      <c r="AC69">
        <f t="shared" si="79"/>
        <v>-2.047429928514501</v>
      </c>
      <c r="AE69">
        <f t="shared" si="63"/>
        <v>0</v>
      </c>
      <c r="AF69">
        <f t="shared" si="64"/>
        <v>0</v>
      </c>
      <c r="AG69">
        <f t="shared" si="65"/>
        <v>-1.1893108693125388E-10</v>
      </c>
      <c r="AH69">
        <f t="shared" si="66"/>
        <v>-1.2852333233354814E-6</v>
      </c>
      <c r="AI69">
        <f t="shared" si="39"/>
        <v>-1.2853522544224126E-6</v>
      </c>
      <c r="AJ69">
        <f t="shared" si="67"/>
        <v>-0.24569158872904628</v>
      </c>
      <c r="AK69">
        <f t="shared" si="80"/>
        <v>-0.16051850620704833</v>
      </c>
      <c r="AL69">
        <f t="shared" si="40"/>
        <v>-0.40621138028834902</v>
      </c>
      <c r="AN69">
        <f t="shared" si="68"/>
        <v>0</v>
      </c>
      <c r="AO69">
        <f t="shared" si="69"/>
        <v>0</v>
      </c>
      <c r="AP69">
        <f t="shared" si="70"/>
        <v>-6.7128337527256797E-14</v>
      </c>
      <c r="AQ69">
        <f t="shared" si="71"/>
        <v>-7.2542493772055001E-10</v>
      </c>
      <c r="AR69">
        <f t="shared" si="72"/>
        <v>-7.2549206605807716E-10</v>
      </c>
      <c r="AS69">
        <f t="shared" si="73"/>
        <v>-1.3867583590945238E-4</v>
      </c>
      <c r="AT69">
        <f t="shared" si="74"/>
        <v>-9.0601547014081433E-5</v>
      </c>
      <c r="AU69">
        <f t="shared" si="75"/>
        <v>-2.2927810841559987E-4</v>
      </c>
      <c r="AW69">
        <v>66</v>
      </c>
      <c r="AX69">
        <f>IF(Z69&gt;0, (R69*SUMPRODUCT(K69:$K$98, X69:$X$98)-K69*$AZ$3)/Z69, 0)</f>
        <v>-215190786251.07324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5.0395583859400386E-4</v>
      </c>
      <c r="L70" s="2">
        <v>67</v>
      </c>
      <c r="M70" s="8">
        <v>0.74076925400000004</v>
      </c>
      <c r="Q70" s="5">
        <f t="shared" si="81"/>
        <v>12.5</v>
      </c>
      <c r="R70">
        <f t="shared" si="61"/>
        <v>50000</v>
      </c>
      <c r="S70">
        <f t="shared" si="62"/>
        <v>-770910626920.86865</v>
      </c>
      <c r="U70">
        <f t="shared" si="77"/>
        <v>0.74076925400000004</v>
      </c>
      <c r="V70">
        <f t="shared" si="78"/>
        <v>0.01</v>
      </c>
      <c r="W70">
        <f t="shared" ref="W70:W79" si="83">Z69</f>
        <v>9.5144869545003101E-12</v>
      </c>
      <c r="X70">
        <f t="shared" ref="X70:X79" si="84">U70*W70</f>
        <v>7.0480394034779269E-12</v>
      </c>
      <c r="Y70">
        <f t="shared" ref="Y70:Y79" si="85">V70*W70</f>
        <v>9.5144869545003097E-14</v>
      </c>
      <c r="Z70">
        <f t="shared" ref="Z70:Z79" si="86">MAX(0, W70-X70-Y70)</f>
        <v>2.3713026814773801E-12</v>
      </c>
      <c r="AB70">
        <f t="shared" ref="AB70:AB79" si="87">AC69</f>
        <v>-2.047429928514501</v>
      </c>
      <c r="AC70">
        <f t="shared" si="79"/>
        <v>-1.8280624367968641</v>
      </c>
      <c r="AE70">
        <f t="shared" si="63"/>
        <v>0</v>
      </c>
      <c r="AF70">
        <f t="shared" si="64"/>
        <v>0</v>
      </c>
      <c r="AG70">
        <f t="shared" si="65"/>
        <v>-2.9641283518467248E-11</v>
      </c>
      <c r="AH70">
        <f t="shared" si="66"/>
        <v>-3.5240197017389635E-7</v>
      </c>
      <c r="AI70">
        <f t="shared" ref="AI70:AI79" si="88">SUM(AE70:AH70)</f>
        <v>-3.5243161145741479E-7</v>
      </c>
      <c r="AJ70">
        <f t="shared" si="67"/>
        <v>-0.21936749171763692</v>
      </c>
      <c r="AK70">
        <f t="shared" si="80"/>
        <v>-0.14332009499601508</v>
      </c>
      <c r="AL70">
        <f t="shared" ref="AL70:AL79" si="89">SUM(AI70:AK70)</f>
        <v>-0.36268793914526343</v>
      </c>
      <c r="AN70">
        <f t="shared" si="68"/>
        <v>0</v>
      </c>
      <c r="AO70">
        <f t="shared" si="69"/>
        <v>0</v>
      </c>
      <c r="AP70">
        <f t="shared" si="70"/>
        <v>-1.4937897892551787E-14</v>
      </c>
      <c r="AQ70">
        <f t="shared" si="71"/>
        <v>-1.7759503040116507E-10</v>
      </c>
      <c r="AR70">
        <f t="shared" si="72"/>
        <v>-1.7760996829905761E-10</v>
      </c>
      <c r="AS70">
        <f t="shared" si="73"/>
        <v>-1.1055152824882491E-4</v>
      </c>
      <c r="AT70">
        <f t="shared" si="74"/>
        <v>-7.2226998661089082E-5</v>
      </c>
      <c r="AU70">
        <f t="shared" si="75"/>
        <v>-1.8277870451988227E-4</v>
      </c>
      <c r="AW70">
        <v>67</v>
      </c>
      <c r="AX70">
        <f>IF(Z70&gt;0, (R70*SUMPRODUCT(K70:$K$98, X70:$X$98)-K70*$AZ$3)/Z70, 0)</f>
        <v>-770910626920.86865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0.75888896100000003</v>
      </c>
      <c r="Q71" s="5">
        <f t="shared" si="81"/>
        <v>12.5</v>
      </c>
      <c r="R71">
        <f t="shared" si="61"/>
        <v>50000</v>
      </c>
      <c r="S71">
        <f t="shared" si="62"/>
        <v>-2978278591942.7148</v>
      </c>
      <c r="U71">
        <f t="shared" si="77"/>
        <v>0.75888896100000003</v>
      </c>
      <c r="V71">
        <f t="shared" si="78"/>
        <v>0.01</v>
      </c>
      <c r="W71">
        <f t="shared" si="83"/>
        <v>2.3713026814773801E-12</v>
      </c>
      <c r="X71">
        <f t="shared" si="84"/>
        <v>1.799555428162883E-12</v>
      </c>
      <c r="Y71">
        <f t="shared" si="85"/>
        <v>2.3713026814773801E-14</v>
      </c>
      <c r="Z71">
        <f t="shared" si="86"/>
        <v>5.4803422649972324E-13</v>
      </c>
      <c r="AB71">
        <f t="shared" si="87"/>
        <v>-1.8280624367968641</v>
      </c>
      <c r="AC71">
        <f t="shared" si="79"/>
        <v>-1.6321986044360106</v>
      </c>
      <c r="AE71">
        <f t="shared" si="63"/>
        <v>0</v>
      </c>
      <c r="AF71">
        <f t="shared" si="64"/>
        <v>0</v>
      </c>
      <c r="AG71">
        <f t="shared" si="65"/>
        <v>-6.8504278312465407E-12</v>
      </c>
      <c r="AH71">
        <f t="shared" si="66"/>
        <v>-8.9977771408144152E-8</v>
      </c>
      <c r="AI71">
        <f t="shared" si="88"/>
        <v>-8.9984621835975405E-8</v>
      </c>
      <c r="AJ71">
        <f t="shared" si="67"/>
        <v>-0.19586383236085347</v>
      </c>
      <c r="AK71">
        <f t="shared" si="80"/>
        <v>-0.1279643705757805</v>
      </c>
      <c r="AL71">
        <f t="shared" si="89"/>
        <v>-0.32382829292125581</v>
      </c>
      <c r="AN71">
        <f t="shared" si="68"/>
        <v>0</v>
      </c>
      <c r="AO71">
        <f t="shared" si="69"/>
        <v>0</v>
      </c>
      <c r="AP71">
        <f t="shared" si="70"/>
        <v>-3.0824224128781725E-15</v>
      </c>
      <c r="AQ71">
        <f t="shared" si="71"/>
        <v>-4.0486449325723988E-11</v>
      </c>
      <c r="AR71">
        <f t="shared" si="72"/>
        <v>-4.0489531748136869E-11</v>
      </c>
      <c r="AS71">
        <f t="shared" si="73"/>
        <v>-8.8131001685401154E-5</v>
      </c>
      <c r="AT71">
        <f t="shared" si="74"/>
        <v>-5.7578921146135114E-5</v>
      </c>
      <c r="AU71">
        <f t="shared" si="75"/>
        <v>-1.4570996332106801E-4</v>
      </c>
      <c r="AW71">
        <v>68</v>
      </c>
      <c r="AX71">
        <f>IF(Z71&gt;0, (R71*SUMPRODUCT(K71:$K$98, X71:$X$98)-K71*$AZ$3)/Z71, 0)</f>
        <v>-2978278591942.7148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0.77688723800000004</v>
      </c>
      <c r="Q72" s="5">
        <f t="shared" si="81"/>
        <v>12.5</v>
      </c>
      <c r="R72">
        <f t="shared" si="61"/>
        <v>50000</v>
      </c>
      <c r="S72">
        <f t="shared" si="62"/>
        <v>-12477794803759.625</v>
      </c>
      <c r="U72">
        <f t="shared" si="77"/>
        <v>0.77688723800000004</v>
      </c>
      <c r="V72">
        <f t="shared" si="78"/>
        <v>0.01</v>
      </c>
      <c r="W72">
        <f t="shared" si="83"/>
        <v>5.4803422649972324E-13</v>
      </c>
      <c r="X72">
        <f t="shared" si="84"/>
        <v>4.2576079655483642E-13</v>
      </c>
      <c r="Y72">
        <f t="shared" si="85"/>
        <v>5.4803422649972325E-15</v>
      </c>
      <c r="Z72">
        <f t="shared" si="86"/>
        <v>1.1679308767988958E-13</v>
      </c>
      <c r="AB72">
        <f t="shared" si="87"/>
        <v>-1.6321986044360106</v>
      </c>
      <c r="AC72">
        <f t="shared" si="79"/>
        <v>-1.4573201825671684</v>
      </c>
      <c r="AE72">
        <f t="shared" si="63"/>
        <v>0</v>
      </c>
      <c r="AF72">
        <f t="shared" si="64"/>
        <v>0</v>
      </c>
      <c r="AG72">
        <f t="shared" si="65"/>
        <v>-1.4599135959986199E-12</v>
      </c>
      <c r="AH72">
        <f t="shared" si="66"/>
        <v>-2.1288039827741822E-8</v>
      </c>
      <c r="AI72">
        <f t="shared" si="88"/>
        <v>-2.128949974133782E-8</v>
      </c>
      <c r="AJ72">
        <f t="shared" si="67"/>
        <v>-0.17487842186884217</v>
      </c>
      <c r="AK72">
        <f t="shared" si="80"/>
        <v>-0.11425390231052075</v>
      </c>
      <c r="AL72">
        <f t="shared" si="89"/>
        <v>-0.28913234546886268</v>
      </c>
      <c r="AN72">
        <f t="shared" si="68"/>
        <v>0</v>
      </c>
      <c r="AO72">
        <f t="shared" si="69"/>
        <v>0</v>
      </c>
      <c r="AP72">
        <f t="shared" si="70"/>
        <v>-5.8652103040997459E-16</v>
      </c>
      <c r="AQ72">
        <f t="shared" si="71"/>
        <v>-8.5524808381793544E-12</v>
      </c>
      <c r="AR72">
        <f t="shared" si="72"/>
        <v>-8.5530673592097632E-12</v>
      </c>
      <c r="AS72">
        <f t="shared" si="73"/>
        <v>-7.025749501347921E-5</v>
      </c>
      <c r="AT72">
        <f t="shared" si="74"/>
        <v>-4.5901563417997342E-5</v>
      </c>
      <c r="AU72">
        <f t="shared" si="75"/>
        <v>-1.1615906698454393E-4</v>
      </c>
      <c r="AW72">
        <v>69</v>
      </c>
      <c r="AX72">
        <f>IF(Z72&gt;0, (R72*SUMPRODUCT(K72:$K$98, X72:$X$98)-K72*$AZ$3)/Z72, 0)</f>
        <v>-12477794803759.625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0.79474162100000001</v>
      </c>
      <c r="Q73" s="5">
        <f t="shared" si="81"/>
        <v>12.5</v>
      </c>
      <c r="R73">
        <f t="shared" si="61"/>
        <v>50000</v>
      </c>
      <c r="S73">
        <f t="shared" si="62"/>
        <v>-57057158185800.82</v>
      </c>
      <c r="U73">
        <f t="shared" si="77"/>
        <v>0.79474162100000001</v>
      </c>
      <c r="V73">
        <f t="shared" si="78"/>
        <v>0.01</v>
      </c>
      <c r="W73">
        <f t="shared" si="83"/>
        <v>1.1679308767988958E-13</v>
      </c>
      <c r="X73">
        <f t="shared" si="84"/>
        <v>9.2820327824310573E-14</v>
      </c>
      <c r="Y73">
        <f t="shared" si="85"/>
        <v>1.1679308767988958E-15</v>
      </c>
      <c r="Z73">
        <f t="shared" si="86"/>
        <v>2.2804828978780115E-14</v>
      </c>
      <c r="AB73">
        <f t="shared" si="87"/>
        <v>-1.4573201825671684</v>
      </c>
      <c r="AC73">
        <f t="shared" si="79"/>
        <v>-1.3011787344423915</v>
      </c>
      <c r="AE73">
        <f t="shared" si="63"/>
        <v>0</v>
      </c>
      <c r="AF73">
        <f t="shared" si="64"/>
        <v>0</v>
      </c>
      <c r="AG73">
        <f t="shared" si="65"/>
        <v>-2.8506036223475145E-13</v>
      </c>
      <c r="AH73">
        <f t="shared" si="66"/>
        <v>-4.6410163912155283E-9</v>
      </c>
      <c r="AI73">
        <f t="shared" si="88"/>
        <v>-4.6413014515777628E-9</v>
      </c>
      <c r="AJ73">
        <f t="shared" si="67"/>
        <v>-0.15614144812477693</v>
      </c>
      <c r="AK73">
        <f t="shared" si="80"/>
        <v>-0.1020124127797018</v>
      </c>
      <c r="AL73">
        <f t="shared" si="89"/>
        <v>-0.25815386554578018</v>
      </c>
      <c r="AN73">
        <f t="shared" si="68"/>
        <v>0</v>
      </c>
      <c r="AO73">
        <f t="shared" si="69"/>
        <v>0</v>
      </c>
      <c r="AP73">
        <f t="shared" si="70"/>
        <v>-1.022528086136262E-16</v>
      </c>
      <c r="AQ73">
        <f t="shared" si="71"/>
        <v>-1.6647595516379049E-12</v>
      </c>
      <c r="AR73">
        <f t="shared" si="72"/>
        <v>-1.6648618044465183E-12</v>
      </c>
      <c r="AS73">
        <f t="shared" si="73"/>
        <v>-5.6008844886715965E-5</v>
      </c>
      <c r="AT73">
        <f t="shared" si="74"/>
        <v>-3.6592445327726604E-5</v>
      </c>
      <c r="AU73">
        <f t="shared" si="75"/>
        <v>-9.2601291879304366E-5</v>
      </c>
      <c r="AW73">
        <v>70</v>
      </c>
      <c r="AX73">
        <f>IF(Z73&gt;0, (R73*SUMPRODUCT(K73:$K$98, X73:$X$98)-K73*$AZ$3)/Z73, 0)</f>
        <v>-57057158185800.82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0.81243025300000005</v>
      </c>
      <c r="Q74" s="5">
        <f t="shared" si="81"/>
        <v>12.5</v>
      </c>
      <c r="R74">
        <f t="shared" si="61"/>
        <v>50000</v>
      </c>
      <c r="S74">
        <f t="shared" si="62"/>
        <v>-286895105152037.5</v>
      </c>
      <c r="U74">
        <f t="shared" si="77"/>
        <v>0.81243025300000005</v>
      </c>
      <c r="V74">
        <f t="shared" si="78"/>
        <v>0.01</v>
      </c>
      <c r="W74">
        <f t="shared" si="83"/>
        <v>2.2804828978780115E-14</v>
      </c>
      <c r="X74">
        <f t="shared" si="84"/>
        <v>1.8527332976852062E-14</v>
      </c>
      <c r="Y74">
        <f t="shared" si="85"/>
        <v>2.2804828978780114E-16</v>
      </c>
      <c r="Z74">
        <f t="shared" si="86"/>
        <v>4.0494477121402522E-15</v>
      </c>
      <c r="AB74">
        <f t="shared" si="87"/>
        <v>-1.3011787344423915</v>
      </c>
      <c r="AC74">
        <f t="shared" si="79"/>
        <v>-1.1617667271821552</v>
      </c>
      <c r="AE74">
        <f t="shared" si="63"/>
        <v>0</v>
      </c>
      <c r="AF74">
        <f t="shared" si="64"/>
        <v>0</v>
      </c>
      <c r="AG74">
        <f t="shared" si="65"/>
        <v>-5.061809640175315E-14</v>
      </c>
      <c r="AH74">
        <f t="shared" si="66"/>
        <v>-9.2636664884260304E-10</v>
      </c>
      <c r="AI74">
        <f t="shared" si="88"/>
        <v>-9.2641726693900484E-10</v>
      </c>
      <c r="AJ74">
        <f t="shared" si="67"/>
        <v>-0.13941200726023628</v>
      </c>
      <c r="AK74">
        <f t="shared" si="80"/>
        <v>-9.1082511410967418E-2</v>
      </c>
      <c r="AL74">
        <f t="shared" si="89"/>
        <v>-0.23049451959762096</v>
      </c>
      <c r="AN74">
        <f t="shared" si="68"/>
        <v>0</v>
      </c>
      <c r="AO74">
        <f t="shared" si="69"/>
        <v>0</v>
      </c>
      <c r="AP74">
        <f t="shared" si="70"/>
        <v>-1.621161192460805E-17</v>
      </c>
      <c r="AQ74">
        <f t="shared" si="71"/>
        <v>-2.9669026847117463E-13</v>
      </c>
      <c r="AR74">
        <f t="shared" si="72"/>
        <v>-2.9670648008309927E-13</v>
      </c>
      <c r="AS74">
        <f t="shared" si="73"/>
        <v>-4.4649908234307138E-5</v>
      </c>
      <c r="AT74">
        <f t="shared" si="74"/>
        <v>-2.9171273380050432E-5</v>
      </c>
      <c r="AU74">
        <f t="shared" si="75"/>
        <v>-7.3821181911064049E-5</v>
      </c>
      <c r="AW74">
        <v>71</v>
      </c>
      <c r="AX74">
        <f>IF(Z74&gt;0, (R74*SUMPRODUCT(K74:$K$98, X74:$X$98)-K74*$AZ$3)/Z74, 0)</f>
        <v>-286895105152037.5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0.830029028</v>
      </c>
      <c r="Q75" s="5">
        <f t="shared" si="81"/>
        <v>12.5</v>
      </c>
      <c r="R75">
        <f t="shared" si="61"/>
        <v>50000</v>
      </c>
      <c r="S75">
        <f t="shared" si="62"/>
        <v>-1601267659271405.8</v>
      </c>
      <c r="U75">
        <f t="shared" si="77"/>
        <v>0.830029028</v>
      </c>
      <c r="V75">
        <f t="shared" si="78"/>
        <v>0.01</v>
      </c>
      <c r="W75">
        <f t="shared" si="83"/>
        <v>4.0494477121402522E-15</v>
      </c>
      <c r="X75">
        <f t="shared" si="84"/>
        <v>3.3611591484445972E-15</v>
      </c>
      <c r="Y75">
        <f t="shared" si="85"/>
        <v>4.0494477121402523E-17</v>
      </c>
      <c r="Z75">
        <f t="shared" si="86"/>
        <v>6.4779408657425247E-16</v>
      </c>
      <c r="AB75">
        <f t="shared" si="87"/>
        <v>-1.1617667271821552</v>
      </c>
      <c r="AC75">
        <f t="shared" si="79"/>
        <v>-1.0372917206986116</v>
      </c>
      <c r="AE75">
        <f t="shared" si="63"/>
        <v>0</v>
      </c>
      <c r="AF75">
        <f t="shared" si="64"/>
        <v>0</v>
      </c>
      <c r="AG75">
        <f t="shared" si="65"/>
        <v>-8.0974260821781564E-15</v>
      </c>
      <c r="AH75">
        <f t="shared" si="66"/>
        <v>-1.6805795742222986E-10</v>
      </c>
      <c r="AI75">
        <f t="shared" si="88"/>
        <v>-1.6806605484831203E-10</v>
      </c>
      <c r="AJ75">
        <f t="shared" si="67"/>
        <v>-0.12447500648354359</v>
      </c>
      <c r="AK75">
        <f t="shared" si="80"/>
        <v>-8.1323670902750875E-2</v>
      </c>
      <c r="AL75">
        <f t="shared" si="89"/>
        <v>-0.20579867755436054</v>
      </c>
      <c r="AN75">
        <f t="shared" si="68"/>
        <v>0</v>
      </c>
      <c r="AO75">
        <f t="shared" si="69"/>
        <v>0</v>
      </c>
      <c r="AP75">
        <f t="shared" si="70"/>
        <v>-2.3155243904163762E-18</v>
      </c>
      <c r="AQ75">
        <f t="shared" si="71"/>
        <v>-4.8057530314627247E-14</v>
      </c>
      <c r="AR75">
        <f t="shared" si="72"/>
        <v>-4.8059845839017662E-14</v>
      </c>
      <c r="AS75">
        <f t="shared" si="73"/>
        <v>-3.5594633477944768E-5</v>
      </c>
      <c r="AT75">
        <f t="shared" si="74"/>
        <v>-2.3255160538972259E-5</v>
      </c>
      <c r="AU75">
        <f t="shared" si="75"/>
        <v>-5.8849794064976877E-5</v>
      </c>
      <c r="AW75">
        <v>72</v>
      </c>
      <c r="AX75">
        <f>IF(Z75&gt;0, (R75*SUMPRODUCT(K75:$K$98, X75:$X$98)-K75*$AZ$3)/Z75, 0)</f>
        <v>-1601267659271405.8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0.84762719500000006</v>
      </c>
      <c r="Q76" s="5">
        <f t="shared" si="81"/>
        <v>12.5</v>
      </c>
      <c r="R76">
        <f t="shared" si="61"/>
        <v>50000</v>
      </c>
      <c r="S76">
        <f t="shared" si="62"/>
        <v>-1.0041968810031372E+16</v>
      </c>
      <c r="U76">
        <f t="shared" si="77"/>
        <v>0.84762719500000006</v>
      </c>
      <c r="V76">
        <f t="shared" si="78"/>
        <v>0.01</v>
      </c>
      <c r="W76">
        <f t="shared" si="83"/>
        <v>6.4779408657425247E-16</v>
      </c>
      <c r="X76">
        <f t="shared" si="84"/>
        <v>5.4908788454052087E-16</v>
      </c>
      <c r="Y76">
        <f t="shared" si="85"/>
        <v>6.4779408657425246E-18</v>
      </c>
      <c r="Z76">
        <f t="shared" si="86"/>
        <v>9.2228261167989085E-17</v>
      </c>
      <c r="AB76">
        <f t="shared" si="87"/>
        <v>-1.0372917206986116</v>
      </c>
      <c r="AC76">
        <f t="shared" si="79"/>
        <v>-0.926153322052374</v>
      </c>
      <c r="AE76">
        <f t="shared" si="63"/>
        <v>0</v>
      </c>
      <c r="AF76">
        <f t="shared" si="64"/>
        <v>0</v>
      </c>
      <c r="AG76">
        <f t="shared" si="65"/>
        <v>-1.1528532645998635E-15</v>
      </c>
      <c r="AH76">
        <f t="shared" si="66"/>
        <v>-2.7454394227026042E-11</v>
      </c>
      <c r="AI76">
        <f t="shared" si="88"/>
        <v>-2.7455547080290641E-11</v>
      </c>
      <c r="AJ76">
        <f t="shared" si="67"/>
        <v>-0.11113839864623765</v>
      </c>
      <c r="AK76">
        <f t="shared" si="80"/>
        <v>-7.2610420448902827E-2</v>
      </c>
      <c r="AL76">
        <f t="shared" si="89"/>
        <v>-0.18374881912259602</v>
      </c>
      <c r="AN76">
        <f t="shared" si="68"/>
        <v>0</v>
      </c>
      <c r="AO76">
        <f t="shared" si="69"/>
        <v>0</v>
      </c>
      <c r="AP76">
        <f t="shared" si="70"/>
        <v>-2.9434616295490554E-19</v>
      </c>
      <c r="AQ76">
        <f t="shared" si="71"/>
        <v>-7.0096480142954204E-15</v>
      </c>
      <c r="AR76">
        <f t="shared" si="72"/>
        <v>-7.0099423604583748E-15</v>
      </c>
      <c r="AS76">
        <f t="shared" si="73"/>
        <v>-2.8375823882345446E-5</v>
      </c>
      <c r="AT76">
        <f t="shared" si="74"/>
        <v>-1.8538871603139395E-5</v>
      </c>
      <c r="AU76">
        <f t="shared" si="75"/>
        <v>-4.6914695492494784E-5</v>
      </c>
      <c r="AW76">
        <v>73</v>
      </c>
      <c r="AX76">
        <f>IF(Z76&gt;0, (R76*SUMPRODUCT(K76:$K$98, X76:$X$98)-K76*$AZ$3)/Z76, 0)</f>
        <v>-1.0041968810031372E+16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0.86522596900000004</v>
      </c>
      <c r="Q77" s="5">
        <f t="shared" si="81"/>
        <v>12.5</v>
      </c>
      <c r="R77">
        <f t="shared" si="61"/>
        <v>50000</v>
      </c>
      <c r="S77">
        <f t="shared" si="62"/>
        <v>-7.1858250539210512E+16</v>
      </c>
      <c r="U77">
        <f t="shared" si="77"/>
        <v>0.86522596900000004</v>
      </c>
      <c r="V77">
        <f t="shared" si="78"/>
        <v>0.01</v>
      </c>
      <c r="W77">
        <f t="shared" si="83"/>
        <v>9.2228261167989085E-17</v>
      </c>
      <c r="X77">
        <f t="shared" si="84"/>
        <v>7.9798286638258427E-17</v>
      </c>
      <c r="Y77">
        <f t="shared" si="85"/>
        <v>9.2228261167989093E-19</v>
      </c>
      <c r="Z77">
        <f t="shared" si="86"/>
        <v>1.1507691918050767E-17</v>
      </c>
      <c r="AB77">
        <f t="shared" si="87"/>
        <v>-0.926153322052374</v>
      </c>
      <c r="AC77">
        <f t="shared" si="79"/>
        <v>-0.82692260897533998</v>
      </c>
      <c r="AE77">
        <f t="shared" si="63"/>
        <v>0</v>
      </c>
      <c r="AF77">
        <f t="shared" si="64"/>
        <v>0</v>
      </c>
      <c r="AG77">
        <f t="shared" si="65"/>
        <v>-1.4384614897563459E-16</v>
      </c>
      <c r="AH77">
        <f t="shared" si="66"/>
        <v>-3.9899143319129216E-12</v>
      </c>
      <c r="AI77">
        <f t="shared" si="88"/>
        <v>-3.9900581780618973E-12</v>
      </c>
      <c r="AJ77">
        <f t="shared" si="67"/>
        <v>-9.9230713077034016E-2</v>
      </c>
      <c r="AK77">
        <f t="shared" si="80"/>
        <v>-6.4830732543666184E-2</v>
      </c>
      <c r="AL77">
        <f t="shared" si="89"/>
        <v>-0.16406144562469027</v>
      </c>
      <c r="AN77">
        <f t="shared" si="68"/>
        <v>0</v>
      </c>
      <c r="AO77">
        <f t="shared" si="69"/>
        <v>0</v>
      </c>
      <c r="AP77">
        <f t="shared" si="70"/>
        <v>-3.2791747554702181E-20</v>
      </c>
      <c r="AQ77">
        <f t="shared" si="71"/>
        <v>-9.0955694308603598E-16</v>
      </c>
      <c r="AR77">
        <f t="shared" si="72"/>
        <v>-9.0958973483359068E-16</v>
      </c>
      <c r="AS77">
        <f t="shared" si="73"/>
        <v>-2.2621033069480049E-5</v>
      </c>
      <c r="AT77">
        <f t="shared" si="74"/>
        <v>-1.4779074938727868E-5</v>
      </c>
      <c r="AU77">
        <f t="shared" si="75"/>
        <v>-3.7400108009117513E-5</v>
      </c>
      <c r="AW77">
        <v>74</v>
      </c>
      <c r="AX77">
        <f>IF(Z77&gt;0, (R77*SUMPRODUCT(K77:$K$98, X77:$X$98)-K77*$AZ$3)/Z77, 0)</f>
        <v>-7.1858250539210512E+16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0.88282474399999999</v>
      </c>
      <c r="Q78" s="5">
        <f t="shared" si="81"/>
        <v>12.5</v>
      </c>
      <c r="R78">
        <f t="shared" si="61"/>
        <v>50000</v>
      </c>
      <c r="S78">
        <f t="shared" si="62"/>
        <v>-5.9863773282848346E+17</v>
      </c>
      <c r="U78">
        <f t="shared" si="77"/>
        <v>0.88282474399999999</v>
      </c>
      <c r="V78">
        <f t="shared" si="78"/>
        <v>0.01</v>
      </c>
      <c r="W78">
        <f t="shared" si="83"/>
        <v>1.1507691918050767E-17</v>
      </c>
      <c r="X78">
        <f t="shared" si="84"/>
        <v>1.0159275171584038E-17</v>
      </c>
      <c r="Y78">
        <f t="shared" si="85"/>
        <v>1.1507691918050767E-19</v>
      </c>
      <c r="Z78">
        <f t="shared" si="86"/>
        <v>1.2333398272862217E-18</v>
      </c>
      <c r="AB78">
        <f t="shared" si="87"/>
        <v>-0.82692260897533998</v>
      </c>
      <c r="AC78">
        <f t="shared" si="79"/>
        <v>-0.7383237580136971</v>
      </c>
      <c r="AE78">
        <f t="shared" si="63"/>
        <v>0</v>
      </c>
      <c r="AF78">
        <f t="shared" si="64"/>
        <v>0</v>
      </c>
      <c r="AG78">
        <f t="shared" si="65"/>
        <v>-1.5416747841077771E-17</v>
      </c>
      <c r="AH78">
        <f t="shared" si="66"/>
        <v>-5.079637585792019E-13</v>
      </c>
      <c r="AI78">
        <f t="shared" si="88"/>
        <v>-5.0797917532704295E-13</v>
      </c>
      <c r="AJ78">
        <f t="shared" si="67"/>
        <v>-8.8598850961642883E-2</v>
      </c>
      <c r="AK78">
        <f t="shared" si="80"/>
        <v>-5.7884582628273805E-2</v>
      </c>
      <c r="AL78">
        <f t="shared" si="89"/>
        <v>-0.14648343359042468</v>
      </c>
      <c r="AN78">
        <f t="shared" si="68"/>
        <v>0</v>
      </c>
      <c r="AO78">
        <f t="shared" si="69"/>
        <v>0</v>
      </c>
      <c r="AP78">
        <f t="shared" si="70"/>
        <v>-3.1379142311273028E-21</v>
      </c>
      <c r="AQ78">
        <f t="shared" si="71"/>
        <v>-1.0339059335818777E-16</v>
      </c>
      <c r="AR78">
        <f t="shared" si="72"/>
        <v>-1.0339373127241889E-16</v>
      </c>
      <c r="AS78">
        <f t="shared" si="73"/>
        <v>-1.8033349066869754E-5</v>
      </c>
      <c r="AT78">
        <f t="shared" si="74"/>
        <v>-1.1781788057021665E-5</v>
      </c>
      <c r="AU78">
        <f t="shared" si="75"/>
        <v>-2.9815137123994815E-5</v>
      </c>
      <c r="AW78">
        <v>75</v>
      </c>
      <c r="AX78">
        <f>IF(Z78&gt;0, (R78*SUMPRODUCT(K78:$K$98, X78:$X$98)-K78*$AZ$3)/Z78, 0)</f>
        <v>-5.9863773282848346E+17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1</v>
      </c>
      <c r="Q79" s="5">
        <f t="shared" si="81"/>
        <v>12.5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1.2333398272862217E-18</v>
      </c>
      <c r="X79">
        <f t="shared" si="84"/>
        <v>1.2333398272862217E-18</v>
      </c>
      <c r="Y79">
        <f t="shared" si="85"/>
        <v>1.2333398272862217E-20</v>
      </c>
      <c r="Z79">
        <f t="shared" si="86"/>
        <v>0</v>
      </c>
      <c r="AB79">
        <f t="shared" si="87"/>
        <v>-0.7383237580136971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-6.1666991364311083E-14</v>
      </c>
      <c r="AI79">
        <f t="shared" si="88"/>
        <v>-6.1666991364311083E-14</v>
      </c>
      <c r="AJ79">
        <f t="shared" si="67"/>
        <v>-0.7383237580136971</v>
      </c>
      <c r="AK79">
        <f t="shared" si="80"/>
        <v>-5.1682663060958804E-2</v>
      </c>
      <c r="AL79">
        <f t="shared" si="89"/>
        <v>-0.79000642107471752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-1.1206836539740367E-17</v>
      </c>
      <c r="AR79">
        <f t="shared" si="72"/>
        <v>-1.1206836539740367E-17</v>
      </c>
      <c r="AS79">
        <f t="shared" si="73"/>
        <v>-1.3417670436659159E-4</v>
      </c>
      <c r="AT79">
        <f t="shared" si="74"/>
        <v>-9.3923693056614124E-6</v>
      </c>
      <c r="AU79">
        <f t="shared" si="75"/>
        <v>-1.4356907367226419E-4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6742.2957879335927</v>
      </c>
      <c r="AO81" s="6">
        <f t="shared" ref="AO81:AU81" si="90">SUM(AO3:AO79)</f>
        <v>-674.22957879335934</v>
      </c>
      <c r="AP81" s="6">
        <f t="shared" si="90"/>
        <v>-701.31051563757069</v>
      </c>
      <c r="AQ81" s="6">
        <f t="shared" si="90"/>
        <v>-3627.4258516890332</v>
      </c>
      <c r="AR81" s="6">
        <f t="shared" si="90"/>
        <v>1739.3298418136289</v>
      </c>
      <c r="AS81" s="6">
        <f t="shared" si="90"/>
        <v>-863.32070739131461</v>
      </c>
      <c r="AT81" s="6">
        <f t="shared" si="90"/>
        <v>503.60374597826706</v>
      </c>
      <c r="AU81" s="6">
        <f t="shared" si="90"/>
        <v>1379.6128804005796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9" priority="1" operator="lessThan">
      <formula>0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A74ABD-32DE-4325-B7C2-11B813C7797F}">
  <sheetPr codeName="Sheet2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15137.033946389893</v>
      </c>
      <c r="K3">
        <v>1</v>
      </c>
      <c r="L3" s="2">
        <v>0</v>
      </c>
      <c r="O3">
        <f>$C$3</f>
        <v>15137.033946389893</v>
      </c>
      <c r="P3" s="2">
        <f>O3*C5</f>
        <v>1513.7033946389893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15137.033946389893</v>
      </c>
      <c r="AF3">
        <f t="shared" ref="AF3:AF34" si="3">-$Z3*P3</f>
        <v>-1513.7033946389893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12998.373581050902</v>
      </c>
      <c r="AJ3">
        <f t="shared" ref="AJ3:AJ34" si="7">AB3-AC3</f>
        <v>0</v>
      </c>
      <c r="AL3">
        <f t="shared" ref="AL3:AL23" si="8">SUM(AI3:AK3)</f>
        <v>12998.373581050902</v>
      </c>
      <c r="AN3">
        <f t="shared" ref="AN3:AN34" si="9">AE3*$K3</f>
        <v>15137.033946389893</v>
      </c>
      <c r="AO3">
        <f t="shared" ref="AO3:AO34" si="10">AF3*$K3</f>
        <v>-1513.7033946389893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12998.373581050902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12998.373581050902</v>
      </c>
      <c r="AW3">
        <v>0</v>
      </c>
      <c r="AX3">
        <f>IF(Z3&gt;0, (R3*SUMPRODUCT(K3:$K$98, X3:$X$98)-K3*$AZ$3)/Z3, 0)</f>
        <v>0</v>
      </c>
      <c r="AZ3">
        <f>C6*ABS(SUMPRODUCT(X4:X69, K4:K69))/1</f>
        <v>8820.098141148037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50000</v>
      </c>
      <c r="S4">
        <f t="shared" si="1"/>
        <v>966.07535445915221</v>
      </c>
      <c r="U4">
        <f t="shared" ref="U4:U35" si="20">M4</f>
        <v>1.1804551E-2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1.1804551E-2</v>
      </c>
      <c r="Y4">
        <f t="shared" ref="Y4:Y23" si="24">V4*W4</f>
        <v>0.01</v>
      </c>
      <c r="Z4">
        <f t="shared" ref="Z4:Z23" si="25">MAX(0, W4-X4-Y4)</f>
        <v>0.97819544899999999</v>
      </c>
      <c r="AB4">
        <f t="shared" ref="AB4:AB23" si="26">AC3</f>
        <v>0</v>
      </c>
      <c r="AC4">
        <f>S4*Z4</f>
        <v>945.01051512300455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-945.01051512300455</v>
      </c>
      <c r="AK4">
        <f t="shared" ref="AK4:AK35" si="27">G4*SUM(AB4:AB4, AE4:AF4)</f>
        <v>0</v>
      </c>
      <c r="AL4">
        <f t="shared" si="8"/>
        <v>-1535.2380651230046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-526.98888392857134</v>
      </c>
      <c r="AR4">
        <f t="shared" si="13"/>
        <v>-526.98888392857134</v>
      </c>
      <c r="AS4">
        <f t="shared" si="14"/>
        <v>-843.75938850268255</v>
      </c>
      <c r="AT4">
        <f t="shared" si="15"/>
        <v>0</v>
      </c>
      <c r="AU4">
        <f t="shared" si="16"/>
        <v>-1370.748272431254</v>
      </c>
      <c r="AW4">
        <v>1</v>
      </c>
      <c r="AX4">
        <f>IF(Z4&gt;0, (R4*SUMPRODUCT(K4:$K$98, X4:$X$98)-K4*$AZ$3)/Z4, 0)</f>
        <v>966.07535445915221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8">K4*J5</f>
        <v>0.79719387755102034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50000</v>
      </c>
      <c r="S5">
        <f t="shared" si="1"/>
        <v>1321.1233557366797</v>
      </c>
      <c r="U5">
        <f t="shared" si="20"/>
        <v>1.3628751999999999E-2</v>
      </c>
      <c r="V5">
        <f t="shared" si="21"/>
        <v>0.01</v>
      </c>
      <c r="W5">
        <f t="shared" si="22"/>
        <v>0.97819544899999999</v>
      </c>
      <c r="X5">
        <f t="shared" si="23"/>
        <v>1.3331583181949647E-2</v>
      </c>
      <c r="Y5">
        <f t="shared" si="24"/>
        <v>9.7819544899999996E-3</v>
      </c>
      <c r="Z5">
        <f t="shared" si="25"/>
        <v>0.95508191132805043</v>
      </c>
      <c r="AB5">
        <f t="shared" si="26"/>
        <v>945.01051512300455</v>
      </c>
      <c r="AC5">
        <f>S5*Z5</f>
        <v>1261.7810196971159</v>
      </c>
      <c r="AE5">
        <f t="shared" si="2"/>
        <v>0</v>
      </c>
      <c r="AF5">
        <f t="shared" si="3"/>
        <v>0</v>
      </c>
      <c r="AG5">
        <f t="shared" si="4"/>
        <v>-11.93852389160063</v>
      </c>
      <c r="AH5">
        <f t="shared" si="5"/>
        <v>-666.57915909748237</v>
      </c>
      <c r="AI5">
        <f t="shared" si="6"/>
        <v>-678.51768298908303</v>
      </c>
      <c r="AJ5">
        <f t="shared" si="7"/>
        <v>-316.77050457411133</v>
      </c>
      <c r="AK5">
        <f t="shared" si="27"/>
        <v>66.15073605861032</v>
      </c>
      <c r="AL5">
        <f t="shared" si="8"/>
        <v>-929.13745150458408</v>
      </c>
      <c r="AN5">
        <f t="shared" si="9"/>
        <v>0</v>
      </c>
      <c r="AO5">
        <f t="shared" si="10"/>
        <v>0</v>
      </c>
      <c r="AP5">
        <f t="shared" si="11"/>
        <v>-9.5173181533806037</v>
      </c>
      <c r="AQ5">
        <f t="shared" si="12"/>
        <v>-531.39282453562043</v>
      </c>
      <c r="AR5">
        <f t="shared" si="13"/>
        <v>-540.91014268900108</v>
      </c>
      <c r="AS5">
        <f t="shared" si="14"/>
        <v>-252.52750683522902</v>
      </c>
      <c r="AT5">
        <f t="shared" si="15"/>
        <v>52.73496178141766</v>
      </c>
      <c r="AU5">
        <f t="shared" si="16"/>
        <v>-740.70268774281249</v>
      </c>
      <c r="AW5">
        <v>2</v>
      </c>
      <c r="AX5">
        <f>IF(Z5&gt;0, (R5*SUMPRODUCT(K5:$K$98, X5:$X$98)-K5*$AZ$3)/Z5, 0)</f>
        <v>1321.1233557366797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50000</v>
      </c>
      <c r="S6">
        <f t="shared" si="1"/>
        <v>1594.227531784428</v>
      </c>
      <c r="U6">
        <f t="shared" si="20"/>
        <v>1.5530428000000001E-2</v>
      </c>
      <c r="V6">
        <f t="shared" si="21"/>
        <v>0.01</v>
      </c>
      <c r="W6">
        <f t="shared" si="22"/>
        <v>0.95508191132805043</v>
      </c>
      <c r="X6">
        <f t="shared" si="23"/>
        <v>1.4832830857982673E-2</v>
      </c>
      <c r="Y6">
        <f t="shared" si="24"/>
        <v>9.5508191132805051E-3</v>
      </c>
      <c r="Z6">
        <f t="shared" si="25"/>
        <v>0.93069826135678724</v>
      </c>
      <c r="AB6">
        <f t="shared" si="26"/>
        <v>1261.7810196971159</v>
      </c>
      <c r="AC6">
        <f t="shared" ref="AC6:AC67" si="30">S6*Z6</f>
        <v>1483.7447920388895</v>
      </c>
      <c r="AE6">
        <f t="shared" si="2"/>
        <v>0</v>
      </c>
      <c r="AF6">
        <f t="shared" si="3"/>
        <v>0</v>
      </c>
      <c r="AG6">
        <f t="shared" si="4"/>
        <v>-11.633728266959841</v>
      </c>
      <c r="AH6">
        <f t="shared" si="5"/>
        <v>-741.64154289913358</v>
      </c>
      <c r="AI6">
        <f t="shared" si="6"/>
        <v>-753.27527116609338</v>
      </c>
      <c r="AJ6">
        <f t="shared" si="7"/>
        <v>-221.96377234177362</v>
      </c>
      <c r="AK6">
        <f t="shared" si="27"/>
        <v>88.324671378798115</v>
      </c>
      <c r="AL6">
        <f t="shared" si="8"/>
        <v>-886.91437212906885</v>
      </c>
      <c r="AN6">
        <f t="shared" si="9"/>
        <v>0</v>
      </c>
      <c r="AO6">
        <f t="shared" si="10"/>
        <v>0</v>
      </c>
      <c r="AP6">
        <f t="shared" si="11"/>
        <v>-8.2806579888505603</v>
      </c>
      <c r="AQ6">
        <f t="shared" si="12"/>
        <v>-527.8858011934658</v>
      </c>
      <c r="AR6">
        <f t="shared" si="13"/>
        <v>-536.16645918231632</v>
      </c>
      <c r="AS6">
        <f t="shared" si="14"/>
        <v>-157.98942888302716</v>
      </c>
      <c r="AT6">
        <f t="shared" si="15"/>
        <v>62.867756482039013</v>
      </c>
      <c r="AU6">
        <f t="shared" si="16"/>
        <v>-631.28813158330445</v>
      </c>
      <c r="AW6">
        <v>3</v>
      </c>
      <c r="AX6">
        <f>IF(Z6&gt;0, (R6*SUMPRODUCT(K6:$K$98, X6:$X$98)-K6*$AZ$3)/Z6, 0)</f>
        <v>1594.227531784428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12.5</v>
      </c>
      <c r="R7">
        <f t="shared" si="0"/>
        <v>50000</v>
      </c>
      <c r="S7">
        <f t="shared" si="1"/>
        <v>1799.3590500524901</v>
      </c>
      <c r="U7">
        <f t="shared" si="20"/>
        <v>1.7564712E-2</v>
      </c>
      <c r="V7">
        <f t="shared" si="21"/>
        <v>0.01</v>
      </c>
      <c r="W7">
        <f t="shared" si="22"/>
        <v>0.93069826135678724</v>
      </c>
      <c r="X7">
        <f t="shared" si="23"/>
        <v>1.6347446919632698E-2</v>
      </c>
      <c r="Y7">
        <f t="shared" si="24"/>
        <v>9.306982613567872E-3</v>
      </c>
      <c r="Z7">
        <f t="shared" si="25"/>
        <v>0.90504383182358661</v>
      </c>
      <c r="AB7">
        <f t="shared" si="26"/>
        <v>1483.7447920388895</v>
      </c>
      <c r="AC7">
        <f t="shared" si="30"/>
        <v>1628.4988094859546</v>
      </c>
      <c r="AE7">
        <f t="shared" si="2"/>
        <v>0</v>
      </c>
      <c r="AF7">
        <f t="shared" si="3"/>
        <v>0</v>
      </c>
      <c r="AG7">
        <f t="shared" si="4"/>
        <v>-11.313047897794833</v>
      </c>
      <c r="AH7">
        <f t="shared" si="5"/>
        <v>-817.37234598163491</v>
      </c>
      <c r="AI7">
        <f t="shared" si="6"/>
        <v>-828.68539387942974</v>
      </c>
      <c r="AJ7">
        <f t="shared" si="7"/>
        <v>-144.75401744706505</v>
      </c>
      <c r="AK7">
        <f t="shared" si="27"/>
        <v>103.86213544272228</v>
      </c>
      <c r="AL7">
        <f t="shared" si="8"/>
        <v>-869.57727588377247</v>
      </c>
      <c r="AN7">
        <f t="shared" si="9"/>
        <v>0</v>
      </c>
      <c r="AO7">
        <f t="shared" si="10"/>
        <v>0</v>
      </c>
      <c r="AP7">
        <f t="shared" si="11"/>
        <v>-7.1896464609083877</v>
      </c>
      <c r="AQ7">
        <f t="shared" si="12"/>
        <v>-519.45490265949752</v>
      </c>
      <c r="AR7">
        <f t="shared" si="13"/>
        <v>-526.64454912040583</v>
      </c>
      <c r="AS7">
        <f t="shared" si="14"/>
        <v>-91.9937950093382</v>
      </c>
      <c r="AT7">
        <f t="shared" si="15"/>
        <v>66.006264735581169</v>
      </c>
      <c r="AU7">
        <f t="shared" si="16"/>
        <v>-552.63207939416282</v>
      </c>
      <c r="AW7">
        <v>4</v>
      </c>
      <c r="AX7">
        <f>IF(Z7&gt;0, (R7*SUMPRODUCT(K7:$K$98, X7:$X$98)-K7*$AZ$3)/Z7, 0)</f>
        <v>1799.3590500524901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50000</v>
      </c>
      <c r="S8">
        <f t="shared" si="1"/>
        <v>1947.0212578254423</v>
      </c>
      <c r="U8">
        <f t="shared" si="20"/>
        <v>1.9807176999999999E-2</v>
      </c>
      <c r="V8">
        <f t="shared" si="21"/>
        <v>0.01</v>
      </c>
      <c r="W8">
        <f t="shared" si="22"/>
        <v>0.90504383182358661</v>
      </c>
      <c r="X8">
        <f t="shared" si="23"/>
        <v>1.792636336968801E-2</v>
      </c>
      <c r="Y8">
        <f t="shared" si="24"/>
        <v>9.0504383182358657E-3</v>
      </c>
      <c r="Z8">
        <f t="shared" si="25"/>
        <v>0.87806703013566278</v>
      </c>
      <c r="AB8">
        <f t="shared" si="26"/>
        <v>1628.4988094859546</v>
      </c>
      <c r="AC8">
        <f t="shared" si="30"/>
        <v>1709.6151734697887</v>
      </c>
      <c r="AE8">
        <f t="shared" si="2"/>
        <v>0</v>
      </c>
      <c r="AF8">
        <f t="shared" si="3"/>
        <v>0</v>
      </c>
      <c r="AG8">
        <f t="shared" si="4"/>
        <v>-10.975837876695785</v>
      </c>
      <c r="AH8">
        <f t="shared" si="5"/>
        <v>-896.31816848440053</v>
      </c>
      <c r="AI8">
        <f t="shared" si="6"/>
        <v>-907.29400636109631</v>
      </c>
      <c r="AJ8">
        <f t="shared" si="7"/>
        <v>-81.116363983834162</v>
      </c>
      <c r="AK8">
        <f t="shared" si="27"/>
        <v>113.99491666401683</v>
      </c>
      <c r="AL8">
        <f t="shared" si="8"/>
        <v>-874.41545368091363</v>
      </c>
      <c r="AN8">
        <f t="shared" si="9"/>
        <v>0</v>
      </c>
      <c r="AO8">
        <f t="shared" si="10"/>
        <v>0</v>
      </c>
      <c r="AP8">
        <f t="shared" si="11"/>
        <v>-6.2279851752505966</v>
      </c>
      <c r="AQ8">
        <f t="shared" si="12"/>
        <v>-508.59500006655713</v>
      </c>
      <c r="AR8">
        <f t="shared" si="13"/>
        <v>-514.82298524180771</v>
      </c>
      <c r="AS8">
        <f t="shared" si="14"/>
        <v>-46.027603362672451</v>
      </c>
      <c r="AT8">
        <f t="shared" si="15"/>
        <v>64.683777130566824</v>
      </c>
      <c r="AU8">
        <f t="shared" si="16"/>
        <v>-496.1668114739133</v>
      </c>
      <c r="AW8">
        <v>5</v>
      </c>
      <c r="AX8">
        <f>IF(Z8&gt;0, (R8*SUMPRODUCT(K8:$K$98, X8:$X$98)-K8*$AZ$3)/Z8, 0)</f>
        <v>1947.0212578254423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50000</v>
      </c>
      <c r="S9">
        <f t="shared" si="1"/>
        <v>2044.9255473853627</v>
      </c>
      <c r="U9">
        <f t="shared" si="20"/>
        <v>2.2489294999999999E-2</v>
      </c>
      <c r="V9">
        <f t="shared" si="21"/>
        <v>0.01</v>
      </c>
      <c r="W9">
        <f t="shared" si="22"/>
        <v>0.87806703013566278</v>
      </c>
      <c r="X9">
        <f t="shared" si="23"/>
        <v>1.9747108470494809E-2</v>
      </c>
      <c r="Y9">
        <f t="shared" si="24"/>
        <v>8.780670301356628E-3</v>
      </c>
      <c r="Z9">
        <f t="shared" si="25"/>
        <v>0.84953925136381137</v>
      </c>
      <c r="AB9">
        <f t="shared" si="26"/>
        <v>1709.6151734697887</v>
      </c>
      <c r="AC9">
        <f t="shared" si="30"/>
        <v>1737.2445186204932</v>
      </c>
      <c r="AE9">
        <f t="shared" si="2"/>
        <v>0</v>
      </c>
      <c r="AF9">
        <f t="shared" si="3"/>
        <v>0</v>
      </c>
      <c r="AG9">
        <f t="shared" si="4"/>
        <v>-10.619240642047641</v>
      </c>
      <c r="AH9">
        <f t="shared" si="5"/>
        <v>-987.35542352474044</v>
      </c>
      <c r="AI9">
        <f t="shared" si="6"/>
        <v>-997.9746641667881</v>
      </c>
      <c r="AJ9">
        <f t="shared" si="7"/>
        <v>-27.629345150704467</v>
      </c>
      <c r="AK9">
        <f t="shared" si="27"/>
        <v>119.67306214288521</v>
      </c>
      <c r="AL9">
        <f t="shared" si="8"/>
        <v>-905.93094717460724</v>
      </c>
      <c r="AN9">
        <f t="shared" si="9"/>
        <v>0</v>
      </c>
      <c r="AO9">
        <f t="shared" si="10"/>
        <v>0</v>
      </c>
      <c r="AP9">
        <f t="shared" si="11"/>
        <v>-5.3800377925323684</v>
      </c>
      <c r="AQ9">
        <f t="shared" si="12"/>
        <v>-500.22498522084766</v>
      </c>
      <c r="AR9">
        <f t="shared" si="13"/>
        <v>-505.60502301338005</v>
      </c>
      <c r="AS9">
        <f t="shared" si="14"/>
        <v>-13.997886111096575</v>
      </c>
      <c r="AT9">
        <f t="shared" si="15"/>
        <v>60.63009764817312</v>
      </c>
      <c r="AU9">
        <f t="shared" si="16"/>
        <v>-458.97281147630343</v>
      </c>
      <c r="AW9">
        <v>6</v>
      </c>
      <c r="AX9">
        <f>IF(Z9&gt;0, (R9*SUMPRODUCT(K9:$K$98, X9:$X$98)-K9*$AZ$3)/Z9, 0)</f>
        <v>2044.9255473853627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50000</v>
      </c>
      <c r="S10">
        <f t="shared" si="1"/>
        <v>2093.6816683216084</v>
      </c>
      <c r="U10">
        <f t="shared" si="20"/>
        <v>2.5348699999999998E-2</v>
      </c>
      <c r="V10">
        <f t="shared" si="21"/>
        <v>0.01</v>
      </c>
      <c r="W10">
        <f t="shared" si="22"/>
        <v>0.84953925136381137</v>
      </c>
      <c r="X10">
        <f t="shared" si="23"/>
        <v>2.1534715621045843E-2</v>
      </c>
      <c r="Y10">
        <f t="shared" si="24"/>
        <v>8.4953925136381139E-3</v>
      </c>
      <c r="Z10">
        <f t="shared" si="25"/>
        <v>0.81950914322912749</v>
      </c>
      <c r="AB10">
        <f t="shared" si="26"/>
        <v>1737.2445186204932</v>
      </c>
      <c r="AC10">
        <f t="shared" si="30"/>
        <v>1715.7912702007716</v>
      </c>
      <c r="AE10">
        <f t="shared" si="2"/>
        <v>0</v>
      </c>
      <c r="AF10">
        <f t="shared" si="3"/>
        <v>0</v>
      </c>
      <c r="AG10">
        <f t="shared" si="4"/>
        <v>-10.243864290364094</v>
      </c>
      <c r="AH10">
        <f t="shared" si="5"/>
        <v>-1076.7357810522922</v>
      </c>
      <c r="AI10">
        <f t="shared" si="6"/>
        <v>-1086.9796453426563</v>
      </c>
      <c r="AJ10">
        <f t="shared" si="7"/>
        <v>21.453248419721604</v>
      </c>
      <c r="AK10">
        <f t="shared" si="27"/>
        <v>121.60711630343454</v>
      </c>
      <c r="AL10">
        <f t="shared" si="8"/>
        <v>-943.91928061950023</v>
      </c>
      <c r="AN10">
        <f t="shared" si="9"/>
        <v>0</v>
      </c>
      <c r="AO10">
        <f t="shared" si="10"/>
        <v>0</v>
      </c>
      <c r="AP10">
        <f t="shared" si="11"/>
        <v>-4.6338039737638219</v>
      </c>
      <c r="AQ10">
        <f t="shared" si="12"/>
        <v>-487.06058568416154</v>
      </c>
      <c r="AR10">
        <f t="shared" si="13"/>
        <v>-491.6943896579254</v>
      </c>
      <c r="AS10">
        <f t="shared" si="14"/>
        <v>9.7043600890885191</v>
      </c>
      <c r="AT10">
        <f t="shared" si="15"/>
        <v>55.008883639240963</v>
      </c>
      <c r="AU10">
        <f t="shared" si="16"/>
        <v>-426.98114592959593</v>
      </c>
      <c r="AW10">
        <v>7</v>
      </c>
      <c r="AX10">
        <f>IF(Z10&gt;0, (R10*SUMPRODUCT(K10:$K$98, X10:$X$98)-K10*$AZ$3)/Z10, 0)</f>
        <v>2093.6816683216084</v>
      </c>
    </row>
    <row r="11" spans="1:52" x14ac:dyDescent="0.25">
      <c r="A11" t="s">
        <v>33</v>
      </c>
      <c r="C11" s="25">
        <f>AU71</f>
        <v>3675.3097491545182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50000</v>
      </c>
      <c r="S11">
        <f t="shared" si="1"/>
        <v>2101.2347339492435</v>
      </c>
      <c r="U11">
        <f t="shared" si="20"/>
        <v>2.8197647999999999E-2</v>
      </c>
      <c r="V11">
        <f t="shared" si="21"/>
        <v>0.01</v>
      </c>
      <c r="W11">
        <f t="shared" si="22"/>
        <v>0.81950914322912749</v>
      </c>
      <c r="X11">
        <f t="shared" si="23"/>
        <v>2.3108230353556518E-2</v>
      </c>
      <c r="Y11">
        <f t="shared" si="24"/>
        <v>8.1950914322912755E-3</v>
      </c>
      <c r="Z11">
        <f t="shared" si="25"/>
        <v>0.78820582144327977</v>
      </c>
      <c r="AB11">
        <f t="shared" si="26"/>
        <v>1715.7912702007716</v>
      </c>
      <c r="AC11">
        <f t="shared" si="30"/>
        <v>1656.2054495176149</v>
      </c>
      <c r="AE11">
        <f t="shared" si="2"/>
        <v>0</v>
      </c>
      <c r="AF11">
        <f t="shared" si="3"/>
        <v>0</v>
      </c>
      <c r="AG11">
        <f t="shared" si="4"/>
        <v>-9.8525727680409965</v>
      </c>
      <c r="AH11">
        <f t="shared" si="5"/>
        <v>-1155.4115176778259</v>
      </c>
      <c r="AI11">
        <f t="shared" si="6"/>
        <v>-1165.2640904458669</v>
      </c>
      <c r="AJ11">
        <f t="shared" si="7"/>
        <v>59.585820683156726</v>
      </c>
      <c r="AK11">
        <f t="shared" si="27"/>
        <v>120.10538891405402</v>
      </c>
      <c r="AL11">
        <f t="shared" si="8"/>
        <v>-985.57288084865615</v>
      </c>
      <c r="AN11">
        <f t="shared" si="9"/>
        <v>0</v>
      </c>
      <c r="AO11">
        <f t="shared" si="10"/>
        <v>0</v>
      </c>
      <c r="AP11">
        <f t="shared" si="11"/>
        <v>-3.9792888934580266</v>
      </c>
      <c r="AQ11">
        <f t="shared" si="12"/>
        <v>-466.65133340426235</v>
      </c>
      <c r="AR11">
        <f t="shared" si="13"/>
        <v>-470.63062229772038</v>
      </c>
      <c r="AS11">
        <f t="shared" si="14"/>
        <v>24.065713599313202</v>
      </c>
      <c r="AT11">
        <f t="shared" si="15"/>
        <v>48.508552172325679</v>
      </c>
      <c r="AU11">
        <f t="shared" si="16"/>
        <v>-398.05635652608146</v>
      </c>
      <c r="AW11">
        <v>8</v>
      </c>
      <c r="AX11">
        <f>IF(Z11&gt;0, (R11*SUMPRODUCT(K11:$K$98, X11:$X$98)-K11*$AZ$3)/Z11, 0)</f>
        <v>2101.2347339492435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50000</v>
      </c>
      <c r="S12">
        <f t="shared" si="1"/>
        <v>2079.3664274857351</v>
      </c>
      <c r="U12">
        <f t="shared" si="20"/>
        <v>3.1331300999999999E-2</v>
      </c>
      <c r="V12">
        <f t="shared" si="21"/>
        <v>0.01</v>
      </c>
      <c r="W12">
        <f t="shared" si="22"/>
        <v>0.78820582144327977</v>
      </c>
      <c r="X12">
        <f t="shared" si="23"/>
        <v>2.4695513841591653E-2</v>
      </c>
      <c r="Y12">
        <f t="shared" si="24"/>
        <v>7.8820582144327987E-3</v>
      </c>
      <c r="Z12">
        <f t="shared" si="25"/>
        <v>0.75562824938725537</v>
      </c>
      <c r="AB12">
        <f t="shared" si="26"/>
        <v>1656.2054495176149</v>
      </c>
      <c r="AC12">
        <f t="shared" si="30"/>
        <v>1571.2280134356772</v>
      </c>
      <c r="AE12">
        <f t="shared" si="2"/>
        <v>0</v>
      </c>
      <c r="AF12">
        <f t="shared" si="3"/>
        <v>0</v>
      </c>
      <c r="AG12">
        <f t="shared" si="4"/>
        <v>-9.4453531173406926</v>
      </c>
      <c r="AH12">
        <f t="shared" si="5"/>
        <v>-1234.7756920795825</v>
      </c>
      <c r="AI12">
        <f t="shared" si="6"/>
        <v>-1244.2210451969233</v>
      </c>
      <c r="AJ12">
        <f t="shared" si="7"/>
        <v>84.97743608193764</v>
      </c>
      <c r="AK12">
        <f t="shared" si="27"/>
        <v>115.93438146623305</v>
      </c>
      <c r="AL12">
        <f t="shared" si="8"/>
        <v>-1043.3092276487528</v>
      </c>
      <c r="AN12">
        <f t="shared" si="9"/>
        <v>0</v>
      </c>
      <c r="AO12">
        <f t="shared" si="10"/>
        <v>0</v>
      </c>
      <c r="AP12">
        <f t="shared" si="11"/>
        <v>-3.4060890236040682</v>
      </c>
      <c r="AQ12">
        <f t="shared" si="12"/>
        <v>-445.27249316746554</v>
      </c>
      <c r="AR12">
        <f t="shared" si="13"/>
        <v>-448.67858219106967</v>
      </c>
      <c r="AS12">
        <f t="shared" si="14"/>
        <v>30.64371534837812</v>
      </c>
      <c r="AT12">
        <f t="shared" si="15"/>
        <v>41.807100196762285</v>
      </c>
      <c r="AU12">
        <f t="shared" si="16"/>
        <v>-376.22776664592925</v>
      </c>
      <c r="AW12">
        <v>9</v>
      </c>
      <c r="AX12">
        <f>IF(Z12&gt;0, (R12*SUMPRODUCT(K12:$K$98, X12:$X$98)-K12*$AZ$3)/Z12, 0)</f>
        <v>2079.3664274857351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12.5</v>
      </c>
      <c r="R13">
        <f t="shared" si="0"/>
        <v>50000</v>
      </c>
      <c r="S13">
        <f t="shared" si="1"/>
        <v>2031.8321240302353</v>
      </c>
      <c r="U13">
        <f t="shared" si="20"/>
        <v>3.466458E-2</v>
      </c>
      <c r="V13">
        <f t="shared" si="21"/>
        <v>0.01</v>
      </c>
      <c r="W13">
        <f t="shared" si="22"/>
        <v>0.75562824938725537</v>
      </c>
      <c r="X13">
        <f t="shared" si="23"/>
        <v>2.6193535901144465E-2</v>
      </c>
      <c r="Y13">
        <f t="shared" si="24"/>
        <v>7.5562824938725541E-3</v>
      </c>
      <c r="Z13">
        <f t="shared" si="25"/>
        <v>0.72187843099223836</v>
      </c>
      <c r="AB13">
        <f t="shared" si="26"/>
        <v>1571.2280134356772</v>
      </c>
      <c r="AC13">
        <f t="shared" si="30"/>
        <v>1466.7357857345733</v>
      </c>
      <c r="AE13">
        <f t="shared" si="2"/>
        <v>0</v>
      </c>
      <c r="AF13">
        <f t="shared" si="3"/>
        <v>0</v>
      </c>
      <c r="AG13">
        <f t="shared" si="4"/>
        <v>-9.0234803874029801</v>
      </c>
      <c r="AH13">
        <f t="shared" si="5"/>
        <v>-1309.6767950572232</v>
      </c>
      <c r="AI13">
        <f t="shared" si="6"/>
        <v>-1318.7002754446262</v>
      </c>
      <c r="AJ13">
        <f t="shared" si="7"/>
        <v>104.49222770110396</v>
      </c>
      <c r="AK13">
        <f t="shared" si="27"/>
        <v>109.98596094049742</v>
      </c>
      <c r="AL13">
        <f t="shared" si="8"/>
        <v>-1104.2220868030249</v>
      </c>
      <c r="AN13">
        <f t="shared" si="9"/>
        <v>0</v>
      </c>
      <c r="AO13">
        <f t="shared" si="10"/>
        <v>0</v>
      </c>
      <c r="AP13">
        <f t="shared" si="11"/>
        <v>-2.9053191856448053</v>
      </c>
      <c r="AQ13">
        <f t="shared" si="12"/>
        <v>-421.68087659230389</v>
      </c>
      <c r="AR13">
        <f t="shared" si="13"/>
        <v>-424.58619577794866</v>
      </c>
      <c r="AS13">
        <f t="shared" si="14"/>
        <v>33.643700751496425</v>
      </c>
      <c r="AT13">
        <f t="shared" si="15"/>
        <v>35.412535823549831</v>
      </c>
      <c r="AU13">
        <f t="shared" si="16"/>
        <v>-355.52995920290243</v>
      </c>
      <c r="AW13">
        <v>10</v>
      </c>
      <c r="AX13">
        <f>IF(Z13&gt;0, (R13*SUMPRODUCT(K13:$K$98, X13:$X$98)-K13*$AZ$3)/Z13, 0)</f>
        <v>2031.8321240302353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50000</v>
      </c>
      <c r="S14">
        <f t="shared" si="1"/>
        <v>1964.2019076337915</v>
      </c>
      <c r="U14">
        <f t="shared" si="20"/>
        <v>3.8375247000000001E-2</v>
      </c>
      <c r="V14">
        <f t="shared" si="21"/>
        <v>0.01</v>
      </c>
      <c r="W14">
        <f t="shared" si="22"/>
        <v>0.72187843099223836</v>
      </c>
      <c r="X14">
        <f t="shared" si="23"/>
        <v>2.7702263093299602E-2</v>
      </c>
      <c r="Y14">
        <f t="shared" si="24"/>
        <v>7.2187843099223836E-3</v>
      </c>
      <c r="Z14">
        <f t="shared" si="25"/>
        <v>0.68695738358901637</v>
      </c>
      <c r="AB14">
        <f t="shared" si="26"/>
        <v>1466.7357857345733</v>
      </c>
      <c r="AC14">
        <f t="shared" si="30"/>
        <v>1349.3230033086643</v>
      </c>
      <c r="AE14">
        <f t="shared" si="2"/>
        <v>0</v>
      </c>
      <c r="AF14">
        <f t="shared" si="3"/>
        <v>0</v>
      </c>
      <c r="AG14">
        <f t="shared" si="4"/>
        <v>-8.5869672948627045</v>
      </c>
      <c r="AH14">
        <f t="shared" si="5"/>
        <v>-1385.1131546649801</v>
      </c>
      <c r="AI14">
        <f t="shared" si="6"/>
        <v>-1393.7001219598428</v>
      </c>
      <c r="AJ14">
        <f t="shared" si="7"/>
        <v>117.41278242590897</v>
      </c>
      <c r="AK14">
        <f t="shared" si="27"/>
        <v>102.67150500142014</v>
      </c>
      <c r="AL14">
        <f t="shared" si="8"/>
        <v>-1173.6158345325136</v>
      </c>
      <c r="AN14">
        <f t="shared" si="9"/>
        <v>0</v>
      </c>
      <c r="AO14">
        <f t="shared" si="10"/>
        <v>0</v>
      </c>
      <c r="AP14">
        <f t="shared" si="11"/>
        <v>-2.4685479039512486</v>
      </c>
      <c r="AQ14">
        <f t="shared" si="12"/>
        <v>-398.18693343913657</v>
      </c>
      <c r="AR14">
        <f t="shared" si="13"/>
        <v>-400.65548134308784</v>
      </c>
      <c r="AS14">
        <f t="shared" si="14"/>
        <v>33.753369263204554</v>
      </c>
      <c r="AT14">
        <f t="shared" si="15"/>
        <v>29.515604259772392</v>
      </c>
      <c r="AU14">
        <f t="shared" si="16"/>
        <v>-337.38650782011086</v>
      </c>
      <c r="AW14">
        <v>11</v>
      </c>
      <c r="AX14">
        <f>IF(Z14&gt;0, (R14*SUMPRODUCT(K14:$K$98, X14:$X$98)-K14*$AZ$3)/Z14, 0)</f>
        <v>1964.2019076337915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50000</v>
      </c>
      <c r="S15">
        <f t="shared" si="1"/>
        <v>1878.9674548017188</v>
      </c>
      <c r="U15">
        <f t="shared" si="20"/>
        <v>4.2655799000000001E-2</v>
      </c>
      <c r="V15">
        <f t="shared" si="21"/>
        <v>0.01</v>
      </c>
      <c r="W15">
        <f t="shared" si="22"/>
        <v>0.68695738358901637</v>
      </c>
      <c r="X15">
        <f t="shared" si="23"/>
        <v>2.930271607593898E-2</v>
      </c>
      <c r="Y15">
        <f t="shared" si="24"/>
        <v>6.8695738358901639E-3</v>
      </c>
      <c r="Z15">
        <f t="shared" si="25"/>
        <v>0.65078509367718729</v>
      </c>
      <c r="AB15">
        <f t="shared" si="26"/>
        <v>1349.3230033086643</v>
      </c>
      <c r="AC15">
        <f t="shared" si="30"/>
        <v>1222.8040110895226</v>
      </c>
      <c r="AE15">
        <f t="shared" si="2"/>
        <v>0</v>
      </c>
      <c r="AF15">
        <f t="shared" si="3"/>
        <v>0</v>
      </c>
      <c r="AG15">
        <f t="shared" si="4"/>
        <v>-8.1348136709648404</v>
      </c>
      <c r="AH15">
        <f t="shared" si="5"/>
        <v>-1465.1358037969489</v>
      </c>
      <c r="AI15">
        <f t="shared" si="6"/>
        <v>-1473.2706174679138</v>
      </c>
      <c r="AJ15">
        <f t="shared" si="7"/>
        <v>126.51899221914164</v>
      </c>
      <c r="AK15">
        <f t="shared" si="27"/>
        <v>94.452610231606513</v>
      </c>
      <c r="AL15">
        <f t="shared" si="8"/>
        <v>-1252.2990150171656</v>
      </c>
      <c r="AN15">
        <f t="shared" si="9"/>
        <v>0</v>
      </c>
      <c r="AO15">
        <f t="shared" si="10"/>
        <v>0</v>
      </c>
      <c r="AP15">
        <f t="shared" si="11"/>
        <v>-2.0880040550883217</v>
      </c>
      <c r="AQ15">
        <f t="shared" si="12"/>
        <v>-376.06386861719915</v>
      </c>
      <c r="AR15">
        <f t="shared" si="13"/>
        <v>-378.15187267228748</v>
      </c>
      <c r="AS15">
        <f t="shared" si="14"/>
        <v>32.474274087205131</v>
      </c>
      <c r="AT15">
        <f t="shared" si="15"/>
        <v>24.243632510132205</v>
      </c>
      <c r="AU15">
        <f t="shared" si="16"/>
        <v>-321.43396607495015</v>
      </c>
      <c r="AW15">
        <v>12</v>
      </c>
      <c r="AX15">
        <f>IF(Z15&gt;0, (R15*SUMPRODUCT(K15:$K$98, X15:$X$98)-K15*$AZ$3)/Z15, 0)</f>
        <v>1878.9674548017188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50000</v>
      </c>
      <c r="S16">
        <f t="shared" si="1"/>
        <v>1775.4374994493548</v>
      </c>
      <c r="U16">
        <f t="shared" si="20"/>
        <v>4.7231987000000003E-2</v>
      </c>
      <c r="V16">
        <f t="shared" si="21"/>
        <v>0.01</v>
      </c>
      <c r="W16">
        <f t="shared" si="22"/>
        <v>0.65078509367718729</v>
      </c>
      <c r="X16">
        <f t="shared" si="23"/>
        <v>3.0737873084354696E-2</v>
      </c>
      <c r="Y16">
        <f t="shared" si="24"/>
        <v>6.5078509367718727E-3</v>
      </c>
      <c r="Z16">
        <f t="shared" si="25"/>
        <v>0.61353936965606071</v>
      </c>
      <c r="AB16">
        <f t="shared" si="26"/>
        <v>1222.8040110895226</v>
      </c>
      <c r="AC16">
        <f t="shared" si="30"/>
        <v>1089.3008042758897</v>
      </c>
      <c r="AE16">
        <f t="shared" si="2"/>
        <v>0</v>
      </c>
      <c r="AF16">
        <f t="shared" si="3"/>
        <v>0</v>
      </c>
      <c r="AG16">
        <f t="shared" si="4"/>
        <v>-7.6692421207007584</v>
      </c>
      <c r="AH16">
        <f t="shared" si="5"/>
        <v>-1536.8936542177348</v>
      </c>
      <c r="AI16">
        <f t="shared" si="6"/>
        <v>-1544.5628963384356</v>
      </c>
      <c r="AJ16">
        <f t="shared" si="7"/>
        <v>133.50320681363291</v>
      </c>
      <c r="AK16">
        <f t="shared" si="27"/>
        <v>85.596280776266596</v>
      </c>
      <c r="AL16">
        <f t="shared" si="8"/>
        <v>-1325.463408748536</v>
      </c>
      <c r="AN16">
        <f t="shared" si="9"/>
        <v>0</v>
      </c>
      <c r="AO16">
        <f t="shared" si="10"/>
        <v>0</v>
      </c>
      <c r="AP16">
        <f t="shared" si="11"/>
        <v>-1.7575923519210355</v>
      </c>
      <c r="AQ16">
        <f t="shared" si="12"/>
        <v>-352.21635852099615</v>
      </c>
      <c r="AR16">
        <f t="shared" si="13"/>
        <v>-353.97395087291716</v>
      </c>
      <c r="AS16">
        <f t="shared" si="14"/>
        <v>30.595489301247074</v>
      </c>
      <c r="AT16">
        <f t="shared" si="15"/>
        <v>19.616458325024862</v>
      </c>
      <c r="AU16">
        <f t="shared" si="16"/>
        <v>-303.76200324664524</v>
      </c>
      <c r="AW16">
        <v>13</v>
      </c>
      <c r="AX16">
        <f>IF(Z16&gt;0, (R16*SUMPRODUCT(K16:$K$98, X16:$X$98)-K16*$AZ$3)/Z16, 0)</f>
        <v>1775.4374994493548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50000</v>
      </c>
      <c r="S17">
        <f t="shared" si="1"/>
        <v>1657.256338774321</v>
      </c>
      <c r="U17">
        <f t="shared" si="20"/>
        <v>5.2092880000000001E-2</v>
      </c>
      <c r="V17">
        <f t="shared" si="21"/>
        <v>0.01</v>
      </c>
      <c r="W17">
        <f t="shared" si="22"/>
        <v>0.61353936965606071</v>
      </c>
      <c r="X17">
        <f t="shared" si="23"/>
        <v>3.1961032758768812E-2</v>
      </c>
      <c r="Y17">
        <f t="shared" si="24"/>
        <v>6.1353936965606072E-3</v>
      </c>
      <c r="Z17">
        <f t="shared" si="25"/>
        <v>0.5754429432007313</v>
      </c>
      <c r="AB17">
        <f t="shared" si="26"/>
        <v>1089.3008042758897</v>
      </c>
      <c r="AC17">
        <f t="shared" si="30"/>
        <v>953.65646522236352</v>
      </c>
      <c r="AE17">
        <f t="shared" si="2"/>
        <v>0</v>
      </c>
      <c r="AF17">
        <f t="shared" si="3"/>
        <v>0</v>
      </c>
      <c r="AG17">
        <f t="shared" si="4"/>
        <v>-7.193036790009141</v>
      </c>
      <c r="AH17">
        <f t="shared" si="5"/>
        <v>-1598.0516379384405</v>
      </c>
      <c r="AI17">
        <f t="shared" si="6"/>
        <v>-1605.2446747284496</v>
      </c>
      <c r="AJ17">
        <f t="shared" si="7"/>
        <v>135.64433905352621</v>
      </c>
      <c r="AK17">
        <f t="shared" si="27"/>
        <v>76.251056299312282</v>
      </c>
      <c r="AL17">
        <f t="shared" si="8"/>
        <v>-1393.3492793756111</v>
      </c>
      <c r="AN17">
        <f t="shared" si="9"/>
        <v>0</v>
      </c>
      <c r="AO17">
        <f t="shared" si="10"/>
        <v>0</v>
      </c>
      <c r="AP17">
        <f t="shared" si="11"/>
        <v>-1.4718378401109684</v>
      </c>
      <c r="AQ17">
        <f t="shared" si="12"/>
        <v>-326.99302670550094</v>
      </c>
      <c r="AR17">
        <f t="shared" si="13"/>
        <v>-328.46486454561187</v>
      </c>
      <c r="AS17">
        <f t="shared" si="14"/>
        <v>27.755519239540579</v>
      </c>
      <c r="AT17">
        <f t="shared" si="15"/>
        <v>15.602476851729966</v>
      </c>
      <c r="AU17">
        <f t="shared" si="16"/>
        <v>-285.10686845434134</v>
      </c>
      <c r="AW17">
        <v>14</v>
      </c>
      <c r="AX17">
        <f>IF(Z17&gt;0, (R17*SUMPRODUCT(K17:$K$98, X17:$X$98)-K17*$AZ$3)/Z17, 0)</f>
        <v>1657.256338774321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50000</v>
      </c>
      <c r="S18">
        <f t="shared" si="1"/>
        <v>1528.3097223347472</v>
      </c>
      <c r="U18">
        <f t="shared" si="20"/>
        <v>5.7568810999999998E-2</v>
      </c>
      <c r="V18">
        <f t="shared" si="21"/>
        <v>0.01</v>
      </c>
      <c r="W18">
        <f t="shared" si="22"/>
        <v>0.5754429432007313</v>
      </c>
      <c r="X18">
        <f t="shared" si="23"/>
        <v>3.3127566038406636E-2</v>
      </c>
      <c r="Y18">
        <f t="shared" si="24"/>
        <v>5.7544294320073129E-3</v>
      </c>
      <c r="Z18">
        <f t="shared" si="25"/>
        <v>0.53656094773031737</v>
      </c>
      <c r="AB18">
        <f t="shared" si="26"/>
        <v>953.65646522236352</v>
      </c>
      <c r="AC18">
        <f t="shared" si="30"/>
        <v>820.03131304139015</v>
      </c>
      <c r="AE18">
        <f t="shared" si="2"/>
        <v>0</v>
      </c>
      <c r="AF18">
        <f t="shared" si="3"/>
        <v>0</v>
      </c>
      <c r="AG18">
        <f t="shared" si="4"/>
        <v>-6.7070118466289674</v>
      </c>
      <c r="AH18">
        <f t="shared" si="5"/>
        <v>-1656.3783019203318</v>
      </c>
      <c r="AI18">
        <f t="shared" si="6"/>
        <v>-1663.0853137669608</v>
      </c>
      <c r="AJ18">
        <f t="shared" si="7"/>
        <v>133.62515218097337</v>
      </c>
      <c r="AK18">
        <f t="shared" si="27"/>
        <v>66.755952565565451</v>
      </c>
      <c r="AL18">
        <f t="shared" si="8"/>
        <v>-1462.704209020422</v>
      </c>
      <c r="AN18">
        <f t="shared" si="9"/>
        <v>0</v>
      </c>
      <c r="AO18">
        <f t="shared" si="10"/>
        <v>0</v>
      </c>
      <c r="AP18">
        <f t="shared" si="11"/>
        <v>-1.2253459886338056</v>
      </c>
      <c r="AQ18">
        <f t="shared" si="12"/>
        <v>-302.61412299998773</v>
      </c>
      <c r="AR18">
        <f t="shared" si="13"/>
        <v>-303.83946898862155</v>
      </c>
      <c r="AS18">
        <f t="shared" si="14"/>
        <v>24.412815714323504</v>
      </c>
      <c r="AT18">
        <f t="shared" si="15"/>
        <v>12.196062950859041</v>
      </c>
      <c r="AU18">
        <f t="shared" si="16"/>
        <v>-267.230590323439</v>
      </c>
      <c r="AW18">
        <v>15</v>
      </c>
      <c r="AX18">
        <f>IF(Z18&gt;0, (R18*SUMPRODUCT(K18:$K$98, X18:$X$98)-K18*$AZ$3)/Z18, 0)</f>
        <v>1528.3097223347472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50000</v>
      </c>
      <c r="S19">
        <f t="shared" si="1"/>
        <v>1388.4835064008291</v>
      </c>
      <c r="U19">
        <f t="shared" si="20"/>
        <v>6.3742958000000002E-2</v>
      </c>
      <c r="V19">
        <f t="shared" si="21"/>
        <v>0.01</v>
      </c>
      <c r="W19">
        <f t="shared" si="22"/>
        <v>0.53656094773031737</v>
      </c>
      <c r="X19">
        <f t="shared" si="23"/>
        <v>3.4201981955613817E-2</v>
      </c>
      <c r="Y19">
        <f t="shared" si="24"/>
        <v>5.3656094773031739E-3</v>
      </c>
      <c r="Z19">
        <f t="shared" si="25"/>
        <v>0.49699335629740032</v>
      </c>
      <c r="AB19">
        <f t="shared" si="26"/>
        <v>820.03131304139015</v>
      </c>
      <c r="AC19">
        <f t="shared" si="30"/>
        <v>690.06707800973095</v>
      </c>
      <c r="AE19">
        <f t="shared" si="2"/>
        <v>0</v>
      </c>
      <c r="AF19">
        <f t="shared" si="3"/>
        <v>0</v>
      </c>
      <c r="AG19">
        <f t="shared" si="4"/>
        <v>-6.2124169537175042</v>
      </c>
      <c r="AH19">
        <f t="shared" si="5"/>
        <v>-1710.0990977806907</v>
      </c>
      <c r="AI19">
        <f t="shared" si="6"/>
        <v>-1716.3115147344083</v>
      </c>
      <c r="AJ19">
        <f t="shared" si="7"/>
        <v>129.9642350316592</v>
      </c>
      <c r="AK19">
        <f t="shared" si="27"/>
        <v>57.402191912897315</v>
      </c>
      <c r="AL19">
        <f t="shared" si="8"/>
        <v>-1528.9450877898519</v>
      </c>
      <c r="AN19">
        <f t="shared" si="9"/>
        <v>0</v>
      </c>
      <c r="AO19">
        <f t="shared" si="10"/>
        <v>0</v>
      </c>
      <c r="AP19">
        <f t="shared" si="11"/>
        <v>-1.0133797775522448</v>
      </c>
      <c r="AQ19">
        <f t="shared" si="12"/>
        <v>-278.95420674626121</v>
      </c>
      <c r="AR19">
        <f t="shared" si="13"/>
        <v>-279.96758652381351</v>
      </c>
      <c r="AS19">
        <f t="shared" si="14"/>
        <v>21.199981998523047</v>
      </c>
      <c r="AT19">
        <f t="shared" si="15"/>
        <v>9.3635409382646397</v>
      </c>
      <c r="AU19">
        <f t="shared" si="16"/>
        <v>-249.4040635870258</v>
      </c>
      <c r="AW19">
        <v>16</v>
      </c>
      <c r="AX19">
        <f>IF(Z19&gt;0, (R19*SUMPRODUCT(K19:$K$98, X19:$X$98)-K19*$AZ$3)/Z19, 0)</f>
        <v>1388.4835064008291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50000</v>
      </c>
      <c r="S20">
        <f t="shared" si="1"/>
        <v>1237.3584357065329</v>
      </c>
      <c r="U20">
        <f t="shared" si="20"/>
        <v>7.0809242999999994E-2</v>
      </c>
      <c r="V20">
        <f t="shared" si="21"/>
        <v>0.01</v>
      </c>
      <c r="W20">
        <f t="shared" si="22"/>
        <v>0.49699335629740032</v>
      </c>
      <c r="X20">
        <f t="shared" si="23"/>
        <v>3.5191723335448198E-2</v>
      </c>
      <c r="Y20">
        <f t="shared" si="24"/>
        <v>4.9699335629740035E-3</v>
      </c>
      <c r="Z20">
        <f t="shared" si="25"/>
        <v>0.45683169939897816</v>
      </c>
      <c r="AB20">
        <f t="shared" si="26"/>
        <v>690.06707800973095</v>
      </c>
      <c r="AC20">
        <f t="shared" si="30"/>
        <v>565.26455694947663</v>
      </c>
      <c r="AE20">
        <f t="shared" si="2"/>
        <v>0</v>
      </c>
      <c r="AF20">
        <f t="shared" si="3"/>
        <v>0</v>
      </c>
      <c r="AG20">
        <f t="shared" si="4"/>
        <v>-5.710396242487227</v>
      </c>
      <c r="AH20">
        <f t="shared" si="5"/>
        <v>-1759.5861667724098</v>
      </c>
      <c r="AI20">
        <f t="shared" si="6"/>
        <v>-1765.2965630148969</v>
      </c>
      <c r="AJ20">
        <f t="shared" si="7"/>
        <v>124.80252106025432</v>
      </c>
      <c r="AK20">
        <f t="shared" si="27"/>
        <v>48.304695460681174</v>
      </c>
      <c r="AL20">
        <f t="shared" si="8"/>
        <v>-1592.1893464939615</v>
      </c>
      <c r="AN20">
        <f t="shared" si="9"/>
        <v>0</v>
      </c>
      <c r="AO20">
        <f t="shared" si="10"/>
        <v>0</v>
      </c>
      <c r="AP20">
        <f t="shared" si="11"/>
        <v>-0.8316868971935174</v>
      </c>
      <c r="AQ20">
        <f t="shared" si="12"/>
        <v>-256.27376757136727</v>
      </c>
      <c r="AR20">
        <f t="shared" si="13"/>
        <v>-257.10545446856077</v>
      </c>
      <c r="AS20">
        <f t="shared" si="14"/>
        <v>18.176780926383096</v>
      </c>
      <c r="AT20">
        <f t="shared" si="15"/>
        <v>7.0353055342571658</v>
      </c>
      <c r="AU20">
        <f t="shared" si="16"/>
        <v>-231.89336800792051</v>
      </c>
      <c r="AW20">
        <v>17</v>
      </c>
      <c r="AX20">
        <f>IF(Z20&gt;0, (R20*SUMPRODUCT(K20:$K$98, X20:$X$98)-K20*$AZ$3)/Z20, 0)</f>
        <v>1237.3584357065329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50000</v>
      </c>
      <c r="S21">
        <f t="shared" si="1"/>
        <v>1073.1296759545678</v>
      </c>
      <c r="U21">
        <f t="shared" si="20"/>
        <v>7.8963489999999997E-2</v>
      </c>
      <c r="V21">
        <f t="shared" si="21"/>
        <v>0.01</v>
      </c>
      <c r="W21">
        <f t="shared" si="22"/>
        <v>0.45683169939897816</v>
      </c>
      <c r="X21">
        <f t="shared" si="23"/>
        <v>3.607302532717422E-2</v>
      </c>
      <c r="Y21">
        <f t="shared" si="24"/>
        <v>4.5683169939897813E-3</v>
      </c>
      <c r="Z21">
        <f t="shared" si="25"/>
        <v>0.41619035707781415</v>
      </c>
      <c r="AB21">
        <f t="shared" si="26"/>
        <v>565.26455694947663</v>
      </c>
      <c r="AC21">
        <f t="shared" si="30"/>
        <v>446.62622302633059</v>
      </c>
      <c r="AE21">
        <f t="shared" si="2"/>
        <v>0</v>
      </c>
      <c r="AF21">
        <f t="shared" si="3"/>
        <v>0</v>
      </c>
      <c r="AG21">
        <f t="shared" si="4"/>
        <v>-5.2023794634726768</v>
      </c>
      <c r="AH21">
        <f t="shared" si="5"/>
        <v>-1803.6512663587109</v>
      </c>
      <c r="AI21">
        <f t="shared" si="6"/>
        <v>-1808.8536458221836</v>
      </c>
      <c r="AJ21">
        <f t="shared" si="7"/>
        <v>118.63833392314604</v>
      </c>
      <c r="AK21">
        <f t="shared" si="27"/>
        <v>39.568518986463367</v>
      </c>
      <c r="AL21">
        <f t="shared" si="8"/>
        <v>-1650.646792912574</v>
      </c>
      <c r="AN21">
        <f t="shared" si="9"/>
        <v>0</v>
      </c>
      <c r="AO21">
        <f t="shared" si="10"/>
        <v>0</v>
      </c>
      <c r="AP21">
        <f t="shared" si="11"/>
        <v>-0.6765152930642061</v>
      </c>
      <c r="AQ21">
        <f t="shared" si="12"/>
        <v>-234.54607139168334</v>
      </c>
      <c r="AR21">
        <f t="shared" si="13"/>
        <v>-235.22258668474754</v>
      </c>
      <c r="AS21">
        <f t="shared" si="14"/>
        <v>15.427680315555246</v>
      </c>
      <c r="AT21">
        <f t="shared" si="15"/>
        <v>5.1454739905449536</v>
      </c>
      <c r="AU21">
        <f t="shared" si="16"/>
        <v>-214.64943237864733</v>
      </c>
      <c r="AW21">
        <v>18</v>
      </c>
      <c r="AX21">
        <f>IF(Z21&gt;0, (R21*SUMPRODUCT(K21:$K$98, X21:$X$98)-K21*$AZ$3)/Z21, 0)</f>
        <v>1073.1296759545678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50000</v>
      </c>
      <c r="S22">
        <f t="shared" si="1"/>
        <v>892.65010083412335</v>
      </c>
      <c r="U22">
        <f t="shared" si="20"/>
        <v>8.8363973999999998E-2</v>
      </c>
      <c r="V22">
        <f t="shared" si="21"/>
        <v>0.01</v>
      </c>
      <c r="W22">
        <f t="shared" si="22"/>
        <v>0.41619035707781415</v>
      </c>
      <c r="X22">
        <f t="shared" si="23"/>
        <v>3.6776233891874684E-2</v>
      </c>
      <c r="Y22">
        <f t="shared" si="24"/>
        <v>4.1619035707781415E-3</v>
      </c>
      <c r="Z22">
        <f t="shared" si="25"/>
        <v>0.37525221961516131</v>
      </c>
      <c r="AB22">
        <f t="shared" si="26"/>
        <v>446.62622302633059</v>
      </c>
      <c r="AC22">
        <f t="shared" si="30"/>
        <v>334.96893167770236</v>
      </c>
      <c r="AE22">
        <f t="shared" si="2"/>
        <v>0</v>
      </c>
      <c r="AF22">
        <f t="shared" si="3"/>
        <v>0</v>
      </c>
      <c r="AG22">
        <f t="shared" si="4"/>
        <v>-4.6906527451895164</v>
      </c>
      <c r="AH22">
        <f t="shared" si="5"/>
        <v>-1838.8116945937343</v>
      </c>
      <c r="AI22">
        <f t="shared" si="6"/>
        <v>-1843.5023473389238</v>
      </c>
      <c r="AJ22">
        <f t="shared" si="7"/>
        <v>111.65729134862823</v>
      </c>
      <c r="AK22">
        <f t="shared" si="27"/>
        <v>31.263835611843145</v>
      </c>
      <c r="AL22">
        <f t="shared" si="8"/>
        <v>-1700.5812203784524</v>
      </c>
      <c r="AN22">
        <f t="shared" si="9"/>
        <v>0</v>
      </c>
      <c r="AO22">
        <f t="shared" si="10"/>
        <v>0</v>
      </c>
      <c r="AP22">
        <f t="shared" si="11"/>
        <v>-0.54461657175592504</v>
      </c>
      <c r="AQ22">
        <f t="shared" si="12"/>
        <v>-213.49849916759959</v>
      </c>
      <c r="AR22">
        <f t="shared" si="13"/>
        <v>-214.0431157393555</v>
      </c>
      <c r="AS22">
        <f t="shared" si="14"/>
        <v>12.964168214798322</v>
      </c>
      <c r="AT22">
        <f t="shared" si="15"/>
        <v>3.6299431861215052</v>
      </c>
      <c r="AU22">
        <f t="shared" si="16"/>
        <v>-197.44900433843569</v>
      </c>
      <c r="AW22">
        <v>19</v>
      </c>
      <c r="AX22">
        <f>IF(Z22&gt;0, (R22*SUMPRODUCT(K22:$K$98, X22:$X$98)-K22*$AZ$3)/Z22, 0)</f>
        <v>892.65010083412335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50000</v>
      </c>
      <c r="S23">
        <f t="shared" si="1"/>
        <v>691.90607891717514</v>
      </c>
      <c r="U23">
        <f t="shared" si="20"/>
        <v>9.9562517000000003E-2</v>
      </c>
      <c r="V23">
        <f t="shared" si="21"/>
        <v>0.01</v>
      </c>
      <c r="W23">
        <f t="shared" si="22"/>
        <v>0.37525221961516131</v>
      </c>
      <c r="X23">
        <f t="shared" si="23"/>
        <v>3.7361055494722233E-2</v>
      </c>
      <c r="Y23">
        <f t="shared" si="24"/>
        <v>3.7525221961516131E-3</v>
      </c>
      <c r="Z23">
        <f t="shared" si="25"/>
        <v>0.33413864192428744</v>
      </c>
      <c r="AB23">
        <f t="shared" si="26"/>
        <v>334.96893167770236</v>
      </c>
      <c r="AC23">
        <f t="shared" si="30"/>
        <v>231.19255754854376</v>
      </c>
      <c r="AE23">
        <f t="shared" si="2"/>
        <v>0</v>
      </c>
      <c r="AF23">
        <f t="shared" si="3"/>
        <v>0</v>
      </c>
      <c r="AG23">
        <f t="shared" si="4"/>
        <v>-4.1767330240535934</v>
      </c>
      <c r="AH23">
        <f t="shared" si="5"/>
        <v>-1868.0527747361116</v>
      </c>
      <c r="AI23">
        <f t="shared" si="6"/>
        <v>-1872.2295077601652</v>
      </c>
      <c r="AJ23">
        <f t="shared" si="7"/>
        <v>103.7763741291586</v>
      </c>
      <c r="AK23">
        <f t="shared" si="27"/>
        <v>23.447825217439167</v>
      </c>
      <c r="AL23">
        <f t="shared" si="8"/>
        <v>-1745.0053084135675</v>
      </c>
      <c r="AN23">
        <f t="shared" si="9"/>
        <v>0</v>
      </c>
      <c r="AO23">
        <f t="shared" si="10"/>
        <v>0</v>
      </c>
      <c r="AP23">
        <f t="shared" si="11"/>
        <v>-0.43298840120931681</v>
      </c>
      <c r="AQ23">
        <f t="shared" si="12"/>
        <v>-193.65498815689648</v>
      </c>
      <c r="AR23">
        <f t="shared" si="13"/>
        <v>-194.08797655810579</v>
      </c>
      <c r="AS23">
        <f t="shared" si="14"/>
        <v>10.758160997773105</v>
      </c>
      <c r="AT23">
        <f t="shared" si="15"/>
        <v>2.4307601884693057</v>
      </c>
      <c r="AU23">
        <f t="shared" si="16"/>
        <v>-180.89905537186337</v>
      </c>
      <c r="AW23">
        <v>20</v>
      </c>
      <c r="AX23">
        <f>IF(Z23&gt;0, (R23*SUMPRODUCT(K23:$K$98, X23:$X$98)-K23*$AZ$3)/Z23, 0)</f>
        <v>691.90607891717514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9.2559611679185999E-2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50000</v>
      </c>
      <c r="S24">
        <f t="shared" si="1"/>
        <v>462.13276789242121</v>
      </c>
      <c r="U24">
        <f t="shared" si="20"/>
        <v>0.11247831899999999</v>
      </c>
      <c r="V24">
        <f t="shared" si="21"/>
        <v>0.01</v>
      </c>
      <c r="W24">
        <f t="shared" ref="W24:W69" si="34">Z23</f>
        <v>0.33413864192428744</v>
      </c>
      <c r="X24">
        <f t="shared" ref="X24:X69" si="35">U24*W24</f>
        <v>3.7583352756586773E-2</v>
      </c>
      <c r="Y24">
        <f t="shared" ref="Y24:Y69" si="36">V24*W24</f>
        <v>3.3413864192428744E-3</v>
      </c>
      <c r="Z24">
        <f t="shared" ref="Z24:Z69" si="37">MAX(0, W24-X24-Y24)</f>
        <v>0.29321390274845782</v>
      </c>
      <c r="AB24">
        <f t="shared" ref="AB24:AB69" si="38">AC23</f>
        <v>231.19255754854376</v>
      </c>
      <c r="AC24">
        <f t="shared" si="30"/>
        <v>135.50375246168403</v>
      </c>
      <c r="AE24">
        <f t="shared" si="2"/>
        <v>0</v>
      </c>
      <c r="AF24">
        <f t="shared" si="3"/>
        <v>0</v>
      </c>
      <c r="AG24">
        <f t="shared" si="4"/>
        <v>-3.6651737843557228</v>
      </c>
      <c r="AH24">
        <f t="shared" si="5"/>
        <v>-1879.1676378293387</v>
      </c>
      <c r="AI24">
        <f t="shared" ref="AI24:AI69" si="39">SUM(AE24:AH24)</f>
        <v>-1882.8328116136945</v>
      </c>
      <c r="AJ24">
        <f t="shared" si="7"/>
        <v>95.68880508685973</v>
      </c>
      <c r="AK24">
        <f t="shared" si="27"/>
        <v>16.183479028398065</v>
      </c>
      <c r="AL24">
        <f t="shared" ref="AL24:AL69" si="40">SUM(AI24:AK24)</f>
        <v>-1770.9605274984367</v>
      </c>
      <c r="AN24">
        <f t="shared" si="9"/>
        <v>0</v>
      </c>
      <c r="AO24">
        <f t="shared" si="10"/>
        <v>0</v>
      </c>
      <c r="AP24">
        <f t="shared" si="11"/>
        <v>-0.33924706221669831</v>
      </c>
      <c r="AQ24">
        <f t="shared" si="12"/>
        <v>-173.93502683757683</v>
      </c>
      <c r="AR24">
        <f t="shared" si="13"/>
        <v>-174.27427389979354</v>
      </c>
      <c r="AS24">
        <f t="shared" si="14"/>
        <v>8.8569186408850538</v>
      </c>
      <c r="AT24">
        <f t="shared" si="15"/>
        <v>1.4979365344867752</v>
      </c>
      <c r="AU24">
        <f t="shared" si="16"/>
        <v>-163.91941872442169</v>
      </c>
      <c r="AW24">
        <v>21</v>
      </c>
      <c r="AX24">
        <f>IF(Z24&gt;0, (R24*SUMPRODUCT(K24:$K$98, X24:$X$98)-K24*$AZ$3)/Z24, 0)</f>
        <v>462.13276789242121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0.127310056</v>
      </c>
      <c r="Q25" s="5">
        <f t="shared" si="29"/>
        <v>12.5</v>
      </c>
      <c r="R25">
        <f t="shared" si="0"/>
        <v>50000</v>
      </c>
      <c r="S25">
        <f t="shared" si="1"/>
        <v>193.86444492700656</v>
      </c>
      <c r="U25">
        <f t="shared" si="20"/>
        <v>0.127310056</v>
      </c>
      <c r="V25">
        <f t="shared" si="21"/>
        <v>0.01</v>
      </c>
      <c r="W25">
        <f t="shared" si="34"/>
        <v>0.29321390274845782</v>
      </c>
      <c r="X25">
        <f t="shared" si="35"/>
        <v>3.7329078378884724E-2</v>
      </c>
      <c r="Y25">
        <f t="shared" si="36"/>
        <v>2.9321390274845783E-3</v>
      </c>
      <c r="Z25">
        <f t="shared" si="37"/>
        <v>0.25295268534208853</v>
      </c>
      <c r="AB25">
        <f t="shared" si="38"/>
        <v>135.50375246168403</v>
      </c>
      <c r="AC25">
        <f t="shared" si="30"/>
        <v>49.038531936639743</v>
      </c>
      <c r="AE25">
        <f t="shared" si="2"/>
        <v>0</v>
      </c>
      <c r="AF25">
        <f t="shared" si="3"/>
        <v>0</v>
      </c>
      <c r="AG25">
        <f t="shared" si="4"/>
        <v>-3.1619085667761069</v>
      </c>
      <c r="AH25">
        <f t="shared" si="5"/>
        <v>-1866.4539189442362</v>
      </c>
      <c r="AI25">
        <f t="shared" si="39"/>
        <v>-1869.6158275110124</v>
      </c>
      <c r="AJ25">
        <f t="shared" si="7"/>
        <v>86.465220525044288</v>
      </c>
      <c r="AK25">
        <f t="shared" si="27"/>
        <v>9.4852626723178837</v>
      </c>
      <c r="AL25">
        <f t="shared" si="40"/>
        <v>-1773.6653443136502</v>
      </c>
      <c r="AN25">
        <f t="shared" si="9"/>
        <v>0</v>
      </c>
      <c r="AO25">
        <f t="shared" si="10"/>
        <v>0</v>
      </c>
      <c r="AP25">
        <f t="shared" si="11"/>
        <v>-0.26130806170168569</v>
      </c>
      <c r="AQ25">
        <f t="shared" si="12"/>
        <v>-154.24843745944054</v>
      </c>
      <c r="AR25">
        <f t="shared" si="13"/>
        <v>-154.50974552114224</v>
      </c>
      <c r="AS25">
        <f t="shared" si="14"/>
        <v>7.1457028888868583</v>
      </c>
      <c r="AT25">
        <f t="shared" si="15"/>
        <v>0.78388591930787621</v>
      </c>
      <c r="AU25">
        <f t="shared" si="16"/>
        <v>-146.58015671294748</v>
      </c>
      <c r="AW25">
        <v>22</v>
      </c>
      <c r="AX25">
        <f>IF(Z25&gt;0, (R25*SUMPRODUCT(K25:$K$98, X25:$X$98)-K25*$AZ$3)/Z25, 0)</f>
        <v>193.86444492700656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0.144442719</v>
      </c>
      <c r="Q26" s="5">
        <f t="shared" si="29"/>
        <v>12.5</v>
      </c>
      <c r="R26">
        <f t="shared" si="0"/>
        <v>50000</v>
      </c>
      <c r="S26">
        <f t="shared" si="1"/>
        <v>-126.75848860629699</v>
      </c>
      <c r="U26">
        <f t="shared" si="20"/>
        <v>0.144442719</v>
      </c>
      <c r="V26">
        <f t="shared" si="21"/>
        <v>0.01</v>
      </c>
      <c r="W26">
        <f t="shared" si="34"/>
        <v>0.25295268534208853</v>
      </c>
      <c r="X26">
        <f t="shared" si="35"/>
        <v>3.6537173649162716E-2</v>
      </c>
      <c r="Y26">
        <f t="shared" si="36"/>
        <v>2.5295268534208854E-3</v>
      </c>
      <c r="Z26">
        <f t="shared" si="37"/>
        <v>0.21388598483950494</v>
      </c>
      <c r="AB26">
        <f t="shared" si="38"/>
        <v>49.038531936639743</v>
      </c>
      <c r="AC26">
        <f t="shared" si="30"/>
        <v>-27.111864172324999</v>
      </c>
      <c r="AE26">
        <f t="shared" si="2"/>
        <v>0</v>
      </c>
      <c r="AF26">
        <f t="shared" si="3"/>
        <v>0</v>
      </c>
      <c r="AG26">
        <f t="shared" si="4"/>
        <v>-2.673574810493812</v>
      </c>
      <c r="AH26">
        <f t="shared" si="5"/>
        <v>-1826.8586824581357</v>
      </c>
      <c r="AI26">
        <f t="shared" si="39"/>
        <v>-1829.5322572686296</v>
      </c>
      <c r="AJ26">
        <f t="shared" si="7"/>
        <v>76.150396108964742</v>
      </c>
      <c r="AK26">
        <f t="shared" si="27"/>
        <v>3.4326972355647825</v>
      </c>
      <c r="AL26">
        <f t="shared" si="40"/>
        <v>-1749.9491639241</v>
      </c>
      <c r="AN26">
        <f t="shared" si="9"/>
        <v>0</v>
      </c>
      <c r="AO26">
        <f t="shared" si="10"/>
        <v>0</v>
      </c>
      <c r="AP26">
        <f t="shared" si="11"/>
        <v>-0.19727761978201572</v>
      </c>
      <c r="AQ26">
        <f t="shared" si="12"/>
        <v>-134.80016760289732</v>
      </c>
      <c r="AR26">
        <f t="shared" si="13"/>
        <v>-134.99744522267935</v>
      </c>
      <c r="AS26">
        <f t="shared" si="14"/>
        <v>5.6189820576068019</v>
      </c>
      <c r="AT26">
        <f t="shared" si="15"/>
        <v>0.25329171168374642</v>
      </c>
      <c r="AU26">
        <f t="shared" si="16"/>
        <v>-129.12517145338879</v>
      </c>
      <c r="AW26">
        <v>23</v>
      </c>
      <c r="AX26">
        <f>IF(Z26&gt;0, (R26*SUMPRODUCT(K26:$K$98, X26:$X$98)-K26*$AZ$3)/Z26, 0)</f>
        <v>-126.75848860629699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0.163598735</v>
      </c>
      <c r="Q27" s="5">
        <f t="shared" si="29"/>
        <v>12.5</v>
      </c>
      <c r="R27">
        <f t="shared" si="0"/>
        <v>50000</v>
      </c>
      <c r="S27">
        <f t="shared" si="1"/>
        <v>-521.52018069782594</v>
      </c>
      <c r="U27">
        <f t="shared" si="20"/>
        <v>0.163598735</v>
      </c>
      <c r="V27">
        <f t="shared" si="21"/>
        <v>0.01</v>
      </c>
      <c r="W27">
        <f t="shared" si="34"/>
        <v>0.21388598483950494</v>
      </c>
      <c r="X27">
        <f t="shared" si="35"/>
        <v>3.4991476553972188E-2</v>
      </c>
      <c r="Y27">
        <f t="shared" si="36"/>
        <v>2.1388598483950494E-3</v>
      </c>
      <c r="Z27">
        <f t="shared" si="37"/>
        <v>0.1767556484371377</v>
      </c>
      <c r="AB27">
        <f t="shared" si="38"/>
        <v>-27.111864172324999</v>
      </c>
      <c r="AC27">
        <f t="shared" si="30"/>
        <v>-92.181637712297444</v>
      </c>
      <c r="AE27">
        <f t="shared" si="2"/>
        <v>0</v>
      </c>
      <c r="AF27">
        <f t="shared" si="3"/>
        <v>0</v>
      </c>
      <c r="AG27">
        <f t="shared" si="4"/>
        <v>-2.2094456054642211</v>
      </c>
      <c r="AH27">
        <f t="shared" si="5"/>
        <v>-1749.5738276986094</v>
      </c>
      <c r="AI27">
        <f t="shared" si="39"/>
        <v>-1751.7832733040736</v>
      </c>
      <c r="AJ27">
        <f t="shared" si="7"/>
        <v>65.069773539972445</v>
      </c>
      <c r="AK27">
        <f t="shared" si="27"/>
        <v>-1.8978304920627502</v>
      </c>
      <c r="AL27">
        <f t="shared" si="40"/>
        <v>-1688.6113302561639</v>
      </c>
      <c r="AN27">
        <f t="shared" si="9"/>
        <v>0</v>
      </c>
      <c r="AO27">
        <f t="shared" si="10"/>
        <v>0</v>
      </c>
      <c r="AP27">
        <f t="shared" si="11"/>
        <v>-0.14556292370004176</v>
      </c>
      <c r="AQ27">
        <f t="shared" si="12"/>
        <v>-115.26560371481693</v>
      </c>
      <c r="AR27">
        <f t="shared" si="13"/>
        <v>-115.41116663851697</v>
      </c>
      <c r="AS27">
        <f t="shared" si="14"/>
        <v>4.2869335445748256</v>
      </c>
      <c r="AT27">
        <f t="shared" si="15"/>
        <v>-0.12503306459708013</v>
      </c>
      <c r="AU27">
        <f t="shared" si="16"/>
        <v>-111.24926615853923</v>
      </c>
      <c r="AW27">
        <v>24</v>
      </c>
      <c r="AX27">
        <f>IF(Z27&gt;0, (R27*SUMPRODUCT(K27:$K$98, X27:$X$98)-K27*$AZ$3)/Z27, 0)</f>
        <v>-521.52018069782594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0.184919743</v>
      </c>
      <c r="Q28" s="5">
        <f t="shared" si="29"/>
        <v>12.5</v>
      </c>
      <c r="R28">
        <f t="shared" si="0"/>
        <v>50000</v>
      </c>
      <c r="S28">
        <f t="shared" si="1"/>
        <v>-1020.2770751825367</v>
      </c>
      <c r="U28">
        <f t="shared" si="20"/>
        <v>0.184919743</v>
      </c>
      <c r="V28">
        <f t="shared" si="21"/>
        <v>0.01</v>
      </c>
      <c r="W28">
        <f t="shared" si="34"/>
        <v>0.1767556484371377</v>
      </c>
      <c r="X28">
        <f t="shared" si="35"/>
        <v>3.2685609082793853E-2</v>
      </c>
      <c r="Y28">
        <f t="shared" si="36"/>
        <v>1.767556484371377E-3</v>
      </c>
      <c r="Z28">
        <f t="shared" si="37"/>
        <v>0.14230248286997246</v>
      </c>
      <c r="AB28">
        <f t="shared" si="38"/>
        <v>-92.181637712297444</v>
      </c>
      <c r="AC28">
        <f t="shared" si="30"/>
        <v>-145.18796101378854</v>
      </c>
      <c r="AE28">
        <f t="shared" si="2"/>
        <v>0</v>
      </c>
      <c r="AF28">
        <f t="shared" si="3"/>
        <v>0</v>
      </c>
      <c r="AG28">
        <f t="shared" si="4"/>
        <v>-1.7787810358746559</v>
      </c>
      <c r="AH28">
        <f t="shared" si="5"/>
        <v>-1634.2804541396927</v>
      </c>
      <c r="AI28">
        <f t="shared" si="39"/>
        <v>-1636.0592351755672</v>
      </c>
      <c r="AJ28">
        <f t="shared" si="7"/>
        <v>53.006323301491094</v>
      </c>
      <c r="AK28">
        <f t="shared" si="27"/>
        <v>-6.4527146398608215</v>
      </c>
      <c r="AL28">
        <f t="shared" si="40"/>
        <v>-1589.5056265139369</v>
      </c>
      <c r="AN28">
        <f t="shared" si="9"/>
        <v>0</v>
      </c>
      <c r="AO28">
        <f t="shared" si="10"/>
        <v>0</v>
      </c>
      <c r="AP28">
        <f t="shared" si="11"/>
        <v>-0.10463378216259019</v>
      </c>
      <c r="AQ28">
        <f t="shared" si="12"/>
        <v>-96.133780146215457</v>
      </c>
      <c r="AR28">
        <f t="shared" si="13"/>
        <v>-96.238413928378037</v>
      </c>
      <c r="AS28">
        <f t="shared" si="14"/>
        <v>3.1180072047714766</v>
      </c>
      <c r="AT28">
        <f t="shared" si="15"/>
        <v>-0.3795700113547481</v>
      </c>
      <c r="AU28">
        <f t="shared" si="16"/>
        <v>-93.499976734961308</v>
      </c>
      <c r="AW28">
        <v>25</v>
      </c>
      <c r="AX28">
        <f>IF(Z28&gt;0, (R28*SUMPRODUCT(K28:$K$98, X28:$X$98)-K28*$AZ$3)/Z28, 0)</f>
        <v>-1020.2770751825367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50000</v>
      </c>
      <c r="S29">
        <f t="shared" si="1"/>
        <v>-1669.4583122697172</v>
      </c>
      <c r="U29">
        <f t="shared" si="20"/>
        <v>0.20818995500000001</v>
      </c>
      <c r="V29">
        <f t="shared" si="21"/>
        <v>0.01</v>
      </c>
      <c r="W29">
        <f t="shared" si="34"/>
        <v>0.14230248286997246</v>
      </c>
      <c r="X29">
        <f t="shared" si="35"/>
        <v>2.9625947505087839E-2</v>
      </c>
      <c r="Y29">
        <f t="shared" si="36"/>
        <v>1.4230248286997247E-3</v>
      </c>
      <c r="Z29">
        <f t="shared" si="37"/>
        <v>0.11125351053618489</v>
      </c>
      <c r="AB29">
        <f t="shared" si="38"/>
        <v>-145.18796101378854</v>
      </c>
      <c r="AC29">
        <f t="shared" si="30"/>
        <v>-185.73309793382043</v>
      </c>
      <c r="AE29">
        <f t="shared" si="2"/>
        <v>0</v>
      </c>
      <c r="AF29">
        <f t="shared" si="3"/>
        <v>0</v>
      </c>
      <c r="AG29">
        <f t="shared" si="4"/>
        <v>-1.3906688817023112</v>
      </c>
      <c r="AH29">
        <f t="shared" si="5"/>
        <v>-1481.2973752543919</v>
      </c>
      <c r="AI29">
        <f t="shared" si="39"/>
        <v>-1482.6880441360943</v>
      </c>
      <c r="AJ29">
        <f t="shared" si="7"/>
        <v>40.545136920031894</v>
      </c>
      <c r="AK29">
        <f t="shared" si="27"/>
        <v>-10.163157270965199</v>
      </c>
      <c r="AL29">
        <f t="shared" si="40"/>
        <v>-1452.3060644870277</v>
      </c>
      <c r="AN29">
        <f t="shared" si="9"/>
        <v>0</v>
      </c>
      <c r="AO29">
        <f t="shared" si="10"/>
        <v>0</v>
      </c>
      <c r="AP29">
        <f t="shared" si="11"/>
        <v>-7.3039055304513226E-2</v>
      </c>
      <c r="AQ29">
        <f t="shared" si="12"/>
        <v>-77.798937142533745</v>
      </c>
      <c r="AR29">
        <f t="shared" si="13"/>
        <v>-77.871976197838265</v>
      </c>
      <c r="AS29">
        <f t="shared" si="14"/>
        <v>2.1294634091519047</v>
      </c>
      <c r="AT29">
        <f t="shared" si="15"/>
        <v>-0.5337772461506709</v>
      </c>
      <c r="AU29">
        <f t="shared" si="16"/>
        <v>-76.276290034837032</v>
      </c>
      <c r="AW29">
        <v>26</v>
      </c>
      <c r="AX29">
        <f>IF(Z29&gt;0, (R29*SUMPRODUCT(K29:$K$98, X29:$X$98)-K29*$AZ$3)/Z29, 0)</f>
        <v>-1669.4583122697172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50000</v>
      </c>
      <c r="S30">
        <f t="shared" si="1"/>
        <v>-2542.3864980997673</v>
      </c>
      <c r="U30">
        <f t="shared" si="20"/>
        <v>0.23376965099999999</v>
      </c>
      <c r="V30">
        <f t="shared" si="21"/>
        <v>0.01</v>
      </c>
      <c r="W30">
        <f t="shared" si="34"/>
        <v>0.11125351053618489</v>
      </c>
      <c r="X30">
        <f t="shared" si="35"/>
        <v>2.6007694330568765E-2</v>
      </c>
      <c r="Y30">
        <f t="shared" si="36"/>
        <v>1.1125351053618488E-3</v>
      </c>
      <c r="Z30">
        <f t="shared" si="37"/>
        <v>8.4133281100254281E-2</v>
      </c>
      <c r="AB30">
        <f t="shared" si="38"/>
        <v>-185.73309793382043</v>
      </c>
      <c r="AC30">
        <f t="shared" si="30"/>
        <v>-213.89931791011881</v>
      </c>
      <c r="AE30">
        <f t="shared" si="2"/>
        <v>0</v>
      </c>
      <c r="AF30">
        <f t="shared" si="3"/>
        <v>0</v>
      </c>
      <c r="AG30">
        <f t="shared" si="4"/>
        <v>-1.0516660137531786</v>
      </c>
      <c r="AH30">
        <f t="shared" si="5"/>
        <v>-1300.3847165284383</v>
      </c>
      <c r="AI30">
        <f t="shared" si="39"/>
        <v>-1301.4363825421915</v>
      </c>
      <c r="AJ30">
        <f t="shared" si="7"/>
        <v>28.166219976298379</v>
      </c>
      <c r="AK30">
        <f t="shared" si="27"/>
        <v>-13.001316855367431</v>
      </c>
      <c r="AL30">
        <f t="shared" si="40"/>
        <v>-1286.2714794212604</v>
      </c>
      <c r="AN30">
        <f t="shared" si="9"/>
        <v>0</v>
      </c>
      <c r="AO30">
        <f t="shared" si="10"/>
        <v>0</v>
      </c>
      <c r="AP30">
        <f t="shared" si="11"/>
        <v>-4.9316384181752083E-2</v>
      </c>
      <c r="AQ30">
        <f t="shared" si="12"/>
        <v>-60.97969452823483</v>
      </c>
      <c r="AR30">
        <f t="shared" si="13"/>
        <v>-61.029010912416581</v>
      </c>
      <c r="AS30">
        <f t="shared" si="14"/>
        <v>1.3208148852710537</v>
      </c>
      <c r="AT30">
        <f t="shared" si="15"/>
        <v>-0.60967828999223583</v>
      </c>
      <c r="AU30">
        <f t="shared" si="16"/>
        <v>-60.317874317137758</v>
      </c>
      <c r="AW30">
        <v>27</v>
      </c>
      <c r="AX30">
        <f>IF(Z30&gt;0, (R30*SUMPRODUCT(K30:$K$98, X30:$X$98)-K30*$AZ$3)/Z30, 0)</f>
        <v>-2542.3864980997673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50000</v>
      </c>
      <c r="S31">
        <f t="shared" si="1"/>
        <v>-3767.1904345945559</v>
      </c>
      <c r="U31">
        <f t="shared" si="20"/>
        <v>0.26254478799999997</v>
      </c>
      <c r="V31">
        <f t="shared" si="21"/>
        <v>0.01</v>
      </c>
      <c r="W31">
        <f t="shared" si="34"/>
        <v>8.4133281100254281E-2</v>
      </c>
      <c r="X31">
        <f t="shared" si="35"/>
        <v>2.2088754450210666E-2</v>
      </c>
      <c r="Y31">
        <f t="shared" si="36"/>
        <v>8.4133281100254287E-4</v>
      </c>
      <c r="Z31">
        <f t="shared" si="37"/>
        <v>6.1203193839041076E-2</v>
      </c>
      <c r="AB31">
        <f t="shared" si="38"/>
        <v>-213.89931791011881</v>
      </c>
      <c r="AC31">
        <f t="shared" si="30"/>
        <v>-230.564086397072</v>
      </c>
      <c r="AE31">
        <f t="shared" si="2"/>
        <v>0</v>
      </c>
      <c r="AF31">
        <f t="shared" si="3"/>
        <v>0</v>
      </c>
      <c r="AG31">
        <f t="shared" si="4"/>
        <v>-0.76503992298801349</v>
      </c>
      <c r="AH31">
        <f t="shared" si="5"/>
        <v>-1104.4377225105334</v>
      </c>
      <c r="AI31">
        <f t="shared" si="39"/>
        <v>-1105.2027624335215</v>
      </c>
      <c r="AJ31">
        <f t="shared" si="7"/>
        <v>16.664768486953193</v>
      </c>
      <c r="AK31">
        <f t="shared" si="27"/>
        <v>-14.972952253708318</v>
      </c>
      <c r="AL31">
        <f t="shared" si="40"/>
        <v>-1103.5109462002767</v>
      </c>
      <c r="AN31">
        <f t="shared" si="9"/>
        <v>0</v>
      </c>
      <c r="AO31">
        <f t="shared" si="10"/>
        <v>0</v>
      </c>
      <c r="AP31">
        <f t="shared" si="11"/>
        <v>-3.2031661348223134E-2</v>
      </c>
      <c r="AQ31">
        <f t="shared" si="12"/>
        <v>-46.24199867830233</v>
      </c>
      <c r="AR31">
        <f t="shared" si="13"/>
        <v>-46.274030339650558</v>
      </c>
      <c r="AS31">
        <f t="shared" si="14"/>
        <v>0.69774165318819437</v>
      </c>
      <c r="AT31">
        <f t="shared" si="15"/>
        <v>-0.62690654639393706</v>
      </c>
      <c r="AU31">
        <f t="shared" si="16"/>
        <v>-46.203195232856302</v>
      </c>
      <c r="AW31">
        <v>28</v>
      </c>
      <c r="AX31">
        <f>IF(Z31&gt;0, (R31*SUMPRODUCT(K31:$K$98, X31:$X$98)-K31*$AZ$3)/Z31, 0)</f>
        <v>-3767.1904345945559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50000</v>
      </c>
      <c r="S32">
        <f t="shared" si="1"/>
        <v>-5576.4085835489632</v>
      </c>
      <c r="U32">
        <f t="shared" si="20"/>
        <v>0.29488324999999999</v>
      </c>
      <c r="V32">
        <f t="shared" si="21"/>
        <v>0.01</v>
      </c>
      <c r="W32">
        <f t="shared" si="34"/>
        <v>6.1203193839041076E-2</v>
      </c>
      <c r="X32">
        <f t="shared" si="35"/>
        <v>1.804779670963641E-2</v>
      </c>
      <c r="Y32">
        <f t="shared" si="36"/>
        <v>6.1203193839041081E-4</v>
      </c>
      <c r="Z32">
        <f t="shared" si="37"/>
        <v>4.2543365191014253E-2</v>
      </c>
      <c r="AB32">
        <f t="shared" si="38"/>
        <v>-230.564086397072</v>
      </c>
      <c r="AC32">
        <f t="shared" si="30"/>
        <v>-237.23918682423005</v>
      </c>
      <c r="AE32">
        <f t="shared" si="2"/>
        <v>0</v>
      </c>
      <c r="AF32">
        <f t="shared" si="3"/>
        <v>0</v>
      </c>
      <c r="AG32">
        <f t="shared" si="4"/>
        <v>-0.53179206488767816</v>
      </c>
      <c r="AH32">
        <f t="shared" si="5"/>
        <v>-902.38983548182046</v>
      </c>
      <c r="AI32">
        <f t="shared" si="39"/>
        <v>-902.92162754670812</v>
      </c>
      <c r="AJ32">
        <f t="shared" si="7"/>
        <v>6.6751004271580427</v>
      </c>
      <c r="AK32">
        <f t="shared" si="27"/>
        <v>-16.139486047795042</v>
      </c>
      <c r="AL32">
        <f t="shared" si="40"/>
        <v>-912.38601316734514</v>
      </c>
      <c r="AN32">
        <f t="shared" si="9"/>
        <v>0</v>
      </c>
      <c r="AO32">
        <f t="shared" si="10"/>
        <v>0</v>
      </c>
      <c r="AP32">
        <f t="shared" si="11"/>
        <v>-1.9880128869176318E-2</v>
      </c>
      <c r="AQ32">
        <f t="shared" si="12"/>
        <v>-33.734287147369344</v>
      </c>
      <c r="AR32">
        <f t="shared" si="13"/>
        <v>-33.754167276238519</v>
      </c>
      <c r="AS32">
        <f t="shared" si="14"/>
        <v>0.24953711322229721</v>
      </c>
      <c r="AT32">
        <f t="shared" si="15"/>
        <v>-0.60334684117599169</v>
      </c>
      <c r="AU32">
        <f t="shared" si="16"/>
        <v>-34.107977004192215</v>
      </c>
      <c r="AW32">
        <v>29</v>
      </c>
      <c r="AX32">
        <f>IF(Z32&gt;0, (R32*SUMPRODUCT(K32:$K$98, X32:$X$98)-K32*$AZ$3)/Z32, 0)</f>
        <v>-5576.4085835489632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50000</v>
      </c>
      <c r="S33">
        <f t="shared" si="1"/>
        <v>-8409.6056403178936</v>
      </c>
      <c r="U33">
        <f t="shared" si="20"/>
        <v>0.33135349400000003</v>
      </c>
      <c r="V33">
        <f t="shared" si="21"/>
        <v>0.01</v>
      </c>
      <c r="W33">
        <f t="shared" si="34"/>
        <v>4.2543365191014253E-2</v>
      </c>
      <c r="X33">
        <f t="shared" si="35"/>
        <v>1.4096892702560551E-2</v>
      </c>
      <c r="Y33">
        <f t="shared" si="36"/>
        <v>4.2543365191014253E-4</v>
      </c>
      <c r="Z33">
        <f t="shared" si="37"/>
        <v>2.8021038836543558E-2</v>
      </c>
      <c r="AB33">
        <f t="shared" si="38"/>
        <v>-237.23918682423005</v>
      </c>
      <c r="AC33">
        <f t="shared" si="30"/>
        <v>-235.64588624736345</v>
      </c>
      <c r="AE33">
        <f t="shared" si="2"/>
        <v>0</v>
      </c>
      <c r="AF33">
        <f t="shared" si="3"/>
        <v>0</v>
      </c>
      <c r="AG33">
        <f t="shared" si="4"/>
        <v>-0.35026298545679446</v>
      </c>
      <c r="AH33">
        <f t="shared" si="5"/>
        <v>-704.84463512802756</v>
      </c>
      <c r="AI33">
        <f t="shared" si="39"/>
        <v>-705.19489811348433</v>
      </c>
      <c r="AJ33">
        <f t="shared" si="7"/>
        <v>-1.5933005768665964</v>
      </c>
      <c r="AK33">
        <f t="shared" si="27"/>
        <v>-16.606743077696105</v>
      </c>
      <c r="AL33">
        <f t="shared" si="40"/>
        <v>-723.39494176804703</v>
      </c>
      <c r="AN33">
        <f t="shared" si="9"/>
        <v>0</v>
      </c>
      <c r="AO33">
        <f t="shared" si="10"/>
        <v>0</v>
      </c>
      <c r="AP33">
        <f t="shared" si="11"/>
        <v>-1.1691051266529206E-2</v>
      </c>
      <c r="AQ33">
        <f t="shared" si="12"/>
        <v>-23.526250578470865</v>
      </c>
      <c r="AR33">
        <f t="shared" si="13"/>
        <v>-23.537941629737393</v>
      </c>
      <c r="AS33">
        <f t="shared" si="14"/>
        <v>-5.31810653724804E-2</v>
      </c>
      <c r="AT33">
        <f t="shared" si="15"/>
        <v>-0.55429860634067185</v>
      </c>
      <c r="AU33">
        <f t="shared" si="16"/>
        <v>-24.145421301450547</v>
      </c>
      <c r="AW33">
        <v>30</v>
      </c>
      <c r="AX33">
        <f>IF(Z33&gt;0, (R33*SUMPRODUCT(K33:$K$98, X33:$X$98)-K33*$AZ$3)/Z33, 0)</f>
        <v>-8409.6056403178936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50000</v>
      </c>
      <c r="S34">
        <f t="shared" si="1"/>
        <v>-13118.344302119245</v>
      </c>
      <c r="U34">
        <f t="shared" si="20"/>
        <v>0.37075063600000002</v>
      </c>
      <c r="V34">
        <f t="shared" si="21"/>
        <v>0.01</v>
      </c>
      <c r="W34">
        <f t="shared" si="34"/>
        <v>2.8021038836543558E-2</v>
      </c>
      <c r="X34">
        <f t="shared" si="35"/>
        <v>1.0388817970029225E-2</v>
      </c>
      <c r="Y34">
        <f t="shared" si="36"/>
        <v>2.802103883654356E-4</v>
      </c>
      <c r="Z34">
        <f t="shared" si="37"/>
        <v>1.7352010478148897E-2</v>
      </c>
      <c r="AB34">
        <f t="shared" si="38"/>
        <v>-235.64588624736345</v>
      </c>
      <c r="AC34">
        <f t="shared" si="30"/>
        <v>-227.62964778633801</v>
      </c>
      <c r="AE34">
        <f t="shared" si="2"/>
        <v>0</v>
      </c>
      <c r="AF34">
        <f t="shared" si="3"/>
        <v>0</v>
      </c>
      <c r="AG34">
        <f t="shared" si="4"/>
        <v>-0.2169001309768612</v>
      </c>
      <c r="AH34">
        <f t="shared" si="5"/>
        <v>-519.44089850146122</v>
      </c>
      <c r="AI34">
        <f t="shared" si="39"/>
        <v>-519.65779863243813</v>
      </c>
      <c r="AJ34">
        <f t="shared" si="7"/>
        <v>-8.0162384610254378</v>
      </c>
      <c r="AK34">
        <f t="shared" si="27"/>
        <v>-16.495212037315444</v>
      </c>
      <c r="AL34">
        <f t="shared" si="40"/>
        <v>-544.16924913077901</v>
      </c>
      <c r="AN34">
        <f t="shared" si="9"/>
        <v>0</v>
      </c>
      <c r="AO34">
        <f t="shared" si="10"/>
        <v>0</v>
      </c>
      <c r="AP34">
        <f t="shared" si="11"/>
        <v>-6.4639964832942896E-3</v>
      </c>
      <c r="AQ34">
        <f t="shared" si="12"/>
        <v>-15.480231044908246</v>
      </c>
      <c r="AR34">
        <f t="shared" si="13"/>
        <v>-15.486695041391542</v>
      </c>
      <c r="AS34">
        <f t="shared" si="14"/>
        <v>-0.23889767603157724</v>
      </c>
      <c r="AT34">
        <f t="shared" si="15"/>
        <v>-0.49158565336124838</v>
      </c>
      <c r="AU34">
        <f t="shared" si="16"/>
        <v>-16.217178370784367</v>
      </c>
      <c r="AW34">
        <v>31</v>
      </c>
      <c r="AX34">
        <f>IF(Z34&gt;0, (R34*SUMPRODUCT(K34:$K$98, X34:$X$98)-K34*$AZ$3)/Z34, 0)</f>
        <v>-13118.344302119245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0.411916369</v>
      </c>
      <c r="Q35" s="5">
        <f t="shared" si="29"/>
        <v>12.5</v>
      </c>
      <c r="R35">
        <f t="shared" ref="R35:R69" si="41">$C$6</f>
        <v>50000</v>
      </c>
      <c r="S35">
        <f t="shared" ref="S35:S69" si="42">AX35</f>
        <v>-21428.451968833077</v>
      </c>
      <c r="U35">
        <f t="shared" si="20"/>
        <v>0.411916369</v>
      </c>
      <c r="V35">
        <f t="shared" si="21"/>
        <v>0.01</v>
      </c>
      <c r="W35">
        <f t="shared" si="34"/>
        <v>1.7352010478148897E-2</v>
      </c>
      <c r="X35">
        <f t="shared" si="35"/>
        <v>7.1475771510090477E-3</v>
      </c>
      <c r="Y35">
        <f t="shared" si="36"/>
        <v>1.7352010478148897E-4</v>
      </c>
      <c r="Z35">
        <f t="shared" si="37"/>
        <v>1.003091322235836E-2</v>
      </c>
      <c r="AB35">
        <f t="shared" si="38"/>
        <v>-227.62964778633801</v>
      </c>
      <c r="AC35">
        <f t="shared" si="30"/>
        <v>-214.94694218883873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-0.1253864152794795</v>
      </c>
      <c r="AH35">
        <f t="shared" ref="AH35:AH69" si="46">-X35*R35</f>
        <v>-357.37885755045238</v>
      </c>
      <c r="AI35">
        <f t="shared" si="39"/>
        <v>-357.50424396573186</v>
      </c>
      <c r="AJ35">
        <f t="shared" ref="AJ35:AJ69" si="47">AB35-AC35</f>
        <v>-12.682705597499279</v>
      </c>
      <c r="AK35">
        <f t="shared" si="27"/>
        <v>-15.934075345043663</v>
      </c>
      <c r="AL35">
        <f t="shared" si="40"/>
        <v>-386.12102490827476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-3.3363665694946371E-3</v>
      </c>
      <c r="AQ35">
        <f t="shared" ref="AQ35:AQ69" si="51">AH35*$K35</f>
        <v>-9.5093784308119762</v>
      </c>
      <c r="AR35">
        <f t="shared" ref="AR35:AR69" si="52">AI35*$K35</f>
        <v>-9.5127147973814701</v>
      </c>
      <c r="AS35">
        <f t="shared" ref="AS35:AS69" si="53">AJ35*$K35</f>
        <v>-0.33747001118042297</v>
      </c>
      <c r="AT35">
        <f t="shared" ref="AT35:AT69" si="54">AK35*$K35</f>
        <v>-0.4239846571777125</v>
      </c>
      <c r="AU35">
        <f t="shared" ref="AU35:AU69" si="55">AL35*$K35</f>
        <v>-10.274169465739604</v>
      </c>
      <c r="AW35">
        <v>32</v>
      </c>
      <c r="AX35">
        <f>IF(Z35&gt;0, (R35*SUMPRODUCT(K35:$K$98, X35:$X$98)-K35*$AZ$3)/Z35, 0)</f>
        <v>-21428.451968833077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0.41929138799999999</v>
      </c>
      <c r="Q36" s="5">
        <f t="shared" si="29"/>
        <v>12.5</v>
      </c>
      <c r="R36">
        <f t="shared" si="41"/>
        <v>50000</v>
      </c>
      <c r="S36">
        <f t="shared" si="42"/>
        <v>-34815.771491739222</v>
      </c>
      <c r="U36">
        <f t="shared" ref="U36:U69" si="57">M36</f>
        <v>0.41929138799999999</v>
      </c>
      <c r="V36">
        <f t="shared" ref="V36:V69" si="58">$C$10</f>
        <v>0.01</v>
      </c>
      <c r="W36">
        <f t="shared" si="34"/>
        <v>1.003091322235836E-2</v>
      </c>
      <c r="X36">
        <f t="shared" si="35"/>
        <v>4.2058755279101891E-3</v>
      </c>
      <c r="Y36">
        <f t="shared" si="36"/>
        <v>1.003091322235836E-4</v>
      </c>
      <c r="Z36">
        <f t="shared" si="37"/>
        <v>5.7247285622245873E-3</v>
      </c>
      <c r="AB36">
        <f t="shared" si="38"/>
        <v>-214.94694218883873</v>
      </c>
      <c r="AC36">
        <f t="shared" si="30"/>
        <v>-199.31084147464406</v>
      </c>
      <c r="AE36">
        <f t="shared" si="43"/>
        <v>0</v>
      </c>
      <c r="AF36">
        <f t="shared" si="44"/>
        <v>0</v>
      </c>
      <c r="AG36">
        <f t="shared" si="45"/>
        <v>-7.1559107027807337E-2</v>
      </c>
      <c r="AH36">
        <f t="shared" si="46"/>
        <v>-210.29377639550944</v>
      </c>
      <c r="AI36">
        <f t="shared" si="39"/>
        <v>-210.36533550253725</v>
      </c>
      <c r="AJ36">
        <f t="shared" si="47"/>
        <v>-15.636100714194669</v>
      </c>
      <c r="AK36">
        <f t="shared" ref="AK36:AK69" si="59">G36*SUM(AB36:AB36, AE36:AF36)</f>
        <v>-15.046285953218712</v>
      </c>
      <c r="AL36">
        <f t="shared" si="40"/>
        <v>-241.04772216995062</v>
      </c>
      <c r="AN36">
        <f t="shared" si="48"/>
        <v>0</v>
      </c>
      <c r="AO36">
        <f t="shared" si="49"/>
        <v>0</v>
      </c>
      <c r="AP36">
        <f t="shared" si="50"/>
        <v>-1.7000831553566837E-3</v>
      </c>
      <c r="AQ36">
        <f t="shared" si="51"/>
        <v>-4.9961063207150165</v>
      </c>
      <c r="AR36">
        <f t="shared" si="52"/>
        <v>-4.9978064038703733</v>
      </c>
      <c r="AS36">
        <f t="shared" si="53"/>
        <v>-0.37147852375146523</v>
      </c>
      <c r="AT36">
        <f t="shared" si="54"/>
        <v>-0.35746585392418107</v>
      </c>
      <c r="AU36">
        <f t="shared" si="55"/>
        <v>-5.726750781546019</v>
      </c>
      <c r="AW36">
        <v>33</v>
      </c>
      <c r="AX36">
        <f>IF(Z36&gt;0, (R36*SUMPRODUCT(K36:$K$98, X36:$X$98)-K36*$AZ$3)/Z36, 0)</f>
        <v>-34815.771491739222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41"/>
        <v>50000</v>
      </c>
      <c r="S37">
        <f t="shared" si="42"/>
        <v>-56449.790755217044</v>
      </c>
      <c r="U37">
        <f t="shared" si="57"/>
        <v>0.42725776900000001</v>
      </c>
      <c r="V37">
        <f t="shared" si="58"/>
        <v>0.01</v>
      </c>
      <c r="W37">
        <f t="shared" si="34"/>
        <v>5.7247285622245873E-3</v>
      </c>
      <c r="X37">
        <f t="shared" si="35"/>
        <v>2.4459347536266549E-3</v>
      </c>
      <c r="Y37">
        <f t="shared" si="36"/>
        <v>5.7247285622245876E-5</v>
      </c>
      <c r="Z37">
        <f t="shared" si="37"/>
        <v>3.2215465229756867E-3</v>
      </c>
      <c r="AB37">
        <f t="shared" si="38"/>
        <v>-199.31084147464406</v>
      </c>
      <c r="AC37">
        <f t="shared" si="30"/>
        <v>-181.85562713017453</v>
      </c>
      <c r="AE37">
        <f t="shared" si="43"/>
        <v>0</v>
      </c>
      <c r="AF37">
        <f t="shared" si="44"/>
        <v>0</v>
      </c>
      <c r="AG37">
        <f t="shared" si="45"/>
        <v>-4.0269331537196085E-2</v>
      </c>
      <c r="AH37">
        <f t="shared" si="46"/>
        <v>-122.29673768133274</v>
      </c>
      <c r="AI37">
        <f t="shared" si="39"/>
        <v>-122.33700701286993</v>
      </c>
      <c r="AJ37">
        <f t="shared" si="47"/>
        <v>-17.455214344469539</v>
      </c>
      <c r="AK37">
        <f t="shared" si="59"/>
        <v>-13.951758903225086</v>
      </c>
      <c r="AL37">
        <f t="shared" si="40"/>
        <v>-153.74398026056457</v>
      </c>
      <c r="AN37">
        <f t="shared" si="48"/>
        <v>0</v>
      </c>
      <c r="AO37">
        <f t="shared" si="49"/>
        <v>0</v>
      </c>
      <c r="AP37">
        <f t="shared" si="50"/>
        <v>-8.542040961883392E-4</v>
      </c>
      <c r="AQ37">
        <f t="shared" si="51"/>
        <v>-2.5941919145434897</v>
      </c>
      <c r="AR37">
        <f t="shared" si="52"/>
        <v>-2.595046118639678</v>
      </c>
      <c r="AS37">
        <f t="shared" si="53"/>
        <v>-0.37026479019446684</v>
      </c>
      <c r="AT37">
        <f t="shared" si="54"/>
        <v>-0.29594853326926651</v>
      </c>
      <c r="AU37">
        <f t="shared" si="55"/>
        <v>-3.2612594421034116</v>
      </c>
      <c r="AW37">
        <v>34</v>
      </c>
      <c r="AX37">
        <f>IF(Z37&gt;0, (R37*SUMPRODUCT(K37:$K$98, X37:$X$98)-K37*$AZ$3)/Z37, 0)</f>
        <v>-56449.790755217044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0.43603590599999997</v>
      </c>
      <c r="Q38" s="5">
        <f t="shared" si="60"/>
        <v>12.5</v>
      </c>
      <c r="R38">
        <f t="shared" si="41"/>
        <v>50000</v>
      </c>
      <c r="S38">
        <f t="shared" si="42"/>
        <v>-92122.63428984952</v>
      </c>
      <c r="U38">
        <f t="shared" si="57"/>
        <v>0.43603590599999997</v>
      </c>
      <c r="V38">
        <f t="shared" si="58"/>
        <v>0.01</v>
      </c>
      <c r="W38">
        <f t="shared" si="34"/>
        <v>3.2215465229756867E-3</v>
      </c>
      <c r="X38">
        <f t="shared" si="35"/>
        <v>1.4047099568668532E-3</v>
      </c>
      <c r="Y38">
        <f t="shared" si="36"/>
        <v>3.2215465229756868E-5</v>
      </c>
      <c r="Z38">
        <f t="shared" si="37"/>
        <v>1.7846211008790767E-3</v>
      </c>
      <c r="AB38">
        <f t="shared" si="38"/>
        <v>-181.85562713017453</v>
      </c>
      <c r="AC38">
        <f t="shared" si="30"/>
        <v>-164.40399702223183</v>
      </c>
      <c r="AE38">
        <f t="shared" si="43"/>
        <v>0</v>
      </c>
      <c r="AF38">
        <f t="shared" si="44"/>
        <v>0</v>
      </c>
      <c r="AG38">
        <f t="shared" si="45"/>
        <v>-2.2307763760988458E-2</v>
      </c>
      <c r="AH38">
        <f t="shared" si="46"/>
        <v>-70.235497843342657</v>
      </c>
      <c r="AI38">
        <f t="shared" si="39"/>
        <v>-70.257805607103649</v>
      </c>
      <c r="AJ38">
        <f t="shared" si="47"/>
        <v>-17.451630107942691</v>
      </c>
      <c r="AK38">
        <f t="shared" si="59"/>
        <v>-12.729893899112218</v>
      </c>
      <c r="AL38">
        <f t="shared" si="40"/>
        <v>-100.43932961415855</v>
      </c>
      <c r="AN38">
        <f t="shared" si="48"/>
        <v>0</v>
      </c>
      <c r="AO38">
        <f t="shared" si="49"/>
        <v>0</v>
      </c>
      <c r="AP38">
        <f t="shared" si="50"/>
        <v>-4.2249856985362695E-4</v>
      </c>
      <c r="AQ38">
        <f t="shared" si="51"/>
        <v>-1.3302273463942627</v>
      </c>
      <c r="AR38">
        <f t="shared" si="52"/>
        <v>-1.3306498449641164</v>
      </c>
      <c r="AS38">
        <f t="shared" si="53"/>
        <v>-0.3305256789169787</v>
      </c>
      <c r="AT38">
        <f t="shared" si="54"/>
        <v>-0.24109821246040522</v>
      </c>
      <c r="AU38">
        <f t="shared" si="55"/>
        <v>-1.9022737363415003</v>
      </c>
      <c r="AW38">
        <v>35</v>
      </c>
      <c r="AX38">
        <f>IF(Z38&gt;0, (R38*SUMPRODUCT(K38:$K$98, X38:$X$98)-K38*$AZ$3)/Z38, 0)</f>
        <v>-92122.63428984952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0.445743585</v>
      </c>
      <c r="Q39" s="5">
        <f t="shared" si="60"/>
        <v>12.5</v>
      </c>
      <c r="R39">
        <f t="shared" si="41"/>
        <v>50000</v>
      </c>
      <c r="S39">
        <f t="shared" si="42"/>
        <v>-152205.77103304435</v>
      </c>
      <c r="U39">
        <f t="shared" si="57"/>
        <v>0.445743585</v>
      </c>
      <c r="V39">
        <f t="shared" si="58"/>
        <v>0.01</v>
      </c>
      <c r="W39">
        <f t="shared" si="34"/>
        <v>1.7846211008790767E-3</v>
      </c>
      <c r="X39">
        <f t="shared" si="35"/>
        <v>7.9548340737248626E-4</v>
      </c>
      <c r="Y39">
        <f t="shared" si="36"/>
        <v>1.7846211008790768E-5</v>
      </c>
      <c r="Z39">
        <f t="shared" si="37"/>
        <v>9.7129148249779963E-4</v>
      </c>
      <c r="AB39">
        <f t="shared" si="38"/>
        <v>-164.40399702223183</v>
      </c>
      <c r="AC39">
        <f t="shared" si="30"/>
        <v>-147.83616899140628</v>
      </c>
      <c r="AE39">
        <f t="shared" si="43"/>
        <v>0</v>
      </c>
      <c r="AF39">
        <f t="shared" si="44"/>
        <v>0</v>
      </c>
      <c r="AG39">
        <f t="shared" si="45"/>
        <v>-1.2141143531222495E-2</v>
      </c>
      <c r="AH39">
        <f t="shared" si="46"/>
        <v>-39.774170368624311</v>
      </c>
      <c r="AI39">
        <f t="shared" si="39"/>
        <v>-39.786311512155535</v>
      </c>
      <c r="AJ39">
        <f t="shared" si="47"/>
        <v>-16.567828030825552</v>
      </c>
      <c r="AK39">
        <f t="shared" si="59"/>
        <v>-11.50827979155623</v>
      </c>
      <c r="AL39">
        <f t="shared" si="40"/>
        <v>-67.862419334537321</v>
      </c>
      <c r="AN39">
        <f t="shared" si="48"/>
        <v>0</v>
      </c>
      <c r="AO39">
        <f t="shared" si="49"/>
        <v>0</v>
      </c>
      <c r="AP39">
        <f t="shared" si="50"/>
        <v>-2.0531031872425182E-4</v>
      </c>
      <c r="AQ39">
        <f t="shared" si="51"/>
        <v>-0.67259295422831633</v>
      </c>
      <c r="AR39">
        <f t="shared" si="52"/>
        <v>-0.67279826454704061</v>
      </c>
      <c r="AS39">
        <f t="shared" si="53"/>
        <v>-0.28016685947496456</v>
      </c>
      <c r="AT39">
        <f t="shared" si="54"/>
        <v>-0.19460840619305061</v>
      </c>
      <c r="AU39">
        <f t="shared" si="55"/>
        <v>-1.1475735302150558</v>
      </c>
      <c r="AW39">
        <v>36</v>
      </c>
      <c r="AX39">
        <f>IF(Z39&gt;0, (R39*SUMPRODUCT(K39:$K$98, X39:$X$98)-K39*$AZ$3)/Z39, 0)</f>
        <v>-152205.77103304435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0.45538508599999999</v>
      </c>
      <c r="Q40" s="5">
        <f t="shared" si="60"/>
        <v>12.5</v>
      </c>
      <c r="R40">
        <f t="shared" si="41"/>
        <v>50000</v>
      </c>
      <c r="S40">
        <f t="shared" si="42"/>
        <v>-255222.02974623564</v>
      </c>
      <c r="U40">
        <f t="shared" si="57"/>
        <v>0.45538508599999999</v>
      </c>
      <c r="V40">
        <f t="shared" si="58"/>
        <v>0.01</v>
      </c>
      <c r="W40">
        <f t="shared" si="34"/>
        <v>9.7129148249779963E-4</v>
      </c>
      <c r="X40">
        <f t="shared" si="35"/>
        <v>4.4231165528832797E-4</v>
      </c>
      <c r="Y40">
        <f t="shared" si="36"/>
        <v>9.7129148249779963E-6</v>
      </c>
      <c r="Z40">
        <f t="shared" si="37"/>
        <v>5.1926691238449369E-4</v>
      </c>
      <c r="AB40">
        <f t="shared" si="38"/>
        <v>-147.83616899140628</v>
      </c>
      <c r="AC40">
        <f t="shared" si="30"/>
        <v>-132.52835535883119</v>
      </c>
      <c r="AE40">
        <f t="shared" si="43"/>
        <v>0</v>
      </c>
      <c r="AF40">
        <f t="shared" si="44"/>
        <v>0</v>
      </c>
      <c r="AG40">
        <f t="shared" si="45"/>
        <v>-6.4908364048061711E-3</v>
      </c>
      <c r="AH40">
        <f t="shared" si="46"/>
        <v>-22.115582764416398</v>
      </c>
      <c r="AI40">
        <f t="shared" si="39"/>
        <v>-22.122073600821203</v>
      </c>
      <c r="AJ40">
        <f t="shared" si="47"/>
        <v>-15.30781363257509</v>
      </c>
      <c r="AK40">
        <f t="shared" si="59"/>
        <v>-10.348531829398441</v>
      </c>
      <c r="AL40">
        <f t="shared" si="40"/>
        <v>-47.778419062794732</v>
      </c>
      <c r="AN40">
        <f t="shared" si="48"/>
        <v>0</v>
      </c>
      <c r="AO40">
        <f t="shared" si="49"/>
        <v>0</v>
      </c>
      <c r="AP40">
        <f t="shared" si="50"/>
        <v>-9.8001748560784362E-5</v>
      </c>
      <c r="AQ40">
        <f t="shared" si="51"/>
        <v>-0.33391163267475299</v>
      </c>
      <c r="AR40">
        <f t="shared" si="52"/>
        <v>-0.33400963442331372</v>
      </c>
      <c r="AS40">
        <f t="shared" si="53"/>
        <v>-0.23112468240982725</v>
      </c>
      <c r="AT40">
        <f t="shared" si="54"/>
        <v>-0.15624707681232416</v>
      </c>
      <c r="AU40">
        <f t="shared" si="55"/>
        <v>-0.72138139364546516</v>
      </c>
      <c r="AW40">
        <v>37</v>
      </c>
      <c r="AX40">
        <f>IF(Z40&gt;0, (R40*SUMPRODUCT(K40:$K$98, X40:$X$98)-K40*$AZ$3)/Z40, 0)</f>
        <v>-255222.02974623564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0.465797664</v>
      </c>
      <c r="Q41" s="5">
        <f t="shared" si="60"/>
        <v>12.5</v>
      </c>
      <c r="R41">
        <f t="shared" si="41"/>
        <v>50000</v>
      </c>
      <c r="S41">
        <f t="shared" si="42"/>
        <v>-435685.68074765638</v>
      </c>
      <c r="U41">
        <f t="shared" si="57"/>
        <v>0.465797664</v>
      </c>
      <c r="V41">
        <f t="shared" si="58"/>
        <v>0.01</v>
      </c>
      <c r="W41">
        <f t="shared" si="34"/>
        <v>5.1926691238449369E-4</v>
      </c>
      <c r="X41">
        <f t="shared" si="35"/>
        <v>2.4187331478118984E-4</v>
      </c>
      <c r="Y41">
        <f t="shared" si="36"/>
        <v>5.1926691238449367E-6</v>
      </c>
      <c r="Z41">
        <f t="shared" si="37"/>
        <v>2.7220092847945896E-4</v>
      </c>
      <c r="AB41">
        <f t="shared" si="38"/>
        <v>-132.52835535883119</v>
      </c>
      <c r="AC41">
        <f t="shared" si="30"/>
        <v>-118.5940468247172</v>
      </c>
      <c r="AE41">
        <f t="shared" si="43"/>
        <v>0</v>
      </c>
      <c r="AF41">
        <f t="shared" si="44"/>
        <v>0</v>
      </c>
      <c r="AG41">
        <f t="shared" si="45"/>
        <v>-3.4025116059932369E-3</v>
      </c>
      <c r="AH41">
        <f t="shared" si="46"/>
        <v>-12.093665739059492</v>
      </c>
      <c r="AI41">
        <f t="shared" si="39"/>
        <v>-12.097068250665485</v>
      </c>
      <c r="AJ41">
        <f t="shared" si="47"/>
        <v>-13.934308534113995</v>
      </c>
      <c r="AK41">
        <f t="shared" si="59"/>
        <v>-9.2769848751181847</v>
      </c>
      <c r="AL41">
        <f t="shared" si="40"/>
        <v>-35.30836165989767</v>
      </c>
      <c r="AN41">
        <f t="shared" si="48"/>
        <v>0</v>
      </c>
      <c r="AO41">
        <f t="shared" si="49"/>
        <v>0</v>
      </c>
      <c r="AP41">
        <f t="shared" si="50"/>
        <v>-4.5868522792542684E-5</v>
      </c>
      <c r="AQ41">
        <f t="shared" si="51"/>
        <v>-0.16303209124117402</v>
      </c>
      <c r="AR41">
        <f t="shared" si="52"/>
        <v>-0.16307795976396655</v>
      </c>
      <c r="AS41">
        <f t="shared" si="53"/>
        <v>-0.18784539851959003</v>
      </c>
      <c r="AT41">
        <f t="shared" si="54"/>
        <v>-0.12506102593181809</v>
      </c>
      <c r="AU41">
        <f t="shared" si="55"/>
        <v>-0.47598438421537476</v>
      </c>
      <c r="AW41">
        <v>38</v>
      </c>
      <c r="AX41">
        <f>IF(Z41&gt;0, (R41*SUMPRODUCT(K41:$K$98, X41:$X$98)-K41*$AZ$3)/Z41, 0)</f>
        <v>-435685.68074765638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0.47670810299999999</v>
      </c>
      <c r="Q42" s="5">
        <f t="shared" si="60"/>
        <v>12.5</v>
      </c>
      <c r="R42">
        <f t="shared" si="41"/>
        <v>50000</v>
      </c>
      <c r="S42">
        <f t="shared" si="42"/>
        <v>-758794.09773056291</v>
      </c>
      <c r="U42">
        <f t="shared" si="57"/>
        <v>0.47670810299999999</v>
      </c>
      <c r="V42">
        <f t="shared" si="58"/>
        <v>0.01</v>
      </c>
      <c r="W42">
        <f t="shared" si="34"/>
        <v>2.7220092847945896E-4</v>
      </c>
      <c r="X42">
        <f t="shared" si="35"/>
        <v>1.2976038825028154E-4</v>
      </c>
      <c r="Y42">
        <f t="shared" si="36"/>
        <v>2.7220092847945895E-6</v>
      </c>
      <c r="Z42">
        <f t="shared" si="37"/>
        <v>1.3971853094438283E-4</v>
      </c>
      <c r="AB42">
        <f t="shared" si="38"/>
        <v>-118.5940468247172</v>
      </c>
      <c r="AC42">
        <f t="shared" si="30"/>
        <v>-106.0175966241827</v>
      </c>
      <c r="AE42">
        <f t="shared" si="43"/>
        <v>0</v>
      </c>
      <c r="AF42">
        <f t="shared" si="44"/>
        <v>0</v>
      </c>
      <c r="AG42">
        <f t="shared" si="45"/>
        <v>-1.7464816368047854E-3</v>
      </c>
      <c r="AH42">
        <f t="shared" si="46"/>
        <v>-6.4880194125140767</v>
      </c>
      <c r="AI42">
        <f t="shared" si="39"/>
        <v>-6.4897658941508816</v>
      </c>
      <c r="AJ42">
        <f t="shared" si="47"/>
        <v>-12.576450200534495</v>
      </c>
      <c r="AK42">
        <f t="shared" si="59"/>
        <v>-8.3015832777302041</v>
      </c>
      <c r="AL42">
        <f t="shared" si="40"/>
        <v>-27.367799372415583</v>
      </c>
      <c r="AN42">
        <f t="shared" si="48"/>
        <v>0</v>
      </c>
      <c r="AO42">
        <f t="shared" si="49"/>
        <v>0</v>
      </c>
      <c r="AP42">
        <f t="shared" si="50"/>
        <v>-2.1021375961403547E-5</v>
      </c>
      <c r="AQ42">
        <f t="shared" si="51"/>
        <v>-7.8092487456590295E-2</v>
      </c>
      <c r="AR42">
        <f t="shared" si="52"/>
        <v>-7.8113508832551692E-2</v>
      </c>
      <c r="AS42">
        <f t="shared" si="53"/>
        <v>-0.15137536081340164</v>
      </c>
      <c r="AT42">
        <f t="shared" si="54"/>
        <v>-9.9921292888791757E-2</v>
      </c>
      <c r="AU42">
        <f t="shared" si="55"/>
        <v>-0.32941016253474514</v>
      </c>
      <c r="AW42">
        <v>39</v>
      </c>
      <c r="AX42">
        <f>IF(Z42&gt;0, (R42*SUMPRODUCT(K42:$K$98, X42:$X$98)-K42*$AZ$3)/Z42, 0)</f>
        <v>-758794.09773056291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0.48798100799999999</v>
      </c>
      <c r="Q43" s="5">
        <f t="shared" si="60"/>
        <v>12.5</v>
      </c>
      <c r="R43">
        <f t="shared" si="41"/>
        <v>50000</v>
      </c>
      <c r="S43">
        <f t="shared" si="42"/>
        <v>-1350432.2793350175</v>
      </c>
      <c r="U43">
        <f t="shared" si="57"/>
        <v>0.48798100799999999</v>
      </c>
      <c r="V43">
        <f t="shared" si="58"/>
        <v>0.01</v>
      </c>
      <c r="W43">
        <f t="shared" si="34"/>
        <v>1.3971853094438283E-4</v>
      </c>
      <c r="X43">
        <f t="shared" si="35"/>
        <v>6.8179989566519126E-5</v>
      </c>
      <c r="Y43">
        <f t="shared" si="36"/>
        <v>1.3971853094438282E-6</v>
      </c>
      <c r="Z43">
        <f t="shared" si="37"/>
        <v>7.0141356068419871E-5</v>
      </c>
      <c r="AB43">
        <f t="shared" si="38"/>
        <v>-106.0175966241827</v>
      </c>
      <c r="AC43">
        <f t="shared" si="30"/>
        <v>-94.721151351125314</v>
      </c>
      <c r="AE43">
        <f t="shared" si="43"/>
        <v>0</v>
      </c>
      <c r="AF43">
        <f t="shared" si="44"/>
        <v>0</v>
      </c>
      <c r="AG43">
        <f t="shared" si="45"/>
        <v>-8.7676695085524834E-4</v>
      </c>
      <c r="AH43">
        <f t="shared" si="46"/>
        <v>-3.4089994783259563</v>
      </c>
      <c r="AI43">
        <f t="shared" si="39"/>
        <v>-3.4098762452768114</v>
      </c>
      <c r="AJ43">
        <f t="shared" si="47"/>
        <v>-11.296445273057387</v>
      </c>
      <c r="AK43">
        <f t="shared" si="59"/>
        <v>-7.4212317636927896</v>
      </c>
      <c r="AL43">
        <f t="shared" si="40"/>
        <v>-22.127553282026987</v>
      </c>
      <c r="AN43">
        <f t="shared" si="48"/>
        <v>0</v>
      </c>
      <c r="AO43">
        <f t="shared" si="49"/>
        <v>0</v>
      </c>
      <c r="AP43">
        <f t="shared" si="50"/>
        <v>-9.4224374737471767E-6</v>
      </c>
      <c r="AQ43">
        <f t="shared" si="51"/>
        <v>-3.6635829397116682E-2</v>
      </c>
      <c r="AR43">
        <f t="shared" si="52"/>
        <v>-3.6645251834590428E-2</v>
      </c>
      <c r="AS43">
        <f t="shared" si="53"/>
        <v>-0.12140061752688375</v>
      </c>
      <c r="AT43">
        <f t="shared" si="54"/>
        <v>-7.9754480028440752E-2</v>
      </c>
      <c r="AU43">
        <f t="shared" si="55"/>
        <v>-0.23780034938991493</v>
      </c>
      <c r="AW43">
        <v>40</v>
      </c>
      <c r="AX43">
        <f>IF(Z43&gt;0, (R43*SUMPRODUCT(K43:$K$98, X43:$X$98)-K43*$AZ$3)/Z43, 0)</f>
        <v>-1350432.2793350175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0.50007659900000001</v>
      </c>
      <c r="Q44" s="5">
        <f t="shared" si="60"/>
        <v>12.5</v>
      </c>
      <c r="R44">
        <f t="shared" si="41"/>
        <v>50000</v>
      </c>
      <c r="S44">
        <f t="shared" si="42"/>
        <v>-2461943.2104504509</v>
      </c>
      <c r="U44">
        <f t="shared" si="57"/>
        <v>0.50007659900000001</v>
      </c>
      <c r="V44">
        <f t="shared" si="58"/>
        <v>0.01</v>
      </c>
      <c r="W44">
        <f t="shared" si="34"/>
        <v>7.0141356068419871E-5</v>
      </c>
      <c r="X44">
        <f t="shared" si="35"/>
        <v>3.507605079194342E-5</v>
      </c>
      <c r="Y44">
        <f t="shared" si="36"/>
        <v>7.0141356068419873E-7</v>
      </c>
      <c r="Z44">
        <f t="shared" si="37"/>
        <v>3.4363891715792253E-5</v>
      </c>
      <c r="AB44">
        <f t="shared" si="38"/>
        <v>-94.721151351125314</v>
      </c>
      <c r="AC44">
        <f t="shared" si="30"/>
        <v>-84.601949894349232</v>
      </c>
      <c r="AE44">
        <f t="shared" si="43"/>
        <v>0</v>
      </c>
      <c r="AF44">
        <f t="shared" si="44"/>
        <v>0</v>
      </c>
      <c r="AG44">
        <f t="shared" si="45"/>
        <v>-4.2954864644740318E-4</v>
      </c>
      <c r="AH44">
        <f t="shared" si="46"/>
        <v>-1.753802539597171</v>
      </c>
      <c r="AI44">
        <f t="shared" si="39"/>
        <v>-1.7542320882436184</v>
      </c>
      <c r="AJ44">
        <f t="shared" si="47"/>
        <v>-10.119201456776082</v>
      </c>
      <c r="AK44">
        <f t="shared" si="59"/>
        <v>-6.6304805945787724</v>
      </c>
      <c r="AL44">
        <f t="shared" si="40"/>
        <v>-18.503914139598471</v>
      </c>
      <c r="AN44">
        <f t="shared" si="48"/>
        <v>0</v>
      </c>
      <c r="AO44">
        <f t="shared" si="49"/>
        <v>0</v>
      </c>
      <c r="AP44">
        <f t="shared" si="50"/>
        <v>-4.1216719757572012E-6</v>
      </c>
      <c r="AQ44">
        <f t="shared" si="51"/>
        <v>-1.6828358879148714E-2</v>
      </c>
      <c r="AR44">
        <f t="shared" si="52"/>
        <v>-1.6832480551124473E-2</v>
      </c>
      <c r="AS44">
        <f t="shared" si="53"/>
        <v>-9.7097335555316286E-2</v>
      </c>
      <c r="AT44">
        <f t="shared" si="54"/>
        <v>-6.3621818572820427E-2</v>
      </c>
      <c r="AU44">
        <f t="shared" si="55"/>
        <v>-0.17755163467926119</v>
      </c>
      <c r="AW44">
        <v>41</v>
      </c>
      <c r="AX44">
        <f>IF(Z44&gt;0, (R44*SUMPRODUCT(K44:$K$98, X44:$X$98)-K44*$AZ$3)/Z44, 0)</f>
        <v>-2461943.2104504509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0.512515834</v>
      </c>
      <c r="Q45" s="5">
        <f t="shared" si="60"/>
        <v>12.5</v>
      </c>
      <c r="R45">
        <f t="shared" si="41"/>
        <v>50000</v>
      </c>
      <c r="S45">
        <f t="shared" si="42"/>
        <v>-4604466.1276486674</v>
      </c>
      <c r="U45">
        <f t="shared" si="57"/>
        <v>0.512515834</v>
      </c>
      <c r="V45">
        <f t="shared" si="58"/>
        <v>0.01</v>
      </c>
      <c r="W45">
        <f t="shared" si="34"/>
        <v>3.4363891715792253E-5</v>
      </c>
      <c r="X45">
        <f t="shared" si="35"/>
        <v>1.7612038622204959E-5</v>
      </c>
      <c r="Y45">
        <f t="shared" si="36"/>
        <v>3.4363891715792253E-7</v>
      </c>
      <c r="Z45">
        <f t="shared" si="37"/>
        <v>1.6408214176429372E-5</v>
      </c>
      <c r="AB45">
        <f t="shared" si="38"/>
        <v>-84.601949894349232</v>
      </c>
      <c r="AC45">
        <f t="shared" si="30"/>
        <v>-75.551066390573723</v>
      </c>
      <c r="AE45">
        <f t="shared" si="43"/>
        <v>0</v>
      </c>
      <c r="AF45">
        <f t="shared" si="44"/>
        <v>0</v>
      </c>
      <c r="AG45">
        <f t="shared" si="45"/>
        <v>-2.0510267720536714E-4</v>
      </c>
      <c r="AH45">
        <f t="shared" si="46"/>
        <v>-0.88060193111024798</v>
      </c>
      <c r="AI45">
        <f t="shared" si="39"/>
        <v>-0.8808070337874534</v>
      </c>
      <c r="AJ45">
        <f t="shared" si="47"/>
        <v>-9.0508835037755091</v>
      </c>
      <c r="AK45">
        <f t="shared" si="59"/>
        <v>-5.9221364926044471</v>
      </c>
      <c r="AL45">
        <f t="shared" si="40"/>
        <v>-15.853827030167409</v>
      </c>
      <c r="AN45">
        <f t="shared" si="48"/>
        <v>0</v>
      </c>
      <c r="AO45">
        <f t="shared" si="49"/>
        <v>0</v>
      </c>
      <c r="AP45">
        <f t="shared" si="50"/>
        <v>-1.7571724159553563E-6</v>
      </c>
      <c r="AQ45">
        <f t="shared" si="51"/>
        <v>-7.5443648218915344E-3</v>
      </c>
      <c r="AR45">
        <f t="shared" si="52"/>
        <v>-7.5461219943074908E-3</v>
      </c>
      <c r="AS45">
        <f t="shared" si="53"/>
        <v>-7.7541468739265748E-2</v>
      </c>
      <c r="AT45">
        <f t="shared" si="54"/>
        <v>-5.0736611682096686E-2</v>
      </c>
      <c r="AU45">
        <f t="shared" si="55"/>
        <v>-0.13582420241566992</v>
      </c>
      <c r="AW45">
        <v>42</v>
      </c>
      <c r="AX45">
        <f>IF(Z45&gt;0, (R45*SUMPRODUCT(K45:$K$98, X45:$X$98)-K45*$AZ$3)/Z45, 0)</f>
        <v>-4604466.1276486674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0.52569093300000003</v>
      </c>
      <c r="Q46" s="5">
        <f t="shared" si="60"/>
        <v>12.5</v>
      </c>
      <c r="R46">
        <f t="shared" si="41"/>
        <v>50000</v>
      </c>
      <c r="S46">
        <f t="shared" si="42"/>
        <v>-8855101.8431331329</v>
      </c>
      <c r="U46">
        <f t="shared" si="57"/>
        <v>0.52569093300000003</v>
      </c>
      <c r="V46">
        <f t="shared" si="58"/>
        <v>0.01</v>
      </c>
      <c r="W46">
        <f t="shared" si="34"/>
        <v>1.6408214176429372E-5</v>
      </c>
      <c r="X46">
        <f t="shared" si="35"/>
        <v>8.6256494192709835E-6</v>
      </c>
      <c r="Y46">
        <f t="shared" si="36"/>
        <v>1.6408214176429372E-7</v>
      </c>
      <c r="Z46">
        <f t="shared" si="37"/>
        <v>7.6184826153940941E-6</v>
      </c>
      <c r="AB46">
        <f t="shared" si="38"/>
        <v>-75.551066390573723</v>
      </c>
      <c r="AC46">
        <f t="shared" si="30"/>
        <v>-67.462439449453967</v>
      </c>
      <c r="AE46">
        <f t="shared" si="43"/>
        <v>0</v>
      </c>
      <c r="AF46">
        <f t="shared" si="44"/>
        <v>0</v>
      </c>
      <c r="AG46">
        <f t="shared" si="45"/>
        <v>-9.5231032692426169E-5</v>
      </c>
      <c r="AH46">
        <f t="shared" si="46"/>
        <v>-0.43128247096354916</v>
      </c>
      <c r="AI46">
        <f t="shared" si="39"/>
        <v>-0.43137770199624159</v>
      </c>
      <c r="AJ46">
        <f t="shared" si="47"/>
        <v>-8.088626941119756</v>
      </c>
      <c r="AK46">
        <f t="shared" si="59"/>
        <v>-5.2885746473401607</v>
      </c>
      <c r="AL46">
        <f t="shared" si="40"/>
        <v>-13.808579290456159</v>
      </c>
      <c r="AN46">
        <f t="shared" si="48"/>
        <v>0</v>
      </c>
      <c r="AO46">
        <f t="shared" si="49"/>
        <v>0</v>
      </c>
      <c r="AP46">
        <f t="shared" si="50"/>
        <v>-7.2845632590211355E-7</v>
      </c>
      <c r="AQ46">
        <f t="shared" si="51"/>
        <v>-3.2990343099479832E-3</v>
      </c>
      <c r="AR46">
        <f t="shared" si="52"/>
        <v>-3.2997627662738854E-3</v>
      </c>
      <c r="AS46">
        <f t="shared" si="53"/>
        <v>-6.1872808647905835E-2</v>
      </c>
      <c r="AT46">
        <f t="shared" si="54"/>
        <v>-4.0454204348525064E-2</v>
      </c>
      <c r="AU46">
        <f t="shared" si="55"/>
        <v>-0.10562677576270479</v>
      </c>
      <c r="AW46">
        <v>43</v>
      </c>
      <c r="AX46">
        <f>IF(Z46&gt;0, (R46*SUMPRODUCT(K46:$K$98, X46:$X$98)-K46*$AZ$3)/Z46, 0)</f>
        <v>-8855101.8431331329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0.53963832300000003</v>
      </c>
      <c r="Q47" s="5">
        <f t="shared" si="60"/>
        <v>12.5</v>
      </c>
      <c r="R47">
        <f t="shared" si="41"/>
        <v>50000</v>
      </c>
      <c r="S47">
        <f t="shared" si="42"/>
        <v>-17556321.595453344</v>
      </c>
      <c r="U47">
        <f t="shared" si="57"/>
        <v>0.53963832300000003</v>
      </c>
      <c r="V47">
        <f t="shared" si="58"/>
        <v>0.01</v>
      </c>
      <c r="W47">
        <f t="shared" si="34"/>
        <v>7.6184826153940941E-6</v>
      </c>
      <c r="X47">
        <f t="shared" si="35"/>
        <v>4.1112251823759232E-6</v>
      </c>
      <c r="Y47">
        <f t="shared" si="36"/>
        <v>7.618482615394094E-8</v>
      </c>
      <c r="Z47">
        <f t="shared" si="37"/>
        <v>3.4310726068642298E-6</v>
      </c>
      <c r="AB47">
        <f t="shared" si="38"/>
        <v>-67.462439449453967</v>
      </c>
      <c r="AC47">
        <f t="shared" si="30"/>
        <v>-60.237014103458883</v>
      </c>
      <c r="AE47">
        <f t="shared" si="43"/>
        <v>0</v>
      </c>
      <c r="AF47">
        <f t="shared" si="44"/>
        <v>0</v>
      </c>
      <c r="AG47">
        <f t="shared" si="45"/>
        <v>-4.288840758580287E-5</v>
      </c>
      <c r="AH47">
        <f t="shared" si="46"/>
        <v>-0.20556125911879616</v>
      </c>
      <c r="AI47">
        <f t="shared" si="39"/>
        <v>-0.20560414752638195</v>
      </c>
      <c r="AJ47">
        <f t="shared" si="47"/>
        <v>-7.2254253459950846</v>
      </c>
      <c r="AK47">
        <f t="shared" si="59"/>
        <v>-4.7223707614617778</v>
      </c>
      <c r="AL47">
        <f t="shared" si="40"/>
        <v>-12.153400254983245</v>
      </c>
      <c r="AN47">
        <f t="shared" si="48"/>
        <v>0</v>
      </c>
      <c r="AO47">
        <f t="shared" si="49"/>
        <v>0</v>
      </c>
      <c r="AP47">
        <f t="shared" si="50"/>
        <v>-2.9291858263797706E-7</v>
      </c>
      <c r="AQ47">
        <f t="shared" si="51"/>
        <v>-1.4039391074591359E-3</v>
      </c>
      <c r="AR47">
        <f t="shared" si="52"/>
        <v>-1.4042320260417738E-3</v>
      </c>
      <c r="AS47">
        <f t="shared" si="53"/>
        <v>-4.9348098249420588E-2</v>
      </c>
      <c r="AT47">
        <f t="shared" si="54"/>
        <v>-3.2252774770688976E-2</v>
      </c>
      <c r="AU47">
        <f t="shared" si="55"/>
        <v>-8.3005105046151342E-2</v>
      </c>
      <c r="AW47">
        <v>44</v>
      </c>
      <c r="AX47">
        <f>IF(Z47&gt;0, (R47*SUMPRODUCT(K47:$K$98, X47:$X$98)-K47*$AZ$3)/Z47, 0)</f>
        <v>-17556321.595453344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0.55384314300000004</v>
      </c>
      <c r="Q48" s="5">
        <f t="shared" si="60"/>
        <v>12.5</v>
      </c>
      <c r="R48">
        <f t="shared" si="41"/>
        <v>50000</v>
      </c>
      <c r="S48">
        <f t="shared" si="42"/>
        <v>-35940333.18054764</v>
      </c>
      <c r="U48">
        <f t="shared" si="57"/>
        <v>0.55384314300000004</v>
      </c>
      <c r="V48">
        <f t="shared" si="58"/>
        <v>0.01</v>
      </c>
      <c r="W48">
        <f t="shared" si="34"/>
        <v>3.4310726068642298E-6</v>
      </c>
      <c r="X48">
        <f t="shared" si="35"/>
        <v>1.9002760364468886E-6</v>
      </c>
      <c r="Y48">
        <f t="shared" si="36"/>
        <v>3.43107260686423E-8</v>
      </c>
      <c r="Z48">
        <f t="shared" si="37"/>
        <v>1.496485844348699E-6</v>
      </c>
      <c r="AB48">
        <f t="shared" si="38"/>
        <v>-60.237014103458883</v>
      </c>
      <c r="AC48">
        <f t="shared" si="30"/>
        <v>-53.784199845865395</v>
      </c>
      <c r="AE48">
        <f t="shared" si="43"/>
        <v>0</v>
      </c>
      <c r="AF48">
        <f t="shared" si="44"/>
        <v>0</v>
      </c>
      <c r="AG48">
        <f t="shared" si="45"/>
        <v>-1.8706073054358739E-5</v>
      </c>
      <c r="AH48">
        <f t="shared" si="46"/>
        <v>-9.5013801822344424E-2</v>
      </c>
      <c r="AI48">
        <f t="shared" si="39"/>
        <v>-9.5032507895398785E-2</v>
      </c>
      <c r="AJ48">
        <f t="shared" si="47"/>
        <v>-6.4528142575934879</v>
      </c>
      <c r="AK48">
        <f t="shared" si="59"/>
        <v>-4.2165909872421219</v>
      </c>
      <c r="AL48">
        <f t="shared" si="40"/>
        <v>-10.764437752731009</v>
      </c>
      <c r="AN48">
        <f t="shared" si="48"/>
        <v>0</v>
      </c>
      <c r="AO48">
        <f t="shared" si="49"/>
        <v>0</v>
      </c>
      <c r="AP48">
        <f t="shared" si="50"/>
        <v>-1.1407004317881683E-7</v>
      </c>
      <c r="AQ48">
        <f t="shared" si="51"/>
        <v>-5.7939624446900876E-4</v>
      </c>
      <c r="AR48">
        <f t="shared" si="52"/>
        <v>-5.7951031451218766E-4</v>
      </c>
      <c r="AS48">
        <f t="shared" si="53"/>
        <v>-3.9349402669902452E-2</v>
      </c>
      <c r="AT48">
        <f t="shared" si="54"/>
        <v>-2.571286419038351E-2</v>
      </c>
      <c r="AU48">
        <f t="shared" si="55"/>
        <v>-6.5641777174798147E-2</v>
      </c>
      <c r="AW48">
        <v>45</v>
      </c>
      <c r="AX48">
        <f>IF(Z48&gt;0, (R48*SUMPRODUCT(K48:$K$98, X48:$X$98)-K48*$AZ$3)/Z48, 0)</f>
        <v>-35940333.18054764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0.568687897</v>
      </c>
      <c r="Q49" s="5">
        <f t="shared" si="60"/>
        <v>12.5</v>
      </c>
      <c r="R49">
        <f t="shared" si="41"/>
        <v>50000</v>
      </c>
      <c r="S49">
        <f t="shared" si="42"/>
        <v>-76166580.534358919</v>
      </c>
      <c r="U49">
        <f t="shared" si="57"/>
        <v>0.568687897</v>
      </c>
      <c r="V49">
        <f t="shared" si="58"/>
        <v>0.01</v>
      </c>
      <c r="W49">
        <f t="shared" si="34"/>
        <v>1.496485844348699E-6</v>
      </c>
      <c r="X49">
        <f t="shared" si="35"/>
        <v>8.5103338771293098E-7</v>
      </c>
      <c r="Y49">
        <f t="shared" si="36"/>
        <v>1.4964858443486989E-8</v>
      </c>
      <c r="Z49">
        <f t="shared" si="37"/>
        <v>6.3048759819228098E-7</v>
      </c>
      <c r="AB49">
        <f t="shared" si="38"/>
        <v>-53.784199845865395</v>
      </c>
      <c r="AC49">
        <f t="shared" si="30"/>
        <v>-48.022084423626893</v>
      </c>
      <c r="AE49">
        <f t="shared" si="43"/>
        <v>0</v>
      </c>
      <c r="AF49">
        <f t="shared" si="44"/>
        <v>0</v>
      </c>
      <c r="AG49">
        <f t="shared" si="45"/>
        <v>-7.8810949774035118E-6</v>
      </c>
      <c r="AH49">
        <f t="shared" si="46"/>
        <v>-4.255166938564655E-2</v>
      </c>
      <c r="AI49">
        <f t="shared" si="39"/>
        <v>-4.2559550480623952E-2</v>
      </c>
      <c r="AJ49">
        <f t="shared" si="47"/>
        <v>-5.7621154222385016</v>
      </c>
      <c r="AK49">
        <f t="shared" si="59"/>
        <v>-3.7648939892105782</v>
      </c>
      <c r="AL49">
        <f t="shared" si="40"/>
        <v>-9.5695689619297042</v>
      </c>
      <c r="AN49">
        <f t="shared" si="48"/>
        <v>0</v>
      </c>
      <c r="AO49">
        <f t="shared" si="49"/>
        <v>0</v>
      </c>
      <c r="AP49">
        <f t="shared" si="50"/>
        <v>-4.2909901590150099E-8</v>
      </c>
      <c r="AQ49">
        <f t="shared" si="51"/>
        <v>-2.3167947487878759E-4</v>
      </c>
      <c r="AR49">
        <f t="shared" si="52"/>
        <v>-2.3172238478037774E-4</v>
      </c>
      <c r="AS49">
        <f t="shared" si="53"/>
        <v>-3.1372773254002749E-2</v>
      </c>
      <c r="AT49">
        <f t="shared" si="54"/>
        <v>-2.0498576788830662E-2</v>
      </c>
      <c r="AU49">
        <f t="shared" si="55"/>
        <v>-5.2103072427613785E-2</v>
      </c>
      <c r="AW49">
        <v>46</v>
      </c>
      <c r="AX49">
        <f>IF(Z49&gt;0, (R49*SUMPRODUCT(K49:$K$98, X49:$X$98)-K49*$AZ$3)/Z49, 0)</f>
        <v>-76166580.534358919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0.58363282999999999</v>
      </c>
      <c r="Q50" s="5">
        <f t="shared" si="60"/>
        <v>12.5</v>
      </c>
      <c r="R50">
        <f t="shared" si="41"/>
        <v>50000</v>
      </c>
      <c r="S50">
        <f t="shared" si="42"/>
        <v>-167351559.5613884</v>
      </c>
      <c r="U50">
        <f t="shared" si="57"/>
        <v>0.58363282999999999</v>
      </c>
      <c r="V50">
        <f t="shared" si="58"/>
        <v>0.01</v>
      </c>
      <c r="W50">
        <f t="shared" si="34"/>
        <v>6.3048759819228098E-7</v>
      </c>
      <c r="X50">
        <f t="shared" si="35"/>
        <v>3.6797326121286383E-7</v>
      </c>
      <c r="Y50">
        <f t="shared" si="36"/>
        <v>6.30487598192281E-9</v>
      </c>
      <c r="Z50">
        <f t="shared" si="37"/>
        <v>2.5620946099749436E-7</v>
      </c>
      <c r="AB50">
        <f t="shared" si="38"/>
        <v>-48.022084423626893</v>
      </c>
      <c r="AC50">
        <f t="shared" si="30"/>
        <v>-42.877052872313399</v>
      </c>
      <c r="AE50">
        <f t="shared" si="43"/>
        <v>0</v>
      </c>
      <c r="AF50">
        <f t="shared" si="44"/>
        <v>0</v>
      </c>
      <c r="AG50">
        <f t="shared" si="45"/>
        <v>-3.2026182624686794E-6</v>
      </c>
      <c r="AH50">
        <f t="shared" si="46"/>
        <v>-1.8398663060643191E-2</v>
      </c>
      <c r="AI50">
        <f t="shared" si="39"/>
        <v>-1.8401865678905661E-2</v>
      </c>
      <c r="AJ50">
        <f t="shared" si="47"/>
        <v>-5.1450315513134939</v>
      </c>
      <c r="AK50">
        <f t="shared" si="59"/>
        <v>-3.3615459096538829</v>
      </c>
      <c r="AL50">
        <f t="shared" si="40"/>
        <v>-8.5249793266462817</v>
      </c>
      <c r="AN50">
        <f t="shared" si="48"/>
        <v>0</v>
      </c>
      <c r="AO50">
        <f t="shared" si="49"/>
        <v>0</v>
      </c>
      <c r="AP50">
        <f t="shared" si="50"/>
        <v>-1.5568906494792673E-8</v>
      </c>
      <c r="AQ50">
        <f t="shared" si="51"/>
        <v>-8.944152607171714E-5</v>
      </c>
      <c r="AR50">
        <f t="shared" si="52"/>
        <v>-8.9457094978211935E-5</v>
      </c>
      <c r="AS50">
        <f t="shared" si="53"/>
        <v>-2.5011571336451547E-2</v>
      </c>
      <c r="AT50">
        <f t="shared" si="54"/>
        <v>-1.6341502375937917E-2</v>
      </c>
      <c r="AU50">
        <f t="shared" si="55"/>
        <v>-4.1442530807367671E-2</v>
      </c>
      <c r="AW50">
        <v>47</v>
      </c>
      <c r="AX50">
        <f>IF(Z50&gt;0, (R50*SUMPRODUCT(K50:$K$98, X50:$X$98)-K50*$AZ$3)/Z50, 0)</f>
        <v>-167351559.5613884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0.59833308299999999</v>
      </c>
      <c r="Q51" s="5">
        <f t="shared" si="60"/>
        <v>12.5</v>
      </c>
      <c r="R51">
        <f t="shared" si="41"/>
        <v>50000</v>
      </c>
      <c r="S51">
        <f t="shared" si="42"/>
        <v>-381501012.94377351</v>
      </c>
      <c r="U51">
        <f t="shared" si="57"/>
        <v>0.59833308299999999</v>
      </c>
      <c r="V51">
        <f t="shared" si="58"/>
        <v>0.01</v>
      </c>
      <c r="W51">
        <f t="shared" si="34"/>
        <v>2.5620946099749436E-7</v>
      </c>
      <c r="X51">
        <f t="shared" si="35"/>
        <v>1.5329859669239905E-7</v>
      </c>
      <c r="Y51">
        <f t="shared" si="36"/>
        <v>2.5620946099749437E-9</v>
      </c>
      <c r="Z51">
        <f t="shared" si="37"/>
        <v>1.0034876969512037E-7</v>
      </c>
      <c r="AB51">
        <f t="shared" si="38"/>
        <v>-42.877052872313399</v>
      </c>
      <c r="AC51">
        <f t="shared" si="30"/>
        <v>-38.283157286349862</v>
      </c>
      <c r="AE51">
        <f t="shared" si="43"/>
        <v>0</v>
      </c>
      <c r="AF51">
        <f t="shared" si="44"/>
        <v>0</v>
      </c>
      <c r="AG51">
        <f t="shared" si="45"/>
        <v>-1.2543596211890046E-6</v>
      </c>
      <c r="AH51">
        <f t="shared" si="46"/>
        <v>-7.664929834619953E-3</v>
      </c>
      <c r="AI51">
        <f t="shared" si="39"/>
        <v>-7.6661841942411418E-3</v>
      </c>
      <c r="AJ51">
        <f t="shared" si="47"/>
        <v>-4.5938955859635371</v>
      </c>
      <c r="AK51">
        <f t="shared" si="59"/>
        <v>-3.001393701061938</v>
      </c>
      <c r="AL51">
        <f t="shared" si="40"/>
        <v>-7.6029554712197154</v>
      </c>
      <c r="AN51">
        <f t="shared" si="48"/>
        <v>0</v>
      </c>
      <c r="AO51">
        <f t="shared" si="49"/>
        <v>0</v>
      </c>
      <c r="AP51">
        <f t="shared" si="50"/>
        <v>-5.4444871498899316E-9</v>
      </c>
      <c r="AQ51">
        <f t="shared" si="51"/>
        <v>-3.326925650702866E-5</v>
      </c>
      <c r="AR51">
        <f t="shared" si="52"/>
        <v>-3.327470099417855E-5</v>
      </c>
      <c r="AS51">
        <f t="shared" si="53"/>
        <v>-1.9939581172109401E-2</v>
      </c>
      <c r="AT51">
        <f t="shared" si="54"/>
        <v>-1.3027403912844916E-2</v>
      </c>
      <c r="AU51">
        <f t="shared" si="55"/>
        <v>-3.3000259785948491E-2</v>
      </c>
      <c r="AW51">
        <v>48</v>
      </c>
      <c r="AX51">
        <f>IF(Z51&gt;0, (R51*SUMPRODUCT(K51:$K$98, X51:$X$98)-K51*$AZ$3)/Z51, 0)</f>
        <v>-381501012.94377351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0.61338487399999997</v>
      </c>
      <c r="Q52" s="5">
        <f t="shared" si="60"/>
        <v>12.5</v>
      </c>
      <c r="R52">
        <f t="shared" si="41"/>
        <v>50000</v>
      </c>
      <c r="S52">
        <f t="shared" si="42"/>
        <v>-904441053.17919278</v>
      </c>
      <c r="U52">
        <f t="shared" si="57"/>
        <v>0.61338487399999997</v>
      </c>
      <c r="V52">
        <f t="shared" si="58"/>
        <v>0.01</v>
      </c>
      <c r="W52">
        <f t="shared" si="34"/>
        <v>1.0034876969512037E-7</v>
      </c>
      <c r="X52">
        <f t="shared" si="35"/>
        <v>6.1552417455496426E-8</v>
      </c>
      <c r="Y52">
        <f t="shared" si="36"/>
        <v>1.0034876969512037E-9</v>
      </c>
      <c r="Z52">
        <f t="shared" si="37"/>
        <v>3.7792864542672743E-8</v>
      </c>
      <c r="AB52">
        <f t="shared" si="38"/>
        <v>-38.283157286349862</v>
      </c>
      <c r="AC52">
        <f t="shared" si="30"/>
        <v>-34.181418209633506</v>
      </c>
      <c r="AE52">
        <f t="shared" si="43"/>
        <v>0</v>
      </c>
      <c r="AF52">
        <f t="shared" si="44"/>
        <v>0</v>
      </c>
      <c r="AG52">
        <f t="shared" si="45"/>
        <v>-4.7241080678340928E-7</v>
      </c>
      <c r="AH52">
        <f t="shared" si="46"/>
        <v>-3.0776208727748213E-3</v>
      </c>
      <c r="AI52">
        <f t="shared" si="39"/>
        <v>-3.0780932835816049E-3</v>
      </c>
      <c r="AJ52">
        <f t="shared" si="47"/>
        <v>-4.1017390767163562</v>
      </c>
      <c r="AK52">
        <f t="shared" si="59"/>
        <v>-2.6798210100444906</v>
      </c>
      <c r="AL52">
        <f t="shared" si="40"/>
        <v>-6.7846381800444284</v>
      </c>
      <c r="AN52">
        <f t="shared" si="48"/>
        <v>0</v>
      </c>
      <c r="AO52">
        <f t="shared" si="49"/>
        <v>0</v>
      </c>
      <c r="AP52">
        <f t="shared" si="50"/>
        <v>-1.8307823338939087E-9</v>
      </c>
      <c r="AQ52">
        <f t="shared" si="51"/>
        <v>-1.1927021658678053E-5</v>
      </c>
      <c r="AR52">
        <f t="shared" si="52"/>
        <v>-1.1928852441011948E-5</v>
      </c>
      <c r="AS52">
        <f t="shared" si="53"/>
        <v>-1.5895892583459716E-2</v>
      </c>
      <c r="AT52">
        <f t="shared" si="54"/>
        <v>-1.0385386813211838E-2</v>
      </c>
      <c r="AU52">
        <f t="shared" si="55"/>
        <v>-2.6293208249112566E-2</v>
      </c>
      <c r="AW52">
        <v>49</v>
      </c>
      <c r="AX52">
        <f>IF(Z52&gt;0, (R52*SUMPRODUCT(K52:$K$98, X52:$X$98)-K52*$AZ$3)/Z52, 0)</f>
        <v>-904441053.17919278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0.62870016699999998</v>
      </c>
      <c r="Q53" s="5">
        <f t="shared" si="60"/>
        <v>12.5</v>
      </c>
      <c r="R53">
        <f t="shared" si="41"/>
        <v>50000</v>
      </c>
      <c r="S53">
        <f t="shared" si="42"/>
        <v>-2235087994.5305338</v>
      </c>
      <c r="U53">
        <f t="shared" si="57"/>
        <v>0.62870016699999998</v>
      </c>
      <c r="V53">
        <f t="shared" si="58"/>
        <v>0.01</v>
      </c>
      <c r="W53">
        <f t="shared" si="34"/>
        <v>3.7792864542672743E-8</v>
      </c>
      <c r="X53">
        <f t="shared" si="35"/>
        <v>2.376038024938673E-8</v>
      </c>
      <c r="Y53">
        <f t="shared" si="36"/>
        <v>3.7792864542672745E-10</v>
      </c>
      <c r="Z53">
        <f t="shared" si="37"/>
        <v>1.3654555647859285E-8</v>
      </c>
      <c r="AB53">
        <f t="shared" si="38"/>
        <v>-34.181418209633506</v>
      </c>
      <c r="AC53">
        <f t="shared" si="30"/>
        <v>-30.519133399179381</v>
      </c>
      <c r="AE53">
        <f t="shared" si="43"/>
        <v>0</v>
      </c>
      <c r="AF53">
        <f t="shared" si="44"/>
        <v>0</v>
      </c>
      <c r="AG53">
        <f t="shared" si="45"/>
        <v>-1.7068194559824106E-7</v>
      </c>
      <c r="AH53">
        <f t="shared" si="46"/>
        <v>-1.1880190124693366E-3</v>
      </c>
      <c r="AI53">
        <f t="shared" si="39"/>
        <v>-1.1881896944149347E-3</v>
      </c>
      <c r="AJ53">
        <f t="shared" si="47"/>
        <v>-3.6622848104541248</v>
      </c>
      <c r="AK53">
        <f t="shared" si="59"/>
        <v>-2.3926992746743458</v>
      </c>
      <c r="AL53">
        <f t="shared" si="40"/>
        <v>-6.0561722748228854</v>
      </c>
      <c r="AN53">
        <f t="shared" si="48"/>
        <v>0</v>
      </c>
      <c r="AO53">
        <f t="shared" si="49"/>
        <v>0</v>
      </c>
      <c r="AP53">
        <f t="shared" si="50"/>
        <v>-5.9059049240644597E-10</v>
      </c>
      <c r="AQ53">
        <f t="shared" si="51"/>
        <v>-4.1107612823562498E-6</v>
      </c>
      <c r="AR53">
        <f t="shared" si="52"/>
        <v>-4.1113518728486559E-6</v>
      </c>
      <c r="AS53">
        <f t="shared" si="53"/>
        <v>-1.2672169759711473E-2</v>
      </c>
      <c r="AT53">
        <f t="shared" si="54"/>
        <v>-8.2791735110443378E-3</v>
      </c>
      <c r="AU53">
        <f t="shared" si="55"/>
        <v>-2.0955454622628659E-2</v>
      </c>
      <c r="AW53">
        <v>50</v>
      </c>
      <c r="AX53">
        <f>IF(Z53&gt;0, (R53*SUMPRODUCT(K53:$K$98, X53:$X$98)-K53*$AZ$3)/Z53, 0)</f>
        <v>-2235087994.5305338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0.64417999699999995</v>
      </c>
      <c r="Q54" s="5">
        <f t="shared" si="60"/>
        <v>12.5</v>
      </c>
      <c r="R54">
        <f t="shared" si="41"/>
        <v>50000</v>
      </c>
      <c r="S54">
        <f t="shared" si="42"/>
        <v>-5770674098.8575249</v>
      </c>
      <c r="U54">
        <f t="shared" si="57"/>
        <v>0.64417999699999995</v>
      </c>
      <c r="V54">
        <f t="shared" si="58"/>
        <v>0.01</v>
      </c>
      <c r="W54">
        <f t="shared" si="34"/>
        <v>1.3654555647859285E-8</v>
      </c>
      <c r="X54">
        <f t="shared" si="35"/>
        <v>8.7959916162743274E-9</v>
      </c>
      <c r="Y54">
        <f t="shared" si="36"/>
        <v>1.3654555647859285E-10</v>
      </c>
      <c r="Z54">
        <f t="shared" si="37"/>
        <v>4.7220184751063652E-9</v>
      </c>
      <c r="AB54">
        <f t="shared" si="38"/>
        <v>-30.519133399179381</v>
      </c>
      <c r="AC54">
        <f t="shared" si="30"/>
        <v>-27.249229708623009</v>
      </c>
      <c r="AE54">
        <f t="shared" si="43"/>
        <v>0</v>
      </c>
      <c r="AF54">
        <f t="shared" si="44"/>
        <v>0</v>
      </c>
      <c r="AG54">
        <f t="shared" si="45"/>
        <v>-5.9025230938829562E-8</v>
      </c>
      <c r="AH54">
        <f t="shared" si="46"/>
        <v>-4.3979958081371634E-4</v>
      </c>
      <c r="AI54">
        <f t="shared" si="39"/>
        <v>-4.3985860604465516E-4</v>
      </c>
      <c r="AJ54">
        <f t="shared" si="47"/>
        <v>-3.2699036905563723</v>
      </c>
      <c r="AK54">
        <f t="shared" si="59"/>
        <v>-2.136339337942557</v>
      </c>
      <c r="AL54">
        <f t="shared" si="40"/>
        <v>-5.4066828871049744</v>
      </c>
      <c r="AN54">
        <f t="shared" si="48"/>
        <v>0</v>
      </c>
      <c r="AO54">
        <f t="shared" si="49"/>
        <v>0</v>
      </c>
      <c r="AP54">
        <f t="shared" si="50"/>
        <v>-1.8235536237122196E-10</v>
      </c>
      <c r="AQ54">
        <f t="shared" si="51"/>
        <v>-1.3587377915236171E-6</v>
      </c>
      <c r="AR54">
        <f t="shared" si="52"/>
        <v>-1.3589201468859885E-6</v>
      </c>
      <c r="AS54">
        <f t="shared" si="53"/>
        <v>-1.0102196347666291E-2</v>
      </c>
      <c r="AT54">
        <f t="shared" si="54"/>
        <v>-6.6001085963076182E-3</v>
      </c>
      <c r="AU54">
        <f t="shared" si="55"/>
        <v>-1.6703663864120796E-2</v>
      </c>
      <c r="AW54">
        <v>51</v>
      </c>
      <c r="AX54">
        <f>IF(Z54&gt;0, (R54*SUMPRODUCT(K54:$K$98, X54:$X$98)-K54*$AZ$3)/Z54, 0)</f>
        <v>-5770674098.8575249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0.65972661300000002</v>
      </c>
      <c r="Q55" s="5">
        <f t="shared" si="60"/>
        <v>12.5</v>
      </c>
      <c r="R55">
        <f t="shared" si="41"/>
        <v>50000</v>
      </c>
      <c r="S55">
        <f t="shared" si="42"/>
        <v>-15600372400.981571</v>
      </c>
      <c r="U55">
        <f t="shared" si="57"/>
        <v>0.65972661300000002</v>
      </c>
      <c r="V55">
        <f t="shared" si="58"/>
        <v>0.01</v>
      </c>
      <c r="W55">
        <f t="shared" si="34"/>
        <v>4.7220184751063652E-9</v>
      </c>
      <c r="X55">
        <f t="shared" si="35"/>
        <v>3.1152412551053472E-9</v>
      </c>
      <c r="Y55">
        <f t="shared" si="36"/>
        <v>4.7220184751063655E-11</v>
      </c>
      <c r="Z55">
        <f t="shared" si="37"/>
        <v>1.5595570352499544E-9</v>
      </c>
      <c r="AB55">
        <f t="shared" si="38"/>
        <v>-27.249229708623009</v>
      </c>
      <c r="AC55">
        <f t="shared" si="30"/>
        <v>-24.329670530470032</v>
      </c>
      <c r="AE55">
        <f t="shared" si="43"/>
        <v>0</v>
      </c>
      <c r="AF55">
        <f t="shared" si="44"/>
        <v>0</v>
      </c>
      <c r="AG55">
        <f t="shared" si="45"/>
        <v>-1.9494462940624431E-8</v>
      </c>
      <c r="AH55">
        <f t="shared" si="46"/>
        <v>-1.5576206275526736E-4</v>
      </c>
      <c r="AI55">
        <f t="shared" si="39"/>
        <v>-1.5578155721820798E-4</v>
      </c>
      <c r="AJ55">
        <f t="shared" si="47"/>
        <v>-2.9195591781529764</v>
      </c>
      <c r="AK55">
        <f t="shared" si="59"/>
        <v>-1.9074460796036108</v>
      </c>
      <c r="AL55">
        <f t="shared" si="40"/>
        <v>-4.8271610393138058</v>
      </c>
      <c r="AN55">
        <f t="shared" si="48"/>
        <v>0</v>
      </c>
      <c r="AO55">
        <f t="shared" si="49"/>
        <v>0</v>
      </c>
      <c r="AP55">
        <f t="shared" si="50"/>
        <v>-5.3774217114246273E-11</v>
      </c>
      <c r="AQ55">
        <f t="shared" si="51"/>
        <v>-4.296595913555497E-7</v>
      </c>
      <c r="AR55">
        <f t="shared" si="52"/>
        <v>-4.2971336557266392E-7</v>
      </c>
      <c r="AS55">
        <f t="shared" si="53"/>
        <v>-8.0534154545352024E-3</v>
      </c>
      <c r="AT55">
        <f t="shared" si="54"/>
        <v>-5.2615668321169436E-3</v>
      </c>
      <c r="AU55">
        <f t="shared" si="55"/>
        <v>-1.3315412000017721E-2</v>
      </c>
      <c r="AW55">
        <v>52</v>
      </c>
      <c r="AX55">
        <f>IF(Z55&gt;0, (R55*SUMPRODUCT(K55:$K$98, X55:$X$98)-K55*$AZ$3)/Z55, 0)</f>
        <v>-15600372400.981571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0.67535580100000003</v>
      </c>
      <c r="Q56" s="5">
        <f t="shared" si="60"/>
        <v>12.5</v>
      </c>
      <c r="R56">
        <f t="shared" si="41"/>
        <v>50000</v>
      </c>
      <c r="S56">
        <f t="shared" si="42"/>
        <v>-44268746117.965782</v>
      </c>
      <c r="U56">
        <f t="shared" si="57"/>
        <v>0.67535580100000003</v>
      </c>
      <c r="V56">
        <f t="shared" si="58"/>
        <v>0.01</v>
      </c>
      <c r="W56">
        <f t="shared" si="34"/>
        <v>1.5595570352499544E-9</v>
      </c>
      <c r="X56">
        <f t="shared" si="35"/>
        <v>1.0532558907464182E-9</v>
      </c>
      <c r="Y56">
        <f t="shared" si="36"/>
        <v>1.5595570352499543E-11</v>
      </c>
      <c r="Z56">
        <f t="shared" si="37"/>
        <v>4.9070557415103661E-10</v>
      </c>
      <c r="AB56">
        <f t="shared" si="38"/>
        <v>-24.329670530470032</v>
      </c>
      <c r="AC56">
        <f t="shared" si="30"/>
        <v>-21.722920480762873</v>
      </c>
      <c r="AE56">
        <f t="shared" si="43"/>
        <v>0</v>
      </c>
      <c r="AF56">
        <f t="shared" si="44"/>
        <v>0</v>
      </c>
      <c r="AG56">
        <f t="shared" si="45"/>
        <v>-6.1338196768879576E-9</v>
      </c>
      <c r="AH56">
        <f t="shared" si="46"/>
        <v>-5.266279453732091E-5</v>
      </c>
      <c r="AI56">
        <f t="shared" si="39"/>
        <v>-5.26689283569978E-5</v>
      </c>
      <c r="AJ56">
        <f t="shared" si="47"/>
        <v>-2.6067500497071592</v>
      </c>
      <c r="AK56">
        <f t="shared" si="59"/>
        <v>-1.7030769371329024</v>
      </c>
      <c r="AL56">
        <f t="shared" si="40"/>
        <v>-4.3098796557684187</v>
      </c>
      <c r="AN56">
        <f t="shared" si="48"/>
        <v>0</v>
      </c>
      <c r="AO56">
        <f t="shared" si="49"/>
        <v>0</v>
      </c>
      <c r="AP56">
        <f t="shared" si="50"/>
        <v>-1.5106915598896525E-11</v>
      </c>
      <c r="AQ56">
        <f t="shared" si="51"/>
        <v>-1.2970260525835606E-7</v>
      </c>
      <c r="AR56">
        <f t="shared" si="52"/>
        <v>-1.2971771217395498E-7</v>
      </c>
      <c r="AS56">
        <f t="shared" si="53"/>
        <v>-6.4201354234014766E-3</v>
      </c>
      <c r="AT56">
        <f t="shared" si="54"/>
        <v>-4.1944890627673929E-3</v>
      </c>
      <c r="AU56">
        <f t="shared" si="55"/>
        <v>-1.0614754203881043E-2</v>
      </c>
      <c r="AW56">
        <v>53</v>
      </c>
      <c r="AX56">
        <f>IF(Z56&gt;0, (R56*SUMPRODUCT(K56:$K$98, X56:$X$98)-K56*$AZ$3)/Z56, 0)</f>
        <v>-44268746117.965782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0.69109609699999996</v>
      </c>
      <c r="Q57" s="5">
        <f t="shared" si="60"/>
        <v>12.5</v>
      </c>
      <c r="R57">
        <f t="shared" si="41"/>
        <v>50000</v>
      </c>
      <c r="S57">
        <f t="shared" si="42"/>
        <v>-132235363957.8768</v>
      </c>
      <c r="U57">
        <f t="shared" si="57"/>
        <v>0.69109609699999996</v>
      </c>
      <c r="V57">
        <f t="shared" si="58"/>
        <v>0.01</v>
      </c>
      <c r="W57">
        <f t="shared" si="34"/>
        <v>4.9070557415103661E-10</v>
      </c>
      <c r="X57">
        <f t="shared" si="35"/>
        <v>3.391247070719255E-10</v>
      </c>
      <c r="Y57">
        <f t="shared" si="36"/>
        <v>4.9070557415103665E-12</v>
      </c>
      <c r="Z57">
        <f t="shared" si="37"/>
        <v>1.4667381133760074E-10</v>
      </c>
      <c r="AB57">
        <f t="shared" si="38"/>
        <v>-21.722920480762873</v>
      </c>
      <c r="AC57">
        <f t="shared" si="30"/>
        <v>-19.395464825316591</v>
      </c>
      <c r="AE57">
        <f t="shared" si="43"/>
        <v>0</v>
      </c>
      <c r="AF57">
        <f t="shared" si="44"/>
        <v>0</v>
      </c>
      <c r="AG57">
        <f t="shared" si="45"/>
        <v>-1.8334226417200092E-9</v>
      </c>
      <c r="AH57">
        <f t="shared" si="46"/>
        <v>-1.6956235353596273E-5</v>
      </c>
      <c r="AI57">
        <f t="shared" si="39"/>
        <v>-1.6958068776237993E-5</v>
      </c>
      <c r="AJ57">
        <f t="shared" si="47"/>
        <v>-2.3274556554462826</v>
      </c>
      <c r="AK57">
        <f t="shared" si="59"/>
        <v>-1.5206044336534013</v>
      </c>
      <c r="AL57">
        <f t="shared" si="40"/>
        <v>-3.8480770471684602</v>
      </c>
      <c r="AN57">
        <f t="shared" si="48"/>
        <v>0</v>
      </c>
      <c r="AO57">
        <f t="shared" si="49"/>
        <v>0</v>
      </c>
      <c r="AP57">
        <f t="shared" si="50"/>
        <v>-4.0317107453587082E-12</v>
      </c>
      <c r="AQ57">
        <f t="shared" si="51"/>
        <v>-3.7286894314663589E-8</v>
      </c>
      <c r="AR57">
        <f t="shared" si="52"/>
        <v>-3.7290926025408946E-8</v>
      </c>
      <c r="AS57">
        <f t="shared" si="53"/>
        <v>-5.1180932109606246E-3</v>
      </c>
      <c r="AT57">
        <f t="shared" si="54"/>
        <v>-3.3438210563654365E-3</v>
      </c>
      <c r="AU57">
        <f t="shared" si="55"/>
        <v>-8.4619515582520857E-3</v>
      </c>
      <c r="AW57">
        <v>54</v>
      </c>
      <c r="AX57">
        <f>IF(Z57&gt;0, (R57*SUMPRODUCT(K57:$K$98, X57:$X$98)-K57*$AZ$3)/Z57, 0)</f>
        <v>-132235363957.8768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0.70685825099999999</v>
      </c>
      <c r="Q58" s="5">
        <f t="shared" si="60"/>
        <v>12.5</v>
      </c>
      <c r="R58">
        <f t="shared" si="41"/>
        <v>50000</v>
      </c>
      <c r="S58">
        <f t="shared" si="42"/>
        <v>-416990040790.91638</v>
      </c>
      <c r="U58">
        <f t="shared" si="57"/>
        <v>0.70685825099999999</v>
      </c>
      <c r="V58">
        <f t="shared" si="58"/>
        <v>0.01</v>
      </c>
      <c r="W58">
        <f t="shared" si="34"/>
        <v>1.4667381133760074E-10</v>
      </c>
      <c r="X58">
        <f t="shared" si="35"/>
        <v>1.0367759374960043E-10</v>
      </c>
      <c r="Y58">
        <f t="shared" si="36"/>
        <v>1.4667381133760075E-12</v>
      </c>
      <c r="Z58">
        <f t="shared" si="37"/>
        <v>4.1529479474624313E-11</v>
      </c>
      <c r="AB58">
        <f t="shared" si="38"/>
        <v>-19.395464825316591</v>
      </c>
      <c r="AC58">
        <f t="shared" si="30"/>
        <v>-17.317379340149117</v>
      </c>
      <c r="AE58">
        <f t="shared" si="43"/>
        <v>0</v>
      </c>
      <c r="AF58">
        <f t="shared" si="44"/>
        <v>0</v>
      </c>
      <c r="AG58">
        <f t="shared" si="45"/>
        <v>-5.1911849343280394E-10</v>
      </c>
      <c r="AH58">
        <f t="shared" si="46"/>
        <v>-5.1838796874800213E-6</v>
      </c>
      <c r="AI58">
        <f t="shared" si="39"/>
        <v>-5.184398805973454E-6</v>
      </c>
      <c r="AJ58">
        <f t="shared" si="47"/>
        <v>-2.0780854851674739</v>
      </c>
      <c r="AK58">
        <f t="shared" si="59"/>
        <v>-1.3576825377721615</v>
      </c>
      <c r="AL58">
        <f t="shared" si="40"/>
        <v>-3.4357732073384413</v>
      </c>
      <c r="AN58">
        <f t="shared" si="48"/>
        <v>0</v>
      </c>
      <c r="AO58">
        <f t="shared" si="49"/>
        <v>0</v>
      </c>
      <c r="AP58">
        <f t="shared" si="50"/>
        <v>-1.0192371713419272E-12</v>
      </c>
      <c r="AQ58">
        <f t="shared" si="51"/>
        <v>-1.0178028592864865E-8</v>
      </c>
      <c r="AR58">
        <f t="shared" si="52"/>
        <v>-1.0179047830036207E-8</v>
      </c>
      <c r="AS58">
        <f t="shared" si="53"/>
        <v>-4.080112726677459E-3</v>
      </c>
      <c r="AT58">
        <f t="shared" si="54"/>
        <v>-2.6656736889269575E-3</v>
      </c>
      <c r="AU58">
        <f t="shared" si="55"/>
        <v>-6.7457965946522468E-3</v>
      </c>
      <c r="AW58">
        <v>55</v>
      </c>
      <c r="AX58">
        <f>IF(Z58&gt;0, (R58*SUMPRODUCT(K58:$K$98, X58:$X$98)-K58*$AZ$3)/Z58, 0)</f>
        <v>-416990040790.91638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0.722550582</v>
      </c>
      <c r="Q59" s="5">
        <f t="shared" si="60"/>
        <v>12.5</v>
      </c>
      <c r="R59">
        <f t="shared" si="41"/>
        <v>50000</v>
      </c>
      <c r="S59">
        <f t="shared" si="42"/>
        <v>-1392085798557.8328</v>
      </c>
      <c r="U59">
        <f t="shared" si="57"/>
        <v>0.722550582</v>
      </c>
      <c r="V59">
        <f t="shared" si="58"/>
        <v>0.01</v>
      </c>
      <c r="W59">
        <f t="shared" si="34"/>
        <v>4.1529479474624313E-11</v>
      </c>
      <c r="X59">
        <f t="shared" si="35"/>
        <v>3.0007149564546849E-11</v>
      </c>
      <c r="Y59">
        <f t="shared" si="36"/>
        <v>4.1529479474624315E-13</v>
      </c>
      <c r="Z59">
        <f t="shared" si="37"/>
        <v>1.1107035115331221E-11</v>
      </c>
      <c r="AB59">
        <f t="shared" si="38"/>
        <v>-17.317379340149117</v>
      </c>
      <c r="AC59">
        <f t="shared" si="30"/>
        <v>-15.461945848135754</v>
      </c>
      <c r="AE59">
        <f t="shared" si="43"/>
        <v>0</v>
      </c>
      <c r="AF59">
        <f t="shared" si="44"/>
        <v>0</v>
      </c>
      <c r="AG59">
        <f t="shared" si="45"/>
        <v>-1.3883793894164025E-10</v>
      </c>
      <c r="AH59">
        <f t="shared" si="46"/>
        <v>-1.5003574782273424E-6</v>
      </c>
      <c r="AI59">
        <f t="shared" si="39"/>
        <v>-1.5004963161662841E-6</v>
      </c>
      <c r="AJ59">
        <f t="shared" si="47"/>
        <v>-1.8554334920133631</v>
      </c>
      <c r="AK59">
        <f t="shared" si="59"/>
        <v>-1.2122165538104384</v>
      </c>
      <c r="AL59">
        <f t="shared" si="40"/>
        <v>-3.0676515463201177</v>
      </c>
      <c r="AN59">
        <f t="shared" si="48"/>
        <v>0</v>
      </c>
      <c r="AO59">
        <f t="shared" si="49"/>
        <v>0</v>
      </c>
      <c r="AP59">
        <f t="shared" si="50"/>
        <v>-2.433878466780042E-13</v>
      </c>
      <c r="AQ59">
        <f t="shared" si="51"/>
        <v>-2.6301800405326533E-9</v>
      </c>
      <c r="AR59">
        <f t="shared" si="52"/>
        <v>-2.6304234283793314E-9</v>
      </c>
      <c r="AS59">
        <f t="shared" si="53"/>
        <v>-3.2526409259446415E-3</v>
      </c>
      <c r="AT59">
        <f t="shared" si="54"/>
        <v>-2.1250587482674423E-3</v>
      </c>
      <c r="AU59">
        <f t="shared" si="55"/>
        <v>-5.377702304635512E-3</v>
      </c>
      <c r="AW59">
        <v>56</v>
      </c>
      <c r="AX59">
        <f>IF(Z59&gt;0, (R59*SUMPRODUCT(K59:$K$98, X59:$X$98)-K59*$AZ$3)/Z59, 0)</f>
        <v>-1392085798557.8328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0.74076925400000004</v>
      </c>
      <c r="Q60" s="5">
        <f t="shared" si="60"/>
        <v>12.5</v>
      </c>
      <c r="R60">
        <f t="shared" si="41"/>
        <v>50000</v>
      </c>
      <c r="S60">
        <f t="shared" si="42"/>
        <v>-4987080321606.0059</v>
      </c>
      <c r="U60">
        <f t="shared" si="57"/>
        <v>0.74076925400000004</v>
      </c>
      <c r="V60">
        <f t="shared" si="58"/>
        <v>0.01</v>
      </c>
      <c r="W60">
        <f t="shared" si="34"/>
        <v>1.1107035115331221E-11</v>
      </c>
      <c r="X60">
        <f t="shared" si="35"/>
        <v>8.2277501165357124E-12</v>
      </c>
      <c r="Y60">
        <f t="shared" si="36"/>
        <v>1.1107035115331221E-13</v>
      </c>
      <c r="Z60">
        <f t="shared" si="37"/>
        <v>2.7682146476421962E-12</v>
      </c>
      <c r="AB60">
        <f t="shared" si="38"/>
        <v>-15.461945848135754</v>
      </c>
      <c r="AC60">
        <f t="shared" si="30"/>
        <v>-13.805308795237901</v>
      </c>
      <c r="AE60">
        <f t="shared" si="43"/>
        <v>0</v>
      </c>
      <c r="AF60">
        <f t="shared" si="44"/>
        <v>0</v>
      </c>
      <c r="AG60">
        <f t="shared" si="45"/>
        <v>-3.460268309552745E-11</v>
      </c>
      <c r="AH60">
        <f t="shared" si="46"/>
        <v>-4.1138750582678561E-7</v>
      </c>
      <c r="AI60">
        <f t="shared" si="39"/>
        <v>-4.1142210850988116E-7</v>
      </c>
      <c r="AJ60">
        <f t="shared" si="47"/>
        <v>-1.6566370528978531</v>
      </c>
      <c r="AK60">
        <f t="shared" si="59"/>
        <v>-1.0823362093695028</v>
      </c>
      <c r="AL60">
        <f t="shared" si="40"/>
        <v>-2.7389736736894648</v>
      </c>
      <c r="AN60">
        <f t="shared" si="48"/>
        <v>0</v>
      </c>
      <c r="AO60">
        <f t="shared" si="49"/>
        <v>0</v>
      </c>
      <c r="AP60">
        <f t="shared" si="50"/>
        <v>-5.4160477316868401E-14</v>
      </c>
      <c r="AQ60">
        <f t="shared" si="51"/>
        <v>-6.4390797720118415E-10</v>
      </c>
      <c r="AR60">
        <f t="shared" si="52"/>
        <v>-6.43962137678501E-10</v>
      </c>
      <c r="AS60">
        <f t="shared" si="53"/>
        <v>-2.5929854421420616E-3</v>
      </c>
      <c r="AT60">
        <f t="shared" si="54"/>
        <v>-1.6940838245101044E-3</v>
      </c>
      <c r="AU60">
        <f t="shared" si="55"/>
        <v>-4.2870699106143046E-3</v>
      </c>
      <c r="AW60">
        <v>57</v>
      </c>
      <c r="AX60">
        <f>IF(Z60&gt;0, (R60*SUMPRODUCT(K60:$K$98, X60:$X$98)-K60*$AZ$3)/Z60, 0)</f>
        <v>-4987080321606.0059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0.75888896100000003</v>
      </c>
      <c r="Q61" s="5">
        <f t="shared" si="60"/>
        <v>12.5</v>
      </c>
      <c r="R61">
        <f t="shared" si="41"/>
        <v>50000</v>
      </c>
      <c r="S61">
        <f t="shared" si="42"/>
        <v>-19266713985690.406</v>
      </c>
      <c r="U61">
        <f t="shared" si="57"/>
        <v>0.75888896100000003</v>
      </c>
      <c r="V61">
        <f t="shared" si="58"/>
        <v>0.01</v>
      </c>
      <c r="W61">
        <f t="shared" si="34"/>
        <v>2.7682146476421962E-12</v>
      </c>
      <c r="X61">
        <f t="shared" si="35"/>
        <v>2.1007675377741675E-12</v>
      </c>
      <c r="Y61">
        <f t="shared" si="36"/>
        <v>2.7682146476421964E-14</v>
      </c>
      <c r="Z61">
        <f t="shared" si="37"/>
        <v>6.3976496339160672E-13</v>
      </c>
      <c r="AB61">
        <f t="shared" si="38"/>
        <v>-13.805308795237901</v>
      </c>
      <c r="AC61">
        <f t="shared" si="30"/>
        <v>-12.326168567731781</v>
      </c>
      <c r="AE61">
        <f t="shared" si="43"/>
        <v>0</v>
      </c>
      <c r="AF61">
        <f t="shared" si="44"/>
        <v>0</v>
      </c>
      <c r="AG61">
        <f t="shared" si="45"/>
        <v>-7.9970620423950842E-12</v>
      </c>
      <c r="AH61">
        <f t="shared" si="46"/>
        <v>-1.0503837688870838E-7</v>
      </c>
      <c r="AI61">
        <f t="shared" si="39"/>
        <v>-1.0504637395075077E-7</v>
      </c>
      <c r="AJ61">
        <f t="shared" si="47"/>
        <v>-1.4791402275061198</v>
      </c>
      <c r="AK61">
        <f t="shared" si="59"/>
        <v>-0.96637161566665308</v>
      </c>
      <c r="AL61">
        <f t="shared" si="40"/>
        <v>-2.445511948219147</v>
      </c>
      <c r="AN61">
        <f t="shared" si="48"/>
        <v>0</v>
      </c>
      <c r="AO61">
        <f t="shared" si="49"/>
        <v>0</v>
      </c>
      <c r="AP61">
        <f t="shared" si="50"/>
        <v>-1.117596802271195E-14</v>
      </c>
      <c r="AQ61">
        <f t="shared" si="51"/>
        <v>-1.4679210127950832E-10</v>
      </c>
      <c r="AR61">
        <f t="shared" si="52"/>
        <v>-1.4680327724753103E-10</v>
      </c>
      <c r="AS61">
        <f t="shared" si="53"/>
        <v>-2.0671121214365829E-3</v>
      </c>
      <c r="AT61">
        <f t="shared" si="54"/>
        <v>-1.3505132531787141E-3</v>
      </c>
      <c r="AU61">
        <f t="shared" si="55"/>
        <v>-3.4176255214185742E-3</v>
      </c>
      <c r="AW61">
        <v>58</v>
      </c>
      <c r="AX61">
        <f>IF(Z61&gt;0, (R61*SUMPRODUCT(K61:$K$98, X61:$X$98)-K61*$AZ$3)/Z61, 0)</f>
        <v>-19266713985690.406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0.77688723800000004</v>
      </c>
      <c r="Q62" s="5">
        <f t="shared" si="60"/>
        <v>12.5</v>
      </c>
      <c r="R62">
        <f t="shared" si="41"/>
        <v>50000</v>
      </c>
      <c r="S62">
        <f t="shared" si="42"/>
        <v>-80719817247301.844</v>
      </c>
      <c r="U62">
        <f t="shared" si="57"/>
        <v>0.77688723800000004</v>
      </c>
      <c r="V62">
        <f t="shared" si="58"/>
        <v>0.01</v>
      </c>
      <c r="W62">
        <f t="shared" si="34"/>
        <v>6.3976496339160672E-13</v>
      </c>
      <c r="X62">
        <f t="shared" si="35"/>
        <v>4.9702523537847644E-13</v>
      </c>
      <c r="Y62">
        <f t="shared" si="36"/>
        <v>6.3976496339160675E-15</v>
      </c>
      <c r="Z62">
        <f t="shared" si="37"/>
        <v>1.3634207837921422E-13</v>
      </c>
      <c r="AB62">
        <f t="shared" si="38"/>
        <v>-12.326168567731781</v>
      </c>
      <c r="AC62">
        <f t="shared" si="30"/>
        <v>-11.005507649887475</v>
      </c>
      <c r="AE62">
        <f t="shared" si="43"/>
        <v>0</v>
      </c>
      <c r="AF62">
        <f t="shared" si="44"/>
        <v>0</v>
      </c>
      <c r="AG62">
        <f t="shared" si="45"/>
        <v>-1.7042759797401777E-12</v>
      </c>
      <c r="AH62">
        <f t="shared" si="46"/>
        <v>-2.4851261768923823E-8</v>
      </c>
      <c r="AI62">
        <f t="shared" si="39"/>
        <v>-2.4852966044903562E-8</v>
      </c>
      <c r="AJ62">
        <f t="shared" si="47"/>
        <v>-1.3206609178443056</v>
      </c>
      <c r="AK62">
        <f t="shared" si="59"/>
        <v>-0.8628317997412247</v>
      </c>
      <c r="AL62">
        <f t="shared" si="40"/>
        <v>-2.1834927424384967</v>
      </c>
      <c r="AN62">
        <f t="shared" si="48"/>
        <v>0</v>
      </c>
      <c r="AO62">
        <f t="shared" si="49"/>
        <v>0</v>
      </c>
      <c r="AP62">
        <f t="shared" si="50"/>
        <v>-2.1265548333426988E-15</v>
      </c>
      <c r="AQ62">
        <f t="shared" si="51"/>
        <v>-3.1008810461217882E-11</v>
      </c>
      <c r="AR62">
        <f t="shared" si="52"/>
        <v>-3.1010937016051229E-11</v>
      </c>
      <c r="AS62">
        <f t="shared" si="53"/>
        <v>-1.647889127954952E-3</v>
      </c>
      <c r="AT62">
        <f t="shared" si="54"/>
        <v>-1.0766208970340654E-3</v>
      </c>
      <c r="AU62">
        <f t="shared" si="55"/>
        <v>-2.724510055999955E-3</v>
      </c>
      <c r="AW62">
        <v>59</v>
      </c>
      <c r="AX62">
        <f>IF(Z62&gt;0, (R62*SUMPRODUCT(K62:$K$98, X62:$X$98)-K62*$AZ$3)/Z62, 0)</f>
        <v>-80719817247301.844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0.79474162100000001</v>
      </c>
      <c r="Q63" s="5">
        <f t="shared" si="60"/>
        <v>12.5</v>
      </c>
      <c r="R63">
        <f t="shared" si="41"/>
        <v>50000</v>
      </c>
      <c r="S63">
        <f t="shared" si="42"/>
        <v>-369107158262201.69</v>
      </c>
      <c r="U63">
        <f t="shared" si="57"/>
        <v>0.79474162100000001</v>
      </c>
      <c r="V63">
        <f t="shared" si="58"/>
        <v>0.01</v>
      </c>
      <c r="W63">
        <f t="shared" si="34"/>
        <v>1.3634207837921422E-13</v>
      </c>
      <c r="X63">
        <f t="shared" si="35"/>
        <v>1.0835672438160576E-13</v>
      </c>
      <c r="Y63">
        <f t="shared" si="36"/>
        <v>1.3634207837921422E-15</v>
      </c>
      <c r="Z63">
        <f t="shared" si="37"/>
        <v>2.6621933213816315E-14</v>
      </c>
      <c r="AB63">
        <f t="shared" si="38"/>
        <v>-11.005507649887475</v>
      </c>
      <c r="AC63">
        <f t="shared" si="30"/>
        <v>-9.8263461159978629</v>
      </c>
      <c r="AE63">
        <f t="shared" si="43"/>
        <v>0</v>
      </c>
      <c r="AF63">
        <f t="shared" si="44"/>
        <v>0</v>
      </c>
      <c r="AG63">
        <f t="shared" si="45"/>
        <v>-3.3277416517270395E-13</v>
      </c>
      <c r="AH63">
        <f t="shared" si="46"/>
        <v>-5.4178362190802882E-9</v>
      </c>
      <c r="AI63">
        <f t="shared" si="39"/>
        <v>-5.4181689932454609E-9</v>
      </c>
      <c r="AJ63">
        <f t="shared" si="47"/>
        <v>-1.1791615338896122</v>
      </c>
      <c r="AK63">
        <f t="shared" si="59"/>
        <v>-0.7703855354921233</v>
      </c>
      <c r="AL63">
        <f t="shared" si="40"/>
        <v>-1.9495470747999044</v>
      </c>
      <c r="AN63">
        <f t="shared" si="48"/>
        <v>0</v>
      </c>
      <c r="AO63">
        <f t="shared" si="49"/>
        <v>0</v>
      </c>
      <c r="AP63">
        <f t="shared" si="50"/>
        <v>-3.707389728688487E-16</v>
      </c>
      <c r="AQ63">
        <f t="shared" si="51"/>
        <v>-6.0359344121291479E-12</v>
      </c>
      <c r="AR63">
        <f t="shared" si="52"/>
        <v>-6.0363051511020168E-12</v>
      </c>
      <c r="AS63">
        <f t="shared" si="53"/>
        <v>-1.3136871238000462E-3</v>
      </c>
      <c r="AT63">
        <f t="shared" si="54"/>
        <v>-8.5827558756894535E-4</v>
      </c>
      <c r="AU63">
        <f t="shared" si="55"/>
        <v>-2.1719627174052966E-3</v>
      </c>
      <c r="AW63">
        <v>60</v>
      </c>
      <c r="AX63">
        <f>IF(Z63&gt;0, (R63*SUMPRODUCT(K63:$K$98, X63:$X$98)-K63*$AZ$3)/Z63, 0)</f>
        <v>-369107158262201.69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0.81243025300000005</v>
      </c>
      <c r="Q64" s="5">
        <f t="shared" si="60"/>
        <v>12.5</v>
      </c>
      <c r="R64">
        <f t="shared" si="41"/>
        <v>50000</v>
      </c>
      <c r="S64">
        <f t="shared" si="42"/>
        <v>-1855946569177158.8</v>
      </c>
      <c r="U64">
        <f t="shared" si="57"/>
        <v>0.81243025300000005</v>
      </c>
      <c r="V64">
        <f t="shared" si="58"/>
        <v>0.01</v>
      </c>
      <c r="W64">
        <f t="shared" si="34"/>
        <v>2.6621933213816315E-14</v>
      </c>
      <c r="X64">
        <f t="shared" si="35"/>
        <v>2.1628463936249895E-14</v>
      </c>
      <c r="Y64">
        <f t="shared" si="36"/>
        <v>2.6621933213816315E-16</v>
      </c>
      <c r="Z64">
        <f t="shared" si="37"/>
        <v>4.7272499454282573E-15</v>
      </c>
      <c r="AB64">
        <f t="shared" si="38"/>
        <v>-9.8263461159978629</v>
      </c>
      <c r="AC64">
        <f t="shared" si="30"/>
        <v>-8.7735233178604854</v>
      </c>
      <c r="AE64">
        <f t="shared" si="43"/>
        <v>0</v>
      </c>
      <c r="AF64">
        <f t="shared" si="44"/>
        <v>0</v>
      </c>
      <c r="AG64">
        <f t="shared" si="45"/>
        <v>-5.9090624317853218E-14</v>
      </c>
      <c r="AH64">
        <f t="shared" si="46"/>
        <v>-1.0814231968124948E-9</v>
      </c>
      <c r="AI64">
        <f t="shared" si="39"/>
        <v>-1.0814822874368127E-9</v>
      </c>
      <c r="AJ64">
        <f t="shared" si="47"/>
        <v>-1.0528227981373774</v>
      </c>
      <c r="AK64">
        <f t="shared" si="59"/>
        <v>-0.68784422811985046</v>
      </c>
      <c r="AL64">
        <f t="shared" si="40"/>
        <v>-1.7406670273387101</v>
      </c>
      <c r="AN64">
        <f t="shared" si="48"/>
        <v>0</v>
      </c>
      <c r="AO64">
        <f t="shared" si="49"/>
        <v>0</v>
      </c>
      <c r="AP64">
        <f t="shared" si="50"/>
        <v>-5.8778594299429723E-17</v>
      </c>
      <c r="AQ64">
        <f t="shared" si="51"/>
        <v>-1.0757127054457105E-12</v>
      </c>
      <c r="AR64">
        <f t="shared" si="52"/>
        <v>-1.0757714840400099E-12</v>
      </c>
      <c r="AS64">
        <f t="shared" si="53"/>
        <v>-1.047263332132544E-3</v>
      </c>
      <c r="AT64">
        <f t="shared" si="54"/>
        <v>-6.8421204366334119E-4</v>
      </c>
      <c r="AU64">
        <f t="shared" si="55"/>
        <v>-1.7314753768716566E-3</v>
      </c>
      <c r="AW64">
        <v>61</v>
      </c>
      <c r="AX64">
        <f>IF(Z64&gt;0, (R64*SUMPRODUCT(K64:$K$98, X64:$X$98)-K64*$AZ$3)/Z64, 0)</f>
        <v>-1855946569177158.8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0.830029028</v>
      </c>
      <c r="Q65" s="5">
        <f t="shared" si="60"/>
        <v>12.5</v>
      </c>
      <c r="R65">
        <f t="shared" si="41"/>
        <v>50000</v>
      </c>
      <c r="S65">
        <f t="shared" si="42"/>
        <v>-1.0358724025576548E+16</v>
      </c>
      <c r="U65">
        <f t="shared" si="57"/>
        <v>0.830029028</v>
      </c>
      <c r="V65">
        <f t="shared" si="58"/>
        <v>0.01</v>
      </c>
      <c r="W65">
        <f t="shared" si="34"/>
        <v>4.7272499454282573E-15</v>
      </c>
      <c r="X65">
        <f t="shared" si="35"/>
        <v>3.9237546773168693E-15</v>
      </c>
      <c r="Y65">
        <f t="shared" si="36"/>
        <v>4.7272499454282575E-17</v>
      </c>
      <c r="Z65">
        <f t="shared" si="37"/>
        <v>7.562227686571053E-16</v>
      </c>
      <c r="AB65">
        <f t="shared" si="38"/>
        <v>-8.7735233178604854</v>
      </c>
      <c r="AC65">
        <f t="shared" si="30"/>
        <v>-7.8335029623763726</v>
      </c>
      <c r="AE65">
        <f t="shared" si="43"/>
        <v>0</v>
      </c>
      <c r="AF65">
        <f t="shared" si="44"/>
        <v>0</v>
      </c>
      <c r="AG65">
        <f t="shared" si="45"/>
        <v>-9.4527846082138159E-15</v>
      </c>
      <c r="AH65">
        <f t="shared" si="46"/>
        <v>-1.9618773386584347E-10</v>
      </c>
      <c r="AI65">
        <f t="shared" si="39"/>
        <v>-1.9619718665045169E-10</v>
      </c>
      <c r="AJ65">
        <f t="shared" si="47"/>
        <v>-0.94002035548411289</v>
      </c>
      <c r="AK65">
        <f t="shared" si="59"/>
        <v>-0.61414663225023403</v>
      </c>
      <c r="AL65">
        <f t="shared" si="40"/>
        <v>-1.554166987930544</v>
      </c>
      <c r="AN65">
        <f t="shared" si="48"/>
        <v>0</v>
      </c>
      <c r="AO65">
        <f t="shared" si="49"/>
        <v>0</v>
      </c>
      <c r="AP65">
        <f t="shared" si="50"/>
        <v>-8.3954186275655617E-18</v>
      </c>
      <c r="AQ65">
        <f t="shared" si="51"/>
        <v>-1.7424264104843565E-13</v>
      </c>
      <c r="AR65">
        <f t="shared" si="52"/>
        <v>-1.7425103646706322E-13</v>
      </c>
      <c r="AS65">
        <f t="shared" si="53"/>
        <v>-8.3487191656357411E-4</v>
      </c>
      <c r="AT65">
        <f t="shared" si="54"/>
        <v>-5.4544965215541337E-4</v>
      </c>
      <c r="AU65">
        <f t="shared" si="55"/>
        <v>-1.3803215688932384E-3</v>
      </c>
      <c r="AW65">
        <v>62</v>
      </c>
      <c r="AX65">
        <f>IF(Z65&gt;0, (R65*SUMPRODUCT(K65:$K$98, X65:$X$98)-K65*$AZ$3)/Z65, 0)</f>
        <v>-1.0358724025576548E+16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0.84762719500000006</v>
      </c>
      <c r="Q66" s="5">
        <f t="shared" si="60"/>
        <v>12.5</v>
      </c>
      <c r="R66">
        <f t="shared" si="41"/>
        <v>50000</v>
      </c>
      <c r="S66">
        <f t="shared" si="42"/>
        <v>-6.4962270969670952E+16</v>
      </c>
      <c r="U66">
        <f t="shared" si="57"/>
        <v>0.84762719500000006</v>
      </c>
      <c r="V66">
        <f t="shared" si="58"/>
        <v>0.01</v>
      </c>
      <c r="W66">
        <f t="shared" si="34"/>
        <v>7.562227686571053E-16</v>
      </c>
      <c r="X66">
        <f t="shared" si="35"/>
        <v>6.4099498419195615E-16</v>
      </c>
      <c r="Y66">
        <f t="shared" si="36"/>
        <v>7.5622276865710531E-18</v>
      </c>
      <c r="Z66">
        <f t="shared" si="37"/>
        <v>1.076655567785781E-16</v>
      </c>
      <c r="AB66">
        <f t="shared" si="38"/>
        <v>-7.8335029623763726</v>
      </c>
      <c r="AC66">
        <f t="shared" si="30"/>
        <v>-6.994199073550484</v>
      </c>
      <c r="AE66">
        <f t="shared" si="43"/>
        <v>0</v>
      </c>
      <c r="AF66">
        <f t="shared" si="44"/>
        <v>0</v>
      </c>
      <c r="AG66">
        <f t="shared" si="45"/>
        <v>-1.3458194597322262E-15</v>
      </c>
      <c r="AH66">
        <f t="shared" si="46"/>
        <v>-3.2049749209597808E-11</v>
      </c>
      <c r="AI66">
        <f t="shared" si="39"/>
        <v>-3.2051095029057537E-11</v>
      </c>
      <c r="AJ66">
        <f t="shared" si="47"/>
        <v>-0.83930388882588858</v>
      </c>
      <c r="AK66">
        <f t="shared" si="59"/>
        <v>-0.54834520736634618</v>
      </c>
      <c r="AL66">
        <f t="shared" si="40"/>
        <v>-1.387649096224286</v>
      </c>
      <c r="AN66">
        <f t="shared" si="48"/>
        <v>0</v>
      </c>
      <c r="AO66">
        <f t="shared" si="49"/>
        <v>0</v>
      </c>
      <c r="AP66">
        <f t="shared" si="50"/>
        <v>-1.0672136599604989E-18</v>
      </c>
      <c r="AQ66">
        <f t="shared" si="51"/>
        <v>-2.5414946936193388E-14</v>
      </c>
      <c r="AR66">
        <f t="shared" si="52"/>
        <v>-2.5416014149853345E-14</v>
      </c>
      <c r="AS66">
        <f t="shared" si="53"/>
        <v>-6.6555478042439238E-4</v>
      </c>
      <c r="AT66">
        <f t="shared" si="54"/>
        <v>-4.3482912321068148E-4</v>
      </c>
      <c r="AU66">
        <f t="shared" si="55"/>
        <v>-1.1003839036604899E-3</v>
      </c>
      <c r="AW66">
        <v>63</v>
      </c>
      <c r="AX66">
        <f>IF(Z66&gt;0, (R66*SUMPRODUCT(K66:$K$98, X66:$X$98)-K66*$AZ$3)/Z66, 0)</f>
        <v>-6.4962270969670952E+16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0.86522596900000004</v>
      </c>
      <c r="Q67" s="5">
        <f t="shared" si="60"/>
        <v>12.5</v>
      </c>
      <c r="R67">
        <f t="shared" si="41"/>
        <v>50000</v>
      </c>
      <c r="S67">
        <f t="shared" si="42"/>
        <v>-4.6485656659992147E+17</v>
      </c>
      <c r="U67">
        <f t="shared" si="57"/>
        <v>0.86522596900000004</v>
      </c>
      <c r="V67">
        <f t="shared" si="58"/>
        <v>0.01</v>
      </c>
      <c r="W67">
        <f t="shared" si="34"/>
        <v>1.076655567785781E-16</v>
      </c>
      <c r="X67">
        <f t="shared" si="35"/>
        <v>9.3155035691669766E-17</v>
      </c>
      <c r="Y67">
        <f t="shared" si="36"/>
        <v>1.076655567785781E-18</v>
      </c>
      <c r="Z67">
        <f t="shared" si="37"/>
        <v>1.3433865519122557E-17</v>
      </c>
      <c r="AB67">
        <f t="shared" si="38"/>
        <v>-6.994199073550484</v>
      </c>
      <c r="AC67">
        <f t="shared" si="30"/>
        <v>-6.244820601384383</v>
      </c>
      <c r="AE67">
        <f t="shared" si="43"/>
        <v>0</v>
      </c>
      <c r="AF67">
        <f t="shared" si="44"/>
        <v>0</v>
      </c>
      <c r="AG67">
        <f t="shared" si="45"/>
        <v>-1.6792331898903195E-16</v>
      </c>
      <c r="AH67">
        <f t="shared" si="46"/>
        <v>-4.6577517845834886E-12</v>
      </c>
      <c r="AI67">
        <f t="shared" si="39"/>
        <v>-4.6579197079024775E-12</v>
      </c>
      <c r="AJ67">
        <f t="shared" si="47"/>
        <v>-0.74937847216610098</v>
      </c>
      <c r="AK67">
        <f t="shared" si="59"/>
        <v>-0.48959393514853394</v>
      </c>
      <c r="AL67">
        <f t="shared" si="40"/>
        <v>-1.2389724073192929</v>
      </c>
      <c r="AN67">
        <f t="shared" si="48"/>
        <v>0</v>
      </c>
      <c r="AO67">
        <f t="shared" si="49"/>
        <v>0</v>
      </c>
      <c r="AP67">
        <f t="shared" si="50"/>
        <v>-1.1889334847458452E-19</v>
      </c>
      <c r="AQ67">
        <f t="shared" si="51"/>
        <v>-3.2977891895334259E-15</v>
      </c>
      <c r="AR67">
        <f t="shared" si="52"/>
        <v>-3.2979080828819005E-15</v>
      </c>
      <c r="AS67">
        <f t="shared" si="53"/>
        <v>-5.3057619612923064E-4</v>
      </c>
      <c r="AT67">
        <f t="shared" si="54"/>
        <v>-3.4664311480444107E-4</v>
      </c>
      <c r="AU67">
        <f t="shared" si="55"/>
        <v>-8.7721931093696969E-4</v>
      </c>
      <c r="AW67">
        <v>64</v>
      </c>
      <c r="AX67">
        <f>IF(Z67&gt;0, (R67*SUMPRODUCT(K67:$K$98, X67:$X$98)-K67*$AZ$3)/Z67, 0)</f>
        <v>-4.6485656659992147E+17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0.88282474399999999</v>
      </c>
      <c r="Q68" s="5">
        <f t="shared" si="60"/>
        <v>12.5</v>
      </c>
      <c r="R68">
        <f t="shared" si="41"/>
        <v>50000</v>
      </c>
      <c r="S68">
        <f t="shared" si="42"/>
        <v>-3.8726336785497139E+18</v>
      </c>
      <c r="U68">
        <f t="shared" si="57"/>
        <v>0.88282474399999999</v>
      </c>
      <c r="V68">
        <f t="shared" si="58"/>
        <v>0.01</v>
      </c>
      <c r="W68">
        <f t="shared" si="34"/>
        <v>1.3433865519122557E-17</v>
      </c>
      <c r="X68">
        <f t="shared" si="35"/>
        <v>1.1859748887849798E-17</v>
      </c>
      <c r="Y68">
        <f t="shared" si="36"/>
        <v>1.3433865519122556E-19</v>
      </c>
      <c r="Z68">
        <f>MAX(0, W68-X68-Y68)</f>
        <v>1.4397779760815326E-18</v>
      </c>
      <c r="AB68">
        <f t="shared" si="38"/>
        <v>-6.244820601384383</v>
      </c>
      <c r="AC68">
        <f t="shared" ref="AC68:AC69" si="62">S68*Z68</f>
        <v>-5.575732679807488</v>
      </c>
      <c r="AE68">
        <f t="shared" si="43"/>
        <v>0</v>
      </c>
      <c r="AF68">
        <f t="shared" si="44"/>
        <v>0</v>
      </c>
      <c r="AG68">
        <f t="shared" si="45"/>
        <v>-1.7997224701019156E-17</v>
      </c>
      <c r="AH68">
        <f t="shared" si="46"/>
        <v>-5.9298744439248994E-13</v>
      </c>
      <c r="AI68">
        <f t="shared" si="39"/>
        <v>-5.9300544161719093E-13</v>
      </c>
      <c r="AJ68">
        <f t="shared" si="47"/>
        <v>-0.66908792157689501</v>
      </c>
      <c r="AK68">
        <f t="shared" si="59"/>
        <v>-0.43713744209690686</v>
      </c>
      <c r="AL68">
        <f t="shared" si="40"/>
        <v>-1.1062253636743948</v>
      </c>
      <c r="AN68">
        <f t="shared" si="48"/>
        <v>0</v>
      </c>
      <c r="AO68">
        <f t="shared" si="49"/>
        <v>0</v>
      </c>
      <c r="AP68">
        <f t="shared" si="50"/>
        <v>-1.1377165231661431E-20</v>
      </c>
      <c r="AQ68">
        <f t="shared" si="51"/>
        <v>-3.7486424975134958E-16</v>
      </c>
      <c r="AR68">
        <f t="shared" si="52"/>
        <v>-3.7487562691658119E-16</v>
      </c>
      <c r="AS68">
        <f t="shared" si="53"/>
        <v>-4.2297209512854418E-4</v>
      </c>
      <c r="AT68">
        <f t="shared" si="54"/>
        <v>-2.7634176881731687E-4</v>
      </c>
      <c r="AU68">
        <f t="shared" si="55"/>
        <v>-6.9931386394623586E-4</v>
      </c>
      <c r="AW68">
        <v>65</v>
      </c>
      <c r="AX68">
        <f>IF(Z68&gt;0, (R68*SUMPRODUCT(K68:$K$98, X68:$X$98)-K68*$AZ$3)/Z68, 0)</f>
        <v>-3.8726336785497139E+18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1.4397779760815326E-18</v>
      </c>
      <c r="X69">
        <f t="shared" si="35"/>
        <v>1.4397779760815326E-18</v>
      </c>
      <c r="Y69">
        <f t="shared" si="36"/>
        <v>1.4397779760815325E-20</v>
      </c>
      <c r="Z69">
        <f t="shared" si="37"/>
        <v>0</v>
      </c>
      <c r="AB69">
        <f t="shared" si="38"/>
        <v>-5.575732679807488</v>
      </c>
      <c r="AC69">
        <f t="shared" si="62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-7.1988898804076632E-14</v>
      </c>
      <c r="AI69">
        <f t="shared" si="39"/>
        <v>-7.1988898804076632E-14</v>
      </c>
      <c r="AJ69">
        <f t="shared" si="47"/>
        <v>-5.575732679807488</v>
      </c>
      <c r="AK69">
        <f t="shared" si="59"/>
        <v>-0.39030128758652421</v>
      </c>
      <c r="AL69">
        <f t="shared" si="40"/>
        <v>-5.9660339673940843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-4.0632732970219396E-17</v>
      </c>
      <c r="AR69">
        <f t="shared" si="52"/>
        <v>-4.0632732970219396E-17</v>
      </c>
      <c r="AS69">
        <f t="shared" si="53"/>
        <v>-3.1471138030397801E-3</v>
      </c>
      <c r="AT69">
        <f t="shared" si="54"/>
        <v>-2.2029796621278463E-4</v>
      </c>
      <c r="AU69">
        <f t="shared" si="55"/>
        <v>-3.3674117692526055E-3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3">SUM(AN3:AN69)</f>
        <v>15137.033946389893</v>
      </c>
      <c r="AO71" s="6">
        <f t="shared" si="63"/>
        <v>-1513.7033946389893</v>
      </c>
      <c r="AP71" s="6">
        <f t="shared" si="63"/>
        <v>-690.23478401257546</v>
      </c>
      <c r="AQ71" s="6">
        <f t="shared" si="63"/>
        <v>-8820.0981411480407</v>
      </c>
      <c r="AR71" s="6">
        <f t="shared" si="63"/>
        <v>4112.9976265902951</v>
      </c>
      <c r="AS71" s="6">
        <f t="shared" si="63"/>
        <v>-1050.4509058458448</v>
      </c>
      <c r="AT71" s="6">
        <f t="shared" si="63"/>
        <v>612.76302841007669</v>
      </c>
      <c r="AU71" s="6">
        <f t="shared" si="63"/>
        <v>3675.3097491545182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8" priority="1" operator="lessThan">
      <formula>0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EC4B4-0DF4-4FFC-807A-2D929F4FA3E4}">
  <sheetPr codeName="Sheet2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2614.1237468572053</v>
      </c>
      <c r="K3">
        <v>1</v>
      </c>
      <c r="L3" s="2">
        <v>0</v>
      </c>
      <c r="O3">
        <f>$C$3</f>
        <v>2614.1237468572053</v>
      </c>
      <c r="P3">
        <f>O3*C5</f>
        <v>261.41237468572052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2614.1237468572053</v>
      </c>
      <c r="AF3">
        <f t="shared" ref="AF3:AF34" si="4">-$Z3*P3</f>
        <v>-261.41237468572052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1727.7544014714849</v>
      </c>
      <c r="AJ3">
        <f t="shared" ref="AJ3:AJ34" si="8">AB3-AC3</f>
        <v>0</v>
      </c>
      <c r="AL3">
        <f t="shared" ref="AL3:AL34" si="9">SUM(AI3:AK3)</f>
        <v>1727.7544014714849</v>
      </c>
      <c r="AN3">
        <f t="shared" ref="AN3:AN34" si="10">AE3*$K3</f>
        <v>2614.1237468572053</v>
      </c>
      <c r="AO3">
        <f t="shared" ref="AO3:AO34" si="11">AF3*$K3</f>
        <v>-261.41237468572052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1727.7544014714849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1727.7544014714849</v>
      </c>
      <c r="AW3">
        <v>0</v>
      </c>
      <c r="AX3">
        <f>IF(Z3&gt;0, (R3*SUMPRODUCT(K3:$K$98, X3:$X$98)-K3*$AZ$3)/Z3, 0)</f>
        <v>0</v>
      </c>
      <c r="AZ3">
        <f>C6*SUMPRODUCT(X4:X98, K4:K98)/1</f>
        <v>1601.7064459909091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100000</v>
      </c>
      <c r="S4">
        <f t="shared" si="1"/>
        <v>173.55766373361286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171.6114049275975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-171.6114049275975</v>
      </c>
      <c r="AK4">
        <f>G4*SUM(AB4, AE4:AF4)</f>
        <v>0</v>
      </c>
      <c r="AL4">
        <f t="shared" si="9"/>
        <v>-293.00170492759753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-108.38419642857141</v>
      </c>
      <c r="AR4">
        <f t="shared" si="14"/>
        <v>-108.38419642857141</v>
      </c>
      <c r="AS4">
        <f t="shared" si="15"/>
        <v>-153.22446868535491</v>
      </c>
      <c r="AT4">
        <f t="shared" si="16"/>
        <v>0</v>
      </c>
      <c r="AU4">
        <f t="shared" si="17"/>
        <v>-261.60866511392635</v>
      </c>
      <c r="AW4">
        <v>1</v>
      </c>
      <c r="AX4">
        <f>IF(Z4&gt;0, (R4*SUMPRODUCT(K4:$K$98, X4:$X$98)-K4*$AZ$3)/Z4, 0)</f>
        <v>173.55766373361286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1.221979E-3</v>
      </c>
      <c r="Q5" s="5">
        <f t="shared" ref="Q5:Q36" si="29">$C$8</f>
        <v>12.5</v>
      </c>
      <c r="R5">
        <f t="shared" si="0"/>
        <v>100000</v>
      </c>
      <c r="S5">
        <f t="shared" si="1"/>
        <v>221.3909173657178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171.6114049275975</v>
      </c>
      <c r="AC5">
        <f t="shared" si="2"/>
        <v>216.45167718438211</v>
      </c>
      <c r="AE5">
        <f t="shared" si="3"/>
        <v>0</v>
      </c>
      <c r="AF5">
        <f t="shared" si="4"/>
        <v>0</v>
      </c>
      <c r="AG5">
        <f t="shared" si="5"/>
        <v>-12.221124502299674</v>
      </c>
      <c r="AH5">
        <f t="shared" si="6"/>
        <v>-120.8275846025963</v>
      </c>
      <c r="AI5">
        <f t="shared" si="7"/>
        <v>-133.04870910489598</v>
      </c>
      <c r="AJ5">
        <f t="shared" si="8"/>
        <v>-44.840272256784601</v>
      </c>
      <c r="AK5">
        <f>G5*SUM(AB5, AE5:AF5)</f>
        <v>12.012798344931827</v>
      </c>
      <c r="AL5">
        <f t="shared" si="9"/>
        <v>-165.87618301674874</v>
      </c>
      <c r="AN5">
        <f t="shared" si="10"/>
        <v>0</v>
      </c>
      <c r="AO5">
        <f t="shared" si="11"/>
        <v>0</v>
      </c>
      <c r="AP5">
        <f t="shared" si="12"/>
        <v>-9.7426056300220605</v>
      </c>
      <c r="AQ5">
        <f t="shared" si="13"/>
        <v>-96.323010684467704</v>
      </c>
      <c r="AR5">
        <f t="shared" si="14"/>
        <v>-106.06561631448977</v>
      </c>
      <c r="AS5">
        <f t="shared" si="15"/>
        <v>-35.746390510829556</v>
      </c>
      <c r="AT5">
        <f t="shared" si="16"/>
        <v>9.5765292928346835</v>
      </c>
      <c r="AU5">
        <f t="shared" si="17"/>
        <v>-132.23547753248462</v>
      </c>
      <c r="AW5">
        <v>2</v>
      </c>
      <c r="AX5">
        <f>IF(Z5&gt;0, (R5*SUMPRODUCT(K5:$K$98, X5:$X$98)-K5*$AZ$3)/Z5, 0)</f>
        <v>221.3909173657178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1.231956E-3</v>
      </c>
      <c r="Q6" s="5">
        <f t="shared" si="29"/>
        <v>12.5</v>
      </c>
      <c r="R6">
        <f t="shared" si="0"/>
        <v>100000</v>
      </c>
      <c r="S6">
        <f t="shared" si="1"/>
        <v>265.784571067618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216.45167718438211</v>
      </c>
      <c r="AC6">
        <f t="shared" si="2"/>
        <v>256.93622782612374</v>
      </c>
      <c r="AE6">
        <f t="shared" si="3"/>
        <v>0</v>
      </c>
      <c r="AF6">
        <f t="shared" si="4"/>
        <v>0</v>
      </c>
      <c r="AG6">
        <f t="shared" si="5"/>
        <v>-12.083857369619324</v>
      </c>
      <c r="AH6">
        <f t="shared" si="6"/>
        <v>-120.44710125884076</v>
      </c>
      <c r="AI6">
        <f t="shared" si="7"/>
        <v>-132.5309586284601</v>
      </c>
      <c r="AJ6">
        <f t="shared" si="8"/>
        <v>-40.484550641741635</v>
      </c>
      <c r="AK6">
        <f>G6*SUM(AB6, AE6:AF6)</f>
        <v>15.15161740290675</v>
      </c>
      <c r="AL6">
        <f t="shared" si="9"/>
        <v>-157.863891867295</v>
      </c>
      <c r="AN6">
        <f t="shared" si="10"/>
        <v>0</v>
      </c>
      <c r="AO6">
        <f t="shared" si="11"/>
        <v>0</v>
      </c>
      <c r="AP6">
        <f t="shared" si="12"/>
        <v>-8.6010509930895545</v>
      </c>
      <c r="AQ6">
        <f t="shared" si="13"/>
        <v>-85.731867582424684</v>
      </c>
      <c r="AR6">
        <f t="shared" si="14"/>
        <v>-94.332918575514242</v>
      </c>
      <c r="AS6">
        <f t="shared" si="15"/>
        <v>-28.816103488393448</v>
      </c>
      <c r="AT6">
        <f t="shared" si="16"/>
        <v>10.784621989814957</v>
      </c>
      <c r="AU6">
        <f t="shared" si="17"/>
        <v>-112.36440007409274</v>
      </c>
      <c r="AW6">
        <v>3</v>
      </c>
      <c r="AX6">
        <f>IF(Z6&gt;0, (R6*SUMPRODUCT(K6:$K$98, X6:$X$98)-K6*$AZ$3)/Z6, 0)</f>
        <v>265.784571067618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1.2424070000000001E-3</v>
      </c>
      <c r="Q7" s="5">
        <f t="shared" si="29"/>
        <v>12.5</v>
      </c>
      <c r="R7">
        <f t="shared" si="0"/>
        <v>100000</v>
      </c>
      <c r="S7">
        <f t="shared" si="1"/>
        <v>306.90683373755797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256.93622782612374</v>
      </c>
      <c r="AC7">
        <f t="shared" si="2"/>
        <v>293.35396857067201</v>
      </c>
      <c r="AE7">
        <f t="shared" si="3"/>
        <v>0</v>
      </c>
      <c r="AF7">
        <f t="shared" si="4"/>
        <v>0</v>
      </c>
      <c r="AG7">
        <f t="shared" si="5"/>
        <v>-11.948005726940114</v>
      </c>
      <c r="AH7">
        <f t="shared" si="6"/>
        <v>-120.10455186413309</v>
      </c>
      <c r="AI7">
        <f t="shared" si="7"/>
        <v>-132.0525575910732</v>
      </c>
      <c r="AJ7">
        <f t="shared" si="8"/>
        <v>-36.417740744548269</v>
      </c>
      <c r="AK7">
        <f>G7*SUM(AB7, AE7:AF7)</f>
        <v>17.985535947828662</v>
      </c>
      <c r="AL7">
        <f t="shared" si="9"/>
        <v>-150.48476238779281</v>
      </c>
      <c r="AN7">
        <f t="shared" si="10"/>
        <v>0</v>
      </c>
      <c r="AO7">
        <f t="shared" si="11"/>
        <v>0</v>
      </c>
      <c r="AP7">
        <f t="shared" si="12"/>
        <v>-7.5931736403548991</v>
      </c>
      <c r="AQ7">
        <f t="shared" si="13"/>
        <v>-76.328614008367254</v>
      </c>
      <c r="AR7">
        <f t="shared" si="14"/>
        <v>-83.921787648722145</v>
      </c>
      <c r="AS7">
        <f t="shared" si="15"/>
        <v>-23.144132617820642</v>
      </c>
      <c r="AT7">
        <f t="shared" si="16"/>
        <v>11.430133244645086</v>
      </c>
      <c r="AU7">
        <f t="shared" si="17"/>
        <v>-95.635787021897713</v>
      </c>
      <c r="AW7">
        <v>4</v>
      </c>
      <c r="AX7">
        <f>IF(Z7&gt;0, (R7*SUMPRODUCT(K7:$K$98, X7:$X$98)-K7*$AZ$3)/Z7, 0)</f>
        <v>306.90683373755797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1.255709E-3</v>
      </c>
      <c r="Q8" s="5">
        <f t="shared" si="29"/>
        <v>12.5</v>
      </c>
      <c r="R8">
        <f t="shared" si="0"/>
        <v>100000</v>
      </c>
      <c r="S8">
        <f t="shared" si="1"/>
        <v>345.0362774917462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293.35396857067201</v>
      </c>
      <c r="AC8">
        <f t="shared" si="2"/>
        <v>326.08750485424446</v>
      </c>
      <c r="AE8">
        <f t="shared" si="3"/>
        <v>0</v>
      </c>
      <c r="AF8">
        <f t="shared" si="4"/>
        <v>0</v>
      </c>
      <c r="AG8">
        <f t="shared" si="5"/>
        <v>-11.813522451347342</v>
      </c>
      <c r="AH8">
        <f t="shared" si="6"/>
        <v>-120.02574658696194</v>
      </c>
      <c r="AI8">
        <f t="shared" si="7"/>
        <v>-131.83926903830928</v>
      </c>
      <c r="AJ8">
        <f t="shared" si="8"/>
        <v>-32.733536283572448</v>
      </c>
      <c r="AK8">
        <f>G8*SUM(AB8, AE8:AF8)</f>
        <v>20.534777799947044</v>
      </c>
      <c r="AL8">
        <f t="shared" si="9"/>
        <v>-144.03802752193468</v>
      </c>
      <c r="AN8">
        <f t="shared" si="10"/>
        <v>0</v>
      </c>
      <c r="AO8">
        <f t="shared" si="11"/>
        <v>0</v>
      </c>
      <c r="AP8">
        <f t="shared" si="12"/>
        <v>-6.7033098995291018</v>
      </c>
      <c r="AQ8">
        <f t="shared" si="13"/>
        <v>-68.105831991117213</v>
      </c>
      <c r="AR8">
        <f t="shared" si="14"/>
        <v>-74.809141890646316</v>
      </c>
      <c r="AS8">
        <f t="shared" si="15"/>
        <v>-18.573887569938197</v>
      </c>
      <c r="AT8">
        <f t="shared" si="16"/>
        <v>11.651984399904046</v>
      </c>
      <c r="AU8">
        <f t="shared" si="17"/>
        <v>-81.731045060680458</v>
      </c>
      <c r="AW8">
        <v>5</v>
      </c>
      <c r="AX8">
        <f>IF(Z8&gt;0, (R8*SUMPRODUCT(K8:$K$98, X8:$X$98)-K8*$AZ$3)/Z8, 0)</f>
        <v>345.0362774917462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1.2766120000000001E-3</v>
      </c>
      <c r="Q9" s="5">
        <f t="shared" si="29"/>
        <v>12.5</v>
      </c>
      <c r="R9">
        <f t="shared" si="0"/>
        <v>100000</v>
      </c>
      <c r="S9">
        <f t="shared" si="1"/>
        <v>380.29675177365266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326.08750485424446</v>
      </c>
      <c r="AC9">
        <f t="shared" si="2"/>
        <v>355.3585927666453</v>
      </c>
      <c r="AE9">
        <f t="shared" si="3"/>
        <v>0</v>
      </c>
      <c r="AF9">
        <f t="shared" si="4"/>
        <v>0</v>
      </c>
      <c r="AG9">
        <f t="shared" si="5"/>
        <v>-11.680305942310211</v>
      </c>
      <c r="AH9">
        <f t="shared" si="6"/>
        <v>-120.65027618927547</v>
      </c>
      <c r="AI9">
        <f t="shared" si="7"/>
        <v>-132.33058213158569</v>
      </c>
      <c r="AJ9">
        <f t="shared" si="8"/>
        <v>-29.271087912400844</v>
      </c>
      <c r="AK9">
        <f t="shared" ref="AK9:AK40" si="30">G9*SUM(AB9:AB9, AE9:AF9)</f>
        <v>22.826125339797112</v>
      </c>
      <c r="AL9">
        <f t="shared" si="9"/>
        <v>-138.77554470418943</v>
      </c>
      <c r="AN9">
        <f t="shared" si="10"/>
        <v>0</v>
      </c>
      <c r="AO9">
        <f t="shared" si="11"/>
        <v>0</v>
      </c>
      <c r="AP9">
        <f t="shared" si="12"/>
        <v>-5.9176064952467442</v>
      </c>
      <c r="AQ9">
        <f t="shared" si="13"/>
        <v>-61.125184696126041</v>
      </c>
      <c r="AR9">
        <f t="shared" si="14"/>
        <v>-67.042791191372785</v>
      </c>
      <c r="AS9">
        <f t="shared" si="15"/>
        <v>-14.829644087139561</v>
      </c>
      <c r="AT9">
        <f t="shared" si="16"/>
        <v>11.564425473035463</v>
      </c>
      <c r="AU9">
        <f t="shared" si="17"/>
        <v>-70.308009805476885</v>
      </c>
      <c r="AW9">
        <v>6</v>
      </c>
      <c r="AX9">
        <f>IF(Z9&gt;0, (R9*SUMPRODUCT(K9:$K$98, X9:$X$98)-K9*$AZ$3)/Z9, 0)</f>
        <v>380.29675177365266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1.3013160000000001E-3</v>
      </c>
      <c r="Q10" s="5">
        <f t="shared" si="29"/>
        <v>12.5</v>
      </c>
      <c r="R10">
        <f t="shared" si="0"/>
        <v>100000</v>
      </c>
      <c r="S10">
        <f t="shared" si="1"/>
        <v>412.58993074237912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355.3585927666453</v>
      </c>
      <c r="AC10">
        <f t="shared" si="2"/>
        <v>381.17708655580304</v>
      </c>
      <c r="AE10">
        <f t="shared" si="3"/>
        <v>0</v>
      </c>
      <c r="AF10">
        <f t="shared" si="4"/>
        <v>0</v>
      </c>
      <c r="AG10">
        <f t="shared" si="5"/>
        <v>-11.548303113879484</v>
      </c>
      <c r="AH10">
        <f t="shared" si="6"/>
        <v>-121.59815206098685</v>
      </c>
      <c r="AI10">
        <f t="shared" si="7"/>
        <v>-133.14645517486633</v>
      </c>
      <c r="AJ10">
        <f t="shared" si="8"/>
        <v>-25.818493789157742</v>
      </c>
      <c r="AK10">
        <f t="shared" si="30"/>
        <v>24.875101493665174</v>
      </c>
      <c r="AL10">
        <f t="shared" si="9"/>
        <v>-134.0898474703589</v>
      </c>
      <c r="AN10">
        <f t="shared" si="10"/>
        <v>0</v>
      </c>
      <c r="AO10">
        <f t="shared" si="11"/>
        <v>0</v>
      </c>
      <c r="AP10">
        <f t="shared" si="12"/>
        <v>-5.2238658520359893</v>
      </c>
      <c r="AQ10">
        <f t="shared" si="13"/>
        <v>-55.004828671203661</v>
      </c>
      <c r="AR10">
        <f t="shared" si="14"/>
        <v>-60.228694523239653</v>
      </c>
      <c r="AS10">
        <f t="shared" si="15"/>
        <v>-11.678975406705964</v>
      </c>
      <c r="AT10">
        <f t="shared" si="16"/>
        <v>11.25223264208503</v>
      </c>
      <c r="AU10">
        <f t="shared" si="17"/>
        <v>-60.655437287860586</v>
      </c>
      <c r="AW10">
        <v>7</v>
      </c>
      <c r="AX10">
        <f>IF(Z10&gt;0, (R10*SUMPRODUCT(K10:$K$98, X10:$X$98)-K10*$AZ$3)/Z10, 0)</f>
        <v>412.58993074237912</v>
      </c>
    </row>
    <row r="11" spans="1:52" x14ac:dyDescent="0.25">
      <c r="A11" t="s">
        <v>33</v>
      </c>
      <c r="C11" s="25">
        <f>AU100</f>
        <v>-86.744026739078279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1.325545E-3</v>
      </c>
      <c r="Q11" s="5">
        <f t="shared" si="29"/>
        <v>12.5</v>
      </c>
      <c r="R11">
        <f t="shared" si="0"/>
        <v>100000</v>
      </c>
      <c r="S11">
        <f t="shared" si="1"/>
        <v>442.0846372725012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381.17708655580304</v>
      </c>
      <c r="AC11">
        <f t="shared" si="2"/>
        <v>403.80054224645994</v>
      </c>
      <c r="AE11">
        <f t="shared" si="3"/>
        <v>0</v>
      </c>
      <c r="AF11">
        <f t="shared" si="4"/>
        <v>0</v>
      </c>
      <c r="AG11">
        <f t="shared" si="5"/>
        <v>-11.417512287289602</v>
      </c>
      <c r="AH11">
        <f t="shared" si="6"/>
        <v>-122.46236360869906</v>
      </c>
      <c r="AI11">
        <f t="shared" si="7"/>
        <v>-133.87987589598868</v>
      </c>
      <c r="AJ11">
        <f t="shared" si="8"/>
        <v>-22.623455690656897</v>
      </c>
      <c r="AK11">
        <f t="shared" si="30"/>
        <v>26.682396058906214</v>
      </c>
      <c r="AL11">
        <f t="shared" si="9"/>
        <v>-129.82093552773935</v>
      </c>
      <c r="AN11">
        <f t="shared" si="10"/>
        <v>0</v>
      </c>
      <c r="AO11">
        <f t="shared" si="11"/>
        <v>0</v>
      </c>
      <c r="AP11">
        <f t="shared" si="12"/>
        <v>-4.6113417180846357</v>
      </c>
      <c r="AQ11">
        <f t="shared" si="13"/>
        <v>-49.460494720264613</v>
      </c>
      <c r="AR11">
        <f t="shared" si="14"/>
        <v>-54.071836438349251</v>
      </c>
      <c r="AS11">
        <f t="shared" si="15"/>
        <v>-9.1372343123907367</v>
      </c>
      <c r="AT11">
        <f t="shared" si="16"/>
        <v>10.776572250495041</v>
      </c>
      <c r="AU11">
        <f t="shared" si="17"/>
        <v>-52.432498500244947</v>
      </c>
      <c r="AW11">
        <v>8</v>
      </c>
      <c r="AX11">
        <f>IF(Z11&gt;0, (R11*SUMPRODUCT(K11:$K$98, X11:$X$98)-K11*$AZ$3)/Z11, 0)</f>
        <v>442.0846372725012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1.3564250000000001E-3</v>
      </c>
      <c r="Q12" s="5">
        <f t="shared" si="29"/>
        <v>12.5</v>
      </c>
      <c r="R12">
        <f t="shared" si="0"/>
        <v>100000</v>
      </c>
      <c r="S12">
        <f t="shared" si="1"/>
        <v>469.1449318315594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403.80054224645994</v>
      </c>
      <c r="AC12">
        <f t="shared" si="2"/>
        <v>423.6510157064281</v>
      </c>
      <c r="AE12">
        <f t="shared" si="3"/>
        <v>0</v>
      </c>
      <c r="AF12">
        <f t="shared" si="4"/>
        <v>0</v>
      </c>
      <c r="AG12">
        <f t="shared" si="5"/>
        <v>-11.287850165312419</v>
      </c>
      <c r="AH12">
        <f t="shared" si="6"/>
        <v>-123.89599283429439</v>
      </c>
      <c r="AI12">
        <f t="shared" si="7"/>
        <v>-135.18384299960681</v>
      </c>
      <c r="AJ12">
        <f t="shared" si="8"/>
        <v>-19.850473459968157</v>
      </c>
      <c r="AK12">
        <f t="shared" si="30"/>
        <v>28.266037957252198</v>
      </c>
      <c r="AL12">
        <f t="shared" si="9"/>
        <v>-126.76827850232277</v>
      </c>
      <c r="AN12">
        <f t="shared" si="10"/>
        <v>0</v>
      </c>
      <c r="AO12">
        <f t="shared" si="11"/>
        <v>0</v>
      </c>
      <c r="AP12">
        <f t="shared" si="12"/>
        <v>-4.070511930101639</v>
      </c>
      <c r="AQ12">
        <f t="shared" si="13"/>
        <v>-44.678137071092507</v>
      </c>
      <c r="AR12">
        <f t="shared" si="14"/>
        <v>-48.748649001194153</v>
      </c>
      <c r="AS12">
        <f t="shared" si="15"/>
        <v>-7.1582797302953001</v>
      </c>
      <c r="AT12">
        <f t="shared" si="16"/>
        <v>10.193016653894993</v>
      </c>
      <c r="AU12">
        <f t="shared" si="17"/>
        <v>-45.713912077594458</v>
      </c>
      <c r="AW12">
        <v>9</v>
      </c>
      <c r="AX12">
        <f>IF(Z12&gt;0, (R12*SUMPRODUCT(K12:$K$98, X12:$X$98)-K12*$AZ$3)/Z12, 0)</f>
        <v>469.1449318315594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1.3882549999999999E-3</v>
      </c>
      <c r="Q13" s="5">
        <f t="shared" si="29"/>
        <v>12.5</v>
      </c>
      <c r="R13">
        <f t="shared" si="0"/>
        <v>100000</v>
      </c>
      <c r="S13">
        <f t="shared" si="1"/>
        <v>493.82311424281295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423.6510157064281</v>
      </c>
      <c r="AC13">
        <f t="shared" si="2"/>
        <v>440.85767165340064</v>
      </c>
      <c r="AE13">
        <f t="shared" si="3"/>
        <v>0</v>
      </c>
      <c r="AF13">
        <f t="shared" si="4"/>
        <v>0</v>
      </c>
      <c r="AG13">
        <f t="shared" si="5"/>
        <v>-11.159301249228049</v>
      </c>
      <c r="AH13">
        <f t="shared" si="6"/>
        <v>-125.36331544996632</v>
      </c>
      <c r="AI13">
        <f t="shared" si="7"/>
        <v>-136.52261669919437</v>
      </c>
      <c r="AJ13">
        <f t="shared" si="8"/>
        <v>-17.206655946972546</v>
      </c>
      <c r="AK13">
        <f t="shared" si="30"/>
        <v>29.655571099449968</v>
      </c>
      <c r="AL13">
        <f t="shared" si="9"/>
        <v>-124.07370154671695</v>
      </c>
      <c r="AN13">
        <f t="shared" si="10"/>
        <v>0</v>
      </c>
      <c r="AO13">
        <f t="shared" si="11"/>
        <v>0</v>
      </c>
      <c r="AP13">
        <f t="shared" si="12"/>
        <v>-3.5929963413045525</v>
      </c>
      <c r="AQ13">
        <f t="shared" si="13"/>
        <v>-40.363632425166067</v>
      </c>
      <c r="AR13">
        <f t="shared" si="14"/>
        <v>-43.956628766470622</v>
      </c>
      <c r="AS13">
        <f t="shared" si="15"/>
        <v>-5.540082706149299</v>
      </c>
      <c r="AT13">
        <f t="shared" si="16"/>
        <v>9.5483002098354124</v>
      </c>
      <c r="AU13">
        <f t="shared" si="17"/>
        <v>-39.948411262784504</v>
      </c>
      <c r="AW13">
        <v>10</v>
      </c>
      <c r="AX13">
        <f>IF(Z13&gt;0, (R13*SUMPRODUCT(K13:$K$98, X13:$X$98)-K13*$AZ$3)/Z13, 0)</f>
        <v>493.82311424281295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1.4257860000000001E-3</v>
      </c>
      <c r="Q14" s="5">
        <f t="shared" si="29"/>
        <v>12.5</v>
      </c>
      <c r="R14">
        <f t="shared" si="0"/>
        <v>100000</v>
      </c>
      <c r="S14">
        <f t="shared" si="1"/>
        <v>516.40306159276463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440.85767165340064</v>
      </c>
      <c r="AC14">
        <f t="shared" si="2"/>
        <v>455.74831870864972</v>
      </c>
      <c r="AE14">
        <f t="shared" si="3"/>
        <v>0</v>
      </c>
      <c r="AF14">
        <f t="shared" si="4"/>
        <v>0</v>
      </c>
      <c r="AG14">
        <f t="shared" si="5"/>
        <v>-11.031797461244835</v>
      </c>
      <c r="AH14">
        <f t="shared" si="6"/>
        <v>-127.28620392745492</v>
      </c>
      <c r="AI14">
        <f t="shared" si="7"/>
        <v>-138.31800138869977</v>
      </c>
      <c r="AJ14">
        <f t="shared" si="8"/>
        <v>-14.890647055249076</v>
      </c>
      <c r="AK14">
        <f t="shared" si="30"/>
        <v>30.860037015738047</v>
      </c>
      <c r="AL14">
        <f t="shared" si="9"/>
        <v>-122.3486114282108</v>
      </c>
      <c r="AN14">
        <f t="shared" si="10"/>
        <v>0</v>
      </c>
      <c r="AO14">
        <f t="shared" si="11"/>
        <v>0</v>
      </c>
      <c r="AP14">
        <f t="shared" si="12"/>
        <v>-3.1713781553660918</v>
      </c>
      <c r="AQ14">
        <f t="shared" si="13"/>
        <v>-36.591742010594665</v>
      </c>
      <c r="AR14">
        <f t="shared" si="14"/>
        <v>-39.763120165960757</v>
      </c>
      <c r="AS14">
        <f t="shared" si="15"/>
        <v>-4.2807052029538051</v>
      </c>
      <c r="AT14">
        <f t="shared" si="16"/>
        <v>8.8715232136302351</v>
      </c>
      <c r="AU14">
        <f t="shared" si="17"/>
        <v>-35.172302155284328</v>
      </c>
      <c r="AW14">
        <v>11</v>
      </c>
      <c r="AX14">
        <f>IF(Z14&gt;0, (R14*SUMPRODUCT(K14:$K$98, X14:$X$98)-K14*$AZ$3)/Z14, 0)</f>
        <v>516.40306159276463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1.477569E-3</v>
      </c>
      <c r="Q15" s="5">
        <f t="shared" si="29"/>
        <v>12.5</v>
      </c>
      <c r="R15">
        <f t="shared" si="0"/>
        <v>100000</v>
      </c>
      <c r="S15">
        <f t="shared" si="1"/>
        <v>537.00487664349373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455.74831870864972</v>
      </c>
      <c r="AC15">
        <f t="shared" si="2"/>
        <v>468.49075480556843</v>
      </c>
      <c r="AE15">
        <f t="shared" si="3"/>
        <v>0</v>
      </c>
      <c r="AF15">
        <f t="shared" si="4"/>
        <v>0</v>
      </c>
      <c r="AG15">
        <f t="shared" si="5"/>
        <v>-10.905179244689373</v>
      </c>
      <c r="AH15">
        <f t="shared" si="6"/>
        <v>-130.40193554411255</v>
      </c>
      <c r="AI15">
        <f t="shared" si="7"/>
        <v>-141.30711478880193</v>
      </c>
      <c r="AJ15">
        <f t="shared" si="8"/>
        <v>-12.742436096918709</v>
      </c>
      <c r="AK15">
        <f t="shared" si="30"/>
        <v>31.902382309605482</v>
      </c>
      <c r="AL15">
        <f t="shared" si="9"/>
        <v>-122.14716857611515</v>
      </c>
      <c r="AN15">
        <f t="shared" si="10"/>
        <v>0</v>
      </c>
      <c r="AO15">
        <f t="shared" si="11"/>
        <v>0</v>
      </c>
      <c r="AP15">
        <f t="shared" si="12"/>
        <v>-2.7990878962167725</v>
      </c>
      <c r="AQ15">
        <f t="shared" si="13"/>
        <v>-33.470928926043719</v>
      </c>
      <c r="AR15">
        <f t="shared" si="14"/>
        <v>-36.270016822260494</v>
      </c>
      <c r="AS15">
        <f t="shared" si="15"/>
        <v>-3.2706659695272902</v>
      </c>
      <c r="AT15">
        <f t="shared" si="16"/>
        <v>8.1885469444973218</v>
      </c>
      <c r="AU15">
        <f t="shared" si="17"/>
        <v>-31.352135847290459</v>
      </c>
      <c r="AW15">
        <v>12</v>
      </c>
      <c r="AX15">
        <f>IF(Z15&gt;0, (R15*SUMPRODUCT(K15:$K$98, X15:$X$98)-K15*$AZ$3)/Z15, 0)</f>
        <v>537.00487664349373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1.5369540000000001E-3</v>
      </c>
      <c r="Q16" s="5">
        <f t="shared" si="29"/>
        <v>12.5</v>
      </c>
      <c r="R16">
        <f t="shared" si="0"/>
        <v>100000</v>
      </c>
      <c r="S16">
        <f t="shared" si="1"/>
        <v>555.53843376989028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468.49075480556843</v>
      </c>
      <c r="AC16">
        <f t="shared" si="2"/>
        <v>479.06819918980449</v>
      </c>
      <c r="AE16">
        <f t="shared" si="3"/>
        <v>0</v>
      </c>
      <c r="AF16">
        <f t="shared" si="4"/>
        <v>0</v>
      </c>
      <c r="AG16">
        <f t="shared" si="5"/>
        <v>-10.779366693381638</v>
      </c>
      <c r="AH16">
        <f t="shared" si="6"/>
        <v>-134.0860708867385</v>
      </c>
      <c r="AI16">
        <f t="shared" si="7"/>
        <v>-144.86543758012013</v>
      </c>
      <c r="AJ16">
        <f t="shared" si="8"/>
        <v>-10.57744438423606</v>
      </c>
      <c r="AK16">
        <f t="shared" si="30"/>
        <v>32.794352836389791</v>
      </c>
      <c r="AL16">
        <f t="shared" si="9"/>
        <v>-122.6485291279664</v>
      </c>
      <c r="AN16">
        <f t="shared" si="10"/>
        <v>0</v>
      </c>
      <c r="AO16">
        <f t="shared" si="11"/>
        <v>0</v>
      </c>
      <c r="AP16">
        <f t="shared" si="12"/>
        <v>-2.4703526320680025</v>
      </c>
      <c r="AQ16">
        <f t="shared" si="13"/>
        <v>-30.729066703156807</v>
      </c>
      <c r="AR16">
        <f t="shared" si="14"/>
        <v>-33.19941933522481</v>
      </c>
      <c r="AS16">
        <f t="shared" si="15"/>
        <v>-2.4240772504004231</v>
      </c>
      <c r="AT16">
        <f t="shared" si="16"/>
        <v>7.5156192521109215</v>
      </c>
      <c r="AU16">
        <f t="shared" si="17"/>
        <v>-28.107877333514313</v>
      </c>
      <c r="AW16">
        <v>13</v>
      </c>
      <c r="AX16">
        <f>IF(Z16&gt;0, (R16*SUMPRODUCT(K16:$K$98, X16:$X$98)-K16*$AZ$3)/Z16, 0)</f>
        <v>555.53843376989028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1.5977630000000001E-3</v>
      </c>
      <c r="Q17" s="5">
        <f t="shared" si="29"/>
        <v>12.5</v>
      </c>
      <c r="R17">
        <f t="shared" si="0"/>
        <v>100000</v>
      </c>
      <c r="S17">
        <f t="shared" si="1"/>
        <v>572.14662346433283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479.06819918980449</v>
      </c>
      <c r="AC17">
        <f t="shared" si="2"/>
        <v>487.66803722796868</v>
      </c>
      <c r="AE17">
        <f t="shared" si="3"/>
        <v>0</v>
      </c>
      <c r="AF17">
        <f t="shared" si="4"/>
        <v>0</v>
      </c>
      <c r="AG17">
        <f t="shared" si="5"/>
        <v>-10.654350153181703</v>
      </c>
      <c r="AH17">
        <f t="shared" si="6"/>
        <v>-137.78298612894022</v>
      </c>
      <c r="AI17">
        <f t="shared" si="7"/>
        <v>-148.43733628212192</v>
      </c>
      <c r="AJ17">
        <f t="shared" si="8"/>
        <v>-8.5998380381641937</v>
      </c>
      <c r="AK17">
        <f t="shared" si="30"/>
        <v>33.534773943286318</v>
      </c>
      <c r="AL17">
        <f t="shared" si="9"/>
        <v>-123.50240037699979</v>
      </c>
      <c r="AN17">
        <f t="shared" si="10"/>
        <v>0</v>
      </c>
      <c r="AO17">
        <f t="shared" si="11"/>
        <v>0</v>
      </c>
      <c r="AP17">
        <f t="shared" si="12"/>
        <v>-2.1800911318882599</v>
      </c>
      <c r="AQ17">
        <f t="shared" si="13"/>
        <v>-28.193128803363344</v>
      </c>
      <c r="AR17">
        <f t="shared" si="14"/>
        <v>-30.373219935251601</v>
      </c>
      <c r="AS17">
        <f t="shared" si="15"/>
        <v>-1.7596972478962742</v>
      </c>
      <c r="AT17">
        <f t="shared" si="16"/>
        <v>6.8618791603919203</v>
      </c>
      <c r="AU17">
        <f t="shared" si="17"/>
        <v>-25.271038022755953</v>
      </c>
      <c r="AW17">
        <v>14</v>
      </c>
      <c r="AX17">
        <f>IF(Z17&gt;0, (R17*SUMPRODUCT(K17:$K$98, X17:$X$98)-K17*$AZ$3)/Z17, 0)</f>
        <v>572.14662346433283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1.661898E-3</v>
      </c>
      <c r="Q18" s="5">
        <f t="shared" si="29"/>
        <v>12.5</v>
      </c>
      <c r="R18">
        <f t="shared" si="0"/>
        <v>100000</v>
      </c>
      <c r="S18">
        <f t="shared" si="1"/>
        <v>587.1145480021986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487.66803722796868</v>
      </c>
      <c r="AC18">
        <f t="shared" si="2"/>
        <v>494.59000194364233</v>
      </c>
      <c r="AE18">
        <f t="shared" si="3"/>
        <v>0</v>
      </c>
      <c r="AF18">
        <f t="shared" si="4"/>
        <v>0</v>
      </c>
      <c r="AG18">
        <f t="shared" si="5"/>
        <v>-10.530100208439015</v>
      </c>
      <c r="AH18">
        <f t="shared" si="6"/>
        <v>-141.65154568697892</v>
      </c>
      <c r="AI18">
        <f t="shared" si="7"/>
        <v>-152.18164589541794</v>
      </c>
      <c r="AJ18">
        <f t="shared" si="8"/>
        <v>-6.9219647156736528</v>
      </c>
      <c r="AK18">
        <f t="shared" si="30"/>
        <v>34.136762605957813</v>
      </c>
      <c r="AL18">
        <f t="shared" si="9"/>
        <v>-124.96684800513378</v>
      </c>
      <c r="AN18">
        <f t="shared" si="10"/>
        <v>0</v>
      </c>
      <c r="AO18">
        <f t="shared" si="11"/>
        <v>0</v>
      </c>
      <c r="AP18">
        <f t="shared" si="12"/>
        <v>-1.9238099388191736</v>
      </c>
      <c r="AQ18">
        <f t="shared" si="13"/>
        <v>-25.879207799305963</v>
      </c>
      <c r="AR18">
        <f t="shared" si="14"/>
        <v>-27.803017738125138</v>
      </c>
      <c r="AS18">
        <f t="shared" si="15"/>
        <v>-1.2646170741562828</v>
      </c>
      <c r="AT18">
        <f t="shared" si="16"/>
        <v>6.2366588997720172</v>
      </c>
      <c r="AU18">
        <f t="shared" si="17"/>
        <v>-22.830975912509405</v>
      </c>
      <c r="AW18">
        <v>15</v>
      </c>
      <c r="AX18">
        <f>IF(Z18&gt;0, (R18*SUMPRODUCT(K18:$K$98, X18:$X$98)-K18*$AZ$3)/Z18, 0)</f>
        <v>587.1145480021986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1.7364850000000001E-3</v>
      </c>
      <c r="Q19" s="5">
        <f t="shared" si="29"/>
        <v>12.5</v>
      </c>
      <c r="R19">
        <f t="shared" si="0"/>
        <v>100000</v>
      </c>
      <c r="S19">
        <f t="shared" si="1"/>
        <v>600.66171492318892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494.59000194364233</v>
      </c>
      <c r="AC19">
        <f t="shared" si="2"/>
        <v>500.06355621490457</v>
      </c>
      <c r="AE19">
        <f t="shared" si="3"/>
        <v>0</v>
      </c>
      <c r="AF19">
        <f t="shared" si="4"/>
        <v>0</v>
      </c>
      <c r="AG19">
        <f t="shared" si="5"/>
        <v>-10.406513845294173</v>
      </c>
      <c r="AH19">
        <f t="shared" si="6"/>
        <v>-146.28288848360978</v>
      </c>
      <c r="AI19">
        <f t="shared" si="7"/>
        <v>-156.68940232890395</v>
      </c>
      <c r="AJ19">
        <f t="shared" si="8"/>
        <v>-5.4735542712622305</v>
      </c>
      <c r="AK19">
        <f t="shared" si="30"/>
        <v>34.62130013605497</v>
      </c>
      <c r="AL19">
        <f t="shared" si="9"/>
        <v>-127.54165646411121</v>
      </c>
      <c r="AN19">
        <f t="shared" si="10"/>
        <v>0</v>
      </c>
      <c r="AO19">
        <f t="shared" si="11"/>
        <v>0</v>
      </c>
      <c r="AP19">
        <f t="shared" si="12"/>
        <v>-1.6975278324369387</v>
      </c>
      <c r="AQ19">
        <f t="shared" si="13"/>
        <v>-23.861907868645808</v>
      </c>
      <c r="AR19">
        <f t="shared" si="14"/>
        <v>-25.559435701082744</v>
      </c>
      <c r="AS19">
        <f t="shared" si="15"/>
        <v>-0.89285526891633793</v>
      </c>
      <c r="AT19">
        <f t="shared" si="16"/>
        <v>5.647484013359783</v>
      </c>
      <c r="AU19">
        <f t="shared" si="17"/>
        <v>-20.8048069566393</v>
      </c>
      <c r="AW19">
        <v>16</v>
      </c>
      <c r="AX19">
        <f>IF(Z19&gt;0, (R19*SUMPRODUCT(K19:$K$98, X19:$X$98)-K19*$AZ$3)/Z19, 0)</f>
        <v>600.66171492318892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1.8096469999999999E-3</v>
      </c>
      <c r="Q20" s="5">
        <f t="shared" si="29"/>
        <v>12.5</v>
      </c>
      <c r="R20">
        <f t="shared" si="0"/>
        <v>100000</v>
      </c>
      <c r="S20">
        <f t="shared" si="1"/>
        <v>612.8621938144272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500.06355621490457</v>
      </c>
      <c r="AC20">
        <f t="shared" si="2"/>
        <v>504.19518590926646</v>
      </c>
      <c r="AE20">
        <f t="shared" si="3"/>
        <v>0</v>
      </c>
      <c r="AF20">
        <f t="shared" si="4"/>
        <v>0</v>
      </c>
      <c r="AG20">
        <f t="shared" si="5"/>
        <v>-10.283616590280637</v>
      </c>
      <c r="AH20">
        <f t="shared" si="6"/>
        <v>-150.65693248476052</v>
      </c>
      <c r="AI20">
        <f t="shared" si="7"/>
        <v>-160.94054907504116</v>
      </c>
      <c r="AJ20">
        <f t="shared" si="8"/>
        <v>-4.1316296943618909</v>
      </c>
      <c r="AK20">
        <f t="shared" si="30"/>
        <v>35.004448935043321</v>
      </c>
      <c r="AL20">
        <f t="shared" si="9"/>
        <v>-130.06772983435974</v>
      </c>
      <c r="AN20">
        <f t="shared" si="10"/>
        <v>0</v>
      </c>
      <c r="AO20">
        <f t="shared" si="11"/>
        <v>0</v>
      </c>
      <c r="AP20">
        <f t="shared" si="12"/>
        <v>-1.4977505606814139</v>
      </c>
      <c r="AQ20">
        <f t="shared" si="13"/>
        <v>-21.942329638471492</v>
      </c>
      <c r="AR20">
        <f t="shared" si="14"/>
        <v>-23.440080199152906</v>
      </c>
      <c r="AS20">
        <f t="shared" si="15"/>
        <v>-0.60174848380744883</v>
      </c>
      <c r="AT20">
        <f t="shared" si="16"/>
        <v>5.0981998948070766</v>
      </c>
      <c r="AU20">
        <f t="shared" si="17"/>
        <v>-18.94362878815328</v>
      </c>
      <c r="AW20">
        <v>17</v>
      </c>
      <c r="AX20">
        <f>IF(Z20&gt;0, (R20*SUMPRODUCT(K20:$K$98, X20:$X$98)-K20*$AZ$3)/Z20, 0)</f>
        <v>612.8621938144272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1.8942099999999999E-3</v>
      </c>
      <c r="Q21" s="5">
        <f t="shared" si="29"/>
        <v>12.5</v>
      </c>
      <c r="R21">
        <f t="shared" si="0"/>
        <v>100000</v>
      </c>
      <c r="S21">
        <f t="shared" si="1"/>
        <v>623.993769960652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504.19518590926646</v>
      </c>
      <c r="AC21">
        <f t="shared" si="2"/>
        <v>507.24708623776615</v>
      </c>
      <c r="AE21">
        <f t="shared" si="3"/>
        <v>0</v>
      </c>
      <c r="AF21">
        <f t="shared" si="4"/>
        <v>0</v>
      </c>
      <c r="AG21">
        <f t="shared" si="5"/>
        <v>-10.161301094996356</v>
      </c>
      <c r="AH21">
        <f t="shared" si="6"/>
        <v>-155.83463505180387</v>
      </c>
      <c r="AI21">
        <f t="shared" si="7"/>
        <v>-165.99593614680023</v>
      </c>
      <c r="AJ21">
        <f t="shared" si="8"/>
        <v>-3.0519003284996984</v>
      </c>
      <c r="AK21">
        <f t="shared" si="30"/>
        <v>35.293663013648654</v>
      </c>
      <c r="AL21">
        <f t="shared" si="9"/>
        <v>-133.75417346165128</v>
      </c>
      <c r="AN21">
        <f t="shared" si="10"/>
        <v>0</v>
      </c>
      <c r="AO21">
        <f t="shared" si="11"/>
        <v>0</v>
      </c>
      <c r="AP21">
        <f t="shared" si="12"/>
        <v>-1.3213714294509384</v>
      </c>
      <c r="AQ21">
        <f t="shared" si="13"/>
        <v>-20.26467206820243</v>
      </c>
      <c r="AR21">
        <f t="shared" si="14"/>
        <v>-21.586043497653367</v>
      </c>
      <c r="AS21">
        <f t="shared" si="15"/>
        <v>-0.39686786779669592</v>
      </c>
      <c r="AT21">
        <f t="shared" si="16"/>
        <v>4.5895734720299979</v>
      </c>
      <c r="AU21">
        <f t="shared" si="17"/>
        <v>-17.393337893420068</v>
      </c>
      <c r="AW21">
        <v>18</v>
      </c>
      <c r="AX21">
        <f>IF(Z21&gt;0, (R21*SUMPRODUCT(K21:$K$98, X21:$X$98)-K21*$AZ$3)/Z21, 0)</f>
        <v>623.993769960652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1.9849490000000002E-3</v>
      </c>
      <c r="Q22" s="5">
        <f t="shared" si="29"/>
        <v>12.5</v>
      </c>
      <c r="R22">
        <f t="shared" si="0"/>
        <v>100000</v>
      </c>
      <c r="S22">
        <f t="shared" si="1"/>
        <v>634.11743178280028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507.24708623776615</v>
      </c>
      <c r="AC22">
        <f t="shared" si="2"/>
        <v>509.29869092578804</v>
      </c>
      <c r="AE22">
        <f t="shared" si="3"/>
        <v>0</v>
      </c>
      <c r="AF22">
        <f t="shared" si="4"/>
        <v>0</v>
      </c>
      <c r="AG22">
        <f t="shared" si="5"/>
        <v>-10.03951841959918</v>
      </c>
      <c r="AH22">
        <f t="shared" si="6"/>
        <v>-161.3573155776954</v>
      </c>
      <c r="AI22">
        <f t="shared" si="7"/>
        <v>-171.39683399729458</v>
      </c>
      <c r="AJ22">
        <f t="shared" si="8"/>
        <v>-2.0516046880218823</v>
      </c>
      <c r="AK22">
        <f t="shared" si="30"/>
        <v>35.507296036643638</v>
      </c>
      <c r="AL22">
        <f t="shared" si="9"/>
        <v>-137.94114264867284</v>
      </c>
      <c r="AN22">
        <f t="shared" si="10"/>
        <v>0</v>
      </c>
      <c r="AO22">
        <f t="shared" si="11"/>
        <v>0</v>
      </c>
      <c r="AP22">
        <f t="shared" si="12"/>
        <v>-1.1656561252311712</v>
      </c>
      <c r="AQ22">
        <f t="shared" si="13"/>
        <v>-18.734677839408654</v>
      </c>
      <c r="AR22">
        <f t="shared" si="14"/>
        <v>-19.900333964639824</v>
      </c>
      <c r="AS22">
        <f t="shared" si="15"/>
        <v>-0.23820520777939574</v>
      </c>
      <c r="AT22">
        <f t="shared" si="16"/>
        <v>4.1226376989069342</v>
      </c>
      <c r="AU22">
        <f t="shared" si="17"/>
        <v>-16.015901473512287</v>
      </c>
      <c r="AW22">
        <v>19</v>
      </c>
      <c r="AX22">
        <f>IF(Z22&gt;0, (R22*SUMPRODUCT(K22:$K$98, X22:$X$98)-K22*$AZ$3)/Z22, 0)</f>
        <v>634.11743178280028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2.0842399999999998E-3</v>
      </c>
      <c r="Q23" s="5">
        <f t="shared" si="29"/>
        <v>12.5</v>
      </c>
      <c r="R23">
        <f t="shared" si="0"/>
        <v>100000</v>
      </c>
      <c r="S23">
        <f t="shared" si="1"/>
        <v>643.37447692532191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509.29869092578804</v>
      </c>
      <c r="AC23">
        <f t="shared" si="2"/>
        <v>510.48926019015096</v>
      </c>
      <c r="AE23">
        <f t="shared" si="3"/>
        <v>0</v>
      </c>
      <c r="AF23">
        <f t="shared" si="4"/>
        <v>0</v>
      </c>
      <c r="AG23">
        <f t="shared" si="5"/>
        <v>-9.9181984695323226</v>
      </c>
      <c r="AH23">
        <f t="shared" si="6"/>
        <v>-167.39812696692314</v>
      </c>
      <c r="AI23">
        <f t="shared" si="7"/>
        <v>-177.31632543645546</v>
      </c>
      <c r="AJ23">
        <f t="shared" si="8"/>
        <v>-1.1905692643629209</v>
      </c>
      <c r="AK23">
        <f t="shared" si="30"/>
        <v>35.650908364805169</v>
      </c>
      <c r="AL23">
        <f t="shared" si="9"/>
        <v>-142.85598633601322</v>
      </c>
      <c r="AN23">
        <f t="shared" si="10"/>
        <v>0</v>
      </c>
      <c r="AO23">
        <f t="shared" si="11"/>
        <v>0</v>
      </c>
      <c r="AP23">
        <f t="shared" si="12"/>
        <v>-1.0281875507646498</v>
      </c>
      <c r="AQ23">
        <f t="shared" si="13"/>
        <v>-17.353622303227258</v>
      </c>
      <c r="AR23">
        <f t="shared" si="14"/>
        <v>-18.381809853991907</v>
      </c>
      <c r="AS23">
        <f t="shared" si="15"/>
        <v>-0.12342246424099883</v>
      </c>
      <c r="AT23">
        <f t="shared" si="16"/>
        <v>3.6958143423674037</v>
      </c>
      <c r="AU23">
        <f t="shared" si="17"/>
        <v>-14.809417975865504</v>
      </c>
      <c r="AW23">
        <v>20</v>
      </c>
      <c r="AX23">
        <f>IF(Z23&gt;0, (R23*SUMPRODUCT(K23:$K$98, X23:$X$98)-K23*$AZ$3)/Z23, 0)</f>
        <v>643.37447692532191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2.1892320000000002E-3</v>
      </c>
      <c r="Q24" s="5">
        <f t="shared" si="29"/>
        <v>12.5</v>
      </c>
      <c r="R24">
        <f t="shared" si="0"/>
        <v>100000</v>
      </c>
      <c r="S24">
        <f t="shared" si="1"/>
        <v>651.87075487344782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510.48926019015096</v>
      </c>
      <c r="AC24">
        <f t="shared" si="2"/>
        <v>510.92603708672004</v>
      </c>
      <c r="AE24">
        <f t="shared" si="3"/>
        <v>0</v>
      </c>
      <c r="AF24">
        <f t="shared" si="4"/>
        <v>0</v>
      </c>
      <c r="AG24">
        <f t="shared" si="5"/>
        <v>-9.7973032473651482</v>
      </c>
      <c r="AH24">
        <f t="shared" si="6"/>
        <v>-173.7058997748095</v>
      </c>
      <c r="AI24">
        <f t="shared" si="7"/>
        <v>-183.50320302217463</v>
      </c>
      <c r="AJ24">
        <f t="shared" si="8"/>
        <v>-0.43677689656908569</v>
      </c>
      <c r="AK24">
        <f t="shared" si="30"/>
        <v>35.734248213310572</v>
      </c>
      <c r="AL24">
        <f t="shared" si="9"/>
        <v>-148.20573170543315</v>
      </c>
      <c r="AN24">
        <f t="shared" si="10"/>
        <v>0</v>
      </c>
      <c r="AO24">
        <f t="shared" si="11"/>
        <v>0</v>
      </c>
      <c r="AP24">
        <f t="shared" si="12"/>
        <v>-0.90683458407934614</v>
      </c>
      <c r="AQ24">
        <f t="shared" si="13"/>
        <v>-16.078150629539969</v>
      </c>
      <c r="AR24">
        <f t="shared" si="14"/>
        <v>-16.984985213619314</v>
      </c>
      <c r="AS24">
        <f t="shared" si="15"/>
        <v>-4.042789993687456E-2</v>
      </c>
      <c r="AT24">
        <f t="shared" si="16"/>
        <v>3.3075481382716725</v>
      </c>
      <c r="AU24">
        <f t="shared" si="17"/>
        <v>-13.717864975284517</v>
      </c>
      <c r="AW24">
        <v>21</v>
      </c>
      <c r="AX24">
        <f>IF(Z24&gt;0, (R24*SUMPRODUCT(K24:$K$98, X24:$X$98)-K24*$AZ$3)/Z24, 0)</f>
        <v>651.87075487344782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2.8741389999999999E-3</v>
      </c>
      <c r="Q25" s="5">
        <f t="shared" si="29"/>
        <v>12.5</v>
      </c>
      <c r="R25">
        <f t="shared" si="0"/>
        <v>100000</v>
      </c>
      <c r="S25">
        <f t="shared" si="1"/>
        <v>660.12191045233544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510.92603708672004</v>
      </c>
      <c r="AC25">
        <f t="shared" si="2"/>
        <v>510.73217145699795</v>
      </c>
      <c r="AE25">
        <f t="shared" si="3"/>
        <v>0</v>
      </c>
      <c r="AF25">
        <f t="shared" si="4"/>
        <v>0</v>
      </c>
      <c r="AG25">
        <f t="shared" si="5"/>
        <v>-9.6711714035334175</v>
      </c>
      <c r="AH25">
        <f t="shared" si="6"/>
        <v>-225.27049086463057</v>
      </c>
      <c r="AI25">
        <f t="shared" si="7"/>
        <v>-234.94166226816398</v>
      </c>
      <c r="AJ25">
        <f t="shared" si="8"/>
        <v>0.19386562972209731</v>
      </c>
      <c r="AK25">
        <f t="shared" si="30"/>
        <v>35.76482259607041</v>
      </c>
      <c r="AL25">
        <f t="shared" si="9"/>
        <v>-198.98297404237147</v>
      </c>
      <c r="AN25">
        <f t="shared" si="10"/>
        <v>0</v>
      </c>
      <c r="AO25">
        <f t="shared" si="11"/>
        <v>0</v>
      </c>
      <c r="AP25">
        <f t="shared" si="12"/>
        <v>-0.79924988356598337</v>
      </c>
      <c r="AQ25">
        <f t="shared" si="13"/>
        <v>-18.616918890365913</v>
      </c>
      <c r="AR25">
        <f t="shared" si="14"/>
        <v>-19.416168773931894</v>
      </c>
      <c r="AS25">
        <f t="shared" si="15"/>
        <v>1.6021542325909095E-2</v>
      </c>
      <c r="AT25">
        <f t="shared" si="16"/>
        <v>2.9556947243457623</v>
      </c>
      <c r="AU25">
        <f t="shared" si="17"/>
        <v>-16.444452507260223</v>
      </c>
      <c r="AW25">
        <v>22</v>
      </c>
      <c r="AX25">
        <f>IF(Z25&gt;0, (R25*SUMPRODUCT(K25:$K$98, X25:$X$98)-K25*$AZ$3)/Z25, 0)</f>
        <v>660.12191045233544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3.657909E-3</v>
      </c>
      <c r="Q26" s="5">
        <f t="shared" si="29"/>
        <v>12.5</v>
      </c>
      <c r="R26">
        <f t="shared" si="0"/>
        <v>100000</v>
      </c>
      <c r="S26">
        <f t="shared" si="1"/>
        <v>663.45164854001757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510.73217145699795</v>
      </c>
      <c r="AC26">
        <f t="shared" si="2"/>
        <v>506.2976498878981</v>
      </c>
      <c r="AE26">
        <f t="shared" si="3"/>
        <v>0</v>
      </c>
      <c r="AF26">
        <f t="shared" si="4"/>
        <v>0</v>
      </c>
      <c r="AG26">
        <f t="shared" si="5"/>
        <v>-9.5390834245805571</v>
      </c>
      <c r="AH26">
        <f t="shared" si="6"/>
        <v>-283.01011934022023</v>
      </c>
      <c r="AI26">
        <f t="shared" si="7"/>
        <v>-292.54920276480078</v>
      </c>
      <c r="AJ26">
        <f t="shared" si="8"/>
        <v>4.434521569099843</v>
      </c>
      <c r="AK26">
        <f t="shared" si="30"/>
        <v>35.751252001989862</v>
      </c>
      <c r="AL26">
        <f t="shared" si="9"/>
        <v>-252.36342919371108</v>
      </c>
      <c r="AN26">
        <f t="shared" si="10"/>
        <v>0</v>
      </c>
      <c r="AO26">
        <f t="shared" si="11"/>
        <v>0</v>
      </c>
      <c r="AP26">
        <f t="shared" si="12"/>
        <v>-0.70386946552498086</v>
      </c>
      <c r="AQ26">
        <f t="shared" si="13"/>
        <v>-20.88273815960688</v>
      </c>
      <c r="AR26">
        <f t="shared" si="14"/>
        <v>-21.586607625131862</v>
      </c>
      <c r="AS26">
        <f t="shared" si="15"/>
        <v>0.32721428126503188</v>
      </c>
      <c r="AT26">
        <f t="shared" si="16"/>
        <v>2.6380118003419182</v>
      </c>
      <c r="AU26">
        <f t="shared" si="17"/>
        <v>-18.621381543524912</v>
      </c>
      <c r="AW26">
        <v>23</v>
      </c>
      <c r="AX26">
        <f>IF(Z26&gt;0, (R26*SUMPRODUCT(K26:$K$98, X26:$X$98)-K26*$AZ$3)/Z26, 0)</f>
        <v>663.45164854001757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4.4868319999999996E-3</v>
      </c>
      <c r="Q27" s="5">
        <f t="shared" si="29"/>
        <v>12.5</v>
      </c>
      <c r="R27">
        <f t="shared" si="0"/>
        <v>100000</v>
      </c>
      <c r="S27">
        <f t="shared" si="1"/>
        <v>662.27458685547469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506.2976498878981</v>
      </c>
      <c r="AC27">
        <f t="shared" si="2"/>
        <v>498.0777664794216</v>
      </c>
      <c r="AE27">
        <f t="shared" si="3"/>
        <v>0</v>
      </c>
      <c r="AF27">
        <f t="shared" si="4"/>
        <v>0</v>
      </c>
      <c r="AG27">
        <f t="shared" si="5"/>
        <v>-9.4008923255746737</v>
      </c>
      <c r="AH27">
        <f t="shared" si="6"/>
        <v>-342.40211808062099</v>
      </c>
      <c r="AI27">
        <f t="shared" si="7"/>
        <v>-351.80301040619565</v>
      </c>
      <c r="AJ27">
        <f t="shared" si="8"/>
        <v>8.2198834084765053</v>
      </c>
      <c r="AK27">
        <f t="shared" si="30"/>
        <v>35.440835492152871</v>
      </c>
      <c r="AL27">
        <f t="shared" si="9"/>
        <v>-308.14229150556628</v>
      </c>
      <c r="AN27">
        <f t="shared" si="10"/>
        <v>0</v>
      </c>
      <c r="AO27">
        <f t="shared" si="11"/>
        <v>0</v>
      </c>
      <c r="AP27">
        <f t="shared" si="12"/>
        <v>-0.6193505596678488</v>
      </c>
      <c r="AQ27">
        <f t="shared" si="13"/>
        <v>-22.558171726717003</v>
      </c>
      <c r="AR27">
        <f t="shared" si="14"/>
        <v>-23.17752228638485</v>
      </c>
      <c r="AS27">
        <f t="shared" si="15"/>
        <v>0.54154320814786883</v>
      </c>
      <c r="AT27">
        <f t="shared" si="16"/>
        <v>2.3349167862976481</v>
      </c>
      <c r="AU27">
        <f t="shared" si="17"/>
        <v>-20.301062291939331</v>
      </c>
      <c r="AW27">
        <v>24</v>
      </c>
      <c r="AX27">
        <f>IF(Z27&gt;0, (R27*SUMPRODUCT(K27:$K$98, X27:$X$98)-K27*$AZ$3)/Z27, 0)</f>
        <v>662.27458685547469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5.3970320000000004E-3</v>
      </c>
      <c r="Q28" s="5">
        <f t="shared" si="29"/>
        <v>12.5</v>
      </c>
      <c r="R28">
        <f t="shared" si="0"/>
        <v>100000</v>
      </c>
      <c r="S28">
        <f t="shared" si="1"/>
        <v>657.43573179061821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498.0777664794216</v>
      </c>
      <c r="AC28">
        <f t="shared" si="2"/>
        <v>486.82571506621389</v>
      </c>
      <c r="AE28">
        <f t="shared" si="3"/>
        <v>0</v>
      </c>
      <c r="AF28">
        <f t="shared" si="4"/>
        <v>0</v>
      </c>
      <c r="AG28">
        <f t="shared" si="5"/>
        <v>-9.2561464856092464</v>
      </c>
      <c r="AH28">
        <f t="shared" si="6"/>
        <v>-405.89533367744752</v>
      </c>
      <c r="AI28">
        <f t="shared" si="7"/>
        <v>-415.15148016305676</v>
      </c>
      <c r="AJ28">
        <f t="shared" si="8"/>
        <v>11.25205141320771</v>
      </c>
      <c r="AK28">
        <f t="shared" si="30"/>
        <v>34.865443653559517</v>
      </c>
      <c r="AL28">
        <f t="shared" si="9"/>
        <v>-369.03398509628954</v>
      </c>
      <c r="AN28">
        <f t="shared" si="10"/>
        <v>0</v>
      </c>
      <c r="AO28">
        <f t="shared" si="11"/>
        <v>0</v>
      </c>
      <c r="AP28">
        <f t="shared" si="12"/>
        <v>-0.54447714221555799</v>
      </c>
      <c r="AQ28">
        <f t="shared" si="13"/>
        <v>-23.876105641037782</v>
      </c>
      <c r="AR28">
        <f t="shared" si="14"/>
        <v>-24.420582783253337</v>
      </c>
      <c r="AS28">
        <f t="shared" si="15"/>
        <v>0.66188286962083598</v>
      </c>
      <c r="AT28">
        <f t="shared" si="16"/>
        <v>2.0509006801136578</v>
      </c>
      <c r="AU28">
        <f t="shared" si="17"/>
        <v>-21.707799233518845</v>
      </c>
      <c r="AW28">
        <v>25</v>
      </c>
      <c r="AX28">
        <f>IF(Z28&gt;0, (R28*SUMPRODUCT(K28:$K$98, X28:$X$98)-K28*$AZ$3)/Z28, 0)</f>
        <v>657.43573179061821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6.3737730000000001E-3</v>
      </c>
      <c r="Q29" s="5">
        <f t="shared" si="29"/>
        <v>12.5</v>
      </c>
      <c r="R29">
        <f t="shared" si="0"/>
        <v>100000</v>
      </c>
      <c r="S29">
        <f t="shared" si="1"/>
        <v>649.45873529089727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486.82571506621389</v>
      </c>
      <c r="AC29">
        <f t="shared" si="2"/>
        <v>473.04435970509491</v>
      </c>
      <c r="AE29">
        <f t="shared" si="3"/>
        <v>0</v>
      </c>
      <c r="AF29">
        <f t="shared" si="4"/>
        <v>0</v>
      </c>
      <c r="AG29">
        <f t="shared" si="5"/>
        <v>-9.1045884441991323</v>
      </c>
      <c r="AH29">
        <f t="shared" si="6"/>
        <v>-471.97261243216877</v>
      </c>
      <c r="AI29">
        <f t="shared" si="7"/>
        <v>-481.0772008763679</v>
      </c>
      <c r="AJ29">
        <f t="shared" si="8"/>
        <v>13.781355361118983</v>
      </c>
      <c r="AK29">
        <f t="shared" si="30"/>
        <v>34.077800054634977</v>
      </c>
      <c r="AL29">
        <f t="shared" si="9"/>
        <v>-433.21804546061395</v>
      </c>
      <c r="AN29">
        <f t="shared" si="10"/>
        <v>0</v>
      </c>
      <c r="AO29">
        <f t="shared" si="11"/>
        <v>0</v>
      </c>
      <c r="AP29">
        <f t="shared" si="12"/>
        <v>-0.47818035454038538</v>
      </c>
      <c r="AQ29">
        <f t="shared" si="13"/>
        <v>-24.788383629790591</v>
      </c>
      <c r="AR29">
        <f t="shared" si="14"/>
        <v>-25.266563984330976</v>
      </c>
      <c r="AS29">
        <f t="shared" si="15"/>
        <v>0.72380793849343406</v>
      </c>
      <c r="AT29">
        <f t="shared" si="16"/>
        <v>1.7897936421787493</v>
      </c>
      <c r="AU29">
        <f t="shared" si="17"/>
        <v>-22.752962403658795</v>
      </c>
      <c r="AW29">
        <v>26</v>
      </c>
      <c r="AX29">
        <f>IF(Z29&gt;0, (R29*SUMPRODUCT(K29:$K$98, X29:$X$98)-K29*$AZ$3)/Z29, 0)</f>
        <v>649.45873529089727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7.4983330000000003E-3</v>
      </c>
      <c r="Q30" s="5">
        <f t="shared" si="29"/>
        <v>12.5</v>
      </c>
      <c r="R30">
        <f t="shared" si="0"/>
        <v>100000</v>
      </c>
      <c r="S30">
        <f t="shared" si="1"/>
        <v>638.98151769265633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473.04435970509491</v>
      </c>
      <c r="AC30">
        <f t="shared" si="2"/>
        <v>457.26914596808928</v>
      </c>
      <c r="AE30">
        <f t="shared" si="3"/>
        <v>0</v>
      </c>
      <c r="AF30">
        <f t="shared" si="4"/>
        <v>0</v>
      </c>
      <c r="AG30">
        <f t="shared" si="5"/>
        <v>-8.9452733237745843</v>
      </c>
      <c r="AH30">
        <f t="shared" si="6"/>
        <v>-546.15388786045617</v>
      </c>
      <c r="AI30">
        <f t="shared" si="7"/>
        <v>-555.09916118423075</v>
      </c>
      <c r="AJ30">
        <f t="shared" si="8"/>
        <v>15.775213737005629</v>
      </c>
      <c r="AK30">
        <f t="shared" si="30"/>
        <v>33.113105179356644</v>
      </c>
      <c r="AL30">
        <f t="shared" si="9"/>
        <v>-506.21084226786849</v>
      </c>
      <c r="AN30">
        <f t="shared" si="10"/>
        <v>0</v>
      </c>
      <c r="AO30">
        <f t="shared" si="11"/>
        <v>0</v>
      </c>
      <c r="AP30">
        <f t="shared" si="12"/>
        <v>-0.41947588880587466</v>
      </c>
      <c r="AQ30">
        <f t="shared" si="13"/>
        <v>-25.611110945727653</v>
      </c>
      <c r="AR30">
        <f t="shared" si="14"/>
        <v>-26.03058683453353</v>
      </c>
      <c r="AS30">
        <f t="shared" si="15"/>
        <v>0.73975624488138136</v>
      </c>
      <c r="AT30">
        <f t="shared" si="16"/>
        <v>1.5527920415037575</v>
      </c>
      <c r="AU30">
        <f t="shared" si="17"/>
        <v>-23.738038548148388</v>
      </c>
      <c r="AW30">
        <v>27</v>
      </c>
      <c r="AX30">
        <f>IF(Z30&gt;0, (R30*SUMPRODUCT(K30:$K$98, X30:$X$98)-K30*$AZ$3)/Z30, 0)</f>
        <v>638.98151769265633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8.7783159999999995E-3</v>
      </c>
      <c r="Q31" s="5">
        <f t="shared" si="29"/>
        <v>12.5</v>
      </c>
      <c r="R31">
        <f t="shared" si="0"/>
        <v>100000</v>
      </c>
      <c r="S31">
        <f t="shared" si="1"/>
        <v>626.19726564478617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457.26914596808928</v>
      </c>
      <c r="AC31">
        <f t="shared" si="2"/>
        <v>439.70550814091951</v>
      </c>
      <c r="AE31">
        <f t="shared" si="3"/>
        <v>0</v>
      </c>
      <c r="AF31">
        <f t="shared" si="4"/>
        <v>0</v>
      </c>
      <c r="AG31">
        <f t="shared" si="5"/>
        <v>-8.7772961545943744</v>
      </c>
      <c r="AH31">
        <f t="shared" si="6"/>
        <v>-628.19548753970889</v>
      </c>
      <c r="AI31">
        <f t="shared" si="7"/>
        <v>-636.9727836943033</v>
      </c>
      <c r="AJ31">
        <f t="shared" si="8"/>
        <v>17.563637827169771</v>
      </c>
      <c r="AK31">
        <f t="shared" si="30"/>
        <v>32.008840217766256</v>
      </c>
      <c r="AL31">
        <f t="shared" si="9"/>
        <v>-587.40030564936717</v>
      </c>
      <c r="AN31">
        <f t="shared" si="10"/>
        <v>0</v>
      </c>
      <c r="AO31">
        <f t="shared" si="11"/>
        <v>0</v>
      </c>
      <c r="AP31">
        <f t="shared" si="12"/>
        <v>-0.3674989625102652</v>
      </c>
      <c r="AQ31">
        <f t="shared" si="13"/>
        <v>-26.302085045134501</v>
      </c>
      <c r="AR31">
        <f t="shared" si="14"/>
        <v>-26.669584007644765</v>
      </c>
      <c r="AS31">
        <f t="shared" si="15"/>
        <v>0.73537665423449838</v>
      </c>
      <c r="AT31">
        <f t="shared" si="16"/>
        <v>1.3401867003232688</v>
      </c>
      <c r="AU31">
        <f t="shared" si="17"/>
        <v>-24.594020653086993</v>
      </c>
      <c r="AW31">
        <v>28</v>
      </c>
      <c r="AX31">
        <f>IF(Z31&gt;0, (R31*SUMPRODUCT(K31:$K$98, X31:$X$98)-K31*$AZ$3)/Z31, 0)</f>
        <v>626.19726564478617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1.019566E-2</v>
      </c>
      <c r="Q32" s="5">
        <f t="shared" si="29"/>
        <v>12.5</v>
      </c>
      <c r="R32">
        <f t="shared" si="0"/>
        <v>100000</v>
      </c>
      <c r="S32">
        <f t="shared" si="1"/>
        <v>611.31840063555796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439.70550814091951</v>
      </c>
      <c r="AC32">
        <f t="shared" si="2"/>
        <v>420.58866695164022</v>
      </c>
      <c r="AE32">
        <f t="shared" si="3"/>
        <v>0</v>
      </c>
      <c r="AF32">
        <f t="shared" si="4"/>
        <v>0</v>
      </c>
      <c r="AG32">
        <f t="shared" si="5"/>
        <v>-8.6000328657368783</v>
      </c>
      <c r="AH32">
        <f t="shared" si="6"/>
        <v>-715.92261849241345</v>
      </c>
      <c r="AI32">
        <f t="shared" si="7"/>
        <v>-724.52265135815037</v>
      </c>
      <c r="AJ32">
        <f t="shared" si="8"/>
        <v>19.116841189279285</v>
      </c>
      <c r="AK32">
        <f t="shared" si="30"/>
        <v>30.779385569864367</v>
      </c>
      <c r="AL32">
        <f t="shared" si="9"/>
        <v>-674.62642459900667</v>
      </c>
      <c r="AN32">
        <f t="shared" si="10"/>
        <v>0</v>
      </c>
      <c r="AO32">
        <f t="shared" si="11"/>
        <v>0</v>
      </c>
      <c r="AP32">
        <f t="shared" si="12"/>
        <v>-0.32149739144022771</v>
      </c>
      <c r="AQ32">
        <f t="shared" si="13"/>
        <v>-26.763531943624358</v>
      </c>
      <c r="AR32">
        <f t="shared" si="14"/>
        <v>-27.085029335064586</v>
      </c>
      <c r="AS32">
        <f t="shared" si="15"/>
        <v>0.71465012644504367</v>
      </c>
      <c r="AT32">
        <f t="shared" si="16"/>
        <v>1.1506342272561192</v>
      </c>
      <c r="AU32">
        <f t="shared" si="17"/>
        <v>-25.219744981363423</v>
      </c>
      <c r="AW32">
        <v>29</v>
      </c>
      <c r="AX32">
        <f>IF(Z32&gt;0, (R32*SUMPRODUCT(K32:$K$98, X32:$X$98)-K32*$AZ$3)/Z32, 0)</f>
        <v>611.31840063555796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1.1804551E-2</v>
      </c>
      <c r="Q33" s="5">
        <f t="shared" si="29"/>
        <v>12.5</v>
      </c>
      <c r="R33">
        <f t="shared" si="0"/>
        <v>100000</v>
      </c>
      <c r="S33">
        <f t="shared" si="1"/>
        <v>594.710122301821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420.58866695164022</v>
      </c>
      <c r="AC33">
        <f t="shared" si="2"/>
        <v>400.24053130788678</v>
      </c>
      <c r="AE33">
        <f t="shared" si="3"/>
        <v>0</v>
      </c>
      <c r="AF33">
        <f t="shared" si="4"/>
        <v>0</v>
      </c>
      <c r="AG33">
        <f t="shared" si="5"/>
        <v>-8.4125130105142407</v>
      </c>
      <c r="AH33">
        <f t="shared" si="6"/>
        <v>-812.15621252213703</v>
      </c>
      <c r="AI33">
        <f t="shared" si="7"/>
        <v>-820.56872553265123</v>
      </c>
      <c r="AJ33">
        <f t="shared" si="8"/>
        <v>20.348135643753437</v>
      </c>
      <c r="AK33">
        <f t="shared" si="30"/>
        <v>29.441206686614819</v>
      </c>
      <c r="AL33">
        <f t="shared" si="9"/>
        <v>-770.77938320228304</v>
      </c>
      <c r="AN33">
        <f t="shared" si="10"/>
        <v>0</v>
      </c>
      <c r="AO33">
        <f t="shared" si="11"/>
        <v>0</v>
      </c>
      <c r="AP33">
        <f t="shared" si="12"/>
        <v>-0.280792218903752</v>
      </c>
      <c r="AQ33">
        <f t="shared" si="13"/>
        <v>-27.108088240165227</v>
      </c>
      <c r="AR33">
        <f t="shared" si="14"/>
        <v>-27.388880459068979</v>
      </c>
      <c r="AS33">
        <f t="shared" si="15"/>
        <v>0.67917852261541922</v>
      </c>
      <c r="AT33">
        <f t="shared" si="16"/>
        <v>0.98268635571871987</v>
      </c>
      <c r="AU33">
        <f t="shared" si="17"/>
        <v>-25.72701558073484</v>
      </c>
      <c r="AW33">
        <v>30</v>
      </c>
      <c r="AX33">
        <f>IF(Z33&gt;0, (R33*SUMPRODUCT(K33:$K$98, X33:$X$98)-K33*$AZ$3)/Z33, 0)</f>
        <v>594.710122301821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1.3628751999999999E-2</v>
      </c>
      <c r="Q34" s="5">
        <f t="shared" si="29"/>
        <v>12.5</v>
      </c>
      <c r="R34">
        <f t="shared" si="0"/>
        <v>100000</v>
      </c>
      <c r="S34">
        <f t="shared" si="1"/>
        <v>576.56540742082234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400.24053130788678</v>
      </c>
      <c r="AC34">
        <f t="shared" si="2"/>
        <v>378.8604754783205</v>
      </c>
      <c r="AE34">
        <f t="shared" si="3"/>
        <v>0</v>
      </c>
      <c r="AF34">
        <f t="shared" si="4"/>
        <v>0</v>
      </c>
      <c r="AG34">
        <f t="shared" si="5"/>
        <v>-8.2137358268920266</v>
      </c>
      <c r="AH34">
        <f t="shared" si="6"/>
        <v>-917.21642813657593</v>
      </c>
      <c r="AI34">
        <f t="shared" si="7"/>
        <v>-925.43016396346798</v>
      </c>
      <c r="AJ34">
        <f t="shared" si="8"/>
        <v>21.380055829566288</v>
      </c>
      <c r="AK34">
        <f t="shared" si="30"/>
        <v>28.016837191552078</v>
      </c>
      <c r="AL34">
        <f t="shared" si="9"/>
        <v>-876.03327094234953</v>
      </c>
      <c r="AN34">
        <f t="shared" si="10"/>
        <v>0</v>
      </c>
      <c r="AO34">
        <f t="shared" si="11"/>
        <v>0</v>
      </c>
      <c r="AP34">
        <f t="shared" si="12"/>
        <v>-0.24478343678548711</v>
      </c>
      <c r="AQ34">
        <f t="shared" si="13"/>
        <v>-27.33462510692106</v>
      </c>
      <c r="AR34">
        <f t="shared" si="14"/>
        <v>-27.579408543706549</v>
      </c>
      <c r="AS34">
        <f t="shared" si="15"/>
        <v>0.63716238931038383</v>
      </c>
      <c r="AT34">
        <f t="shared" si="16"/>
        <v>0.8349498742282504</v>
      </c>
      <c r="AU34">
        <f t="shared" si="17"/>
        <v>-26.107296280167912</v>
      </c>
      <c r="AW34">
        <v>31</v>
      </c>
      <c r="AX34">
        <f>IF(Z34&gt;0, (R34*SUMPRODUCT(K34:$K$98, X34:$X$98)-K34*$AZ$3)/Z34, 0)</f>
        <v>576.56540742082234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1.5530428000000001E-2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556.96929220097809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378.8604754783205</v>
      </c>
      <c r="AC35">
        <f t="shared" ref="AC35:AC66" si="33">S35*Z35</f>
        <v>356.64016502371982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-8.0040356357525386</v>
      </c>
      <c r="AH35">
        <f t="shared" ref="AH35:AH66" si="37">-X35*R35</f>
        <v>-1020.5026629645367</v>
      </c>
      <c r="AI35">
        <f t="shared" ref="AI35:AI66" si="38">SUM(AE35:AH35)</f>
        <v>-1028.5066986002894</v>
      </c>
      <c r="AJ35">
        <f t="shared" ref="AJ35:AJ66" si="39">AB35-AC35</f>
        <v>22.220310454600678</v>
      </c>
      <c r="AK35">
        <f t="shared" si="30"/>
        <v>26.520233283482437</v>
      </c>
      <c r="AL35">
        <f t="shared" ref="AL35:AL66" si="40">SUM(AI35:AK35)</f>
        <v>-979.76615486220635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-0.21297679542593093</v>
      </c>
      <c r="AQ35">
        <f t="shared" ref="AQ35:AQ66" si="44">AH35*$K35</f>
        <v>-27.154225289925421</v>
      </c>
      <c r="AR35">
        <f t="shared" ref="AR35:AR66" si="45">AI35*$K35</f>
        <v>-27.367202085351355</v>
      </c>
      <c r="AS35">
        <f t="shared" ref="AS35:AS66" si="46">AJ35*$K35</f>
        <v>0.59125305400332873</v>
      </c>
      <c r="AT35">
        <f t="shared" ref="AT35:AT66" si="47">AK35*$K35</f>
        <v>0.70566830980046735</v>
      </c>
      <c r="AU35">
        <f t="shared" ref="AU35:AU66" si="48">AL35*$K35</f>
        <v>-26.070280721547562</v>
      </c>
      <c r="AW35">
        <v>32</v>
      </c>
      <c r="AX35">
        <f>IF(Z35&gt;0, (R35*SUMPRODUCT(K35:$K$98, X35:$X$98)-K35*$AZ$3)/Z35, 0)</f>
        <v>556.96929220097809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1.7564712E-2</v>
      </c>
      <c r="Q36" s="5">
        <f t="shared" si="29"/>
        <v>12.5</v>
      </c>
      <c r="R36">
        <f t="shared" si="31"/>
        <v>100000</v>
      </c>
      <c r="S36">
        <f t="shared" si="32"/>
        <v>536.48149363916662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356.64016502371982</v>
      </c>
      <c r="AC36">
        <f t="shared" si="33"/>
        <v>334.05229210193784</v>
      </c>
      <c r="AE36">
        <f t="shared" si="34"/>
        <v>0</v>
      </c>
      <c r="AF36">
        <f t="shared" si="35"/>
        <v>0</v>
      </c>
      <c r="AG36">
        <f t="shared" si="36"/>
        <v>-7.783406698615285</v>
      </c>
      <c r="AH36">
        <f t="shared" si="37"/>
        <v>-1124.708646237842</v>
      </c>
      <c r="AI36">
        <f t="shared" si="38"/>
        <v>-1132.4920529364572</v>
      </c>
      <c r="AJ36">
        <f t="shared" si="39"/>
        <v>22.58787292178198</v>
      </c>
      <c r="AK36">
        <f t="shared" si="30"/>
        <v>24.964811551660389</v>
      </c>
      <c r="AL36">
        <f t="shared" si="40"/>
        <v>-1084.9393684630147</v>
      </c>
      <c r="AN36">
        <f t="shared" si="41"/>
        <v>0</v>
      </c>
      <c r="AO36">
        <f t="shared" si="42"/>
        <v>0</v>
      </c>
      <c r="AP36">
        <f t="shared" si="43"/>
        <v>-0.18491620660476094</v>
      </c>
      <c r="AQ36">
        <f t="shared" si="44"/>
        <v>-26.720543388138527</v>
      </c>
      <c r="AR36">
        <f t="shared" si="45"/>
        <v>-26.905459594743288</v>
      </c>
      <c r="AS36">
        <f t="shared" si="46"/>
        <v>0.53663696857950527</v>
      </c>
      <c r="AT36">
        <f t="shared" si="47"/>
        <v>0.59310767501806638</v>
      </c>
      <c r="AU36">
        <f t="shared" si="48"/>
        <v>-25.775714951145712</v>
      </c>
      <c r="AW36">
        <v>33</v>
      </c>
      <c r="AX36">
        <f>IF(Z36&gt;0, (R36*SUMPRODUCT(K36:$K$98, X36:$X$98)-K36*$AZ$3)/Z36, 0)</f>
        <v>536.48149363916662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31"/>
        <v>100000</v>
      </c>
      <c r="S37">
        <f t="shared" si="32"/>
        <v>515.48161558977301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334.05229210193784</v>
      </c>
      <c r="AC37">
        <f t="shared" si="33"/>
        <v>311.40884904249862</v>
      </c>
      <c r="AE37">
        <f t="shared" si="34"/>
        <v>0</v>
      </c>
      <c r="AF37">
        <f t="shared" si="35"/>
        <v>0</v>
      </c>
      <c r="AG37">
        <f t="shared" si="36"/>
        <v>-7.5514053174866733</v>
      </c>
      <c r="AH37">
        <f t="shared" si="37"/>
        <v>-1233.3385131396687</v>
      </c>
      <c r="AI37">
        <f t="shared" si="38"/>
        <v>-1240.8899184571553</v>
      </c>
      <c r="AJ37">
        <f t="shared" si="39"/>
        <v>22.643443059439221</v>
      </c>
      <c r="AK37">
        <f t="shared" si="30"/>
        <v>23.38366044713565</v>
      </c>
      <c r="AL37">
        <f t="shared" si="40"/>
        <v>-1194.8628149505803</v>
      </c>
      <c r="AN37">
        <f t="shared" si="41"/>
        <v>0</v>
      </c>
      <c r="AO37">
        <f t="shared" si="42"/>
        <v>0</v>
      </c>
      <c r="AP37">
        <f t="shared" si="43"/>
        <v>-0.16018247902171809</v>
      </c>
      <c r="AQ37">
        <f t="shared" si="44"/>
        <v>-26.16191453135049</v>
      </c>
      <c r="AR37">
        <f t="shared" si="45"/>
        <v>-26.322097010372207</v>
      </c>
      <c r="AS37">
        <f t="shared" si="46"/>
        <v>0.48031891950613631</v>
      </c>
      <c r="AT37">
        <f t="shared" si="47"/>
        <v>0.4960206135870544</v>
      </c>
      <c r="AU37">
        <f t="shared" si="48"/>
        <v>-25.345757477279012</v>
      </c>
      <c r="AW37">
        <v>34</v>
      </c>
      <c r="AX37">
        <f>IF(Z37&gt;0, (R37*SUMPRODUCT(K37:$K$98, X37:$X$98)-K37*$AZ$3)/Z37, 0)</f>
        <v>515.48161558977301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2.2489294999999999E-2</v>
      </c>
      <c r="Q38" s="5">
        <f t="shared" si="60"/>
        <v>12.5</v>
      </c>
      <c r="R38">
        <f t="shared" si="31"/>
        <v>100000</v>
      </c>
      <c r="S38">
        <f t="shared" si="32"/>
        <v>494.25919353451405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311.40884904249862</v>
      </c>
      <c r="AC38">
        <f t="shared" si="33"/>
        <v>288.88720266177251</v>
      </c>
      <c r="AE38">
        <f t="shared" si="34"/>
        <v>0</v>
      </c>
      <c r="AF38">
        <f t="shared" si="35"/>
        <v>0</v>
      </c>
      <c r="AG38">
        <f t="shared" si="36"/>
        <v>-7.3060654824622793</v>
      </c>
      <c r="AH38">
        <f t="shared" si="37"/>
        <v>-1358.6062547962117</v>
      </c>
      <c r="AI38">
        <f t="shared" si="38"/>
        <v>-1365.9123202786741</v>
      </c>
      <c r="AJ38">
        <f t="shared" si="39"/>
        <v>22.521646380726111</v>
      </c>
      <c r="AK38">
        <f t="shared" si="30"/>
        <v>21.798619432974906</v>
      </c>
      <c r="AL38">
        <f t="shared" si="40"/>
        <v>-1321.5920544649732</v>
      </c>
      <c r="AN38">
        <f t="shared" si="41"/>
        <v>0</v>
      </c>
      <c r="AO38">
        <f t="shared" si="42"/>
        <v>0</v>
      </c>
      <c r="AP38">
        <f t="shared" si="43"/>
        <v>-0.13837344929191978</v>
      </c>
      <c r="AQ38">
        <f t="shared" si="44"/>
        <v>-25.731364461076641</v>
      </c>
      <c r="AR38">
        <f t="shared" si="45"/>
        <v>-25.869737910368563</v>
      </c>
      <c r="AS38">
        <f t="shared" si="46"/>
        <v>0.42654940623166565</v>
      </c>
      <c r="AT38">
        <f t="shared" si="47"/>
        <v>0.41285561537645082</v>
      </c>
      <c r="AU38">
        <f t="shared" si="48"/>
        <v>-25.030332888760448</v>
      </c>
      <c r="AW38">
        <v>35</v>
      </c>
      <c r="AX38">
        <f>IF(Z38&gt;0, (R38*SUMPRODUCT(K38:$K$98, X38:$X$98)-K38*$AZ$3)/Z38, 0)</f>
        <v>494.25919353451405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2.5348699999999998E-2</v>
      </c>
      <c r="Q39" s="5">
        <f t="shared" si="60"/>
        <v>12.5</v>
      </c>
      <c r="R39">
        <f t="shared" si="31"/>
        <v>100000</v>
      </c>
      <c r="S39">
        <f t="shared" si="32"/>
        <v>472.49827471722205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288.88720266177251</v>
      </c>
      <c r="AC39">
        <f t="shared" si="33"/>
        <v>266.40607762089621</v>
      </c>
      <c r="AE39">
        <f t="shared" si="34"/>
        <v>0</v>
      </c>
      <c r="AF39">
        <f t="shared" si="35"/>
        <v>0</v>
      </c>
      <c r="AG39">
        <f t="shared" si="36"/>
        <v>-7.0478055655423644</v>
      </c>
      <c r="AH39">
        <f t="shared" si="37"/>
        <v>-1481.5940967623326</v>
      </c>
      <c r="AI39">
        <f t="shared" si="38"/>
        <v>-1488.641902327875</v>
      </c>
      <c r="AJ39">
        <f t="shared" si="39"/>
        <v>22.481125040876293</v>
      </c>
      <c r="AK39">
        <f t="shared" si="30"/>
        <v>20.222104186324078</v>
      </c>
      <c r="AL39">
        <f t="shared" si="40"/>
        <v>-1445.9386731006746</v>
      </c>
      <c r="AN39">
        <f t="shared" si="41"/>
        <v>0</v>
      </c>
      <c r="AO39">
        <f t="shared" si="42"/>
        <v>0</v>
      </c>
      <c r="AP39">
        <f t="shared" si="43"/>
        <v>-0.11918047120083435</v>
      </c>
      <c r="AQ39">
        <f t="shared" si="44"/>
        <v>-25.054193243329188</v>
      </c>
      <c r="AR39">
        <f t="shared" si="45"/>
        <v>-25.173373714530022</v>
      </c>
      <c r="AS39">
        <f t="shared" si="46"/>
        <v>0.38016245632484702</v>
      </c>
      <c r="AT39">
        <f t="shared" si="47"/>
        <v>0.34196174726806622</v>
      </c>
      <c r="AU39">
        <f t="shared" si="48"/>
        <v>-24.45124951093711</v>
      </c>
      <c r="AW39">
        <v>36</v>
      </c>
      <c r="AX39">
        <f>IF(Z39&gt;0, (R39*SUMPRODUCT(K39:$K$98, X39:$X$98)-K39*$AZ$3)/Z39, 0)</f>
        <v>472.49827471722205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2.8197647999999999E-2</v>
      </c>
      <c r="Q40" s="5">
        <f t="shared" si="60"/>
        <v>12.5</v>
      </c>
      <c r="R40">
        <f t="shared" si="31"/>
        <v>100000</v>
      </c>
      <c r="S40">
        <f t="shared" si="32"/>
        <v>450.41385591374393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266.40607762089621</v>
      </c>
      <c r="AC40">
        <f t="shared" si="33"/>
        <v>244.25388385988873</v>
      </c>
      <c r="AE40">
        <f t="shared" si="34"/>
        <v>0</v>
      </c>
      <c r="AF40">
        <f t="shared" si="35"/>
        <v>0</v>
      </c>
      <c r="AG40">
        <f t="shared" si="36"/>
        <v>-6.7785959693773368</v>
      </c>
      <c r="AH40">
        <f t="shared" si="37"/>
        <v>-1589.8523240768361</v>
      </c>
      <c r="AI40">
        <f t="shared" si="38"/>
        <v>-1596.6309200462135</v>
      </c>
      <c r="AJ40">
        <f t="shared" si="39"/>
        <v>22.152193761007481</v>
      </c>
      <c r="AK40">
        <f t="shared" si="30"/>
        <v>18.648425433462737</v>
      </c>
      <c r="AL40">
        <f t="shared" si="40"/>
        <v>-1555.8303008517432</v>
      </c>
      <c r="AN40">
        <f t="shared" si="41"/>
        <v>0</v>
      </c>
      <c r="AO40">
        <f t="shared" si="42"/>
        <v>0</v>
      </c>
      <c r="AP40">
        <f t="shared" si="43"/>
        <v>-0.10234647992270603</v>
      </c>
      <c r="AQ40">
        <f t="shared" si="44"/>
        <v>-24.004349824251886</v>
      </c>
      <c r="AR40">
        <f t="shared" si="45"/>
        <v>-24.106696304174594</v>
      </c>
      <c r="AS40">
        <f t="shared" si="46"/>
        <v>0.33446440298950353</v>
      </c>
      <c r="AT40">
        <f t="shared" si="47"/>
        <v>0.281562835111899</v>
      </c>
      <c r="AU40">
        <f t="shared" si="48"/>
        <v>-23.490669066073188</v>
      </c>
      <c r="AW40">
        <v>37</v>
      </c>
      <c r="AX40">
        <f>IF(Z40&gt;0, (R40*SUMPRODUCT(K40:$K$98, X40:$X$98)-K40*$AZ$3)/Z40, 0)</f>
        <v>450.41385591374393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3.1331300999999999E-2</v>
      </c>
      <c r="Q41" s="5">
        <f t="shared" si="60"/>
        <v>12.5</v>
      </c>
      <c r="R41">
        <f t="shared" si="31"/>
        <v>100000</v>
      </c>
      <c r="S41">
        <f t="shared" si="32"/>
        <v>428.64330531183748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244.25388385988873</v>
      </c>
      <c r="AC41">
        <f t="shared" si="33"/>
        <v>222.84060500199553</v>
      </c>
      <c r="AE41">
        <f t="shared" si="34"/>
        <v>0</v>
      </c>
      <c r="AF41">
        <f t="shared" si="35"/>
        <v>0</v>
      </c>
      <c r="AG41">
        <f t="shared" si="36"/>
        <v>-6.4984277790096145</v>
      </c>
      <c r="AH41">
        <f t="shared" si="37"/>
        <v>-1699.0578453915848</v>
      </c>
      <c r="AI41">
        <f t="shared" si="38"/>
        <v>-1705.5562731705945</v>
      </c>
      <c r="AJ41">
        <f t="shared" si="39"/>
        <v>21.413278857893204</v>
      </c>
      <c r="AK41">
        <f t="shared" ref="AK41:AK72" si="61">G41*SUM(AB41:AB41, AE41:AF41)</f>
        <v>17.097771870192211</v>
      </c>
      <c r="AL41">
        <f t="shared" si="40"/>
        <v>-1667.0452224425092</v>
      </c>
      <c r="AN41">
        <f t="shared" si="41"/>
        <v>0</v>
      </c>
      <c r="AO41">
        <f t="shared" si="42"/>
        <v>0</v>
      </c>
      <c r="AP41">
        <f t="shared" si="43"/>
        <v>-8.7603898888151954E-2</v>
      </c>
      <c r="AQ41">
        <f t="shared" si="44"/>
        <v>-22.904631205348277</v>
      </c>
      <c r="AR41">
        <f t="shared" si="45"/>
        <v>-22.992235104236428</v>
      </c>
      <c r="AS41">
        <f t="shared" si="46"/>
        <v>0.28866777930346876</v>
      </c>
      <c r="AT41">
        <f t="shared" si="47"/>
        <v>0.23049136330592299</v>
      </c>
      <c r="AU41">
        <f t="shared" si="48"/>
        <v>-22.473075961627039</v>
      </c>
      <c r="AW41">
        <v>38</v>
      </c>
      <c r="AX41">
        <f>IF(Z41&gt;0, (R41*SUMPRODUCT(K41:$K$98, X41:$X$98)-K41*$AZ$3)/Z41, 0)</f>
        <v>428.64330531183748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3.466458E-2</v>
      </c>
      <c r="Q42" s="5">
        <f t="shared" si="60"/>
        <v>12.5</v>
      </c>
      <c r="R42">
        <f t="shared" si="31"/>
        <v>100000</v>
      </c>
      <c r="S42">
        <f t="shared" si="32"/>
        <v>407.22379108567338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222.84060500199553</v>
      </c>
      <c r="AC42">
        <f t="shared" si="33"/>
        <v>202.24943001661035</v>
      </c>
      <c r="AE42">
        <f t="shared" si="34"/>
        <v>0</v>
      </c>
      <c r="AF42">
        <f t="shared" si="35"/>
        <v>0</v>
      </c>
      <c r="AG42">
        <f t="shared" si="36"/>
        <v>-6.2081782315998177</v>
      </c>
      <c r="AH42">
        <f t="shared" si="37"/>
        <v>-1802.1221569576089</v>
      </c>
      <c r="AI42">
        <f t="shared" si="38"/>
        <v>-1808.3303351892087</v>
      </c>
      <c r="AJ42">
        <f t="shared" si="39"/>
        <v>20.59117498538518</v>
      </c>
      <c r="AK42">
        <f t="shared" si="61"/>
        <v>15.598842350139689</v>
      </c>
      <c r="AL42">
        <f t="shared" si="40"/>
        <v>-1772.1403178536839</v>
      </c>
      <c r="AN42">
        <f t="shared" si="41"/>
        <v>0</v>
      </c>
      <c r="AO42">
        <f t="shared" si="42"/>
        <v>0</v>
      </c>
      <c r="AP42">
        <f t="shared" si="43"/>
        <v>-7.4724203158884089E-2</v>
      </c>
      <c r="AQ42">
        <f t="shared" si="44"/>
        <v>-21.691088295144674</v>
      </c>
      <c r="AR42">
        <f t="shared" si="45"/>
        <v>-21.765812498303557</v>
      </c>
      <c r="AS42">
        <f t="shared" si="46"/>
        <v>0.24784390613275761</v>
      </c>
      <c r="AT42">
        <f t="shared" si="47"/>
        <v>0.1877541238881073</v>
      </c>
      <c r="AU42">
        <f t="shared" si="48"/>
        <v>-21.330214468282694</v>
      </c>
      <c r="AW42">
        <v>39</v>
      </c>
      <c r="AX42">
        <f>IF(Z42&gt;0, (R42*SUMPRODUCT(K42:$K$98, X42:$X$98)-K42*$AZ$3)/Z42, 0)</f>
        <v>407.22379108567338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3.8375247000000001E-2</v>
      </c>
      <c r="Q43" s="5">
        <f t="shared" si="60"/>
        <v>12.5</v>
      </c>
      <c r="R43">
        <f t="shared" si="31"/>
        <v>100000</v>
      </c>
      <c r="S43">
        <f t="shared" si="32"/>
        <v>386.40059370912348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202.24943001661035</v>
      </c>
      <c r="AC43">
        <f t="shared" si="33"/>
        <v>182.62392763214706</v>
      </c>
      <c r="AE43">
        <f t="shared" si="34"/>
        <v>0</v>
      </c>
      <c r="AF43">
        <f t="shared" si="35"/>
        <v>0</v>
      </c>
      <c r="AG43">
        <f t="shared" si="36"/>
        <v>-5.9078560762261532</v>
      </c>
      <c r="AH43">
        <f t="shared" si="37"/>
        <v>-1905.9229844613296</v>
      </c>
      <c r="AI43">
        <f t="shared" si="38"/>
        <v>-1911.8308405375558</v>
      </c>
      <c r="AJ43">
        <f t="shared" si="39"/>
        <v>19.625502384463289</v>
      </c>
      <c r="AK43">
        <f t="shared" si="61"/>
        <v>14.157460101162725</v>
      </c>
      <c r="AL43">
        <f t="shared" si="40"/>
        <v>-1878.0478780519297</v>
      </c>
      <c r="AN43">
        <f t="shared" si="41"/>
        <v>0</v>
      </c>
      <c r="AO43">
        <f t="shared" si="42"/>
        <v>0</v>
      </c>
      <c r="AP43">
        <f t="shared" si="43"/>
        <v>-6.3490536941245429E-2</v>
      </c>
      <c r="AQ43">
        <f t="shared" si="44"/>
        <v>-20.482569665002551</v>
      </c>
      <c r="AR43">
        <f t="shared" si="45"/>
        <v>-20.546060201943796</v>
      </c>
      <c r="AS43">
        <f t="shared" si="46"/>
        <v>0.21091131335196875</v>
      </c>
      <c r="AT43">
        <f t="shared" si="47"/>
        <v>0.15214736648108412</v>
      </c>
      <c r="AU43">
        <f t="shared" si="48"/>
        <v>-20.18300152211074</v>
      </c>
      <c r="AW43">
        <v>40</v>
      </c>
      <c r="AX43">
        <f>IF(Z43&gt;0, (R43*SUMPRODUCT(K43:$K$98, X43:$X$98)-K43*$AZ$3)/Z43, 0)</f>
        <v>386.40059370912348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4.2655799000000001E-2</v>
      </c>
      <c r="Q44" s="5">
        <f t="shared" si="60"/>
        <v>12.5</v>
      </c>
      <c r="R44">
        <f t="shared" si="31"/>
        <v>100000</v>
      </c>
      <c r="S44">
        <f t="shared" si="32"/>
        <v>366.2503942292289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182.62392763214706</v>
      </c>
      <c r="AC44">
        <f t="shared" si="33"/>
        <v>163.98563110168143</v>
      </c>
      <c r="AE44">
        <f t="shared" si="34"/>
        <v>0</v>
      </c>
      <c r="AF44">
        <f t="shared" si="35"/>
        <v>0</v>
      </c>
      <c r="AG44">
        <f t="shared" si="36"/>
        <v>-5.5967731941554604</v>
      </c>
      <c r="AH44">
        <f t="shared" si="37"/>
        <v>-2016.0345704674519</v>
      </c>
      <c r="AI44">
        <f t="shared" si="38"/>
        <v>-2021.6313436616074</v>
      </c>
      <c r="AJ44">
        <f t="shared" si="39"/>
        <v>18.638296530465624</v>
      </c>
      <c r="AK44">
        <f t="shared" si="61"/>
        <v>12.783674934250294</v>
      </c>
      <c r="AL44">
        <f t="shared" si="40"/>
        <v>-1990.2093721968915</v>
      </c>
      <c r="AN44">
        <f t="shared" si="41"/>
        <v>0</v>
      </c>
      <c r="AO44">
        <f t="shared" si="42"/>
        <v>0</v>
      </c>
      <c r="AP44">
        <f t="shared" si="43"/>
        <v>-5.3703028562201015E-2</v>
      </c>
      <c r="AQ44">
        <f t="shared" si="44"/>
        <v>-19.344568444056002</v>
      </c>
      <c r="AR44">
        <f t="shared" si="45"/>
        <v>-19.398271472618202</v>
      </c>
      <c r="AS44">
        <f t="shared" si="46"/>
        <v>0.17884108149524647</v>
      </c>
      <c r="AT44">
        <f t="shared" si="47"/>
        <v>0.12266390584504136</v>
      </c>
      <c r="AU44">
        <f t="shared" si="48"/>
        <v>-19.096766485277914</v>
      </c>
      <c r="AW44">
        <v>41</v>
      </c>
      <c r="AX44">
        <f>IF(Z44&gt;0, (R44*SUMPRODUCT(K44:$K$98, X44:$X$98)-K44*$AZ$3)/Z44, 0)</f>
        <v>366.2503942292289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4.7231987000000003E-2</v>
      </c>
      <c r="Q45" s="5">
        <f t="shared" si="60"/>
        <v>12.5</v>
      </c>
      <c r="R45">
        <f t="shared" si="31"/>
        <v>100000</v>
      </c>
      <c r="S45">
        <f t="shared" si="32"/>
        <v>346.55756401094709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163.98563110168143</v>
      </c>
      <c r="AC45">
        <f t="shared" si="33"/>
        <v>146.28773509917627</v>
      </c>
      <c r="AE45">
        <f t="shared" si="34"/>
        <v>0</v>
      </c>
      <c r="AF45">
        <f t="shared" si="35"/>
        <v>0</v>
      </c>
      <c r="AG45">
        <f t="shared" si="36"/>
        <v>-5.2764587434656072</v>
      </c>
      <c r="AH45">
        <f t="shared" si="37"/>
        <v>-2114.7737499863933</v>
      </c>
      <c r="AI45">
        <f t="shared" si="38"/>
        <v>-2120.0502087298592</v>
      </c>
      <c r="AJ45">
        <f t="shared" si="39"/>
        <v>17.697896002505161</v>
      </c>
      <c r="AK45">
        <f t="shared" si="61"/>
        <v>11.478994177117702</v>
      </c>
      <c r="AL45">
        <f t="shared" si="40"/>
        <v>-2090.873318550236</v>
      </c>
      <c r="AN45">
        <f t="shared" si="41"/>
        <v>0</v>
      </c>
      <c r="AO45">
        <f t="shared" si="42"/>
        <v>0</v>
      </c>
      <c r="AP45">
        <f t="shared" si="43"/>
        <v>-4.5204908508632589E-2</v>
      </c>
      <c r="AQ45">
        <f t="shared" si="44"/>
        <v>-18.117862477932192</v>
      </c>
      <c r="AR45">
        <f t="shared" si="45"/>
        <v>-18.163067386440826</v>
      </c>
      <c r="AS45">
        <f t="shared" si="46"/>
        <v>0.15162286080210588</v>
      </c>
      <c r="AT45">
        <f t="shared" si="47"/>
        <v>9.8343776911048314E-2</v>
      </c>
      <c r="AU45">
        <f t="shared" si="48"/>
        <v>-17.913100748727668</v>
      </c>
      <c r="AW45">
        <v>42</v>
      </c>
      <c r="AX45">
        <f>IF(Z45&gt;0, (R45*SUMPRODUCT(K45:$K$98, X45:$X$98)-K45*$AZ$3)/Z45, 0)</f>
        <v>346.55756401094709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5.2092880000000001E-2</v>
      </c>
      <c r="Q46" s="5">
        <f t="shared" si="60"/>
        <v>12.5</v>
      </c>
      <c r="R46">
        <f t="shared" si="31"/>
        <v>100000</v>
      </c>
      <c r="S46">
        <f t="shared" si="32"/>
        <v>327.45154511273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146.28773509917627</v>
      </c>
      <c r="AC46">
        <f t="shared" si="33"/>
        <v>129.64011587262877</v>
      </c>
      <c r="AE46">
        <f t="shared" si="34"/>
        <v>0</v>
      </c>
      <c r="AF46">
        <f t="shared" si="35"/>
        <v>0</v>
      </c>
      <c r="AG46">
        <f t="shared" si="36"/>
        <v>-4.9488282238826464</v>
      </c>
      <c r="AH46">
        <f t="shared" si="37"/>
        <v>-2198.9274571864371</v>
      </c>
      <c r="AI46">
        <f t="shared" si="38"/>
        <v>-2203.8762854103197</v>
      </c>
      <c r="AJ46">
        <f t="shared" si="39"/>
        <v>16.647619226547505</v>
      </c>
      <c r="AK46">
        <f t="shared" si="61"/>
        <v>10.240141456942339</v>
      </c>
      <c r="AL46">
        <f t="shared" si="40"/>
        <v>-2176.9885247268298</v>
      </c>
      <c r="AN46">
        <f t="shared" si="41"/>
        <v>0</v>
      </c>
      <c r="AO46">
        <f t="shared" si="42"/>
        <v>0</v>
      </c>
      <c r="AP46">
        <f t="shared" si="43"/>
        <v>-3.7855362097495612E-2</v>
      </c>
      <c r="AQ46">
        <f t="shared" si="44"/>
        <v>-16.820384816794114</v>
      </c>
      <c r="AR46">
        <f t="shared" si="45"/>
        <v>-16.858240178891609</v>
      </c>
      <c r="AS46">
        <f t="shared" si="46"/>
        <v>0.12734361052195814</v>
      </c>
      <c r="AT46">
        <f t="shared" si="47"/>
        <v>7.8330514870447218E-2</v>
      </c>
      <c r="AU46">
        <f t="shared" si="48"/>
        <v>-16.652566053499203</v>
      </c>
      <c r="AW46">
        <v>43</v>
      </c>
      <c r="AX46">
        <f>IF(Z46&gt;0, (R46*SUMPRODUCT(K46:$K$98, X46:$X$98)-K46*$AZ$3)/Z46, 0)</f>
        <v>327.45154511273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5.7568810999999998E-2</v>
      </c>
      <c r="Q47" s="5">
        <f t="shared" si="60"/>
        <v>12.5</v>
      </c>
      <c r="R47">
        <f t="shared" si="31"/>
        <v>100000</v>
      </c>
      <c r="S47">
        <f t="shared" si="32"/>
        <v>309.17187160311835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129.64011587262877</v>
      </c>
      <c r="AC47">
        <f t="shared" si="33"/>
        <v>114.13244824457097</v>
      </c>
      <c r="AE47">
        <f t="shared" si="34"/>
        <v>0</v>
      </c>
      <c r="AF47">
        <f t="shared" si="35"/>
        <v>0</v>
      </c>
      <c r="AG47">
        <f t="shared" si="36"/>
        <v>-4.6144417849516541</v>
      </c>
      <c r="AH47">
        <f t="shared" si="37"/>
        <v>-2279.1852535373259</v>
      </c>
      <c r="AI47">
        <f t="shared" si="38"/>
        <v>-2283.7996953222778</v>
      </c>
      <c r="AJ47">
        <f t="shared" si="39"/>
        <v>15.507667628057803</v>
      </c>
      <c r="AK47">
        <f t="shared" si="61"/>
        <v>9.074808111084014</v>
      </c>
      <c r="AL47">
        <f t="shared" si="40"/>
        <v>-2259.2172195831358</v>
      </c>
      <c r="AN47">
        <f t="shared" si="41"/>
        <v>0</v>
      </c>
      <c r="AO47">
        <f t="shared" si="42"/>
        <v>0</v>
      </c>
      <c r="AP47">
        <f t="shared" si="43"/>
        <v>-3.1515643116601218E-2</v>
      </c>
      <c r="AQ47">
        <f t="shared" si="44"/>
        <v>-15.566344185194914</v>
      </c>
      <c r="AR47">
        <f t="shared" si="45"/>
        <v>-15.597859828311517</v>
      </c>
      <c r="AS47">
        <f t="shared" si="46"/>
        <v>0.10591402845964387</v>
      </c>
      <c r="AT47">
        <f t="shared" si="47"/>
        <v>6.1978984048134053E-2</v>
      </c>
      <c r="AU47">
        <f t="shared" si="48"/>
        <v>-15.429966815803738</v>
      </c>
      <c r="AW47">
        <v>44</v>
      </c>
      <c r="AX47">
        <f>IF(Z47&gt;0, (R47*SUMPRODUCT(K47:$K$98, X47:$X$98)-K47*$AZ$3)/Z47, 0)</f>
        <v>309.17187160311835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6.3742958000000002E-2</v>
      </c>
      <c r="Q48" s="5">
        <f t="shared" si="60"/>
        <v>12.5</v>
      </c>
      <c r="R48">
        <f t="shared" si="31"/>
        <v>100000</v>
      </c>
      <c r="S48">
        <f t="shared" si="32"/>
        <v>291.68945385693763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114.13244824457097</v>
      </c>
      <c r="AC48">
        <f t="shared" si="33"/>
        <v>99.738172977890628</v>
      </c>
      <c r="AE48">
        <f t="shared" si="34"/>
        <v>0</v>
      </c>
      <c r="AF48">
        <f t="shared" si="35"/>
        <v>0</v>
      </c>
      <c r="AG48">
        <f t="shared" si="36"/>
        <v>-4.2741591982105192</v>
      </c>
      <c r="AH48">
        <f t="shared" si="37"/>
        <v>-2353.1053511329465</v>
      </c>
      <c r="AI48">
        <f t="shared" si="38"/>
        <v>-2357.3795103311568</v>
      </c>
      <c r="AJ48">
        <f t="shared" si="39"/>
        <v>14.394275266680339</v>
      </c>
      <c r="AK48">
        <f t="shared" si="61"/>
        <v>7.9892713771199686</v>
      </c>
      <c r="AL48">
        <f t="shared" si="40"/>
        <v>-2334.9959636873564</v>
      </c>
      <c r="AN48">
        <f t="shared" si="41"/>
        <v>0</v>
      </c>
      <c r="AO48">
        <f t="shared" si="42"/>
        <v>0</v>
      </c>
      <c r="AP48">
        <f t="shared" si="43"/>
        <v>-2.606391640170598E-2</v>
      </c>
      <c r="AQ48">
        <f t="shared" si="44"/>
        <v>-14.349287968032144</v>
      </c>
      <c r="AR48">
        <f t="shared" si="45"/>
        <v>-14.375351884433849</v>
      </c>
      <c r="AS48">
        <f t="shared" si="46"/>
        <v>8.7776605834189558E-2</v>
      </c>
      <c r="AT48">
        <f t="shared" si="47"/>
        <v>4.8718751835677657E-2</v>
      </c>
      <c r="AU48">
        <f t="shared" si="48"/>
        <v>-14.23885652676398</v>
      </c>
      <c r="AW48">
        <v>45</v>
      </c>
      <c r="AX48">
        <f>IF(Z48&gt;0, (R48*SUMPRODUCT(K48:$K$98, X48:$X$98)-K48*$AZ$3)/Z48, 0)</f>
        <v>291.68945385693763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7.0809242999999994E-2</v>
      </c>
      <c r="Q49" s="5">
        <f t="shared" si="60"/>
        <v>12.5</v>
      </c>
      <c r="R49">
        <f t="shared" si="31"/>
        <v>100000</v>
      </c>
      <c r="S49">
        <f t="shared" si="32"/>
        <v>275.00791367419077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99.738172977890628</v>
      </c>
      <c r="AC49">
        <f t="shared" si="33"/>
        <v>86.435375115675015</v>
      </c>
      <c r="AE49">
        <f t="shared" si="34"/>
        <v>0</v>
      </c>
      <c r="AF49">
        <f t="shared" si="35"/>
        <v>0</v>
      </c>
      <c r="AG49">
        <f t="shared" si="36"/>
        <v>-3.9287676289416402</v>
      </c>
      <c r="AH49">
        <f t="shared" si="37"/>
        <v>-2421.1998182941902</v>
      </c>
      <c r="AI49">
        <f t="shared" si="38"/>
        <v>-2425.1285859231321</v>
      </c>
      <c r="AJ49">
        <f t="shared" si="39"/>
        <v>13.302797862215613</v>
      </c>
      <c r="AK49">
        <f t="shared" si="61"/>
        <v>6.9816721084523445</v>
      </c>
      <c r="AL49">
        <f t="shared" si="40"/>
        <v>-2404.8441159524641</v>
      </c>
      <c r="AN49">
        <f t="shared" si="41"/>
        <v>0</v>
      </c>
      <c r="AO49">
        <f t="shared" si="42"/>
        <v>0</v>
      </c>
      <c r="AP49">
        <f t="shared" si="43"/>
        <v>-2.1390813435418602E-2</v>
      </c>
      <c r="AQ49">
        <f t="shared" si="44"/>
        <v>-13.182615643000601</v>
      </c>
      <c r="AR49">
        <f t="shared" si="45"/>
        <v>-13.204006456436019</v>
      </c>
      <c r="AS49">
        <f t="shared" si="46"/>
        <v>7.2429243496998516E-2</v>
      </c>
      <c r="AT49">
        <f t="shared" si="47"/>
        <v>3.8012847702932485E-2</v>
      </c>
      <c r="AU49">
        <f t="shared" si="48"/>
        <v>-13.093564365236089</v>
      </c>
      <c r="AW49">
        <v>46</v>
      </c>
      <c r="AX49">
        <f>IF(Z49&gt;0, (R49*SUMPRODUCT(K49:$K$98, X49:$X$98)-K49*$AZ$3)/Z49, 0)</f>
        <v>275.00791367419077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7.8963489999999997E-2</v>
      </c>
      <c r="Q50" s="5">
        <f t="shared" si="60"/>
        <v>12.5</v>
      </c>
      <c r="R50">
        <f t="shared" si="31"/>
        <v>100000</v>
      </c>
      <c r="S50">
        <f t="shared" si="32"/>
        <v>259.08748378998041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86.435375115675015</v>
      </c>
      <c r="AC50">
        <f t="shared" si="33"/>
        <v>74.187125638582074</v>
      </c>
      <c r="AE50">
        <f t="shared" si="34"/>
        <v>0</v>
      </c>
      <c r="AF50">
        <f t="shared" si="35"/>
        <v>0</v>
      </c>
      <c r="AG50">
        <f t="shared" si="36"/>
        <v>-3.5792507492719663</v>
      </c>
      <c r="AH50">
        <f t="shared" si="37"/>
        <v>-2481.833627042055</v>
      </c>
      <c r="AI50">
        <f t="shared" si="38"/>
        <v>-2485.412877791327</v>
      </c>
      <c r="AJ50">
        <f t="shared" si="39"/>
        <v>12.248249477092941</v>
      </c>
      <c r="AK50">
        <f t="shared" si="61"/>
        <v>6.0504762580972518</v>
      </c>
      <c r="AL50">
        <f t="shared" si="40"/>
        <v>-2467.1141520561368</v>
      </c>
      <c r="AN50">
        <f t="shared" si="41"/>
        <v>0</v>
      </c>
      <c r="AO50">
        <f t="shared" si="42"/>
        <v>0</v>
      </c>
      <c r="AP50">
        <f t="shared" si="43"/>
        <v>-1.7399832159165064E-2</v>
      </c>
      <c r="AQ50">
        <f t="shared" si="44"/>
        <v>-12.06495201999673</v>
      </c>
      <c r="AR50">
        <f t="shared" si="45"/>
        <v>-12.082351852155895</v>
      </c>
      <c r="AS50">
        <f t="shared" si="46"/>
        <v>5.9542485305995214E-2</v>
      </c>
      <c r="AT50">
        <f t="shared" si="47"/>
        <v>2.9413214873341597E-2</v>
      </c>
      <c r="AU50">
        <f t="shared" si="48"/>
        <v>-11.993396151976558</v>
      </c>
      <c r="AW50">
        <v>47</v>
      </c>
      <c r="AX50">
        <f>IF(Z50&gt;0, (R50*SUMPRODUCT(K50:$K$98, X50:$X$98)-K50*$AZ$3)/Z50, 0)</f>
        <v>259.08748378998041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8.8363973999999998E-2</v>
      </c>
      <c r="Q51" s="5">
        <f t="shared" si="60"/>
        <v>12.5</v>
      </c>
      <c r="R51">
        <f t="shared" si="31"/>
        <v>100000</v>
      </c>
      <c r="S51">
        <f t="shared" si="32"/>
        <v>243.85222311130673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74.187125638582074</v>
      </c>
      <c r="AC51">
        <f t="shared" si="33"/>
        <v>62.95642912386004</v>
      </c>
      <c r="AE51">
        <f t="shared" si="34"/>
        <v>0</v>
      </c>
      <c r="AF51">
        <f t="shared" si="35"/>
        <v>0</v>
      </c>
      <c r="AG51">
        <f t="shared" si="36"/>
        <v>-3.2271814216310979</v>
      </c>
      <c r="AH51">
        <f t="shared" si="37"/>
        <v>-2530.2145611851884</v>
      </c>
      <c r="AI51">
        <f t="shared" si="38"/>
        <v>-2533.4417426068194</v>
      </c>
      <c r="AJ51">
        <f t="shared" si="39"/>
        <v>11.230696514722034</v>
      </c>
      <c r="AK51">
        <f t="shared" si="61"/>
        <v>5.1930987947007461</v>
      </c>
      <c r="AL51">
        <f t="shared" si="40"/>
        <v>-2517.0179472973964</v>
      </c>
      <c r="AN51">
        <f t="shared" si="41"/>
        <v>0</v>
      </c>
      <c r="AO51">
        <f t="shared" si="42"/>
        <v>0</v>
      </c>
      <c r="AP51">
        <f t="shared" si="43"/>
        <v>-1.4007424572371951E-2</v>
      </c>
      <c r="AQ51">
        <f t="shared" si="44"/>
        <v>-10.982273689405895</v>
      </c>
      <c r="AR51">
        <f t="shared" si="45"/>
        <v>-10.996281113978268</v>
      </c>
      <c r="AS51">
        <f t="shared" si="46"/>
        <v>4.8746293986056559E-2</v>
      </c>
      <c r="AT51">
        <f t="shared" si="47"/>
        <v>2.2540393662430297E-2</v>
      </c>
      <c r="AU51">
        <f t="shared" si="48"/>
        <v>-10.92499442632978</v>
      </c>
      <c r="AW51">
        <v>48</v>
      </c>
      <c r="AX51">
        <f>IF(Z51&gt;0, (R51*SUMPRODUCT(K51:$K$98, X51:$X$98)-K51*$AZ$3)/Z51, 0)</f>
        <v>243.85222311130673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9.9562517000000003E-2</v>
      </c>
      <c r="Q52" s="5">
        <f t="shared" si="60"/>
        <v>12.5</v>
      </c>
      <c r="R52">
        <f t="shared" si="31"/>
        <v>100000</v>
      </c>
      <c r="S52">
        <f t="shared" si="32"/>
        <v>229.32456604142314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62.95642912386004</v>
      </c>
      <c r="AC52">
        <f t="shared" si="33"/>
        <v>52.719026421306552</v>
      </c>
      <c r="AE52">
        <f t="shared" si="34"/>
        <v>0</v>
      </c>
      <c r="AF52">
        <f t="shared" si="35"/>
        <v>0</v>
      </c>
      <c r="AG52">
        <f t="shared" si="36"/>
        <v>-2.8736033022615564</v>
      </c>
      <c r="AH52">
        <f t="shared" si="37"/>
        <v>-2570.450441225843</v>
      </c>
      <c r="AI52">
        <f t="shared" si="38"/>
        <v>-2573.3240445281044</v>
      </c>
      <c r="AJ52">
        <f t="shared" si="39"/>
        <v>10.237402702553489</v>
      </c>
      <c r="AK52">
        <f t="shared" si="61"/>
        <v>4.4069500386702032</v>
      </c>
      <c r="AL52">
        <f t="shared" si="40"/>
        <v>-2558.6796917868805</v>
      </c>
      <c r="AN52">
        <f t="shared" si="41"/>
        <v>0</v>
      </c>
      <c r="AO52">
        <f t="shared" si="42"/>
        <v>0</v>
      </c>
      <c r="AP52">
        <f t="shared" si="43"/>
        <v>-1.1136371321013598E-2</v>
      </c>
      <c r="AQ52">
        <f t="shared" si="44"/>
        <v>-9.9615317650928574</v>
      </c>
      <c r="AR52">
        <f t="shared" si="45"/>
        <v>-9.972668136413871</v>
      </c>
      <c r="AS52">
        <f t="shared" si="46"/>
        <v>3.9674062793795734E-2</v>
      </c>
      <c r="AT52">
        <f t="shared" si="47"/>
        <v>1.7078708110184228E-2</v>
      </c>
      <c r="AU52">
        <f t="shared" si="48"/>
        <v>-9.9159153655098908</v>
      </c>
      <c r="AW52">
        <v>49</v>
      </c>
      <c r="AX52">
        <f>IF(Z52&gt;0, (R52*SUMPRODUCT(K52:$K$98, X52:$X$98)-K52*$AZ$3)/Z52, 0)</f>
        <v>229.32456604142314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0.11247831899999999</v>
      </c>
      <c r="Q53" s="5">
        <f t="shared" si="60"/>
        <v>12.5</v>
      </c>
      <c r="R53">
        <f t="shared" si="31"/>
        <v>100000</v>
      </c>
      <c r="S53">
        <f t="shared" si="32"/>
        <v>215.24880439202613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52.719026421306552</v>
      </c>
      <c r="AC53">
        <f t="shared" si="33"/>
        <v>43.422558037331903</v>
      </c>
      <c r="AE53">
        <f t="shared" si="34"/>
        <v>0</v>
      </c>
      <c r="AF53">
        <f t="shared" si="35"/>
        <v>0</v>
      </c>
      <c r="AG53">
        <f t="shared" si="36"/>
        <v>-2.5216492003277118</v>
      </c>
      <c r="AH53">
        <f t="shared" si="37"/>
        <v>-2585.7445512898298</v>
      </c>
      <c r="AI53">
        <f t="shared" si="38"/>
        <v>-2588.2662004901576</v>
      </c>
      <c r="AJ53">
        <f t="shared" si="39"/>
        <v>9.2964683839746485</v>
      </c>
      <c r="AK53">
        <f t="shared" si="61"/>
        <v>3.690331849491459</v>
      </c>
      <c r="AL53">
        <f t="shared" si="40"/>
        <v>-2575.2794002566916</v>
      </c>
      <c r="AN53">
        <f t="shared" si="41"/>
        <v>0</v>
      </c>
      <c r="AO53">
        <f t="shared" si="42"/>
        <v>0</v>
      </c>
      <c r="AP53">
        <f t="shared" si="43"/>
        <v>-8.725363644514322E-3</v>
      </c>
      <c r="AQ53">
        <f t="shared" si="44"/>
        <v>-8.9471451853387052</v>
      </c>
      <c r="AR53">
        <f t="shared" si="45"/>
        <v>-8.9558705489832189</v>
      </c>
      <c r="AS53">
        <f t="shared" si="46"/>
        <v>3.2167466929725025E-2</v>
      </c>
      <c r="AT53">
        <f t="shared" si="47"/>
        <v>1.2769217602337967E-2</v>
      </c>
      <c r="AU53">
        <f t="shared" si="48"/>
        <v>-8.910933864451156</v>
      </c>
      <c r="AW53">
        <v>50</v>
      </c>
      <c r="AX53">
        <f>IF(Z53&gt;0, (R53*SUMPRODUCT(K53:$K$98, X53:$X$98)-K53*$AZ$3)/Z53, 0)</f>
        <v>215.24880439202613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0.127310056</v>
      </c>
      <c r="Q54" s="5">
        <f t="shared" si="60"/>
        <v>12.5</v>
      </c>
      <c r="R54">
        <f t="shared" si="31"/>
        <v>100000</v>
      </c>
      <c r="S54">
        <f t="shared" si="32"/>
        <v>201.5100484598351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43.422558037331903</v>
      </c>
      <c r="AC54">
        <f t="shared" si="33"/>
        <v>35.069219442277351</v>
      </c>
      <c r="AE54">
        <f t="shared" si="34"/>
        <v>0</v>
      </c>
      <c r="AF54">
        <f t="shared" si="35"/>
        <v>0</v>
      </c>
      <c r="AG54">
        <f t="shared" si="36"/>
        <v>-2.1754014074183585</v>
      </c>
      <c r="AH54">
        <f t="shared" si="37"/>
        <v>-2568.2504072486099</v>
      </c>
      <c r="AI54">
        <f t="shared" si="38"/>
        <v>-2570.4258086560285</v>
      </c>
      <c r="AJ54">
        <f t="shared" si="39"/>
        <v>8.3533385950545522</v>
      </c>
      <c r="AK54">
        <f t="shared" si="61"/>
        <v>3.0395790626132335</v>
      </c>
      <c r="AL54">
        <f t="shared" si="40"/>
        <v>-2559.0328909983609</v>
      </c>
      <c r="AN54">
        <f t="shared" si="41"/>
        <v>0</v>
      </c>
      <c r="AO54">
        <f t="shared" si="42"/>
        <v>0</v>
      </c>
      <c r="AP54">
        <f t="shared" si="43"/>
        <v>-6.7207888159515148E-3</v>
      </c>
      <c r="AQ54">
        <f t="shared" si="44"/>
        <v>-7.9344752443105895</v>
      </c>
      <c r="AR54">
        <f t="shared" si="45"/>
        <v>-7.9411960331265412</v>
      </c>
      <c r="AS54">
        <f t="shared" si="46"/>
        <v>2.5807202484126237E-2</v>
      </c>
      <c r="AT54">
        <f t="shared" si="47"/>
        <v>9.3906204618367985E-3</v>
      </c>
      <c r="AU54">
        <f t="shared" si="48"/>
        <v>-7.905998210180579</v>
      </c>
      <c r="AW54">
        <v>51</v>
      </c>
      <c r="AX54">
        <f>IF(Z54&gt;0, (R54*SUMPRODUCT(K54:$K$98, X54:$X$98)-K54*$AZ$3)/Z54, 0)</f>
        <v>201.5100484598351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0.144442719</v>
      </c>
      <c r="Q55" s="5">
        <f t="shared" si="60"/>
        <v>12.5</v>
      </c>
      <c r="R55">
        <f t="shared" si="31"/>
        <v>100000</v>
      </c>
      <c r="S55">
        <f t="shared" si="32"/>
        <v>187.99968812635592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35.069219442277351</v>
      </c>
      <c r="AC55">
        <f t="shared" si="33"/>
        <v>27.664928653577594</v>
      </c>
      <c r="AE55">
        <f t="shared" si="34"/>
        <v>0</v>
      </c>
      <c r="AF55">
        <f t="shared" si="35"/>
        <v>0</v>
      </c>
      <c r="AG55">
        <f t="shared" si="36"/>
        <v>-1.8394264991402405</v>
      </c>
      <c r="AH55">
        <f t="shared" si="37"/>
        <v>-2513.7671536314756</v>
      </c>
      <c r="AI55">
        <f t="shared" si="38"/>
        <v>-2515.6065801306158</v>
      </c>
      <c r="AJ55">
        <f t="shared" si="39"/>
        <v>7.4042907886997575</v>
      </c>
      <c r="AK55">
        <f t="shared" si="61"/>
        <v>2.454845360959415</v>
      </c>
      <c r="AL55">
        <f t="shared" si="40"/>
        <v>-2505.7474439809566</v>
      </c>
      <c r="AN55">
        <f t="shared" si="41"/>
        <v>0</v>
      </c>
      <c r="AO55">
        <f t="shared" si="42"/>
        <v>0</v>
      </c>
      <c r="AP55">
        <f t="shared" si="43"/>
        <v>-5.0739392119564034E-3</v>
      </c>
      <c r="AQ55">
        <f t="shared" si="44"/>
        <v>-6.934064360005908</v>
      </c>
      <c r="AR55">
        <f t="shared" si="45"/>
        <v>-6.9391382992178645</v>
      </c>
      <c r="AS55">
        <f t="shared" si="46"/>
        <v>2.0424257988602021E-2</v>
      </c>
      <c r="AT55">
        <f t="shared" si="47"/>
        <v>6.7715323999535375E-3</v>
      </c>
      <c r="AU55">
        <f t="shared" si="48"/>
        <v>-6.9119425088293092</v>
      </c>
      <c r="AW55">
        <v>52</v>
      </c>
      <c r="AX55">
        <f>IF(Z55&gt;0, (R55*SUMPRODUCT(K55:$K$98, X55:$X$98)-K55*$AZ$3)/Z55, 0)</f>
        <v>187.99968812635592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0.163598735</v>
      </c>
      <c r="Q56" s="5">
        <f t="shared" si="60"/>
        <v>12.5</v>
      </c>
      <c r="R56">
        <f t="shared" si="31"/>
        <v>100000</v>
      </c>
      <c r="S56">
        <f t="shared" si="32"/>
        <v>174.36502609932785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27.664928653577594</v>
      </c>
      <c r="AC56">
        <f t="shared" si="33"/>
        <v>21.204243271795633</v>
      </c>
      <c r="AE56">
        <f t="shared" si="34"/>
        <v>0</v>
      </c>
      <c r="AF56">
        <f t="shared" si="35"/>
        <v>0</v>
      </c>
      <c r="AG56">
        <f t="shared" si="36"/>
        <v>-1.5201043857640162</v>
      </c>
      <c r="AH56">
        <f t="shared" si="37"/>
        <v>-2407.4227870785753</v>
      </c>
      <c r="AI56">
        <f t="shared" si="38"/>
        <v>-2408.9428914643395</v>
      </c>
      <c r="AJ56">
        <f t="shared" si="39"/>
        <v>6.4606853817819605</v>
      </c>
      <c r="AK56">
        <f t="shared" si="61"/>
        <v>1.9365450057504316</v>
      </c>
      <c r="AL56">
        <f t="shared" si="40"/>
        <v>-2400.5456610768074</v>
      </c>
      <c r="AN56">
        <f t="shared" si="41"/>
        <v>0</v>
      </c>
      <c r="AO56">
        <f t="shared" si="42"/>
        <v>0</v>
      </c>
      <c r="AP56">
        <f t="shared" si="43"/>
        <v>-3.7438480207981025E-3</v>
      </c>
      <c r="AQ56">
        <f t="shared" si="44"/>
        <v>-5.9292145467354604</v>
      </c>
      <c r="AR56">
        <f t="shared" si="45"/>
        <v>-5.9329583947562581</v>
      </c>
      <c r="AS56">
        <f t="shared" si="46"/>
        <v>1.5911949472750611E-2</v>
      </c>
      <c r="AT56">
        <f t="shared" si="47"/>
        <v>4.7694949470994605E-3</v>
      </c>
      <c r="AU56">
        <f t="shared" si="48"/>
        <v>-5.912276950336409</v>
      </c>
      <c r="AW56">
        <v>53</v>
      </c>
      <c r="AX56">
        <f>IF(Z56&gt;0, (R56*SUMPRODUCT(K56:$K$98, X56:$X$98)-K56*$AZ$3)/Z56, 0)</f>
        <v>174.36502609932785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0.184919743</v>
      </c>
      <c r="Q57" s="5">
        <f t="shared" si="60"/>
        <v>12.5</v>
      </c>
      <c r="R57">
        <f t="shared" si="31"/>
        <v>100000</v>
      </c>
      <c r="S57">
        <f t="shared" si="32"/>
        <v>160.33677057383554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21.204243271795633</v>
      </c>
      <c r="AC57">
        <f t="shared" si="33"/>
        <v>15.697688527045836</v>
      </c>
      <c r="AE57">
        <f t="shared" si="34"/>
        <v>0</v>
      </c>
      <c r="AF57">
        <f t="shared" si="35"/>
        <v>0</v>
      </c>
      <c r="AG57">
        <f t="shared" si="36"/>
        <v>-1.2238060295577213</v>
      </c>
      <c r="AH57">
        <f t="shared" si="37"/>
        <v>-2248.7784987892378</v>
      </c>
      <c r="AI57">
        <f t="shared" si="38"/>
        <v>-2250.0023048187954</v>
      </c>
      <c r="AJ57">
        <f t="shared" si="39"/>
        <v>5.5065547447497973</v>
      </c>
      <c r="AK57">
        <f t="shared" si="61"/>
        <v>1.4842970290256945</v>
      </c>
      <c r="AL57">
        <f t="shared" si="40"/>
        <v>-2243.0114530450201</v>
      </c>
      <c r="AN57">
        <f t="shared" si="41"/>
        <v>0</v>
      </c>
      <c r="AO57">
        <f t="shared" si="42"/>
        <v>0</v>
      </c>
      <c r="AP57">
        <f t="shared" si="43"/>
        <v>-2.6911590417438192E-3</v>
      </c>
      <c r="AQ57">
        <f t="shared" si="44"/>
        <v>-4.9450815274074547</v>
      </c>
      <c r="AR57">
        <f t="shared" si="45"/>
        <v>-4.9477726864491984</v>
      </c>
      <c r="AS57">
        <f t="shared" si="46"/>
        <v>1.2108957001581598E-2</v>
      </c>
      <c r="AT57">
        <f t="shared" si="47"/>
        <v>3.2639807892918906E-3</v>
      </c>
      <c r="AU57">
        <f t="shared" si="48"/>
        <v>-4.9323997486583258</v>
      </c>
      <c r="AW57">
        <v>54</v>
      </c>
      <c r="AX57">
        <f>IF(Z57&gt;0, (R57*SUMPRODUCT(K57:$K$98, X57:$X$98)-K57*$AZ$3)/Z57, 0)</f>
        <v>160.33677057383554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0.20818995500000001</v>
      </c>
      <c r="Q58" s="5">
        <f t="shared" si="60"/>
        <v>12.5</v>
      </c>
      <c r="R58">
        <f t="shared" si="31"/>
        <v>100000</v>
      </c>
      <c r="S58">
        <f t="shared" si="32"/>
        <v>145.40878090274876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15.697688527045836</v>
      </c>
      <c r="AC58">
        <f t="shared" si="33"/>
        <v>11.12998182283987</v>
      </c>
      <c r="AE58">
        <f t="shared" si="34"/>
        <v>0</v>
      </c>
      <c r="AF58">
        <f t="shared" si="35"/>
        <v>0</v>
      </c>
      <c r="AG58">
        <f t="shared" si="36"/>
        <v>-0.95678384703979324</v>
      </c>
      <c r="AH58">
        <f t="shared" si="37"/>
        <v>-2038.2729777788052</v>
      </c>
      <c r="AI58">
        <f t="shared" si="38"/>
        <v>-2039.229761625845</v>
      </c>
      <c r="AJ58">
        <f t="shared" si="39"/>
        <v>4.5677067042059658</v>
      </c>
      <c r="AK58">
        <f t="shared" si="61"/>
        <v>1.0988381968932086</v>
      </c>
      <c r="AL58">
        <f t="shared" si="40"/>
        <v>-2033.5632167247459</v>
      </c>
      <c r="AN58">
        <f t="shared" si="41"/>
        <v>0</v>
      </c>
      <c r="AO58">
        <f t="shared" si="42"/>
        <v>0</v>
      </c>
      <c r="AP58">
        <f t="shared" si="43"/>
        <v>-1.8785492602927602E-3</v>
      </c>
      <c r="AQ58">
        <f t="shared" si="44"/>
        <v>-4.0019448557034911</v>
      </c>
      <c r="AR58">
        <f t="shared" si="45"/>
        <v>-4.0038234049637831</v>
      </c>
      <c r="AS58">
        <f t="shared" si="46"/>
        <v>8.9682346508756679E-3</v>
      </c>
      <c r="AT58">
        <f t="shared" si="47"/>
        <v>2.1574587492689088E-3</v>
      </c>
      <c r="AU58">
        <f t="shared" si="48"/>
        <v>-3.9926977115636393</v>
      </c>
      <c r="AW58">
        <v>55</v>
      </c>
      <c r="AX58">
        <f>IF(Z58&gt;0, (R58*SUMPRODUCT(K58:$K$98, X58:$X$98)-K58*$AZ$3)/Z58, 0)</f>
        <v>145.40878090274876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0.23376965099999999</v>
      </c>
      <c r="Q59" s="5">
        <f t="shared" si="60"/>
        <v>12.5</v>
      </c>
      <c r="R59">
        <f t="shared" si="31"/>
        <v>100000</v>
      </c>
      <c r="S59">
        <f t="shared" si="32"/>
        <v>128.96464084415297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11.12998182283987</v>
      </c>
      <c r="AC59">
        <f t="shared" si="33"/>
        <v>7.4649787735662869</v>
      </c>
      <c r="AE59">
        <f t="shared" si="34"/>
        <v>0</v>
      </c>
      <c r="AF59">
        <f t="shared" si="35"/>
        <v>0</v>
      </c>
      <c r="AG59">
        <f t="shared" si="36"/>
        <v>-0.72354898256446543</v>
      </c>
      <c r="AH59">
        <f t="shared" si="37"/>
        <v>-1789.3362080394388</v>
      </c>
      <c r="AI59">
        <f t="shared" si="38"/>
        <v>-1790.0597570220032</v>
      </c>
      <c r="AJ59">
        <f t="shared" si="39"/>
        <v>3.665003049273583</v>
      </c>
      <c r="AK59">
        <f t="shared" si="61"/>
        <v>0.77909872759879095</v>
      </c>
      <c r="AL59">
        <f t="shared" si="40"/>
        <v>-1785.6156552451309</v>
      </c>
      <c r="AN59">
        <f t="shared" si="41"/>
        <v>0</v>
      </c>
      <c r="AO59">
        <f t="shared" si="42"/>
        <v>0</v>
      </c>
      <c r="AP59">
        <f t="shared" si="43"/>
        <v>-1.2684071095757908E-3</v>
      </c>
      <c r="AQ59">
        <f t="shared" si="44"/>
        <v>-3.136770035463905</v>
      </c>
      <c r="AR59">
        <f t="shared" si="45"/>
        <v>-3.1380384425734804</v>
      </c>
      <c r="AS59">
        <f t="shared" si="46"/>
        <v>6.4248807424746564E-3</v>
      </c>
      <c r="AT59">
        <f t="shared" si="47"/>
        <v>1.3657877890246536E-3</v>
      </c>
      <c r="AU59">
        <f t="shared" si="48"/>
        <v>-3.1302477740419814</v>
      </c>
      <c r="AW59">
        <v>56</v>
      </c>
      <c r="AX59">
        <f>IF(Z59&gt;0, (R59*SUMPRODUCT(K59:$K$98, X59:$X$98)-K59*$AZ$3)/Z59, 0)</f>
        <v>128.96464084415297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0.26254478799999997</v>
      </c>
      <c r="Q60" s="5">
        <f t="shared" si="60"/>
        <v>12.5</v>
      </c>
      <c r="R60">
        <f t="shared" si="31"/>
        <v>100000</v>
      </c>
      <c r="S60">
        <f t="shared" si="32"/>
        <v>109.9328921598555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7.4649787735662869</v>
      </c>
      <c r="AC60">
        <f t="shared" si="33"/>
        <v>4.6290496367005085</v>
      </c>
      <c r="AE60">
        <f t="shared" si="34"/>
        <v>0</v>
      </c>
      <c r="AF60">
        <f t="shared" si="35"/>
        <v>0</v>
      </c>
      <c r="AG60">
        <f t="shared" si="36"/>
        <v>-0.52634947850381752</v>
      </c>
      <c r="AH60">
        <f t="shared" si="37"/>
        <v>-1519.712113880026</v>
      </c>
      <c r="AI60">
        <f t="shared" si="38"/>
        <v>-1520.2384633585298</v>
      </c>
      <c r="AJ60">
        <f t="shared" si="39"/>
        <v>2.8359291368657784</v>
      </c>
      <c r="AK60">
        <f t="shared" si="61"/>
        <v>0.5225485141496401</v>
      </c>
      <c r="AL60">
        <f t="shared" si="40"/>
        <v>-1516.8799857075144</v>
      </c>
      <c r="AN60">
        <f t="shared" si="41"/>
        <v>0</v>
      </c>
      <c r="AO60">
        <f t="shared" si="42"/>
        <v>0</v>
      </c>
      <c r="AP60">
        <f t="shared" si="43"/>
        <v>-8.2384764535603939E-4</v>
      </c>
      <c r="AQ60">
        <f t="shared" si="44"/>
        <v>-2.3786691120090624</v>
      </c>
      <c r="AR60">
        <f t="shared" si="45"/>
        <v>-2.3794929596544181</v>
      </c>
      <c r="AS60">
        <f t="shared" si="46"/>
        <v>4.4388256039404658E-3</v>
      </c>
      <c r="AT60">
        <f t="shared" si="47"/>
        <v>8.178983366530602E-4</v>
      </c>
      <c r="AU60">
        <f t="shared" si="48"/>
        <v>-2.3742362357138247</v>
      </c>
      <c r="AW60">
        <v>57</v>
      </c>
      <c r="AX60">
        <f>IF(Z60&gt;0, (R60*SUMPRODUCT(K60:$K$98, X60:$X$98)-K60*$AZ$3)/Z60, 0)</f>
        <v>109.9328921598555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0.29488324999999999</v>
      </c>
      <c r="Q61" s="5">
        <f t="shared" si="60"/>
        <v>12.5</v>
      </c>
      <c r="R61">
        <f t="shared" si="31"/>
        <v>100000</v>
      </c>
      <c r="S61">
        <f t="shared" si="32"/>
        <v>86.060574708002662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4.6290496367005085</v>
      </c>
      <c r="AC61">
        <f t="shared" si="33"/>
        <v>2.5189884698683453</v>
      </c>
      <c r="AE61">
        <f t="shared" si="34"/>
        <v>0</v>
      </c>
      <c r="AF61">
        <f t="shared" si="35"/>
        <v>0</v>
      </c>
      <c r="AG61">
        <f t="shared" si="36"/>
        <v>-0.36587433886176857</v>
      </c>
      <c r="AH61">
        <f t="shared" si="37"/>
        <v>-1241.6931588560867</v>
      </c>
      <c r="AI61">
        <f t="shared" si="38"/>
        <v>-1242.0590331949484</v>
      </c>
      <c r="AJ61">
        <f t="shared" si="39"/>
        <v>2.1100611668321632</v>
      </c>
      <c r="AK61">
        <f t="shared" si="61"/>
        <v>0.32403347456903564</v>
      </c>
      <c r="AL61">
        <f t="shared" si="40"/>
        <v>-1239.6249385535473</v>
      </c>
      <c r="AN61">
        <f t="shared" si="41"/>
        <v>0</v>
      </c>
      <c r="AO61">
        <f t="shared" si="42"/>
        <v>0</v>
      </c>
      <c r="AP61">
        <f t="shared" si="43"/>
        <v>-5.113127658348596E-4</v>
      </c>
      <c r="AQ61">
        <f t="shared" si="44"/>
        <v>-1.7352776511959733</v>
      </c>
      <c r="AR61">
        <f t="shared" si="45"/>
        <v>-1.735788963961808</v>
      </c>
      <c r="AS61">
        <f t="shared" si="46"/>
        <v>2.9488299579853985E-3</v>
      </c>
      <c r="AT61">
        <f t="shared" si="47"/>
        <v>4.5283977176538182E-4</v>
      </c>
      <c r="AU61">
        <f t="shared" si="48"/>
        <v>-1.7323872942320573</v>
      </c>
      <c r="AW61">
        <v>58</v>
      </c>
      <c r="AX61">
        <f>IF(Z61&gt;0, (R61*SUMPRODUCT(K61:$K$98, X61:$X$98)-K61*$AZ$3)/Z61, 0)</f>
        <v>86.060574708002662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0.33135349400000003</v>
      </c>
      <c r="Q62" s="5">
        <f t="shared" si="60"/>
        <v>12.5</v>
      </c>
      <c r="R62">
        <f t="shared" si="31"/>
        <v>100000</v>
      </c>
      <c r="S62">
        <f t="shared" si="32"/>
        <v>53.092137448715157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2.5189884698683453</v>
      </c>
      <c r="AC62">
        <f t="shared" si="33"/>
        <v>1.0235393411517477</v>
      </c>
      <c r="AE62">
        <f t="shared" si="34"/>
        <v>0</v>
      </c>
      <c r="AF62">
        <f t="shared" si="35"/>
        <v>0</v>
      </c>
      <c r="AG62">
        <f t="shared" si="36"/>
        <v>-0.24098185492636387</v>
      </c>
      <c r="AH62">
        <f t="shared" si="37"/>
        <v>-969.86992437429592</v>
      </c>
      <c r="AI62">
        <f t="shared" si="38"/>
        <v>-970.11090622922234</v>
      </c>
      <c r="AJ62">
        <f t="shared" si="39"/>
        <v>1.4954491287165976</v>
      </c>
      <c r="AK62">
        <f t="shared" si="61"/>
        <v>0.17632919289078419</v>
      </c>
      <c r="AL62">
        <f t="shared" si="40"/>
        <v>-968.43912790761499</v>
      </c>
      <c r="AN62">
        <f t="shared" si="41"/>
        <v>0</v>
      </c>
      <c r="AO62">
        <f t="shared" si="42"/>
        <v>0</v>
      </c>
      <c r="AP62">
        <f t="shared" si="43"/>
        <v>-3.0069139883064859E-4</v>
      </c>
      <c r="AQ62">
        <f t="shared" si="44"/>
        <v>-1.2101805106156038</v>
      </c>
      <c r="AR62">
        <f t="shared" si="45"/>
        <v>-1.2104812020144347</v>
      </c>
      <c r="AS62">
        <f t="shared" si="46"/>
        <v>1.8659856798399711E-3</v>
      </c>
      <c r="AT62">
        <f t="shared" si="47"/>
        <v>2.2001935241643204E-4</v>
      </c>
      <c r="AU62">
        <f t="shared" si="48"/>
        <v>-1.2083951969821782</v>
      </c>
      <c r="AW62">
        <v>59</v>
      </c>
      <c r="AX62">
        <f>IF(Z62&gt;0, (R62*SUMPRODUCT(K62:$K$98, X62:$X$98)-K62*$AZ$3)/Z62, 0)</f>
        <v>53.092137448715157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0.37075063600000002</v>
      </c>
      <c r="Q63" s="5">
        <f t="shared" si="60"/>
        <v>12.5</v>
      </c>
      <c r="R63">
        <f t="shared" si="31"/>
        <v>100000</v>
      </c>
      <c r="S63">
        <f t="shared" si="32"/>
        <v>2.3028072488675608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1.0235393411517477</v>
      </c>
      <c r="AC63">
        <f t="shared" si="33"/>
        <v>2.7491439892728176E-2</v>
      </c>
      <c r="AE63">
        <f t="shared" si="34"/>
        <v>0</v>
      </c>
      <c r="AF63">
        <f t="shared" si="35"/>
        <v>0</v>
      </c>
      <c r="AG63">
        <f t="shared" si="36"/>
        <v>-0.14922786039869107</v>
      </c>
      <c r="AH63">
        <f t="shared" si="37"/>
        <v>-714.75340782727312</v>
      </c>
      <c r="AI63">
        <f t="shared" si="38"/>
        <v>-714.90263568767182</v>
      </c>
      <c r="AJ63">
        <f t="shared" si="39"/>
        <v>0.99604790125901954</v>
      </c>
      <c r="AK63">
        <f t="shared" si="61"/>
        <v>7.1647753880622347E-2</v>
      </c>
      <c r="AL63">
        <f t="shared" si="40"/>
        <v>-713.83494003253224</v>
      </c>
      <c r="AN63">
        <f t="shared" si="41"/>
        <v>0</v>
      </c>
      <c r="AO63">
        <f t="shared" si="42"/>
        <v>0</v>
      </c>
      <c r="AP63">
        <f t="shared" si="43"/>
        <v>-1.6625264061263342E-4</v>
      </c>
      <c r="AQ63">
        <f t="shared" si="44"/>
        <v>-0.79629662397280443</v>
      </c>
      <c r="AR63">
        <f t="shared" si="45"/>
        <v>-0.79646287661341708</v>
      </c>
      <c r="AS63">
        <f t="shared" si="46"/>
        <v>1.109682825435967E-3</v>
      </c>
      <c r="AT63">
        <f t="shared" si="47"/>
        <v>7.9821745381816118E-5</v>
      </c>
      <c r="AU63">
        <f t="shared" si="48"/>
        <v>-0.7952733720425994</v>
      </c>
      <c r="AW63">
        <v>60</v>
      </c>
      <c r="AX63">
        <f>IF(Z63&gt;0, (R63*SUMPRODUCT(K63:$K$98, X63:$X$98)-K63*$AZ$3)/Z63, 0)</f>
        <v>2.3028072488675608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0.411916369</v>
      </c>
      <c r="Q64" s="5">
        <f t="shared" si="60"/>
        <v>12.5</v>
      </c>
      <c r="R64">
        <f t="shared" si="31"/>
        <v>100000</v>
      </c>
      <c r="S64">
        <f t="shared" si="32"/>
        <v>-83.696665893298658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2.7491439892728176E-2</v>
      </c>
      <c r="AC64">
        <f t="shared" si="33"/>
        <v>-0.57761535429741162</v>
      </c>
      <c r="AE64">
        <f t="shared" si="34"/>
        <v>0</v>
      </c>
      <c r="AF64">
        <f t="shared" si="35"/>
        <v>0</v>
      </c>
      <c r="AG64">
        <f t="shared" si="36"/>
        <v>-8.6266183385636436E-2</v>
      </c>
      <c r="AH64">
        <f t="shared" si="37"/>
        <v>-491.75518727254172</v>
      </c>
      <c r="AI64">
        <f t="shared" si="38"/>
        <v>-491.84145345592736</v>
      </c>
      <c r="AJ64">
        <f t="shared" si="39"/>
        <v>0.6051067941901398</v>
      </c>
      <c r="AK64">
        <f t="shared" si="61"/>
        <v>1.9244007924909725E-3</v>
      </c>
      <c r="AL64">
        <f t="shared" si="40"/>
        <v>-491.23442226094471</v>
      </c>
      <c r="AN64">
        <f t="shared" si="41"/>
        <v>0</v>
      </c>
      <c r="AO64">
        <f t="shared" si="42"/>
        <v>0</v>
      </c>
      <c r="AP64">
        <f t="shared" si="43"/>
        <v>-8.5810651918472486E-5</v>
      </c>
      <c r="AQ64">
        <f t="shared" si="44"/>
        <v>-0.48915845755584209</v>
      </c>
      <c r="AR64">
        <f t="shared" si="45"/>
        <v>-0.48924426820776057</v>
      </c>
      <c r="AS64">
        <f t="shared" si="46"/>
        <v>6.0191150752124791E-4</v>
      </c>
      <c r="AT64">
        <f t="shared" si="47"/>
        <v>1.9142389297307284E-6</v>
      </c>
      <c r="AU64">
        <f t="shared" si="48"/>
        <v>-0.48864044246130961</v>
      </c>
      <c r="AW64">
        <v>61</v>
      </c>
      <c r="AX64">
        <f>IF(Z64&gt;0, (R64*SUMPRODUCT(K64:$K$98, X64:$X$98)-K64*$AZ$3)/Z64, 0)</f>
        <v>-83.696665893298658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0.41929138799999999</v>
      </c>
      <c r="Q65" s="5">
        <f t="shared" si="60"/>
        <v>12.5</v>
      </c>
      <c r="R65">
        <f t="shared" si="31"/>
        <v>100000</v>
      </c>
      <c r="S65">
        <f t="shared" si="32"/>
        <v>-227.50778642850281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-0.57761535429741162</v>
      </c>
      <c r="AC65">
        <f t="shared" si="33"/>
        <v>-0.89606860669016064</v>
      </c>
      <c r="AE65">
        <f t="shared" si="34"/>
        <v>0</v>
      </c>
      <c r="AF65">
        <f t="shared" si="35"/>
        <v>0</v>
      </c>
      <c r="AG65">
        <f t="shared" si="36"/>
        <v>-4.9232853782554029E-2</v>
      </c>
      <c r="AH65">
        <f t="shared" si="37"/>
        <v>-289.36534215380834</v>
      </c>
      <c r="AI65">
        <f t="shared" si="38"/>
        <v>-289.41457500759088</v>
      </c>
      <c r="AJ65">
        <f t="shared" si="39"/>
        <v>0.31845325239274902</v>
      </c>
      <c r="AK65">
        <f t="shared" si="61"/>
        <v>-4.043307480081882E-2</v>
      </c>
      <c r="AL65">
        <f t="shared" si="40"/>
        <v>-289.13655482999894</v>
      </c>
      <c r="AN65">
        <f t="shared" si="41"/>
        <v>0</v>
      </c>
      <c r="AO65">
        <f t="shared" si="42"/>
        <v>0</v>
      </c>
      <c r="AP65">
        <f t="shared" si="43"/>
        <v>-4.3725783974291578E-5</v>
      </c>
      <c r="AQ65">
        <f t="shared" si="44"/>
        <v>-0.25699762391486564</v>
      </c>
      <c r="AR65">
        <f t="shared" si="45"/>
        <v>-0.25704134969883996</v>
      </c>
      <c r="AS65">
        <f t="shared" si="46"/>
        <v>2.8283182976831969E-4</v>
      </c>
      <c r="AT65">
        <f t="shared" si="47"/>
        <v>-3.5910327318532704E-5</v>
      </c>
      <c r="AU65">
        <f t="shared" si="48"/>
        <v>-0.25679442819639015</v>
      </c>
      <c r="AW65">
        <v>62</v>
      </c>
      <c r="AX65">
        <f>IF(Z65&gt;0, (R65*SUMPRODUCT(K65:$K$98, X65:$X$98)-K65*$AZ$3)/Z65, 0)</f>
        <v>-227.50778642850281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0.42725776900000001</v>
      </c>
      <c r="Q66" s="5">
        <f t="shared" si="60"/>
        <v>12.5</v>
      </c>
      <c r="R66">
        <f t="shared" si="31"/>
        <v>100000</v>
      </c>
      <c r="S66">
        <f t="shared" si="32"/>
        <v>-451.46914185077713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-0.89606860669016064</v>
      </c>
      <c r="AC66">
        <f t="shared" si="33"/>
        <v>-1.0006508688522644</v>
      </c>
      <c r="AE66">
        <f t="shared" si="34"/>
        <v>0</v>
      </c>
      <c r="AF66">
        <f t="shared" si="35"/>
        <v>0</v>
      </c>
      <c r="AG66">
        <f t="shared" si="36"/>
        <v>-2.7705405976091241E-2</v>
      </c>
      <c r="AH66">
        <f t="shared" si="37"/>
        <v>-168.28095414909797</v>
      </c>
      <c r="AI66">
        <f t="shared" si="38"/>
        <v>-168.30865955507406</v>
      </c>
      <c r="AJ66">
        <f t="shared" si="39"/>
        <v>0.10458226216210376</v>
      </c>
      <c r="AK66">
        <f t="shared" si="61"/>
        <v>-6.2724802468311247E-2</v>
      </c>
      <c r="AL66">
        <f t="shared" si="40"/>
        <v>-168.26680209538029</v>
      </c>
      <c r="AN66">
        <f t="shared" si="41"/>
        <v>0</v>
      </c>
      <c r="AO66">
        <f t="shared" si="42"/>
        <v>0</v>
      </c>
      <c r="AP66">
        <f t="shared" si="43"/>
        <v>-2.1969951094568647E-5</v>
      </c>
      <c r="AQ66">
        <f t="shared" si="44"/>
        <v>-0.13344414934736981</v>
      </c>
      <c r="AR66">
        <f t="shared" si="45"/>
        <v>-0.13346611929846436</v>
      </c>
      <c r="AS66">
        <f t="shared" si="46"/>
        <v>8.2932088670477521E-5</v>
      </c>
      <c r="AT66">
        <f t="shared" si="47"/>
        <v>-4.973978160920989E-5</v>
      </c>
      <c r="AU66">
        <f t="shared" si="48"/>
        <v>-0.13343292699140311</v>
      </c>
      <c r="AW66">
        <v>63</v>
      </c>
      <c r="AX66">
        <f>IF(Z66&gt;0, (R66*SUMPRODUCT(K66:$K$98, X66:$X$98)-K66*$AZ$3)/Z66, 0)</f>
        <v>-451.46914185077713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2">$C$6</f>
        <v>100000</v>
      </c>
      <c r="S67">
        <f t="shared" ref="S67:S98" si="63">AX67</f>
        <v>-812.8281137567534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-1.0006508688522644</v>
      </c>
      <c r="AC67">
        <f t="shared" ref="AC67:AC98" si="64">S67*Z67</f>
        <v>-0.9980098737775257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-1.534780012044757E-2</v>
      </c>
      <c r="AH67">
        <f t="shared" ref="AH67:AH98" si="68">-X67*R67</f>
        <v>-96.644414367062069</v>
      </c>
      <c r="AI67">
        <f t="shared" ref="AI67:AI98" si="69">SUM(AE67:AH67)</f>
        <v>-96.659762167182521</v>
      </c>
      <c r="AJ67">
        <f t="shared" ref="AJ67:AJ98" si="70">AB67-AC67</f>
        <v>-2.6409950747386945E-3</v>
      </c>
      <c r="AK67">
        <f t="shared" si="61"/>
        <v>-7.0045560819658514E-2</v>
      </c>
      <c r="AL67">
        <f t="shared" ref="AL67:AL98" si="71">SUM(AI67:AK67)</f>
        <v>-96.732448723076928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-1.086657504761342E-5</v>
      </c>
      <c r="AQ67">
        <f t="shared" ref="AQ67:AQ98" si="75">AH67*$K67</f>
        <v>-6.8426339502113798E-2</v>
      </c>
      <c r="AR67">
        <f t="shared" ref="AR67:AR98" si="76">AI67*$K67</f>
        <v>-6.8437206077161417E-2</v>
      </c>
      <c r="AS67">
        <f t="shared" ref="AS67:AS98" si="77">AJ67*$K67</f>
        <v>-1.8698817390637566E-6</v>
      </c>
      <c r="AT67">
        <f t="shared" ref="AT67:AT98" si="78">AK67*$K67</f>
        <v>-4.9593774835842248E-5</v>
      </c>
      <c r="AU67">
        <f t="shared" ref="AU67:AU98" si="79">AL67*$K67</f>
        <v>-6.8488669733736324E-2</v>
      </c>
      <c r="AW67">
        <v>64</v>
      </c>
      <c r="AX67">
        <f>IF(Z67&gt;0, (R67*SUMPRODUCT(K67:$K$98, X67:$X$98)-K67*$AZ$3)/Z67, 0)</f>
        <v>-812.8281137567534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0.445743585</v>
      </c>
      <c r="Q68" s="5">
        <f t="shared" si="60"/>
        <v>12.5</v>
      </c>
      <c r="R68">
        <f t="shared" si="62"/>
        <v>100000</v>
      </c>
      <c r="S68">
        <f t="shared" si="63"/>
        <v>-1414.0367728599579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-0.9980098737775257</v>
      </c>
      <c r="AC68">
        <f t="shared" si="64"/>
        <v>-0.9449316200456136</v>
      </c>
      <c r="AE68">
        <f t="shared" si="65"/>
        <v>0</v>
      </c>
      <c r="AF68">
        <f t="shared" si="66"/>
        <v>0</v>
      </c>
      <c r="AG68">
        <f t="shared" si="67"/>
        <v>-8.3531386716913635E-3</v>
      </c>
      <c r="AH68">
        <f t="shared" si="68"/>
        <v>-54.729467580413846</v>
      </c>
      <c r="AI68">
        <f t="shared" si="69"/>
        <v>-54.737820719085541</v>
      </c>
      <c r="AJ68">
        <f t="shared" si="70"/>
        <v>-5.3078253731912106E-2</v>
      </c>
      <c r="AK68">
        <f t="shared" si="61"/>
        <v>-6.9860691164426808E-2</v>
      </c>
      <c r="AL68">
        <f t="shared" si="71"/>
        <v>-54.860759663981881</v>
      </c>
      <c r="AN68">
        <f t="shared" si="72"/>
        <v>0</v>
      </c>
      <c r="AO68">
        <f t="shared" si="73"/>
        <v>0</v>
      </c>
      <c r="AP68">
        <f t="shared" si="74"/>
        <v>-5.2805385524486909E-6</v>
      </c>
      <c r="AQ68">
        <f t="shared" si="75"/>
        <v>-3.4597900845676786E-2</v>
      </c>
      <c r="AR68">
        <f t="shared" si="76"/>
        <v>-3.4603181384229235E-2</v>
      </c>
      <c r="AS68">
        <f t="shared" si="77"/>
        <v>-3.3554065860044365E-5</v>
      </c>
      <c r="AT68">
        <f t="shared" si="78"/>
        <v>-4.4163288494739095E-5</v>
      </c>
      <c r="AU68">
        <f t="shared" si="79"/>
        <v>-3.4680898738584022E-2</v>
      </c>
      <c r="AW68">
        <v>65</v>
      </c>
      <c r="AX68">
        <f>IF(Z68&gt;0, (R68*SUMPRODUCT(K68:$K$98, X68:$X$98)-K68*$AZ$3)/Z68, 0)</f>
        <v>-1414.0367728599579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0.45538508599999999</v>
      </c>
      <c r="Q69" s="5">
        <f t="shared" ref="Q69:Q98" si="91">$C$8</f>
        <v>12.5</v>
      </c>
      <c r="R69">
        <f t="shared" si="62"/>
        <v>100000</v>
      </c>
      <c r="S69">
        <f t="shared" si="63"/>
        <v>-2438.1419383676271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-0.9449316200456136</v>
      </c>
      <c r="AC69">
        <f t="shared" si="64"/>
        <v>-0.87104327693233907</v>
      </c>
      <c r="AE69">
        <f t="shared" si="65"/>
        <v>0</v>
      </c>
      <c r="AF69">
        <f t="shared" si="66"/>
        <v>0</v>
      </c>
      <c r="AG69">
        <f t="shared" si="67"/>
        <v>-4.4657125125963527E-3</v>
      </c>
      <c r="AH69">
        <f t="shared" si="68"/>
        <v>-30.431158179024774</v>
      </c>
      <c r="AI69">
        <f t="shared" si="69"/>
        <v>-30.435623891537372</v>
      </c>
      <c r="AJ69">
        <f t="shared" si="70"/>
        <v>-7.3888343113274524E-2</v>
      </c>
      <c r="AK69">
        <f t="shared" si="61"/>
        <v>-6.614521340319296E-2</v>
      </c>
      <c r="AL69">
        <f t="shared" si="71"/>
        <v>-30.575657448053839</v>
      </c>
      <c r="AN69">
        <f t="shared" si="72"/>
        <v>0</v>
      </c>
      <c r="AO69">
        <f t="shared" si="73"/>
        <v>0</v>
      </c>
      <c r="AP69">
        <f t="shared" si="74"/>
        <v>-2.5205845215098585E-6</v>
      </c>
      <c r="AQ69">
        <f t="shared" si="75"/>
        <v>-1.7176275020236872E-2</v>
      </c>
      <c r="AR69">
        <f t="shared" si="76"/>
        <v>-1.7178795604758386E-2</v>
      </c>
      <c r="AS69">
        <f t="shared" si="77"/>
        <v>-4.1704837345888359E-5</v>
      </c>
      <c r="AT69">
        <f t="shared" si="78"/>
        <v>-3.7334378468335703E-5</v>
      </c>
      <c r="AU69">
        <f t="shared" si="79"/>
        <v>-1.725783482057261E-2</v>
      </c>
      <c r="AW69">
        <v>66</v>
      </c>
      <c r="AX69">
        <f>IF(Z69&gt;0, (R69*SUMPRODUCT(K69:$K$98, X69:$X$98)-K69*$AZ$3)/Z69, 0)</f>
        <v>-2438.1419383676271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0.465797664</v>
      </c>
      <c r="Q70" s="5">
        <f t="shared" si="91"/>
        <v>12.5</v>
      </c>
      <c r="R70">
        <f t="shared" si="62"/>
        <v>100000</v>
      </c>
      <c r="S70">
        <f t="shared" si="63"/>
        <v>-4225.6415777908087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-0.87104327693233907</v>
      </c>
      <c r="AC70">
        <f t="shared" si="64"/>
        <v>-0.79135683413208335</v>
      </c>
      <c r="AE70">
        <f t="shared" si="65"/>
        <v>0</v>
      </c>
      <c r="AF70">
        <f t="shared" si="66"/>
        <v>0</v>
      </c>
      <c r="AG70">
        <f t="shared" si="67"/>
        <v>-2.3409369310074374E-3</v>
      </c>
      <c r="AH70">
        <f t="shared" si="68"/>
        <v>-16.640947651703613</v>
      </c>
      <c r="AI70">
        <f t="shared" si="69"/>
        <v>-16.643288588634618</v>
      </c>
      <c r="AJ70">
        <f t="shared" si="70"/>
        <v>-7.9686442800255719E-2</v>
      </c>
      <c r="AK70">
        <f t="shared" si="61"/>
        <v>-6.0973029385263743E-2</v>
      </c>
      <c r="AL70">
        <f t="shared" si="71"/>
        <v>-16.783948060820137</v>
      </c>
      <c r="AN70">
        <f t="shared" si="72"/>
        <v>0</v>
      </c>
      <c r="AO70">
        <f t="shared" si="73"/>
        <v>0</v>
      </c>
      <c r="AP70">
        <f t="shared" si="74"/>
        <v>-1.179728834161527E-6</v>
      </c>
      <c r="AQ70">
        <f t="shared" si="75"/>
        <v>-8.3863027288132129E-3</v>
      </c>
      <c r="AR70">
        <f t="shared" si="76"/>
        <v>-8.3874824576473748E-3</v>
      </c>
      <c r="AS70">
        <f t="shared" si="77"/>
        <v>-4.0158448105975995E-5</v>
      </c>
      <c r="AT70">
        <f t="shared" si="78"/>
        <v>-3.0727714155467428E-5</v>
      </c>
      <c r="AU70">
        <f t="shared" si="79"/>
        <v>-8.4583686199088178E-3</v>
      </c>
      <c r="AW70">
        <v>67</v>
      </c>
      <c r="AX70">
        <f>IF(Z70&gt;0, (R70*SUMPRODUCT(K70:$K$98, X70:$X$98)-K70*$AZ$3)/Z70, 0)</f>
        <v>-4225.6415777908087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0.47670810299999999</v>
      </c>
      <c r="Q71" s="5">
        <f t="shared" si="91"/>
        <v>12.5</v>
      </c>
      <c r="R71">
        <f t="shared" si="62"/>
        <v>100000</v>
      </c>
      <c r="S71">
        <f t="shared" si="63"/>
        <v>-7419.9826256989818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-0.79135683413208335</v>
      </c>
      <c r="AC71">
        <f t="shared" si="64"/>
        <v>-0.71325856737831395</v>
      </c>
      <c r="AE71">
        <f t="shared" si="65"/>
        <v>0</v>
      </c>
      <c r="AF71">
        <f t="shared" si="66"/>
        <v>0</v>
      </c>
      <c r="AG71">
        <f t="shared" si="67"/>
        <v>-1.2015839580741658E-3</v>
      </c>
      <c r="AH71">
        <f t="shared" si="68"/>
        <v>-8.9275488289855787</v>
      </c>
      <c r="AI71">
        <f t="shared" si="69"/>
        <v>-8.9287504129436535</v>
      </c>
      <c r="AJ71">
        <f t="shared" si="70"/>
        <v>-7.8098266753769408E-2</v>
      </c>
      <c r="AK71">
        <f t="shared" si="61"/>
        <v>-5.5394978389245841E-2</v>
      </c>
      <c r="AL71">
        <f t="shared" si="71"/>
        <v>-9.0622436580866701</v>
      </c>
      <c r="AN71">
        <f t="shared" si="72"/>
        <v>0</v>
      </c>
      <c r="AO71">
        <f t="shared" si="73"/>
        <v>0</v>
      </c>
      <c r="AP71">
        <f t="shared" si="74"/>
        <v>-5.4066540288604329E-7</v>
      </c>
      <c r="AQ71">
        <f t="shared" si="75"/>
        <v>-4.017044961339593E-3</v>
      </c>
      <c r="AR71">
        <f t="shared" si="76"/>
        <v>-4.0175856267424788E-3</v>
      </c>
      <c r="AS71">
        <f t="shared" si="77"/>
        <v>-3.5141140638066135E-5</v>
      </c>
      <c r="AT71">
        <f t="shared" si="78"/>
        <v>-2.4925556060758131E-5</v>
      </c>
      <c r="AU71">
        <f t="shared" si="79"/>
        <v>-4.0776523234413043E-3</v>
      </c>
      <c r="AW71">
        <v>68</v>
      </c>
      <c r="AX71">
        <f>IF(Z71&gt;0, (R71*SUMPRODUCT(K71:$K$98, X71:$X$98)-K71*$AZ$3)/Z71, 0)</f>
        <v>-7419.9826256989818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0.48798100799999999</v>
      </c>
      <c r="Q72" s="5">
        <f t="shared" si="91"/>
        <v>12.5</v>
      </c>
      <c r="R72">
        <f t="shared" si="62"/>
        <v>100000</v>
      </c>
      <c r="S72">
        <f t="shared" si="63"/>
        <v>-13263.390707902878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-0.71325856737831395</v>
      </c>
      <c r="AC72">
        <f t="shared" si="64"/>
        <v>-0.64005724673020481</v>
      </c>
      <c r="AE72">
        <f t="shared" si="65"/>
        <v>0</v>
      </c>
      <c r="AF72">
        <f t="shared" si="66"/>
        <v>0</v>
      </c>
      <c r="AG72">
        <f t="shared" si="67"/>
        <v>-6.0321796743576298E-4</v>
      </c>
      <c r="AH72">
        <f t="shared" si="68"/>
        <v>-4.6908012084612887</v>
      </c>
      <c r="AI72">
        <f t="shared" si="69"/>
        <v>-4.6914044264287247</v>
      </c>
      <c r="AJ72">
        <f t="shared" si="70"/>
        <v>-7.3201320648109136E-2</v>
      </c>
      <c r="AK72">
        <f t="shared" si="61"/>
        <v>-4.9928099716481981E-2</v>
      </c>
      <c r="AL72">
        <f t="shared" si="71"/>
        <v>-4.8145338467933154</v>
      </c>
      <c r="AN72">
        <f t="shared" si="72"/>
        <v>0</v>
      </c>
      <c r="AO72">
        <f t="shared" si="73"/>
        <v>0</v>
      </c>
      <c r="AP72">
        <f t="shared" si="74"/>
        <v>-2.4234312550546907E-7</v>
      </c>
      <c r="AQ72">
        <f t="shared" si="75"/>
        <v>-1.8845317735075534E-3</v>
      </c>
      <c r="AR72">
        <f t="shared" si="76"/>
        <v>-1.884774116633059E-3</v>
      </c>
      <c r="AS72">
        <f t="shared" si="77"/>
        <v>-2.9408667835942604E-5</v>
      </c>
      <c r="AT72">
        <f t="shared" si="78"/>
        <v>-2.0058639478654908E-5</v>
      </c>
      <c r="AU72">
        <f t="shared" si="79"/>
        <v>-1.9342414239476562E-3</v>
      </c>
      <c r="AW72">
        <v>69</v>
      </c>
      <c r="AX72">
        <f>IF(Z72&gt;0, (R72*SUMPRODUCT(K72:$K$98, X72:$X$98)-K72*$AZ$3)/Z72, 0)</f>
        <v>-13263.390707902878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0.50007659900000001</v>
      </c>
      <c r="Q73" s="5">
        <f t="shared" si="91"/>
        <v>12.5</v>
      </c>
      <c r="R73">
        <f t="shared" si="62"/>
        <v>100000</v>
      </c>
      <c r="S73">
        <f t="shared" si="63"/>
        <v>-24235.934146736163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-0.64005724673020481</v>
      </c>
      <c r="AC73">
        <f t="shared" si="64"/>
        <v>-0.57299680920956175</v>
      </c>
      <c r="AE73">
        <f t="shared" si="65"/>
        <v>0</v>
      </c>
      <c r="AF73">
        <f t="shared" si="66"/>
        <v>0</v>
      </c>
      <c r="AG73">
        <f t="shared" si="67"/>
        <v>-2.9553059815043626E-4</v>
      </c>
      <c r="AH73">
        <f t="shared" si="68"/>
        <v>-2.4132415168877528</v>
      </c>
      <c r="AI73">
        <f t="shared" si="69"/>
        <v>-2.413537047485903</v>
      </c>
      <c r="AJ73">
        <f t="shared" si="70"/>
        <v>-6.7060437520643057E-2</v>
      </c>
      <c r="AK73">
        <f t="shared" ref="AK73:AK98" si="92">G73*SUM(AB73:AB73, AE73:AF73)</f>
        <v>-4.4804007271114339E-2</v>
      </c>
      <c r="AL73">
        <f t="shared" si="71"/>
        <v>-2.5254014922776604</v>
      </c>
      <c r="AN73">
        <f t="shared" si="72"/>
        <v>0</v>
      </c>
      <c r="AO73">
        <f t="shared" si="73"/>
        <v>0</v>
      </c>
      <c r="AP73">
        <f t="shared" si="74"/>
        <v>-1.0600854308625825E-7</v>
      </c>
      <c r="AQ73">
        <f t="shared" si="75"/>
        <v>-8.6564375709860791E-4</v>
      </c>
      <c r="AR73">
        <f t="shared" si="76"/>
        <v>-8.6574976564169411E-4</v>
      </c>
      <c r="AS73">
        <f t="shared" si="77"/>
        <v>-2.405496867255579E-5</v>
      </c>
      <c r="AT73">
        <f t="shared" si="78"/>
        <v>-1.6071457794766897E-5</v>
      </c>
      <c r="AU73">
        <f t="shared" si="79"/>
        <v>-9.0587619210901675E-4</v>
      </c>
      <c r="AW73">
        <v>70</v>
      </c>
      <c r="AX73">
        <f>IF(Z73&gt;0, (R73*SUMPRODUCT(K73:$K$98, X73:$X$98)-K73*$AZ$3)/Z73, 0)</f>
        <v>-24235.934146736163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0.512515834</v>
      </c>
      <c r="Q74" s="5">
        <f t="shared" si="91"/>
        <v>12.5</v>
      </c>
      <c r="R74">
        <f t="shared" si="62"/>
        <v>100000</v>
      </c>
      <c r="S74">
        <f t="shared" si="63"/>
        <v>-45381.276696584573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-0.57299680920956175</v>
      </c>
      <c r="AC74">
        <f t="shared" si="64"/>
        <v>-0.51230444466831149</v>
      </c>
      <c r="AE74">
        <f t="shared" si="65"/>
        <v>0</v>
      </c>
      <c r="AF74">
        <f t="shared" si="66"/>
        <v>0</v>
      </c>
      <c r="AG74">
        <f t="shared" si="67"/>
        <v>-1.411111811853422E-4</v>
      </c>
      <c r="AH74">
        <f t="shared" si="68"/>
        <v>-1.2117128878687176</v>
      </c>
      <c r="AI74">
        <f t="shared" si="69"/>
        <v>-1.2118539990499029</v>
      </c>
      <c r="AJ74">
        <f t="shared" si="70"/>
        <v>-6.0692364541250265E-2</v>
      </c>
      <c r="AK74">
        <f t="shared" si="92"/>
        <v>-4.0109776644669325E-2</v>
      </c>
      <c r="AL74">
        <f t="shared" si="71"/>
        <v>-1.3126561402358226</v>
      </c>
      <c r="AN74">
        <f t="shared" si="72"/>
        <v>0</v>
      </c>
      <c r="AO74">
        <f t="shared" si="73"/>
        <v>0</v>
      </c>
      <c r="AP74">
        <f t="shared" si="74"/>
        <v>-4.5194107843229536E-8</v>
      </c>
      <c r="AQ74">
        <f t="shared" si="75"/>
        <v>-3.8807897764984691E-4</v>
      </c>
      <c r="AR74">
        <f t="shared" si="76"/>
        <v>-3.8812417175769016E-4</v>
      </c>
      <c r="AS74">
        <f t="shared" si="77"/>
        <v>-1.9438128469317815E-5</v>
      </c>
      <c r="AT74">
        <f t="shared" si="78"/>
        <v>-1.2846080346149989E-5</v>
      </c>
      <c r="AU74">
        <f t="shared" si="79"/>
        <v>-4.2040838057315799E-4</v>
      </c>
      <c r="AW74">
        <v>71</v>
      </c>
      <c r="AX74">
        <f>IF(Z74&gt;0, (R74*SUMPRODUCT(K74:$K$98, X74:$X$98)-K74*$AZ$3)/Z74, 0)</f>
        <v>-45381.276696584573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0.52569093300000003</v>
      </c>
      <c r="Q75" s="5">
        <f t="shared" si="91"/>
        <v>12.5</v>
      </c>
      <c r="R75">
        <f t="shared" si="62"/>
        <v>100000</v>
      </c>
      <c r="S75">
        <f t="shared" si="63"/>
        <v>-87327.457083729154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-0.51230444466831149</v>
      </c>
      <c r="AC75">
        <f t="shared" si="64"/>
        <v>-0.45773001623672149</v>
      </c>
      <c r="AE75">
        <f t="shared" si="65"/>
        <v>0</v>
      </c>
      <c r="AF75">
        <f t="shared" si="66"/>
        <v>0</v>
      </c>
      <c r="AG75">
        <f t="shared" si="67"/>
        <v>-6.5519200879434188E-5</v>
      </c>
      <c r="AH75">
        <f t="shared" si="68"/>
        <v>-0.59344694795243669</v>
      </c>
      <c r="AI75">
        <f t="shared" si="69"/>
        <v>-0.59351246715331607</v>
      </c>
      <c r="AJ75">
        <f t="shared" si="70"/>
        <v>-5.4574428431589994E-2</v>
      </c>
      <c r="AK75">
        <f t="shared" si="92"/>
        <v>-3.5861311126781807E-2</v>
      </c>
      <c r="AL75">
        <f t="shared" si="71"/>
        <v>-0.68394820671168788</v>
      </c>
      <c r="AN75">
        <f t="shared" si="72"/>
        <v>0</v>
      </c>
      <c r="AO75">
        <f t="shared" si="73"/>
        <v>0</v>
      </c>
      <c r="AP75">
        <f t="shared" si="74"/>
        <v>-1.8735744684452935E-8</v>
      </c>
      <c r="AQ75">
        <f t="shared" si="75"/>
        <v>-1.6970094798721393E-4</v>
      </c>
      <c r="AR75">
        <f t="shared" si="76"/>
        <v>-1.6971968373189836E-4</v>
      </c>
      <c r="AS75">
        <f t="shared" si="77"/>
        <v>-1.5605998603001421E-5</v>
      </c>
      <c r="AT75">
        <f t="shared" si="78"/>
        <v>-1.0254831565444413E-5</v>
      </c>
      <c r="AU75">
        <f t="shared" si="79"/>
        <v>-1.955805139003442E-4</v>
      </c>
      <c r="AW75">
        <v>72</v>
      </c>
      <c r="AX75">
        <f>IF(Z75&gt;0, (R75*SUMPRODUCT(K75:$K$98, X75:$X$98)-K75*$AZ$3)/Z75, 0)</f>
        <v>-87327.457083729154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0.53963832300000003</v>
      </c>
      <c r="Q76" s="5">
        <f t="shared" si="91"/>
        <v>12.5</v>
      </c>
      <c r="R76">
        <f t="shared" si="62"/>
        <v>100000</v>
      </c>
      <c r="S76">
        <f t="shared" si="63"/>
        <v>-173188.30199290681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-0.45773001623672149</v>
      </c>
      <c r="AC76">
        <f t="shared" si="64"/>
        <v>-0.40882604985503013</v>
      </c>
      <c r="AE76">
        <f t="shared" si="65"/>
        <v>0</v>
      </c>
      <c r="AF76">
        <f t="shared" si="66"/>
        <v>0</v>
      </c>
      <c r="AG76">
        <f t="shared" si="67"/>
        <v>-2.9507337183761856E-5</v>
      </c>
      <c r="AH76">
        <f t="shared" si="68"/>
        <v>-0.28285337349502393</v>
      </c>
      <c r="AI76">
        <f t="shared" si="69"/>
        <v>-0.28288288083220769</v>
      </c>
      <c r="AJ76">
        <f t="shared" si="70"/>
        <v>-4.8903966381691366E-2</v>
      </c>
      <c r="AK76">
        <f t="shared" si="92"/>
        <v>-3.2041101136570507E-2</v>
      </c>
      <c r="AL76">
        <f t="shared" si="71"/>
        <v>-0.36382794835046955</v>
      </c>
      <c r="AN76">
        <f t="shared" si="72"/>
        <v>0</v>
      </c>
      <c r="AO76">
        <f t="shared" si="73"/>
        <v>0</v>
      </c>
      <c r="AP76">
        <f t="shared" si="74"/>
        <v>-7.533804817798267E-9</v>
      </c>
      <c r="AQ76">
        <f t="shared" si="75"/>
        <v>-7.2218041726245321E-5</v>
      </c>
      <c r="AR76">
        <f t="shared" si="76"/>
        <v>-7.2225575531063122E-5</v>
      </c>
      <c r="AS76">
        <f t="shared" si="77"/>
        <v>-1.24861465892823E-5</v>
      </c>
      <c r="AT76">
        <f t="shared" si="78"/>
        <v>-8.1807246993163509E-6</v>
      </c>
      <c r="AU76">
        <f t="shared" si="79"/>
        <v>-9.2892446819661773E-5</v>
      </c>
      <c r="AW76">
        <v>73</v>
      </c>
      <c r="AX76">
        <f>IF(Z76&gt;0, (R76*SUMPRODUCT(K76:$K$98, X76:$X$98)-K76*$AZ$3)/Z76, 0)</f>
        <v>-173188.30199290681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0.55384314300000004</v>
      </c>
      <c r="Q77" s="5">
        <f t="shared" si="91"/>
        <v>12.5</v>
      </c>
      <c r="R77">
        <f t="shared" si="62"/>
        <v>100000</v>
      </c>
      <c r="S77">
        <f t="shared" si="63"/>
        <v>-354591.48060589214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-0.40882604985503013</v>
      </c>
      <c r="AC77">
        <f t="shared" si="64"/>
        <v>-0.36508249349525768</v>
      </c>
      <c r="AE77">
        <f t="shared" si="65"/>
        <v>0</v>
      </c>
      <c r="AF77">
        <f t="shared" si="66"/>
        <v>0</v>
      </c>
      <c r="AG77">
        <f t="shared" si="67"/>
        <v>-1.2869827444508802E-5</v>
      </c>
      <c r="AH77">
        <f t="shared" si="68"/>
        <v>-0.13073949093932349</v>
      </c>
      <c r="AI77">
        <f t="shared" si="69"/>
        <v>-0.13075236076676799</v>
      </c>
      <c r="AJ77">
        <f t="shared" si="70"/>
        <v>-4.3743556359772451E-2</v>
      </c>
      <c r="AK77">
        <f t="shared" si="92"/>
        <v>-2.8617823489852111E-2</v>
      </c>
      <c r="AL77">
        <f t="shared" si="71"/>
        <v>-0.20311374061639256</v>
      </c>
      <c r="AN77">
        <f t="shared" si="72"/>
        <v>0</v>
      </c>
      <c r="AO77">
        <f t="shared" si="73"/>
        <v>0</v>
      </c>
      <c r="AP77">
        <f t="shared" si="74"/>
        <v>-2.9338577058770977E-9</v>
      </c>
      <c r="AQ77">
        <f t="shared" si="75"/>
        <v>-2.9803900993128103E-5</v>
      </c>
      <c r="AR77">
        <f t="shared" si="76"/>
        <v>-2.9806834850833981E-5</v>
      </c>
      <c r="AS77">
        <f t="shared" si="77"/>
        <v>-9.9719573134871761E-6</v>
      </c>
      <c r="AT77">
        <f t="shared" si="78"/>
        <v>-6.5238343197023121E-6</v>
      </c>
      <c r="AU77">
        <f t="shared" si="79"/>
        <v>-4.630262648402347E-5</v>
      </c>
      <c r="AW77">
        <v>74</v>
      </c>
      <c r="AX77">
        <f>IF(Z77&gt;0, (R77*SUMPRODUCT(K77:$K$98, X77:$X$98)-K77*$AZ$3)/Z77, 0)</f>
        <v>-354591.48060589214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0.568687897</v>
      </c>
      <c r="Q78" s="5">
        <f t="shared" si="91"/>
        <v>12.5</v>
      </c>
      <c r="R78">
        <f t="shared" si="62"/>
        <v>100000</v>
      </c>
      <c r="S78">
        <f t="shared" si="63"/>
        <v>-751517.42971245095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-0.36508249349525768</v>
      </c>
      <c r="AC78">
        <f t="shared" si="64"/>
        <v>-0.32599107025205559</v>
      </c>
      <c r="AE78">
        <f t="shared" si="65"/>
        <v>0</v>
      </c>
      <c r="AF78">
        <f t="shared" si="66"/>
        <v>0</v>
      </c>
      <c r="AG78">
        <f t="shared" si="67"/>
        <v>-5.4222140658931192E-6</v>
      </c>
      <c r="AH78">
        <f t="shared" si="68"/>
        <v>-5.8551320833364756E-2</v>
      </c>
      <c r="AI78">
        <f t="shared" si="69"/>
        <v>-5.8556743047430651E-2</v>
      </c>
      <c r="AJ78">
        <f t="shared" si="70"/>
        <v>-3.9091423243202084E-2</v>
      </c>
      <c r="AK78">
        <f t="shared" si="92"/>
        <v>-2.555577454466804E-2</v>
      </c>
      <c r="AL78">
        <f t="shared" si="71"/>
        <v>-0.12320394083530077</v>
      </c>
      <c r="AN78">
        <f t="shared" si="72"/>
        <v>0</v>
      </c>
      <c r="AO78">
        <f t="shared" si="73"/>
        <v>0</v>
      </c>
      <c r="AP78">
        <f t="shared" si="74"/>
        <v>-1.1036337142552102E-9</v>
      </c>
      <c r="AQ78">
        <f t="shared" si="75"/>
        <v>-1.1917495491803508E-5</v>
      </c>
      <c r="AR78">
        <f t="shared" si="76"/>
        <v>-1.1918599125517762E-5</v>
      </c>
      <c r="AS78">
        <f t="shared" si="77"/>
        <v>-7.9566413470825107E-6</v>
      </c>
      <c r="AT78">
        <f t="shared" si="78"/>
        <v>-5.2016047390698301E-6</v>
      </c>
      <c r="AU78">
        <f t="shared" si="79"/>
        <v>-2.5076845211670105E-5</v>
      </c>
      <c r="AW78">
        <v>75</v>
      </c>
      <c r="AX78">
        <f>IF(Z78&gt;0, (R78*SUMPRODUCT(K78:$K$98, X78:$X$98)-K78*$AZ$3)/Z78, 0)</f>
        <v>-751517.42971245095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0.58363282999999999</v>
      </c>
      <c r="Q79" s="5">
        <f t="shared" si="91"/>
        <v>12.5</v>
      </c>
      <c r="R79">
        <f t="shared" si="62"/>
        <v>100000</v>
      </c>
      <c r="S79">
        <f t="shared" si="63"/>
        <v>-1651266.3839472265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-0.32599107025205559</v>
      </c>
      <c r="AC79">
        <f t="shared" si="64"/>
        <v>-0.29107332065451591</v>
      </c>
      <c r="AE79">
        <f t="shared" si="65"/>
        <v>0</v>
      </c>
      <c r="AF79">
        <f t="shared" si="66"/>
        <v>0</v>
      </c>
      <c r="AG79">
        <f t="shared" si="67"/>
        <v>-2.2034097850911803E-6</v>
      </c>
      <c r="AH79">
        <f t="shared" si="68"/>
        <v>-2.5316657121144059E-2</v>
      </c>
      <c r="AI79">
        <f t="shared" si="69"/>
        <v>-2.531886053092915E-2</v>
      </c>
      <c r="AJ79">
        <f t="shared" si="70"/>
        <v>-3.4917749597539682E-2</v>
      </c>
      <c r="AK79">
        <f t="shared" si="92"/>
        <v>-2.2819374917643895E-2</v>
      </c>
      <c r="AL79">
        <f t="shared" si="71"/>
        <v>-8.3055985046112724E-2</v>
      </c>
      <c r="AN79">
        <f t="shared" si="72"/>
        <v>0</v>
      </c>
      <c r="AO79">
        <f t="shared" si="73"/>
        <v>0</v>
      </c>
      <c r="AP79">
        <f t="shared" si="74"/>
        <v>-4.0042902605221286E-10</v>
      </c>
      <c r="AQ79">
        <f t="shared" si="75"/>
        <v>-4.600834770958426E-6</v>
      </c>
      <c r="AR79">
        <f t="shared" si="76"/>
        <v>-4.601235199984478E-6</v>
      </c>
      <c r="AS79">
        <f t="shared" si="77"/>
        <v>-6.3456559727945762E-6</v>
      </c>
      <c r="AT79">
        <f t="shared" si="78"/>
        <v>-4.1469998614054057E-6</v>
      </c>
      <c r="AU79">
        <f t="shared" si="79"/>
        <v>-1.5093891034184459E-5</v>
      </c>
      <c r="AW79">
        <v>76</v>
      </c>
      <c r="AX79">
        <f>IF(Z79&gt;0, (R79*SUMPRODUCT(K79:$K$98, X79:$X$98)-K79*$AZ$3)/Z79, 0)</f>
        <v>-1651266.3839472265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0.59833308299999999</v>
      </c>
      <c r="Q80" s="5">
        <f t="shared" si="91"/>
        <v>12.5</v>
      </c>
      <c r="R80">
        <f t="shared" si="62"/>
        <v>100000</v>
      </c>
      <c r="S80">
        <f t="shared" si="63"/>
        <v>-3764338.0704861637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-0.29107332065451591</v>
      </c>
      <c r="AC80">
        <f t="shared" si="64"/>
        <v>-0.25989071872765157</v>
      </c>
      <c r="AE80">
        <f t="shared" si="65"/>
        <v>0</v>
      </c>
      <c r="AF80">
        <f t="shared" si="66"/>
        <v>0</v>
      </c>
      <c r="AG80">
        <f t="shared" si="67"/>
        <v>-8.630027174142953E-7</v>
      </c>
      <c r="AH80">
        <f t="shared" si="68"/>
        <v>-1.0546983758607787E-2</v>
      </c>
      <c r="AI80">
        <f t="shared" si="69"/>
        <v>-1.0547846761325202E-2</v>
      </c>
      <c r="AJ80">
        <f t="shared" si="70"/>
        <v>-3.118260192686434E-2</v>
      </c>
      <c r="AK80">
        <f t="shared" si="92"/>
        <v>-2.0375132445816117E-2</v>
      </c>
      <c r="AL80">
        <f t="shared" si="71"/>
        <v>-6.2105581134005661E-2</v>
      </c>
      <c r="AN80">
        <f t="shared" si="72"/>
        <v>0</v>
      </c>
      <c r="AO80">
        <f t="shared" si="73"/>
        <v>0</v>
      </c>
      <c r="AP80">
        <f t="shared" si="74"/>
        <v>-1.4003107331355615E-10</v>
      </c>
      <c r="AQ80">
        <f t="shared" si="75"/>
        <v>-1.7113566691464843E-6</v>
      </c>
      <c r="AR80">
        <f t="shared" si="76"/>
        <v>-1.711496700219798E-6</v>
      </c>
      <c r="AS80">
        <f t="shared" si="77"/>
        <v>-5.0596981080326874E-6</v>
      </c>
      <c r="AT80">
        <f t="shared" si="78"/>
        <v>-3.3060749493837365E-6</v>
      </c>
      <c r="AU80">
        <f t="shared" si="79"/>
        <v>-1.0077269757636222E-5</v>
      </c>
      <c r="AW80">
        <v>77</v>
      </c>
      <c r="AX80">
        <f>IF(Z80&gt;0, (R80*SUMPRODUCT(K80:$K$98, X80:$X$98)-K80*$AZ$3)/Z80, 0)</f>
        <v>-3764338.0704861637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0.61338487399999997</v>
      </c>
      <c r="Q81" s="5">
        <f t="shared" si="91"/>
        <v>12.5</v>
      </c>
      <c r="R81">
        <f t="shared" si="62"/>
        <v>100000</v>
      </c>
      <c r="S81">
        <f t="shared" si="63"/>
        <v>-8924327.773518661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-0.25989071872765157</v>
      </c>
      <c r="AC81">
        <f t="shared" si="64"/>
        <v>-0.2320467133328607</v>
      </c>
      <c r="AE81">
        <f t="shared" si="65"/>
        <v>0</v>
      </c>
      <c r="AF81">
        <f t="shared" si="66"/>
        <v>0</v>
      </c>
      <c r="AG81">
        <f t="shared" si="67"/>
        <v>-3.2501987715732722E-7</v>
      </c>
      <c r="AH81">
        <f t="shared" si="68"/>
        <v>-4.2348225046626008E-3</v>
      </c>
      <c r="AI81">
        <f t="shared" si="69"/>
        <v>-4.2351475245397579E-3</v>
      </c>
      <c r="AJ81">
        <f t="shared" si="70"/>
        <v>-2.7844005394790872E-2</v>
      </c>
      <c r="AK81">
        <f t="shared" si="92"/>
        <v>-1.819235031093561E-2</v>
      </c>
      <c r="AL81">
        <f t="shared" si="71"/>
        <v>-5.0271503230266246E-2</v>
      </c>
      <c r="AN81">
        <f t="shared" si="72"/>
        <v>0</v>
      </c>
      <c r="AO81">
        <f t="shared" si="73"/>
        <v>0</v>
      </c>
      <c r="AP81">
        <f t="shared" si="74"/>
        <v>-4.7087339571339457E-11</v>
      </c>
      <c r="AQ81">
        <f t="shared" si="75"/>
        <v>-6.1352101614657422E-7</v>
      </c>
      <c r="AR81">
        <f t="shared" si="76"/>
        <v>-6.1356810348614552E-7</v>
      </c>
      <c r="AS81">
        <f t="shared" si="77"/>
        <v>-4.03390755210975E-6</v>
      </c>
      <c r="AT81">
        <f t="shared" si="78"/>
        <v>-2.6356215016262925E-6</v>
      </c>
      <c r="AU81">
        <f t="shared" si="79"/>
        <v>-7.283097157222189E-6</v>
      </c>
      <c r="AW81">
        <v>78</v>
      </c>
      <c r="AX81">
        <f>IF(Z81&gt;0, (R81*SUMPRODUCT(K81:$K$98, X81:$X$98)-K81*$AZ$3)/Z81, 0)</f>
        <v>-8924327.773518661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0.62870016699999998</v>
      </c>
      <c r="Q82" s="5">
        <f t="shared" si="91"/>
        <v>12.5</v>
      </c>
      <c r="R82">
        <f t="shared" si="62"/>
        <v>100000</v>
      </c>
      <c r="S82">
        <f t="shared" si="63"/>
        <v>-22054174.535200048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-0.2320467133328607</v>
      </c>
      <c r="AC82">
        <f t="shared" si="64"/>
        <v>-0.20718507975435896</v>
      </c>
      <c r="AE82">
        <f t="shared" si="65"/>
        <v>0</v>
      </c>
      <c r="AF82">
        <f t="shared" si="66"/>
        <v>0</v>
      </c>
      <c r="AG82">
        <f t="shared" si="67"/>
        <v>-1.1742962733862283E-7</v>
      </c>
      <c r="AH82">
        <f t="shared" si="68"/>
        <v>-1.6347204083770489E-3</v>
      </c>
      <c r="AI82">
        <f t="shared" si="69"/>
        <v>-1.6348378380043875E-3</v>
      </c>
      <c r="AJ82">
        <f t="shared" si="70"/>
        <v>-2.4861633578501741E-2</v>
      </c>
      <c r="AK82">
        <f t="shared" si="92"/>
        <v>-1.6243269933300251E-2</v>
      </c>
      <c r="AL82">
        <f t="shared" si="71"/>
        <v>-4.2739741349806376E-2</v>
      </c>
      <c r="AN82">
        <f t="shared" si="72"/>
        <v>0</v>
      </c>
      <c r="AO82">
        <f t="shared" si="73"/>
        <v>0</v>
      </c>
      <c r="AP82">
        <f t="shared" si="74"/>
        <v>-1.5189864217445744E-11</v>
      </c>
      <c r="AQ82">
        <f t="shared" si="75"/>
        <v>-2.1145584465776299E-7</v>
      </c>
      <c r="AR82">
        <f t="shared" si="76"/>
        <v>-2.1147103452198045E-7</v>
      </c>
      <c r="AS82">
        <f t="shared" si="77"/>
        <v>-3.2159246932832856E-6</v>
      </c>
      <c r="AT82">
        <f t="shared" si="78"/>
        <v>-2.1011142615880446E-6</v>
      </c>
      <c r="AU82">
        <f t="shared" si="79"/>
        <v>-5.5285099893933098E-6</v>
      </c>
      <c r="AW82">
        <v>79</v>
      </c>
      <c r="AX82">
        <f>IF(Z82&gt;0, (R82*SUMPRODUCT(K82:$K$98, X82:$X$98)-K82*$AZ$3)/Z82, 0)</f>
        <v>-22054174.535200048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0.64417999699999995</v>
      </c>
      <c r="Q83" s="5">
        <f t="shared" si="91"/>
        <v>12.5</v>
      </c>
      <c r="R83">
        <f t="shared" si="62"/>
        <v>100000</v>
      </c>
      <c r="S83">
        <f t="shared" si="63"/>
        <v>-56940738.056539156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-0.20718507975435896</v>
      </c>
      <c r="AC83">
        <f t="shared" si="64"/>
        <v>-0.18498685629991979</v>
      </c>
      <c r="AE83">
        <f t="shared" si="65"/>
        <v>0</v>
      </c>
      <c r="AF83">
        <f t="shared" si="66"/>
        <v>0</v>
      </c>
      <c r="AG83">
        <f t="shared" si="67"/>
        <v>-4.0609514078531437E-8</v>
      </c>
      <c r="AH83">
        <f t="shared" si="68"/>
        <v>-6.0516653589364139E-4</v>
      </c>
      <c r="AI83">
        <f t="shared" si="69"/>
        <v>-6.052071454077199E-4</v>
      </c>
      <c r="AJ83">
        <f t="shared" si="70"/>
        <v>-2.219822345443917E-2</v>
      </c>
      <c r="AK83">
        <f t="shared" si="92"/>
        <v>-1.4502955582805128E-2</v>
      </c>
      <c r="AL83">
        <f t="shared" si="71"/>
        <v>-3.7306386182652015E-2</v>
      </c>
      <c r="AN83">
        <f t="shared" si="72"/>
        <v>0</v>
      </c>
      <c r="AO83">
        <f t="shared" si="73"/>
        <v>0</v>
      </c>
      <c r="AP83">
        <f t="shared" si="74"/>
        <v>-4.6901418653988208E-12</v>
      </c>
      <c r="AQ83">
        <f t="shared" si="75"/>
        <v>-6.9892904900175753E-8</v>
      </c>
      <c r="AR83">
        <f t="shared" si="76"/>
        <v>-6.9897595042041139E-8</v>
      </c>
      <c r="AS83">
        <f t="shared" si="77"/>
        <v>-2.5637543202267302E-6</v>
      </c>
      <c r="AT83">
        <f t="shared" si="78"/>
        <v>-1.6749995830876913E-6</v>
      </c>
      <c r="AU83">
        <f t="shared" si="79"/>
        <v>-4.3086514983564628E-6</v>
      </c>
      <c r="AW83">
        <v>80</v>
      </c>
      <c r="AX83">
        <f>IF(Z83&gt;0, (R83*SUMPRODUCT(K83:$K$98, X83:$X$98)-K83*$AZ$3)/Z83, 0)</f>
        <v>-56940738.056539156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0.65972661300000002</v>
      </c>
      <c r="Q84" s="5">
        <f t="shared" si="91"/>
        <v>12.5</v>
      </c>
      <c r="R84">
        <f t="shared" si="62"/>
        <v>100000</v>
      </c>
      <c r="S84">
        <f t="shared" si="63"/>
        <v>-153932968.46737346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-0.18498685629991979</v>
      </c>
      <c r="AC84">
        <f t="shared" si="64"/>
        <v>-0.16516689502292836</v>
      </c>
      <c r="AE84">
        <f t="shared" si="65"/>
        <v>0</v>
      </c>
      <c r="AF84">
        <f t="shared" si="66"/>
        <v>0</v>
      </c>
      <c r="AG84">
        <f t="shared" si="67"/>
        <v>-1.3412241759140764E-8</v>
      </c>
      <c r="AH84">
        <f t="shared" si="68"/>
        <v>-2.1432941742884288E-4</v>
      </c>
      <c r="AI84">
        <f t="shared" si="69"/>
        <v>-2.1434282967060201E-4</v>
      </c>
      <c r="AJ84">
        <f t="shared" si="70"/>
        <v>-1.9819961276991427E-2</v>
      </c>
      <c r="AK84">
        <f t="shared" si="92"/>
        <v>-1.2949079940994387E-2</v>
      </c>
      <c r="AL84">
        <f t="shared" si="71"/>
        <v>-3.2983384047656418E-2</v>
      </c>
      <c r="AN84">
        <f t="shared" si="72"/>
        <v>0</v>
      </c>
      <c r="AO84">
        <f t="shared" si="73"/>
        <v>0</v>
      </c>
      <c r="AP84">
        <f t="shared" si="74"/>
        <v>-1.383061642317649E-12</v>
      </c>
      <c r="AQ84">
        <f t="shared" si="75"/>
        <v>-2.2101510052493329E-8</v>
      </c>
      <c r="AR84">
        <f t="shared" si="76"/>
        <v>-2.2102893114135647E-8</v>
      </c>
      <c r="AS84">
        <f t="shared" si="77"/>
        <v>-2.0438215092376993E-6</v>
      </c>
      <c r="AT84">
        <f t="shared" si="78"/>
        <v>-1.335300697028411E-6</v>
      </c>
      <c r="AU84">
        <f t="shared" si="79"/>
        <v>-3.4012250993802465E-6</v>
      </c>
      <c r="AW84">
        <v>81</v>
      </c>
      <c r="AX84">
        <f>IF(Z84&gt;0, (R84*SUMPRODUCT(K84:$K$98, X84:$X$98)-K84*$AZ$3)/Z84, 0)</f>
        <v>-153932968.46737346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0.67535580100000003</v>
      </c>
      <c r="Q85" s="5">
        <f t="shared" si="91"/>
        <v>12.5</v>
      </c>
      <c r="R85">
        <f t="shared" si="62"/>
        <v>100000</v>
      </c>
      <c r="S85">
        <f t="shared" si="63"/>
        <v>-436811383.5170691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-0.16516689502292836</v>
      </c>
      <c r="AC85">
        <f t="shared" si="64"/>
        <v>-0.14747046072274536</v>
      </c>
      <c r="AE85">
        <f t="shared" si="65"/>
        <v>0</v>
      </c>
      <c r="AF85">
        <f t="shared" si="66"/>
        <v>0</v>
      </c>
      <c r="AG85">
        <f t="shared" si="67"/>
        <v>-4.2200840650991963E-9</v>
      </c>
      <c r="AH85">
        <f t="shared" si="68"/>
        <v>-7.2464282211601272E-5</v>
      </c>
      <c r="AI85">
        <f t="shared" si="69"/>
        <v>-7.2468502295666376E-5</v>
      </c>
      <c r="AJ85">
        <f t="shared" si="70"/>
        <v>-1.7696434300183E-2</v>
      </c>
      <c r="AK85">
        <f t="shared" si="92"/>
        <v>-1.1561682651604987E-2</v>
      </c>
      <c r="AL85">
        <f t="shared" si="71"/>
        <v>-2.9330585454083652E-2</v>
      </c>
      <c r="AN85">
        <f t="shared" si="72"/>
        <v>0</v>
      </c>
      <c r="AO85">
        <f t="shared" si="73"/>
        <v>0</v>
      </c>
      <c r="AP85">
        <f t="shared" si="74"/>
        <v>-3.885467166202332E-13</v>
      </c>
      <c r="AQ85">
        <f t="shared" si="75"/>
        <v>-6.6718478805700812E-9</v>
      </c>
      <c r="AR85">
        <f t="shared" si="76"/>
        <v>-6.6722364272867017E-9</v>
      </c>
      <c r="AS85">
        <f t="shared" si="77"/>
        <v>-1.6293257046907089E-6</v>
      </c>
      <c r="AT85">
        <f t="shared" si="78"/>
        <v>-1.0644939208765822E-6</v>
      </c>
      <c r="AU85">
        <f t="shared" si="79"/>
        <v>-2.7004918619945774E-6</v>
      </c>
      <c r="AW85">
        <v>82</v>
      </c>
      <c r="AX85">
        <f>IF(Z85&gt;0, (R85*SUMPRODUCT(K85:$K$98, X85:$X$98)-K85*$AZ$3)/Z85, 0)</f>
        <v>-436811383.5170691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0.69109609699999996</v>
      </c>
      <c r="Q86" s="5">
        <f t="shared" si="91"/>
        <v>12.5</v>
      </c>
      <c r="R86">
        <f t="shared" si="62"/>
        <v>100000</v>
      </c>
      <c r="S86">
        <f t="shared" si="63"/>
        <v>-1304801231.2773578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-0.14747046072274536</v>
      </c>
      <c r="AC86">
        <f t="shared" si="64"/>
        <v>-0.13167005989308156</v>
      </c>
      <c r="AE86">
        <f t="shared" si="65"/>
        <v>0</v>
      </c>
      <c r="AF86">
        <f t="shared" si="66"/>
        <v>0</v>
      </c>
      <c r="AG86">
        <f t="shared" si="67"/>
        <v>-1.2613995980462563E-9</v>
      </c>
      <c r="AH86">
        <f t="shared" si="68"/>
        <v>-2.3331869011215585E-5</v>
      </c>
      <c r="AI86">
        <f t="shared" si="69"/>
        <v>-2.333313041081363E-5</v>
      </c>
      <c r="AJ86">
        <f t="shared" si="70"/>
        <v>-1.5800400829663802E-2</v>
      </c>
      <c r="AK86">
        <f t="shared" si="92"/>
        <v>-1.0322932250592175E-2</v>
      </c>
      <c r="AL86">
        <f t="shared" si="71"/>
        <v>-2.6146666210666792E-2</v>
      </c>
      <c r="AN86">
        <f t="shared" si="72"/>
        <v>0</v>
      </c>
      <c r="AO86">
        <f t="shared" si="73"/>
        <v>0</v>
      </c>
      <c r="AP86">
        <f t="shared" si="74"/>
        <v>-1.0369475901394885E-13</v>
      </c>
      <c r="AQ86">
        <f t="shared" si="75"/>
        <v>-1.9180222811314865E-9</v>
      </c>
      <c r="AR86">
        <f t="shared" si="76"/>
        <v>-1.9181259758905003E-9</v>
      </c>
      <c r="AS86">
        <f t="shared" si="77"/>
        <v>-1.2988895500628687E-6</v>
      </c>
      <c r="AT86">
        <f t="shared" si="78"/>
        <v>-8.4860814423949318E-7</v>
      </c>
      <c r="AU86">
        <f t="shared" si="79"/>
        <v>-2.1494158202782524E-6</v>
      </c>
      <c r="AW86">
        <v>83</v>
      </c>
      <c r="AX86">
        <f>IF(Z86&gt;0, (R86*SUMPRODUCT(K86:$K$98, X86:$X$98)-K86*$AZ$3)/Z86, 0)</f>
        <v>-1304801231.2773578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0.70685825099999999</v>
      </c>
      <c r="Q87" s="5">
        <f t="shared" si="91"/>
        <v>12.5</v>
      </c>
      <c r="R87">
        <f t="shared" si="62"/>
        <v>100000</v>
      </c>
      <c r="S87">
        <f t="shared" si="63"/>
        <v>-4114550820.1985788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-0.13167005989308156</v>
      </c>
      <c r="AC87">
        <f t="shared" si="64"/>
        <v>-0.11756255511332554</v>
      </c>
      <c r="AE87">
        <f t="shared" si="65"/>
        <v>0</v>
      </c>
      <c r="AF87">
        <f t="shared" si="66"/>
        <v>0</v>
      </c>
      <c r="AG87">
        <f t="shared" si="67"/>
        <v>-3.5715488837871392E-10</v>
      </c>
      <c r="AH87">
        <f t="shared" si="68"/>
        <v>-7.1330457094966381E-6</v>
      </c>
      <c r="AI87">
        <f t="shared" si="69"/>
        <v>-7.1334028643850167E-6</v>
      </c>
      <c r="AJ87">
        <f t="shared" si="70"/>
        <v>-1.4107504779756017E-2</v>
      </c>
      <c r="AK87">
        <f t="shared" si="92"/>
        <v>-9.2169041925157097E-3</v>
      </c>
      <c r="AL87">
        <f t="shared" si="71"/>
        <v>-2.3331542375136113E-2</v>
      </c>
      <c r="AN87">
        <f t="shared" si="72"/>
        <v>0</v>
      </c>
      <c r="AO87">
        <f t="shared" si="73"/>
        <v>0</v>
      </c>
      <c r="AP87">
        <f t="shared" si="74"/>
        <v>-2.6214567347627664E-14</v>
      </c>
      <c r="AQ87">
        <f t="shared" si="75"/>
        <v>-5.2355354281761681E-10</v>
      </c>
      <c r="AR87">
        <f t="shared" si="76"/>
        <v>-5.2357975738496448E-10</v>
      </c>
      <c r="AS87">
        <f t="shared" si="77"/>
        <v>-1.0354670933797984E-6</v>
      </c>
      <c r="AT87">
        <f t="shared" si="78"/>
        <v>-6.765052461920468E-7</v>
      </c>
      <c r="AU87">
        <f t="shared" si="79"/>
        <v>-1.7124959193292303E-6</v>
      </c>
      <c r="AW87">
        <v>84</v>
      </c>
      <c r="AX87">
        <f>IF(Z87&gt;0, (R87*SUMPRODUCT(K87:$K$98, X87:$X$98)-K87*$AZ$3)/Z87, 0)</f>
        <v>-4114550820.1985788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0.722550582</v>
      </c>
      <c r="Q88" s="5">
        <f t="shared" si="91"/>
        <v>12.5</v>
      </c>
      <c r="R88">
        <f t="shared" si="62"/>
        <v>100000</v>
      </c>
      <c r="S88">
        <f t="shared" si="63"/>
        <v>-13736078143.779173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-0.11756255511332554</v>
      </c>
      <c r="AC88">
        <f t="shared" si="64"/>
        <v>-0.10496656751386274</v>
      </c>
      <c r="AE88">
        <f t="shared" si="65"/>
        <v>0</v>
      </c>
      <c r="AF88">
        <f t="shared" si="66"/>
        <v>0</v>
      </c>
      <c r="AG88">
        <f t="shared" si="67"/>
        <v>-9.5520867032742031E-11</v>
      </c>
      <c r="AH88">
        <f t="shared" si="68"/>
        <v>-2.0644997796974783E-6</v>
      </c>
      <c r="AI88">
        <f t="shared" si="69"/>
        <v>-2.064595300564511E-6</v>
      </c>
      <c r="AJ88">
        <f t="shared" si="70"/>
        <v>-1.2595987599462802E-2</v>
      </c>
      <c r="AK88">
        <f t="shared" si="92"/>
        <v>-8.229378857932788E-3</v>
      </c>
      <c r="AL88">
        <f t="shared" si="71"/>
        <v>-2.0827431052696153E-2</v>
      </c>
      <c r="AN88">
        <f t="shared" si="72"/>
        <v>0</v>
      </c>
      <c r="AO88">
        <f t="shared" si="73"/>
        <v>0</v>
      </c>
      <c r="AP88">
        <f t="shared" si="74"/>
        <v>-6.2598846252185928E-15</v>
      </c>
      <c r="AQ88">
        <f t="shared" si="75"/>
        <v>-1.3529536352790404E-10</v>
      </c>
      <c r="AR88">
        <f t="shared" si="76"/>
        <v>-1.3530162341252924E-10</v>
      </c>
      <c r="AS88">
        <f t="shared" si="77"/>
        <v>-8.2546810516589786E-7</v>
      </c>
      <c r="AT88">
        <f t="shared" si="78"/>
        <v>-5.3930584790666142E-7</v>
      </c>
      <c r="AU88">
        <f t="shared" si="79"/>
        <v>-1.3649092546959718E-6</v>
      </c>
      <c r="AW88">
        <v>85</v>
      </c>
      <c r="AX88">
        <f>IF(Z88&gt;0, (R88*SUMPRODUCT(K88:$K$98, X88:$X$98)-K88*$AZ$3)/Z88, 0)</f>
        <v>-13736078143.779173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0.74076925400000004</v>
      </c>
      <c r="Q89" s="5">
        <f t="shared" si="91"/>
        <v>12.5</v>
      </c>
      <c r="R89">
        <f t="shared" si="62"/>
        <v>100000</v>
      </c>
      <c r="S89">
        <f t="shared" si="63"/>
        <v>-49208838385.963821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-0.10496656751386274</v>
      </c>
      <c r="AC89">
        <f t="shared" si="64"/>
        <v>-9.3720149682179246E-2</v>
      </c>
      <c r="AE89">
        <f t="shared" si="65"/>
        <v>0</v>
      </c>
      <c r="AF89">
        <f t="shared" si="66"/>
        <v>0</v>
      </c>
      <c r="AG89">
        <f t="shared" si="67"/>
        <v>-2.3806736949137094E-11</v>
      </c>
      <c r="AH89">
        <f t="shared" si="68"/>
        <v>-5.6607137130622008E-7</v>
      </c>
      <c r="AI89">
        <f t="shared" si="69"/>
        <v>-5.6609517804316919E-7</v>
      </c>
      <c r="AJ89">
        <f t="shared" si="70"/>
        <v>-1.1246417831683495E-2</v>
      </c>
      <c r="AK89">
        <f t="shared" si="92"/>
        <v>-7.3476597259703926E-3</v>
      </c>
      <c r="AL89">
        <f t="shared" si="71"/>
        <v>-1.8594643652831928E-2</v>
      </c>
      <c r="AN89">
        <f t="shared" si="72"/>
        <v>0</v>
      </c>
      <c r="AO89">
        <f t="shared" si="73"/>
        <v>0</v>
      </c>
      <c r="AP89">
        <f t="shared" si="74"/>
        <v>-1.3929961741224639E-15</v>
      </c>
      <c r="AQ89">
        <f t="shared" si="75"/>
        <v>-3.3122357599637477E-11</v>
      </c>
      <c r="AR89">
        <f t="shared" si="76"/>
        <v>-3.3123750595811595E-11</v>
      </c>
      <c r="AS89">
        <f t="shared" si="77"/>
        <v>-6.5805813898765352E-7</v>
      </c>
      <c r="AT89">
        <f t="shared" si="78"/>
        <v>-4.2993132191522197E-7</v>
      </c>
      <c r="AU89">
        <f t="shared" si="79"/>
        <v>-1.0880225846534713E-6</v>
      </c>
      <c r="AW89">
        <v>86</v>
      </c>
      <c r="AX89">
        <f>IF(Z89&gt;0, (R89*SUMPRODUCT(K89:$K$98, X89:$X$98)-K89*$AZ$3)/Z89, 0)</f>
        <v>-49208838385.963821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0.75888896100000003</v>
      </c>
      <c r="Q90" s="5">
        <f t="shared" si="91"/>
        <v>12.5</v>
      </c>
      <c r="R90">
        <f t="shared" si="62"/>
        <v>100000</v>
      </c>
      <c r="S90">
        <f t="shared" si="63"/>
        <v>-190109754383.48822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-9.3720149682179246E-2</v>
      </c>
      <c r="AC90">
        <f t="shared" si="64"/>
        <v>-8.3678705101927597E-2</v>
      </c>
      <c r="AE90">
        <f t="shared" si="65"/>
        <v>0</v>
      </c>
      <c r="AF90">
        <f t="shared" si="66"/>
        <v>0</v>
      </c>
      <c r="AG90">
        <f t="shared" si="67"/>
        <v>-5.5019997115147641E-12</v>
      </c>
      <c r="AH90">
        <f t="shared" si="68"/>
        <v>-1.4453335894504767E-7</v>
      </c>
      <c r="AI90">
        <f t="shared" si="69"/>
        <v>-1.4453886094475918E-7</v>
      </c>
      <c r="AJ90">
        <f t="shared" si="70"/>
        <v>-1.0041444580251649E-2</v>
      </c>
      <c r="AK90">
        <f t="shared" si="92"/>
        <v>-6.5604104777525476E-3</v>
      </c>
      <c r="AL90">
        <f t="shared" si="71"/>
        <v>-1.660199959686514E-2</v>
      </c>
      <c r="AN90">
        <f t="shared" si="72"/>
        <v>0</v>
      </c>
      <c r="AO90">
        <f t="shared" si="73"/>
        <v>0</v>
      </c>
      <c r="AP90">
        <f t="shared" si="74"/>
        <v>-2.8744356528970314E-16</v>
      </c>
      <c r="AQ90">
        <f t="shared" si="75"/>
        <v>-7.5509244232626546E-12</v>
      </c>
      <c r="AR90">
        <f t="shared" si="76"/>
        <v>-7.5512118668279434E-12</v>
      </c>
      <c r="AS90">
        <f t="shared" si="77"/>
        <v>-5.2459992405413193E-7</v>
      </c>
      <c r="AT90">
        <f t="shared" si="78"/>
        <v>-3.4273861802329121E-7</v>
      </c>
      <c r="AU90">
        <f t="shared" si="79"/>
        <v>-8.6734609328928987E-7</v>
      </c>
      <c r="AW90">
        <v>87</v>
      </c>
      <c r="AX90">
        <f>IF(Z90&gt;0, (R90*SUMPRODUCT(K90:$K$98, X90:$X$98)-K90*$AZ$3)/Z90, 0)</f>
        <v>-190109754383.48822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0.77688723800000004</v>
      </c>
      <c r="Q91" s="5">
        <f t="shared" si="91"/>
        <v>12.5</v>
      </c>
      <c r="R91">
        <f t="shared" si="62"/>
        <v>100000</v>
      </c>
      <c r="S91">
        <f t="shared" si="63"/>
        <v>-796483751371.73438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-8.3678705101927597E-2</v>
      </c>
      <c r="AC91">
        <f t="shared" si="64"/>
        <v>-7.4713129561823174E-2</v>
      </c>
      <c r="AE91">
        <f t="shared" si="65"/>
        <v>0</v>
      </c>
      <c r="AF91">
        <f t="shared" si="66"/>
        <v>0</v>
      </c>
      <c r="AG91">
        <f t="shared" si="67"/>
        <v>-1.1725463550441143E-12</v>
      </c>
      <c r="AH91">
        <f t="shared" si="68"/>
        <v>-3.4195466874844023E-8</v>
      </c>
      <c r="AI91">
        <f t="shared" si="69"/>
        <v>-3.4196639421199063E-8</v>
      </c>
      <c r="AJ91">
        <f t="shared" si="70"/>
        <v>-8.9655755401044229E-3</v>
      </c>
      <c r="AK91">
        <f t="shared" si="92"/>
        <v>-5.8575093571349322E-3</v>
      </c>
      <c r="AL91">
        <f t="shared" si="71"/>
        <v>-1.4823119093878775E-2</v>
      </c>
      <c r="AN91">
        <f t="shared" si="72"/>
        <v>0</v>
      </c>
      <c r="AO91">
        <f t="shared" si="73"/>
        <v>0</v>
      </c>
      <c r="AP91">
        <f t="shared" si="74"/>
        <v>-5.4694546533942818E-17</v>
      </c>
      <c r="AQ91">
        <f t="shared" si="75"/>
        <v>-1.5950802679913587E-12</v>
      </c>
      <c r="AR91">
        <f t="shared" si="76"/>
        <v>-1.5951349625378925E-12</v>
      </c>
      <c r="AS91">
        <f t="shared" si="77"/>
        <v>-4.1820784864694917E-7</v>
      </c>
      <c r="AT91">
        <f t="shared" si="78"/>
        <v>-2.7322912798169819E-7</v>
      </c>
      <c r="AU91">
        <f t="shared" si="79"/>
        <v>-6.9143857176360984E-7</v>
      </c>
      <c r="AW91">
        <v>88</v>
      </c>
      <c r="AX91">
        <f>IF(Z91&gt;0, (R91*SUMPRODUCT(K91:$K$98, X91:$X$98)-K91*$AZ$3)/Z91, 0)</f>
        <v>-796483751371.73438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0.79474162100000001</v>
      </c>
      <c r="Q92" s="5">
        <f t="shared" si="91"/>
        <v>12.5</v>
      </c>
      <c r="R92">
        <f t="shared" si="62"/>
        <v>100000</v>
      </c>
      <c r="S92">
        <f t="shared" si="63"/>
        <v>-3642077795783.9053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-7.4713129561823174E-2</v>
      </c>
      <c r="AC92">
        <f t="shared" si="64"/>
        <v>-6.6708151395868831E-2</v>
      </c>
      <c r="AE92">
        <f t="shared" si="65"/>
        <v>0</v>
      </c>
      <c r="AF92">
        <f t="shared" si="66"/>
        <v>0</v>
      </c>
      <c r="AG92">
        <f t="shared" si="67"/>
        <v>-2.2894950058827225E-13</v>
      </c>
      <c r="AH92">
        <f t="shared" si="68"/>
        <v>-7.454971127243207E-9</v>
      </c>
      <c r="AI92">
        <f t="shared" si="69"/>
        <v>-7.4552000767437961E-9</v>
      </c>
      <c r="AJ92">
        <f t="shared" si="70"/>
        <v>-8.0049781659543434E-3</v>
      </c>
      <c r="AK92">
        <f t="shared" si="92"/>
        <v>-5.229919069327623E-3</v>
      </c>
      <c r="AL92">
        <f t="shared" si="71"/>
        <v>-1.3234904690482044E-2</v>
      </c>
      <c r="AN92">
        <f t="shared" si="72"/>
        <v>0</v>
      </c>
      <c r="AO92">
        <f t="shared" si="73"/>
        <v>0</v>
      </c>
      <c r="AP92">
        <f t="shared" si="74"/>
        <v>-9.5353290146051265E-18</v>
      </c>
      <c r="AQ92">
        <f t="shared" si="75"/>
        <v>-3.1048594694461172E-13</v>
      </c>
      <c r="AR92">
        <f t="shared" si="76"/>
        <v>-3.1049548227362632E-13</v>
      </c>
      <c r="AS92">
        <f t="shared" si="77"/>
        <v>-3.333927366994874E-7</v>
      </c>
      <c r="AT92">
        <f t="shared" si="78"/>
        <v>-2.1781658801465334E-7</v>
      </c>
      <c r="AU92">
        <f t="shared" si="79"/>
        <v>-5.51209635209623E-7</v>
      </c>
      <c r="AW92">
        <v>89</v>
      </c>
      <c r="AX92">
        <f>IF(Z92&gt;0, (R92*SUMPRODUCT(K92:$K$98, X92:$X$98)-K92*$AZ$3)/Z92, 0)</f>
        <v>-3642077795783.9053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0.81243025300000005</v>
      </c>
      <c r="Q93" s="5">
        <f t="shared" si="91"/>
        <v>12.5</v>
      </c>
      <c r="R93">
        <f t="shared" si="62"/>
        <v>100000</v>
      </c>
      <c r="S93">
        <f t="shared" si="63"/>
        <v>-18313114873232.383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-6.6708151395868831E-2</v>
      </c>
      <c r="AC93">
        <f t="shared" si="64"/>
        <v>-5.956084946086735E-2</v>
      </c>
      <c r="AE93">
        <f t="shared" si="65"/>
        <v>0</v>
      </c>
      <c r="AF93">
        <f t="shared" si="66"/>
        <v>0</v>
      </c>
      <c r="AG93">
        <f t="shared" si="67"/>
        <v>-4.0654504895235825E-14</v>
      </c>
      <c r="AH93">
        <f t="shared" si="68"/>
        <v>-1.4880440054972293E-9</v>
      </c>
      <c r="AI93">
        <f t="shared" si="69"/>
        <v>-1.4880846600021246E-9</v>
      </c>
      <c r="AJ93">
        <f t="shared" si="70"/>
        <v>-7.1473019350014808E-3</v>
      </c>
      <c r="AK93">
        <f t="shared" si="92"/>
        <v>-4.6695705977108188E-3</v>
      </c>
      <c r="AL93">
        <f t="shared" si="71"/>
        <v>-1.1816874020796959E-2</v>
      </c>
      <c r="AN93">
        <f t="shared" si="72"/>
        <v>0</v>
      </c>
      <c r="AO93">
        <f t="shared" si="73"/>
        <v>0</v>
      </c>
      <c r="AP93">
        <f t="shared" si="74"/>
        <v>-1.5117731791832057E-18</v>
      </c>
      <c r="AQ93">
        <f t="shared" si="75"/>
        <v>-5.5334212598384881E-14</v>
      </c>
      <c r="AR93">
        <f t="shared" si="76"/>
        <v>-5.5335724371564064E-14</v>
      </c>
      <c r="AS93">
        <f t="shared" si="77"/>
        <v>-2.6577864855822368E-7</v>
      </c>
      <c r="AT93">
        <f t="shared" si="78"/>
        <v>-1.7364205039793678E-7</v>
      </c>
      <c r="AU93">
        <f t="shared" si="79"/>
        <v>-4.3942075429188484E-7</v>
      </c>
      <c r="AW93">
        <v>90</v>
      </c>
      <c r="AX93">
        <f>IF(Z93&gt;0, (R93*SUMPRODUCT(K93:$K$98, X93:$X$98)-K93*$AZ$3)/Z93, 0)</f>
        <v>-18313114873232.383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0.830029028</v>
      </c>
      <c r="Q94" s="5">
        <f t="shared" si="91"/>
        <v>12.5</v>
      </c>
      <c r="R94">
        <f t="shared" si="62"/>
        <v>100000</v>
      </c>
      <c r="S94">
        <f t="shared" si="63"/>
        <v>-102212265251121.66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-5.956084946086735E-2</v>
      </c>
      <c r="AC94">
        <f t="shared" si="64"/>
        <v>-5.3179329875822683E-2</v>
      </c>
      <c r="AE94">
        <f t="shared" si="65"/>
        <v>0</v>
      </c>
      <c r="AF94">
        <f t="shared" si="66"/>
        <v>0</v>
      </c>
      <c r="AG94">
        <f t="shared" si="67"/>
        <v>-6.5035406642696322E-15</v>
      </c>
      <c r="AH94">
        <f t="shared" si="68"/>
        <v>-2.6995535345611066E-10</v>
      </c>
      <c r="AI94">
        <f t="shared" si="69"/>
        <v>-2.6996185699677492E-10</v>
      </c>
      <c r="AJ94">
        <f t="shared" si="70"/>
        <v>-6.3815195850446677E-3</v>
      </c>
      <c r="AK94">
        <f t="shared" si="92"/>
        <v>-4.1692594622607148E-3</v>
      </c>
      <c r="AL94">
        <f t="shared" si="71"/>
        <v>-1.055077931726724E-2</v>
      </c>
      <c r="AN94">
        <f t="shared" si="72"/>
        <v>0</v>
      </c>
      <c r="AO94">
        <f t="shared" si="73"/>
        <v>0</v>
      </c>
      <c r="AP94">
        <f t="shared" si="74"/>
        <v>-2.1592841510488173E-19</v>
      </c>
      <c r="AQ94">
        <f t="shared" si="75"/>
        <v>-8.9629687319564705E-15</v>
      </c>
      <c r="AR94">
        <f t="shared" si="76"/>
        <v>-8.9631846603715754E-15</v>
      </c>
      <c r="AS94">
        <f t="shared" si="77"/>
        <v>-2.1187711142176827E-7</v>
      </c>
      <c r="AT94">
        <f t="shared" si="78"/>
        <v>-1.3842637946326884E-7</v>
      </c>
      <c r="AU94">
        <f t="shared" si="79"/>
        <v>-3.5030349984822175E-7</v>
      </c>
      <c r="AW94">
        <v>91</v>
      </c>
      <c r="AX94">
        <f>IF(Z94&gt;0, (R94*SUMPRODUCT(K94:$K$98, X94:$X$98)-K94*$AZ$3)/Z94, 0)</f>
        <v>-102212265251121.66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0.84762719500000006</v>
      </c>
      <c r="Q95" s="5">
        <f t="shared" si="91"/>
        <v>12.5</v>
      </c>
      <c r="R95">
        <f t="shared" si="62"/>
        <v>100000</v>
      </c>
      <c r="S95">
        <f t="shared" si="63"/>
        <v>-640999881382459.5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-5.3179329875822683E-2</v>
      </c>
      <c r="AC95">
        <f t="shared" si="64"/>
        <v>-4.7481544531992395E-2</v>
      </c>
      <c r="AE95">
        <f t="shared" si="65"/>
        <v>0</v>
      </c>
      <c r="AF95">
        <f t="shared" si="66"/>
        <v>0</v>
      </c>
      <c r="AG95">
        <f t="shared" si="67"/>
        <v>-9.259273268036304E-16</v>
      </c>
      <c r="AH95">
        <f t="shared" si="68"/>
        <v>-4.4100623446586443E-11</v>
      </c>
      <c r="AI95">
        <f t="shared" si="69"/>
        <v>-4.4101549373913248E-11</v>
      </c>
      <c r="AJ95">
        <f t="shared" si="70"/>
        <v>-5.6977853438302875E-3</v>
      </c>
      <c r="AK95">
        <f t="shared" si="92"/>
        <v>-3.7225530913075882E-3</v>
      </c>
      <c r="AL95">
        <f t="shared" si="71"/>
        <v>-9.4203384792394262E-3</v>
      </c>
      <c r="AN95">
        <f t="shared" si="72"/>
        <v>0</v>
      </c>
      <c r="AO95">
        <f t="shared" si="73"/>
        <v>0</v>
      </c>
      <c r="AP95">
        <f t="shared" si="74"/>
        <v>-2.7448512622934255E-20</v>
      </c>
      <c r="AQ95">
        <f t="shared" si="75"/>
        <v>-1.3073342629724751E-15</v>
      </c>
      <c r="AR95">
        <f t="shared" si="76"/>
        <v>-1.3073617114850982E-15</v>
      </c>
      <c r="AS95">
        <f t="shared" si="77"/>
        <v>-1.6890713601982683E-7</v>
      </c>
      <c r="AT95">
        <f t="shared" si="78"/>
        <v>-1.1035266219977238E-7</v>
      </c>
      <c r="AU95">
        <f t="shared" si="79"/>
        <v>-2.7925979952696094E-7</v>
      </c>
      <c r="AW95">
        <v>92</v>
      </c>
      <c r="AX95">
        <f>IF(Z95&gt;0, (R95*SUMPRODUCT(K95:$K$98, X95:$X$98)-K95*$AZ$3)/Z95, 0)</f>
        <v>-640999881382459.5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0.86522596900000004</v>
      </c>
      <c r="Q96" s="5">
        <f t="shared" si="91"/>
        <v>12.5</v>
      </c>
      <c r="R96">
        <f t="shared" si="62"/>
        <v>100000</v>
      </c>
      <c r="S96">
        <f t="shared" si="63"/>
        <v>-4586862491145501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-4.7481544531992395E-2</v>
      </c>
      <c r="AC96">
        <f t="shared" si="64"/>
        <v>-4.2394236189280052E-2</v>
      </c>
      <c r="AE96">
        <f t="shared" si="65"/>
        <v>0</v>
      </c>
      <c r="AF96">
        <f t="shared" si="66"/>
        <v>0</v>
      </c>
      <c r="AG96">
        <f t="shared" si="67"/>
        <v>-1.1553168497834322E-16</v>
      </c>
      <c r="AH96">
        <f t="shared" si="68"/>
        <v>-6.4090909484580067E-12</v>
      </c>
      <c r="AI96">
        <f t="shared" si="69"/>
        <v>-6.4092064801429853E-12</v>
      </c>
      <c r="AJ96">
        <f t="shared" si="70"/>
        <v>-5.0873083427123433E-3</v>
      </c>
      <c r="AK96">
        <f t="shared" si="92"/>
        <v>-3.323708117239468E-3</v>
      </c>
      <c r="AL96">
        <f t="shared" si="71"/>
        <v>-8.4110164663610178E-3</v>
      </c>
      <c r="AN96">
        <f t="shared" si="72"/>
        <v>0</v>
      </c>
      <c r="AO96">
        <f t="shared" si="73"/>
        <v>0</v>
      </c>
      <c r="AP96">
        <f t="shared" si="74"/>
        <v>-3.0579121115338278E-21</v>
      </c>
      <c r="AQ96">
        <f t="shared" si="75"/>
        <v>-1.6963689951276445E-16</v>
      </c>
      <c r="AR96">
        <f t="shared" si="76"/>
        <v>-1.6963995742487598E-16</v>
      </c>
      <c r="AS96">
        <f t="shared" si="77"/>
        <v>-1.3465173470986146E-7</v>
      </c>
      <c r="AT96">
        <f t="shared" si="78"/>
        <v>-8.7972466677129002E-8</v>
      </c>
      <c r="AU96">
        <f t="shared" si="79"/>
        <v>-2.2262420155663044E-7</v>
      </c>
      <c r="AW96">
        <v>93</v>
      </c>
      <c r="AX96">
        <f>IF(Z96&gt;0, (R96*SUMPRODUCT(K96:$K$98, X96:$X$98)-K96*$AZ$3)/Z96, 0)</f>
        <v>-4586862491145501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0.88282474399999999</v>
      </c>
      <c r="Q97" s="5">
        <f t="shared" si="91"/>
        <v>12.5</v>
      </c>
      <c r="R97">
        <f t="shared" si="62"/>
        <v>100000</v>
      </c>
      <c r="S97">
        <f t="shared" si="63"/>
        <v>-3.8212299101228992E+16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-4.2394236189280052E-2</v>
      </c>
      <c r="AC97">
        <f t="shared" si="64"/>
        <v>-3.785199659757163E-2</v>
      </c>
      <c r="AE97">
        <f t="shared" si="65"/>
        <v>0</v>
      </c>
      <c r="AF97">
        <f t="shared" si="66"/>
        <v>0</v>
      </c>
      <c r="AG97">
        <f t="shared" si="67"/>
        <v>-1.2382137913665284E-17</v>
      </c>
      <c r="AH97">
        <f t="shared" si="68"/>
        <v>-8.1595384171915595E-13</v>
      </c>
      <c r="AI97">
        <f t="shared" si="69"/>
        <v>-8.1596622385706959E-13</v>
      </c>
      <c r="AJ97">
        <f t="shared" si="70"/>
        <v>-4.5422395917084218E-3</v>
      </c>
      <c r="AK97">
        <f t="shared" si="92"/>
        <v>-2.9675965332496041E-3</v>
      </c>
      <c r="AL97">
        <f t="shared" si="71"/>
        <v>-7.5098361257739926E-3</v>
      </c>
      <c r="AN97">
        <f t="shared" si="72"/>
        <v>0</v>
      </c>
      <c r="AO97">
        <f t="shared" si="73"/>
        <v>0</v>
      </c>
      <c r="AP97">
        <f t="shared" si="74"/>
        <v>-2.9261831551708784E-22</v>
      </c>
      <c r="AQ97">
        <f t="shared" si="75"/>
        <v>-1.9282860550281075E-17</v>
      </c>
      <c r="AR97">
        <f t="shared" si="76"/>
        <v>-1.9283153168596594E-17</v>
      </c>
      <c r="AS97">
        <f t="shared" si="77"/>
        <v>-1.0734353851234877E-7</v>
      </c>
      <c r="AT97">
        <f t="shared" si="78"/>
        <v>-7.0131111828070262E-8</v>
      </c>
      <c r="AU97">
        <f t="shared" si="79"/>
        <v>-1.774746503597022E-7</v>
      </c>
      <c r="AW97">
        <v>94</v>
      </c>
      <c r="AX97">
        <f>IF(Z97&gt;0, (R97*SUMPRODUCT(K97:$K$98, X97:$X$98)-K97*$AZ$3)/Z97, 0)</f>
        <v>-3.8212299101228992E+16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-3.785199659757163E-2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-9.9057103309322276E-14</v>
      </c>
      <c r="AI98">
        <f t="shared" si="69"/>
        <v>-9.9057103309322276E-14</v>
      </c>
      <c r="AJ98">
        <f t="shared" si="70"/>
        <v>-3.785199659757163E-2</v>
      </c>
      <c r="AK98">
        <f t="shared" si="92"/>
        <v>-2.6496397618300145E-3</v>
      </c>
      <c r="AL98">
        <f t="shared" si="71"/>
        <v>-4.0501636359500701E-2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-2.0901308251220559E-18</v>
      </c>
      <c r="AR98">
        <f t="shared" si="76"/>
        <v>-2.0901308251220559E-18</v>
      </c>
      <c r="AS98">
        <f t="shared" si="77"/>
        <v>-7.9868704250262552E-7</v>
      </c>
      <c r="AT98">
        <f t="shared" si="78"/>
        <v>-5.5908092975183794E-8</v>
      </c>
      <c r="AU98">
        <f t="shared" si="79"/>
        <v>-8.545951354798994E-7</v>
      </c>
      <c r="AW98">
        <v>95</v>
      </c>
    </row>
    <row r="100" spans="5:50" x14ac:dyDescent="0.25">
      <c r="AN100" s="6">
        <f t="shared" ref="AN100:AU100" si="93">SUM(AN3:AN98)</f>
        <v>2614.1237468572053</v>
      </c>
      <c r="AO100" s="6">
        <f t="shared" si="93"/>
        <v>-261.41237468572052</v>
      </c>
      <c r="AP100" s="6">
        <f t="shared" si="93"/>
        <v>-707.38880463985993</v>
      </c>
      <c r="AQ100" s="6">
        <f t="shared" si="93"/>
        <v>-1601.7064459909093</v>
      </c>
      <c r="AR100" s="6">
        <f t="shared" si="93"/>
        <v>43.616121540716151</v>
      </c>
      <c r="AS100" s="6">
        <f t="shared" si="93"/>
        <v>-312.86435587150589</v>
      </c>
      <c r="AT100" s="6">
        <f t="shared" si="93"/>
        <v>182.5042075917118</v>
      </c>
      <c r="AU100" s="6">
        <f t="shared" si="93"/>
        <v>-86.744026739078279</v>
      </c>
    </row>
  </sheetData>
  <conditionalFormatting sqref="AN100:AU100">
    <cfRule type="cellIs" dxfId="67" priority="1" operator="lessThan">
      <formula>0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70CC-BAB4-4CFB-B2FD-CCEC6315F601}">
  <sheetPr codeName="Sheet3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5222.7123187644384</v>
      </c>
      <c r="K3">
        <v>1</v>
      </c>
      <c r="L3" s="2">
        <v>0</v>
      </c>
      <c r="O3">
        <f>$C$3</f>
        <v>5222.7123187644384</v>
      </c>
      <c r="P3">
        <f>O3*C5</f>
        <v>522.27123187644384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5222.7123187644384</v>
      </c>
      <c r="AF3">
        <f t="shared" ref="AF3:AF34" si="4">-$Z3*P3</f>
        <v>-522.27123187644384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4075.4841161879949</v>
      </c>
      <c r="AJ3">
        <f t="shared" ref="AJ3:AJ34" si="8">AB3-AC3</f>
        <v>0</v>
      </c>
      <c r="AL3">
        <f t="shared" ref="AL3:AL34" si="9">SUM(AI3:AK3)</f>
        <v>4075.4841161879949</v>
      </c>
      <c r="AN3">
        <f t="shared" ref="AN3:AN34" si="10">AE3*$K3</f>
        <v>5222.7123187644384</v>
      </c>
      <c r="AO3">
        <f t="shared" ref="AO3:AO34" si="11">AF3*$K3</f>
        <v>-522.27123187644384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4075.4841161879949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4075.4841161879949</v>
      </c>
      <c r="AW3">
        <v>0</v>
      </c>
      <c r="AX3">
        <f>IF(Z3&gt;0, (R3*SUMPRODUCT(K3:$K$98, X3:$X$98)-K3*$AZ$3)/Z3, 0)</f>
        <v>0</v>
      </c>
      <c r="AZ3">
        <f>C6*SUMPRODUCT(X4:X89, K4:K89)/1</f>
        <v>2937.4815028284102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100000</v>
      </c>
      <c r="S4">
        <f t="shared" si="1"/>
        <v>318.35567664364527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314.73016101732992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-314.73016101732992</v>
      </c>
      <c r="AK4">
        <f>G4*SUM(AB4, AE4:AF4)</f>
        <v>0</v>
      </c>
      <c r="AL4">
        <f t="shared" si="9"/>
        <v>-453.55566101732995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-123.95133928571428</v>
      </c>
      <c r="AR4">
        <f t="shared" si="14"/>
        <v>-123.95133928571428</v>
      </c>
      <c r="AS4">
        <f t="shared" si="15"/>
        <v>-281.00907233690168</v>
      </c>
      <c r="AT4">
        <f t="shared" si="16"/>
        <v>0</v>
      </c>
      <c r="AU4">
        <f t="shared" si="17"/>
        <v>-404.96041162261599</v>
      </c>
      <c r="AW4">
        <v>1</v>
      </c>
      <c r="AX4">
        <f>IF(Z4&gt;0, (R4*SUMPRODUCT(K4:$K$98, X4:$X$98)-K4*$AZ$3)/Z4, 0)</f>
        <v>318.35567664364527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1.4257860000000001E-3</v>
      </c>
      <c r="Q5" s="5">
        <f t="shared" ref="Q5:Q36" si="29">$C$8</f>
        <v>12.5</v>
      </c>
      <c r="R5">
        <f t="shared" si="0"/>
        <v>100000</v>
      </c>
      <c r="S5">
        <f t="shared" si="1"/>
        <v>482.73829144908626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314.73016101732992</v>
      </c>
      <c r="AC5">
        <f t="shared" si="2"/>
        <v>471.78789406851638</v>
      </c>
      <c r="AE5">
        <f t="shared" si="3"/>
        <v>0</v>
      </c>
      <c r="AF5">
        <f t="shared" si="4"/>
        <v>0</v>
      </c>
      <c r="AG5">
        <f t="shared" si="5"/>
        <v>-12.216450984556793</v>
      </c>
      <c r="AH5">
        <f t="shared" si="6"/>
        <v>-140.95487854565701</v>
      </c>
      <c r="AI5">
        <f t="shared" si="7"/>
        <v>-153.1713295302138</v>
      </c>
      <c r="AJ5">
        <f t="shared" si="8"/>
        <v>-157.05773305118646</v>
      </c>
      <c r="AK5">
        <f>G5*SUM(AB5, AE5:AF5)</f>
        <v>22.031111271213096</v>
      </c>
      <c r="AL5">
        <f t="shared" si="9"/>
        <v>-288.19795131018719</v>
      </c>
      <c r="AN5">
        <f t="shared" si="10"/>
        <v>0</v>
      </c>
      <c r="AO5">
        <f t="shared" si="11"/>
        <v>0</v>
      </c>
      <c r="AP5">
        <f t="shared" si="12"/>
        <v>-9.7388799302908104</v>
      </c>
      <c r="AQ5">
        <f t="shared" si="13"/>
        <v>-112.36836618754543</v>
      </c>
      <c r="AR5">
        <f t="shared" si="14"/>
        <v>-122.10724611783624</v>
      </c>
      <c r="AS5">
        <f t="shared" si="15"/>
        <v>-125.20546321044837</v>
      </c>
      <c r="AT5">
        <f t="shared" si="16"/>
        <v>17.563067021056355</v>
      </c>
      <c r="AU5">
        <f t="shared" si="17"/>
        <v>-229.7496423072283</v>
      </c>
      <c r="AW5">
        <v>2</v>
      </c>
      <c r="AX5">
        <f>IF(Z5&gt;0, (R5*SUMPRODUCT(K5:$K$98, X5:$X$98)-K5*$AZ$3)/Z5, 0)</f>
        <v>482.73829144908626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1.477569E-3</v>
      </c>
      <c r="Q6" s="5">
        <f t="shared" si="29"/>
        <v>12.5</v>
      </c>
      <c r="R6">
        <f t="shared" si="0"/>
        <v>100000</v>
      </c>
      <c r="S6">
        <f t="shared" si="1"/>
        <v>631.73708900934685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471.78789406851638</v>
      </c>
      <c r="AC6">
        <f t="shared" si="2"/>
        <v>610.32048532463295</v>
      </c>
      <c r="AE6">
        <f t="shared" si="3"/>
        <v>0</v>
      </c>
      <c r="AF6">
        <f t="shared" si="4"/>
        <v>0</v>
      </c>
      <c r="AG6">
        <f t="shared" si="5"/>
        <v>-12.076235825446426</v>
      </c>
      <c r="AH6">
        <f t="shared" si="6"/>
        <v>-144.40519411840478</v>
      </c>
      <c r="AI6">
        <f t="shared" si="7"/>
        <v>-156.4814299438512</v>
      </c>
      <c r="AJ6">
        <f t="shared" si="8"/>
        <v>-138.53259125611658</v>
      </c>
      <c r="AK6">
        <f>G6*SUM(AB6, AE6:AF6)</f>
        <v>33.025152584796153</v>
      </c>
      <c r="AL6">
        <f t="shared" si="9"/>
        <v>-261.98886861517161</v>
      </c>
      <c r="AN6">
        <f t="shared" si="10"/>
        <v>0</v>
      </c>
      <c r="AO6">
        <f t="shared" si="11"/>
        <v>0</v>
      </c>
      <c r="AP6">
        <f t="shared" si="12"/>
        <v>-8.5956261284894495</v>
      </c>
      <c r="AQ6">
        <f t="shared" si="13"/>
        <v>-102.78476485514187</v>
      </c>
      <c r="AR6">
        <f t="shared" si="14"/>
        <v>-111.38039098363132</v>
      </c>
      <c r="AS6">
        <f t="shared" si="15"/>
        <v>-98.604762134512626</v>
      </c>
      <c r="AT6">
        <f t="shared" si="16"/>
        <v>23.506651290881916</v>
      </c>
      <c r="AU6">
        <f t="shared" si="17"/>
        <v>-186.47850182726202</v>
      </c>
      <c r="AW6">
        <v>3</v>
      </c>
      <c r="AX6">
        <f>IF(Z6&gt;0, (R6*SUMPRODUCT(K6:$K$98, X6:$X$98)-K6*$AZ$3)/Z6, 0)</f>
        <v>631.73708900934685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1.5369540000000001E-3</v>
      </c>
      <c r="Q7" s="5">
        <f t="shared" si="29"/>
        <v>12.5</v>
      </c>
      <c r="R7">
        <f t="shared" si="0"/>
        <v>100000</v>
      </c>
      <c r="S7">
        <f t="shared" si="1"/>
        <v>766.0632629366587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610.32048532463295</v>
      </c>
      <c r="AC7">
        <f t="shared" si="2"/>
        <v>731.55443247276025</v>
      </c>
      <c r="AE7">
        <f t="shared" si="3"/>
        <v>0</v>
      </c>
      <c r="AF7">
        <f t="shared" si="4"/>
        <v>0</v>
      </c>
      <c r="AG7">
        <f t="shared" si="5"/>
        <v>-11.936912848235098</v>
      </c>
      <c r="AH7">
        <f t="shared" si="6"/>
        <v>-148.4849516549055</v>
      </c>
      <c r="AI7">
        <f t="shared" si="7"/>
        <v>-160.4218645031406</v>
      </c>
      <c r="AJ7">
        <f t="shared" si="8"/>
        <v>-121.2339471481273</v>
      </c>
      <c r="AK7">
        <f>G7*SUM(AB7, AE7:AF7)</f>
        <v>42.722433972724311</v>
      </c>
      <c r="AL7">
        <f t="shared" si="9"/>
        <v>-238.93337767854356</v>
      </c>
      <c r="AN7">
        <f t="shared" si="10"/>
        <v>0</v>
      </c>
      <c r="AO7">
        <f t="shared" si="11"/>
        <v>0</v>
      </c>
      <c r="AP7">
        <f t="shared" si="12"/>
        <v>-7.5861239153963096</v>
      </c>
      <c r="AQ7">
        <f t="shared" si="13"/>
        <v>-94.3648711477598</v>
      </c>
      <c r="AR7">
        <f t="shared" si="14"/>
        <v>-101.95099506315611</v>
      </c>
      <c r="AS7">
        <f t="shared" si="15"/>
        <v>-77.046365129010724</v>
      </c>
      <c r="AT7">
        <f t="shared" si="16"/>
        <v>27.150879143123031</v>
      </c>
      <c r="AU7">
        <f t="shared" si="17"/>
        <v>-151.8464810490438</v>
      </c>
      <c r="AW7">
        <v>4</v>
      </c>
      <c r="AX7">
        <f>IF(Z7&gt;0, (R7*SUMPRODUCT(K7:$K$98, X7:$X$98)-K7*$AZ$3)/Z7, 0)</f>
        <v>766.0632629366587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1.5977630000000001E-3</v>
      </c>
      <c r="Q8" s="5">
        <f t="shared" si="29"/>
        <v>12.5</v>
      </c>
      <c r="R8">
        <f t="shared" si="0"/>
        <v>100000</v>
      </c>
      <c r="S8">
        <f t="shared" si="1"/>
        <v>886.98595222500023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731.55443247276025</v>
      </c>
      <c r="AC8">
        <f t="shared" si="2"/>
        <v>837.20626847077688</v>
      </c>
      <c r="AE8">
        <f t="shared" si="3"/>
        <v>0</v>
      </c>
      <c r="AF8">
        <f t="shared" si="4"/>
        <v>0</v>
      </c>
      <c r="AG8">
        <f t="shared" si="5"/>
        <v>-11.798471362069613</v>
      </c>
      <c r="AH8">
        <f t="shared" si="6"/>
        <v>-152.57886146507724</v>
      </c>
      <c r="AI8">
        <f t="shared" si="7"/>
        <v>-164.37733282714686</v>
      </c>
      <c r="AJ8">
        <f t="shared" si="8"/>
        <v>-105.65183599801662</v>
      </c>
      <c r="AK8">
        <f t="shared" ref="AK8:AK39" si="30">G8*SUM(AB8:AB8, AE8:AF8)</f>
        <v>51.208810273093221</v>
      </c>
      <c r="AL8">
        <f t="shared" si="9"/>
        <v>-218.82035855207027</v>
      </c>
      <c r="AN8">
        <f t="shared" si="10"/>
        <v>0</v>
      </c>
      <c r="AO8">
        <f t="shared" si="11"/>
        <v>0</v>
      </c>
      <c r="AP8">
        <f t="shared" si="12"/>
        <v>-6.6947695072651001</v>
      </c>
      <c r="AQ8">
        <f t="shared" si="13"/>
        <v>-86.577343610252527</v>
      </c>
      <c r="AR8">
        <f t="shared" si="14"/>
        <v>-93.272113117517634</v>
      </c>
      <c r="AS8">
        <f t="shared" si="15"/>
        <v>-59.949689101251693</v>
      </c>
      <c r="AT8">
        <f t="shared" si="16"/>
        <v>29.057254198351593</v>
      </c>
      <c r="AU8">
        <f t="shared" si="17"/>
        <v>-124.16454802041774</v>
      </c>
      <c r="AW8">
        <v>5</v>
      </c>
      <c r="AX8">
        <f>IF(Z8&gt;0, (R8*SUMPRODUCT(K8:$K$98, X8:$X$98)-K8*$AZ$3)/Z8, 0)</f>
        <v>886.98595222500023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1.661898E-3</v>
      </c>
      <c r="Q9" s="5">
        <f t="shared" si="29"/>
        <v>12.5</v>
      </c>
      <c r="R9">
        <f t="shared" si="0"/>
        <v>100000</v>
      </c>
      <c r="S9">
        <f t="shared" si="1"/>
        <v>996.08194959210857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837.20626847077688</v>
      </c>
      <c r="AC9">
        <f t="shared" si="2"/>
        <v>929.21527052639613</v>
      </c>
      <c r="AE9">
        <f t="shared" si="3"/>
        <v>0</v>
      </c>
      <c r="AF9">
        <f t="shared" si="4"/>
        <v>0</v>
      </c>
      <c r="AG9">
        <f t="shared" si="5"/>
        <v>-11.660878792489235</v>
      </c>
      <c r="AH9">
        <f t="shared" si="6"/>
        <v>-156.86284767744613</v>
      </c>
      <c r="AI9">
        <f t="shared" si="7"/>
        <v>-168.52372646993535</v>
      </c>
      <c r="AJ9">
        <f t="shared" si="8"/>
        <v>-92.009002055619248</v>
      </c>
      <c r="AK9">
        <f t="shared" si="30"/>
        <v>58.60443879295439</v>
      </c>
      <c r="AL9">
        <f t="shared" si="9"/>
        <v>-201.92828973260021</v>
      </c>
      <c r="AN9">
        <f t="shared" si="10"/>
        <v>0</v>
      </c>
      <c r="AO9">
        <f t="shared" si="11"/>
        <v>0</v>
      </c>
      <c r="AP9">
        <f t="shared" si="12"/>
        <v>-5.9077640965516638</v>
      </c>
      <c r="AQ9">
        <f t="shared" si="13"/>
        <v>-79.471600389891819</v>
      </c>
      <c r="AR9">
        <f t="shared" si="14"/>
        <v>-85.379364486443478</v>
      </c>
      <c r="AS9">
        <f t="shared" si="15"/>
        <v>-46.614623869844792</v>
      </c>
      <c r="AT9">
        <f t="shared" si="16"/>
        <v>29.690832531642155</v>
      </c>
      <c r="AU9">
        <f t="shared" si="17"/>
        <v>-102.30315582464611</v>
      </c>
      <c r="AW9">
        <v>6</v>
      </c>
      <c r="AX9">
        <f>IF(Z9&gt;0, (R9*SUMPRODUCT(K9:$K$98, X9:$X$98)-K9*$AZ$3)/Z9, 0)</f>
        <v>996.08194959210857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1.7364850000000001E-3</v>
      </c>
      <c r="Q10" s="5">
        <f t="shared" si="29"/>
        <v>12.5</v>
      </c>
      <c r="R10">
        <f t="shared" si="0"/>
        <v>100000</v>
      </c>
      <c r="S10">
        <f t="shared" si="1"/>
        <v>1094.6653938370653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929.21527052639613</v>
      </c>
      <c r="AC10">
        <f t="shared" si="2"/>
        <v>1009.1957644810331</v>
      </c>
      <c r="AE10">
        <f t="shared" si="3"/>
        <v>0</v>
      </c>
      <c r="AF10">
        <f t="shared" si="4"/>
        <v>0</v>
      </c>
      <c r="AG10">
        <f t="shared" si="5"/>
        <v>-11.524021063454368</v>
      </c>
      <c r="AH10">
        <f t="shared" si="6"/>
        <v>-161.99152887980537</v>
      </c>
      <c r="AI10">
        <f t="shared" si="7"/>
        <v>-173.51554994325974</v>
      </c>
      <c r="AJ10">
        <f t="shared" si="8"/>
        <v>-79.980493954636927</v>
      </c>
      <c r="AK10">
        <f t="shared" si="30"/>
        <v>65.045068936847741</v>
      </c>
      <c r="AL10">
        <f t="shared" si="9"/>
        <v>-188.45097496104893</v>
      </c>
      <c r="AN10">
        <f t="shared" si="10"/>
        <v>0</v>
      </c>
      <c r="AO10">
        <f t="shared" si="11"/>
        <v>0</v>
      </c>
      <c r="AP10">
        <f t="shared" si="12"/>
        <v>-5.2128818855794172</v>
      </c>
      <c r="AQ10">
        <f t="shared" si="13"/>
        <v>-73.276740980003694</v>
      </c>
      <c r="AR10">
        <f t="shared" si="14"/>
        <v>-78.489622865583101</v>
      </c>
      <c r="AS10">
        <f t="shared" si="15"/>
        <v>-36.179113682637173</v>
      </c>
      <c r="AT10">
        <f t="shared" si="16"/>
        <v>29.423085895117225</v>
      </c>
      <c r="AU10">
        <f t="shared" si="17"/>
        <v>-85.245650653103056</v>
      </c>
      <c r="AW10">
        <v>7</v>
      </c>
      <c r="AX10">
        <f>IF(Z10&gt;0, (R10*SUMPRODUCT(K10:$K$98, X10:$X$98)-K10*$AZ$3)/Z10, 0)</f>
        <v>1094.6653938370653</v>
      </c>
    </row>
    <row r="11" spans="1:52" x14ac:dyDescent="0.25">
      <c r="A11" t="s">
        <v>33</v>
      </c>
      <c r="C11" s="25">
        <f>AU91</f>
        <v>739.78362415669665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1.8096469999999999E-3</v>
      </c>
      <c r="Q11" s="5">
        <f t="shared" si="29"/>
        <v>12.5</v>
      </c>
      <c r="R11">
        <f t="shared" si="0"/>
        <v>100000</v>
      </c>
      <c r="S11">
        <f t="shared" si="1"/>
        <v>1183.5857149983065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1009.1957644810331</v>
      </c>
      <c r="AC11">
        <f t="shared" si="2"/>
        <v>1078.2869648800727</v>
      </c>
      <c r="AE11">
        <f t="shared" si="3"/>
        <v>0</v>
      </c>
      <c r="AF11">
        <f t="shared" si="4"/>
        <v>0</v>
      </c>
      <c r="AG11">
        <f t="shared" si="5"/>
        <v>-11.387926442674408</v>
      </c>
      <c r="AH11">
        <f t="shared" si="6"/>
        <v>-166.83528116333608</v>
      </c>
      <c r="AI11">
        <f t="shared" si="7"/>
        <v>-178.22320760601048</v>
      </c>
      <c r="AJ11">
        <f t="shared" si="8"/>
        <v>-69.091200399039622</v>
      </c>
      <c r="AK11">
        <f t="shared" si="30"/>
        <v>70.643703513672321</v>
      </c>
      <c r="AL11">
        <f t="shared" si="9"/>
        <v>-176.67070449137776</v>
      </c>
      <c r="AN11">
        <f t="shared" si="10"/>
        <v>0</v>
      </c>
      <c r="AO11">
        <f t="shared" si="11"/>
        <v>0</v>
      </c>
      <c r="AP11">
        <f t="shared" si="12"/>
        <v>-4.5993924916589544</v>
      </c>
      <c r="AQ11">
        <f t="shared" si="13"/>
        <v>-67.38197189709382</v>
      </c>
      <c r="AR11">
        <f t="shared" si="14"/>
        <v>-71.98136438875278</v>
      </c>
      <c r="AS11">
        <f t="shared" si="15"/>
        <v>-27.904777042133603</v>
      </c>
      <c r="AT11">
        <f t="shared" si="16"/>
        <v>28.531807011519483</v>
      </c>
      <c r="AU11">
        <f t="shared" si="17"/>
        <v>-71.354334419366893</v>
      </c>
      <c r="AW11">
        <v>8</v>
      </c>
      <c r="AX11">
        <f>IF(Z11&gt;0, (R11*SUMPRODUCT(K11:$K$98, X11:$X$98)-K11*$AZ$3)/Z11, 0)</f>
        <v>1183.5857149983065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1.8942099999999999E-3</v>
      </c>
      <c r="Q12" s="5">
        <f t="shared" si="29"/>
        <v>12.5</v>
      </c>
      <c r="R12">
        <f t="shared" si="0"/>
        <v>100000</v>
      </c>
      <c r="S12">
        <f t="shared" si="1"/>
        <v>1264.1875673470126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1078.2869648800727</v>
      </c>
      <c r="AC12">
        <f t="shared" si="2"/>
        <v>1138.0192263571246</v>
      </c>
      <c r="AE12">
        <f t="shared" si="3"/>
        <v>0</v>
      </c>
      <c r="AF12">
        <f t="shared" si="4"/>
        <v>0</v>
      </c>
      <c r="AG12">
        <f t="shared" si="5"/>
        <v>-11.252476054100685</v>
      </c>
      <c r="AH12">
        <f t="shared" si="6"/>
        <v>-172.56899317582631</v>
      </c>
      <c r="AI12">
        <f t="shared" si="7"/>
        <v>-183.821469229927</v>
      </c>
      <c r="AJ12">
        <f t="shared" si="8"/>
        <v>-59.732261477051907</v>
      </c>
      <c r="AK12">
        <f t="shared" si="30"/>
        <v>75.480087541605101</v>
      </c>
      <c r="AL12">
        <f t="shared" si="9"/>
        <v>-168.07364316537382</v>
      </c>
      <c r="AN12">
        <f t="shared" si="10"/>
        <v>0</v>
      </c>
      <c r="AO12">
        <f t="shared" si="11"/>
        <v>0</v>
      </c>
      <c r="AP12">
        <f t="shared" si="12"/>
        <v>-4.057755670973874</v>
      </c>
      <c r="AQ12">
        <f t="shared" si="13"/>
        <v>-62.23010894018077</v>
      </c>
      <c r="AR12">
        <f t="shared" si="14"/>
        <v>-66.287864611154646</v>
      </c>
      <c r="AS12">
        <f t="shared" si="15"/>
        <v>-21.540052303445933</v>
      </c>
      <c r="AT12">
        <f t="shared" si="16"/>
        <v>27.218876253990032</v>
      </c>
      <c r="AU12">
        <f t="shared" si="17"/>
        <v>-60.609040660610553</v>
      </c>
      <c r="AW12">
        <v>9</v>
      </c>
      <c r="AX12">
        <f>IF(Z12&gt;0, (R12*SUMPRODUCT(K12:$K$98, X12:$X$98)-K12*$AZ$3)/Z12, 0)</f>
        <v>1264.1875673470126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1.9849490000000002E-3</v>
      </c>
      <c r="Q13" s="5">
        <f t="shared" si="29"/>
        <v>12.5</v>
      </c>
      <c r="R13">
        <f t="shared" si="0"/>
        <v>100000</v>
      </c>
      <c r="S13">
        <f t="shared" si="1"/>
        <v>1337.1616726010211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1138.0192263571246</v>
      </c>
      <c r="AC13">
        <f t="shared" si="2"/>
        <v>1189.2839686438597</v>
      </c>
      <c r="AE13">
        <f t="shared" si="3"/>
        <v>0</v>
      </c>
      <c r="AF13">
        <f t="shared" si="4"/>
        <v>0</v>
      </c>
      <c r="AG13">
        <f t="shared" si="5"/>
        <v>-11.117615702468568</v>
      </c>
      <c r="AH13">
        <f t="shared" si="6"/>
        <v>-178.68472872888881</v>
      </c>
      <c r="AI13">
        <f t="shared" si="7"/>
        <v>-189.80234443135737</v>
      </c>
      <c r="AJ13">
        <f t="shared" si="8"/>
        <v>-51.2647422867351</v>
      </c>
      <c r="AK13">
        <f t="shared" si="30"/>
        <v>79.661345844998735</v>
      </c>
      <c r="AL13">
        <f t="shared" si="9"/>
        <v>-161.40574087309375</v>
      </c>
      <c r="AN13">
        <f t="shared" si="10"/>
        <v>0</v>
      </c>
      <c r="AO13">
        <f t="shared" si="11"/>
        <v>0</v>
      </c>
      <c r="AP13">
        <f t="shared" si="12"/>
        <v>-3.5795747108953493</v>
      </c>
      <c r="AQ13">
        <f t="shared" si="13"/>
        <v>-57.531700438170859</v>
      </c>
      <c r="AR13">
        <f t="shared" si="14"/>
        <v>-61.111275149066209</v>
      </c>
      <c r="AS13">
        <f t="shared" si="15"/>
        <v>-16.505874997048021</v>
      </c>
      <c r="AT13">
        <f t="shared" si="16"/>
        <v>25.64882135288504</v>
      </c>
      <c r="AU13">
        <f t="shared" si="17"/>
        <v>-51.96832879322919</v>
      </c>
      <c r="AW13">
        <v>10</v>
      </c>
      <c r="AX13">
        <f>IF(Z13&gt;0, (R13*SUMPRODUCT(K13:$K$98, X13:$X$98)-K13*$AZ$3)/Z13, 0)</f>
        <v>1337.1616726010211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2.0842399999999998E-3</v>
      </c>
      <c r="Q14" s="5">
        <f t="shared" si="29"/>
        <v>12.5</v>
      </c>
      <c r="R14">
        <f t="shared" si="0"/>
        <v>100000</v>
      </c>
      <c r="S14">
        <f t="shared" si="1"/>
        <v>1403.3698611627767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1189.2839686438597</v>
      </c>
      <c r="AC14">
        <f t="shared" si="2"/>
        <v>1233.0869568011494</v>
      </c>
      <c r="AE14">
        <f t="shared" si="3"/>
        <v>0</v>
      </c>
      <c r="AF14">
        <f t="shared" si="4"/>
        <v>0</v>
      </c>
      <c r="AG14">
        <f t="shared" si="5"/>
        <v>-10.983267766092169</v>
      </c>
      <c r="AH14">
        <f t="shared" si="6"/>
        <v>-185.3742348137047</v>
      </c>
      <c r="AI14">
        <f t="shared" si="7"/>
        <v>-196.35750257979686</v>
      </c>
      <c r="AJ14">
        <f t="shared" si="8"/>
        <v>-43.802988157289747</v>
      </c>
      <c r="AK14">
        <f t="shared" si="30"/>
        <v>83.249877805070184</v>
      </c>
      <c r="AL14">
        <f t="shared" si="9"/>
        <v>-156.91061293201642</v>
      </c>
      <c r="AN14">
        <f t="shared" si="10"/>
        <v>0</v>
      </c>
      <c r="AO14">
        <f t="shared" si="11"/>
        <v>0</v>
      </c>
      <c r="AP14">
        <f t="shared" si="12"/>
        <v>-3.1574270276704994</v>
      </c>
      <c r="AQ14">
        <f t="shared" si="13"/>
        <v>-53.290662824546594</v>
      </c>
      <c r="AR14">
        <f t="shared" si="14"/>
        <v>-56.448089852217088</v>
      </c>
      <c r="AS14">
        <f t="shared" si="15"/>
        <v>-12.592312383345096</v>
      </c>
      <c r="AT14">
        <f t="shared" si="16"/>
        <v>23.932350538105709</v>
      </c>
      <c r="AU14">
        <f t="shared" si="17"/>
        <v>-45.108051697456474</v>
      </c>
      <c r="AW14">
        <v>11</v>
      </c>
      <c r="AX14">
        <f>IF(Z14&gt;0, (R14*SUMPRODUCT(K14:$K$98, X14:$X$98)-K14*$AZ$3)/Z14, 0)</f>
        <v>1403.3698611627767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2.1892320000000002E-3</v>
      </c>
      <c r="Q15" s="5">
        <f t="shared" si="29"/>
        <v>12.5</v>
      </c>
      <c r="R15">
        <f t="shared" si="0"/>
        <v>100000</v>
      </c>
      <c r="S15">
        <f t="shared" si="1"/>
        <v>1463.5312157356482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1233.0869568011494</v>
      </c>
      <c r="AC15">
        <f t="shared" si="2"/>
        <v>1270.2736945082647</v>
      </c>
      <c r="AE15">
        <f t="shared" si="3"/>
        <v>0</v>
      </c>
      <c r="AF15">
        <f t="shared" si="4"/>
        <v>0</v>
      </c>
      <c r="AG15">
        <f t="shared" si="5"/>
        <v>-10.849390167173151</v>
      </c>
      <c r="AH15">
        <f t="shared" si="6"/>
        <v>-192.35937006477994</v>
      </c>
      <c r="AI15">
        <f t="shared" si="7"/>
        <v>-203.20876023195308</v>
      </c>
      <c r="AJ15">
        <f t="shared" si="8"/>
        <v>-37.186737707115299</v>
      </c>
      <c r="AK15">
        <f t="shared" si="30"/>
        <v>86.31608697608047</v>
      </c>
      <c r="AL15">
        <f t="shared" si="9"/>
        <v>-154.07941096298791</v>
      </c>
      <c r="AN15">
        <f t="shared" si="10"/>
        <v>0</v>
      </c>
      <c r="AO15">
        <f t="shared" si="11"/>
        <v>0</v>
      </c>
      <c r="AP15">
        <f t="shared" si="12"/>
        <v>-2.7847682295599587</v>
      </c>
      <c r="AQ15">
        <f t="shared" si="13"/>
        <v>-49.373859190293878</v>
      </c>
      <c r="AR15">
        <f t="shared" si="14"/>
        <v>-52.158627419853829</v>
      </c>
      <c r="AS15">
        <f t="shared" si="15"/>
        <v>-9.5449093573096224</v>
      </c>
      <c r="AT15">
        <f t="shared" si="16"/>
        <v>22.15518964726774</v>
      </c>
      <c r="AU15">
        <f t="shared" si="17"/>
        <v>-39.548347129895717</v>
      </c>
      <c r="AW15">
        <v>12</v>
      </c>
      <c r="AX15">
        <f>IF(Z15&gt;0, (R15*SUMPRODUCT(K15:$K$98, X15:$X$98)-K15*$AZ$3)/Z15, 0)</f>
        <v>1463.5312157356482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2.8741389999999999E-3</v>
      </c>
      <c r="Q16" s="5">
        <f t="shared" si="29"/>
        <v>12.5</v>
      </c>
      <c r="R16">
        <f t="shared" si="0"/>
        <v>100000</v>
      </c>
      <c r="S16">
        <f t="shared" si="1"/>
        <v>1519.2787548291124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1270.2736945082647</v>
      </c>
      <c r="AC16">
        <f t="shared" si="2"/>
        <v>1301.6832286498111</v>
      </c>
      <c r="AE16">
        <f t="shared" si="3"/>
        <v>0</v>
      </c>
      <c r="AF16">
        <f t="shared" si="4"/>
        <v>0</v>
      </c>
      <c r="AG16">
        <f t="shared" si="5"/>
        <v>-10.709713610095731</v>
      </c>
      <c r="AH16">
        <f t="shared" si="6"/>
        <v>-249.46124324551096</v>
      </c>
      <c r="AI16">
        <f t="shared" si="7"/>
        <v>-260.17095685560668</v>
      </c>
      <c r="AJ16">
        <f t="shared" si="8"/>
        <v>-31.409534141546374</v>
      </c>
      <c r="AK16">
        <f t="shared" si="30"/>
        <v>88.919158615578539</v>
      </c>
      <c r="AL16">
        <f t="shared" si="9"/>
        <v>-202.66133238157451</v>
      </c>
      <c r="AN16">
        <f t="shared" si="10"/>
        <v>0</v>
      </c>
      <c r="AO16">
        <f t="shared" si="11"/>
        <v>0</v>
      </c>
      <c r="AP16">
        <f t="shared" si="12"/>
        <v>-2.4543899431159106</v>
      </c>
      <c r="AQ16">
        <f t="shared" si="13"/>
        <v>-57.170078389565916</v>
      </c>
      <c r="AR16">
        <f t="shared" si="14"/>
        <v>-59.624468332681822</v>
      </c>
      <c r="AS16">
        <f t="shared" si="15"/>
        <v>-7.1982545492435586</v>
      </c>
      <c r="AT16">
        <f t="shared" si="16"/>
        <v>20.377976162749473</v>
      </c>
      <c r="AU16">
        <f t="shared" si="17"/>
        <v>-46.44474671917591</v>
      </c>
      <c r="AW16">
        <v>13</v>
      </c>
      <c r="AX16">
        <f>IF(Z16&gt;0, (R16*SUMPRODUCT(K16:$K$98, X16:$X$98)-K16*$AZ$3)/Z16, 0)</f>
        <v>1519.2787548291124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3.657909E-3</v>
      </c>
      <c r="Q17" s="5">
        <f t="shared" si="29"/>
        <v>12.5</v>
      </c>
      <c r="R17">
        <f t="shared" si="0"/>
        <v>100000</v>
      </c>
      <c r="S17">
        <f t="shared" si="1"/>
        <v>1558.0163942437284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1301.6832286498111</v>
      </c>
      <c r="AC17">
        <f t="shared" si="2"/>
        <v>1316.641180020817</v>
      </c>
      <c r="AE17">
        <f t="shared" si="3"/>
        <v>0</v>
      </c>
      <c r="AF17">
        <f t="shared" si="4"/>
        <v>0</v>
      </c>
      <c r="AG17">
        <f t="shared" si="5"/>
        <v>-10.563441316192982</v>
      </c>
      <c r="AH17">
        <f t="shared" si="6"/>
        <v>-313.4012624143333</v>
      </c>
      <c r="AI17">
        <f t="shared" si="7"/>
        <v>-323.96470373052631</v>
      </c>
      <c r="AJ17">
        <f t="shared" si="8"/>
        <v>-14.957951371005947</v>
      </c>
      <c r="AK17">
        <f t="shared" si="30"/>
        <v>91.117826005486791</v>
      </c>
      <c r="AL17">
        <f t="shared" si="9"/>
        <v>-247.80482909604547</v>
      </c>
      <c r="AN17">
        <f t="shared" si="10"/>
        <v>0</v>
      </c>
      <c r="AO17">
        <f t="shared" si="11"/>
        <v>0</v>
      </c>
      <c r="AP17">
        <f t="shared" si="12"/>
        <v>-2.1614893826984982</v>
      </c>
      <c r="AQ17">
        <f t="shared" si="13"/>
        <v>-64.12810758880839</v>
      </c>
      <c r="AR17">
        <f t="shared" si="14"/>
        <v>-66.289596971506896</v>
      </c>
      <c r="AS17">
        <f t="shared" si="15"/>
        <v>-3.0606932066530299</v>
      </c>
      <c r="AT17">
        <f t="shared" si="16"/>
        <v>18.64451248321118</v>
      </c>
      <c r="AU17">
        <f t="shared" si="17"/>
        <v>-50.70577769494875</v>
      </c>
      <c r="AW17">
        <v>14</v>
      </c>
      <c r="AX17">
        <f>IF(Z17&gt;0, (R17*SUMPRODUCT(K17:$K$98, X17:$X$98)-K17*$AZ$3)/Z17, 0)</f>
        <v>1558.0163942437284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4.4868319999999996E-3</v>
      </c>
      <c r="Q18" s="5">
        <f t="shared" si="29"/>
        <v>12.5</v>
      </c>
      <c r="R18">
        <f t="shared" si="0"/>
        <v>100000</v>
      </c>
      <c r="S18">
        <f t="shared" si="1"/>
        <v>1581.2453996365814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1316.641180020817</v>
      </c>
      <c r="AC18">
        <f t="shared" si="2"/>
        <v>1316.9130990039475</v>
      </c>
      <c r="AE18">
        <f t="shared" si="3"/>
        <v>0</v>
      </c>
      <c r="AF18">
        <f t="shared" si="4"/>
        <v>0</v>
      </c>
      <c r="AG18">
        <f t="shared" si="5"/>
        <v>-10.410410516503434</v>
      </c>
      <c r="AH18">
        <f t="shared" si="6"/>
        <v>-379.17109222093427</v>
      </c>
      <c r="AI18">
        <f t="shared" si="7"/>
        <v>-389.58150273743769</v>
      </c>
      <c r="AJ18">
        <f t="shared" si="8"/>
        <v>-0.27191898313049023</v>
      </c>
      <c r="AK18">
        <f t="shared" si="30"/>
        <v>92.164882601457208</v>
      </c>
      <c r="AL18">
        <f t="shared" si="9"/>
        <v>-297.68853911911094</v>
      </c>
      <c r="AN18">
        <f t="shared" si="10"/>
        <v>0</v>
      </c>
      <c r="AO18">
        <f t="shared" si="11"/>
        <v>0</v>
      </c>
      <c r="AP18">
        <f t="shared" si="12"/>
        <v>-1.9019430795906795</v>
      </c>
      <c r="AQ18">
        <f t="shared" si="13"/>
        <v>-69.273140928227619</v>
      </c>
      <c r="AR18">
        <f t="shared" si="14"/>
        <v>-71.175084007818285</v>
      </c>
      <c r="AS18">
        <f t="shared" si="15"/>
        <v>-4.9678581584703445E-2</v>
      </c>
      <c r="AT18">
        <f t="shared" si="16"/>
        <v>16.838179471140084</v>
      </c>
      <c r="AU18">
        <f t="shared" si="17"/>
        <v>-54.386583118262905</v>
      </c>
      <c r="AW18">
        <v>15</v>
      </c>
      <c r="AX18">
        <f>IF(Z18&gt;0, (R18*SUMPRODUCT(K18:$K$98, X18:$X$98)-K18*$AZ$3)/Z18, 0)</f>
        <v>1581.2453996365814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5.3970320000000004E-3</v>
      </c>
      <c r="Q19" s="5">
        <f t="shared" si="29"/>
        <v>12.5</v>
      </c>
      <c r="R19">
        <f t="shared" si="0"/>
        <v>100000</v>
      </c>
      <c r="S19">
        <f t="shared" si="1"/>
        <v>1591.6153209360969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1316.9130990039475</v>
      </c>
      <c r="AC19">
        <f t="shared" si="2"/>
        <v>1305.1399818006653</v>
      </c>
      <c r="AE19">
        <f t="shared" si="3"/>
        <v>0</v>
      </c>
      <c r="AF19">
        <f t="shared" si="4"/>
        <v>0</v>
      </c>
      <c r="AG19">
        <f t="shared" si="5"/>
        <v>-10.250121092647694</v>
      </c>
      <c r="AH19">
        <f t="shared" si="6"/>
        <v>-449.48254952564452</v>
      </c>
      <c r="AI19">
        <f t="shared" si="7"/>
        <v>-459.73267061829222</v>
      </c>
      <c r="AJ19">
        <f t="shared" si="8"/>
        <v>11.773117203282254</v>
      </c>
      <c r="AK19">
        <f t="shared" si="30"/>
        <v>92.183916930276339</v>
      </c>
      <c r="AL19">
        <f t="shared" si="9"/>
        <v>-355.77563648473364</v>
      </c>
      <c r="AN19">
        <f t="shared" si="10"/>
        <v>0</v>
      </c>
      <c r="AO19">
        <f t="shared" si="11"/>
        <v>0</v>
      </c>
      <c r="AP19">
        <f t="shared" si="12"/>
        <v>-1.6720167867250384</v>
      </c>
      <c r="AQ19">
        <f t="shared" si="13"/>
        <v>-73.320340448067455</v>
      </c>
      <c r="AR19">
        <f t="shared" si="14"/>
        <v>-74.992357234792493</v>
      </c>
      <c r="AS19">
        <f t="shared" si="15"/>
        <v>1.9204504432722269</v>
      </c>
      <c r="AT19">
        <f t="shared" si="16"/>
        <v>15.037193724866974</v>
      </c>
      <c r="AU19">
        <f t="shared" si="17"/>
        <v>-58.034713066653296</v>
      </c>
      <c r="AW19">
        <v>16</v>
      </c>
      <c r="AX19">
        <f>IF(Z19&gt;0, (R19*SUMPRODUCT(K19:$K$98, X19:$X$98)-K19*$AZ$3)/Z19, 0)</f>
        <v>1591.6153209360969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6.3737730000000001E-3</v>
      </c>
      <c r="Q20" s="5">
        <f t="shared" si="29"/>
        <v>12.5</v>
      </c>
      <c r="R20">
        <f t="shared" si="0"/>
        <v>100000</v>
      </c>
      <c r="S20">
        <f t="shared" si="1"/>
        <v>1590.8578443600893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1305.1399818006653</v>
      </c>
      <c r="AC20">
        <f t="shared" si="2"/>
        <v>1283.1589482498707</v>
      </c>
      <c r="AE20">
        <f t="shared" si="3"/>
        <v>0</v>
      </c>
      <c r="AF20">
        <f t="shared" si="4"/>
        <v>0</v>
      </c>
      <c r="AG20">
        <f t="shared" si="5"/>
        <v>-10.082287936654168</v>
      </c>
      <c r="AH20">
        <f t="shared" si="6"/>
        <v>-522.65556053638704</v>
      </c>
      <c r="AI20">
        <f t="shared" si="7"/>
        <v>-532.73784847304125</v>
      </c>
      <c r="AJ20">
        <f t="shared" si="8"/>
        <v>21.981033550794564</v>
      </c>
      <c r="AK20">
        <f t="shared" si="30"/>
        <v>91.359798726046577</v>
      </c>
      <c r="AL20">
        <f t="shared" si="9"/>
        <v>-419.39701619620013</v>
      </c>
      <c r="AN20">
        <f t="shared" si="10"/>
        <v>0</v>
      </c>
      <c r="AO20">
        <f t="shared" si="11"/>
        <v>0</v>
      </c>
      <c r="AP20">
        <f t="shared" si="12"/>
        <v>-1.4684281816134046</v>
      </c>
      <c r="AQ20">
        <f t="shared" si="13"/>
        <v>-76.121824648391495</v>
      </c>
      <c r="AR20">
        <f t="shared" si="14"/>
        <v>-77.5902528300049</v>
      </c>
      <c r="AS20">
        <f t="shared" si="15"/>
        <v>3.2014131444938565</v>
      </c>
      <c r="AT20">
        <f t="shared" si="16"/>
        <v>13.306037673069568</v>
      </c>
      <c r="AU20">
        <f t="shared" si="17"/>
        <v>-61.082802012441483</v>
      </c>
      <c r="AW20">
        <v>17</v>
      </c>
      <c r="AX20">
        <f>IF(Z20&gt;0, (R20*SUMPRODUCT(K20:$K$98, X20:$X$98)-K20*$AZ$3)/Z20, 0)</f>
        <v>1590.8578443600893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7.4983330000000003E-3</v>
      </c>
      <c r="Q21" s="5">
        <f t="shared" si="29"/>
        <v>12.5</v>
      </c>
      <c r="R21">
        <f t="shared" si="0"/>
        <v>100000</v>
      </c>
      <c r="S21">
        <f t="shared" si="1"/>
        <v>1580.9773146932569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1283.1589482498707</v>
      </c>
      <c r="AC21">
        <f t="shared" si="2"/>
        <v>1252.8757904740444</v>
      </c>
      <c r="AE21">
        <f t="shared" si="3"/>
        <v>0</v>
      </c>
      <c r="AF21">
        <f t="shared" si="4"/>
        <v>0</v>
      </c>
      <c r="AG21">
        <f t="shared" si="5"/>
        <v>-9.9058647049367128</v>
      </c>
      <c r="AH21">
        <f t="shared" si="6"/>
        <v>-604.80281880732696</v>
      </c>
      <c r="AI21">
        <f t="shared" si="7"/>
        <v>-614.70868351226363</v>
      </c>
      <c r="AJ21">
        <f t="shared" si="8"/>
        <v>30.283157775826339</v>
      </c>
      <c r="AK21">
        <f t="shared" si="30"/>
        <v>89.821126377490955</v>
      </c>
      <c r="AL21">
        <f t="shared" si="9"/>
        <v>-494.60439935894635</v>
      </c>
      <c r="AN21">
        <f t="shared" si="10"/>
        <v>0</v>
      </c>
      <c r="AO21">
        <f t="shared" si="11"/>
        <v>0</v>
      </c>
      <c r="AP21">
        <f t="shared" si="12"/>
        <v>-1.2881545859865615</v>
      </c>
      <c r="AQ21">
        <f t="shared" si="13"/>
        <v>-78.648310659441321</v>
      </c>
      <c r="AR21">
        <f t="shared" si="14"/>
        <v>-79.936465245427868</v>
      </c>
      <c r="AS21">
        <f t="shared" si="15"/>
        <v>3.9380094246234227</v>
      </c>
      <c r="AT21">
        <f t="shared" si="16"/>
        <v>11.680302457995532</v>
      </c>
      <c r="AU21">
        <f t="shared" si="17"/>
        <v>-64.318153362808914</v>
      </c>
      <c r="AW21">
        <v>18</v>
      </c>
      <c r="AX21">
        <f>IF(Z21&gt;0, (R21*SUMPRODUCT(K21:$K$98, X21:$X$98)-K21*$AZ$3)/Z21, 0)</f>
        <v>1580.9773146932569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8.7783159999999995E-3</v>
      </c>
      <c r="Q22" s="5">
        <f t="shared" si="29"/>
        <v>12.5</v>
      </c>
      <c r="R22">
        <f t="shared" si="0"/>
        <v>100000</v>
      </c>
      <c r="S22">
        <f t="shared" si="1"/>
        <v>1562.7233895809911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1252.8757904740444</v>
      </c>
      <c r="AC22">
        <f t="shared" si="2"/>
        <v>1215.1548609508218</v>
      </c>
      <c r="AE22">
        <f t="shared" si="3"/>
        <v>0</v>
      </c>
      <c r="AF22">
        <f t="shared" si="4"/>
        <v>0</v>
      </c>
      <c r="AG22">
        <f t="shared" si="5"/>
        <v>-9.7198492472541638</v>
      </c>
      <c r="AH22">
        <f t="shared" si="6"/>
        <v>-695.65448506544965</v>
      </c>
      <c r="AI22">
        <f t="shared" si="7"/>
        <v>-705.37433431270381</v>
      </c>
      <c r="AJ22">
        <f t="shared" si="8"/>
        <v>37.720929523222594</v>
      </c>
      <c r="AK22">
        <f t="shared" si="30"/>
        <v>87.701305333183114</v>
      </c>
      <c r="AL22">
        <f t="shared" si="9"/>
        <v>-579.95209945629813</v>
      </c>
      <c r="AN22">
        <f t="shared" si="10"/>
        <v>0</v>
      </c>
      <c r="AO22">
        <f t="shared" si="11"/>
        <v>0</v>
      </c>
      <c r="AP22">
        <f t="shared" si="12"/>
        <v>-1.1285403679589789</v>
      </c>
      <c r="AQ22">
        <f t="shared" si="13"/>
        <v>-80.770200090280028</v>
      </c>
      <c r="AR22">
        <f t="shared" si="14"/>
        <v>-81.898740458239018</v>
      </c>
      <c r="AS22">
        <f t="shared" si="15"/>
        <v>4.3796555482502111</v>
      </c>
      <c r="AT22">
        <f t="shared" si="16"/>
        <v>10.18271589131419</v>
      </c>
      <c r="AU22">
        <f t="shared" si="17"/>
        <v>-67.336369018674617</v>
      </c>
      <c r="AW22">
        <v>19</v>
      </c>
      <c r="AX22">
        <f>IF(Z22&gt;0, (R22*SUMPRODUCT(K22:$K$98, X22:$X$98)-K22*$AZ$3)/Z22, 0)</f>
        <v>1562.7233895809911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1.019566E-2</v>
      </c>
      <c r="Q23" s="5">
        <f t="shared" si="29"/>
        <v>12.5</v>
      </c>
      <c r="R23">
        <f t="shared" si="0"/>
        <v>100000</v>
      </c>
      <c r="S23">
        <f t="shared" si="1"/>
        <v>1536.8834453112286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1215.1548609508218</v>
      </c>
      <c r="AC23">
        <f t="shared" si="2"/>
        <v>1170.9269654464515</v>
      </c>
      <c r="AE23">
        <f t="shared" si="3"/>
        <v>0</v>
      </c>
      <c r="AF23">
        <f t="shared" si="4"/>
        <v>0</v>
      </c>
      <c r="AG23">
        <f t="shared" si="5"/>
        <v>-9.5235504766053634</v>
      </c>
      <c r="AH23">
        <f t="shared" si="6"/>
        <v>-792.80222541007527</v>
      </c>
      <c r="AI23">
        <f t="shared" si="7"/>
        <v>-802.32577588668062</v>
      </c>
      <c r="AJ23">
        <f t="shared" si="8"/>
        <v>44.227895504370281</v>
      </c>
      <c r="AK23">
        <f t="shared" si="30"/>
        <v>85.060840266557534</v>
      </c>
      <c r="AL23">
        <f t="shared" si="9"/>
        <v>-673.0370401157528</v>
      </c>
      <c r="AN23">
        <f t="shared" si="10"/>
        <v>0</v>
      </c>
      <c r="AO23">
        <f t="shared" si="11"/>
        <v>0</v>
      </c>
      <c r="AP23">
        <f t="shared" si="12"/>
        <v>-0.98727566999232552</v>
      </c>
      <c r="AQ23">
        <f t="shared" si="13"/>
        <v>-82.187242057033188</v>
      </c>
      <c r="AR23">
        <f t="shared" si="14"/>
        <v>-83.174517727025503</v>
      </c>
      <c r="AS23">
        <f t="shared" si="15"/>
        <v>4.584962853264785</v>
      </c>
      <c r="AT23">
        <f t="shared" si="16"/>
        <v>8.8179821454791742</v>
      </c>
      <c r="AU23">
        <f t="shared" si="17"/>
        <v>-69.771572728281555</v>
      </c>
      <c r="AW23">
        <v>20</v>
      </c>
      <c r="AX23">
        <f>IF(Z23&gt;0, (R23*SUMPRODUCT(K23:$K$98, X23:$X$98)-K23*$AZ$3)/Z23, 0)</f>
        <v>1536.8834453112286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1.1804551E-2</v>
      </c>
      <c r="Q24" s="5">
        <f t="shared" si="29"/>
        <v>12.5</v>
      </c>
      <c r="R24">
        <f t="shared" si="0"/>
        <v>100000</v>
      </c>
      <c r="S24">
        <f t="shared" si="1"/>
        <v>1504.6419766711774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1170.9269654464515</v>
      </c>
      <c r="AC24">
        <f t="shared" si="2"/>
        <v>1121.3667810554089</v>
      </c>
      <c r="AE24">
        <f t="shared" si="3"/>
        <v>0</v>
      </c>
      <c r="AF24">
        <f t="shared" si="4"/>
        <v>0</v>
      </c>
      <c r="AG24">
        <f t="shared" si="5"/>
        <v>-9.3158937345371484</v>
      </c>
      <c r="AH24">
        <f t="shared" si="6"/>
        <v>-899.3698984172986</v>
      </c>
      <c r="AI24">
        <f t="shared" si="7"/>
        <v>-908.6857921518357</v>
      </c>
      <c r="AJ24">
        <f t="shared" si="8"/>
        <v>49.56018439104264</v>
      </c>
      <c r="AK24">
        <f t="shared" si="30"/>
        <v>81.964887581251617</v>
      </c>
      <c r="AL24">
        <f t="shared" si="9"/>
        <v>-777.16072017954139</v>
      </c>
      <c r="AN24">
        <f t="shared" si="10"/>
        <v>0</v>
      </c>
      <c r="AO24">
        <f t="shared" si="11"/>
        <v>0</v>
      </c>
      <c r="AP24">
        <f t="shared" si="12"/>
        <v>-0.8622755065133203</v>
      </c>
      <c r="AQ24">
        <f t="shared" si="13"/>
        <v>-83.245328553454115</v>
      </c>
      <c r="AR24">
        <f t="shared" si="14"/>
        <v>-84.107604059967429</v>
      </c>
      <c r="AS24">
        <f t="shared" si="15"/>
        <v>4.587271421983762</v>
      </c>
      <c r="AT24">
        <f t="shared" si="16"/>
        <v>7.5866381658487843</v>
      </c>
      <c r="AU24">
        <f t="shared" si="17"/>
        <v>-71.933694472134874</v>
      </c>
      <c r="AW24">
        <v>21</v>
      </c>
      <c r="AX24">
        <f>IF(Z24&gt;0, (R24*SUMPRODUCT(K24:$K$98, X24:$X$98)-K24*$AZ$3)/Z24, 0)</f>
        <v>1504.6419766711774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1.3628751999999999E-2</v>
      </c>
      <c r="Q25" s="5">
        <f t="shared" si="29"/>
        <v>12.5</v>
      </c>
      <c r="R25">
        <f t="shared" si="0"/>
        <v>100000</v>
      </c>
      <c r="S25">
        <f t="shared" si="1"/>
        <v>1466.6881708208446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1121.3667810554089</v>
      </c>
      <c r="AC25">
        <f t="shared" si="2"/>
        <v>1067.2527539894468</v>
      </c>
      <c r="AE25">
        <f t="shared" si="3"/>
        <v>0</v>
      </c>
      <c r="AF25">
        <f t="shared" si="4"/>
        <v>0</v>
      </c>
      <c r="AG25">
        <f t="shared" si="5"/>
        <v>-9.0957707918254158</v>
      </c>
      <c r="AH25">
        <f t="shared" si="6"/>
        <v>-1015.7120429308849</v>
      </c>
      <c r="AI25">
        <f t="shared" si="7"/>
        <v>-1024.8078137227103</v>
      </c>
      <c r="AJ25">
        <f t="shared" si="8"/>
        <v>54.114027065962091</v>
      </c>
      <c r="AK25">
        <f t="shared" si="30"/>
        <v>78.495674673878625</v>
      </c>
      <c r="AL25">
        <f t="shared" si="9"/>
        <v>-892.19811198286959</v>
      </c>
      <c r="AN25">
        <f t="shared" si="10"/>
        <v>0</v>
      </c>
      <c r="AO25">
        <f t="shared" si="11"/>
        <v>0</v>
      </c>
      <c r="AP25">
        <f t="shared" si="12"/>
        <v>-0.75169733251271664</v>
      </c>
      <c r="AQ25">
        <f t="shared" si="13"/>
        <v>-83.940993099603034</v>
      </c>
      <c r="AR25">
        <f t="shared" si="14"/>
        <v>-84.692690432115754</v>
      </c>
      <c r="AS25">
        <f t="shared" si="15"/>
        <v>4.4721190460914393</v>
      </c>
      <c r="AT25">
        <f t="shared" si="16"/>
        <v>6.4870796127767143</v>
      </c>
      <c r="AU25">
        <f t="shared" si="17"/>
        <v>-73.733491773247593</v>
      </c>
      <c r="AW25">
        <v>22</v>
      </c>
      <c r="AX25">
        <f>IF(Z25&gt;0, (R25*SUMPRODUCT(K25:$K$98, X25:$X$98)-K25*$AZ$3)/Z25, 0)</f>
        <v>1466.6881708208446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1.5530428000000001E-2</v>
      </c>
      <c r="Q26" s="5">
        <f t="shared" si="29"/>
        <v>12.5</v>
      </c>
      <c r="R26">
        <f t="shared" si="0"/>
        <v>100000</v>
      </c>
      <c r="S26">
        <f t="shared" si="1"/>
        <v>1423.4161798903608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1067.2527539894468</v>
      </c>
      <c r="AC26">
        <f t="shared" si="2"/>
        <v>1009.3218515036756</v>
      </c>
      <c r="AE26">
        <f t="shared" si="3"/>
        <v>0</v>
      </c>
      <c r="AF26">
        <f t="shared" si="4"/>
        <v>0</v>
      </c>
      <c r="AG26">
        <f t="shared" si="5"/>
        <v>-8.8635518705202152</v>
      </c>
      <c r="AH26">
        <f t="shared" si="6"/>
        <v>-1130.0897070955809</v>
      </c>
      <c r="AI26">
        <f t="shared" si="7"/>
        <v>-1138.9532589661012</v>
      </c>
      <c r="AJ26">
        <f t="shared" si="8"/>
        <v>57.930902485771185</v>
      </c>
      <c r="AK26">
        <f t="shared" si="30"/>
        <v>74.707692779261279</v>
      </c>
      <c r="AL26">
        <f t="shared" si="9"/>
        <v>-1006.3146637010688</v>
      </c>
      <c r="AN26">
        <f t="shared" si="10"/>
        <v>0</v>
      </c>
      <c r="AO26">
        <f t="shared" si="11"/>
        <v>0</v>
      </c>
      <c r="AP26">
        <f t="shared" si="12"/>
        <v>-0.65402337311357917</v>
      </c>
      <c r="AQ26">
        <f t="shared" si="13"/>
        <v>-83.387009288434314</v>
      </c>
      <c r="AR26">
        <f t="shared" si="14"/>
        <v>-84.041032661547902</v>
      </c>
      <c r="AS26">
        <f t="shared" si="15"/>
        <v>4.274602868548925</v>
      </c>
      <c r="AT26">
        <f t="shared" si="16"/>
        <v>5.5125279281699227</v>
      </c>
      <c r="AU26">
        <f t="shared" si="17"/>
        <v>-74.253901864829061</v>
      </c>
      <c r="AW26">
        <v>23</v>
      </c>
      <c r="AX26">
        <f>IF(Z26&gt;0, (R26*SUMPRODUCT(K26:$K$98, X26:$X$98)-K26*$AZ$3)/Z26, 0)</f>
        <v>1423.4161798903608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1.7564712E-2</v>
      </c>
      <c r="Q27" s="5">
        <f t="shared" si="29"/>
        <v>12.5</v>
      </c>
      <c r="R27">
        <f t="shared" si="0"/>
        <v>100000</v>
      </c>
      <c r="S27">
        <f t="shared" si="1"/>
        <v>1376.5122719507706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1009.3218515036756</v>
      </c>
      <c r="AC27">
        <f t="shared" si="2"/>
        <v>949.15813740616238</v>
      </c>
      <c r="AE27">
        <f t="shared" si="3"/>
        <v>0</v>
      </c>
      <c r="AF27">
        <f t="shared" si="4"/>
        <v>0</v>
      </c>
      <c r="AG27">
        <f t="shared" si="5"/>
        <v>-8.6192306159122634</v>
      </c>
      <c r="AH27">
        <f t="shared" si="6"/>
        <v>-1245.4858872219909</v>
      </c>
      <c r="AI27">
        <f t="shared" si="7"/>
        <v>-1254.1051178379032</v>
      </c>
      <c r="AJ27">
        <f t="shared" si="8"/>
        <v>60.163714097513207</v>
      </c>
      <c r="AK27">
        <f t="shared" si="30"/>
        <v>70.6525296052573</v>
      </c>
      <c r="AL27">
        <f t="shared" si="9"/>
        <v>-1123.2888741351326</v>
      </c>
      <c r="AN27">
        <f t="shared" si="10"/>
        <v>0</v>
      </c>
      <c r="AO27">
        <f t="shared" si="11"/>
        <v>0</v>
      </c>
      <c r="AP27">
        <f t="shared" si="12"/>
        <v>-0.56785304213610244</v>
      </c>
      <c r="AQ27">
        <f t="shared" si="13"/>
        <v>-82.055229928632571</v>
      </c>
      <c r="AR27">
        <f t="shared" si="14"/>
        <v>-82.623082970768678</v>
      </c>
      <c r="AS27">
        <f t="shared" si="15"/>
        <v>3.9637120294017838</v>
      </c>
      <c r="AT27">
        <f t="shared" si="16"/>
        <v>4.6547372565816945</v>
      </c>
      <c r="AU27">
        <f t="shared" si="17"/>
        <v>-74.00463368478519</v>
      </c>
      <c r="AW27">
        <v>24</v>
      </c>
      <c r="AX27">
        <f>IF(Z27&gt;0, (R27*SUMPRODUCT(K27:$K$98, X27:$X$98)-K27*$AZ$3)/Z27, 0)</f>
        <v>1376.5122719507706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1.9807176999999999E-2</v>
      </c>
      <c r="Q28" s="5">
        <f t="shared" si="29"/>
        <v>12.5</v>
      </c>
      <c r="R28">
        <f t="shared" si="0"/>
        <v>100000</v>
      </c>
      <c r="S28">
        <f t="shared" si="1"/>
        <v>1327.1413476984662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949.15813740616238</v>
      </c>
      <c r="AC28">
        <f t="shared" si="2"/>
        <v>887.83799246942397</v>
      </c>
      <c r="AE28">
        <f t="shared" si="3"/>
        <v>0</v>
      </c>
      <c r="AF28">
        <f t="shared" si="4"/>
        <v>0</v>
      </c>
      <c r="AG28">
        <f t="shared" si="5"/>
        <v>-8.362315683339947</v>
      </c>
      <c r="AH28">
        <f t="shared" si="6"/>
        <v>-1365.7810113055459</v>
      </c>
      <c r="AI28">
        <f t="shared" si="7"/>
        <v>-1374.143326988886</v>
      </c>
      <c r="AJ28">
        <f t="shared" si="8"/>
        <v>61.320144936738416</v>
      </c>
      <c r="AK28">
        <f t="shared" si="30"/>
        <v>66.441069618431371</v>
      </c>
      <c r="AL28">
        <f t="shared" si="9"/>
        <v>-1246.3821124337162</v>
      </c>
      <c r="AN28">
        <f t="shared" si="10"/>
        <v>0</v>
      </c>
      <c r="AO28">
        <f t="shared" si="11"/>
        <v>0</v>
      </c>
      <c r="AP28">
        <f t="shared" si="12"/>
        <v>-0.49189905892782415</v>
      </c>
      <c r="AQ28">
        <f t="shared" si="13"/>
        <v>-80.339755111273135</v>
      </c>
      <c r="AR28">
        <f t="shared" si="14"/>
        <v>-80.831654170200963</v>
      </c>
      <c r="AS28">
        <f t="shared" si="15"/>
        <v>3.6070536834423885</v>
      </c>
      <c r="AT28">
        <f t="shared" si="16"/>
        <v>3.9082834058246152</v>
      </c>
      <c r="AU28">
        <f t="shared" si="17"/>
        <v>-73.31631708093397</v>
      </c>
      <c r="AW28">
        <v>25</v>
      </c>
      <c r="AX28">
        <f>IF(Z28&gt;0, (R28*SUMPRODUCT(K28:$K$98, X28:$X$98)-K28*$AZ$3)/Z28, 0)</f>
        <v>1327.1413476984662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2.2489294999999999E-2</v>
      </c>
      <c r="Q29" s="5">
        <f t="shared" si="29"/>
        <v>12.5</v>
      </c>
      <c r="R29">
        <f t="shared" si="0"/>
        <v>100000</v>
      </c>
      <c r="S29">
        <f t="shared" si="1"/>
        <v>1276.185711124896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887.83799246942397</v>
      </c>
      <c r="AC29">
        <f t="shared" si="2"/>
        <v>826.0117061009131</v>
      </c>
      <c r="AE29">
        <f t="shared" si="3"/>
        <v>0</v>
      </c>
      <c r="AF29">
        <f t="shared" si="4"/>
        <v>0</v>
      </c>
      <c r="AG29">
        <f t="shared" si="5"/>
        <v>-8.0906299422207901</v>
      </c>
      <c r="AH29">
        <f t="shared" si="6"/>
        <v>-1504.5006742860692</v>
      </c>
      <c r="AI29">
        <f t="shared" si="7"/>
        <v>-1512.59130422829</v>
      </c>
      <c r="AJ29">
        <f t="shared" si="8"/>
        <v>61.826286368510864</v>
      </c>
      <c r="AK29">
        <f t="shared" si="30"/>
        <v>62.148659472859684</v>
      </c>
      <c r="AL29">
        <f t="shared" si="9"/>
        <v>-1388.6163583869195</v>
      </c>
      <c r="AN29">
        <f t="shared" si="10"/>
        <v>0</v>
      </c>
      <c r="AO29">
        <f t="shared" si="11"/>
        <v>0</v>
      </c>
      <c r="AP29">
        <f t="shared" si="12"/>
        <v>-0.42492643329651403</v>
      </c>
      <c r="AQ29">
        <f t="shared" si="13"/>
        <v>-79.017593188930135</v>
      </c>
      <c r="AR29">
        <f t="shared" si="14"/>
        <v>-79.442519622226655</v>
      </c>
      <c r="AS29">
        <f t="shared" si="15"/>
        <v>3.2471666036092279</v>
      </c>
      <c r="AT29">
        <f t="shared" si="16"/>
        <v>3.2640978999853996</v>
      </c>
      <c r="AU29">
        <f t="shared" si="17"/>
        <v>-72.931255118632038</v>
      </c>
      <c r="AW29">
        <v>26</v>
      </c>
      <c r="AX29">
        <f>IF(Z29&gt;0, (R29*SUMPRODUCT(K29:$K$98, X29:$X$98)-K29*$AZ$3)/Z29, 0)</f>
        <v>1276.185711124896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2.5348699999999998E-2</v>
      </c>
      <c r="Q30" s="5">
        <f t="shared" si="29"/>
        <v>12.5</v>
      </c>
      <c r="R30">
        <f t="shared" si="0"/>
        <v>100000</v>
      </c>
      <c r="S30">
        <f t="shared" si="1"/>
        <v>1222.8692152664994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826.0117061009131</v>
      </c>
      <c r="AC30">
        <f t="shared" si="2"/>
        <v>763.52399571802107</v>
      </c>
      <c r="AE30">
        <f t="shared" si="3"/>
        <v>0</v>
      </c>
      <c r="AF30">
        <f t="shared" si="4"/>
        <v>0</v>
      </c>
      <c r="AG30">
        <f t="shared" si="5"/>
        <v>-7.8046366915822087</v>
      </c>
      <c r="AH30">
        <f t="shared" si="6"/>
        <v>-1640.6956097309769</v>
      </c>
      <c r="AI30">
        <f t="shared" si="7"/>
        <v>-1648.500246422559</v>
      </c>
      <c r="AJ30">
        <f t="shared" si="8"/>
        <v>62.487710382892033</v>
      </c>
      <c r="AK30">
        <f t="shared" si="30"/>
        <v>57.820819427063924</v>
      </c>
      <c r="AL30">
        <f t="shared" si="9"/>
        <v>-1528.1917166126029</v>
      </c>
      <c r="AN30">
        <f t="shared" si="10"/>
        <v>0</v>
      </c>
      <c r="AO30">
        <f t="shared" si="11"/>
        <v>0</v>
      </c>
      <c r="AP30">
        <f t="shared" si="12"/>
        <v>-0.36598735382486197</v>
      </c>
      <c r="AQ30">
        <f t="shared" si="13"/>
        <v>-76.938090569309594</v>
      </c>
      <c r="AR30">
        <f t="shared" si="14"/>
        <v>-77.304077923134443</v>
      </c>
      <c r="AS30">
        <f t="shared" si="15"/>
        <v>2.930272435906649</v>
      </c>
      <c r="AT30">
        <f t="shared" si="16"/>
        <v>2.7114252122613869</v>
      </c>
      <c r="AU30">
        <f t="shared" si="17"/>
        <v>-71.662380274966409</v>
      </c>
      <c r="AW30">
        <v>27</v>
      </c>
      <c r="AX30">
        <f>IF(Z30&gt;0, (R30*SUMPRODUCT(K30:$K$98, X30:$X$98)-K30*$AZ$3)/Z30, 0)</f>
        <v>1222.8692152664994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2.8197647999999999E-2</v>
      </c>
      <c r="Q31" s="5">
        <f t="shared" si="29"/>
        <v>12.5</v>
      </c>
      <c r="R31">
        <f t="shared" si="0"/>
        <v>100000</v>
      </c>
      <c r="S31">
        <f t="shared" si="1"/>
        <v>1167.892916450669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763.52399571802107</v>
      </c>
      <c r="AC31">
        <f t="shared" si="2"/>
        <v>701.34472908267355</v>
      </c>
      <c r="AE31">
        <f t="shared" si="3"/>
        <v>0</v>
      </c>
      <c r="AF31">
        <f t="shared" si="4"/>
        <v>0</v>
      </c>
      <c r="AG31">
        <f t="shared" si="5"/>
        <v>-7.5065179264692663</v>
      </c>
      <c r="AH31">
        <f t="shared" si="6"/>
        <v>-1760.5791855769576</v>
      </c>
      <c r="AI31">
        <f t="shared" si="7"/>
        <v>-1768.0857035034269</v>
      </c>
      <c r="AJ31">
        <f t="shared" si="8"/>
        <v>62.179266635347517</v>
      </c>
      <c r="AK31">
        <f t="shared" si="30"/>
        <v>53.446679700261477</v>
      </c>
      <c r="AL31">
        <f t="shared" si="9"/>
        <v>-1652.4597571678178</v>
      </c>
      <c r="AN31">
        <f t="shared" si="10"/>
        <v>0</v>
      </c>
      <c r="AO31">
        <f t="shared" si="11"/>
        <v>0</v>
      </c>
      <c r="AP31">
        <f t="shared" si="12"/>
        <v>-0.3142924086705432</v>
      </c>
      <c r="AQ31">
        <f t="shared" si="13"/>
        <v>-73.7141612543208</v>
      </c>
      <c r="AR31">
        <f t="shared" si="14"/>
        <v>-74.028453662991339</v>
      </c>
      <c r="AS31">
        <f t="shared" si="15"/>
        <v>2.6034003610757015</v>
      </c>
      <c r="AT31">
        <f t="shared" si="16"/>
        <v>2.237773340846358</v>
      </c>
      <c r="AU31">
        <f t="shared" si="17"/>
        <v>-69.187279961069279</v>
      </c>
      <c r="AW31">
        <v>28</v>
      </c>
      <c r="AX31">
        <f>IF(Z31&gt;0, (R31*SUMPRODUCT(K31:$K$98, X31:$X$98)-K31*$AZ$3)/Z31, 0)</f>
        <v>1167.892916450669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3.1331300999999999E-2</v>
      </c>
      <c r="Q32" s="5">
        <f t="shared" si="29"/>
        <v>12.5</v>
      </c>
      <c r="R32">
        <f t="shared" si="0"/>
        <v>100000</v>
      </c>
      <c r="S32">
        <f t="shared" si="1"/>
        <v>1113.0916494834298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701.34472908267355</v>
      </c>
      <c r="AC32">
        <f t="shared" si="2"/>
        <v>640.80808919796266</v>
      </c>
      <c r="AE32">
        <f t="shared" si="3"/>
        <v>0</v>
      </c>
      <c r="AF32">
        <f t="shared" si="4"/>
        <v>0</v>
      </c>
      <c r="AG32">
        <f t="shared" si="5"/>
        <v>-7.1962637745884699</v>
      </c>
      <c r="AH32">
        <f t="shared" si="6"/>
        <v>-1881.5117809288358</v>
      </c>
      <c r="AI32">
        <f t="shared" si="7"/>
        <v>-1888.7080447034243</v>
      </c>
      <c r="AJ32">
        <f t="shared" si="8"/>
        <v>60.536639884710894</v>
      </c>
      <c r="AK32">
        <f t="shared" si="30"/>
        <v>49.09413103578715</v>
      </c>
      <c r="AL32">
        <f t="shared" si="9"/>
        <v>-1779.0772737829263</v>
      </c>
      <c r="AN32">
        <f t="shared" si="10"/>
        <v>0</v>
      </c>
      <c r="AO32">
        <f t="shared" si="11"/>
        <v>0</v>
      </c>
      <c r="AP32">
        <f t="shared" si="12"/>
        <v>-0.26901990582657676</v>
      </c>
      <c r="AQ32">
        <f t="shared" si="13"/>
        <v>-70.337071843369998</v>
      </c>
      <c r="AR32">
        <f t="shared" si="14"/>
        <v>-70.606091749196565</v>
      </c>
      <c r="AS32">
        <f t="shared" si="15"/>
        <v>2.2630578409799371</v>
      </c>
      <c r="AT32">
        <f t="shared" si="16"/>
        <v>1.8352993889027309</v>
      </c>
      <c r="AU32">
        <f t="shared" si="17"/>
        <v>-66.5077345193139</v>
      </c>
      <c r="AW32">
        <v>29</v>
      </c>
      <c r="AX32">
        <f>IF(Z32&gt;0, (R32*SUMPRODUCT(K32:$K$98, X32:$X$98)-K32*$AZ$3)/Z32, 0)</f>
        <v>1113.0916494834298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3.466458E-2</v>
      </c>
      <c r="Q33" s="5">
        <f t="shared" si="29"/>
        <v>12.5</v>
      </c>
      <c r="R33">
        <f t="shared" si="0"/>
        <v>100000</v>
      </c>
      <c r="S33">
        <f t="shared" si="1"/>
        <v>1058.6358751062926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640.80808919796266</v>
      </c>
      <c r="AC33">
        <f t="shared" si="2"/>
        <v>582.23666143460105</v>
      </c>
      <c r="AE33">
        <f t="shared" si="3"/>
        <v>0</v>
      </c>
      <c r="AF33">
        <f t="shared" si="4"/>
        <v>0</v>
      </c>
      <c r="AG33">
        <f t="shared" si="5"/>
        <v>-6.8748456755272604</v>
      </c>
      <c r="AH33">
        <f t="shared" si="6"/>
        <v>-1995.6436905225919</v>
      </c>
      <c r="AI33">
        <f t="shared" si="7"/>
        <v>-2002.5185361981191</v>
      </c>
      <c r="AJ33">
        <f t="shared" si="8"/>
        <v>58.571427763361612</v>
      </c>
      <c r="AK33">
        <f t="shared" si="30"/>
        <v>44.856566243857394</v>
      </c>
      <c r="AL33">
        <f t="shared" si="9"/>
        <v>-1899.0905421909001</v>
      </c>
      <c r="AN33">
        <f t="shared" si="10"/>
        <v>0</v>
      </c>
      <c r="AO33">
        <f t="shared" si="11"/>
        <v>0</v>
      </c>
      <c r="AP33">
        <f t="shared" si="12"/>
        <v>-0.22946807564392244</v>
      </c>
      <c r="AQ33">
        <f t="shared" si="13"/>
        <v>-66.610443193698828</v>
      </c>
      <c r="AR33">
        <f t="shared" si="14"/>
        <v>-66.83991126934275</v>
      </c>
      <c r="AS33">
        <f t="shared" si="15"/>
        <v>1.9549926574235152</v>
      </c>
      <c r="AT33">
        <f t="shared" si="16"/>
        <v>1.4972190536019068</v>
      </c>
      <c r="AU33">
        <f t="shared" si="17"/>
        <v>-63.38769955831733</v>
      </c>
      <c r="AW33">
        <v>30</v>
      </c>
      <c r="AX33">
        <f>IF(Z33&gt;0, (R33*SUMPRODUCT(K33:$K$98, X33:$X$98)-K33*$AZ$3)/Z33, 0)</f>
        <v>1058.6358751062926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3.8375247000000001E-2</v>
      </c>
      <c r="Q34" s="5">
        <f t="shared" si="29"/>
        <v>12.5</v>
      </c>
      <c r="R34">
        <f t="shared" si="0"/>
        <v>100000</v>
      </c>
      <c r="S34">
        <f t="shared" si="1"/>
        <v>1005.2531284492424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582.23666143460105</v>
      </c>
      <c r="AC34">
        <f t="shared" si="2"/>
        <v>526.13125759805257</v>
      </c>
      <c r="AE34">
        <f t="shared" si="3"/>
        <v>0</v>
      </c>
      <c r="AF34">
        <f t="shared" si="4"/>
        <v>0</v>
      </c>
      <c r="AG34">
        <f t="shared" si="5"/>
        <v>-6.5422733178867469</v>
      </c>
      <c r="AH34">
        <f t="shared" si="6"/>
        <v>-2110.591207081924</v>
      </c>
      <c r="AI34">
        <f t="shared" si="7"/>
        <v>-2117.1334803998107</v>
      </c>
      <c r="AJ34">
        <f t="shared" si="8"/>
        <v>56.105403836548476</v>
      </c>
      <c r="AK34">
        <f t="shared" si="30"/>
        <v>40.75656630042208</v>
      </c>
      <c r="AL34">
        <f t="shared" si="9"/>
        <v>-2020.2715102628404</v>
      </c>
      <c r="AN34">
        <f t="shared" si="10"/>
        <v>0</v>
      </c>
      <c r="AO34">
        <f t="shared" si="11"/>
        <v>0</v>
      </c>
      <c r="AP34">
        <f t="shared" si="12"/>
        <v>-0.19497098286252945</v>
      </c>
      <c r="AQ34">
        <f t="shared" si="13"/>
        <v>-62.899243438930057</v>
      </c>
      <c r="AR34">
        <f t="shared" si="14"/>
        <v>-63.094214421792586</v>
      </c>
      <c r="AS34">
        <f t="shared" si="15"/>
        <v>1.6720374093824049</v>
      </c>
      <c r="AT34">
        <f t="shared" si="16"/>
        <v>1.2146156853413042</v>
      </c>
      <c r="AU34">
        <f t="shared" si="17"/>
        <v>-60.207561327068881</v>
      </c>
      <c r="AW34">
        <v>31</v>
      </c>
      <c r="AX34">
        <f>IF(Z34&gt;0, (R34*SUMPRODUCT(K34:$K$98, X34:$X$98)-K34*$AZ$3)/Z34, 0)</f>
        <v>1005.2531284492424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4.2655799000000001E-2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953.18637484213514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526.13125759805257</v>
      </c>
      <c r="AC35">
        <f t="shared" ref="AC35:AC66" si="33">S35*Z35</f>
        <v>472.61151358514957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-6.1977846890570394</v>
      </c>
      <c r="AH35">
        <f t="shared" ref="AH35:AH66" si="37">-X35*R35</f>
        <v>-2232.5271652067217</v>
      </c>
      <c r="AI35">
        <f t="shared" ref="AI35:AI66" si="38">SUM(AE35:AH35)</f>
        <v>-2238.724949895779</v>
      </c>
      <c r="AJ35">
        <f t="shared" ref="AJ35:AJ66" si="39">AB35-AC35</f>
        <v>53.519744012903004</v>
      </c>
      <c r="AK35">
        <f t="shared" si="30"/>
        <v>36.82918803186368</v>
      </c>
      <c r="AL35">
        <f t="shared" ref="AL35:AL66" si="40">SUM(AI35:AK35)</f>
        <v>-2148.376017851012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-0.1649148481947211</v>
      </c>
      <c r="AQ35">
        <f t="shared" ref="AQ35:AQ66" si="44">AH35*$K35</f>
        <v>-59.404593255832154</v>
      </c>
      <c r="AR35">
        <f t="shared" ref="AR35:AR66" si="45">AI35*$K35</f>
        <v>-59.56950810402688</v>
      </c>
      <c r="AS35">
        <f t="shared" ref="AS35:AS66" si="46">AJ35*$K35</f>
        <v>1.4240895581435717</v>
      </c>
      <c r="AT35">
        <f t="shared" ref="AT35:AT66" si="47">AK35*$K35</f>
        <v>0.97997595239690671</v>
      </c>
      <c r="AU35">
        <f t="shared" ref="AU35:AU66" si="48">AL35*$K35</f>
        <v>-57.165442593486389</v>
      </c>
      <c r="AW35">
        <v>32</v>
      </c>
      <c r="AX35">
        <f>IF(Z35&gt;0, (R35*SUMPRODUCT(K35:$K$98, X35:$X$98)-K35*$AZ$3)/Z35, 0)</f>
        <v>953.18637484213514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4.7231987000000003E-2</v>
      </c>
      <c r="Q36" s="5">
        <f t="shared" si="29"/>
        <v>12.5</v>
      </c>
      <c r="R36">
        <f t="shared" si="31"/>
        <v>100000</v>
      </c>
      <c r="S36">
        <f t="shared" si="32"/>
        <v>901.88301196739076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472.61151358514957</v>
      </c>
      <c r="AC36">
        <f t="shared" si="33"/>
        <v>421.58147338827007</v>
      </c>
      <c r="AE36">
        <f t="shared" si="34"/>
        <v>0</v>
      </c>
      <c r="AF36">
        <f t="shared" si="35"/>
        <v>0</v>
      </c>
      <c r="AG36">
        <f t="shared" si="36"/>
        <v>-5.8430731563041283</v>
      </c>
      <c r="AH36">
        <f t="shared" si="37"/>
        <v>-2341.8694868987291</v>
      </c>
      <c r="AI36">
        <f t="shared" si="38"/>
        <v>-2347.712560055033</v>
      </c>
      <c r="AJ36">
        <f t="shared" si="39"/>
        <v>51.030040196879497</v>
      </c>
      <c r="AK36">
        <f t="shared" si="30"/>
        <v>33.08280595096047</v>
      </c>
      <c r="AL36">
        <f t="shared" si="40"/>
        <v>-2263.5997139071933</v>
      </c>
      <c r="AN36">
        <f t="shared" si="41"/>
        <v>0</v>
      </c>
      <c r="AO36">
        <f t="shared" si="42"/>
        <v>0</v>
      </c>
      <c r="AP36">
        <f t="shared" si="43"/>
        <v>-0.1388182533452981</v>
      </c>
      <c r="AQ36">
        <f t="shared" si="44"/>
        <v>-55.637542614571721</v>
      </c>
      <c r="AR36">
        <f t="shared" si="45"/>
        <v>-55.776360867917013</v>
      </c>
      <c r="AS36">
        <f t="shared" si="46"/>
        <v>1.2123587808631657</v>
      </c>
      <c r="AT36">
        <f t="shared" si="47"/>
        <v>0.78597293154183623</v>
      </c>
      <c r="AU36">
        <f t="shared" si="48"/>
        <v>-53.778029155512016</v>
      </c>
      <c r="AW36">
        <v>33</v>
      </c>
      <c r="AX36">
        <f>IF(Z36&gt;0, (R36*SUMPRODUCT(K36:$K$98, X36:$X$98)-K36*$AZ$3)/Z36, 0)</f>
        <v>901.88301196739076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31"/>
        <v>100000</v>
      </c>
      <c r="S37">
        <f t="shared" si="32"/>
        <v>851.74155974303176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421.58147338827007</v>
      </c>
      <c r="AC37">
        <f t="shared" si="33"/>
        <v>373.42121029062054</v>
      </c>
      <c r="AE37">
        <f t="shared" si="34"/>
        <v>0</v>
      </c>
      <c r="AF37">
        <f t="shared" si="35"/>
        <v>0</v>
      </c>
      <c r="AG37">
        <f t="shared" si="36"/>
        <v>-5.4802599159785155</v>
      </c>
      <c r="AH37">
        <f t="shared" si="37"/>
        <v>-2435.0600701005774</v>
      </c>
      <c r="AI37">
        <f t="shared" si="38"/>
        <v>-2440.5403300165558</v>
      </c>
      <c r="AJ37">
        <f t="shared" si="39"/>
        <v>48.160263097649533</v>
      </c>
      <c r="AK37">
        <f t="shared" si="30"/>
        <v>29.510703137178908</v>
      </c>
      <c r="AL37">
        <f t="shared" si="40"/>
        <v>-2362.8693637817273</v>
      </c>
      <c r="AN37">
        <f t="shared" si="41"/>
        <v>0</v>
      </c>
      <c r="AO37">
        <f t="shared" si="42"/>
        <v>0</v>
      </c>
      <c r="AP37">
        <f t="shared" si="43"/>
        <v>-0.11624877517724902</v>
      </c>
      <c r="AQ37">
        <f t="shared" si="44"/>
        <v>-51.653161523758648</v>
      </c>
      <c r="AR37">
        <f t="shared" si="45"/>
        <v>-51.769410298935895</v>
      </c>
      <c r="AS37">
        <f t="shared" si="46"/>
        <v>1.0215886989214422</v>
      </c>
      <c r="AT37">
        <f t="shared" si="47"/>
        <v>0.62598912221554881</v>
      </c>
      <c r="AU37">
        <f t="shared" si="48"/>
        <v>-50.121832477798904</v>
      </c>
      <c r="AW37">
        <v>34</v>
      </c>
      <c r="AX37">
        <f>IF(Z37&gt;0, (R37*SUMPRODUCT(K37:$K$98, X37:$X$98)-K37*$AZ$3)/Z37, 0)</f>
        <v>851.74155974303176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5.7568810999999998E-2</v>
      </c>
      <c r="Q38" s="5">
        <f t="shared" si="60"/>
        <v>12.5</v>
      </c>
      <c r="R38">
        <f t="shared" si="31"/>
        <v>100000</v>
      </c>
      <c r="S38">
        <f t="shared" si="32"/>
        <v>803.4403706079255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373.42121029062054</v>
      </c>
      <c r="AC38">
        <f t="shared" si="33"/>
        <v>328.44419119268525</v>
      </c>
      <c r="AE38">
        <f t="shared" si="34"/>
        <v>0</v>
      </c>
      <c r="AF38">
        <f t="shared" si="35"/>
        <v>0</v>
      </c>
      <c r="AG38">
        <f t="shared" si="36"/>
        <v>-5.1099652694848867</v>
      </c>
      <c r="AH38">
        <f t="shared" si="37"/>
        <v>-2523.936378670744</v>
      </c>
      <c r="AI38">
        <f t="shared" si="38"/>
        <v>-2529.0463439402288</v>
      </c>
      <c r="AJ38">
        <f t="shared" si="39"/>
        <v>44.977019097935283</v>
      </c>
      <c r="AK38">
        <f t="shared" si="30"/>
        <v>26.13948472034344</v>
      </c>
      <c r="AL38">
        <f t="shared" si="40"/>
        <v>-2457.9298401219503</v>
      </c>
      <c r="AN38">
        <f t="shared" si="41"/>
        <v>0</v>
      </c>
      <c r="AO38">
        <f t="shared" si="42"/>
        <v>0</v>
      </c>
      <c r="AP38">
        <f t="shared" si="43"/>
        <v>-9.6780342552067841E-2</v>
      </c>
      <c r="AQ38">
        <f t="shared" si="44"/>
        <v>-47.802169765432431</v>
      </c>
      <c r="AR38">
        <f t="shared" si="45"/>
        <v>-47.89895010798449</v>
      </c>
      <c r="AS38">
        <f t="shared" si="46"/>
        <v>0.85184362039859229</v>
      </c>
      <c r="AT38">
        <f t="shared" si="47"/>
        <v>0.49506956543843561</v>
      </c>
      <c r="AU38">
        <f t="shared" si="48"/>
        <v>-46.552036922147472</v>
      </c>
      <c r="AW38">
        <v>35</v>
      </c>
      <c r="AX38">
        <f>IF(Z38&gt;0, (R38*SUMPRODUCT(K38:$K$98, X38:$X$98)-K38*$AZ$3)/Z38, 0)</f>
        <v>803.4403706079255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6.3742958000000002E-2</v>
      </c>
      <c r="Q39" s="5">
        <f t="shared" si="60"/>
        <v>12.5</v>
      </c>
      <c r="R39">
        <f t="shared" si="31"/>
        <v>100000</v>
      </c>
      <c r="S39">
        <f t="shared" si="32"/>
        <v>756.90446310021684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328.44419119268525</v>
      </c>
      <c r="AC39">
        <f t="shared" si="33"/>
        <v>286.60286287888084</v>
      </c>
      <c r="AE39">
        <f t="shared" si="34"/>
        <v>0</v>
      </c>
      <c r="AF39">
        <f t="shared" si="35"/>
        <v>0</v>
      </c>
      <c r="AG39">
        <f t="shared" si="36"/>
        <v>-4.7331413152358035</v>
      </c>
      <c r="AH39">
        <f t="shared" si="37"/>
        <v>-2605.7944124338705</v>
      </c>
      <c r="AI39">
        <f t="shared" si="38"/>
        <v>-2610.5275537491066</v>
      </c>
      <c r="AJ39">
        <f t="shared" si="39"/>
        <v>41.841328313804411</v>
      </c>
      <c r="AK39">
        <f t="shared" si="30"/>
        <v>22.991093383487971</v>
      </c>
      <c r="AL39">
        <f t="shared" si="40"/>
        <v>-2545.6951320518142</v>
      </c>
      <c r="AN39">
        <f t="shared" si="41"/>
        <v>0</v>
      </c>
      <c r="AO39">
        <f t="shared" si="42"/>
        <v>0</v>
      </c>
      <c r="AP39">
        <f t="shared" si="43"/>
        <v>-8.0038815907165231E-2</v>
      </c>
      <c r="AQ39">
        <f t="shared" si="44"/>
        <v>-44.064752218014803</v>
      </c>
      <c r="AR39">
        <f t="shared" si="45"/>
        <v>-44.144791033921969</v>
      </c>
      <c r="AS39">
        <f t="shared" si="46"/>
        <v>0.70754920488846829</v>
      </c>
      <c r="AT39">
        <f t="shared" si="47"/>
        <v>0.38878617143797689</v>
      </c>
      <c r="AU39">
        <f t="shared" si="48"/>
        <v>-43.048455657595525</v>
      </c>
      <c r="AW39">
        <v>36</v>
      </c>
      <c r="AX39">
        <f>IF(Z39&gt;0, (R39*SUMPRODUCT(K39:$K$98, X39:$X$98)-K39*$AZ$3)/Z39, 0)</f>
        <v>756.90446310021684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7.0809242999999994E-2</v>
      </c>
      <c r="Q40" s="5">
        <f t="shared" si="60"/>
        <v>12.5</v>
      </c>
      <c r="R40">
        <f t="shared" si="31"/>
        <v>100000</v>
      </c>
      <c r="S40">
        <f t="shared" si="32"/>
        <v>712.13420737967533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286.60286287888084</v>
      </c>
      <c r="AC40">
        <f t="shared" si="33"/>
        <v>247.860290528391</v>
      </c>
      <c r="AE40">
        <f t="shared" si="34"/>
        <v>0</v>
      </c>
      <c r="AF40">
        <f t="shared" si="35"/>
        <v>0</v>
      </c>
      <c r="AG40">
        <f t="shared" si="36"/>
        <v>-4.3506597485395746</v>
      </c>
      <c r="AH40">
        <f t="shared" si="37"/>
        <v>-2681.201228350973</v>
      </c>
      <c r="AI40">
        <f t="shared" si="38"/>
        <v>-2685.5518880995128</v>
      </c>
      <c r="AJ40">
        <f t="shared" si="39"/>
        <v>38.742572350489837</v>
      </c>
      <c r="AK40">
        <f t="shared" ref="AK40:AK71" si="61">G40*SUM(AB40:AB40, AE40:AF40)</f>
        <v>20.062200401521661</v>
      </c>
      <c r="AL40">
        <f t="shared" si="40"/>
        <v>-2626.7471153475012</v>
      </c>
      <c r="AN40">
        <f t="shared" si="41"/>
        <v>0</v>
      </c>
      <c r="AO40">
        <f t="shared" si="42"/>
        <v>0</v>
      </c>
      <c r="AP40">
        <f t="shared" si="43"/>
        <v>-6.5688339092045411E-2</v>
      </c>
      <c r="AQ40">
        <f t="shared" si="44"/>
        <v>-40.482056892876635</v>
      </c>
      <c r="AR40">
        <f t="shared" si="45"/>
        <v>-40.547745231968683</v>
      </c>
      <c r="AS40">
        <f t="shared" si="46"/>
        <v>0.58495386377005487</v>
      </c>
      <c r="AT40">
        <f t="shared" si="47"/>
        <v>0.30290868490695005</v>
      </c>
      <c r="AU40">
        <f t="shared" si="48"/>
        <v>-39.659882683291677</v>
      </c>
      <c r="AW40">
        <v>37</v>
      </c>
      <c r="AX40">
        <f>IF(Z40&gt;0, (R40*SUMPRODUCT(K40:$K$98, X40:$X$98)-K40*$AZ$3)/Z40, 0)</f>
        <v>712.13420737967533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7.8963489999999997E-2</v>
      </c>
      <c r="Q41" s="5">
        <f t="shared" si="60"/>
        <v>12.5</v>
      </c>
      <c r="R41">
        <f t="shared" si="31"/>
        <v>100000</v>
      </c>
      <c r="S41">
        <f t="shared" si="32"/>
        <v>668.9929972791233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247.860290528391</v>
      </c>
      <c r="AC41">
        <f t="shared" si="33"/>
        <v>212.13017994580446</v>
      </c>
      <c r="AE41">
        <f t="shared" si="34"/>
        <v>0</v>
      </c>
      <c r="AF41">
        <f t="shared" si="35"/>
        <v>0</v>
      </c>
      <c r="AG41">
        <f t="shared" si="36"/>
        <v>-3.9636098735069716</v>
      </c>
      <c r="AH41">
        <f t="shared" si="37"/>
        <v>-2748.3462203776576</v>
      </c>
      <c r="AI41">
        <f t="shared" si="38"/>
        <v>-2752.3098302511644</v>
      </c>
      <c r="AJ41">
        <f t="shared" si="39"/>
        <v>35.730110582586548</v>
      </c>
      <c r="AK41">
        <f t="shared" si="61"/>
        <v>17.350220336987373</v>
      </c>
      <c r="AL41">
        <f t="shared" si="40"/>
        <v>-2699.2294993315909</v>
      </c>
      <c r="AN41">
        <f t="shared" si="41"/>
        <v>0</v>
      </c>
      <c r="AO41">
        <f t="shared" si="42"/>
        <v>0</v>
      </c>
      <c r="AP41">
        <f t="shared" si="43"/>
        <v>-5.3432567137601451E-2</v>
      </c>
      <c r="AQ41">
        <f t="shared" si="44"/>
        <v>-37.049860764366692</v>
      </c>
      <c r="AR41">
        <f t="shared" si="45"/>
        <v>-37.10329333150429</v>
      </c>
      <c r="AS41">
        <f t="shared" si="46"/>
        <v>0.4816698901924919</v>
      </c>
      <c r="AT41">
        <f t="shared" si="47"/>
        <v>0.23389456646700557</v>
      </c>
      <c r="AU41">
        <f t="shared" si="48"/>
        <v>-36.387728874844797</v>
      </c>
      <c r="AW41">
        <v>38</v>
      </c>
      <c r="AX41">
        <f>IF(Z41&gt;0, (R41*SUMPRODUCT(K41:$K$98, X41:$X$98)-K41*$AZ$3)/Z41, 0)</f>
        <v>668.9929972791233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8.8363973999999998E-2</v>
      </c>
      <c r="Q42" s="5">
        <f t="shared" si="60"/>
        <v>12.5</v>
      </c>
      <c r="R42">
        <f t="shared" si="31"/>
        <v>100000</v>
      </c>
      <c r="S42">
        <f t="shared" si="32"/>
        <v>627.22615804632346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212.13017994580446</v>
      </c>
      <c r="AC42">
        <f t="shared" si="33"/>
        <v>179.32312838705394</v>
      </c>
      <c r="AE42">
        <f t="shared" si="34"/>
        <v>0</v>
      </c>
      <c r="AF42">
        <f t="shared" si="35"/>
        <v>0</v>
      </c>
      <c r="AG42">
        <f t="shared" si="36"/>
        <v>-3.5737334549631883</v>
      </c>
      <c r="AH42">
        <f t="shared" si="37"/>
        <v>-2801.9225584697065</v>
      </c>
      <c r="AI42">
        <f t="shared" si="38"/>
        <v>-2805.4962919246695</v>
      </c>
      <c r="AJ42">
        <f t="shared" si="39"/>
        <v>32.807051558750516</v>
      </c>
      <c r="AK42">
        <f t="shared" si="61"/>
        <v>14.849112596206313</v>
      </c>
      <c r="AL42">
        <f t="shared" si="40"/>
        <v>-2757.8401277697126</v>
      </c>
      <c r="AN42">
        <f t="shared" si="41"/>
        <v>0</v>
      </c>
      <c r="AO42">
        <f t="shared" si="42"/>
        <v>0</v>
      </c>
      <c r="AP42">
        <f t="shared" si="43"/>
        <v>-4.3014935261540321E-2</v>
      </c>
      <c r="AQ42">
        <f t="shared" si="44"/>
        <v>-33.725099809287627</v>
      </c>
      <c r="AR42">
        <f t="shared" si="45"/>
        <v>-33.768114744549173</v>
      </c>
      <c r="AS42">
        <f t="shared" si="46"/>
        <v>0.39487925350498898</v>
      </c>
      <c r="AT42">
        <f t="shared" si="47"/>
        <v>0.1787300662085099</v>
      </c>
      <c r="AU42">
        <f t="shared" si="48"/>
        <v>-33.194505424835668</v>
      </c>
      <c r="AW42">
        <v>39</v>
      </c>
      <c r="AX42">
        <f>IF(Z42&gt;0, (R42*SUMPRODUCT(K42:$K$98, X42:$X$98)-K42*$AZ$3)/Z42, 0)</f>
        <v>627.22615804632346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9.9562517000000003E-2</v>
      </c>
      <c r="Q43" s="5">
        <f t="shared" si="60"/>
        <v>12.5</v>
      </c>
      <c r="R43">
        <f t="shared" si="31"/>
        <v>100000</v>
      </c>
      <c r="S43">
        <f t="shared" si="32"/>
        <v>586.80668192894677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179.32312838705394</v>
      </c>
      <c r="AC43">
        <f t="shared" si="33"/>
        <v>149.38625108278075</v>
      </c>
      <c r="AE43">
        <f t="shared" si="34"/>
        <v>0</v>
      </c>
      <c r="AF43">
        <f t="shared" si="35"/>
        <v>0</v>
      </c>
      <c r="AG43">
        <f t="shared" si="36"/>
        <v>-3.1821862225503148</v>
      </c>
      <c r="AH43">
        <f t="shared" si="37"/>
        <v>-2846.4791829059295</v>
      </c>
      <c r="AI43">
        <f t="shared" si="38"/>
        <v>-2849.6613691284797</v>
      </c>
      <c r="AJ43">
        <f t="shared" si="39"/>
        <v>29.936877304273196</v>
      </c>
      <c r="AK43">
        <f t="shared" si="61"/>
        <v>12.552618987093776</v>
      </c>
      <c r="AL43">
        <f t="shared" si="40"/>
        <v>-2807.1718728371125</v>
      </c>
      <c r="AN43">
        <f t="shared" si="41"/>
        <v>0</v>
      </c>
      <c r="AO43">
        <f t="shared" si="42"/>
        <v>0</v>
      </c>
      <c r="AP43">
        <f t="shared" si="43"/>
        <v>-3.4198313112226694E-2</v>
      </c>
      <c r="AQ43">
        <f t="shared" si="44"/>
        <v>-30.590537308792911</v>
      </c>
      <c r="AR43">
        <f t="shared" si="45"/>
        <v>-30.624735621905135</v>
      </c>
      <c r="AS43">
        <f t="shared" si="46"/>
        <v>0.32172557859714018</v>
      </c>
      <c r="AT43">
        <f t="shared" si="47"/>
        <v>0.1349004629135363</v>
      </c>
      <c r="AU43">
        <f t="shared" si="48"/>
        <v>-30.168109580394457</v>
      </c>
      <c r="AW43">
        <v>40</v>
      </c>
      <c r="AX43">
        <f>IF(Z43&gt;0, (R43*SUMPRODUCT(K43:$K$98, X43:$X$98)-K43*$AZ$3)/Z43, 0)</f>
        <v>586.80668192894677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0.11247831899999999</v>
      </c>
      <c r="Q44" s="5">
        <f t="shared" si="60"/>
        <v>12.5</v>
      </c>
      <c r="R44">
        <f t="shared" si="31"/>
        <v>100000</v>
      </c>
      <c r="S44">
        <f t="shared" si="32"/>
        <v>546.91492436573208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149.38625108278075</v>
      </c>
      <c r="AC44">
        <f t="shared" si="33"/>
        <v>122.1780552963222</v>
      </c>
      <c r="AE44">
        <f t="shared" si="34"/>
        <v>0</v>
      </c>
      <c r="AF44">
        <f t="shared" si="35"/>
        <v>0</v>
      </c>
      <c r="AG44">
        <f t="shared" si="36"/>
        <v>-2.7924374032673929</v>
      </c>
      <c r="AH44">
        <f t="shared" si="37"/>
        <v>-2863.4156564593541</v>
      </c>
      <c r="AI44">
        <f t="shared" si="38"/>
        <v>-2866.2080938626214</v>
      </c>
      <c r="AJ44">
        <f t="shared" si="39"/>
        <v>27.208195786458546</v>
      </c>
      <c r="AK44">
        <f t="shared" si="61"/>
        <v>10.457037575794653</v>
      </c>
      <c r="AL44">
        <f t="shared" si="40"/>
        <v>-2828.5428605003681</v>
      </c>
      <c r="AN44">
        <f t="shared" si="41"/>
        <v>0</v>
      </c>
      <c r="AO44">
        <f t="shared" si="42"/>
        <v>0</v>
      </c>
      <c r="AP44">
        <f t="shared" si="43"/>
        <v>-2.6794429651433499E-2</v>
      </c>
      <c r="AQ44">
        <f t="shared" si="44"/>
        <v>-27.475491224992261</v>
      </c>
      <c r="AR44">
        <f t="shared" si="45"/>
        <v>-27.502285654643696</v>
      </c>
      <c r="AS44">
        <f t="shared" si="46"/>
        <v>0.2610723116262757</v>
      </c>
      <c r="AT44">
        <f t="shared" si="47"/>
        <v>0.10033899322476472</v>
      </c>
      <c r="AU44">
        <f t="shared" si="48"/>
        <v>-27.140874349792654</v>
      </c>
      <c r="AW44">
        <v>41</v>
      </c>
      <c r="AX44">
        <f>IF(Z44&gt;0, (R44*SUMPRODUCT(K44:$K$98, X44:$X$98)-K44*$AZ$3)/Z44, 0)</f>
        <v>546.91492436573208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0.127310056</v>
      </c>
      <c r="Q45" s="5">
        <f t="shared" si="60"/>
        <v>12.5</v>
      </c>
      <c r="R45">
        <f t="shared" si="31"/>
        <v>100000</v>
      </c>
      <c r="S45">
        <f t="shared" si="32"/>
        <v>507.06828996349486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122.1780552963222</v>
      </c>
      <c r="AC45">
        <f t="shared" si="33"/>
        <v>97.722511859128446</v>
      </c>
      <c r="AE45">
        <f t="shared" si="34"/>
        <v>0</v>
      </c>
      <c r="AF45">
        <f t="shared" si="35"/>
        <v>0</v>
      </c>
      <c r="AG45">
        <f t="shared" si="36"/>
        <v>-2.4090076670482525</v>
      </c>
      <c r="AH45">
        <f t="shared" si="37"/>
        <v>-2844.0428974917309</v>
      </c>
      <c r="AI45">
        <f t="shared" si="38"/>
        <v>-2846.451905158779</v>
      </c>
      <c r="AJ45">
        <f t="shared" si="39"/>
        <v>24.455543437193754</v>
      </c>
      <c r="AK45">
        <f t="shared" si="61"/>
        <v>8.5524638707425549</v>
      </c>
      <c r="AL45">
        <f t="shared" si="40"/>
        <v>-2813.4438978508429</v>
      </c>
      <c r="AN45">
        <f t="shared" si="41"/>
        <v>0</v>
      </c>
      <c r="AO45">
        <f t="shared" si="42"/>
        <v>0</v>
      </c>
      <c r="AP45">
        <f t="shared" si="43"/>
        <v>-2.0638647335274197E-2</v>
      </c>
      <c r="AQ45">
        <f t="shared" si="44"/>
        <v>-24.365716710086133</v>
      </c>
      <c r="AR45">
        <f t="shared" si="45"/>
        <v>-24.386355357421408</v>
      </c>
      <c r="AS45">
        <f t="shared" si="46"/>
        <v>0.2095175301003355</v>
      </c>
      <c r="AT45">
        <f t="shared" si="47"/>
        <v>7.3271367331183404E-2</v>
      </c>
      <c r="AU45">
        <f t="shared" si="48"/>
        <v>-24.103566459989889</v>
      </c>
      <c r="AW45">
        <v>42</v>
      </c>
      <c r="AX45">
        <f>IF(Z45&gt;0, (R45*SUMPRODUCT(K45:$K$98, X45:$X$98)-K45*$AZ$3)/Z45, 0)</f>
        <v>507.06828996349486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0.144442719</v>
      </c>
      <c r="Q46" s="5">
        <f t="shared" si="60"/>
        <v>12.5</v>
      </c>
      <c r="R46">
        <f t="shared" si="31"/>
        <v>100000</v>
      </c>
      <c r="S46">
        <f t="shared" si="32"/>
        <v>466.70898137517275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97.722511859128446</v>
      </c>
      <c r="AC46">
        <f t="shared" si="33"/>
        <v>76.053177102433821</v>
      </c>
      <c r="AE46">
        <f t="shared" si="34"/>
        <v>0</v>
      </c>
      <c r="AF46">
        <f t="shared" si="35"/>
        <v>0</v>
      </c>
      <c r="AG46">
        <f t="shared" si="36"/>
        <v>-2.0369539728574733</v>
      </c>
      <c r="AH46">
        <f t="shared" si="37"/>
        <v>-2783.7089401623707</v>
      </c>
      <c r="AI46">
        <f t="shared" si="38"/>
        <v>-2785.7458941352284</v>
      </c>
      <c r="AJ46">
        <f t="shared" si="39"/>
        <v>21.669334756694624</v>
      </c>
      <c r="AK46">
        <f t="shared" si="61"/>
        <v>6.8405758301389916</v>
      </c>
      <c r="AL46">
        <f t="shared" si="40"/>
        <v>-2757.2359835483944</v>
      </c>
      <c r="AN46">
        <f t="shared" si="41"/>
        <v>0</v>
      </c>
      <c r="AO46">
        <f t="shared" si="42"/>
        <v>0</v>
      </c>
      <c r="AP46">
        <f t="shared" si="43"/>
        <v>-1.5581391539582448E-2</v>
      </c>
      <c r="AQ46">
        <f t="shared" si="44"/>
        <v>-21.2935881256365</v>
      </c>
      <c r="AR46">
        <f t="shared" si="45"/>
        <v>-21.309169517176084</v>
      </c>
      <c r="AS46">
        <f t="shared" si="46"/>
        <v>0.16575651376780826</v>
      </c>
      <c r="AT46">
        <f t="shared" si="47"/>
        <v>5.2326018057285636E-2</v>
      </c>
      <c r="AU46">
        <f t="shared" si="48"/>
        <v>-21.091086985350987</v>
      </c>
      <c r="AW46">
        <v>43</v>
      </c>
      <c r="AX46">
        <f>IF(Z46&gt;0, (R46*SUMPRODUCT(K46:$K$98, X46:$X$98)-K46*$AZ$3)/Z46, 0)</f>
        <v>466.70898137517275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0.163598735</v>
      </c>
      <c r="Q47" s="5">
        <f t="shared" si="60"/>
        <v>12.5</v>
      </c>
      <c r="R47">
        <f t="shared" si="31"/>
        <v>100000</v>
      </c>
      <c r="S47">
        <f t="shared" si="32"/>
        <v>424.50594769596944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76.053177102433821</v>
      </c>
      <c r="AC47">
        <f t="shared" si="33"/>
        <v>57.167072863754079</v>
      </c>
      <c r="AE47">
        <f t="shared" si="34"/>
        <v>0</v>
      </c>
      <c r="AF47">
        <f t="shared" si="35"/>
        <v>0</v>
      </c>
      <c r="AG47">
        <f t="shared" si="36"/>
        <v>-1.6833413399161916</v>
      </c>
      <c r="AH47">
        <f t="shared" si="37"/>
        <v>-2665.9447457016558</v>
      </c>
      <c r="AI47">
        <f t="shared" si="38"/>
        <v>-2667.6280870415721</v>
      </c>
      <c r="AJ47">
        <f t="shared" si="39"/>
        <v>18.886104238679742</v>
      </c>
      <c r="AK47">
        <f t="shared" si="61"/>
        <v>5.3237223971703678</v>
      </c>
      <c r="AL47">
        <f t="shared" si="40"/>
        <v>-2643.4182604057219</v>
      </c>
      <c r="AN47">
        <f t="shared" si="41"/>
        <v>0</v>
      </c>
      <c r="AO47">
        <f t="shared" si="42"/>
        <v>0</v>
      </c>
      <c r="AP47">
        <f t="shared" si="43"/>
        <v>-1.1496858641760027E-2</v>
      </c>
      <c r="AQ47">
        <f t="shared" si="44"/>
        <v>-18.207828181538506</v>
      </c>
      <c r="AR47">
        <f t="shared" si="45"/>
        <v>-18.219325040180266</v>
      </c>
      <c r="AS47">
        <f t="shared" si="46"/>
        <v>0.12898802255783498</v>
      </c>
      <c r="AT47">
        <f t="shared" si="47"/>
        <v>3.6359876869231297E-2</v>
      </c>
      <c r="AU47">
        <f t="shared" si="48"/>
        <v>-18.053977140753197</v>
      </c>
      <c r="AW47">
        <v>44</v>
      </c>
      <c r="AX47">
        <f>IF(Z47&gt;0, (R47*SUMPRODUCT(K47:$K$98, X47:$X$98)-K47*$AZ$3)/Z47, 0)</f>
        <v>424.50594769596944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0.184919743</v>
      </c>
      <c r="Q48" s="5">
        <f t="shared" si="60"/>
        <v>12.5</v>
      </c>
      <c r="R48">
        <f t="shared" si="31"/>
        <v>100000</v>
      </c>
      <c r="S48">
        <f t="shared" si="32"/>
        <v>379.16939577147542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57.167072863754079</v>
      </c>
      <c r="AC48">
        <f t="shared" si="33"/>
        <v>41.108783866998351</v>
      </c>
      <c r="AE48">
        <f t="shared" si="34"/>
        <v>0</v>
      </c>
      <c r="AF48">
        <f t="shared" si="35"/>
        <v>0</v>
      </c>
      <c r="AG48">
        <f t="shared" si="36"/>
        <v>-1.355224878558452</v>
      </c>
      <c r="AH48">
        <f t="shared" si="37"/>
        <v>-2490.2643836686225</v>
      </c>
      <c r="AI48">
        <f t="shared" si="38"/>
        <v>-2491.6196085471811</v>
      </c>
      <c r="AJ48">
        <f t="shared" si="39"/>
        <v>16.058288996755728</v>
      </c>
      <c r="AK48">
        <f t="shared" si="61"/>
        <v>4.0016951004627863</v>
      </c>
      <c r="AL48">
        <f t="shared" si="40"/>
        <v>-2471.5596244499625</v>
      </c>
      <c r="AN48">
        <f t="shared" si="41"/>
        <v>0</v>
      </c>
      <c r="AO48">
        <f t="shared" si="42"/>
        <v>0</v>
      </c>
      <c r="AP48">
        <f t="shared" si="43"/>
        <v>-8.2641909910721734E-3</v>
      </c>
      <c r="AQ48">
        <f t="shared" si="44"/>
        <v>-15.185686752439953</v>
      </c>
      <c r="AR48">
        <f t="shared" si="45"/>
        <v>-15.193950943431025</v>
      </c>
      <c r="AS48">
        <f t="shared" si="46"/>
        <v>9.7923798004788648E-2</v>
      </c>
      <c r="AT48">
        <f t="shared" si="47"/>
        <v>2.4402424366234687E-2</v>
      </c>
      <c r="AU48">
        <f t="shared" si="48"/>
        <v>-15.071624721060001</v>
      </c>
      <c r="AW48">
        <v>45</v>
      </c>
      <c r="AX48">
        <f>IF(Z48&gt;0, (R48*SUMPRODUCT(K48:$K$98, X48:$X$98)-K48*$AZ$3)/Z48, 0)</f>
        <v>379.16939577147542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0.20818995500000001</v>
      </c>
      <c r="Q49" s="5">
        <f t="shared" si="60"/>
        <v>12.5</v>
      </c>
      <c r="R49">
        <f t="shared" si="31"/>
        <v>100000</v>
      </c>
      <c r="S49">
        <f t="shared" si="32"/>
        <v>328.47547924982223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41.108783866998351</v>
      </c>
      <c r="AC49">
        <f t="shared" si="33"/>
        <v>27.842328529543028</v>
      </c>
      <c r="AE49">
        <f t="shared" si="34"/>
        <v>0</v>
      </c>
      <c r="AF49">
        <f t="shared" si="35"/>
        <v>0</v>
      </c>
      <c r="AG49">
        <f t="shared" si="36"/>
        <v>-1.0595284232909028</v>
      </c>
      <c r="AH49">
        <f t="shared" si="37"/>
        <v>-2257.1536518557168</v>
      </c>
      <c r="AI49">
        <f t="shared" si="38"/>
        <v>-2258.2131802790077</v>
      </c>
      <c r="AJ49">
        <f t="shared" si="39"/>
        <v>13.266455337455323</v>
      </c>
      <c r="AK49">
        <f t="shared" si="61"/>
        <v>2.877614870689885</v>
      </c>
      <c r="AL49">
        <f t="shared" si="40"/>
        <v>-2242.0691100708627</v>
      </c>
      <c r="AN49">
        <f t="shared" si="41"/>
        <v>0</v>
      </c>
      <c r="AO49">
        <f t="shared" si="42"/>
        <v>0</v>
      </c>
      <c r="AP49">
        <f t="shared" si="43"/>
        <v>-5.7687745809095791E-3</v>
      </c>
      <c r="AQ49">
        <f t="shared" si="44"/>
        <v>-12.289439646733721</v>
      </c>
      <c r="AR49">
        <f t="shared" si="45"/>
        <v>-12.29520842131463</v>
      </c>
      <c r="AS49">
        <f t="shared" si="46"/>
        <v>7.223137071847309E-2</v>
      </c>
      <c r="AT49">
        <f t="shared" si="47"/>
        <v>1.5667641523124533E-2</v>
      </c>
      <c r="AU49">
        <f t="shared" si="48"/>
        <v>-12.207309409073034</v>
      </c>
      <c r="AW49">
        <v>46</v>
      </c>
      <c r="AX49">
        <f>IF(Z49&gt;0, (R49*SUMPRODUCT(K49:$K$98, X49:$X$98)-K49*$AZ$3)/Z49, 0)</f>
        <v>328.47547924982223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0.23376965099999999</v>
      </c>
      <c r="Q50" s="5">
        <f t="shared" si="60"/>
        <v>12.5</v>
      </c>
      <c r="R50">
        <f t="shared" si="31"/>
        <v>100000</v>
      </c>
      <c r="S50">
        <f t="shared" si="32"/>
        <v>269.36881702653483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27.842328529543028</v>
      </c>
      <c r="AC50">
        <f t="shared" si="33"/>
        <v>17.266488360474149</v>
      </c>
      <c r="AE50">
        <f t="shared" si="34"/>
        <v>0</v>
      </c>
      <c r="AF50">
        <f t="shared" si="35"/>
        <v>0</v>
      </c>
      <c r="AG50">
        <f t="shared" si="36"/>
        <v>-0.80124754932069919</v>
      </c>
      <c r="AH50">
        <f t="shared" si="37"/>
        <v>-1981.4847178983571</v>
      </c>
      <c r="AI50">
        <f t="shared" si="38"/>
        <v>-1982.2859654476779</v>
      </c>
      <c r="AJ50">
        <f t="shared" si="39"/>
        <v>10.575840169068879</v>
      </c>
      <c r="AK50">
        <f t="shared" si="61"/>
        <v>1.9489629970680122</v>
      </c>
      <c r="AL50">
        <f t="shared" si="40"/>
        <v>-1969.7611622815409</v>
      </c>
      <c r="AN50">
        <f t="shared" si="41"/>
        <v>0</v>
      </c>
      <c r="AO50">
        <f t="shared" si="42"/>
        <v>0</v>
      </c>
      <c r="AP50">
        <f t="shared" si="43"/>
        <v>-3.8951092987710534E-3</v>
      </c>
      <c r="AQ50">
        <f t="shared" si="44"/>
        <v>-9.6326030034064551</v>
      </c>
      <c r="AR50">
        <f t="shared" si="45"/>
        <v>-9.636498112705226</v>
      </c>
      <c r="AS50">
        <f t="shared" si="46"/>
        <v>5.1412392362112182E-2</v>
      </c>
      <c r="AT50">
        <f t="shared" si="47"/>
        <v>9.4745049757423341E-3</v>
      </c>
      <c r="AU50">
        <f t="shared" si="48"/>
        <v>-9.5756112153673705</v>
      </c>
      <c r="AW50">
        <v>47</v>
      </c>
      <c r="AX50">
        <f>IF(Z50&gt;0, (R50*SUMPRODUCT(K50:$K$98, X50:$X$98)-K50*$AZ$3)/Z50, 0)</f>
        <v>269.36881702653483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0.26254478799999997</v>
      </c>
      <c r="Q51" s="5">
        <f t="shared" si="60"/>
        <v>12.5</v>
      </c>
      <c r="R51">
        <f t="shared" si="31"/>
        <v>100000</v>
      </c>
      <c r="S51">
        <f t="shared" si="32"/>
        <v>196.52448383229085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17.266488360474149</v>
      </c>
      <c r="AC51">
        <f t="shared" si="33"/>
        <v>9.1638848906970161</v>
      </c>
      <c r="AE51">
        <f t="shared" si="34"/>
        <v>0</v>
      </c>
      <c r="AF51">
        <f t="shared" si="35"/>
        <v>0</v>
      </c>
      <c r="AG51">
        <f t="shared" si="36"/>
        <v>-0.58287170585556969</v>
      </c>
      <c r="AH51">
        <f t="shared" si="37"/>
        <v>-1682.9069437753801</v>
      </c>
      <c r="AI51">
        <f t="shared" si="38"/>
        <v>-1683.4898154812356</v>
      </c>
      <c r="AJ51">
        <f t="shared" si="39"/>
        <v>8.102603469777133</v>
      </c>
      <c r="AK51">
        <f t="shared" si="61"/>
        <v>1.2086541852331905</v>
      </c>
      <c r="AL51">
        <f t="shared" si="40"/>
        <v>-1674.1785578262254</v>
      </c>
      <c r="AN51">
        <f t="shared" si="41"/>
        <v>0</v>
      </c>
      <c r="AO51">
        <f t="shared" si="42"/>
        <v>0</v>
      </c>
      <c r="AP51">
        <f t="shared" si="43"/>
        <v>-2.5299263934827395E-3</v>
      </c>
      <c r="AQ51">
        <f t="shared" si="44"/>
        <v>-7.3045760363048204</v>
      </c>
      <c r="AR51">
        <f t="shared" si="45"/>
        <v>-7.3071059626983033</v>
      </c>
      <c r="AS51">
        <f t="shared" si="46"/>
        <v>3.5168957710898827E-2</v>
      </c>
      <c r="AT51">
        <f t="shared" si="47"/>
        <v>5.2461049199950711E-3</v>
      </c>
      <c r="AU51">
        <f t="shared" si="48"/>
        <v>-7.2666909000674096</v>
      </c>
      <c r="AW51">
        <v>48</v>
      </c>
      <c r="AX51">
        <f>IF(Z51&gt;0, (R51*SUMPRODUCT(K51:$K$98, X51:$X$98)-K51*$AZ$3)/Z51, 0)</f>
        <v>196.52448383229085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0.29488324999999999</v>
      </c>
      <c r="Q52" s="5">
        <f t="shared" si="60"/>
        <v>12.5</v>
      </c>
      <c r="R52">
        <f t="shared" si="31"/>
        <v>100000</v>
      </c>
      <c r="S52">
        <f t="shared" si="32"/>
        <v>99.508494564615603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9.1638848906970161</v>
      </c>
      <c r="AC52">
        <f t="shared" si="33"/>
        <v>3.2253798665612408</v>
      </c>
      <c r="AE52">
        <f t="shared" si="34"/>
        <v>0</v>
      </c>
      <c r="AF52">
        <f t="shared" si="35"/>
        <v>0</v>
      </c>
      <c r="AG52">
        <f t="shared" si="36"/>
        <v>-0.40516388584127966</v>
      </c>
      <c r="AH52">
        <f t="shared" si="37"/>
        <v>-1375.0328236458754</v>
      </c>
      <c r="AI52">
        <f t="shared" si="38"/>
        <v>-1375.4379875317168</v>
      </c>
      <c r="AJ52">
        <f t="shared" si="39"/>
        <v>5.9385050241357753</v>
      </c>
      <c r="AK52">
        <f t="shared" si="61"/>
        <v>0.64147194234879124</v>
      </c>
      <c r="AL52">
        <f t="shared" si="40"/>
        <v>-1368.8580105652322</v>
      </c>
      <c r="AN52">
        <f t="shared" si="41"/>
        <v>0</v>
      </c>
      <c r="AO52">
        <f t="shared" si="42"/>
        <v>0</v>
      </c>
      <c r="AP52">
        <f t="shared" si="43"/>
        <v>-1.570173403907985E-3</v>
      </c>
      <c r="AQ52">
        <f t="shared" si="44"/>
        <v>-5.3288065512212066</v>
      </c>
      <c r="AR52">
        <f t="shared" si="45"/>
        <v>-5.3303767246251148</v>
      </c>
      <c r="AS52">
        <f t="shared" si="46"/>
        <v>2.3014101142086359E-2</v>
      </c>
      <c r="AT52">
        <f t="shared" si="47"/>
        <v>2.485962393064423E-3</v>
      </c>
      <c r="AU52">
        <f t="shared" si="48"/>
        <v>-5.3048766610899643</v>
      </c>
      <c r="AW52">
        <v>49</v>
      </c>
      <c r="AX52">
        <f>IF(Z52&gt;0, (R52*SUMPRODUCT(K52:$K$98, X52:$X$98)-K52*$AZ$3)/Z52, 0)</f>
        <v>99.508494564615603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0.33135349400000003</v>
      </c>
      <c r="Q53" s="5">
        <f t="shared" si="60"/>
        <v>12.5</v>
      </c>
      <c r="R53">
        <f t="shared" si="31"/>
        <v>100000</v>
      </c>
      <c r="S53">
        <f t="shared" si="32"/>
        <v>-41.394418409094136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3.2253798665612408</v>
      </c>
      <c r="AC53">
        <f t="shared" si="33"/>
        <v>-0.88372042379475058</v>
      </c>
      <c r="AE53">
        <f t="shared" si="34"/>
        <v>0</v>
      </c>
      <c r="AF53">
        <f t="shared" si="35"/>
        <v>0</v>
      </c>
      <c r="AG53">
        <f t="shared" si="36"/>
        <v>-0.26685977776674169</v>
      </c>
      <c r="AH53">
        <f t="shared" si="37"/>
        <v>-1074.0197537290012</v>
      </c>
      <c r="AI53">
        <f t="shared" si="38"/>
        <v>-1074.2866135067679</v>
      </c>
      <c r="AJ53">
        <f t="shared" si="39"/>
        <v>4.1091002903559914</v>
      </c>
      <c r="AK53">
        <f t="shared" si="61"/>
        <v>0.22577659065928687</v>
      </c>
      <c r="AL53">
        <f t="shared" si="40"/>
        <v>-1069.9517366257526</v>
      </c>
      <c r="AN53">
        <f t="shared" si="41"/>
        <v>0</v>
      </c>
      <c r="AO53">
        <f t="shared" si="42"/>
        <v>0</v>
      </c>
      <c r="AP53">
        <f t="shared" si="43"/>
        <v>-9.2338323776617931E-4</v>
      </c>
      <c r="AQ53">
        <f t="shared" si="44"/>
        <v>-3.7163031683627432</v>
      </c>
      <c r="AR53">
        <f t="shared" si="45"/>
        <v>-3.7172265516005094</v>
      </c>
      <c r="AS53">
        <f t="shared" si="46"/>
        <v>1.4218232369703102E-2</v>
      </c>
      <c r="AT53">
        <f t="shared" si="47"/>
        <v>7.8122795814140845E-4</v>
      </c>
      <c r="AU53">
        <f t="shared" si="48"/>
        <v>-3.7022270912726647</v>
      </c>
      <c r="AW53">
        <v>50</v>
      </c>
      <c r="AX53">
        <f>IF(Z53&gt;0, (R53*SUMPRODUCT(K53:$K$98, X53:$X$98)-K53*$AZ$3)/Z53, 0)</f>
        <v>-41.394418409094136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0.37075063600000002</v>
      </c>
      <c r="Q54" s="5">
        <f t="shared" si="60"/>
        <v>12.5</v>
      </c>
      <c r="R54">
        <f t="shared" si="31"/>
        <v>100000</v>
      </c>
      <c r="S54">
        <f t="shared" si="32"/>
        <v>-265.57804595451847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-0.88372042379475058</v>
      </c>
      <c r="AC54">
        <f t="shared" si="33"/>
        <v>-3.5110001449564048</v>
      </c>
      <c r="AE54">
        <f t="shared" si="34"/>
        <v>0</v>
      </c>
      <c r="AF54">
        <f t="shared" si="35"/>
        <v>0</v>
      </c>
      <c r="AG54">
        <f t="shared" si="36"/>
        <v>-0.16525274765923612</v>
      </c>
      <c r="AH54">
        <f t="shared" si="37"/>
        <v>-791.50745863870532</v>
      </c>
      <c r="AI54">
        <f t="shared" si="38"/>
        <v>-791.67271138636454</v>
      </c>
      <c r="AJ54">
        <f t="shared" si="39"/>
        <v>2.6272797211616541</v>
      </c>
      <c r="AK54">
        <f t="shared" si="61"/>
        <v>-6.1860429665632544E-2</v>
      </c>
      <c r="AL54">
        <f t="shared" si="40"/>
        <v>-789.10729209486851</v>
      </c>
      <c r="AN54">
        <f t="shared" si="41"/>
        <v>0</v>
      </c>
      <c r="AO54">
        <f t="shared" si="42"/>
        <v>0</v>
      </c>
      <c r="AP54">
        <f t="shared" si="43"/>
        <v>-5.1053971670979217E-4</v>
      </c>
      <c r="AQ54">
        <f t="shared" si="44"/>
        <v>-2.4453208762396446</v>
      </c>
      <c r="AR54">
        <f t="shared" si="45"/>
        <v>-2.4458314159563543</v>
      </c>
      <c r="AS54">
        <f t="shared" si="46"/>
        <v>8.116843220816997E-3</v>
      </c>
      <c r="AT54">
        <f t="shared" si="47"/>
        <v>-1.9111456048018639E-4</v>
      </c>
      <c r="AU54">
        <f t="shared" si="48"/>
        <v>-2.4379056872960176</v>
      </c>
      <c r="AW54">
        <v>51</v>
      </c>
      <c r="AX54">
        <f>IF(Z54&gt;0, (R54*SUMPRODUCT(K54:$K$98, X54:$X$98)-K54*$AZ$3)/Z54, 0)</f>
        <v>-265.57804595451847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0.411916369</v>
      </c>
      <c r="Q55" s="5">
        <f t="shared" si="60"/>
        <v>12.5</v>
      </c>
      <c r="R55">
        <f t="shared" si="31"/>
        <v>100000</v>
      </c>
      <c r="S55">
        <f t="shared" si="32"/>
        <v>-652.14898940037995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-3.5110001449564048</v>
      </c>
      <c r="AC55">
        <f t="shared" si="33"/>
        <v>-4.9839786576236511</v>
      </c>
      <c r="AE55">
        <f t="shared" si="34"/>
        <v>0</v>
      </c>
      <c r="AF55">
        <f t="shared" si="35"/>
        <v>0</v>
      </c>
      <c r="AG55">
        <f t="shared" si="36"/>
        <v>-9.5529908399577965E-2</v>
      </c>
      <c r="AH55">
        <f t="shared" si="37"/>
        <v>-544.56249426452632</v>
      </c>
      <c r="AI55">
        <f t="shared" si="38"/>
        <v>-544.65802417292593</v>
      </c>
      <c r="AJ55">
        <f t="shared" si="39"/>
        <v>1.4729785126672463</v>
      </c>
      <c r="AK55">
        <f t="shared" si="61"/>
        <v>-0.24577001014694835</v>
      </c>
      <c r="AL55">
        <f t="shared" si="40"/>
        <v>-543.43081567040565</v>
      </c>
      <c r="AN55">
        <f t="shared" si="41"/>
        <v>0</v>
      </c>
      <c r="AO55">
        <f t="shared" si="42"/>
        <v>0</v>
      </c>
      <c r="AP55">
        <f t="shared" si="43"/>
        <v>-2.6351308321902498E-4</v>
      </c>
      <c r="AQ55">
        <f t="shared" si="44"/>
        <v>-1.5021404738384727</v>
      </c>
      <c r="AR55">
        <f t="shared" si="45"/>
        <v>-1.5024039869216919</v>
      </c>
      <c r="AS55">
        <f t="shared" si="46"/>
        <v>4.0631161056366568E-3</v>
      </c>
      <c r="AT55">
        <f t="shared" si="47"/>
        <v>-6.7794070172980017E-4</v>
      </c>
      <c r="AU55">
        <f t="shared" si="48"/>
        <v>-1.4990188115177852</v>
      </c>
      <c r="AW55">
        <v>52</v>
      </c>
      <c r="AX55">
        <f>IF(Z55&gt;0, (R55*SUMPRODUCT(K55:$K$98, X55:$X$98)-K55*$AZ$3)/Z55, 0)</f>
        <v>-652.14898940037995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0.41929138799999999</v>
      </c>
      <c r="Q56" s="5">
        <f t="shared" si="60"/>
        <v>12.5</v>
      </c>
      <c r="R56">
        <f t="shared" si="31"/>
        <v>100000</v>
      </c>
      <c r="S56">
        <f t="shared" si="32"/>
        <v>-1288.0555189225556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-4.9839786576236511</v>
      </c>
      <c r="AC56">
        <f t="shared" si="33"/>
        <v>-5.6179563068439116</v>
      </c>
      <c r="AE56">
        <f t="shared" si="34"/>
        <v>0</v>
      </c>
      <c r="AF56">
        <f t="shared" si="35"/>
        <v>0</v>
      </c>
      <c r="AG56">
        <f t="shared" si="36"/>
        <v>-5.4519741427210285E-2</v>
      </c>
      <c r="AH56">
        <f t="shared" si="37"/>
        <v>-320.43894310697522</v>
      </c>
      <c r="AI56">
        <f t="shared" si="38"/>
        <v>-320.49346284840243</v>
      </c>
      <c r="AJ56">
        <f t="shared" si="39"/>
        <v>0.63397764922026045</v>
      </c>
      <c r="AK56">
        <f t="shared" si="61"/>
        <v>-0.34887850603365561</v>
      </c>
      <c r="AL56">
        <f t="shared" si="40"/>
        <v>-320.20836370521585</v>
      </c>
      <c r="AN56">
        <f t="shared" si="41"/>
        <v>0</v>
      </c>
      <c r="AO56">
        <f t="shared" si="42"/>
        <v>0</v>
      </c>
      <c r="AP56">
        <f t="shared" si="43"/>
        <v>-1.3427605889979489E-4</v>
      </c>
      <c r="AQ56">
        <f t="shared" si="44"/>
        <v>-0.78920547442188926</v>
      </c>
      <c r="AR56">
        <f t="shared" si="45"/>
        <v>-0.78933975048078908</v>
      </c>
      <c r="AS56">
        <f t="shared" si="46"/>
        <v>1.5614164326422611E-3</v>
      </c>
      <c r="AT56">
        <f t="shared" si="47"/>
        <v>-8.5924895457532694E-4</v>
      </c>
      <c r="AU56">
        <f t="shared" si="48"/>
        <v>-0.78863758300272213</v>
      </c>
      <c r="AW56">
        <v>53</v>
      </c>
      <c r="AX56">
        <f>IF(Z56&gt;0, (R56*SUMPRODUCT(K56:$K$98, X56:$X$98)-K56*$AZ$3)/Z56, 0)</f>
        <v>-1288.0555189225556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0.42725776900000001</v>
      </c>
      <c r="Q57" s="5">
        <f t="shared" si="60"/>
        <v>12.5</v>
      </c>
      <c r="R57">
        <f t="shared" si="31"/>
        <v>100000</v>
      </c>
      <c r="S57">
        <f t="shared" si="32"/>
        <v>-2294.6192281328322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-5.6179563068439116</v>
      </c>
      <c r="AC57">
        <f t="shared" si="33"/>
        <v>-5.632016402142396</v>
      </c>
      <c r="AE57">
        <f t="shared" si="34"/>
        <v>0</v>
      </c>
      <c r="AF57">
        <f t="shared" si="35"/>
        <v>0</v>
      </c>
      <c r="AG57">
        <f t="shared" si="36"/>
        <v>-3.0680560924291438E-2</v>
      </c>
      <c r="AH57">
        <f t="shared" si="37"/>
        <v>-186.35186470917392</v>
      </c>
      <c r="AI57">
        <f t="shared" si="38"/>
        <v>-186.38254527009821</v>
      </c>
      <c r="AJ57">
        <f t="shared" si="39"/>
        <v>1.4060095298484399E-2</v>
      </c>
      <c r="AK57">
        <f t="shared" si="61"/>
        <v>-0.39325694147907386</v>
      </c>
      <c r="AL57">
        <f t="shared" si="40"/>
        <v>-186.76174211627881</v>
      </c>
      <c r="AN57">
        <f t="shared" si="41"/>
        <v>0</v>
      </c>
      <c r="AO57">
        <f t="shared" si="42"/>
        <v>0</v>
      </c>
      <c r="AP57">
        <f t="shared" si="43"/>
        <v>-6.7466793709962467E-5</v>
      </c>
      <c r="AQ57">
        <f t="shared" si="44"/>
        <v>-0.40978920968313531</v>
      </c>
      <c r="AR57">
        <f t="shared" si="45"/>
        <v>-0.40985667647684526</v>
      </c>
      <c r="AS57">
        <f t="shared" si="46"/>
        <v>3.0918259655879078E-5</v>
      </c>
      <c r="AT57">
        <f t="shared" si="47"/>
        <v>-8.6477509362525471E-4</v>
      </c>
      <c r="AU57">
        <f t="shared" si="48"/>
        <v>-0.41069053331081468</v>
      </c>
      <c r="AW57">
        <v>54</v>
      </c>
      <c r="AX57">
        <f>IF(Z57&gt;0, (R57*SUMPRODUCT(K57:$K$98, X57:$X$98)-K57*$AZ$3)/Z57, 0)</f>
        <v>-2294.6192281328322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0.43603590599999997</v>
      </c>
      <c r="Q58" s="5">
        <f t="shared" si="60"/>
        <v>12.5</v>
      </c>
      <c r="R58">
        <f t="shared" si="31"/>
        <v>100000</v>
      </c>
      <c r="S58">
        <f t="shared" si="32"/>
        <v>-3934.5535926323028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-5.632016402142396</v>
      </c>
      <c r="AC58">
        <f t="shared" si="33"/>
        <v>-5.3497115233224912</v>
      </c>
      <c r="AE58">
        <f t="shared" si="34"/>
        <v>0</v>
      </c>
      <c r="AF58">
        <f t="shared" si="35"/>
        <v>0</v>
      </c>
      <c r="AG58">
        <f t="shared" si="36"/>
        <v>-1.6995929135836908E-2</v>
      </c>
      <c r="AH58">
        <f t="shared" si="37"/>
        <v>-107.02260943369289</v>
      </c>
      <c r="AI58">
        <f t="shared" si="38"/>
        <v>-107.03960536282872</v>
      </c>
      <c r="AJ58">
        <f t="shared" si="39"/>
        <v>-0.28230487881990474</v>
      </c>
      <c r="AK58">
        <f t="shared" si="61"/>
        <v>-0.39424114814996775</v>
      </c>
      <c r="AL58">
        <f t="shared" si="40"/>
        <v>-107.7161513897986</v>
      </c>
      <c r="AN58">
        <f t="shared" si="41"/>
        <v>0</v>
      </c>
      <c r="AO58">
        <f t="shared" si="42"/>
        <v>0</v>
      </c>
      <c r="AP58">
        <f t="shared" si="43"/>
        <v>-3.3369804689843078E-5</v>
      </c>
      <c r="AQ58">
        <f t="shared" si="44"/>
        <v>-0.21012817514456122</v>
      </c>
      <c r="AR58">
        <f t="shared" si="45"/>
        <v>-0.21016154494925107</v>
      </c>
      <c r="AS58">
        <f t="shared" si="46"/>
        <v>-5.54277356296247E-4</v>
      </c>
      <c r="AT58">
        <f t="shared" si="47"/>
        <v>-7.740530105367553E-4</v>
      </c>
      <c r="AU58">
        <f t="shared" si="48"/>
        <v>-0.21148987531608407</v>
      </c>
      <c r="AW58">
        <v>55</v>
      </c>
      <c r="AX58">
        <f>IF(Z58&gt;0, (R58*SUMPRODUCT(K58:$K$98, X58:$X$98)-K58*$AZ$3)/Z58, 0)</f>
        <v>-3934.5535926323028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0.445743585</v>
      </c>
      <c r="Q59" s="5">
        <f t="shared" si="60"/>
        <v>12.5</v>
      </c>
      <c r="R59">
        <f t="shared" si="31"/>
        <v>100000</v>
      </c>
      <c r="S59">
        <f t="shared" si="32"/>
        <v>-6678.1377078355108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-5.3497115233224912</v>
      </c>
      <c r="AC59">
        <f t="shared" si="33"/>
        <v>-4.9418985480179103</v>
      </c>
      <c r="AE59">
        <f t="shared" si="34"/>
        <v>0</v>
      </c>
      <c r="AF59">
        <f t="shared" si="35"/>
        <v>0</v>
      </c>
      <c r="AG59">
        <f t="shared" si="36"/>
        <v>-9.2501434610646437E-3</v>
      </c>
      <c r="AH59">
        <f t="shared" si="37"/>
        <v>-60.606611067311171</v>
      </c>
      <c r="AI59">
        <f t="shared" si="38"/>
        <v>-60.615861210772238</v>
      </c>
      <c r="AJ59">
        <f t="shared" si="39"/>
        <v>-0.40781297530458094</v>
      </c>
      <c r="AK59">
        <f t="shared" si="61"/>
        <v>-0.37447980663257441</v>
      </c>
      <c r="AL59">
        <f t="shared" si="40"/>
        <v>-61.398153992709389</v>
      </c>
      <c r="AN59">
        <f t="shared" si="41"/>
        <v>0</v>
      </c>
      <c r="AO59">
        <f t="shared" si="42"/>
        <v>0</v>
      </c>
      <c r="AP59">
        <f t="shared" si="43"/>
        <v>-1.6215830597985874E-5</v>
      </c>
      <c r="AQ59">
        <f t="shared" si="44"/>
        <v>-0.10624554552286049</v>
      </c>
      <c r="AR59">
        <f t="shared" si="45"/>
        <v>-0.10626176135345847</v>
      </c>
      <c r="AS59">
        <f t="shared" si="46"/>
        <v>-7.1491065528172431E-4</v>
      </c>
      <c r="AT59">
        <f t="shared" si="47"/>
        <v>-6.5647642463930182E-4</v>
      </c>
      <c r="AU59">
        <f t="shared" si="48"/>
        <v>-0.1076331484333795</v>
      </c>
      <c r="AW59">
        <v>56</v>
      </c>
      <c r="AX59">
        <f>IF(Z59&gt;0, (R59*SUMPRODUCT(K59:$K$98, X59:$X$98)-K59*$AZ$3)/Z59, 0)</f>
        <v>-6678.1377078355108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0.45538508599999999</v>
      </c>
      <c r="Q60" s="5">
        <f t="shared" si="60"/>
        <v>12.5</v>
      </c>
      <c r="R60">
        <f t="shared" si="31"/>
        <v>100000</v>
      </c>
      <c r="S60">
        <f t="shared" si="32"/>
        <v>-11365.445635594269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-4.9418985480179103</v>
      </c>
      <c r="AC60">
        <f t="shared" si="33"/>
        <v>-4.4964109234968932</v>
      </c>
      <c r="AE60">
        <f t="shared" si="34"/>
        <v>0</v>
      </c>
      <c r="AF60">
        <f t="shared" si="35"/>
        <v>0</v>
      </c>
      <c r="AG60">
        <f t="shared" si="36"/>
        <v>-4.9452646509247373E-3</v>
      </c>
      <c r="AH60">
        <f t="shared" si="37"/>
        <v>-33.699019004234081</v>
      </c>
      <c r="AI60">
        <f t="shared" si="38"/>
        <v>-33.703964268885009</v>
      </c>
      <c r="AJ60">
        <f t="shared" si="39"/>
        <v>-0.44548762452101709</v>
      </c>
      <c r="AK60">
        <f t="shared" si="61"/>
        <v>-0.34593289836125374</v>
      </c>
      <c r="AL60">
        <f t="shared" si="40"/>
        <v>-34.495384791767279</v>
      </c>
      <c r="AN60">
        <f t="shared" si="41"/>
        <v>0</v>
      </c>
      <c r="AO60">
        <f t="shared" si="42"/>
        <v>0</v>
      </c>
      <c r="AP60">
        <f t="shared" si="43"/>
        <v>-7.7403793576614175E-6</v>
      </c>
      <c r="AQ60">
        <f t="shared" si="44"/>
        <v>-5.2746052938751634E-2</v>
      </c>
      <c r="AR60">
        <f t="shared" si="45"/>
        <v>-5.2753793318109296E-2</v>
      </c>
      <c r="AS60">
        <f t="shared" si="46"/>
        <v>-6.9728183552144143E-4</v>
      </c>
      <c r="AT60">
        <f t="shared" si="47"/>
        <v>-5.4145774890141166E-4</v>
      </c>
      <c r="AU60">
        <f t="shared" si="48"/>
        <v>-5.3992532902532149E-2</v>
      </c>
      <c r="AW60">
        <v>57</v>
      </c>
      <c r="AX60">
        <f>IF(Z60&gt;0, (R60*SUMPRODUCT(K60:$K$98, X60:$X$98)-K60*$AZ$3)/Z60, 0)</f>
        <v>-11365.445635594269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0.465797664</v>
      </c>
      <c r="Q61" s="5">
        <f t="shared" si="60"/>
        <v>12.5</v>
      </c>
      <c r="R61">
        <f t="shared" si="31"/>
        <v>100000</v>
      </c>
      <c r="S61">
        <f t="shared" si="32"/>
        <v>-19560.370623221035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-4.4964109234968932</v>
      </c>
      <c r="AC61">
        <f t="shared" si="33"/>
        <v>-4.0565380746107547</v>
      </c>
      <c r="AE61">
        <f t="shared" si="34"/>
        <v>0</v>
      </c>
      <c r="AF61">
        <f t="shared" si="35"/>
        <v>0</v>
      </c>
      <c r="AG61">
        <f t="shared" si="36"/>
        <v>-2.5923192821529716E-3</v>
      </c>
      <c r="AH61">
        <f t="shared" si="37"/>
        <v>-18.427941778100141</v>
      </c>
      <c r="AI61">
        <f t="shared" si="38"/>
        <v>-18.430534097382296</v>
      </c>
      <c r="AJ61">
        <f t="shared" si="39"/>
        <v>-0.43987284888613853</v>
      </c>
      <c r="AK61">
        <f t="shared" si="61"/>
        <v>-0.31474876464478257</v>
      </c>
      <c r="AL61">
        <f t="shared" si="40"/>
        <v>-19.185155710913218</v>
      </c>
      <c r="AN61">
        <f t="shared" si="41"/>
        <v>0</v>
      </c>
      <c r="AO61">
        <f t="shared" si="42"/>
        <v>0</v>
      </c>
      <c r="AP61">
        <f t="shared" si="43"/>
        <v>-3.6227901257252621E-6</v>
      </c>
      <c r="AQ61">
        <f t="shared" si="44"/>
        <v>-2.5753218737660767E-2</v>
      </c>
      <c r="AR61">
        <f t="shared" si="45"/>
        <v>-2.5756841527786494E-2</v>
      </c>
      <c r="AS61">
        <f t="shared" si="46"/>
        <v>-6.147263666518171E-4</v>
      </c>
      <c r="AT61">
        <f t="shared" si="47"/>
        <v>-4.3986430394188462E-4</v>
      </c>
      <c r="AU61">
        <f t="shared" si="48"/>
        <v>-2.6811432198380197E-2</v>
      </c>
      <c r="AW61">
        <v>58</v>
      </c>
      <c r="AX61">
        <f>IF(Z61&gt;0, (R61*SUMPRODUCT(K61:$K$98, X61:$X$98)-K61*$AZ$3)/Z61, 0)</f>
        <v>-19560.370623221035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0.47670810299999999</v>
      </c>
      <c r="Q62" s="5">
        <f t="shared" si="60"/>
        <v>12.5</v>
      </c>
      <c r="R62">
        <f t="shared" si="31"/>
        <v>100000</v>
      </c>
      <c r="S62">
        <f t="shared" si="32"/>
        <v>-34217.720108632646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-4.0565380746107547</v>
      </c>
      <c r="AC62">
        <f t="shared" si="33"/>
        <v>-3.6424529881476193</v>
      </c>
      <c r="AE62">
        <f t="shared" si="34"/>
        <v>0</v>
      </c>
      <c r="AF62">
        <f t="shared" si="35"/>
        <v>0</v>
      </c>
      <c r="AG62">
        <f t="shared" si="36"/>
        <v>-1.3306164819659771E-3</v>
      </c>
      <c r="AH62">
        <f t="shared" si="37"/>
        <v>-9.88623685892372</v>
      </c>
      <c r="AI62">
        <f t="shared" si="38"/>
        <v>-9.8875674754056853</v>
      </c>
      <c r="AJ62">
        <f t="shared" si="39"/>
        <v>-0.41408508646313535</v>
      </c>
      <c r="AK62">
        <f t="shared" si="61"/>
        <v>-0.28395766522275284</v>
      </c>
      <c r="AL62">
        <f t="shared" si="40"/>
        <v>-10.585610227091573</v>
      </c>
      <c r="AN62">
        <f t="shared" si="41"/>
        <v>0</v>
      </c>
      <c r="AO62">
        <f t="shared" si="42"/>
        <v>0</v>
      </c>
      <c r="AP62">
        <f t="shared" si="43"/>
        <v>-1.6603114429164181E-6</v>
      </c>
      <c r="AQ62">
        <f t="shared" si="44"/>
        <v>-1.2335810060011582E-2</v>
      </c>
      <c r="AR62">
        <f t="shared" si="45"/>
        <v>-1.2337470371454497E-2</v>
      </c>
      <c r="AS62">
        <f t="shared" si="46"/>
        <v>-5.1668547377377002E-4</v>
      </c>
      <c r="AT62">
        <f t="shared" si="47"/>
        <v>-3.5431558774665832E-4</v>
      </c>
      <c r="AU62">
        <f t="shared" si="48"/>
        <v>-1.3208471432974924E-2</v>
      </c>
      <c r="AW62">
        <v>59</v>
      </c>
      <c r="AX62">
        <f>IF(Z62&gt;0, (R62*SUMPRODUCT(K62:$K$98, X62:$X$98)-K62*$AZ$3)/Z62, 0)</f>
        <v>-34217.720108632646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0.48798100799999999</v>
      </c>
      <c r="Q63" s="5">
        <f t="shared" si="60"/>
        <v>12.5</v>
      </c>
      <c r="R63">
        <f t="shared" si="31"/>
        <v>100000</v>
      </c>
      <c r="S63">
        <f t="shared" si="32"/>
        <v>-61042.322002715715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-3.6424529881476193</v>
      </c>
      <c r="AC63">
        <f t="shared" si="33"/>
        <v>-3.2620760257069219</v>
      </c>
      <c r="AE63">
        <f t="shared" si="34"/>
        <v>0</v>
      </c>
      <c r="AF63">
        <f t="shared" si="35"/>
        <v>0</v>
      </c>
      <c r="AG63">
        <f t="shared" si="36"/>
        <v>-6.6799474501514603E-4</v>
      </c>
      <c r="AH63">
        <f t="shared" si="37"/>
        <v>-5.1945245770493704</v>
      </c>
      <c r="AI63">
        <f t="shared" si="38"/>
        <v>-5.1951925717943856</v>
      </c>
      <c r="AJ63">
        <f t="shared" si="39"/>
        <v>-0.38037696244069741</v>
      </c>
      <c r="AK63">
        <f t="shared" si="61"/>
        <v>-0.25497170917033335</v>
      </c>
      <c r="AL63">
        <f t="shared" si="40"/>
        <v>-5.830541243405416</v>
      </c>
      <c r="AN63">
        <f t="shared" si="41"/>
        <v>0</v>
      </c>
      <c r="AO63">
        <f t="shared" si="42"/>
        <v>0</v>
      </c>
      <c r="AP63">
        <f t="shared" si="43"/>
        <v>-7.4420346158836228E-7</v>
      </c>
      <c r="AQ63">
        <f t="shared" si="44"/>
        <v>-5.7871460822020585E-3</v>
      </c>
      <c r="AR63">
        <f t="shared" si="45"/>
        <v>-5.7878902856636468E-3</v>
      </c>
      <c r="AS63">
        <f t="shared" si="46"/>
        <v>-4.2377257346600086E-4</v>
      </c>
      <c r="AT63">
        <f t="shared" si="47"/>
        <v>-2.8406036123436999E-4</v>
      </c>
      <c r="AU63">
        <f t="shared" si="48"/>
        <v>-6.4957232203640171E-3</v>
      </c>
      <c r="AW63">
        <v>60</v>
      </c>
      <c r="AX63">
        <f>IF(Z63&gt;0, (R63*SUMPRODUCT(K63:$K$98, X63:$X$98)-K63*$AZ$3)/Z63, 0)</f>
        <v>-61042.322002715715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0.50007659900000001</v>
      </c>
      <c r="Q64" s="5">
        <f t="shared" si="60"/>
        <v>12.5</v>
      </c>
      <c r="R64">
        <f t="shared" si="31"/>
        <v>100000</v>
      </c>
      <c r="S64">
        <f t="shared" si="32"/>
        <v>-111424.05848639506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-3.2620760257069219</v>
      </c>
      <c r="AC64">
        <f t="shared" si="33"/>
        <v>-2.9172267677706332</v>
      </c>
      <c r="AE64">
        <f t="shared" si="34"/>
        <v>0</v>
      </c>
      <c r="AF64">
        <f t="shared" si="35"/>
        <v>0</v>
      </c>
      <c r="AG64">
        <f t="shared" si="36"/>
        <v>-3.2726625732794817E-4</v>
      </c>
      <c r="AH64">
        <f t="shared" si="37"/>
        <v>-2.6723883218963715</v>
      </c>
      <c r="AI64">
        <f t="shared" si="38"/>
        <v>-2.6727155881536997</v>
      </c>
      <c r="AJ64">
        <f t="shared" si="39"/>
        <v>-0.34484925793628873</v>
      </c>
      <c r="AK64">
        <f t="shared" si="61"/>
        <v>-0.22834532179948455</v>
      </c>
      <c r="AL64">
        <f t="shared" si="40"/>
        <v>-3.2459101678894728</v>
      </c>
      <c r="AN64">
        <f t="shared" si="41"/>
        <v>0</v>
      </c>
      <c r="AO64">
        <f t="shared" si="42"/>
        <v>0</v>
      </c>
      <c r="AP64">
        <f t="shared" si="43"/>
        <v>-3.2553811690834229E-7</v>
      </c>
      <c r="AQ64">
        <f t="shared" si="44"/>
        <v>-2.6582766859652527E-3</v>
      </c>
      <c r="AR64">
        <f t="shared" si="45"/>
        <v>-2.6586022240821612E-3</v>
      </c>
      <c r="AS64">
        <f t="shared" si="46"/>
        <v>-3.4302826989377996E-4</v>
      </c>
      <c r="AT64">
        <f t="shared" si="47"/>
        <v>-2.2713953668906245E-4</v>
      </c>
      <c r="AU64">
        <f t="shared" si="48"/>
        <v>-3.2287700306650033E-3</v>
      </c>
      <c r="AW64">
        <v>61</v>
      </c>
      <c r="AX64">
        <f>IF(Z64&gt;0, (R64*SUMPRODUCT(K64:$K$98, X64:$X$98)-K64*$AZ$3)/Z64, 0)</f>
        <v>-111424.05848639506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0.512515834</v>
      </c>
      <c r="Q65" s="5">
        <f t="shared" si="60"/>
        <v>12.5</v>
      </c>
      <c r="R65">
        <f t="shared" si="31"/>
        <v>100000</v>
      </c>
      <c r="S65">
        <f t="shared" si="32"/>
        <v>-208526.05370962629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-2.9172267677706332</v>
      </c>
      <c r="AC65">
        <f t="shared" si="33"/>
        <v>-2.6068168265829459</v>
      </c>
      <c r="AE65">
        <f t="shared" si="34"/>
        <v>0</v>
      </c>
      <c r="AF65">
        <f t="shared" si="35"/>
        <v>0</v>
      </c>
      <c r="AG65">
        <f t="shared" si="36"/>
        <v>-1.5626445594017673E-4</v>
      </c>
      <c r="AH65">
        <f t="shared" si="37"/>
        <v>-1.3418331105159358</v>
      </c>
      <c r="AI65">
        <f t="shared" si="38"/>
        <v>-1.3419893749718759</v>
      </c>
      <c r="AJ65">
        <f t="shared" si="39"/>
        <v>-0.31040994118768728</v>
      </c>
      <c r="AK65">
        <f t="shared" si="61"/>
        <v>-0.20420587374394433</v>
      </c>
      <c r="AL65">
        <f t="shared" si="40"/>
        <v>-1.8566051899035074</v>
      </c>
      <c r="AN65">
        <f t="shared" si="41"/>
        <v>0</v>
      </c>
      <c r="AO65">
        <f t="shared" si="42"/>
        <v>0</v>
      </c>
      <c r="AP65">
        <f t="shared" si="43"/>
        <v>-1.3878508594034847E-7</v>
      </c>
      <c r="AQ65">
        <f t="shared" si="44"/>
        <v>-1.1917388534719181E-3</v>
      </c>
      <c r="AR65">
        <f t="shared" si="45"/>
        <v>-1.1918776385578583E-3</v>
      </c>
      <c r="AS65">
        <f t="shared" si="46"/>
        <v>-2.7568822420476907E-4</v>
      </c>
      <c r="AT65">
        <f t="shared" si="47"/>
        <v>-1.8136389088973021E-4</v>
      </c>
      <c r="AU65">
        <f t="shared" si="48"/>
        <v>-1.6489297536523575E-3</v>
      </c>
      <c r="AW65">
        <v>62</v>
      </c>
      <c r="AX65">
        <f>IF(Z65&gt;0, (R65*SUMPRODUCT(K65:$K$98, X65:$X$98)-K65*$AZ$3)/Z65, 0)</f>
        <v>-208526.05370962629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0.52569093300000003</v>
      </c>
      <c r="Q66" s="5">
        <f t="shared" si="60"/>
        <v>12.5</v>
      </c>
      <c r="R66">
        <f t="shared" si="31"/>
        <v>100000</v>
      </c>
      <c r="S66">
        <f t="shared" si="32"/>
        <v>-401158.30245821609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-2.6068168265829459</v>
      </c>
      <c r="AC66">
        <f t="shared" si="33"/>
        <v>-2.3284833709063713</v>
      </c>
      <c r="AE66">
        <f t="shared" si="34"/>
        <v>0</v>
      </c>
      <c r="AF66">
        <f t="shared" si="35"/>
        <v>0</v>
      </c>
      <c r="AG66">
        <f t="shared" si="36"/>
        <v>-7.2555003742846066E-5</v>
      </c>
      <c r="AH66">
        <f t="shared" si="37"/>
        <v>-0.65717446110343114</v>
      </c>
      <c r="AI66">
        <f t="shared" si="38"/>
        <v>-0.65724701610717395</v>
      </c>
      <c r="AJ66">
        <f t="shared" si="39"/>
        <v>-0.27833345567657464</v>
      </c>
      <c r="AK66">
        <f t="shared" si="61"/>
        <v>-0.18247717786080622</v>
      </c>
      <c r="AL66">
        <f t="shared" si="40"/>
        <v>-1.1180576496445549</v>
      </c>
      <c r="AN66">
        <f t="shared" si="41"/>
        <v>0</v>
      </c>
      <c r="AO66">
        <f t="shared" si="42"/>
        <v>0</v>
      </c>
      <c r="AP66">
        <f t="shared" si="43"/>
        <v>-5.7534976577212519E-8</v>
      </c>
      <c r="AQ66">
        <f t="shared" si="44"/>
        <v>-5.2112900938904982E-4</v>
      </c>
      <c r="AR66">
        <f t="shared" si="45"/>
        <v>-5.2118654436562699E-4</v>
      </c>
      <c r="AS66">
        <f t="shared" si="46"/>
        <v>-2.2071405178013397E-4</v>
      </c>
      <c r="AT66">
        <f t="shared" si="47"/>
        <v>-1.4470153142446103E-4</v>
      </c>
      <c r="AU66">
        <f t="shared" si="48"/>
        <v>-8.8660212757022208E-4</v>
      </c>
      <c r="AW66">
        <v>63</v>
      </c>
      <c r="AX66">
        <f>IF(Z66&gt;0, (R66*SUMPRODUCT(K66:$K$98, X66:$X$98)-K66*$AZ$3)/Z66, 0)</f>
        <v>-401158.30245821609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2">$C$6</f>
        <v>100000</v>
      </c>
      <c r="S67">
        <f t="shared" ref="S67:S89" si="63">AX67</f>
        <v>-795472.54431009851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-2.3284833709063713</v>
      </c>
      <c r="AC67">
        <f t="shared" ref="AC67:AC89" si="64">S67*Z67</f>
        <v>-2.0794284333710755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-3.2675993160369423E-5</v>
      </c>
      <c r="AH67">
        <f t="shared" ref="AH67:AH89" si="68">-X67*R67</f>
        <v>-0.31322768436038539</v>
      </c>
      <c r="AI67">
        <f t="shared" ref="AI67:AI89" si="69">SUM(AE67:AH67)</f>
        <v>-0.31326036035354576</v>
      </c>
      <c r="AJ67">
        <f t="shared" ref="AJ67:AJ89" si="70">AB67-AC67</f>
        <v>-0.24905493753529573</v>
      </c>
      <c r="AK67">
        <f t="shared" si="61"/>
        <v>-0.16299383596344599</v>
      </c>
      <c r="AL67">
        <f t="shared" ref="AL67:AL89" si="71">SUM(AI67:AK67)</f>
        <v>-0.72530913385228746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-2.3135311194168878E-8</v>
      </c>
      <c r="AQ67">
        <f t="shared" ref="AQ67:AQ89" si="75">AH67*$K67</f>
        <v>-2.2177198767122316E-4</v>
      </c>
      <c r="AR67">
        <f t="shared" ref="AR67:AR89" si="76">AI67*$K67</f>
        <v>-2.2179512298241733E-4</v>
      </c>
      <c r="AS67">
        <f t="shared" ref="AS67:AS89" si="77">AJ67*$K67</f>
        <v>-1.7633629239804306E-4</v>
      </c>
      <c r="AT67">
        <f t="shared" ref="AT67:AT89" si="78">AK67*$K67</f>
        <v>-1.1540316767843898E-4</v>
      </c>
      <c r="AU67">
        <f t="shared" ref="AU67:AU89" si="79">AL67*$K67</f>
        <v>-5.135345830588994E-4</v>
      </c>
      <c r="AW67">
        <v>64</v>
      </c>
      <c r="AX67">
        <f>IF(Z67&gt;0, (R67*SUMPRODUCT(K67:$K$98, X67:$X$98)-K67*$AZ$3)/Z67, 0)</f>
        <v>-795472.54431009851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0.55384314300000004</v>
      </c>
      <c r="Q68" s="5">
        <f t="shared" si="60"/>
        <v>12.5</v>
      </c>
      <c r="R68">
        <f t="shared" si="62"/>
        <v>100000</v>
      </c>
      <c r="S68">
        <f t="shared" si="63"/>
        <v>-1628572.1917965238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-2.0794284333710755</v>
      </c>
      <c r="AC68">
        <f t="shared" si="64"/>
        <v>-1.8568144316581354</v>
      </c>
      <c r="AE68">
        <f t="shared" si="65"/>
        <v>0</v>
      </c>
      <c r="AF68">
        <f t="shared" si="66"/>
        <v>0</v>
      </c>
      <c r="AG68">
        <f t="shared" si="67"/>
        <v>-1.4251858476180225E-5</v>
      </c>
      <c r="AH68">
        <f t="shared" si="68"/>
        <v>-0.14477899802068406</v>
      </c>
      <c r="AI68">
        <f t="shared" si="69"/>
        <v>-0.14479324987916023</v>
      </c>
      <c r="AJ68">
        <f t="shared" si="70"/>
        <v>-0.2226140017129401</v>
      </c>
      <c r="AK68">
        <f t="shared" si="61"/>
        <v>-0.1455599903359753</v>
      </c>
      <c r="AL68">
        <f t="shared" si="71"/>
        <v>-0.51296724192807563</v>
      </c>
      <c r="AN68">
        <f t="shared" si="72"/>
        <v>0</v>
      </c>
      <c r="AO68">
        <f t="shared" si="73"/>
        <v>0</v>
      </c>
      <c r="AP68">
        <f t="shared" si="74"/>
        <v>-9.0094862644335838E-9</v>
      </c>
      <c r="AQ68">
        <f t="shared" si="75"/>
        <v>-9.1523810471868408E-5</v>
      </c>
      <c r="AR68">
        <f t="shared" si="76"/>
        <v>-9.1532819958132835E-5</v>
      </c>
      <c r="AS68">
        <f t="shared" si="77"/>
        <v>-1.4072815794904513E-4</v>
      </c>
      <c r="AT68">
        <f t="shared" si="78"/>
        <v>-9.2017524295157118E-5</v>
      </c>
      <c r="AU68">
        <f t="shared" si="79"/>
        <v>-3.2427850220233506E-4</v>
      </c>
      <c r="AW68">
        <v>65</v>
      </c>
      <c r="AX68">
        <f>IF(Z68&gt;0, (R68*SUMPRODUCT(K68:$K$98, X68:$X$98)-K68*$AZ$3)/Z68, 0)</f>
        <v>-1628572.1917965238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0.568687897</v>
      </c>
      <c r="Q69" s="5">
        <f t="shared" ref="Q69:Q89" si="91">$C$8</f>
        <v>12.5</v>
      </c>
      <c r="R69">
        <f t="shared" si="62"/>
        <v>100000</v>
      </c>
      <c r="S69">
        <f t="shared" si="63"/>
        <v>-3451475.6367198024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-1.8568144316581354</v>
      </c>
      <c r="AC69">
        <f t="shared" si="64"/>
        <v>-1.6579454432359189</v>
      </c>
      <c r="AE69">
        <f t="shared" si="65"/>
        <v>0</v>
      </c>
      <c r="AF69">
        <f t="shared" si="66"/>
        <v>0</v>
      </c>
      <c r="AG69">
        <f t="shared" si="67"/>
        <v>-6.0044804662578664E-6</v>
      </c>
      <c r="AH69">
        <f t="shared" si="68"/>
        <v>-6.4838875401284454E-2</v>
      </c>
      <c r="AI69">
        <f t="shared" si="69"/>
        <v>-6.4844879881750708E-2</v>
      </c>
      <c r="AJ69">
        <f t="shared" si="70"/>
        <v>-0.19886898842221656</v>
      </c>
      <c r="AK69">
        <f t="shared" si="61"/>
        <v>-0.1299770102160695</v>
      </c>
      <c r="AL69">
        <f t="shared" si="71"/>
        <v>-0.39369087852003676</v>
      </c>
      <c r="AN69">
        <f t="shared" si="72"/>
        <v>0</v>
      </c>
      <c r="AO69">
        <f t="shared" si="73"/>
        <v>0</v>
      </c>
      <c r="AP69">
        <f t="shared" si="74"/>
        <v>-3.3891121473376141E-9</v>
      </c>
      <c r="AQ69">
        <f t="shared" si="75"/>
        <v>-3.6597041405508005E-5</v>
      </c>
      <c r="AR69">
        <f t="shared" si="76"/>
        <v>-3.6600430517655341E-5</v>
      </c>
      <c r="AS69">
        <f t="shared" si="77"/>
        <v>-1.1224773037033852E-4</v>
      </c>
      <c r="AT69">
        <f t="shared" si="78"/>
        <v>-7.3362993963146402E-5</v>
      </c>
      <c r="AU69">
        <f t="shared" si="79"/>
        <v>-2.2221115485114026E-4</v>
      </c>
      <c r="AW69">
        <v>66</v>
      </c>
      <c r="AX69">
        <f>IF(Z69&gt;0, (R69*SUMPRODUCT(K69:$K$98, X69:$X$98)-K69*$AZ$3)/Z69, 0)</f>
        <v>-3451475.6367198024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0.58363282999999999</v>
      </c>
      <c r="Q70" s="5">
        <f t="shared" si="91"/>
        <v>12.5</v>
      </c>
      <c r="R70">
        <f t="shared" si="62"/>
        <v>100000</v>
      </c>
      <c r="S70">
        <f t="shared" si="63"/>
        <v>-7583628.7210942646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-1.6579454432359189</v>
      </c>
      <c r="AC70">
        <f t="shared" si="64"/>
        <v>-1.4803387257838523</v>
      </c>
      <c r="AE70">
        <f t="shared" si="65"/>
        <v>0</v>
      </c>
      <c r="AF70">
        <f t="shared" si="66"/>
        <v>0</v>
      </c>
      <c r="AG70">
        <f t="shared" si="67"/>
        <v>-2.4400237343934898E-6</v>
      </c>
      <c r="AH70">
        <f t="shared" si="68"/>
        <v>-2.8035295417614386E-2</v>
      </c>
      <c r="AI70">
        <f t="shared" si="69"/>
        <v>-2.8037735441348778E-2</v>
      </c>
      <c r="AJ70">
        <f t="shared" si="70"/>
        <v>-0.17760671745206658</v>
      </c>
      <c r="AK70">
        <f t="shared" si="61"/>
        <v>-0.11605618102651433</v>
      </c>
      <c r="AL70">
        <f t="shared" si="71"/>
        <v>-0.32170063391992965</v>
      </c>
      <c r="AN70">
        <f t="shared" si="72"/>
        <v>0</v>
      </c>
      <c r="AO70">
        <f t="shared" si="73"/>
        <v>0</v>
      </c>
      <c r="AP70">
        <f t="shared" si="74"/>
        <v>-1.2296642072555442E-9</v>
      </c>
      <c r="AQ70">
        <f t="shared" si="75"/>
        <v>-1.4128550812414491E-5</v>
      </c>
      <c r="AR70">
        <f t="shared" si="76"/>
        <v>-1.4129780476621746E-5</v>
      </c>
      <c r="AS70">
        <f t="shared" si="77"/>
        <v>-8.9505942233484518E-5</v>
      </c>
      <c r="AT70">
        <f t="shared" si="78"/>
        <v>-5.8487190033234548E-5</v>
      </c>
      <c r="AU70">
        <f t="shared" si="79"/>
        <v>-1.6212291274334079E-4</v>
      </c>
      <c r="AW70">
        <v>67</v>
      </c>
      <c r="AX70">
        <f>IF(Z70&gt;0, (R70*SUMPRODUCT(K70:$K$98, X70:$X$98)-K70*$AZ$3)/Z70, 0)</f>
        <v>-7583628.7210942646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0.59833308299999999</v>
      </c>
      <c r="Q71" s="5">
        <f t="shared" si="91"/>
        <v>12.5</v>
      </c>
      <c r="R71">
        <f t="shared" si="62"/>
        <v>100000</v>
      </c>
      <c r="S71">
        <f t="shared" si="63"/>
        <v>-17288050.016329627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-1.4803387257838523</v>
      </c>
      <c r="AC71">
        <f t="shared" si="64"/>
        <v>-1.3217427521083505</v>
      </c>
      <c r="AE71">
        <f t="shared" si="65"/>
        <v>0</v>
      </c>
      <c r="AF71">
        <f t="shared" si="66"/>
        <v>0</v>
      </c>
      <c r="AG71">
        <f t="shared" si="67"/>
        <v>-9.5567657345672509E-7</v>
      </c>
      <c r="AH71">
        <f t="shared" si="68"/>
        <v>-1.1679575388742638E-2</v>
      </c>
      <c r="AI71">
        <f t="shared" si="69"/>
        <v>-1.1680531065316095E-2</v>
      </c>
      <c r="AJ71">
        <f t="shared" si="70"/>
        <v>-0.15859597367550182</v>
      </c>
      <c r="AK71">
        <f t="shared" si="61"/>
        <v>-0.10362371080486966</v>
      </c>
      <c r="AL71">
        <f t="shared" si="71"/>
        <v>-0.27390021554568761</v>
      </c>
      <c r="AN71">
        <f t="shared" si="72"/>
        <v>0</v>
      </c>
      <c r="AO71">
        <f t="shared" si="73"/>
        <v>0</v>
      </c>
      <c r="AP71">
        <f t="shared" si="74"/>
        <v>-4.3001677589377494E-10</v>
      </c>
      <c r="AQ71">
        <f t="shared" si="75"/>
        <v>-5.2553484012997176E-6</v>
      </c>
      <c r="AR71">
        <f t="shared" si="76"/>
        <v>-5.2557784180756121E-6</v>
      </c>
      <c r="AS71">
        <f t="shared" si="77"/>
        <v>-7.1361934742205415E-5</v>
      </c>
      <c r="AT71">
        <f t="shared" si="78"/>
        <v>-4.6626583997223773E-5</v>
      </c>
      <c r="AU71">
        <f t="shared" si="79"/>
        <v>-1.2324429715750482E-4</v>
      </c>
      <c r="AW71">
        <v>68</v>
      </c>
      <c r="AX71">
        <f>IF(Z71&gt;0, (R71*SUMPRODUCT(K71:$K$98, X71:$X$98)-K71*$AZ$3)/Z71, 0)</f>
        <v>-17288050.016329627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0.61338487399999997</v>
      </c>
      <c r="Q72" s="5">
        <f t="shared" si="91"/>
        <v>12.5</v>
      </c>
      <c r="R72">
        <f t="shared" si="62"/>
        <v>100000</v>
      </c>
      <c r="S72">
        <f t="shared" si="63"/>
        <v>-40985651.571262062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-1.3217427521083505</v>
      </c>
      <c r="AC72">
        <f t="shared" si="64"/>
        <v>-1.1801318447546851</v>
      </c>
      <c r="AE72">
        <f t="shared" si="65"/>
        <v>0</v>
      </c>
      <c r="AF72">
        <f t="shared" si="66"/>
        <v>0</v>
      </c>
      <c r="AG72">
        <f t="shared" si="67"/>
        <v>-3.5992225312765282E-7</v>
      </c>
      <c r="AH72">
        <f t="shared" si="68"/>
        <v>-4.6895804367560407E-3</v>
      </c>
      <c r="AI72">
        <f t="shared" si="69"/>
        <v>-4.689940359009168E-3</v>
      </c>
      <c r="AJ72">
        <f t="shared" si="70"/>
        <v>-0.14161090735366533</v>
      </c>
      <c r="AK72">
        <f t="shared" ref="AK72:AK89" si="92">G72*SUM(AB72:AB72, AE72:AF72)</f>
        <v>-9.2521992647584539E-2</v>
      </c>
      <c r="AL72">
        <f t="shared" si="71"/>
        <v>-0.23882284036025903</v>
      </c>
      <c r="AN72">
        <f t="shared" si="72"/>
        <v>0</v>
      </c>
      <c r="AO72">
        <f t="shared" si="73"/>
        <v>0</v>
      </c>
      <c r="AP72">
        <f t="shared" si="74"/>
        <v>-1.445989484244177E-10</v>
      </c>
      <c r="AQ72">
        <f t="shared" si="75"/>
        <v>-1.8840413278534956E-6</v>
      </c>
      <c r="AR72">
        <f t="shared" si="76"/>
        <v>-1.8841859268019198E-6</v>
      </c>
      <c r="AS72">
        <f t="shared" si="77"/>
        <v>-5.6892254121073167E-5</v>
      </c>
      <c r="AT72">
        <f t="shared" si="78"/>
        <v>-3.7170757647561956E-5</v>
      </c>
      <c r="AU72">
        <f t="shared" si="79"/>
        <v>-9.5947197695437042E-5</v>
      </c>
      <c r="AW72">
        <v>69</v>
      </c>
      <c r="AX72">
        <f>IF(Z72&gt;0, (R72*SUMPRODUCT(K72:$K$98, X72:$X$98)-K72*$AZ$3)/Z72, 0)</f>
        <v>-40985651.571262062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0.62870016699999998</v>
      </c>
      <c r="Q73" s="5">
        <f t="shared" si="91"/>
        <v>12.5</v>
      </c>
      <c r="R73">
        <f t="shared" si="62"/>
        <v>100000</v>
      </c>
      <c r="S73">
        <f t="shared" si="63"/>
        <v>-101285368.17798187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-1.1801318447546851</v>
      </c>
      <c r="AC73">
        <f t="shared" si="64"/>
        <v>-1.0536907263834538</v>
      </c>
      <c r="AE73">
        <f t="shared" si="65"/>
        <v>0</v>
      </c>
      <c r="AF73">
        <f t="shared" si="66"/>
        <v>0</v>
      </c>
      <c r="AG73">
        <f t="shared" si="67"/>
        <v>-1.300398499480047E-7</v>
      </c>
      <c r="AH73">
        <f t="shared" si="68"/>
        <v>-1.8102654451869725E-3</v>
      </c>
      <c r="AI73">
        <f t="shared" si="69"/>
        <v>-1.8103954850369206E-3</v>
      </c>
      <c r="AJ73">
        <f t="shared" si="70"/>
        <v>-0.12644111837123129</v>
      </c>
      <c r="AK73">
        <f t="shared" si="92"/>
        <v>-8.2609229132827963E-2</v>
      </c>
      <c r="AL73">
        <f t="shared" si="71"/>
        <v>-0.21086074298909618</v>
      </c>
      <c r="AN73">
        <f t="shared" si="72"/>
        <v>0</v>
      </c>
      <c r="AO73">
        <f t="shared" si="73"/>
        <v>0</v>
      </c>
      <c r="AP73">
        <f t="shared" si="74"/>
        <v>-4.6646049926533685E-11</v>
      </c>
      <c r="AQ73">
        <f t="shared" si="75"/>
        <v>-6.4935273587468407E-7</v>
      </c>
      <c r="AR73">
        <f t="shared" si="76"/>
        <v>-6.4939938192461064E-7</v>
      </c>
      <c r="AS73">
        <f t="shared" si="77"/>
        <v>-4.5355163995263497E-5</v>
      </c>
      <c r="AT73">
        <f t="shared" si="78"/>
        <v>-2.9632410588470382E-5</v>
      </c>
      <c r="AU73">
        <f t="shared" si="79"/>
        <v>-7.5636973965658496E-5</v>
      </c>
      <c r="AW73">
        <v>70</v>
      </c>
      <c r="AX73">
        <f>IF(Z73&gt;0, (R73*SUMPRODUCT(K73:$K$98, X73:$X$98)-K73*$AZ$3)/Z73, 0)</f>
        <v>-101285368.17798187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0.64417999699999995</v>
      </c>
      <c r="Q74" s="5">
        <f t="shared" si="91"/>
        <v>12.5</v>
      </c>
      <c r="R74">
        <f t="shared" si="62"/>
        <v>100000</v>
      </c>
      <c r="S74">
        <f t="shared" si="63"/>
        <v>-261504297.57581776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-1.0536907263834538</v>
      </c>
      <c r="AC74">
        <f t="shared" si="64"/>
        <v>-0.94079583786783316</v>
      </c>
      <c r="AE74">
        <f t="shared" si="65"/>
        <v>0</v>
      </c>
      <c r="AF74">
        <f t="shared" si="66"/>
        <v>0</v>
      </c>
      <c r="AG74">
        <f t="shared" si="67"/>
        <v>-4.4970381299138537E-8</v>
      </c>
      <c r="AH74">
        <f t="shared" si="68"/>
        <v>-6.7015256119508891E-4</v>
      </c>
      <c r="AI74">
        <f t="shared" si="69"/>
        <v>-6.7019753157638803E-4</v>
      </c>
      <c r="AJ74">
        <f t="shared" si="70"/>
        <v>-0.11289488851562068</v>
      </c>
      <c r="AK74">
        <f t="shared" si="92"/>
        <v>-7.3758350846841778E-2</v>
      </c>
      <c r="AL74">
        <f t="shared" si="71"/>
        <v>-0.18732343689403885</v>
      </c>
      <c r="AN74">
        <f t="shared" si="72"/>
        <v>0</v>
      </c>
      <c r="AO74">
        <f t="shared" si="73"/>
        <v>0</v>
      </c>
      <c r="AP74">
        <f t="shared" si="74"/>
        <v>-1.440280100493931E-11</v>
      </c>
      <c r="AQ74">
        <f t="shared" si="75"/>
        <v>-2.1463180215525937E-7</v>
      </c>
      <c r="AR74">
        <f t="shared" si="76"/>
        <v>-2.1464620495626433E-7</v>
      </c>
      <c r="AS74">
        <f t="shared" si="77"/>
        <v>-3.6157189839002787E-5</v>
      </c>
      <c r="AT74">
        <f t="shared" si="78"/>
        <v>-2.3622811704287442E-5</v>
      </c>
      <c r="AU74">
        <f t="shared" si="79"/>
        <v>-5.9994647748246495E-5</v>
      </c>
      <c r="AW74">
        <v>71</v>
      </c>
      <c r="AX74">
        <f>IF(Z74&gt;0, (R74*SUMPRODUCT(K74:$K$98, X74:$X$98)-K74*$AZ$3)/Z74, 0)</f>
        <v>-261504297.57581776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0.65972661300000002</v>
      </c>
      <c r="Q75" s="5">
        <f t="shared" si="91"/>
        <v>12.5</v>
      </c>
      <c r="R75">
        <f t="shared" si="62"/>
        <v>100000</v>
      </c>
      <c r="S75">
        <f t="shared" si="63"/>
        <v>-706947757.72086692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-0.94079583786783316</v>
      </c>
      <c r="AC75">
        <f t="shared" si="64"/>
        <v>-0.83999646511717441</v>
      </c>
      <c r="AE75">
        <f t="shared" si="65"/>
        <v>0</v>
      </c>
      <c r="AF75">
        <f t="shared" si="66"/>
        <v>0</v>
      </c>
      <c r="AG75">
        <f t="shared" si="67"/>
        <v>-1.4852520146347942E-8</v>
      </c>
      <c r="AH75">
        <f t="shared" si="68"/>
        <v>-2.3734525871839369E-4</v>
      </c>
      <c r="AI75">
        <f t="shared" si="69"/>
        <v>-2.3736011123854004E-4</v>
      </c>
      <c r="AJ75">
        <f t="shared" si="70"/>
        <v>-0.10079937275065876</v>
      </c>
      <c r="AK75">
        <f t="shared" si="92"/>
        <v>-6.5855708650748329E-2</v>
      </c>
      <c r="AL75">
        <f t="shared" si="71"/>
        <v>-0.16689244151264562</v>
      </c>
      <c r="AN75">
        <f t="shared" si="72"/>
        <v>0</v>
      </c>
      <c r="AO75">
        <f t="shared" si="73"/>
        <v>0</v>
      </c>
      <c r="AP75">
        <f t="shared" si="74"/>
        <v>-4.2471980983824189E-12</v>
      </c>
      <c r="AQ75">
        <f t="shared" si="75"/>
        <v>-6.7870793747868633E-8</v>
      </c>
      <c r="AR75">
        <f t="shared" si="76"/>
        <v>-6.7875040945967021E-8</v>
      </c>
      <c r="AS75">
        <f t="shared" si="77"/>
        <v>-2.8824394785958719E-5</v>
      </c>
      <c r="AT75">
        <f t="shared" si="78"/>
        <v>-1.8831971799604685E-5</v>
      </c>
      <c r="AU75">
        <f t="shared" si="79"/>
        <v>-4.7724241626509368E-5</v>
      </c>
      <c r="AW75">
        <v>72</v>
      </c>
      <c r="AX75">
        <f>IF(Z75&gt;0, (R75*SUMPRODUCT(K75:$K$98, X75:$X$98)-K75*$AZ$3)/Z75, 0)</f>
        <v>-706947757.72086692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0.67535580100000003</v>
      </c>
      <c r="Q76" s="5">
        <f t="shared" si="91"/>
        <v>12.5</v>
      </c>
      <c r="R76">
        <f t="shared" si="62"/>
        <v>100000</v>
      </c>
      <c r="S76">
        <f t="shared" si="63"/>
        <v>-2006086257.2445257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-0.83999646511717441</v>
      </c>
      <c r="AC76">
        <f t="shared" si="64"/>
        <v>-0.74999690139648501</v>
      </c>
      <c r="AE76">
        <f t="shared" si="65"/>
        <v>0</v>
      </c>
      <c r="AF76">
        <f t="shared" si="66"/>
        <v>0</v>
      </c>
      <c r="AG76">
        <f t="shared" si="67"/>
        <v>-4.6732593045790111E-9</v>
      </c>
      <c r="AH76">
        <f t="shared" si="68"/>
        <v>-8.0245885122443616E-5</v>
      </c>
      <c r="AI76">
        <f t="shared" si="69"/>
        <v>-8.02505583817482E-5</v>
      </c>
      <c r="AJ76">
        <f t="shared" si="70"/>
        <v>-8.9999563720689402E-2</v>
      </c>
      <c r="AK76">
        <f t="shared" si="92"/>
        <v>-5.8799752558202217E-2</v>
      </c>
      <c r="AL76">
        <f t="shared" si="71"/>
        <v>-0.14887956683727338</v>
      </c>
      <c r="AN76">
        <f t="shared" si="72"/>
        <v>0</v>
      </c>
      <c r="AO76">
        <f t="shared" si="73"/>
        <v>0</v>
      </c>
      <c r="AP76">
        <f t="shared" si="74"/>
        <v>-1.1931752175534457E-12</v>
      </c>
      <c r="AQ76">
        <f t="shared" si="75"/>
        <v>-2.0488356240990964E-8</v>
      </c>
      <c r="AR76">
        <f t="shared" si="76"/>
        <v>-2.048954941620852E-8</v>
      </c>
      <c r="AS76">
        <f t="shared" si="77"/>
        <v>-2.2978662647058602E-5</v>
      </c>
      <c r="AT76">
        <f t="shared" si="78"/>
        <v>-1.5012735861238905E-5</v>
      </c>
      <c r="AU76">
        <f t="shared" si="79"/>
        <v>-3.8011888057713716E-5</v>
      </c>
      <c r="AW76">
        <v>73</v>
      </c>
      <c r="AX76">
        <f>IF(Z76&gt;0, (R76*SUMPRODUCT(K76:$K$98, X76:$X$98)-K76*$AZ$3)/Z76, 0)</f>
        <v>-2006086257.2445257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0.69109609699999996</v>
      </c>
      <c r="Q77" s="5">
        <f t="shared" si="91"/>
        <v>12.5</v>
      </c>
      <c r="R77">
        <f t="shared" si="62"/>
        <v>100000</v>
      </c>
      <c r="S77">
        <f t="shared" si="63"/>
        <v>-5992389101.0330362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-0.74999690139648501</v>
      </c>
      <c r="AC77">
        <f t="shared" si="64"/>
        <v>-0.66964010796387419</v>
      </c>
      <c r="AE77">
        <f t="shared" si="65"/>
        <v>0</v>
      </c>
      <c r="AF77">
        <f t="shared" si="66"/>
        <v>0</v>
      </c>
      <c r="AG77">
        <f t="shared" si="67"/>
        <v>-1.3968554458697324E-9</v>
      </c>
      <c r="AH77">
        <f t="shared" si="68"/>
        <v>-2.5837370125307905E-5</v>
      </c>
      <c r="AI77">
        <f t="shared" si="69"/>
        <v>-2.5838766980753775E-5</v>
      </c>
      <c r="AJ77">
        <f t="shared" si="70"/>
        <v>-8.0356793432610818E-2</v>
      </c>
      <c r="AK77">
        <f t="shared" si="92"/>
        <v>-5.2499783097753952E-2</v>
      </c>
      <c r="AL77">
        <f t="shared" si="71"/>
        <v>-0.13288241529734551</v>
      </c>
      <c r="AN77">
        <f t="shared" si="72"/>
        <v>0</v>
      </c>
      <c r="AO77">
        <f t="shared" si="73"/>
        <v>0</v>
      </c>
      <c r="AP77">
        <f t="shared" si="74"/>
        <v>-3.1843279418714202E-13</v>
      </c>
      <c r="AQ77">
        <f t="shared" si="75"/>
        <v>-5.8899909706307999E-9</v>
      </c>
      <c r="AR77">
        <f t="shared" si="76"/>
        <v>-5.8903094034249871E-9</v>
      </c>
      <c r="AS77">
        <f t="shared" si="77"/>
        <v>-1.83184583203118E-5</v>
      </c>
      <c r="AT77">
        <f t="shared" si="78"/>
        <v>-1.1968062032093573E-5</v>
      </c>
      <c r="AU77">
        <f t="shared" si="79"/>
        <v>-3.0292410661808792E-5</v>
      </c>
      <c r="AW77">
        <v>74</v>
      </c>
      <c r="AX77">
        <f>IF(Z77&gt;0, (R77*SUMPRODUCT(K77:$K$98, X77:$X$98)-K77*$AZ$3)/Z77, 0)</f>
        <v>-5992389101.0330362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0.70685825099999999</v>
      </c>
      <c r="Q78" s="5">
        <f t="shared" si="91"/>
        <v>12.5</v>
      </c>
      <c r="R78">
        <f t="shared" si="62"/>
        <v>100000</v>
      </c>
      <c r="S78">
        <f t="shared" si="63"/>
        <v>-18896356597.103516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-0.66964010796387419</v>
      </c>
      <c r="AC78">
        <f t="shared" si="64"/>
        <v>-0.5978929585672873</v>
      </c>
      <c r="AE78">
        <f t="shared" si="65"/>
        <v>0</v>
      </c>
      <c r="AF78">
        <f t="shared" si="66"/>
        <v>0</v>
      </c>
      <c r="AG78">
        <f t="shared" si="67"/>
        <v>-3.9550809404373088E-10</v>
      </c>
      <c r="AH78">
        <f t="shared" si="68"/>
        <v>-7.8990303789384345E-6</v>
      </c>
      <c r="AI78">
        <f t="shared" si="69"/>
        <v>-7.8994258870324783E-6</v>
      </c>
      <c r="AJ78">
        <f t="shared" si="70"/>
        <v>-7.1747149396586885E-2</v>
      </c>
      <c r="AK78">
        <f t="shared" si="92"/>
        <v>-4.6874807557471199E-2</v>
      </c>
      <c r="AL78">
        <f t="shared" si="71"/>
        <v>-0.11862985637994511</v>
      </c>
      <c r="AN78">
        <f t="shared" si="72"/>
        <v>0</v>
      </c>
      <c r="AO78">
        <f t="shared" si="73"/>
        <v>0</v>
      </c>
      <c r="AP78">
        <f t="shared" si="74"/>
        <v>-8.0501444897414669E-14</v>
      </c>
      <c r="AQ78">
        <f t="shared" si="75"/>
        <v>-1.6077631997154728E-9</v>
      </c>
      <c r="AR78">
        <f t="shared" si="76"/>
        <v>-1.6078437011603702E-9</v>
      </c>
      <c r="AS78">
        <f t="shared" si="77"/>
        <v>-1.4603365343661713E-5</v>
      </c>
      <c r="AT78">
        <f t="shared" si="78"/>
        <v>-9.5408660264926299E-6</v>
      </c>
      <c r="AU78">
        <f t="shared" si="79"/>
        <v>-2.4145839213855502E-5</v>
      </c>
      <c r="AW78">
        <v>75</v>
      </c>
      <c r="AX78">
        <f>IF(Z78&gt;0, (R78*SUMPRODUCT(K78:$K$98, X78:$X$98)-K78*$AZ$3)/Z78, 0)</f>
        <v>-18896356597.103516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0.722550582</v>
      </c>
      <c r="Q79" s="5">
        <f t="shared" si="91"/>
        <v>12.5</v>
      </c>
      <c r="R79">
        <f t="shared" si="62"/>
        <v>100000</v>
      </c>
      <c r="S79">
        <f t="shared" si="63"/>
        <v>-63083880052.482193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-0.5978929585672873</v>
      </c>
      <c r="AC79">
        <f t="shared" si="64"/>
        <v>-0.53383300009774914</v>
      </c>
      <c r="AE79">
        <f t="shared" si="65"/>
        <v>0</v>
      </c>
      <c r="AF79">
        <f t="shared" si="66"/>
        <v>0</v>
      </c>
      <c r="AG79">
        <f t="shared" si="67"/>
        <v>-1.0577840956628511E-10</v>
      </c>
      <c r="AH79">
        <f t="shared" si="68"/>
        <v>-2.2861968282960678E-6</v>
      </c>
      <c r="AI79">
        <f t="shared" si="69"/>
        <v>-2.2863026067056343E-6</v>
      </c>
      <c r="AJ79">
        <f t="shared" si="70"/>
        <v>-6.4059958469538159E-2</v>
      </c>
      <c r="AK79">
        <f t="shared" si="92"/>
        <v>-4.1852507099710112E-2</v>
      </c>
      <c r="AL79">
        <f t="shared" si="71"/>
        <v>-0.10591475187185498</v>
      </c>
      <c r="AN79">
        <f t="shared" si="72"/>
        <v>0</v>
      </c>
      <c r="AO79">
        <f t="shared" si="73"/>
        <v>0</v>
      </c>
      <c r="AP79">
        <f t="shared" si="74"/>
        <v>-1.9223271951761273E-14</v>
      </c>
      <c r="AQ79">
        <f t="shared" si="75"/>
        <v>-4.1547404187477071E-10</v>
      </c>
      <c r="AR79">
        <f t="shared" si="76"/>
        <v>-4.154932651467225E-10</v>
      </c>
      <c r="AS79">
        <f t="shared" si="77"/>
        <v>-1.1641714107138212E-5</v>
      </c>
      <c r="AT79">
        <f t="shared" si="78"/>
        <v>-7.6059200468181334E-6</v>
      </c>
      <c r="AU79">
        <f t="shared" si="79"/>
        <v>-1.9248049647221494E-5</v>
      </c>
      <c r="AW79">
        <v>76</v>
      </c>
      <c r="AX79">
        <f>IF(Z79&gt;0, (R79*SUMPRODUCT(K79:$K$98, X79:$X$98)-K79*$AZ$3)/Z79, 0)</f>
        <v>-63083880052.482193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0.74076925400000004</v>
      </c>
      <c r="Q80" s="5">
        <f t="shared" si="91"/>
        <v>12.5</v>
      </c>
      <c r="R80">
        <f t="shared" si="62"/>
        <v>100000</v>
      </c>
      <c r="S80">
        <f t="shared" si="63"/>
        <v>-225994961898.40353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-0.53383300009774914</v>
      </c>
      <c r="AC80">
        <f t="shared" si="64"/>
        <v>-0.47663660758706106</v>
      </c>
      <c r="AE80">
        <f t="shared" si="65"/>
        <v>0</v>
      </c>
      <c r="AF80">
        <f t="shared" si="66"/>
        <v>0</v>
      </c>
      <c r="AG80">
        <f t="shared" si="67"/>
        <v>-2.6363231926898771E-11</v>
      </c>
      <c r="AH80">
        <f t="shared" si="68"/>
        <v>-6.2685914834978789E-7</v>
      </c>
      <c r="AI80">
        <f t="shared" si="69"/>
        <v>-6.2688551158171474E-7</v>
      </c>
      <c r="AJ80">
        <f t="shared" si="70"/>
        <v>-5.7196392510688088E-2</v>
      </c>
      <c r="AK80">
        <f t="shared" si="92"/>
        <v>-3.7368310006842445E-2</v>
      </c>
      <c r="AL80">
        <f t="shared" si="71"/>
        <v>-9.4565329403042117E-2</v>
      </c>
      <c r="AN80">
        <f t="shared" si="72"/>
        <v>0</v>
      </c>
      <c r="AO80">
        <f t="shared" si="73"/>
        <v>0</v>
      </c>
      <c r="AP80">
        <f t="shared" si="74"/>
        <v>-4.2777057224092292E-15</v>
      </c>
      <c r="AQ80">
        <f t="shared" si="75"/>
        <v>-1.0171434873675229E-10</v>
      </c>
      <c r="AR80">
        <f t="shared" si="76"/>
        <v>-1.017186264424747E-10</v>
      </c>
      <c r="AS80">
        <f t="shared" si="77"/>
        <v>-9.280703375920131E-6</v>
      </c>
      <c r="AT80">
        <f t="shared" si="78"/>
        <v>-6.0633929101057666E-6</v>
      </c>
      <c r="AU80">
        <f t="shared" si="79"/>
        <v>-1.5344198004652341E-5</v>
      </c>
      <c r="AW80">
        <v>77</v>
      </c>
      <c r="AX80">
        <f>IF(Z80&gt;0, (R80*SUMPRODUCT(K80:$K$98, X80:$X$98)-K80*$AZ$3)/Z80, 0)</f>
        <v>-225994961898.40353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0.75888896100000003</v>
      </c>
      <c r="Q81" s="5">
        <f t="shared" si="91"/>
        <v>12.5</v>
      </c>
      <c r="R81">
        <f t="shared" si="62"/>
        <v>100000</v>
      </c>
      <c r="S81">
        <f t="shared" si="63"/>
        <v>-873092072517.97327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-0.47663660758706106</v>
      </c>
      <c r="AC81">
        <f t="shared" si="64"/>
        <v>-0.42556839971898786</v>
      </c>
      <c r="AE81">
        <f t="shared" si="65"/>
        <v>0</v>
      </c>
      <c r="AF81">
        <f t="shared" si="66"/>
        <v>0</v>
      </c>
      <c r="AG81">
        <f t="shared" si="67"/>
        <v>-6.0928339220235451E-12</v>
      </c>
      <c r="AH81">
        <f t="shared" si="68"/>
        <v>-1.6005412548484991E-7</v>
      </c>
      <c r="AI81">
        <f t="shared" si="69"/>
        <v>-1.6006021831877192E-7</v>
      </c>
      <c r="AJ81">
        <f t="shared" si="70"/>
        <v>-5.1068207868073201E-2</v>
      </c>
      <c r="AK81">
        <f t="shared" si="92"/>
        <v>-3.336456253109428E-2</v>
      </c>
      <c r="AL81">
        <f t="shared" si="71"/>
        <v>-8.4432930459385797E-2</v>
      </c>
      <c r="AN81">
        <f t="shared" si="72"/>
        <v>0</v>
      </c>
      <c r="AO81">
        <f t="shared" si="73"/>
        <v>0</v>
      </c>
      <c r="AP81">
        <f t="shared" si="74"/>
        <v>-8.8270090539485916E-16</v>
      </c>
      <c r="AQ81">
        <f t="shared" si="75"/>
        <v>-2.3187883222449248E-11</v>
      </c>
      <c r="AR81">
        <f t="shared" si="76"/>
        <v>-2.3188765923354641E-11</v>
      </c>
      <c r="AS81">
        <f t="shared" si="77"/>
        <v>-7.3985199496574897E-6</v>
      </c>
      <c r="AT81">
        <f t="shared" si="78"/>
        <v>-4.8336997087422831E-6</v>
      </c>
      <c r="AU81">
        <f t="shared" si="79"/>
        <v>-1.2232242847165695E-5</v>
      </c>
      <c r="AW81">
        <v>78</v>
      </c>
      <c r="AX81">
        <f>IF(Z81&gt;0, (R81*SUMPRODUCT(K81:$K$98, X81:$X$98)-K81*$AZ$3)/Z81, 0)</f>
        <v>-873092072517.97327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0.77688723800000004</v>
      </c>
      <c r="Q82" s="5">
        <f t="shared" si="91"/>
        <v>12.5</v>
      </c>
      <c r="R82">
        <f t="shared" si="62"/>
        <v>100000</v>
      </c>
      <c r="S82">
        <f t="shared" si="63"/>
        <v>-3657906199727.0864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-0.42556839971898786</v>
      </c>
      <c r="AC82">
        <f t="shared" si="64"/>
        <v>-0.3799717854834368</v>
      </c>
      <c r="AE82">
        <f t="shared" si="65"/>
        <v>0</v>
      </c>
      <c r="AF82">
        <f t="shared" si="66"/>
        <v>0</v>
      </c>
      <c r="AG82">
        <f t="shared" si="67"/>
        <v>-1.2984606655297304E-12</v>
      </c>
      <c r="AH82">
        <f t="shared" si="68"/>
        <v>-3.7867559338188631E-8</v>
      </c>
      <c r="AI82">
        <f t="shared" si="69"/>
        <v>-3.786885779885416E-8</v>
      </c>
      <c r="AJ82">
        <f t="shared" si="70"/>
        <v>-4.5596614235551058E-2</v>
      </c>
      <c r="AK82">
        <f t="shared" si="92"/>
        <v>-2.9789787980329153E-2</v>
      </c>
      <c r="AL82">
        <f t="shared" si="71"/>
        <v>-7.5386440084738007E-2</v>
      </c>
      <c r="AN82">
        <f t="shared" si="72"/>
        <v>0</v>
      </c>
      <c r="AO82">
        <f t="shared" si="73"/>
        <v>0</v>
      </c>
      <c r="AP82">
        <f t="shared" si="74"/>
        <v>-1.6795966782910634E-16</v>
      </c>
      <c r="AQ82">
        <f t="shared" si="75"/>
        <v>-4.8982790598022234E-12</v>
      </c>
      <c r="AR82">
        <f t="shared" si="76"/>
        <v>-4.8984470194700519E-12</v>
      </c>
      <c r="AS82">
        <f t="shared" si="77"/>
        <v>-5.8980548155539845E-6</v>
      </c>
      <c r="AT82">
        <f t="shared" si="78"/>
        <v>-3.8533958145234449E-6</v>
      </c>
      <c r="AU82">
        <f t="shared" si="79"/>
        <v>-9.7514555285244474E-6</v>
      </c>
      <c r="AW82">
        <v>79</v>
      </c>
      <c r="AX82">
        <f>IF(Z82&gt;0, (R82*SUMPRODUCT(K82:$K$98, X82:$X$98)-K82*$AZ$3)/Z82, 0)</f>
        <v>-3657906199727.0864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0.79474162100000001</v>
      </c>
      <c r="Q83" s="5">
        <f t="shared" si="91"/>
        <v>12.5</v>
      </c>
      <c r="R83">
        <f t="shared" si="62"/>
        <v>100000</v>
      </c>
      <c r="S83">
        <f t="shared" si="63"/>
        <v>-16726491816101.096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-0.3799717854834368</v>
      </c>
      <c r="AC83">
        <f t="shared" si="64"/>
        <v>-0.33926052275731816</v>
      </c>
      <c r="AE83">
        <f t="shared" si="65"/>
        <v>0</v>
      </c>
      <c r="AF83">
        <f t="shared" si="66"/>
        <v>0</v>
      </c>
      <c r="AG83">
        <f t="shared" si="67"/>
        <v>-2.5353532474659634E-13</v>
      </c>
      <c r="AH83">
        <f t="shared" si="68"/>
        <v>-8.2555258730226945E-9</v>
      </c>
      <c r="AI83">
        <f t="shared" si="69"/>
        <v>-8.2557794083474406E-9</v>
      </c>
      <c r="AJ83">
        <f t="shared" si="70"/>
        <v>-4.0711262726118636E-2</v>
      </c>
      <c r="AK83">
        <f t="shared" si="92"/>
        <v>-2.659802498384058E-2</v>
      </c>
      <c r="AL83">
        <f t="shared" si="71"/>
        <v>-6.7309295965738619E-2</v>
      </c>
      <c r="AN83">
        <f t="shared" si="72"/>
        <v>0</v>
      </c>
      <c r="AO83">
        <f t="shared" si="73"/>
        <v>0</v>
      </c>
      <c r="AP83">
        <f t="shared" si="74"/>
        <v>-2.9281725426508707E-17</v>
      </c>
      <c r="AQ83">
        <f t="shared" si="75"/>
        <v>-9.5346099052232512E-13</v>
      </c>
      <c r="AR83">
        <f t="shared" si="76"/>
        <v>-9.5349027224775156E-13</v>
      </c>
      <c r="AS83">
        <f t="shared" si="77"/>
        <v>-4.7018931902453481E-6</v>
      </c>
      <c r="AT83">
        <f t="shared" si="78"/>
        <v>-3.0719035512809511E-6</v>
      </c>
      <c r="AU83">
        <f t="shared" si="79"/>
        <v>-7.7737976950165712E-6</v>
      </c>
      <c r="AW83">
        <v>80</v>
      </c>
      <c r="AX83">
        <f>IF(Z83&gt;0, (R83*SUMPRODUCT(K83:$K$98, X83:$X$98)-K83*$AZ$3)/Z83, 0)</f>
        <v>-16726491816101.096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0.81243025300000005</v>
      </c>
      <c r="Q84" s="5">
        <f t="shared" si="91"/>
        <v>12.5</v>
      </c>
      <c r="R84">
        <f t="shared" si="62"/>
        <v>100000</v>
      </c>
      <c r="S84">
        <f t="shared" si="63"/>
        <v>-84104234788307.25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-0.33926052275731816</v>
      </c>
      <c r="AC84">
        <f t="shared" si="64"/>
        <v>-0.30291118103414943</v>
      </c>
      <c r="AE84">
        <f t="shared" si="65"/>
        <v>0</v>
      </c>
      <c r="AF84">
        <f t="shared" si="66"/>
        <v>0</v>
      </c>
      <c r="AG84">
        <f t="shared" si="67"/>
        <v>-4.5020203470815925E-14</v>
      </c>
      <c r="AH84">
        <f t="shared" si="68"/>
        <v>-1.6478381442265155E-9</v>
      </c>
      <c r="AI84">
        <f t="shared" si="69"/>
        <v>-1.6478831644299864E-9</v>
      </c>
      <c r="AJ84">
        <f t="shared" si="70"/>
        <v>-3.6349341723168727E-2</v>
      </c>
      <c r="AK84">
        <f t="shared" si="92"/>
        <v>-2.3748236593012274E-2</v>
      </c>
      <c r="AL84">
        <f t="shared" si="71"/>
        <v>-6.009757996406416E-2</v>
      </c>
      <c r="AN84">
        <f t="shared" si="72"/>
        <v>0</v>
      </c>
      <c r="AO84">
        <f t="shared" si="73"/>
        <v>0</v>
      </c>
      <c r="AP84">
        <f t="shared" si="74"/>
        <v>-4.6424540854541209E-18</v>
      </c>
      <c r="AQ84">
        <f t="shared" si="75"/>
        <v>-1.6992399711810715E-13</v>
      </c>
      <c r="AR84">
        <f t="shared" si="76"/>
        <v>-1.6992863957219261E-13</v>
      </c>
      <c r="AS84">
        <f t="shared" si="77"/>
        <v>-3.7483204645150891E-6</v>
      </c>
      <c r="AT84">
        <f t="shared" si="78"/>
        <v>-2.4489027035390862E-6</v>
      </c>
      <c r="AU84">
        <f t="shared" si="79"/>
        <v>-6.1972233379828149E-6</v>
      </c>
      <c r="AW84">
        <v>81</v>
      </c>
      <c r="AX84">
        <f>IF(Z84&gt;0, (R84*SUMPRODUCT(K84:$K$98, X84:$X$98)-K84*$AZ$3)/Z84, 0)</f>
        <v>-84104234788307.25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0.830029028</v>
      </c>
      <c r="Q85" s="5">
        <f t="shared" si="91"/>
        <v>12.5</v>
      </c>
      <c r="R85">
        <f t="shared" si="62"/>
        <v>100000</v>
      </c>
      <c r="S85">
        <f t="shared" si="63"/>
        <v>-469416831294339.63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-0.30291118103414943</v>
      </c>
      <c r="AC85">
        <f t="shared" si="64"/>
        <v>-0.27045641163778167</v>
      </c>
      <c r="AE85">
        <f t="shared" si="65"/>
        <v>0</v>
      </c>
      <c r="AF85">
        <f t="shared" si="66"/>
        <v>0</v>
      </c>
      <c r="AG85">
        <f t="shared" si="67"/>
        <v>-7.201925708864194E-15</v>
      </c>
      <c r="AH85">
        <f t="shared" si="68"/>
        <v>-2.989446058179486E-10</v>
      </c>
      <c r="AI85">
        <f t="shared" si="69"/>
        <v>-2.9895180774365745E-10</v>
      </c>
      <c r="AJ85">
        <f t="shared" si="70"/>
        <v>-3.2454769396367766E-2</v>
      </c>
      <c r="AK85">
        <f t="shared" si="92"/>
        <v>-2.1203782672390464E-2</v>
      </c>
      <c r="AL85">
        <f t="shared" si="71"/>
        <v>-5.3658552367710041E-2</v>
      </c>
      <c r="AN85">
        <f t="shared" si="72"/>
        <v>0</v>
      </c>
      <c r="AO85">
        <f t="shared" si="73"/>
        <v>0</v>
      </c>
      <c r="AP85">
        <f t="shared" si="74"/>
        <v>-6.6308740403166641E-19</v>
      </c>
      <c r="AQ85">
        <f t="shared" si="75"/>
        <v>-2.7524083229172236E-14</v>
      </c>
      <c r="AR85">
        <f t="shared" si="76"/>
        <v>-2.7524746316576268E-14</v>
      </c>
      <c r="AS85">
        <f t="shared" si="77"/>
        <v>-2.9881381254733635E-6</v>
      </c>
      <c r="AT85">
        <f t="shared" si="78"/>
        <v>-1.9522502419848483E-6</v>
      </c>
      <c r="AU85">
        <f t="shared" si="79"/>
        <v>-4.9403883949829582E-6</v>
      </c>
      <c r="AW85">
        <v>82</v>
      </c>
      <c r="AX85">
        <f>IF(Z85&gt;0, (R85*SUMPRODUCT(K85:$K$98, X85:$X$98)-K85*$AZ$3)/Z85, 0)</f>
        <v>-469416831294339.63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0.84762719500000006</v>
      </c>
      <c r="Q86" s="5">
        <f t="shared" si="91"/>
        <v>12.5</v>
      </c>
      <c r="R86">
        <f t="shared" si="62"/>
        <v>100000</v>
      </c>
      <c r="S86">
        <f t="shared" si="63"/>
        <v>-2943835873701859.5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-0.27045641163778167</v>
      </c>
      <c r="AC86">
        <f t="shared" si="64"/>
        <v>-0.24147893896232916</v>
      </c>
      <c r="AE86">
        <f t="shared" si="65"/>
        <v>0</v>
      </c>
      <c r="AF86">
        <f t="shared" si="66"/>
        <v>0</v>
      </c>
      <c r="AG86">
        <f t="shared" si="67"/>
        <v>-1.0253583645726084E-15</v>
      </c>
      <c r="AH86">
        <f t="shared" si="68"/>
        <v>-4.8836384697623549E-11</v>
      </c>
      <c r="AI86">
        <f t="shared" si="69"/>
        <v>-4.8837410055988121E-11</v>
      </c>
      <c r="AJ86">
        <f t="shared" si="70"/>
        <v>-2.8977472675452504E-2</v>
      </c>
      <c r="AK86">
        <f t="shared" si="92"/>
        <v>-1.893194881464472E-2</v>
      </c>
      <c r="AL86">
        <f t="shared" si="71"/>
        <v>-4.7909421538934634E-2</v>
      </c>
      <c r="AN86">
        <f t="shared" si="72"/>
        <v>0</v>
      </c>
      <c r="AO86">
        <f t="shared" si="73"/>
        <v>0</v>
      </c>
      <c r="AP86">
        <f t="shared" si="74"/>
        <v>-8.4290726492996987E-20</v>
      </c>
      <c r="AQ86">
        <f t="shared" si="75"/>
        <v>-4.0146494022799508E-15</v>
      </c>
      <c r="AR86">
        <f t="shared" si="76"/>
        <v>-4.0147336930064434E-15</v>
      </c>
      <c r="AS86">
        <f t="shared" si="77"/>
        <v>-2.3821254189143531E-6</v>
      </c>
      <c r="AT86">
        <f t="shared" si="78"/>
        <v>-1.5563219403586721E-6</v>
      </c>
      <c r="AU86">
        <f t="shared" si="79"/>
        <v>-3.9384473632877585E-6</v>
      </c>
      <c r="AW86">
        <v>83</v>
      </c>
      <c r="AX86">
        <f>IF(Z86&gt;0, (R86*SUMPRODUCT(K86:$K$98, X86:$X$98)-K86*$AZ$3)/Z86, 0)</f>
        <v>-2943835873701859.5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0.86522596900000004</v>
      </c>
      <c r="Q87" s="5">
        <f t="shared" si="91"/>
        <v>12.5</v>
      </c>
      <c r="R87">
        <f t="shared" si="62"/>
        <v>100000</v>
      </c>
      <c r="S87">
        <f t="shared" si="63"/>
        <v>-2.1065480261945272E+16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-0.24147893896232916</v>
      </c>
      <c r="AC87">
        <f t="shared" si="64"/>
        <v>-0.21560619550208313</v>
      </c>
      <c r="AE87">
        <f t="shared" si="65"/>
        <v>0</v>
      </c>
      <c r="AF87">
        <f t="shared" si="66"/>
        <v>0</v>
      </c>
      <c r="AG87">
        <f t="shared" si="67"/>
        <v>-1.2793809636729187E-16</v>
      </c>
      <c r="AH87">
        <f t="shared" si="68"/>
        <v>-7.0973334764767238E-12</v>
      </c>
      <c r="AI87">
        <f t="shared" si="69"/>
        <v>-7.0974614145730911E-12</v>
      </c>
      <c r="AJ87">
        <f t="shared" si="70"/>
        <v>-2.5872743460246039E-2</v>
      </c>
      <c r="AK87">
        <f t="shared" si="92"/>
        <v>-1.6903525727363044E-2</v>
      </c>
      <c r="AL87">
        <f t="shared" si="71"/>
        <v>-4.2776269194706548E-2</v>
      </c>
      <c r="AN87">
        <f t="shared" si="72"/>
        <v>0</v>
      </c>
      <c r="AO87">
        <f t="shared" si="73"/>
        <v>0</v>
      </c>
      <c r="AP87">
        <f t="shared" si="74"/>
        <v>-9.3904408218301074E-21</v>
      </c>
      <c r="AQ87">
        <f t="shared" si="75"/>
        <v>-5.2093232505440926E-16</v>
      </c>
      <c r="AR87">
        <f t="shared" si="76"/>
        <v>-5.2094171549523103E-16</v>
      </c>
      <c r="AS87">
        <f t="shared" si="77"/>
        <v>-1.8990157995186931E-6</v>
      </c>
      <c r="AT87">
        <f t="shared" si="78"/>
        <v>-1.2406903223523815E-6</v>
      </c>
      <c r="AU87">
        <f t="shared" si="79"/>
        <v>-3.1397061223920163E-6</v>
      </c>
      <c r="AW87">
        <v>84</v>
      </c>
      <c r="AX87">
        <f>IF(Z87&gt;0, (R87*SUMPRODUCT(K87:$K$98, X87:$X$98)-K87*$AZ$3)/Z87, 0)</f>
        <v>-2.1065480261945272E+16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0.88282474399999999</v>
      </c>
      <c r="Q88" s="5">
        <f t="shared" si="91"/>
        <v>12.5</v>
      </c>
      <c r="R88">
        <f t="shared" si="62"/>
        <v>100000</v>
      </c>
      <c r="S88">
        <f t="shared" si="63"/>
        <v>-1.754926017586937E+17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-0.21560619550208313</v>
      </c>
      <c r="AC88">
        <f t="shared" si="64"/>
        <v>-0.19250553169828896</v>
      </c>
      <c r="AE88">
        <f t="shared" si="65"/>
        <v>0</v>
      </c>
      <c r="AF88">
        <f t="shared" si="66"/>
        <v>0</v>
      </c>
      <c r="AG88">
        <f t="shared" si="67"/>
        <v>-1.3711798230317169E-17</v>
      </c>
      <c r="AH88">
        <f t="shared" si="68"/>
        <v>-9.0357533738641424E-13</v>
      </c>
      <c r="AI88">
        <f t="shared" si="69"/>
        <v>-9.0358904918464452E-13</v>
      </c>
      <c r="AJ88">
        <f t="shared" si="70"/>
        <v>-2.3100663803794164E-2</v>
      </c>
      <c r="AK88">
        <f t="shared" si="92"/>
        <v>-1.5092433685145821E-2</v>
      </c>
      <c r="AL88">
        <f t="shared" si="71"/>
        <v>-3.8193097489843578E-2</v>
      </c>
      <c r="AN88">
        <f t="shared" si="72"/>
        <v>0</v>
      </c>
      <c r="AO88">
        <f t="shared" si="73"/>
        <v>0</v>
      </c>
      <c r="AP88">
        <f t="shared" si="74"/>
        <v>-8.9859187413615316E-22</v>
      </c>
      <c r="AQ88">
        <f t="shared" si="75"/>
        <v>-5.9215096532709382E-17</v>
      </c>
      <c r="AR88">
        <f t="shared" si="76"/>
        <v>-5.9215995124583519E-17</v>
      </c>
      <c r="AS88">
        <f t="shared" si="77"/>
        <v>-1.5138837687491583E-6</v>
      </c>
      <c r="AT88">
        <f t="shared" si="78"/>
        <v>-9.8907072891613654E-7</v>
      </c>
      <c r="AU88">
        <f t="shared" si="79"/>
        <v>-2.5029544977245109E-6</v>
      </c>
      <c r="AW88">
        <v>85</v>
      </c>
      <c r="AX88">
        <f>IF(Z88&gt;0, (R88*SUMPRODUCT(K88:$K$98, X88:$X$98)-K88*$AZ$3)/Z88, 0)</f>
        <v>-1.754926017586937E+17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-0.19250553169828896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-1.0969438584253736E-13</v>
      </c>
      <c r="AI89">
        <f t="shared" si="69"/>
        <v>-1.0969438584253736E-13</v>
      </c>
      <c r="AJ89">
        <f t="shared" si="70"/>
        <v>-0.19250553169828896</v>
      </c>
      <c r="AK89">
        <f t="shared" si="92"/>
        <v>-1.3475387218880228E-2</v>
      </c>
      <c r="AL89">
        <f t="shared" si="71"/>
        <v>-0.20598091891727888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-6.4185133866868091E-18</v>
      </c>
      <c r="AR89">
        <f t="shared" si="76"/>
        <v>-6.4185133866868091E-18</v>
      </c>
      <c r="AS89">
        <f t="shared" si="77"/>
        <v>-1.1264016136526725E-5</v>
      </c>
      <c r="AT89">
        <f t="shared" si="78"/>
        <v>-7.884811295568708E-7</v>
      </c>
      <c r="AU89">
        <f t="shared" si="79"/>
        <v>-1.2052497266090014E-5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5222.7123187644384</v>
      </c>
      <c r="AO91" s="6">
        <f t="shared" si="93"/>
        <v>-522.27123187644384</v>
      </c>
      <c r="AP91" s="6">
        <f t="shared" si="93"/>
        <v>-705.95222354843088</v>
      </c>
      <c r="AQ91" s="6">
        <f t="shared" si="93"/>
        <v>-2937.4815028284092</v>
      </c>
      <c r="AR91" s="6">
        <f t="shared" si="93"/>
        <v>1057.007360511154</v>
      </c>
      <c r="AS91" s="6">
        <f t="shared" si="93"/>
        <v>-761.33696725070024</v>
      </c>
      <c r="AT91" s="6">
        <f t="shared" si="93"/>
        <v>444.11323089624165</v>
      </c>
      <c r="AU91" s="6">
        <f t="shared" si="93"/>
        <v>739.78362415669665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6" priority="1" operator="lessThan">
      <formula>0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91CA1-E501-4146-B74F-944420DF8CE7}">
  <sheetPr codeName="Sheet3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13292.858649852407</v>
      </c>
      <c r="K3">
        <v>1</v>
      </c>
      <c r="L3" s="2">
        <v>0</v>
      </c>
      <c r="O3">
        <f>$C$3</f>
        <v>13292.858649852407</v>
      </c>
      <c r="P3">
        <f>O3*C5</f>
        <v>1329.2858649852408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13292.858649852407</v>
      </c>
      <c r="AF3">
        <f t="shared" ref="AF3:AF34" si="4">-$Z3*P3</f>
        <v>-1329.2858649852408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11338.615814167166</v>
      </c>
      <c r="AJ3">
        <f t="shared" ref="AJ3:AJ34" si="8">AB3-AC3</f>
        <v>0</v>
      </c>
      <c r="AL3">
        <f t="shared" ref="AL3:AL34" si="9">SUM(AI3:AK3)</f>
        <v>11338.615814167166</v>
      </c>
      <c r="AN3">
        <f t="shared" ref="AN3:AN34" si="10">AE3*$K3</f>
        <v>13292.858649852407</v>
      </c>
      <c r="AO3">
        <f t="shared" ref="AO3:AO34" si="11">AF3*$K3</f>
        <v>-1329.2858649852408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11338.615814167166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11338.615814167166</v>
      </c>
      <c r="AW3">
        <v>0</v>
      </c>
      <c r="AX3">
        <f>IF(Z3&gt;0, (R3*SUMPRODUCT(K3:$K$98, X3:$X$98)-K3*$AZ$3)/Z3, 0)</f>
        <v>0</v>
      </c>
      <c r="AZ3">
        <f>C6*ABS(SUMPRODUCT(X4:X79, K4:K79))/1</f>
        <v>7254.8517033780663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100000</v>
      </c>
      <c r="S4">
        <f t="shared" si="1"/>
        <v>786.81358382991095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777.30553964765022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-777.30553964765022</v>
      </c>
      <c r="AK4">
        <f>G4*SUM(AB4, AE4:AF4)</f>
        <v>0</v>
      </c>
      <c r="AL4">
        <f t="shared" si="9"/>
        <v>-985.7295396476502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-186.0928571428571</v>
      </c>
      <c r="AR4">
        <f t="shared" si="14"/>
        <v>-186.0928571428571</v>
      </c>
      <c r="AS4">
        <f t="shared" si="15"/>
        <v>-694.02280325683046</v>
      </c>
      <c r="AT4">
        <f t="shared" si="16"/>
        <v>0</v>
      </c>
      <c r="AU4">
        <f t="shared" si="17"/>
        <v>-880.11566039968761</v>
      </c>
      <c r="AW4">
        <v>1</v>
      </c>
      <c r="AX4">
        <f>IF(Z4&gt;0, (R4*SUMPRODUCT(K4:$K$98, X4:$X$98)-K4*$AZ$3)/Z4, 0)</f>
        <v>786.81358382991095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2.1892320000000002E-3</v>
      </c>
      <c r="Q5" s="5">
        <f t="shared" ref="Q5:Q36" si="29">$C$8</f>
        <v>12.5</v>
      </c>
      <c r="R5">
        <f t="shared" si="0"/>
        <v>100000</v>
      </c>
      <c r="S5">
        <f t="shared" si="1"/>
        <v>1317.0098961973479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777.30553964765022</v>
      </c>
      <c r="AC5">
        <f t="shared" si="2"/>
        <v>1285.2354857616228</v>
      </c>
      <c r="AE5">
        <f t="shared" si="3"/>
        <v>0</v>
      </c>
      <c r="AF5">
        <f t="shared" si="4"/>
        <v>0</v>
      </c>
      <c r="AG5">
        <f t="shared" si="5"/>
        <v>-12.198422820061296</v>
      </c>
      <c r="AH5">
        <f t="shared" si="6"/>
        <v>-216.27767950963204</v>
      </c>
      <c r="AI5">
        <f t="shared" si="7"/>
        <v>-228.47610232969333</v>
      </c>
      <c r="AJ5">
        <f t="shared" si="8"/>
        <v>-507.92994611397262</v>
      </c>
      <c r="AK5">
        <f>G5*SUM(AB5, AE5:AF5)</f>
        <v>54.41138777533552</v>
      </c>
      <c r="AL5">
        <f t="shared" si="9"/>
        <v>-681.99466066833043</v>
      </c>
      <c r="AN5">
        <f t="shared" si="10"/>
        <v>0</v>
      </c>
      <c r="AO5">
        <f t="shared" si="11"/>
        <v>0</v>
      </c>
      <c r="AP5">
        <f t="shared" si="12"/>
        <v>-9.7245079879315171</v>
      </c>
      <c r="AQ5">
        <f t="shared" si="13"/>
        <v>-172.41524195602042</v>
      </c>
      <c r="AR5">
        <f t="shared" si="14"/>
        <v>-182.13974994395193</v>
      </c>
      <c r="AS5">
        <f t="shared" si="15"/>
        <v>-404.91864326687863</v>
      </c>
      <c r="AT5">
        <f t="shared" si="16"/>
        <v>43.376425203551911</v>
      </c>
      <c r="AU5">
        <f t="shared" si="17"/>
        <v>-543.68196800727867</v>
      </c>
      <c r="AW5">
        <v>2</v>
      </c>
      <c r="AX5">
        <f>IF(Z5&gt;0, (R5*SUMPRODUCT(K5:$K$98, X5:$X$98)-K5*$AZ$3)/Z5, 0)</f>
        <v>1317.0098961973479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2.8741389999999999E-3</v>
      </c>
      <c r="Q6" s="5">
        <f t="shared" si="29"/>
        <v>12.5</v>
      </c>
      <c r="R6">
        <f t="shared" si="0"/>
        <v>100000</v>
      </c>
      <c r="S6">
        <f t="shared" si="1"/>
        <v>1798.4687575692926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1285.2354857616228</v>
      </c>
      <c r="AC6">
        <f t="shared" si="2"/>
        <v>1732.4834609992013</v>
      </c>
      <c r="AE6">
        <f t="shared" si="3"/>
        <v>0</v>
      </c>
      <c r="AF6">
        <f t="shared" si="4"/>
        <v>0</v>
      </c>
      <c r="AG6">
        <f t="shared" si="5"/>
        <v>-12.041378629095055</v>
      </c>
      <c r="AH6">
        <f t="shared" si="6"/>
        <v>-280.4797021250252</v>
      </c>
      <c r="AI6">
        <f t="shared" si="7"/>
        <v>-292.52108075412025</v>
      </c>
      <c r="AJ6">
        <f t="shared" si="8"/>
        <v>-447.24797523757843</v>
      </c>
      <c r="AK6">
        <f>G6*SUM(AB6, AE6:AF6)</f>
        <v>89.96648400331361</v>
      </c>
      <c r="AL6">
        <f t="shared" si="9"/>
        <v>-649.80257198838513</v>
      </c>
      <c r="AN6">
        <f t="shared" si="10"/>
        <v>0</v>
      </c>
      <c r="AO6">
        <f t="shared" si="11"/>
        <v>0</v>
      </c>
      <c r="AP6">
        <f t="shared" si="12"/>
        <v>-8.5708154646323891</v>
      </c>
      <c r="AQ6">
        <f t="shared" si="13"/>
        <v>-199.63991188518213</v>
      </c>
      <c r="AR6">
        <f t="shared" si="14"/>
        <v>-208.2107273498145</v>
      </c>
      <c r="AS6">
        <f t="shared" si="15"/>
        <v>-318.34227464864989</v>
      </c>
      <c r="AT6">
        <f t="shared" si="16"/>
        <v>64.036366278779838</v>
      </c>
      <c r="AU6">
        <f t="shared" si="17"/>
        <v>-462.51663571968459</v>
      </c>
      <c r="AW6">
        <v>3</v>
      </c>
      <c r="AX6">
        <f>IF(Z6&gt;0, (R6*SUMPRODUCT(K6:$K$98, X6:$X$98)-K6*$AZ$3)/Z6, 0)</f>
        <v>1798.4687575692926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3.657909E-3</v>
      </c>
      <c r="Q7" s="5">
        <f t="shared" si="29"/>
        <v>12.5</v>
      </c>
      <c r="R7">
        <f t="shared" si="0"/>
        <v>100000</v>
      </c>
      <c r="S7">
        <f t="shared" si="1"/>
        <v>2195.5550438885125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1732.4834609992013</v>
      </c>
      <c r="AC7">
        <f t="shared" si="2"/>
        <v>2086.1142787511617</v>
      </c>
      <c r="AE7">
        <f t="shared" si="3"/>
        <v>0</v>
      </c>
      <c r="AF7">
        <f t="shared" si="4"/>
        <v>0</v>
      </c>
      <c r="AG7">
        <f t="shared" si="5"/>
        <v>-11.87691857554433</v>
      </c>
      <c r="AH7">
        <f t="shared" si="6"/>
        <v>-352.37013807819568</v>
      </c>
      <c r="AI7">
        <f t="shared" si="7"/>
        <v>-364.24705665374</v>
      </c>
      <c r="AJ7">
        <f t="shared" si="8"/>
        <v>-353.63081775196042</v>
      </c>
      <c r="AK7">
        <f>G7*SUM(AB7, AE7:AF7)</f>
        <v>121.2738422699441</v>
      </c>
      <c r="AL7">
        <f t="shared" si="9"/>
        <v>-596.60403213575626</v>
      </c>
      <c r="AN7">
        <f t="shared" si="10"/>
        <v>0</v>
      </c>
      <c r="AO7">
        <f t="shared" si="11"/>
        <v>0</v>
      </c>
      <c r="AP7">
        <f t="shared" si="12"/>
        <v>-7.5479964705005775</v>
      </c>
      <c r="AQ7">
        <f t="shared" si="13"/>
        <v>-223.93759303869996</v>
      </c>
      <c r="AR7">
        <f t="shared" si="14"/>
        <v>-231.48558950920054</v>
      </c>
      <c r="AS7">
        <f t="shared" si="15"/>
        <v>-224.73877776245496</v>
      </c>
      <c r="AT7">
        <f t="shared" si="16"/>
        <v>77.071719200165461</v>
      </c>
      <c r="AU7">
        <f t="shared" si="17"/>
        <v>-379.15264807148998</v>
      </c>
      <c r="AW7">
        <v>4</v>
      </c>
      <c r="AX7">
        <f>IF(Z7&gt;0, (R7*SUMPRODUCT(K7:$K$98, X7:$X$98)-K7*$AZ$3)/Z7, 0)</f>
        <v>2195.5550438885125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4.4868319999999996E-3</v>
      </c>
      <c r="Q8" s="5">
        <f t="shared" si="29"/>
        <v>12.5</v>
      </c>
      <c r="R8">
        <f t="shared" si="0"/>
        <v>100000</v>
      </c>
      <c r="S8">
        <f t="shared" si="1"/>
        <v>2516.2288130344209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2086.1142787511617</v>
      </c>
      <c r="AC8">
        <f t="shared" si="2"/>
        <v>2356.1684086027662</v>
      </c>
      <c r="AE8">
        <f t="shared" si="3"/>
        <v>0</v>
      </c>
      <c r="AF8">
        <f t="shared" si="4"/>
        <v>0</v>
      </c>
      <c r="AG8">
        <f t="shared" si="5"/>
        <v>-11.704859651462741</v>
      </c>
      <c r="AH8">
        <f t="shared" si="6"/>
        <v>-426.31790660917369</v>
      </c>
      <c r="AI8">
        <f t="shared" si="7"/>
        <v>-438.02276626063644</v>
      </c>
      <c r="AJ8">
        <f t="shared" si="8"/>
        <v>-270.05412985160456</v>
      </c>
      <c r="AK8">
        <f t="shared" ref="AK8:AK39" si="30">G8*SUM(AB8:AB8, AE8:AF8)</f>
        <v>146.02799951258135</v>
      </c>
      <c r="AL8">
        <f t="shared" si="9"/>
        <v>-562.04889659965966</v>
      </c>
      <c r="AN8">
        <f t="shared" si="10"/>
        <v>0</v>
      </c>
      <c r="AO8">
        <f t="shared" si="11"/>
        <v>0</v>
      </c>
      <c r="AP8">
        <f t="shared" si="12"/>
        <v>-6.6416517086570028</v>
      </c>
      <c r="AQ8">
        <f t="shared" si="13"/>
        <v>-241.9042292837789</v>
      </c>
      <c r="AR8">
        <f t="shared" si="14"/>
        <v>-248.54588099243591</v>
      </c>
      <c r="AS8">
        <f t="shared" si="15"/>
        <v>-153.23596577551831</v>
      </c>
      <c r="AT8">
        <f t="shared" si="16"/>
        <v>82.860208610301186</v>
      </c>
      <c r="AU8">
        <f t="shared" si="17"/>
        <v>-318.92163815765304</v>
      </c>
      <c r="AW8">
        <v>5</v>
      </c>
      <c r="AX8">
        <f>IF(Z8&gt;0, (R8*SUMPRODUCT(K8:$K$98, X8:$X$98)-K8*$AZ$3)/Z8, 0)</f>
        <v>2516.2288130344209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5.3970320000000004E-3</v>
      </c>
      <c r="Q9" s="5">
        <f t="shared" si="29"/>
        <v>12.5</v>
      </c>
      <c r="R9">
        <f t="shared" si="0"/>
        <v>100000</v>
      </c>
      <c r="S9">
        <f t="shared" si="1"/>
        <v>2771.5923412341895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2356.1684086027662</v>
      </c>
      <c r="AC9">
        <f t="shared" si="2"/>
        <v>2555.3282176139055</v>
      </c>
      <c r="AE9">
        <f t="shared" si="3"/>
        <v>0</v>
      </c>
      <c r="AF9">
        <f t="shared" si="4"/>
        <v>0</v>
      </c>
      <c r="AG9">
        <f t="shared" si="5"/>
        <v>-11.52463955285366</v>
      </c>
      <c r="AH9">
        <f t="shared" si="6"/>
        <v>-505.37201675562608</v>
      </c>
      <c r="AI9">
        <f t="shared" si="7"/>
        <v>-516.89665630847969</v>
      </c>
      <c r="AJ9">
        <f t="shared" si="8"/>
        <v>-199.15980901113926</v>
      </c>
      <c r="AK9">
        <f t="shared" si="30"/>
        <v>164.93178860219365</v>
      </c>
      <c r="AL9">
        <f t="shared" si="9"/>
        <v>-551.12467671742525</v>
      </c>
      <c r="AN9">
        <f t="shared" si="10"/>
        <v>0</v>
      </c>
      <c r="AO9">
        <f t="shared" si="11"/>
        <v>0</v>
      </c>
      <c r="AP9">
        <f t="shared" si="12"/>
        <v>-5.8387410578267467</v>
      </c>
      <c r="AQ9">
        <f t="shared" si="13"/>
        <v>-256.03719146054658</v>
      </c>
      <c r="AR9">
        <f t="shared" si="14"/>
        <v>-261.8759325183733</v>
      </c>
      <c r="AS9">
        <f t="shared" si="15"/>
        <v>-100.90055733277455</v>
      </c>
      <c r="AT9">
        <f t="shared" si="16"/>
        <v>83.559576977310229</v>
      </c>
      <c r="AU9">
        <f t="shared" si="17"/>
        <v>-279.2169128738376</v>
      </c>
      <c r="AW9">
        <v>6</v>
      </c>
      <c r="AX9">
        <f>IF(Z9&gt;0, (R9*SUMPRODUCT(K9:$K$98, X9:$X$98)-K9*$AZ$3)/Z9, 0)</f>
        <v>2771.5923412341895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6.3737730000000001E-3</v>
      </c>
      <c r="Q10" s="5">
        <f t="shared" si="29"/>
        <v>12.5</v>
      </c>
      <c r="R10">
        <f t="shared" si="0"/>
        <v>100000</v>
      </c>
      <c r="S10">
        <f t="shared" si="1"/>
        <v>2969.6464790856503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2555.3282176139055</v>
      </c>
      <c r="AC10">
        <f t="shared" si="2"/>
        <v>2693.0982032023903</v>
      </c>
      <c r="AE10">
        <f t="shared" si="3"/>
        <v>0</v>
      </c>
      <c r="AF10">
        <f t="shared" si="4"/>
        <v>0</v>
      </c>
      <c r="AG10">
        <f t="shared" si="5"/>
        <v>-11.335937720908412</v>
      </c>
      <c r="AH10">
        <f t="shared" si="6"/>
        <v>-587.64349133368592</v>
      </c>
      <c r="AI10">
        <f t="shared" si="7"/>
        <v>-598.97942905459433</v>
      </c>
      <c r="AJ10">
        <f t="shared" si="8"/>
        <v>-137.76998558848481</v>
      </c>
      <c r="AK10">
        <f t="shared" si="30"/>
        <v>178.8729752329734</v>
      </c>
      <c r="AL10">
        <f t="shared" si="9"/>
        <v>-557.87643941010572</v>
      </c>
      <c r="AN10">
        <f t="shared" si="10"/>
        <v>0</v>
      </c>
      <c r="AO10">
        <f t="shared" si="11"/>
        <v>0</v>
      </c>
      <c r="AP10">
        <f t="shared" si="12"/>
        <v>-5.1278025331608132</v>
      </c>
      <c r="AQ10">
        <f t="shared" si="13"/>
        <v>-265.8200722026254</v>
      </c>
      <c r="AR10">
        <f t="shared" si="14"/>
        <v>-270.94787473578623</v>
      </c>
      <c r="AS10">
        <f t="shared" si="15"/>
        <v>-62.320144877926239</v>
      </c>
      <c r="AT10">
        <f t="shared" si="16"/>
        <v>80.913049991611118</v>
      </c>
      <c r="AU10">
        <f t="shared" si="17"/>
        <v>-252.35496962210135</v>
      </c>
      <c r="AW10">
        <v>7</v>
      </c>
      <c r="AX10">
        <f>IF(Z10&gt;0, (R10*SUMPRODUCT(K10:$K$98, X10:$X$98)-K10*$AZ$3)/Z10, 0)</f>
        <v>2969.6464790856503</v>
      </c>
    </row>
    <row r="11" spans="1:52" x14ac:dyDescent="0.25">
      <c r="A11" t="s">
        <v>33</v>
      </c>
      <c r="C11" s="25">
        <f>AU81</f>
        <v>3287.9766430254313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7.4983330000000003E-3</v>
      </c>
      <c r="Q11" s="5">
        <f t="shared" si="29"/>
        <v>12.5</v>
      </c>
      <c r="R11">
        <f t="shared" si="0"/>
        <v>100000</v>
      </c>
      <c r="S11">
        <f t="shared" si="1"/>
        <v>3118.8241227601957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2693.0982032023903</v>
      </c>
      <c r="AC11">
        <f t="shared" si="2"/>
        <v>2778.8916819364013</v>
      </c>
      <c r="AE11">
        <f t="shared" si="3"/>
        <v>0</v>
      </c>
      <c r="AF11">
        <f t="shared" si="4"/>
        <v>0</v>
      </c>
      <c r="AG11">
        <f t="shared" si="5"/>
        <v>-11.137577707800697</v>
      </c>
      <c r="AH11">
        <f t="shared" si="6"/>
        <v>-680.00508718905871</v>
      </c>
      <c r="AI11">
        <f t="shared" si="7"/>
        <v>-691.1426648968594</v>
      </c>
      <c r="AJ11">
        <f t="shared" si="8"/>
        <v>-85.793478734010932</v>
      </c>
      <c r="AK11">
        <f t="shared" si="30"/>
        <v>188.51687422416734</v>
      </c>
      <c r="AL11">
        <f t="shared" si="9"/>
        <v>-588.41926940670305</v>
      </c>
      <c r="AN11">
        <f t="shared" si="10"/>
        <v>0</v>
      </c>
      <c r="AO11">
        <f t="shared" si="11"/>
        <v>0</v>
      </c>
      <c r="AP11">
        <f t="shared" si="12"/>
        <v>-4.4982808364976092</v>
      </c>
      <c r="AQ11">
        <f t="shared" si="13"/>
        <v>-274.64264965630946</v>
      </c>
      <c r="AR11">
        <f t="shared" si="14"/>
        <v>-279.14093049280706</v>
      </c>
      <c r="AS11">
        <f t="shared" si="15"/>
        <v>-34.650547130671704</v>
      </c>
      <c r="AT11">
        <f t="shared" si="16"/>
        <v>76.138803690237452</v>
      </c>
      <c r="AU11">
        <f t="shared" si="17"/>
        <v>-237.65267393324132</v>
      </c>
      <c r="AW11">
        <v>8</v>
      </c>
      <c r="AX11">
        <f>IF(Z11&gt;0, (R11*SUMPRODUCT(K11:$K$98, X11:$X$98)-K11*$AZ$3)/Z11, 0)</f>
        <v>3118.8241227601957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8.7783159999999995E-3</v>
      </c>
      <c r="Q12" s="5">
        <f t="shared" si="29"/>
        <v>12.5</v>
      </c>
      <c r="R12">
        <f t="shared" si="0"/>
        <v>100000</v>
      </c>
      <c r="S12">
        <f t="shared" si="1"/>
        <v>3223.4604976802852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2778.8916819364013</v>
      </c>
      <c r="AC12">
        <f t="shared" si="2"/>
        <v>2818.1897027592308</v>
      </c>
      <c r="AE12">
        <f t="shared" si="3"/>
        <v>0</v>
      </c>
      <c r="AF12">
        <f t="shared" si="4"/>
        <v>0</v>
      </c>
      <c r="AG12">
        <f t="shared" si="5"/>
        <v>-10.928432754129059</v>
      </c>
      <c r="AH12">
        <f t="shared" si="6"/>
        <v>-782.15341274904142</v>
      </c>
      <c r="AI12">
        <f t="shared" si="7"/>
        <v>-793.08184550317048</v>
      </c>
      <c r="AJ12">
        <f t="shared" si="8"/>
        <v>-39.298020822829585</v>
      </c>
      <c r="AK12">
        <f t="shared" si="30"/>
        <v>194.52241773554812</v>
      </c>
      <c r="AL12">
        <f t="shared" si="9"/>
        <v>-637.8574485904519</v>
      </c>
      <c r="AN12">
        <f t="shared" si="10"/>
        <v>0</v>
      </c>
      <c r="AO12">
        <f t="shared" si="11"/>
        <v>0</v>
      </c>
      <c r="AP12">
        <f t="shared" si="12"/>
        <v>-3.9409024084759929</v>
      </c>
      <c r="AQ12">
        <f t="shared" si="13"/>
        <v>-282.0523617108596</v>
      </c>
      <c r="AR12">
        <f t="shared" si="14"/>
        <v>-285.99326411933561</v>
      </c>
      <c r="AS12">
        <f t="shared" si="15"/>
        <v>-14.171260270647213</v>
      </c>
      <c r="AT12">
        <f t="shared" si="16"/>
        <v>70.146733919093279</v>
      </c>
      <c r="AU12">
        <f t="shared" si="17"/>
        <v>-230.01779047088951</v>
      </c>
      <c r="AW12">
        <v>9</v>
      </c>
      <c r="AX12">
        <f>IF(Z12&gt;0, (R12*SUMPRODUCT(K12:$K$98, X12:$X$98)-K12*$AZ$3)/Z12, 0)</f>
        <v>3223.4604976802852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1.019566E-2</v>
      </c>
      <c r="Q13" s="5">
        <f t="shared" si="29"/>
        <v>12.5</v>
      </c>
      <c r="R13">
        <f t="shared" si="0"/>
        <v>100000</v>
      </c>
      <c r="S13">
        <f t="shared" si="1"/>
        <v>3287.8614384435255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2818.1897027592308</v>
      </c>
      <c r="AC13">
        <f t="shared" si="2"/>
        <v>2816.4415111190297</v>
      </c>
      <c r="AE13">
        <f t="shared" si="3"/>
        <v>0</v>
      </c>
      <c r="AF13">
        <f t="shared" si="4"/>
        <v>0</v>
      </c>
      <c r="AG13">
        <f t="shared" si="5"/>
        <v>-10.707725841893803</v>
      </c>
      <c r="AH13">
        <f t="shared" si="6"/>
        <v>-891.38067755170789</v>
      </c>
      <c r="AI13">
        <f t="shared" si="7"/>
        <v>-902.08840339360165</v>
      </c>
      <c r="AJ13">
        <f t="shared" si="8"/>
        <v>1.7481916402011848</v>
      </c>
      <c r="AK13">
        <f t="shared" si="30"/>
        <v>197.27327919314618</v>
      </c>
      <c r="AL13">
        <f t="shared" si="9"/>
        <v>-703.06693256025426</v>
      </c>
      <c r="AN13">
        <f t="shared" si="10"/>
        <v>0</v>
      </c>
      <c r="AO13">
        <f t="shared" si="11"/>
        <v>0</v>
      </c>
      <c r="AP13">
        <f t="shared" si="12"/>
        <v>-3.4476011458403835</v>
      </c>
      <c r="AQ13">
        <f t="shared" si="13"/>
        <v>-287.000721785731</v>
      </c>
      <c r="AR13">
        <f t="shared" si="14"/>
        <v>-290.44832293157134</v>
      </c>
      <c r="AS13">
        <f t="shared" si="15"/>
        <v>0.562870920576373</v>
      </c>
      <c r="AT13">
        <f t="shared" si="16"/>
        <v>63.516716194677294</v>
      </c>
      <c r="AU13">
        <f t="shared" si="17"/>
        <v>-226.3687358163177</v>
      </c>
      <c r="AW13">
        <v>10</v>
      </c>
      <c r="AX13">
        <f>IF(Z13&gt;0, (R13*SUMPRODUCT(K13:$K$98, X13:$X$98)-K13*$AZ$3)/Z13, 0)</f>
        <v>3287.8614384435255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1.1804551E-2</v>
      </c>
      <c r="Q14" s="5">
        <f t="shared" si="29"/>
        <v>12.5</v>
      </c>
      <c r="R14">
        <f t="shared" si="0"/>
        <v>100000</v>
      </c>
      <c r="S14">
        <f t="shared" si="1"/>
        <v>3317.3171325202343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2816.4415111190297</v>
      </c>
      <c r="AC14">
        <f t="shared" si="2"/>
        <v>2779.7123697535321</v>
      </c>
      <c r="AE14">
        <f t="shared" si="3"/>
        <v>0</v>
      </c>
      <c r="AF14">
        <f t="shared" si="4"/>
        <v>0</v>
      </c>
      <c r="AG14">
        <f t="shared" si="5"/>
        <v>-10.474248687680213</v>
      </c>
      <c r="AH14">
        <f t="shared" si="6"/>
        <v>-1011.1991663572268</v>
      </c>
      <c r="AI14">
        <f t="shared" si="7"/>
        <v>-1021.673415044907</v>
      </c>
      <c r="AJ14">
        <f t="shared" si="8"/>
        <v>36.729141365497526</v>
      </c>
      <c r="AK14">
        <f t="shared" si="30"/>
        <v>197.15090577833209</v>
      </c>
      <c r="AL14">
        <f t="shared" si="9"/>
        <v>-787.79336790107732</v>
      </c>
      <c r="AN14">
        <f t="shared" si="10"/>
        <v>0</v>
      </c>
      <c r="AO14">
        <f t="shared" si="11"/>
        <v>0</v>
      </c>
      <c r="AP14">
        <f t="shared" si="12"/>
        <v>-3.0110962060966502</v>
      </c>
      <c r="AQ14">
        <f t="shared" si="13"/>
        <v>-290.69559681236603</v>
      </c>
      <c r="AR14">
        <f t="shared" si="14"/>
        <v>-293.70669301846266</v>
      </c>
      <c r="AS14">
        <f t="shared" si="15"/>
        <v>10.55875046664862</v>
      </c>
      <c r="AT14">
        <f t="shared" si="16"/>
        <v>56.676174312711552</v>
      </c>
      <c r="AU14">
        <f t="shared" si="17"/>
        <v>-226.47176823910249</v>
      </c>
      <c r="AW14">
        <v>11</v>
      </c>
      <c r="AX14">
        <f>IF(Z14&gt;0, (R14*SUMPRODUCT(K14:$K$98, X14:$X$98)-K14*$AZ$3)/Z14, 0)</f>
        <v>3317.3171325202343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1.3628751999999999E-2</v>
      </c>
      <c r="Q15" s="5">
        <f t="shared" si="29"/>
        <v>12.5</v>
      </c>
      <c r="R15">
        <f t="shared" si="0"/>
        <v>100000</v>
      </c>
      <c r="S15">
        <f t="shared" si="1"/>
        <v>3315.4131875204384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2779.7123697535321</v>
      </c>
      <c r="AC15">
        <f t="shared" si="2"/>
        <v>2712.4735411735155</v>
      </c>
      <c r="AE15">
        <f t="shared" si="3"/>
        <v>0</v>
      </c>
      <c r="AF15">
        <f t="shared" si="4"/>
        <v>0</v>
      </c>
      <c r="AG15">
        <f t="shared" si="5"/>
        <v>-10.226755263052691</v>
      </c>
      <c r="AH15">
        <f t="shared" si="6"/>
        <v>-1142.0075020057525</v>
      </c>
      <c r="AI15">
        <f t="shared" si="7"/>
        <v>-1152.2342572688051</v>
      </c>
      <c r="AJ15">
        <f t="shared" si="8"/>
        <v>67.238828580016616</v>
      </c>
      <c r="AK15">
        <f t="shared" si="30"/>
        <v>194.57986588274727</v>
      </c>
      <c r="AL15">
        <f t="shared" si="9"/>
        <v>-890.41556280604118</v>
      </c>
      <c r="AN15">
        <f t="shared" si="10"/>
        <v>0</v>
      </c>
      <c r="AO15">
        <f t="shared" si="11"/>
        <v>0</v>
      </c>
      <c r="AP15">
        <f t="shared" si="12"/>
        <v>-2.624953357673796</v>
      </c>
      <c r="AQ15">
        <f t="shared" si="13"/>
        <v>-293.12488172165808</v>
      </c>
      <c r="AR15">
        <f t="shared" si="14"/>
        <v>-295.74983507933183</v>
      </c>
      <c r="AS15">
        <f t="shared" si="15"/>
        <v>17.258532575314845</v>
      </c>
      <c r="AT15">
        <f t="shared" si="16"/>
        <v>49.943805160755488</v>
      </c>
      <c r="AU15">
        <f t="shared" si="17"/>
        <v>-228.54749734326151</v>
      </c>
      <c r="AW15">
        <v>12</v>
      </c>
      <c r="AX15">
        <f>IF(Z15&gt;0, (R15*SUMPRODUCT(K15:$K$98, X15:$X$98)-K15*$AZ$3)/Z15, 0)</f>
        <v>3315.4131875204384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1.5530428000000001E-2</v>
      </c>
      <c r="Q16" s="5">
        <f t="shared" si="29"/>
        <v>12.5</v>
      </c>
      <c r="R16">
        <f t="shared" si="0"/>
        <v>100000</v>
      </c>
      <c r="S16">
        <f t="shared" si="1"/>
        <v>3284.8591459642093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2712.4735411735155</v>
      </c>
      <c r="AC16">
        <f t="shared" si="2"/>
        <v>2618.8636310878828</v>
      </c>
      <c r="AE16">
        <f t="shared" si="3"/>
        <v>0</v>
      </c>
      <c r="AF16">
        <f t="shared" si="4"/>
        <v>0</v>
      </c>
      <c r="AG16">
        <f t="shared" si="5"/>
        <v>-9.9656618241357044</v>
      </c>
      <c r="AH16">
        <f t="shared" si="6"/>
        <v>-1270.6070902916872</v>
      </c>
      <c r="AI16">
        <f t="shared" si="7"/>
        <v>-1280.5727521158228</v>
      </c>
      <c r="AJ16">
        <f t="shared" si="8"/>
        <v>93.609910085632691</v>
      </c>
      <c r="AK16">
        <f t="shared" si="30"/>
        <v>189.8731478821461</v>
      </c>
      <c r="AL16">
        <f t="shared" si="9"/>
        <v>-997.08969414804403</v>
      </c>
      <c r="AN16">
        <f t="shared" si="10"/>
        <v>0</v>
      </c>
      <c r="AO16">
        <f t="shared" si="11"/>
        <v>0</v>
      </c>
      <c r="AP16">
        <f t="shared" si="12"/>
        <v>-2.2838724776538815</v>
      </c>
      <c r="AQ16">
        <f t="shared" si="13"/>
        <v>-291.19035089079387</v>
      </c>
      <c r="AR16">
        <f t="shared" si="14"/>
        <v>-293.47422336844772</v>
      </c>
      <c r="AS16">
        <f t="shared" si="15"/>
        <v>21.452975331999358</v>
      </c>
      <c r="AT16">
        <f t="shared" si="16"/>
        <v>43.514024893288791</v>
      </c>
      <c r="AU16">
        <f t="shared" si="17"/>
        <v>-228.50722314315956</v>
      </c>
      <c r="AW16">
        <v>13</v>
      </c>
      <c r="AX16">
        <f>IF(Z16&gt;0, (R16*SUMPRODUCT(K16:$K$98, X16:$X$98)-K16*$AZ$3)/Z16, 0)</f>
        <v>3284.8591459642093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1.7564712E-2</v>
      </c>
      <c r="Q17" s="5">
        <f t="shared" si="29"/>
        <v>12.5</v>
      </c>
      <c r="R17">
        <f t="shared" si="0"/>
        <v>100000</v>
      </c>
      <c r="S17">
        <f t="shared" si="1"/>
        <v>3232.1505437843348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2618.8636310878828</v>
      </c>
      <c r="AC17">
        <f t="shared" si="2"/>
        <v>2505.8116477292551</v>
      </c>
      <c r="AE17">
        <f t="shared" si="3"/>
        <v>0</v>
      </c>
      <c r="AF17">
        <f t="shared" si="4"/>
        <v>0</v>
      </c>
      <c r="AG17">
        <f t="shared" si="5"/>
        <v>-9.6909612260640081</v>
      </c>
      <c r="AH17">
        <f t="shared" si="6"/>
        <v>-1400.3518386427063</v>
      </c>
      <c r="AI17">
        <f t="shared" si="7"/>
        <v>-1410.0427998687703</v>
      </c>
      <c r="AJ17">
        <f t="shared" si="8"/>
        <v>113.05198335862769</v>
      </c>
      <c r="AK17">
        <f t="shared" si="30"/>
        <v>183.32045417615183</v>
      </c>
      <c r="AL17">
        <f t="shared" si="9"/>
        <v>-1113.6703623339909</v>
      </c>
      <c r="AN17">
        <f t="shared" si="10"/>
        <v>0</v>
      </c>
      <c r="AO17">
        <f t="shared" si="11"/>
        <v>0</v>
      </c>
      <c r="AP17">
        <f t="shared" si="12"/>
        <v>-1.9829626701452012</v>
      </c>
      <c r="AQ17">
        <f t="shared" si="13"/>
        <v>-286.53973081940615</v>
      </c>
      <c r="AR17">
        <f t="shared" si="14"/>
        <v>-288.52269348955133</v>
      </c>
      <c r="AS17">
        <f t="shared" si="15"/>
        <v>23.132675650698609</v>
      </c>
      <c r="AT17">
        <f t="shared" si="16"/>
        <v>37.510996982186462</v>
      </c>
      <c r="AU17">
        <f t="shared" si="17"/>
        <v>-227.87902085666627</v>
      </c>
      <c r="AW17">
        <v>14</v>
      </c>
      <c r="AX17">
        <f>IF(Z17&gt;0, (R17*SUMPRODUCT(K17:$K$98, X17:$X$98)-K17*$AZ$3)/Z17, 0)</f>
        <v>3232.1505437843348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1.9807176999999999E-2</v>
      </c>
      <c r="Q18" s="5">
        <f t="shared" si="29"/>
        <v>12.5</v>
      </c>
      <c r="R18">
        <f t="shared" si="0"/>
        <v>100000</v>
      </c>
      <c r="S18">
        <f t="shared" si="1"/>
        <v>3161.9581933282666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2505.8116477292551</v>
      </c>
      <c r="AC18">
        <f t="shared" si="2"/>
        <v>2378.3240307778537</v>
      </c>
      <c r="AE18">
        <f t="shared" si="3"/>
        <v>0</v>
      </c>
      <c r="AF18">
        <f t="shared" si="4"/>
        <v>0</v>
      </c>
      <c r="AG18">
        <f t="shared" si="5"/>
        <v>-9.4021010294985814</v>
      </c>
      <c r="AH18">
        <f t="shared" si="6"/>
        <v>-1535.6046744382945</v>
      </c>
      <c r="AI18">
        <f t="shared" si="7"/>
        <v>-1545.0067754677932</v>
      </c>
      <c r="AJ18">
        <f t="shared" si="8"/>
        <v>127.48761695140138</v>
      </c>
      <c r="AK18">
        <f t="shared" si="30"/>
        <v>175.40681534104789</v>
      </c>
      <c r="AL18">
        <f t="shared" si="9"/>
        <v>-1242.112343175344</v>
      </c>
      <c r="AN18">
        <f t="shared" si="10"/>
        <v>0</v>
      </c>
      <c r="AO18">
        <f t="shared" si="11"/>
        <v>0</v>
      </c>
      <c r="AP18">
        <f t="shared" si="12"/>
        <v>-1.71772870611767</v>
      </c>
      <c r="AQ18">
        <f t="shared" si="13"/>
        <v>-280.54923279970438</v>
      </c>
      <c r="AR18">
        <f t="shared" si="14"/>
        <v>-282.26696150582205</v>
      </c>
      <c r="AS18">
        <f t="shared" si="15"/>
        <v>23.291510974503389</v>
      </c>
      <c r="AT18">
        <f t="shared" si="16"/>
        <v>32.046169363069247</v>
      </c>
      <c r="AU18">
        <f t="shared" si="17"/>
        <v>-226.92928116824942</v>
      </c>
      <c r="AW18">
        <v>15</v>
      </c>
      <c r="AX18">
        <f>IF(Z18&gt;0, (R18*SUMPRODUCT(K18:$K$98, X18:$X$98)-K18*$AZ$3)/Z18, 0)</f>
        <v>3161.9581933282666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2.2489294999999999E-2</v>
      </c>
      <c r="Q19" s="5">
        <f t="shared" si="29"/>
        <v>12.5</v>
      </c>
      <c r="R19">
        <f t="shared" si="0"/>
        <v>100000</v>
      </c>
      <c r="S19">
        <f t="shared" si="1"/>
        <v>3077.767230665786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2378.3240307778537</v>
      </c>
      <c r="AC19">
        <f t="shared" si="2"/>
        <v>2239.7856139317264</v>
      </c>
      <c r="AE19">
        <f t="shared" si="3"/>
        <v>0</v>
      </c>
      <c r="AF19">
        <f t="shared" si="4"/>
        <v>0</v>
      </c>
      <c r="AG19">
        <f t="shared" si="5"/>
        <v>-9.0966333955313985</v>
      </c>
      <c r="AH19">
        <f t="shared" si="6"/>
        <v>-1691.5729893775783</v>
      </c>
      <c r="AI19">
        <f t="shared" si="7"/>
        <v>-1700.6696227731097</v>
      </c>
      <c r="AJ19">
        <f t="shared" si="8"/>
        <v>138.53841684612735</v>
      </c>
      <c r="AK19">
        <f t="shared" si="30"/>
        <v>166.48268215444978</v>
      </c>
      <c r="AL19">
        <f t="shared" si="9"/>
        <v>-1395.6485237725326</v>
      </c>
      <c r="AN19">
        <f t="shared" si="10"/>
        <v>0</v>
      </c>
      <c r="AO19">
        <f t="shared" si="11"/>
        <v>0</v>
      </c>
      <c r="AP19">
        <f t="shared" si="12"/>
        <v>-1.4838579566559329</v>
      </c>
      <c r="AQ19">
        <f t="shared" si="13"/>
        <v>-275.93219715606131</v>
      </c>
      <c r="AR19">
        <f t="shared" si="14"/>
        <v>-277.41605511271723</v>
      </c>
      <c r="AS19">
        <f t="shared" si="15"/>
        <v>22.598616785043422</v>
      </c>
      <c r="AT19">
        <f t="shared" si="16"/>
        <v>27.156931781119649</v>
      </c>
      <c r="AU19">
        <f t="shared" si="17"/>
        <v>-227.66050654655419</v>
      </c>
      <c r="AW19">
        <v>16</v>
      </c>
      <c r="AX19">
        <f>IF(Z19&gt;0, (R19*SUMPRODUCT(K19:$K$98, X19:$X$98)-K19*$AZ$3)/Z19, 0)</f>
        <v>3077.767230665786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2.5348699999999998E-2</v>
      </c>
      <c r="Q20" s="5">
        <f t="shared" si="29"/>
        <v>12.5</v>
      </c>
      <c r="R20">
        <f t="shared" si="0"/>
        <v>100000</v>
      </c>
      <c r="S20">
        <f t="shared" si="1"/>
        <v>2978.1052871678876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2239.7856139317264</v>
      </c>
      <c r="AC20">
        <f t="shared" si="2"/>
        <v>2090.6487881627854</v>
      </c>
      <c r="AE20">
        <f t="shared" si="3"/>
        <v>0</v>
      </c>
      <c r="AF20">
        <f t="shared" si="4"/>
        <v>0</v>
      </c>
      <c r="AG20">
        <f t="shared" si="5"/>
        <v>-8.7750792306227794</v>
      </c>
      <c r="AH20">
        <f t="shared" si="6"/>
        <v>-1844.7026476264541</v>
      </c>
      <c r="AI20">
        <f t="shared" si="7"/>
        <v>-1853.477726857077</v>
      </c>
      <c r="AJ20">
        <f t="shared" si="8"/>
        <v>149.13682576894098</v>
      </c>
      <c r="AK20">
        <f t="shared" si="30"/>
        <v>156.78499297522086</v>
      </c>
      <c r="AL20">
        <f t="shared" si="9"/>
        <v>-1547.5559081129152</v>
      </c>
      <c r="AN20">
        <f t="shared" si="10"/>
        <v>0</v>
      </c>
      <c r="AO20">
        <f t="shared" si="11"/>
        <v>0</v>
      </c>
      <c r="AP20">
        <f t="shared" si="12"/>
        <v>-1.2780406311638297</v>
      </c>
      <c r="AQ20">
        <f t="shared" si="13"/>
        <v>-268.6705013277446</v>
      </c>
      <c r="AR20">
        <f t="shared" si="14"/>
        <v>-269.94854195890844</v>
      </c>
      <c r="AS20">
        <f t="shared" si="15"/>
        <v>21.720934697700741</v>
      </c>
      <c r="AT20">
        <f t="shared" si="16"/>
        <v>22.834846969791613</v>
      </c>
      <c r="AU20">
        <f t="shared" si="17"/>
        <v>-225.39276029141607</v>
      </c>
      <c r="AW20">
        <v>17</v>
      </c>
      <c r="AX20">
        <f>IF(Z20&gt;0, (R20*SUMPRODUCT(K20:$K$98, X20:$X$98)-K20*$AZ$3)/Z20, 0)</f>
        <v>2978.1052871678876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2.8197647999999999E-2</v>
      </c>
      <c r="Q21" s="5">
        <f t="shared" si="29"/>
        <v>12.5</v>
      </c>
      <c r="R21">
        <f t="shared" si="0"/>
        <v>100000</v>
      </c>
      <c r="S21">
        <f t="shared" si="1"/>
        <v>2866.1333519700884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2090.6487881627854</v>
      </c>
      <c r="AC21">
        <f t="shared" si="2"/>
        <v>1935.1884398592563</v>
      </c>
      <c r="AE21">
        <f t="shared" si="3"/>
        <v>0</v>
      </c>
      <c r="AF21">
        <f t="shared" si="4"/>
        <v>0</v>
      </c>
      <c r="AG21">
        <f t="shared" si="5"/>
        <v>-8.439891842999339</v>
      </c>
      <c r="AH21">
        <f t="shared" si="6"/>
        <v>-1979.4927625376956</v>
      </c>
      <c r="AI21">
        <f t="shared" si="7"/>
        <v>-1987.9326543806949</v>
      </c>
      <c r="AJ21">
        <f t="shared" si="8"/>
        <v>155.46034830352914</v>
      </c>
      <c r="AK21">
        <f t="shared" si="30"/>
        <v>146.34541517139499</v>
      </c>
      <c r="AL21">
        <f t="shared" si="9"/>
        <v>-1686.1268909057708</v>
      </c>
      <c r="AN21">
        <f t="shared" si="10"/>
        <v>0</v>
      </c>
      <c r="AO21">
        <f t="shared" si="11"/>
        <v>0</v>
      </c>
      <c r="AP21">
        <f t="shared" si="12"/>
        <v>-1.0975200758972641</v>
      </c>
      <c r="AQ21">
        <f t="shared" si="13"/>
        <v>-257.41242748039645</v>
      </c>
      <c r="AR21">
        <f t="shared" si="14"/>
        <v>-258.5099475562937</v>
      </c>
      <c r="AS21">
        <f t="shared" si="15"/>
        <v>20.215999972870478</v>
      </c>
      <c r="AT21">
        <f t="shared" si="16"/>
        <v>19.030697804421926</v>
      </c>
      <c r="AU21">
        <f t="shared" si="17"/>
        <v>-219.26324977900126</v>
      </c>
      <c r="AW21">
        <v>18</v>
      </c>
      <c r="AX21">
        <f>IF(Z21&gt;0, (R21*SUMPRODUCT(K21:$K$98, X21:$X$98)-K21*$AZ$3)/Z21, 0)</f>
        <v>2866.1333519700884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3.1331300999999999E-2</v>
      </c>
      <c r="Q22" s="5">
        <f t="shared" si="29"/>
        <v>12.5</v>
      </c>
      <c r="R22">
        <f t="shared" si="0"/>
        <v>100000</v>
      </c>
      <c r="S22">
        <f t="shared" si="1"/>
        <v>2748.1820628994278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1935.1884398592563</v>
      </c>
      <c r="AC22">
        <f t="shared" si="2"/>
        <v>1778.856506150481</v>
      </c>
      <c r="AE22">
        <f t="shared" si="3"/>
        <v>0</v>
      </c>
      <c r="AF22">
        <f t="shared" si="4"/>
        <v>0</v>
      </c>
      <c r="AG22">
        <f t="shared" si="5"/>
        <v>-8.091060132828888</v>
      </c>
      <c r="AH22">
        <f t="shared" si="6"/>
        <v>-2115.4623339236564</v>
      </c>
      <c r="AI22">
        <f t="shared" si="7"/>
        <v>-2123.5533940564851</v>
      </c>
      <c r="AJ22">
        <f t="shared" si="8"/>
        <v>156.3319337087753</v>
      </c>
      <c r="AK22">
        <f t="shared" si="30"/>
        <v>135.46319079014796</v>
      </c>
      <c r="AL22">
        <f t="shared" si="9"/>
        <v>-1831.7582695575618</v>
      </c>
      <c r="AN22">
        <f t="shared" si="10"/>
        <v>0</v>
      </c>
      <c r="AO22">
        <f t="shared" si="11"/>
        <v>0</v>
      </c>
      <c r="AP22">
        <f t="shared" si="12"/>
        <v>-0.9394269136489386</v>
      </c>
      <c r="AQ22">
        <f t="shared" si="13"/>
        <v>-245.61951322485731</v>
      </c>
      <c r="AR22">
        <f t="shared" si="14"/>
        <v>-246.55894013850624</v>
      </c>
      <c r="AS22">
        <f t="shared" si="15"/>
        <v>18.15119694796503</v>
      </c>
      <c r="AT22">
        <f t="shared" si="16"/>
        <v>15.728194469929459</v>
      </c>
      <c r="AU22">
        <f t="shared" si="17"/>
        <v>-212.67954872061176</v>
      </c>
      <c r="AW22">
        <v>19</v>
      </c>
      <c r="AX22">
        <f>IF(Z22&gt;0, (R22*SUMPRODUCT(K22:$K$98, X22:$X$98)-K22*$AZ$3)/Z22, 0)</f>
        <v>2748.1820628994278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3.466458E-2</v>
      </c>
      <c r="Q23" s="5">
        <f t="shared" si="29"/>
        <v>12.5</v>
      </c>
      <c r="R23">
        <f t="shared" si="0"/>
        <v>100000</v>
      </c>
      <c r="S23">
        <f t="shared" si="1"/>
        <v>2625.4130257716311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1778.856506150481</v>
      </c>
      <c r="AC23">
        <f t="shared" si="2"/>
        <v>1623.4874337931424</v>
      </c>
      <c r="AE23">
        <f t="shared" si="3"/>
        <v>0</v>
      </c>
      <c r="AF23">
        <f t="shared" si="4"/>
        <v>0</v>
      </c>
      <c r="AG23">
        <f t="shared" si="5"/>
        <v>-7.7296763302413414</v>
      </c>
      <c r="AH23">
        <f t="shared" si="6"/>
        <v>-2243.785610074061</v>
      </c>
      <c r="AI23">
        <f t="shared" si="7"/>
        <v>-2251.5152864043025</v>
      </c>
      <c r="AJ23">
        <f t="shared" si="8"/>
        <v>155.36907235733861</v>
      </c>
      <c r="AK23">
        <f t="shared" si="30"/>
        <v>124.51995543053368</v>
      </c>
      <c r="AL23">
        <f t="shared" si="9"/>
        <v>-1971.6262586164303</v>
      </c>
      <c r="AN23">
        <f t="shared" si="10"/>
        <v>0</v>
      </c>
      <c r="AO23">
        <f t="shared" si="11"/>
        <v>0</v>
      </c>
      <c r="AP23">
        <f t="shared" si="12"/>
        <v>-0.8013105402768862</v>
      </c>
      <c r="AQ23">
        <f t="shared" si="13"/>
        <v>-232.60599573097662</v>
      </c>
      <c r="AR23">
        <f t="shared" si="14"/>
        <v>-233.40730627125353</v>
      </c>
      <c r="AS23">
        <f t="shared" si="15"/>
        <v>16.106609124872687</v>
      </c>
      <c r="AT23">
        <f t="shared" si="16"/>
        <v>12.908580967474917</v>
      </c>
      <c r="AU23">
        <f t="shared" si="17"/>
        <v>-204.39211617890592</v>
      </c>
      <c r="AW23">
        <v>20</v>
      </c>
      <c r="AX23">
        <f>IF(Z23&gt;0, (R23*SUMPRODUCT(K23:$K$98, X23:$X$98)-K23*$AZ$3)/Z23, 0)</f>
        <v>2625.4130257716311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3.8375247000000001E-2</v>
      </c>
      <c r="Q24" s="5">
        <f t="shared" si="29"/>
        <v>12.5</v>
      </c>
      <c r="R24">
        <f t="shared" si="0"/>
        <v>100000</v>
      </c>
      <c r="S24">
        <f t="shared" si="1"/>
        <v>2500.530066738992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1623.4874337931424</v>
      </c>
      <c r="AC24">
        <f t="shared" si="2"/>
        <v>1471.4621888367369</v>
      </c>
      <c r="AE24">
        <f t="shared" si="3"/>
        <v>0</v>
      </c>
      <c r="AF24">
        <f t="shared" si="4"/>
        <v>0</v>
      </c>
      <c r="AG24">
        <f t="shared" si="5"/>
        <v>-7.3557513285358631</v>
      </c>
      <c r="AH24">
        <f t="shared" si="6"/>
        <v>-2373.0259072245208</v>
      </c>
      <c r="AI24">
        <f t="shared" si="7"/>
        <v>-2380.3816585530567</v>
      </c>
      <c r="AJ24">
        <f t="shared" si="8"/>
        <v>152.02524495640546</v>
      </c>
      <c r="AK24">
        <f t="shared" si="30"/>
        <v>113.64412036551998</v>
      </c>
      <c r="AL24">
        <f t="shared" si="9"/>
        <v>-2114.7122932311313</v>
      </c>
      <c r="AN24">
        <f t="shared" si="10"/>
        <v>0</v>
      </c>
      <c r="AO24">
        <f t="shared" si="11"/>
        <v>0</v>
      </c>
      <c r="AP24">
        <f t="shared" si="12"/>
        <v>-0.68084548657793598</v>
      </c>
      <c r="AQ24">
        <f t="shared" si="13"/>
        <v>-219.64635647734971</v>
      </c>
      <c r="AR24">
        <f t="shared" si="14"/>
        <v>-220.32720196392765</v>
      </c>
      <c r="AS24">
        <f t="shared" si="15"/>
        <v>14.07139763859802</v>
      </c>
      <c r="AT24">
        <f t="shared" si="16"/>
        <v>10.518855650655203</v>
      </c>
      <c r="AU24">
        <f t="shared" si="17"/>
        <v>-195.73694867467444</v>
      </c>
      <c r="AW24">
        <v>21</v>
      </c>
      <c r="AX24">
        <f>IF(Z24&gt;0, (R24*SUMPRODUCT(K24:$K$98, X24:$X$98)-K24*$AZ$3)/Z24, 0)</f>
        <v>2500.530066738992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4.2655799000000001E-2</v>
      </c>
      <c r="Q25" s="5">
        <f t="shared" si="29"/>
        <v>12.5</v>
      </c>
      <c r="R25">
        <f t="shared" si="0"/>
        <v>100000</v>
      </c>
      <c r="S25">
        <f t="shared" si="1"/>
        <v>2374.5722527220496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1471.4621888367369</v>
      </c>
      <c r="AC25">
        <f t="shared" si="2"/>
        <v>1323.7629312652532</v>
      </c>
      <c r="AE25">
        <f t="shared" si="3"/>
        <v>0</v>
      </c>
      <c r="AF25">
        <f t="shared" si="4"/>
        <v>0</v>
      </c>
      <c r="AG25">
        <f t="shared" si="5"/>
        <v>-6.9684283650864947</v>
      </c>
      <c r="AH25">
        <f t="shared" si="6"/>
        <v>-2510.1236013120702</v>
      </c>
      <c r="AI25">
        <f t="shared" si="7"/>
        <v>-2517.0920296771565</v>
      </c>
      <c r="AJ25">
        <f t="shared" si="8"/>
        <v>147.69925757148371</v>
      </c>
      <c r="AK25">
        <f t="shared" si="30"/>
        <v>103.0023532185716</v>
      </c>
      <c r="AL25">
        <f t="shared" si="9"/>
        <v>-2266.3904188871011</v>
      </c>
      <c r="AN25">
        <f t="shared" si="10"/>
        <v>0</v>
      </c>
      <c r="AO25">
        <f t="shared" si="11"/>
        <v>0</v>
      </c>
      <c r="AP25">
        <f t="shared" si="12"/>
        <v>-0.57588841382734901</v>
      </c>
      <c r="AQ25">
        <f t="shared" si="13"/>
        <v>-207.44291589661168</v>
      </c>
      <c r="AR25">
        <f t="shared" si="14"/>
        <v>-208.01880431043904</v>
      </c>
      <c r="AS25">
        <f t="shared" si="15"/>
        <v>12.206237434036254</v>
      </c>
      <c r="AT25">
        <f t="shared" si="16"/>
        <v>8.5123730499583399</v>
      </c>
      <c r="AU25">
        <f t="shared" si="17"/>
        <v>-187.30019382644443</v>
      </c>
      <c r="AW25">
        <v>22</v>
      </c>
      <c r="AX25">
        <f>IF(Z25&gt;0, (R25*SUMPRODUCT(K25:$K$98, X25:$X$98)-K25*$AZ$3)/Z25, 0)</f>
        <v>2374.5722527220496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4.7231987000000003E-2</v>
      </c>
      <c r="Q26" s="5">
        <f t="shared" si="29"/>
        <v>12.5</v>
      </c>
      <c r="R26">
        <f t="shared" si="0"/>
        <v>100000</v>
      </c>
      <c r="S26">
        <f t="shared" si="1"/>
        <v>2246.2487337840448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1323.7629312652532</v>
      </c>
      <c r="AC26">
        <f t="shared" si="2"/>
        <v>1180.5584965345943</v>
      </c>
      <c r="AE26">
        <f t="shared" si="3"/>
        <v>0</v>
      </c>
      <c r="AF26">
        <f t="shared" si="4"/>
        <v>0</v>
      </c>
      <c r="AG26">
        <f t="shared" si="5"/>
        <v>-6.5696113634854338</v>
      </c>
      <c r="AH26">
        <f t="shared" si="6"/>
        <v>-2633.0617436015727</v>
      </c>
      <c r="AI26">
        <f t="shared" si="7"/>
        <v>-2639.6313549650581</v>
      </c>
      <c r="AJ26">
        <f t="shared" si="8"/>
        <v>143.20443473065893</v>
      </c>
      <c r="AK26">
        <f t="shared" si="30"/>
        <v>92.663405188567737</v>
      </c>
      <c r="AL26">
        <f t="shared" si="9"/>
        <v>-2403.7635150458318</v>
      </c>
      <c r="AN26">
        <f t="shared" si="10"/>
        <v>0</v>
      </c>
      <c r="AO26">
        <f t="shared" si="11"/>
        <v>0</v>
      </c>
      <c r="AP26">
        <f t="shared" si="12"/>
        <v>-0.48475819251226032</v>
      </c>
      <c r="AQ26">
        <f t="shared" si="13"/>
        <v>-194.28824339531405</v>
      </c>
      <c r="AR26">
        <f t="shared" si="14"/>
        <v>-194.77300158782631</v>
      </c>
      <c r="AS26">
        <f t="shared" si="15"/>
        <v>10.566762491555426</v>
      </c>
      <c r="AT26">
        <f t="shared" si="16"/>
        <v>6.8374432406926804</v>
      </c>
      <c r="AU26">
        <f t="shared" si="17"/>
        <v>-177.36879585557824</v>
      </c>
      <c r="AW26">
        <v>23</v>
      </c>
      <c r="AX26">
        <f>IF(Z26&gt;0, (R26*SUMPRODUCT(K26:$K$98, X26:$X$98)-K26*$AZ$3)/Z26, 0)</f>
        <v>2246.2487337840448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5.2092880000000001E-2</v>
      </c>
      <c r="Q27" s="5">
        <f t="shared" si="29"/>
        <v>12.5</v>
      </c>
      <c r="R27">
        <f t="shared" si="0"/>
        <v>100000</v>
      </c>
      <c r="S27">
        <f t="shared" si="1"/>
        <v>2117.1684238566927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1180.5584965345943</v>
      </c>
      <c r="AC27">
        <f t="shared" si="2"/>
        <v>1043.6260398945956</v>
      </c>
      <c r="AE27">
        <f t="shared" si="3"/>
        <v>0</v>
      </c>
      <c r="AF27">
        <f t="shared" si="4"/>
        <v>0</v>
      </c>
      <c r="AG27">
        <f t="shared" si="5"/>
        <v>-6.1616852734458964</v>
      </c>
      <c r="AH27">
        <f t="shared" si="6"/>
        <v>-2737.8398112374648</v>
      </c>
      <c r="AI27">
        <f t="shared" si="7"/>
        <v>-2744.0014965109108</v>
      </c>
      <c r="AJ27">
        <f t="shared" si="8"/>
        <v>136.93245663999869</v>
      </c>
      <c r="AK27">
        <f t="shared" si="30"/>
        <v>82.639094757421603</v>
      </c>
      <c r="AL27">
        <f t="shared" si="9"/>
        <v>-2524.4299451134907</v>
      </c>
      <c r="AN27">
        <f t="shared" si="10"/>
        <v>0</v>
      </c>
      <c r="AO27">
        <f t="shared" si="11"/>
        <v>0</v>
      </c>
      <c r="AP27">
        <f t="shared" si="12"/>
        <v>-0.40594478592462463</v>
      </c>
      <c r="AQ27">
        <f t="shared" si="13"/>
        <v>-180.37464536827196</v>
      </c>
      <c r="AR27">
        <f t="shared" si="14"/>
        <v>-180.7805901541966</v>
      </c>
      <c r="AS27">
        <f t="shared" si="15"/>
        <v>9.0213982587543633</v>
      </c>
      <c r="AT27">
        <f t="shared" si="16"/>
        <v>5.4444373806105348</v>
      </c>
      <c r="AU27">
        <f t="shared" si="17"/>
        <v>-166.31475451483169</v>
      </c>
      <c r="AW27">
        <v>24</v>
      </c>
      <c r="AX27">
        <f>IF(Z27&gt;0, (R27*SUMPRODUCT(K27:$K$98, X27:$X$98)-K27*$AZ$3)/Z27, 0)</f>
        <v>2117.1684238566927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5.7568810999999998E-2</v>
      </c>
      <c r="Q28" s="5">
        <f t="shared" si="29"/>
        <v>12.5</v>
      </c>
      <c r="R28">
        <f t="shared" si="0"/>
        <v>100000</v>
      </c>
      <c r="S28">
        <f t="shared" si="1"/>
        <v>1989.5705053402376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1043.6260398945956</v>
      </c>
      <c r="AC28">
        <f t="shared" si="2"/>
        <v>914.46191841499763</v>
      </c>
      <c r="AE28">
        <f t="shared" si="3"/>
        <v>0</v>
      </c>
      <c r="AF28">
        <f t="shared" si="4"/>
        <v>0</v>
      </c>
      <c r="AG28">
        <f t="shared" si="5"/>
        <v>-5.7453475257629467</v>
      </c>
      <c r="AH28">
        <f t="shared" si="6"/>
        <v>-2837.767159587921</v>
      </c>
      <c r="AI28">
        <f t="shared" si="7"/>
        <v>-2843.512507113684</v>
      </c>
      <c r="AJ28">
        <f t="shared" si="8"/>
        <v>129.16412147959795</v>
      </c>
      <c r="AK28">
        <f t="shared" si="30"/>
        <v>73.053822792621702</v>
      </c>
      <c r="AL28">
        <f t="shared" si="9"/>
        <v>-2641.2945628414645</v>
      </c>
      <c r="AN28">
        <f t="shared" si="10"/>
        <v>0</v>
      </c>
      <c r="AO28">
        <f t="shared" si="11"/>
        <v>0</v>
      </c>
      <c r="AP28">
        <f t="shared" si="12"/>
        <v>-0.33796033875718584</v>
      </c>
      <c r="AQ28">
        <f t="shared" si="13"/>
        <v>-166.9268475523584</v>
      </c>
      <c r="AR28">
        <f t="shared" si="14"/>
        <v>-167.26480789111557</v>
      </c>
      <c r="AS28">
        <f t="shared" si="15"/>
        <v>7.5978607133469209</v>
      </c>
      <c r="AT28">
        <f t="shared" si="16"/>
        <v>4.2972674129444011</v>
      </c>
      <c r="AU28">
        <f t="shared" si="17"/>
        <v>-155.36967976482427</v>
      </c>
      <c r="AW28">
        <v>25</v>
      </c>
      <c r="AX28">
        <f>IF(Z28&gt;0, (R28*SUMPRODUCT(K28:$K$98, X28:$X$98)-K28*$AZ$3)/Z28, 0)</f>
        <v>1989.5705053402376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6.3742958000000002E-2</v>
      </c>
      <c r="Q29" s="5">
        <f t="shared" si="29"/>
        <v>12.5</v>
      </c>
      <c r="R29">
        <f t="shared" si="0"/>
        <v>100000</v>
      </c>
      <c r="S29">
        <f t="shared" si="1"/>
        <v>1863.2754401481677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914.46191841499763</v>
      </c>
      <c r="AC29">
        <f t="shared" si="2"/>
        <v>793.25875290609804</v>
      </c>
      <c r="AE29">
        <f t="shared" si="3"/>
        <v>0</v>
      </c>
      <c r="AF29">
        <f t="shared" si="4"/>
        <v>0</v>
      </c>
      <c r="AG29">
        <f t="shared" si="5"/>
        <v>-5.3216686044752066</v>
      </c>
      <c r="AH29">
        <f t="shared" si="6"/>
        <v>-2929.8035682408918</v>
      </c>
      <c r="AI29">
        <f t="shared" si="7"/>
        <v>-2935.125236845367</v>
      </c>
      <c r="AJ29">
        <f t="shared" si="8"/>
        <v>121.20316550889959</v>
      </c>
      <c r="AK29">
        <f t="shared" si="30"/>
        <v>64.012334289049846</v>
      </c>
      <c r="AL29">
        <f t="shared" si="9"/>
        <v>-2749.9097370474178</v>
      </c>
      <c r="AN29">
        <f t="shared" si="10"/>
        <v>0</v>
      </c>
      <c r="AO29">
        <f t="shared" si="11"/>
        <v>0</v>
      </c>
      <c r="AP29">
        <f t="shared" si="12"/>
        <v>-0.27949834258084727</v>
      </c>
      <c r="AQ29">
        <f t="shared" si="13"/>
        <v>-153.87565485046477</v>
      </c>
      <c r="AR29">
        <f t="shared" si="14"/>
        <v>-154.15515319304563</v>
      </c>
      <c r="AS29">
        <f t="shared" si="15"/>
        <v>6.3656883569942284</v>
      </c>
      <c r="AT29">
        <f t="shared" si="16"/>
        <v>3.3619796098304611</v>
      </c>
      <c r="AU29">
        <f t="shared" si="17"/>
        <v>-144.42748522622097</v>
      </c>
      <c r="AW29">
        <v>26</v>
      </c>
      <c r="AX29">
        <f>IF(Z29&gt;0, (R29*SUMPRODUCT(K29:$K$98, X29:$X$98)-K29*$AZ$3)/Z29, 0)</f>
        <v>1863.2754401481677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7.0809242999999994E-2</v>
      </c>
      <c r="Q30" s="5">
        <f t="shared" si="29"/>
        <v>12.5</v>
      </c>
      <c r="R30">
        <f t="shared" si="0"/>
        <v>100000</v>
      </c>
      <c r="S30">
        <f t="shared" si="1"/>
        <v>1738.1936333335964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793.25875290609804</v>
      </c>
      <c r="AC30">
        <f t="shared" si="2"/>
        <v>680.20781416586419</v>
      </c>
      <c r="AE30">
        <f t="shared" si="3"/>
        <v>0</v>
      </c>
      <c r="AF30">
        <f t="shared" si="4"/>
        <v>0</v>
      </c>
      <c r="AG30">
        <f t="shared" si="5"/>
        <v>-4.8916285930506991</v>
      </c>
      <c r="AH30">
        <f t="shared" si="6"/>
        <v>-3014.5866030380457</v>
      </c>
      <c r="AI30">
        <f t="shared" si="7"/>
        <v>-3019.4782316310966</v>
      </c>
      <c r="AJ30">
        <f t="shared" si="8"/>
        <v>113.05093874023385</v>
      </c>
      <c r="AK30">
        <f t="shared" si="30"/>
        <v>55.528112703426871</v>
      </c>
      <c r="AL30">
        <f t="shared" si="9"/>
        <v>-2850.8991801874358</v>
      </c>
      <c r="AN30">
        <f t="shared" si="10"/>
        <v>0</v>
      </c>
      <c r="AO30">
        <f t="shared" si="11"/>
        <v>0</v>
      </c>
      <c r="AP30">
        <f t="shared" si="12"/>
        <v>-0.22938597597958421</v>
      </c>
      <c r="AQ30">
        <f t="shared" si="13"/>
        <v>-141.36475755646038</v>
      </c>
      <c r="AR30">
        <f t="shared" si="14"/>
        <v>-141.59414353243997</v>
      </c>
      <c r="AS30">
        <f t="shared" si="15"/>
        <v>5.3013632218884101</v>
      </c>
      <c r="AT30">
        <f t="shared" si="16"/>
        <v>2.6039119864650577</v>
      </c>
      <c r="AU30">
        <f t="shared" si="17"/>
        <v>-133.68886832408651</v>
      </c>
      <c r="AW30">
        <v>27</v>
      </c>
      <c r="AX30">
        <f>IF(Z30&gt;0, (R30*SUMPRODUCT(K30:$K$98, X30:$X$98)-K30*$AZ$3)/Z30, 0)</f>
        <v>1738.1936333335964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7.8963489999999997E-2</v>
      </c>
      <c r="Q31" s="5">
        <f t="shared" si="29"/>
        <v>12.5</v>
      </c>
      <c r="R31">
        <f t="shared" si="0"/>
        <v>100000</v>
      </c>
      <c r="S31">
        <f t="shared" si="1"/>
        <v>1613.6538237174955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680.20781416586419</v>
      </c>
      <c r="AC31">
        <f t="shared" si="2"/>
        <v>575.29369599353845</v>
      </c>
      <c r="AE31">
        <f t="shared" si="3"/>
        <v>0</v>
      </c>
      <c r="AF31">
        <f t="shared" si="4"/>
        <v>0</v>
      </c>
      <c r="AG31">
        <f t="shared" si="5"/>
        <v>-4.4564522416291181</v>
      </c>
      <c r="AH31">
        <f t="shared" si="6"/>
        <v>-3090.0805239285833</v>
      </c>
      <c r="AI31">
        <f t="shared" si="7"/>
        <v>-3094.5369761702123</v>
      </c>
      <c r="AJ31">
        <f t="shared" si="8"/>
        <v>104.91411817232574</v>
      </c>
      <c r="AK31">
        <f t="shared" si="30"/>
        <v>47.614546991610496</v>
      </c>
      <c r="AL31">
        <f t="shared" si="9"/>
        <v>-2942.008311006276</v>
      </c>
      <c r="AN31">
        <f t="shared" si="10"/>
        <v>0</v>
      </c>
      <c r="AO31">
        <f t="shared" si="11"/>
        <v>0</v>
      </c>
      <c r="AP31">
        <f t="shared" si="12"/>
        <v>-0.18658839196373586</v>
      </c>
      <c r="AQ31">
        <f t="shared" si="13"/>
        <v>-129.3794087171724</v>
      </c>
      <c r="AR31">
        <f t="shared" si="14"/>
        <v>-129.56599710913611</v>
      </c>
      <c r="AS31">
        <f t="shared" si="15"/>
        <v>4.3926773008368265</v>
      </c>
      <c r="AT31">
        <f t="shared" si="16"/>
        <v>1.9935862151186325</v>
      </c>
      <c r="AU31">
        <f t="shared" si="17"/>
        <v>-123.17973359318066</v>
      </c>
      <c r="AW31">
        <v>28</v>
      </c>
      <c r="AX31">
        <f>IF(Z31&gt;0, (R31*SUMPRODUCT(K31:$K$98, X31:$X$98)-K31*$AZ$3)/Z31, 0)</f>
        <v>1613.6538237174955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8.8363973999999998E-2</v>
      </c>
      <c r="Q32" s="5">
        <f t="shared" si="29"/>
        <v>12.5</v>
      </c>
      <c r="R32">
        <f t="shared" si="0"/>
        <v>100000</v>
      </c>
      <c r="S32">
        <f t="shared" si="1"/>
        <v>1488.4514831572151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575.29369599353845</v>
      </c>
      <c r="AC32">
        <f t="shared" si="2"/>
        <v>478.45950101220046</v>
      </c>
      <c r="AE32">
        <f t="shared" si="3"/>
        <v>0</v>
      </c>
      <c r="AF32">
        <f t="shared" si="4"/>
        <v>0</v>
      </c>
      <c r="AG32">
        <f t="shared" si="5"/>
        <v>-4.01809788920127</v>
      </c>
      <c r="AH32">
        <f t="shared" si="6"/>
        <v>-3150.3186400924574</v>
      </c>
      <c r="AI32">
        <f t="shared" si="7"/>
        <v>-3154.3367379816586</v>
      </c>
      <c r="AJ32">
        <f t="shared" si="8"/>
        <v>96.834194981337987</v>
      </c>
      <c r="AK32">
        <f t="shared" si="30"/>
        <v>40.270558719547694</v>
      </c>
      <c r="AL32">
        <f t="shared" si="9"/>
        <v>-3017.2319842807728</v>
      </c>
      <c r="AN32">
        <f t="shared" si="10"/>
        <v>0</v>
      </c>
      <c r="AO32">
        <f t="shared" si="11"/>
        <v>0</v>
      </c>
      <c r="AP32">
        <f t="shared" si="12"/>
        <v>-0.150209657346351</v>
      </c>
      <c r="AQ32">
        <f t="shared" si="13"/>
        <v>-117.76922725846688</v>
      </c>
      <c r="AR32">
        <f t="shared" si="14"/>
        <v>-117.91943691581324</v>
      </c>
      <c r="AS32">
        <f t="shared" si="15"/>
        <v>3.619979315747309</v>
      </c>
      <c r="AT32">
        <f t="shared" si="16"/>
        <v>1.5054453607679057</v>
      </c>
      <c r="AU32">
        <f t="shared" si="17"/>
        <v>-112.79401223929803</v>
      </c>
      <c r="AW32">
        <v>29</v>
      </c>
      <c r="AX32">
        <f>IF(Z32&gt;0, (R32*SUMPRODUCT(K32:$K$98, X32:$X$98)-K32*$AZ$3)/Z32, 0)</f>
        <v>1488.4514831572151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9.9562517000000003E-2</v>
      </c>
      <c r="Q33" s="5">
        <f t="shared" si="29"/>
        <v>12.5</v>
      </c>
      <c r="R33">
        <f t="shared" si="0"/>
        <v>100000</v>
      </c>
      <c r="S33">
        <f t="shared" si="1"/>
        <v>1361.6657681070737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478.45950101220046</v>
      </c>
      <c r="AC33">
        <f t="shared" si="2"/>
        <v>389.74850030358584</v>
      </c>
      <c r="AE33">
        <f t="shared" si="3"/>
        <v>0</v>
      </c>
      <c r="AF33">
        <f t="shared" si="4"/>
        <v>0</v>
      </c>
      <c r="AG33">
        <f t="shared" si="5"/>
        <v>-3.5778649709079917</v>
      </c>
      <c r="AH33">
        <f t="shared" si="6"/>
        <v>-3200.4155152101248</v>
      </c>
      <c r="AI33">
        <f t="shared" si="7"/>
        <v>-3203.993380181033</v>
      </c>
      <c r="AJ33">
        <f t="shared" si="8"/>
        <v>88.71100070861462</v>
      </c>
      <c r="AK33">
        <f t="shared" si="30"/>
        <v>33.492165070854035</v>
      </c>
      <c r="AL33">
        <f t="shared" si="9"/>
        <v>-3081.7902144015643</v>
      </c>
      <c r="AN33">
        <f t="shared" si="10"/>
        <v>0</v>
      </c>
      <c r="AO33">
        <f t="shared" si="11"/>
        <v>0</v>
      </c>
      <c r="AP33">
        <f t="shared" si="12"/>
        <v>-0.11942170465158683</v>
      </c>
      <c r="AQ33">
        <f t="shared" si="13"/>
        <v>-106.82322545078749</v>
      </c>
      <c r="AR33">
        <f t="shared" si="14"/>
        <v>-106.94264715543908</v>
      </c>
      <c r="AS33">
        <f t="shared" si="15"/>
        <v>2.9609890289633629</v>
      </c>
      <c r="AT33">
        <f t="shared" si="16"/>
        <v>1.1178989363085663</v>
      </c>
      <c r="AU33">
        <f t="shared" si="17"/>
        <v>-102.86375919016714</v>
      </c>
      <c r="AW33">
        <v>30</v>
      </c>
      <c r="AX33">
        <f>IF(Z33&gt;0, (R33*SUMPRODUCT(K33:$K$98, X33:$X$98)-K33*$AZ$3)/Z33, 0)</f>
        <v>1361.6657681070737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0.11247831899999999</v>
      </c>
      <c r="Q34" s="5">
        <f t="shared" si="29"/>
        <v>12.5</v>
      </c>
      <c r="R34">
        <f t="shared" si="0"/>
        <v>100000</v>
      </c>
      <c r="S34">
        <f t="shared" si="1"/>
        <v>1229.7139738811557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389.74850030358584</v>
      </c>
      <c r="AC34">
        <f t="shared" si="2"/>
        <v>308.87011998659506</v>
      </c>
      <c r="AE34">
        <f t="shared" si="3"/>
        <v>0</v>
      </c>
      <c r="AF34">
        <f t="shared" si="4"/>
        <v>0</v>
      </c>
      <c r="AG34">
        <f t="shared" si="5"/>
        <v>-3.1396540836621964</v>
      </c>
      <c r="AH34">
        <f t="shared" si="6"/>
        <v>-3219.457900293718</v>
      </c>
      <c r="AI34">
        <f t="shared" si="7"/>
        <v>-3222.5975543773802</v>
      </c>
      <c r="AJ34">
        <f t="shared" si="8"/>
        <v>80.878380316990786</v>
      </c>
      <c r="AK34">
        <f t="shared" si="30"/>
        <v>27.282395021251013</v>
      </c>
      <c r="AL34">
        <f t="shared" si="9"/>
        <v>-3114.4367790391384</v>
      </c>
      <c r="AN34">
        <f t="shared" si="10"/>
        <v>0</v>
      </c>
      <c r="AO34">
        <f t="shared" si="11"/>
        <v>0</v>
      </c>
      <c r="AP34">
        <f t="shared" si="12"/>
        <v>-9.3567084833701755E-2</v>
      </c>
      <c r="AQ34">
        <f t="shared" si="13"/>
        <v>-95.945375652321175</v>
      </c>
      <c r="AR34">
        <f t="shared" si="14"/>
        <v>-96.038942737154869</v>
      </c>
      <c r="AS34">
        <f t="shared" si="15"/>
        <v>2.4103146622780893</v>
      </c>
      <c r="AT34">
        <f t="shared" si="16"/>
        <v>0.81306223596529537</v>
      </c>
      <c r="AU34">
        <f t="shared" si="17"/>
        <v>-92.815565838911482</v>
      </c>
      <c r="AW34">
        <v>31</v>
      </c>
      <c r="AX34">
        <f>IF(Z34&gt;0, (R34*SUMPRODUCT(K34:$K$98, X34:$X$98)-K34*$AZ$3)/Z34, 0)</f>
        <v>1229.7139738811557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0.127310056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1089.5587974764146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308.87011998659506</v>
      </c>
      <c r="AC35">
        <f t="shared" ref="AC35:AC66" si="33">S35*Z35</f>
        <v>236.08978463230679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-2.708548005613912</v>
      </c>
      <c r="AH35">
        <f t="shared" ref="AH35:AH66" si="37">-X35*R35</f>
        <v>-3197.6762976933032</v>
      </c>
      <c r="AI35">
        <f t="shared" ref="AI35:AI66" si="38">SUM(AE35:AH35)</f>
        <v>-3200.3848456989172</v>
      </c>
      <c r="AJ35">
        <f t="shared" ref="AJ35:AJ66" si="39">AB35-AC35</f>
        <v>72.780335354288269</v>
      </c>
      <c r="AK35">
        <f t="shared" si="30"/>
        <v>21.620908399061655</v>
      </c>
      <c r="AL35">
        <f t="shared" ref="AL35:AL66" si="40">SUM(AI35:AK35)</f>
        <v>-3105.9836019455674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-7.2070877835204841E-2</v>
      </c>
      <c r="AQ35">
        <f t="shared" ref="AQ35:AQ66" si="44">AH35*$K35</f>
        <v>-85.085934356680866</v>
      </c>
      <c r="AR35">
        <f t="shared" ref="AR35:AR66" si="45">AI35*$K35</f>
        <v>-85.158005234516068</v>
      </c>
      <c r="AS35">
        <f t="shared" ref="AS35:AS66" si="46">AJ35*$K35</f>
        <v>1.936588403547699</v>
      </c>
      <c r="AT35">
        <f t="shared" ref="AT35:AT66" si="47">AK35*$K35</f>
        <v>0.57530375857663307</v>
      </c>
      <c r="AU35">
        <f t="shared" ref="AU35:AU66" si="48">AL35*$K35</f>
        <v>-82.646113072391742</v>
      </c>
      <c r="AW35">
        <v>32</v>
      </c>
      <c r="AX35">
        <f>IF(Z35&gt;0, (R35*SUMPRODUCT(K35:$K$98, X35:$X$98)-K35*$AZ$3)/Z35, 0)</f>
        <v>1089.5587974764146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0.144442719</v>
      </c>
      <c r="Q36" s="5">
        <f t="shared" si="29"/>
        <v>12.5</v>
      </c>
      <c r="R36">
        <f t="shared" si="31"/>
        <v>100000</v>
      </c>
      <c r="S36">
        <f t="shared" si="32"/>
        <v>937.06055465154009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236.08978463230679</v>
      </c>
      <c r="AC36">
        <f t="shared" si="33"/>
        <v>171.6869219702981</v>
      </c>
      <c r="AE36">
        <f t="shared" si="34"/>
        <v>0</v>
      </c>
      <c r="AF36">
        <f t="shared" si="35"/>
        <v>0</v>
      </c>
      <c r="AG36">
        <f t="shared" si="36"/>
        <v>-2.290232487084872</v>
      </c>
      <c r="AH36">
        <f t="shared" si="37"/>
        <v>-3129.8403077832054</v>
      </c>
      <c r="AI36">
        <f t="shared" si="38"/>
        <v>-3132.1305402702901</v>
      </c>
      <c r="AJ36">
        <f t="shared" si="39"/>
        <v>64.402862662008687</v>
      </c>
      <c r="AK36">
        <f t="shared" si="30"/>
        <v>16.526284924261478</v>
      </c>
      <c r="AL36">
        <f t="shared" si="40"/>
        <v>-3051.20139268402</v>
      </c>
      <c r="AN36">
        <f t="shared" si="41"/>
        <v>0</v>
      </c>
      <c r="AO36">
        <f t="shared" si="42"/>
        <v>0</v>
      </c>
      <c r="AP36">
        <f t="shared" si="43"/>
        <v>-5.4410763840731222E-2</v>
      </c>
      <c r="AQ36">
        <f t="shared" si="44"/>
        <v>-74.357953965955858</v>
      </c>
      <c r="AR36">
        <f t="shared" si="45"/>
        <v>-74.412364729796579</v>
      </c>
      <c r="AS36">
        <f t="shared" si="46"/>
        <v>1.5300669127394755</v>
      </c>
      <c r="AT36">
        <f t="shared" si="47"/>
        <v>0.39262729493597687</v>
      </c>
      <c r="AU36">
        <f t="shared" si="48"/>
        <v>-72.489670522121131</v>
      </c>
      <c r="AW36">
        <v>33</v>
      </c>
      <c r="AX36">
        <f>IF(Z36&gt;0, (R36*SUMPRODUCT(K36:$K$98, X36:$X$98)-K36*$AZ$3)/Z36, 0)</f>
        <v>937.06055465154009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31"/>
        <v>100000</v>
      </c>
      <c r="S37">
        <f t="shared" si="32"/>
        <v>764.77381993545066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171.6869219702981</v>
      </c>
      <c r="AC37">
        <f t="shared" si="33"/>
        <v>115.79599630315658</v>
      </c>
      <c r="AE37">
        <f t="shared" si="34"/>
        <v>0</v>
      </c>
      <c r="AF37">
        <f t="shared" si="35"/>
        <v>0</v>
      </c>
      <c r="AG37">
        <f t="shared" si="36"/>
        <v>-1.8926510244710346</v>
      </c>
      <c r="AH37">
        <f t="shared" si="37"/>
        <v>-2997.4331019439114</v>
      </c>
      <c r="AI37">
        <f t="shared" si="38"/>
        <v>-2999.3257529683824</v>
      </c>
      <c r="AJ37">
        <f t="shared" si="39"/>
        <v>55.890925667141516</v>
      </c>
      <c r="AK37">
        <f t="shared" si="30"/>
        <v>12.018084537920869</v>
      </c>
      <c r="AL37">
        <f t="shared" si="40"/>
        <v>-2931.4167427633201</v>
      </c>
      <c r="AN37">
        <f t="shared" si="41"/>
        <v>0</v>
      </c>
      <c r="AO37">
        <f t="shared" si="42"/>
        <v>0</v>
      </c>
      <c r="AP37">
        <f t="shared" si="43"/>
        <v>-4.0147432203211195E-2</v>
      </c>
      <c r="AQ37">
        <f t="shared" si="44"/>
        <v>-63.582372390909782</v>
      </c>
      <c r="AR37">
        <f t="shared" si="45"/>
        <v>-63.622519823112988</v>
      </c>
      <c r="AS37">
        <f t="shared" si="46"/>
        <v>1.1855736318973056</v>
      </c>
      <c r="AT37">
        <f t="shared" si="47"/>
        <v>0.2549309027180478</v>
      </c>
      <c r="AU37">
        <f t="shared" si="48"/>
        <v>-62.182015288497638</v>
      </c>
      <c r="AW37">
        <v>34</v>
      </c>
      <c r="AX37">
        <f>IF(Z37&gt;0, (R37*SUMPRODUCT(K37:$K$98, X37:$X$98)-K37*$AZ$3)/Z37, 0)</f>
        <v>764.77381993545066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0.184919743</v>
      </c>
      <c r="Q38" s="5">
        <f t="shared" si="60"/>
        <v>12.5</v>
      </c>
      <c r="R38">
        <f t="shared" si="31"/>
        <v>100000</v>
      </c>
      <c r="S38">
        <f t="shared" si="32"/>
        <v>563.59864212767172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115.79599630315658</v>
      </c>
      <c r="AC38">
        <f t="shared" si="33"/>
        <v>68.70204203618826</v>
      </c>
      <c r="AE38">
        <f t="shared" si="34"/>
        <v>0</v>
      </c>
      <c r="AF38">
        <f t="shared" si="35"/>
        <v>0</v>
      </c>
      <c r="AG38">
        <f t="shared" si="36"/>
        <v>-1.5237359731924538</v>
      </c>
      <c r="AH38">
        <f t="shared" si="37"/>
        <v>-2799.9083282709635</v>
      </c>
      <c r="AI38">
        <f t="shared" si="38"/>
        <v>-2801.4320642441558</v>
      </c>
      <c r="AJ38">
        <f t="shared" si="39"/>
        <v>47.093954266968325</v>
      </c>
      <c r="AK38">
        <f t="shared" si="30"/>
        <v>8.1057197412209625</v>
      </c>
      <c r="AL38">
        <f t="shared" si="40"/>
        <v>-2746.2323902359662</v>
      </c>
      <c r="AN38">
        <f t="shared" si="41"/>
        <v>0</v>
      </c>
      <c r="AO38">
        <f t="shared" si="42"/>
        <v>0</v>
      </c>
      <c r="AP38">
        <f t="shared" si="43"/>
        <v>-2.8858843782188701E-2</v>
      </c>
      <c r="AQ38">
        <f t="shared" si="44"/>
        <v>-53.028948893769559</v>
      </c>
      <c r="AR38">
        <f t="shared" si="45"/>
        <v>-53.057807737551748</v>
      </c>
      <c r="AS38">
        <f t="shared" si="46"/>
        <v>0.89193737838223319</v>
      </c>
      <c r="AT38">
        <f t="shared" si="47"/>
        <v>0.15351852543324682</v>
      </c>
      <c r="AU38">
        <f t="shared" si="48"/>
        <v>-52.012351833736261</v>
      </c>
      <c r="AW38">
        <v>35</v>
      </c>
      <c r="AX38">
        <f>IF(Z38&gt;0, (R38*SUMPRODUCT(K38:$K$98, X38:$X$98)-K38*$AZ$3)/Z38, 0)</f>
        <v>563.59864212767172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0.20818995500000001</v>
      </c>
      <c r="Q39" s="5">
        <f t="shared" si="60"/>
        <v>12.5</v>
      </c>
      <c r="R39">
        <f t="shared" si="31"/>
        <v>100000</v>
      </c>
      <c r="S39">
        <f t="shared" si="32"/>
        <v>318.93317340993366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68.70204203618826</v>
      </c>
      <c r="AC39">
        <f t="shared" si="33"/>
        <v>30.394895038794985</v>
      </c>
      <c r="AE39">
        <f t="shared" si="34"/>
        <v>0</v>
      </c>
      <c r="AF39">
        <f t="shared" si="35"/>
        <v>0</v>
      </c>
      <c r="AG39">
        <f t="shared" si="36"/>
        <v>-1.1912720897697111</v>
      </c>
      <c r="AH39">
        <f t="shared" si="37"/>
        <v>-2537.8121895265454</v>
      </c>
      <c r="AI39">
        <f t="shared" si="38"/>
        <v>-2539.0034616163152</v>
      </c>
      <c r="AJ39">
        <f t="shared" si="39"/>
        <v>38.307146997393275</v>
      </c>
      <c r="AK39">
        <f t="shared" si="30"/>
        <v>4.8091429425331791</v>
      </c>
      <c r="AL39">
        <f t="shared" si="40"/>
        <v>-2495.8871716763888</v>
      </c>
      <c r="AN39">
        <f t="shared" si="41"/>
        <v>0</v>
      </c>
      <c r="AO39">
        <f t="shared" si="42"/>
        <v>0</v>
      </c>
      <c r="AP39">
        <f t="shared" si="43"/>
        <v>-2.0144762460715105E-2</v>
      </c>
      <c r="AQ39">
        <f t="shared" si="44"/>
        <v>-42.915152774042106</v>
      </c>
      <c r="AR39">
        <f t="shared" si="45"/>
        <v>-42.935297536502823</v>
      </c>
      <c r="AS39">
        <f t="shared" si="46"/>
        <v>0.64778515625205413</v>
      </c>
      <c r="AT39">
        <f t="shared" si="47"/>
        <v>8.1324025845080763E-2</v>
      </c>
      <c r="AU39">
        <f t="shared" si="48"/>
        <v>-42.20618835440569</v>
      </c>
      <c r="AW39">
        <v>36</v>
      </c>
      <c r="AX39">
        <f>IF(Z39&gt;0, (R39*SUMPRODUCT(K39:$K$98, X39:$X$98)-K39*$AZ$3)/Z39, 0)</f>
        <v>318.93317340993366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0.23376965099999999</v>
      </c>
      <c r="Q40" s="5">
        <f t="shared" si="60"/>
        <v>12.5</v>
      </c>
      <c r="R40">
        <f t="shared" si="31"/>
        <v>100000</v>
      </c>
      <c r="S40">
        <f t="shared" si="32"/>
        <v>8.661127734133073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30.394895038794985</v>
      </c>
      <c r="AC40">
        <f t="shared" si="33"/>
        <v>0.62420824366026295</v>
      </c>
      <c r="AE40">
        <f t="shared" si="34"/>
        <v>0</v>
      </c>
      <c r="AF40">
        <f t="shared" si="35"/>
        <v>0</v>
      </c>
      <c r="AG40">
        <f t="shared" si="36"/>
        <v>-0.90087610820050801</v>
      </c>
      <c r="AH40">
        <f t="shared" si="37"/>
        <v>-2227.866085372048</v>
      </c>
      <c r="AI40">
        <f t="shared" si="38"/>
        <v>-2228.7669614802485</v>
      </c>
      <c r="AJ40">
        <f t="shared" si="39"/>
        <v>29.770686795134722</v>
      </c>
      <c r="AK40">
        <f t="shared" ref="AK40:AK71" si="61">G40*SUM(AB40:AB40, AE40:AF40)</f>
        <v>2.1276426527156493</v>
      </c>
      <c r="AL40">
        <f t="shared" si="40"/>
        <v>-2196.8686320323982</v>
      </c>
      <c r="AN40">
        <f t="shared" si="41"/>
        <v>0</v>
      </c>
      <c r="AO40">
        <f t="shared" si="42"/>
        <v>0</v>
      </c>
      <c r="AP40">
        <f t="shared" si="43"/>
        <v>-1.3601857809097038E-2</v>
      </c>
      <c r="AQ40">
        <f t="shared" si="44"/>
        <v>-33.637386356566218</v>
      </c>
      <c r="AR40">
        <f t="shared" si="45"/>
        <v>-33.65098821437531</v>
      </c>
      <c r="AS40">
        <f t="shared" si="46"/>
        <v>0.44949204999502385</v>
      </c>
      <c r="AT40">
        <f t="shared" si="47"/>
        <v>3.2124165095925861E-2</v>
      </c>
      <c r="AU40">
        <f t="shared" si="48"/>
        <v>-33.169371999284365</v>
      </c>
      <c r="AW40">
        <v>37</v>
      </c>
      <c r="AX40">
        <f>IF(Z40&gt;0, (R40*SUMPRODUCT(K40:$K$98, X40:$X$98)-K40*$AZ$3)/Z40, 0)</f>
        <v>8.661127734133073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0.26254478799999997</v>
      </c>
      <c r="Q41" s="5">
        <f t="shared" si="60"/>
        <v>12.5</v>
      </c>
      <c r="R41">
        <f t="shared" si="31"/>
        <v>100000</v>
      </c>
      <c r="S41">
        <f t="shared" si="32"/>
        <v>-405.83551760125226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0.62420824366026295</v>
      </c>
      <c r="AC41">
        <f t="shared" si="33"/>
        <v>-21.277047774595786</v>
      </c>
      <c r="AE41">
        <f t="shared" si="34"/>
        <v>0</v>
      </c>
      <c r="AF41">
        <f t="shared" si="35"/>
        <v>0</v>
      </c>
      <c r="AG41">
        <f t="shared" si="36"/>
        <v>-0.65534702027673553</v>
      </c>
      <c r="AH41">
        <f t="shared" si="37"/>
        <v>-1892.1626147341392</v>
      </c>
      <c r="AI41">
        <f t="shared" si="38"/>
        <v>-1892.8179617544158</v>
      </c>
      <c r="AJ41">
        <f t="shared" si="39"/>
        <v>21.901256018256049</v>
      </c>
      <c r="AK41">
        <f t="shared" si="61"/>
        <v>4.369457705621841E-2</v>
      </c>
      <c r="AL41">
        <f t="shared" si="40"/>
        <v>-1870.8730111591035</v>
      </c>
      <c r="AN41">
        <f t="shared" si="41"/>
        <v>0</v>
      </c>
      <c r="AO41">
        <f t="shared" si="42"/>
        <v>0</v>
      </c>
      <c r="AP41">
        <f t="shared" si="43"/>
        <v>-8.8345913893844111E-3</v>
      </c>
      <c r="AQ41">
        <f t="shared" si="44"/>
        <v>-25.507834820682326</v>
      </c>
      <c r="AR41">
        <f t="shared" si="45"/>
        <v>-25.516669412071707</v>
      </c>
      <c r="AS41">
        <f t="shared" si="46"/>
        <v>0.29524609382351863</v>
      </c>
      <c r="AT41">
        <f t="shared" si="47"/>
        <v>5.8903713953052433E-4</v>
      </c>
      <c r="AU41">
        <f t="shared" si="48"/>
        <v>-25.220834281108658</v>
      </c>
      <c r="AW41">
        <v>38</v>
      </c>
      <c r="AX41">
        <f>IF(Z41&gt;0, (R41*SUMPRODUCT(K41:$K$98, X41:$X$98)-K41*$AZ$3)/Z41, 0)</f>
        <v>-405.83551760125226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0.29488324999999999</v>
      </c>
      <c r="Q42" s="5">
        <f t="shared" si="60"/>
        <v>12.5</v>
      </c>
      <c r="R42">
        <f t="shared" si="31"/>
        <v>100000</v>
      </c>
      <c r="S42">
        <f t="shared" si="32"/>
        <v>-996.23469769972894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-21.277047774595786</v>
      </c>
      <c r="AC42">
        <f t="shared" si="33"/>
        <v>-36.306194793215454</v>
      </c>
      <c r="AE42">
        <f t="shared" si="34"/>
        <v>0</v>
      </c>
      <c r="AF42">
        <f t="shared" si="35"/>
        <v>0</v>
      </c>
      <c r="AG42">
        <f t="shared" si="36"/>
        <v>-0.45554269085694848</v>
      </c>
      <c r="AH42">
        <f t="shared" si="37"/>
        <v>-1546.0068737361573</v>
      </c>
      <c r="AI42">
        <f t="shared" si="38"/>
        <v>-1546.4624164270142</v>
      </c>
      <c r="AJ42">
        <f t="shared" si="39"/>
        <v>15.029147018619668</v>
      </c>
      <c r="AK42">
        <f t="shared" si="61"/>
        <v>-1.4893933442217051</v>
      </c>
      <c r="AL42">
        <f t="shared" si="40"/>
        <v>-1532.9226627526164</v>
      </c>
      <c r="AN42">
        <f t="shared" si="41"/>
        <v>0</v>
      </c>
      <c r="AO42">
        <f t="shared" si="42"/>
        <v>0</v>
      </c>
      <c r="AP42">
        <f t="shared" si="43"/>
        <v>-5.4831004055061394E-3</v>
      </c>
      <c r="AQ42">
        <f t="shared" si="44"/>
        <v>-18.608378723740646</v>
      </c>
      <c r="AR42">
        <f t="shared" si="45"/>
        <v>-18.613861824146152</v>
      </c>
      <c r="AS42">
        <f t="shared" si="46"/>
        <v>0.18089703504447727</v>
      </c>
      <c r="AT42">
        <f t="shared" si="47"/>
        <v>-1.7926954846531947E-2</v>
      </c>
      <c r="AU42">
        <f t="shared" si="48"/>
        <v>-18.450891743948208</v>
      </c>
      <c r="AW42">
        <v>39</v>
      </c>
      <c r="AX42">
        <f>IF(Z42&gt;0, (R42*SUMPRODUCT(K42:$K$98, X42:$X$98)-K42*$AZ$3)/Z42, 0)</f>
        <v>-996.23469769972894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0.33135349400000003</v>
      </c>
      <c r="Q43" s="5">
        <f t="shared" si="60"/>
        <v>12.5</v>
      </c>
      <c r="R43">
        <f t="shared" si="31"/>
        <v>100000</v>
      </c>
      <c r="S43">
        <f t="shared" si="32"/>
        <v>-1898.0118928521458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-36.306194793215454</v>
      </c>
      <c r="AC43">
        <f t="shared" si="33"/>
        <v>-45.558602265114438</v>
      </c>
      <c r="AE43">
        <f t="shared" si="34"/>
        <v>0</v>
      </c>
      <c r="AF43">
        <f t="shared" si="35"/>
        <v>0</v>
      </c>
      <c r="AG43">
        <f t="shared" si="36"/>
        <v>-0.30004160166676724</v>
      </c>
      <c r="AH43">
        <f t="shared" si="37"/>
        <v>-1207.5652982528939</v>
      </c>
      <c r="AI43">
        <f t="shared" si="38"/>
        <v>-1207.8653398545607</v>
      </c>
      <c r="AJ43">
        <f t="shared" si="39"/>
        <v>9.2524074718989837</v>
      </c>
      <c r="AK43">
        <f t="shared" si="61"/>
        <v>-2.5414336355250819</v>
      </c>
      <c r="AL43">
        <f t="shared" si="40"/>
        <v>-1201.1543660181867</v>
      </c>
      <c r="AN43">
        <f t="shared" si="41"/>
        <v>0</v>
      </c>
      <c r="AO43">
        <f t="shared" si="42"/>
        <v>0</v>
      </c>
      <c r="AP43">
        <f t="shared" si="43"/>
        <v>-3.2244865394051797E-3</v>
      </c>
      <c r="AQ43">
        <f t="shared" si="44"/>
        <v>-12.977460552266256</v>
      </c>
      <c r="AR43">
        <f t="shared" si="45"/>
        <v>-12.980685038805662</v>
      </c>
      <c r="AS43">
        <f t="shared" si="46"/>
        <v>9.9433755800853132E-2</v>
      </c>
      <c r="AT43">
        <f t="shared" si="47"/>
        <v>-2.7312274374683351E-2</v>
      </c>
      <c r="AU43">
        <f t="shared" si="48"/>
        <v>-12.908563557379491</v>
      </c>
      <c r="AW43">
        <v>40</v>
      </c>
      <c r="AX43">
        <f>IF(Z43&gt;0, (R43*SUMPRODUCT(K43:$K$98, X43:$X$98)-K43*$AZ$3)/Z43, 0)</f>
        <v>-1898.0118928521458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0.37075063600000002</v>
      </c>
      <c r="Q44" s="5">
        <f t="shared" si="60"/>
        <v>12.5</v>
      </c>
      <c r="R44">
        <f t="shared" si="31"/>
        <v>100000</v>
      </c>
      <c r="S44">
        <f t="shared" si="32"/>
        <v>-3376.1008365840698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-45.558602265114438</v>
      </c>
      <c r="AC44">
        <f t="shared" si="33"/>
        <v>-50.182517056807811</v>
      </c>
      <c r="AE44">
        <f t="shared" si="34"/>
        <v>0</v>
      </c>
      <c r="AF44">
        <f t="shared" si="35"/>
        <v>0</v>
      </c>
      <c r="AG44">
        <f t="shared" si="36"/>
        <v>-0.18580057100568698</v>
      </c>
      <c r="AH44">
        <f t="shared" si="37"/>
        <v>-889.92491715530093</v>
      </c>
      <c r="AI44">
        <f t="shared" si="38"/>
        <v>-890.11071772630658</v>
      </c>
      <c r="AJ44">
        <f t="shared" si="39"/>
        <v>4.6239147916933732</v>
      </c>
      <c r="AK44">
        <f t="shared" si="61"/>
        <v>-3.1891021585580108</v>
      </c>
      <c r="AL44">
        <f t="shared" si="40"/>
        <v>-888.67590509317131</v>
      </c>
      <c r="AN44">
        <f t="shared" si="41"/>
        <v>0</v>
      </c>
      <c r="AO44">
        <f t="shared" si="42"/>
        <v>0</v>
      </c>
      <c r="AP44">
        <f t="shared" si="43"/>
        <v>-1.7828225346010881E-3</v>
      </c>
      <c r="AQ44">
        <f t="shared" si="44"/>
        <v>-8.5391459661279256</v>
      </c>
      <c r="AR44">
        <f t="shared" si="45"/>
        <v>-8.5409287886625247</v>
      </c>
      <c r="AS44">
        <f t="shared" si="46"/>
        <v>4.4368106320049588E-2</v>
      </c>
      <c r="AT44">
        <f t="shared" si="47"/>
        <v>-3.0600569000663456E-2</v>
      </c>
      <c r="AU44">
        <f t="shared" si="48"/>
        <v>-8.5271612513431396</v>
      </c>
      <c r="AW44">
        <v>41</v>
      </c>
      <c r="AX44">
        <f>IF(Z44&gt;0, (R44*SUMPRODUCT(K44:$K$98, X44:$X$98)-K44*$AZ$3)/Z44, 0)</f>
        <v>-3376.1008365840698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0.411916369</v>
      </c>
      <c r="Q45" s="5">
        <f t="shared" si="60"/>
        <v>12.5</v>
      </c>
      <c r="R45">
        <f t="shared" si="31"/>
        <v>100000</v>
      </c>
      <c r="S45">
        <f t="shared" si="32"/>
        <v>-5965.9210400087222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-50.182517056807811</v>
      </c>
      <c r="AC45">
        <f t="shared" si="33"/>
        <v>-51.263140022424196</v>
      </c>
      <c r="AE45">
        <f t="shared" si="34"/>
        <v>0</v>
      </c>
      <c r="AF45">
        <f t="shared" si="35"/>
        <v>0</v>
      </c>
      <c r="AG45">
        <f t="shared" si="36"/>
        <v>-0.10740826872884084</v>
      </c>
      <c r="AH45">
        <f t="shared" si="37"/>
        <v>-612.27437253431401</v>
      </c>
      <c r="AI45">
        <f t="shared" si="38"/>
        <v>-612.38178080304283</v>
      </c>
      <c r="AJ45">
        <f t="shared" si="39"/>
        <v>1.080622965616385</v>
      </c>
      <c r="AK45">
        <f t="shared" si="61"/>
        <v>-3.5127761939765469</v>
      </c>
      <c r="AL45">
        <f t="shared" si="40"/>
        <v>-614.81393403140294</v>
      </c>
      <c r="AN45">
        <f t="shared" si="41"/>
        <v>0</v>
      </c>
      <c r="AO45">
        <f t="shared" si="42"/>
        <v>0</v>
      </c>
      <c r="AP45">
        <f t="shared" si="43"/>
        <v>-9.2019689663466059E-4</v>
      </c>
      <c r="AQ45">
        <f t="shared" si="44"/>
        <v>-5.2455270358875499</v>
      </c>
      <c r="AR45">
        <f t="shared" si="45"/>
        <v>-5.2464472327841838</v>
      </c>
      <c r="AS45">
        <f t="shared" si="46"/>
        <v>9.2580013732716706E-3</v>
      </c>
      <c r="AT45">
        <f t="shared" si="47"/>
        <v>-3.0094943252738322E-2</v>
      </c>
      <c r="AU45">
        <f t="shared" si="48"/>
        <v>-5.2672841746636498</v>
      </c>
      <c r="AW45">
        <v>42</v>
      </c>
      <c r="AX45">
        <f>IF(Z45&gt;0, (R45*SUMPRODUCT(K45:$K$98, X45:$X$98)-K45*$AZ$3)/Z45, 0)</f>
        <v>-5965.9210400087222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0.41929138799999999</v>
      </c>
      <c r="Q46" s="5">
        <f t="shared" si="60"/>
        <v>12.5</v>
      </c>
      <c r="R46">
        <f t="shared" si="31"/>
        <v>100000</v>
      </c>
      <c r="S46">
        <f t="shared" si="32"/>
        <v>-10165.217760085941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-51.263140022424196</v>
      </c>
      <c r="AC46">
        <f t="shared" si="33"/>
        <v>-49.849271522140747</v>
      </c>
      <c r="AE46">
        <f t="shared" si="34"/>
        <v>0</v>
      </c>
      <c r="AF46">
        <f t="shared" si="35"/>
        <v>0</v>
      </c>
      <c r="AG46">
        <f t="shared" si="36"/>
        <v>-6.1298823963559755E-2</v>
      </c>
      <c r="AH46">
        <f t="shared" si="37"/>
        <v>-360.28289662394133</v>
      </c>
      <c r="AI46">
        <f t="shared" si="38"/>
        <v>-360.34419544790489</v>
      </c>
      <c r="AJ46">
        <f t="shared" si="39"/>
        <v>-1.4138685002834492</v>
      </c>
      <c r="AK46">
        <f t="shared" si="61"/>
        <v>-3.5884198015696942</v>
      </c>
      <c r="AL46">
        <f t="shared" si="40"/>
        <v>-365.34648374975802</v>
      </c>
      <c r="AN46">
        <f t="shared" si="41"/>
        <v>0</v>
      </c>
      <c r="AO46">
        <f t="shared" si="42"/>
        <v>0</v>
      </c>
      <c r="AP46">
        <f t="shared" si="43"/>
        <v>-4.6889669075453089E-4</v>
      </c>
      <c r="AQ46">
        <f t="shared" si="44"/>
        <v>-2.7559331001659952</v>
      </c>
      <c r="AR46">
        <f t="shared" si="45"/>
        <v>-2.7564019968567499</v>
      </c>
      <c r="AS46">
        <f t="shared" si="46"/>
        <v>-1.0815187275682302E-2</v>
      </c>
      <c r="AT46">
        <f t="shared" si="47"/>
        <v>-2.744911013291727E-2</v>
      </c>
      <c r="AU46">
        <f t="shared" si="48"/>
        <v>-2.7946662942653493</v>
      </c>
      <c r="AW46">
        <v>43</v>
      </c>
      <c r="AX46">
        <f>IF(Z46&gt;0, (R46*SUMPRODUCT(K46:$K$98, X46:$X$98)-K46*$AZ$3)/Z46, 0)</f>
        <v>-10165.217760085941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0.42725776900000001</v>
      </c>
      <c r="Q47" s="5">
        <f t="shared" si="60"/>
        <v>12.5</v>
      </c>
      <c r="R47">
        <f t="shared" si="31"/>
        <v>100000</v>
      </c>
      <c r="S47">
        <f t="shared" si="32"/>
        <v>-16907.785445538913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-49.849271522140747</v>
      </c>
      <c r="AC47">
        <f t="shared" si="33"/>
        <v>-46.659315750725483</v>
      </c>
      <c r="AE47">
        <f t="shared" si="34"/>
        <v>0</v>
      </c>
      <c r="AF47">
        <f t="shared" si="35"/>
        <v>0</v>
      </c>
      <c r="AG47">
        <f t="shared" si="36"/>
        <v>-3.4495436954929876E-2</v>
      </c>
      <c r="AH47">
        <f t="shared" si="37"/>
        <v>-209.52319015195425</v>
      </c>
      <c r="AI47">
        <f t="shared" si="38"/>
        <v>-209.55768558890918</v>
      </c>
      <c r="AJ47">
        <f t="shared" si="39"/>
        <v>-3.1899557714152635</v>
      </c>
      <c r="AK47">
        <f t="shared" si="61"/>
        <v>-3.4894490065498527</v>
      </c>
      <c r="AL47">
        <f t="shared" si="40"/>
        <v>-216.2370903668743</v>
      </c>
      <c r="AN47">
        <f t="shared" si="41"/>
        <v>0</v>
      </c>
      <c r="AO47">
        <f t="shared" si="42"/>
        <v>0</v>
      </c>
      <c r="AP47">
        <f t="shared" si="43"/>
        <v>-2.3559640166403726E-4</v>
      </c>
      <c r="AQ47">
        <f t="shared" si="44"/>
        <v>-1.4309982427375985</v>
      </c>
      <c r="AR47">
        <f t="shared" si="45"/>
        <v>-1.4312338391392625</v>
      </c>
      <c r="AS47">
        <f t="shared" si="46"/>
        <v>-2.1786710578410529E-2</v>
      </c>
      <c r="AT47">
        <f t="shared" si="47"/>
        <v>-2.3832184842517413E-2</v>
      </c>
      <c r="AU47">
        <f t="shared" si="48"/>
        <v>-1.4768527345601905</v>
      </c>
      <c r="AW47">
        <v>44</v>
      </c>
      <c r="AX47">
        <f>IF(Z47&gt;0, (R47*SUMPRODUCT(K47:$K$98, X47:$X$98)-K47*$AZ$3)/Z47, 0)</f>
        <v>-16907.785445538913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0.43603590599999997</v>
      </c>
      <c r="Q48" s="5">
        <f t="shared" si="60"/>
        <v>12.5</v>
      </c>
      <c r="R48">
        <f t="shared" si="31"/>
        <v>100000</v>
      </c>
      <c r="S48">
        <f t="shared" si="32"/>
        <v>-27984.825169007683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-46.659315750725483</v>
      </c>
      <c r="AC48">
        <f t="shared" si="33"/>
        <v>-42.781484643836961</v>
      </c>
      <c r="AE48">
        <f t="shared" si="34"/>
        <v>0</v>
      </c>
      <c r="AF48">
        <f t="shared" si="35"/>
        <v>0</v>
      </c>
      <c r="AG48">
        <f t="shared" si="36"/>
        <v>-1.910923347987185E-2</v>
      </c>
      <c r="AH48">
        <f t="shared" si="37"/>
        <v>-120.32999284406984</v>
      </c>
      <c r="AI48">
        <f t="shared" si="38"/>
        <v>-120.3491020775497</v>
      </c>
      <c r="AJ48">
        <f t="shared" si="39"/>
        <v>-3.8778311068885216</v>
      </c>
      <c r="AK48">
        <f t="shared" si="61"/>
        <v>-3.2661521025507843</v>
      </c>
      <c r="AL48">
        <f t="shared" si="40"/>
        <v>-127.49308528698901</v>
      </c>
      <c r="AN48">
        <f t="shared" si="41"/>
        <v>0</v>
      </c>
      <c r="AO48">
        <f t="shared" si="42"/>
        <v>0</v>
      </c>
      <c r="AP48">
        <f t="shared" si="43"/>
        <v>-1.1652852428346295E-4</v>
      </c>
      <c r="AQ48">
        <f t="shared" si="44"/>
        <v>-0.73377493178513131</v>
      </c>
      <c r="AR48">
        <f t="shared" si="45"/>
        <v>-0.73389146030941477</v>
      </c>
      <c r="AS48">
        <f t="shared" si="46"/>
        <v>-2.3647099020596481E-2</v>
      </c>
      <c r="AT48">
        <f t="shared" si="47"/>
        <v>-1.9917067055382747E-2</v>
      </c>
      <c r="AU48">
        <f t="shared" si="48"/>
        <v>-0.77745562638539401</v>
      </c>
      <c r="AW48">
        <v>45</v>
      </c>
      <c r="AX48">
        <f>IF(Z48&gt;0, (R48*SUMPRODUCT(K48:$K$98, X48:$X$98)-K48*$AZ$3)/Z48, 0)</f>
        <v>-27984.825169007683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0.445743585</v>
      </c>
      <c r="Q49" s="5">
        <f t="shared" si="60"/>
        <v>12.5</v>
      </c>
      <c r="R49">
        <f t="shared" si="31"/>
        <v>100000</v>
      </c>
      <c r="S49">
        <f t="shared" si="32"/>
        <v>-46603.400823173411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-42.781484643836961</v>
      </c>
      <c r="AC49">
        <f t="shared" si="33"/>
        <v>-38.775233370598777</v>
      </c>
      <c r="AE49">
        <f t="shared" si="34"/>
        <v>0</v>
      </c>
      <c r="AF49">
        <f t="shared" si="35"/>
        <v>0</v>
      </c>
      <c r="AG49">
        <f t="shared" si="36"/>
        <v>-1.0400322907153028E-2</v>
      </c>
      <c r="AH49">
        <f t="shared" si="37"/>
        <v>-68.142545903360826</v>
      </c>
      <c r="AI49">
        <f t="shared" si="38"/>
        <v>-68.152946226267986</v>
      </c>
      <c r="AJ49">
        <f t="shared" si="39"/>
        <v>-4.0062512732381848</v>
      </c>
      <c r="AK49">
        <f t="shared" si="61"/>
        <v>-2.9947039250685874</v>
      </c>
      <c r="AL49">
        <f t="shared" si="40"/>
        <v>-75.153901424574769</v>
      </c>
      <c r="AN49">
        <f t="shared" si="41"/>
        <v>0</v>
      </c>
      <c r="AO49">
        <f t="shared" si="42"/>
        <v>0</v>
      </c>
      <c r="AP49">
        <f t="shared" si="43"/>
        <v>-5.6626247206926766E-5</v>
      </c>
      <c r="AQ49">
        <f t="shared" si="44"/>
        <v>-0.37101315834907372</v>
      </c>
      <c r="AR49">
        <f t="shared" si="45"/>
        <v>-0.37106978459628065</v>
      </c>
      <c r="AS49">
        <f t="shared" si="46"/>
        <v>-2.1812685721077352E-2</v>
      </c>
      <c r="AT49">
        <f t="shared" si="47"/>
        <v>-1.6305151896375884E-2</v>
      </c>
      <c r="AU49">
        <f t="shared" si="48"/>
        <v>-0.40918762221373395</v>
      </c>
      <c r="AW49">
        <v>46</v>
      </c>
      <c r="AX49">
        <f>IF(Z49&gt;0, (R49*SUMPRODUCT(K49:$K$98, X49:$X$98)-K49*$AZ$3)/Z49, 0)</f>
        <v>-46603.400823173411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0.45538508599999999</v>
      </c>
      <c r="Q50" s="5">
        <f t="shared" si="60"/>
        <v>12.5</v>
      </c>
      <c r="R50">
        <f t="shared" si="31"/>
        <v>100000</v>
      </c>
      <c r="S50">
        <f t="shared" si="32"/>
        <v>-78491.517541741909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-38.775233370598777</v>
      </c>
      <c r="AC50">
        <f t="shared" si="33"/>
        <v>-34.914080274462748</v>
      </c>
      <c r="AE50">
        <f t="shared" si="34"/>
        <v>0</v>
      </c>
      <c r="AF50">
        <f t="shared" si="35"/>
        <v>0</v>
      </c>
      <c r="AG50">
        <f t="shared" si="36"/>
        <v>-5.5601677365798461E-3</v>
      </c>
      <c r="AH50">
        <f t="shared" si="37"/>
        <v>-37.889215532013218</v>
      </c>
      <c r="AI50">
        <f t="shared" si="38"/>
        <v>-37.8947756997498</v>
      </c>
      <c r="AJ50">
        <f t="shared" si="39"/>
        <v>-3.8611530961360288</v>
      </c>
      <c r="AK50">
        <f t="shared" si="61"/>
        <v>-2.7142663359419146</v>
      </c>
      <c r="AL50">
        <f t="shared" si="40"/>
        <v>-44.470195131827744</v>
      </c>
      <c r="AN50">
        <f t="shared" si="41"/>
        <v>0</v>
      </c>
      <c r="AO50">
        <f t="shared" si="42"/>
        <v>0</v>
      </c>
      <c r="AP50">
        <f t="shared" si="43"/>
        <v>-2.7029675250601689E-5</v>
      </c>
      <c r="AQ50">
        <f t="shared" si="44"/>
        <v>-0.18419106038702576</v>
      </c>
      <c r="AR50">
        <f t="shared" si="45"/>
        <v>-0.18421809006227638</v>
      </c>
      <c r="AS50">
        <f t="shared" si="46"/>
        <v>-1.877024565190712E-2</v>
      </c>
      <c r="AT50">
        <f t="shared" si="47"/>
        <v>-1.3194878478482559E-2</v>
      </c>
      <c r="AU50">
        <f t="shared" si="48"/>
        <v>-0.21618321419266606</v>
      </c>
      <c r="AW50">
        <v>47</v>
      </c>
      <c r="AX50">
        <f>IF(Z50&gt;0, (R50*SUMPRODUCT(K50:$K$98, X50:$X$98)-K50*$AZ$3)/Z50, 0)</f>
        <v>-78491.517541741909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0.465797664</v>
      </c>
      <c r="Q51" s="5">
        <f t="shared" si="60"/>
        <v>12.5</v>
      </c>
      <c r="R51">
        <f t="shared" si="31"/>
        <v>100000</v>
      </c>
      <c r="S51">
        <f t="shared" si="32"/>
        <v>-134319.38710491545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-34.914080274462748</v>
      </c>
      <c r="AC51">
        <f t="shared" si="33"/>
        <v>-31.319551464773792</v>
      </c>
      <c r="AE51">
        <f t="shared" si="34"/>
        <v>0</v>
      </c>
      <c r="AF51">
        <f t="shared" si="35"/>
        <v>0</v>
      </c>
      <c r="AG51">
        <f t="shared" si="36"/>
        <v>-2.9146529160669877E-3</v>
      </c>
      <c r="AH51">
        <f t="shared" si="37"/>
        <v>-20.719305145176477</v>
      </c>
      <c r="AI51">
        <f t="shared" si="38"/>
        <v>-20.722219798092546</v>
      </c>
      <c r="AJ51">
        <f t="shared" si="39"/>
        <v>-3.5945288096889563</v>
      </c>
      <c r="AK51">
        <f t="shared" si="61"/>
        <v>-2.4439856192123925</v>
      </c>
      <c r="AL51">
        <f t="shared" si="40"/>
        <v>-26.760734226993893</v>
      </c>
      <c r="AN51">
        <f t="shared" si="41"/>
        <v>0</v>
      </c>
      <c r="AO51">
        <f t="shared" si="42"/>
        <v>0</v>
      </c>
      <c r="AP51">
        <f t="shared" si="43"/>
        <v>-1.2650909739006062E-5</v>
      </c>
      <c r="AQ51">
        <f t="shared" si="44"/>
        <v>-8.9931139931492016E-2</v>
      </c>
      <c r="AR51">
        <f t="shared" si="45"/>
        <v>-8.9943790841231025E-2</v>
      </c>
      <c r="AS51">
        <f t="shared" si="46"/>
        <v>-1.5601878108695792E-2</v>
      </c>
      <c r="AT51">
        <f t="shared" si="47"/>
        <v>-1.0608001145400949E-2</v>
      </c>
      <c r="AU51">
        <f t="shared" si="48"/>
        <v>-0.11615367009532776</v>
      </c>
      <c r="AW51">
        <v>48</v>
      </c>
      <c r="AX51">
        <f>IF(Z51&gt;0, (R51*SUMPRODUCT(K51:$K$98, X51:$X$98)-K51*$AZ$3)/Z51, 0)</f>
        <v>-134319.38710491545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0.47670810299999999</v>
      </c>
      <c r="Q52" s="5">
        <f t="shared" si="60"/>
        <v>12.5</v>
      </c>
      <c r="R52">
        <f t="shared" si="31"/>
        <v>100000</v>
      </c>
      <c r="S52">
        <f t="shared" si="32"/>
        <v>-234244.28855137498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-31.319551464773792</v>
      </c>
      <c r="AC52">
        <f t="shared" si="33"/>
        <v>-28.035625577851722</v>
      </c>
      <c r="AE52">
        <f t="shared" si="34"/>
        <v>0</v>
      </c>
      <c r="AF52">
        <f t="shared" si="35"/>
        <v>0</v>
      </c>
      <c r="AG52">
        <f t="shared" si="36"/>
        <v>-1.4960677243846059E-3</v>
      </c>
      <c r="AH52">
        <f t="shared" si="37"/>
        <v>-11.115509300173695</v>
      </c>
      <c r="AI52">
        <f t="shared" si="38"/>
        <v>-11.117005367898079</v>
      </c>
      <c r="AJ52">
        <f t="shared" si="39"/>
        <v>-3.28392588692207</v>
      </c>
      <c r="AK52">
        <f t="shared" si="61"/>
        <v>-2.1923686025341658</v>
      </c>
      <c r="AL52">
        <f t="shared" si="40"/>
        <v>-16.593299857354314</v>
      </c>
      <c r="AN52">
        <f t="shared" si="41"/>
        <v>0</v>
      </c>
      <c r="AO52">
        <f t="shared" si="42"/>
        <v>0</v>
      </c>
      <c r="AP52">
        <f t="shared" si="43"/>
        <v>-5.7978655881341041E-6</v>
      </c>
      <c r="AQ52">
        <f t="shared" si="44"/>
        <v>-4.3077079877898605E-2</v>
      </c>
      <c r="AR52">
        <f t="shared" si="45"/>
        <v>-4.3082877743486736E-2</v>
      </c>
      <c r="AS52">
        <f t="shared" si="46"/>
        <v>-1.2726536762632234E-2</v>
      </c>
      <c r="AT52">
        <f t="shared" si="47"/>
        <v>-8.4963122123145017E-3</v>
      </c>
      <c r="AU52">
        <f t="shared" si="48"/>
        <v>-6.4305726718433473E-2</v>
      </c>
      <c r="AW52">
        <v>49</v>
      </c>
      <c r="AX52">
        <f>IF(Z52&gt;0, (R52*SUMPRODUCT(K52:$K$98, X52:$X$98)-K52*$AZ$3)/Z52, 0)</f>
        <v>-234244.28855137498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0.48798100799999999</v>
      </c>
      <c r="Q53" s="5">
        <f t="shared" si="60"/>
        <v>12.5</v>
      </c>
      <c r="R53">
        <f t="shared" si="31"/>
        <v>100000</v>
      </c>
      <c r="S53">
        <f t="shared" si="32"/>
        <v>-417185.65836509049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-28.035625577851722</v>
      </c>
      <c r="AC53">
        <f t="shared" si="33"/>
        <v>-25.066330312324656</v>
      </c>
      <c r="AE53">
        <f t="shared" si="34"/>
        <v>0</v>
      </c>
      <c r="AF53">
        <f t="shared" si="35"/>
        <v>0</v>
      </c>
      <c r="AG53">
        <f t="shared" si="36"/>
        <v>-7.5105441095929374E-4</v>
      </c>
      <c r="AH53">
        <f t="shared" si="37"/>
        <v>-5.8404210894517288</v>
      </c>
      <c r="AI53">
        <f t="shared" si="38"/>
        <v>-5.8411721438626882</v>
      </c>
      <c r="AJ53">
        <f t="shared" si="39"/>
        <v>-2.9692952655270659</v>
      </c>
      <c r="AK53">
        <f t="shared" si="61"/>
        <v>-1.9624937904496207</v>
      </c>
      <c r="AL53">
        <f t="shared" si="40"/>
        <v>-10.772961199839376</v>
      </c>
      <c r="AN53">
        <f t="shared" si="41"/>
        <v>0</v>
      </c>
      <c r="AO53">
        <f t="shared" si="42"/>
        <v>0</v>
      </c>
      <c r="AP53">
        <f t="shared" si="43"/>
        <v>-2.598784498488009E-6</v>
      </c>
      <c r="AQ53">
        <f t="shared" si="44"/>
        <v>-2.0208916385329945E-2</v>
      </c>
      <c r="AR53">
        <f t="shared" si="45"/>
        <v>-2.0211515169828432E-2</v>
      </c>
      <c r="AS53">
        <f t="shared" si="46"/>
        <v>-1.0274300230298232E-2</v>
      </c>
      <c r="AT53">
        <f t="shared" si="47"/>
        <v>-6.7905844990448615E-3</v>
      </c>
      <c r="AU53">
        <f t="shared" si="48"/>
        <v>-3.7276399899171531E-2</v>
      </c>
      <c r="AW53">
        <v>50</v>
      </c>
      <c r="AX53">
        <f>IF(Z53&gt;0, (R53*SUMPRODUCT(K53:$K$98, X53:$X$98)-K53*$AZ$3)/Z53, 0)</f>
        <v>-417185.65836509049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0.50007659900000001</v>
      </c>
      <c r="Q54" s="5">
        <f t="shared" si="60"/>
        <v>12.5</v>
      </c>
      <c r="R54">
        <f t="shared" si="31"/>
        <v>100000</v>
      </c>
      <c r="S54">
        <f t="shared" si="32"/>
        <v>-760849.47874515178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-25.066330312324656</v>
      </c>
      <c r="AC54">
        <f t="shared" si="33"/>
        <v>-22.396921063169842</v>
      </c>
      <c r="AE54">
        <f t="shared" si="34"/>
        <v>0</v>
      </c>
      <c r="AF54">
        <f t="shared" si="35"/>
        <v>0</v>
      </c>
      <c r="AG54">
        <f t="shared" si="36"/>
        <v>-3.6795913135322886E-4</v>
      </c>
      <c r="AH54">
        <f t="shared" si="37"/>
        <v>-3.0046778839717754</v>
      </c>
      <c r="AI54">
        <f t="shared" si="38"/>
        <v>-3.0050458431031286</v>
      </c>
      <c r="AJ54">
        <f t="shared" si="39"/>
        <v>-2.669409249154814</v>
      </c>
      <c r="AK54">
        <f t="shared" si="61"/>
        <v>-1.7546431218627261</v>
      </c>
      <c r="AL54">
        <f t="shared" si="40"/>
        <v>-7.4290982141206685</v>
      </c>
      <c r="AN54">
        <f t="shared" si="41"/>
        <v>0</v>
      </c>
      <c r="AO54">
        <f t="shared" si="42"/>
        <v>0</v>
      </c>
      <c r="AP54">
        <f t="shared" si="43"/>
        <v>-1.1367904821118969E-6</v>
      </c>
      <c r="AQ54">
        <f t="shared" si="44"/>
        <v>-9.2827950966985987E-3</v>
      </c>
      <c r="AR54">
        <f t="shared" si="45"/>
        <v>-9.2839318871807113E-3</v>
      </c>
      <c r="AS54">
        <f t="shared" si="46"/>
        <v>-8.2470001930393163E-3</v>
      </c>
      <c r="AT54">
        <f t="shared" si="47"/>
        <v>-5.4208781097535574E-3</v>
      </c>
      <c r="AU54">
        <f t="shared" si="48"/>
        <v>-2.2951810189973585E-2</v>
      </c>
      <c r="AW54">
        <v>51</v>
      </c>
      <c r="AX54">
        <f>IF(Z54&gt;0, (R54*SUMPRODUCT(K54:$K$98, X54:$X$98)-K54*$AZ$3)/Z54, 0)</f>
        <v>-760849.47874515178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0.512515834</v>
      </c>
      <c r="Q55" s="5">
        <f t="shared" si="60"/>
        <v>12.5</v>
      </c>
      <c r="R55">
        <f t="shared" si="31"/>
        <v>100000</v>
      </c>
      <c r="S55">
        <f t="shared" si="32"/>
        <v>-1423261.7532630567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-22.396921063169842</v>
      </c>
      <c r="AC55">
        <f t="shared" si="33"/>
        <v>-20.004759067605697</v>
      </c>
      <c r="AE55">
        <f t="shared" si="34"/>
        <v>0</v>
      </c>
      <c r="AF55">
        <f t="shared" si="35"/>
        <v>0</v>
      </c>
      <c r="AG55">
        <f t="shared" si="36"/>
        <v>-1.7569465895628093E-4</v>
      </c>
      <c r="AH55">
        <f t="shared" si="37"/>
        <v>-1.5086790486673252</v>
      </c>
      <c r="AI55">
        <f t="shared" si="38"/>
        <v>-1.5088547433262813</v>
      </c>
      <c r="AJ55">
        <f t="shared" si="39"/>
        <v>-2.3921619955641447</v>
      </c>
      <c r="AK55">
        <f t="shared" si="61"/>
        <v>-1.5677844744218892</v>
      </c>
      <c r="AL55">
        <f t="shared" si="40"/>
        <v>-5.4688012133123154</v>
      </c>
      <c r="AN55">
        <f t="shared" si="41"/>
        <v>0</v>
      </c>
      <c r="AO55">
        <f t="shared" si="42"/>
        <v>0</v>
      </c>
      <c r="AP55">
        <f t="shared" si="43"/>
        <v>-4.8464237077494372E-7</v>
      </c>
      <c r="AQ55">
        <f t="shared" si="44"/>
        <v>-4.1615937287345778E-3</v>
      </c>
      <c r="AR55">
        <f t="shared" si="45"/>
        <v>-4.1620783711053527E-3</v>
      </c>
      <c r="AS55">
        <f t="shared" si="46"/>
        <v>-6.5986243844578856E-3</v>
      </c>
      <c r="AT55">
        <f t="shared" si="47"/>
        <v>-4.3246322287864335E-3</v>
      </c>
      <c r="AU55">
        <f t="shared" si="48"/>
        <v>-1.5085334984349672E-2</v>
      </c>
      <c r="AW55">
        <v>52</v>
      </c>
      <c r="AX55">
        <f>IF(Z55&gt;0, (R55*SUMPRODUCT(K55:$K$98, X55:$X$98)-K55*$AZ$3)/Z55, 0)</f>
        <v>-1423261.7532630567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0.52569093300000003</v>
      </c>
      <c r="Q56" s="5">
        <f t="shared" si="60"/>
        <v>12.5</v>
      </c>
      <c r="R56">
        <f t="shared" si="31"/>
        <v>100000</v>
      </c>
      <c r="S56">
        <f t="shared" si="32"/>
        <v>-2737422.3201298602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-20.004759067605697</v>
      </c>
      <c r="AC56">
        <f t="shared" si="33"/>
        <v>-17.864773526815817</v>
      </c>
      <c r="AE56">
        <f t="shared" si="34"/>
        <v>0</v>
      </c>
      <c r="AF56">
        <f t="shared" si="35"/>
        <v>0</v>
      </c>
      <c r="AG56">
        <f t="shared" si="36"/>
        <v>-8.1576623176873988E-5</v>
      </c>
      <c r="AH56">
        <f t="shared" si="37"/>
        <v>-0.73888871351875307</v>
      </c>
      <c r="AI56">
        <f t="shared" si="38"/>
        <v>-0.73897029014192994</v>
      </c>
      <c r="AJ56">
        <f t="shared" si="39"/>
        <v>-2.1399855407898798</v>
      </c>
      <c r="AK56">
        <f t="shared" si="61"/>
        <v>-1.4003331347323988</v>
      </c>
      <c r="AL56">
        <f t="shared" si="40"/>
        <v>-4.2792889656642092</v>
      </c>
      <c r="AN56">
        <f t="shared" si="41"/>
        <v>0</v>
      </c>
      <c r="AO56">
        <f t="shared" si="42"/>
        <v>0</v>
      </c>
      <c r="AP56">
        <f t="shared" si="43"/>
        <v>-2.0091414910998408E-7</v>
      </c>
      <c r="AQ56">
        <f t="shared" si="44"/>
        <v>-1.8198007147429435E-3</v>
      </c>
      <c r="AR56">
        <f t="shared" si="45"/>
        <v>-1.8200016288920536E-3</v>
      </c>
      <c r="AS56">
        <f t="shared" si="46"/>
        <v>-5.2705463561937994E-3</v>
      </c>
      <c r="AT56">
        <f t="shared" si="47"/>
        <v>-3.448864751673554E-3</v>
      </c>
      <c r="AU56">
        <f t="shared" si="48"/>
        <v>-1.0539412736759408E-2</v>
      </c>
      <c r="AW56">
        <v>53</v>
      </c>
      <c r="AX56">
        <f>IF(Z56&gt;0, (R56*SUMPRODUCT(K56:$K$98, X56:$X$98)-K56*$AZ$3)/Z56, 0)</f>
        <v>-2737422.3201298602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0.53963832300000003</v>
      </c>
      <c r="Q57" s="5">
        <f t="shared" si="60"/>
        <v>12.5</v>
      </c>
      <c r="R57">
        <f t="shared" si="31"/>
        <v>100000</v>
      </c>
      <c r="S57">
        <f t="shared" si="32"/>
        <v>-5427537.0979194613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-17.864773526815817</v>
      </c>
      <c r="AC57">
        <f t="shared" si="33"/>
        <v>-15.952176243138945</v>
      </c>
      <c r="AE57">
        <f t="shared" si="34"/>
        <v>0</v>
      </c>
      <c r="AF57">
        <f t="shared" si="35"/>
        <v>0</v>
      </c>
      <c r="AG57">
        <f t="shared" si="36"/>
        <v>-3.673898481793403E-5</v>
      </c>
      <c r="AH57">
        <f t="shared" si="37"/>
        <v>-0.35217497701736972</v>
      </c>
      <c r="AI57">
        <f t="shared" si="38"/>
        <v>-0.35221171600218765</v>
      </c>
      <c r="AJ57">
        <f t="shared" si="39"/>
        <v>-1.9125972836768721</v>
      </c>
      <c r="AK57">
        <f t="shared" si="61"/>
        <v>-1.2505341468771074</v>
      </c>
      <c r="AL57">
        <f t="shared" si="40"/>
        <v>-3.5153431465561673</v>
      </c>
      <c r="AN57">
        <f t="shared" si="41"/>
        <v>0</v>
      </c>
      <c r="AO57">
        <f t="shared" si="42"/>
        <v>0</v>
      </c>
      <c r="AP57">
        <f t="shared" si="43"/>
        <v>-8.0789315291250414E-8</v>
      </c>
      <c r="AQ57">
        <f t="shared" si="44"/>
        <v>-7.7443553209059822E-4</v>
      </c>
      <c r="AR57">
        <f t="shared" si="45"/>
        <v>-7.7451632140588947E-4</v>
      </c>
      <c r="AS57">
        <f t="shared" si="46"/>
        <v>-4.2058164029816275E-3</v>
      </c>
      <c r="AT57">
        <f t="shared" si="47"/>
        <v>-2.7499343810178465E-3</v>
      </c>
      <c r="AU57">
        <f t="shared" si="48"/>
        <v>-7.730267105405364E-3</v>
      </c>
      <c r="AW57">
        <v>54</v>
      </c>
      <c r="AX57">
        <f>IF(Z57&gt;0, (R57*SUMPRODUCT(K57:$K$98, X57:$X$98)-K57*$AZ$3)/Z57, 0)</f>
        <v>-5427537.0979194613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0.55384314300000004</v>
      </c>
      <c r="Q58" s="5">
        <f t="shared" si="60"/>
        <v>12.5</v>
      </c>
      <c r="R58">
        <f t="shared" si="31"/>
        <v>100000</v>
      </c>
      <c r="S58">
        <f t="shared" si="32"/>
        <v>-11111212.193566592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-15.952176243138945</v>
      </c>
      <c r="AC58">
        <f t="shared" si="33"/>
        <v>-14.243649710464236</v>
      </c>
      <c r="AE58">
        <f t="shared" si="34"/>
        <v>0</v>
      </c>
      <c r="AF58">
        <f t="shared" si="35"/>
        <v>0</v>
      </c>
      <c r="AG58">
        <f t="shared" si="36"/>
        <v>-1.6023960147560822E-5</v>
      </c>
      <c r="AH58">
        <f t="shared" si="37"/>
        <v>-0.16278107857755095</v>
      </c>
      <c r="AI58">
        <f t="shared" si="38"/>
        <v>-0.1627971025376985</v>
      </c>
      <c r="AJ58">
        <f t="shared" si="39"/>
        <v>-1.7085265326747088</v>
      </c>
      <c r="AK58">
        <f t="shared" si="61"/>
        <v>-1.1166523370197263</v>
      </c>
      <c r="AL58">
        <f t="shared" si="40"/>
        <v>-2.9879759722321335</v>
      </c>
      <c r="AN58">
        <f t="shared" si="41"/>
        <v>0</v>
      </c>
      <c r="AO58">
        <f t="shared" si="42"/>
        <v>0</v>
      </c>
      <c r="AP58">
        <f t="shared" si="43"/>
        <v>-3.1461440925548045E-8</v>
      </c>
      <c r="AQ58">
        <f t="shared" si="44"/>
        <v>-3.1960434501231491E-4</v>
      </c>
      <c r="AR58">
        <f t="shared" si="45"/>
        <v>-3.1963580645324042E-4</v>
      </c>
      <c r="AS58">
        <f t="shared" si="46"/>
        <v>-3.3545207353538665E-3</v>
      </c>
      <c r="AT58">
        <f t="shared" si="47"/>
        <v>-2.1924350292938681E-3</v>
      </c>
      <c r="AU58">
        <f t="shared" si="48"/>
        <v>-5.8665915711009747E-3</v>
      </c>
      <c r="AW58">
        <v>55</v>
      </c>
      <c r="AX58">
        <f>IF(Z58&gt;0, (R58*SUMPRODUCT(K58:$K$98, X58:$X$98)-K58*$AZ$3)/Z58, 0)</f>
        <v>-11111212.193566592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0.568687897</v>
      </c>
      <c r="Q59" s="5">
        <f t="shared" si="60"/>
        <v>12.5</v>
      </c>
      <c r="R59">
        <f t="shared" si="31"/>
        <v>100000</v>
      </c>
      <c r="S59">
        <f t="shared" si="32"/>
        <v>-23547699.052710835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-14.243649710464236</v>
      </c>
      <c r="AC59">
        <f t="shared" si="33"/>
        <v>-12.717807736053176</v>
      </c>
      <c r="AE59">
        <f t="shared" si="34"/>
        <v>0</v>
      </c>
      <c r="AF59">
        <f t="shared" si="35"/>
        <v>0</v>
      </c>
      <c r="AG59">
        <f t="shared" si="36"/>
        <v>-6.7510883481570409E-6</v>
      </c>
      <c r="AH59">
        <f t="shared" si="37"/>
        <v>-7.2901057583425397E-2</v>
      </c>
      <c r="AI59">
        <f t="shared" si="38"/>
        <v>-7.2907808671773558E-2</v>
      </c>
      <c r="AJ59">
        <f t="shared" si="39"/>
        <v>-1.5258419744110601</v>
      </c>
      <c r="AK59">
        <f t="shared" si="61"/>
        <v>-0.99705547973249664</v>
      </c>
      <c r="AL59">
        <f t="shared" si="40"/>
        <v>-2.5958052628153303</v>
      </c>
      <c r="AN59">
        <f t="shared" si="41"/>
        <v>0</v>
      </c>
      <c r="AO59">
        <f t="shared" si="42"/>
        <v>0</v>
      </c>
      <c r="AP59">
        <f t="shared" si="43"/>
        <v>-1.1834898071207958E-8</v>
      </c>
      <c r="AQ59">
        <f t="shared" si="44"/>
        <v>-1.2779814768956895E-4</v>
      </c>
      <c r="AR59">
        <f t="shared" si="45"/>
        <v>-1.2780998258764015E-4</v>
      </c>
      <c r="AS59">
        <f t="shared" si="46"/>
        <v>-2.6748552690552844E-3</v>
      </c>
      <c r="AT59">
        <f t="shared" si="47"/>
        <v>-1.7478737301956223E-3</v>
      </c>
      <c r="AU59">
        <f t="shared" si="48"/>
        <v>-4.5505389818385469E-3</v>
      </c>
      <c r="AW59">
        <v>56</v>
      </c>
      <c r="AX59">
        <f>IF(Z59&gt;0, (R59*SUMPRODUCT(K59:$K$98, X59:$X$98)-K59*$AZ$3)/Z59, 0)</f>
        <v>-23547699.052710835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0.58363282999999999</v>
      </c>
      <c r="Q60" s="5">
        <f t="shared" si="60"/>
        <v>12.5</v>
      </c>
      <c r="R60">
        <f t="shared" si="31"/>
        <v>100000</v>
      </c>
      <c r="S60">
        <f t="shared" si="32"/>
        <v>-51738744.472719274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-12.717807736053176</v>
      </c>
      <c r="AC60">
        <f t="shared" si="33"/>
        <v>-11.355291267454373</v>
      </c>
      <c r="AE60">
        <f t="shared" si="34"/>
        <v>0</v>
      </c>
      <c r="AF60">
        <f t="shared" si="35"/>
        <v>0</v>
      </c>
      <c r="AG60">
        <f t="shared" si="36"/>
        <v>-2.7434206664605509E-6</v>
      </c>
      <c r="AH60">
        <f t="shared" si="37"/>
        <v>-3.1521254385719351E-2</v>
      </c>
      <c r="AI60">
        <f t="shared" si="38"/>
        <v>-3.152399780638581E-2</v>
      </c>
      <c r="AJ60">
        <f t="shared" si="39"/>
        <v>-1.3625164685988036</v>
      </c>
      <c r="AK60">
        <f t="shared" si="61"/>
        <v>-0.8902465415237224</v>
      </c>
      <c r="AL60">
        <f t="shared" si="40"/>
        <v>-2.2842870079289117</v>
      </c>
      <c r="AN60">
        <f t="shared" si="41"/>
        <v>0</v>
      </c>
      <c r="AO60">
        <f t="shared" si="42"/>
        <v>0</v>
      </c>
      <c r="AP60">
        <f t="shared" si="43"/>
        <v>-4.2940303896743177E-9</v>
      </c>
      <c r="AQ60">
        <f t="shared" si="44"/>
        <v>-4.9337393243290299E-5</v>
      </c>
      <c r="AR60">
        <f t="shared" si="45"/>
        <v>-4.9341687273679971E-5</v>
      </c>
      <c r="AS60">
        <f t="shared" si="46"/>
        <v>-2.1326248628662963E-3</v>
      </c>
      <c r="AT60">
        <f t="shared" si="47"/>
        <v>-1.3934230905015645E-3</v>
      </c>
      <c r="AU60">
        <f t="shared" si="48"/>
        <v>-3.5753896406415407E-3</v>
      </c>
      <c r="AW60">
        <v>57</v>
      </c>
      <c r="AX60">
        <f>IF(Z60&gt;0, (R60*SUMPRODUCT(K60:$K$98, X60:$X$98)-K60*$AZ$3)/Z60, 0)</f>
        <v>-51738744.472719274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0.59833308299999999</v>
      </c>
      <c r="Q61" s="5">
        <f t="shared" si="60"/>
        <v>12.5</v>
      </c>
      <c r="R61">
        <f t="shared" si="31"/>
        <v>100000</v>
      </c>
      <c r="S61">
        <f t="shared" si="32"/>
        <v>-117945867.94269177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-11.355291267454373</v>
      </c>
      <c r="AC61">
        <f t="shared" si="33"/>
        <v>-10.138693938109675</v>
      </c>
      <c r="AE61">
        <f t="shared" si="34"/>
        <v>0</v>
      </c>
      <c r="AF61">
        <f t="shared" si="35"/>
        <v>0</v>
      </c>
      <c r="AG61">
        <f t="shared" si="36"/>
        <v>-1.0745071144666893E-6</v>
      </c>
      <c r="AH61">
        <f t="shared" si="37"/>
        <v>-1.313183476263405E-2</v>
      </c>
      <c r="AI61">
        <f t="shared" si="38"/>
        <v>-1.3132909269748517E-2</v>
      </c>
      <c r="AJ61">
        <f t="shared" si="39"/>
        <v>-1.2165973293446974</v>
      </c>
      <c r="AK61">
        <f t="shared" si="61"/>
        <v>-0.79487038872180615</v>
      </c>
      <c r="AL61">
        <f t="shared" si="40"/>
        <v>-2.0246006273362522</v>
      </c>
      <c r="AN61">
        <f t="shared" si="41"/>
        <v>0</v>
      </c>
      <c r="AO61">
        <f t="shared" si="42"/>
        <v>0</v>
      </c>
      <c r="AP61">
        <f t="shared" si="43"/>
        <v>-1.5016336109179003E-9</v>
      </c>
      <c r="AQ61">
        <f t="shared" si="44"/>
        <v>-1.8351860296782323E-5</v>
      </c>
      <c r="AR61">
        <f t="shared" si="45"/>
        <v>-1.8353361930393244E-5</v>
      </c>
      <c r="AS61">
        <f t="shared" si="46"/>
        <v>-1.7002059978017828E-3</v>
      </c>
      <c r="AT61">
        <f t="shared" si="47"/>
        <v>-1.1108387054472534E-3</v>
      </c>
      <c r="AU61">
        <f t="shared" si="48"/>
        <v>-2.8293980651794295E-3</v>
      </c>
      <c r="AW61">
        <v>58</v>
      </c>
      <c r="AX61">
        <f>IF(Z61&gt;0, (R61*SUMPRODUCT(K61:$K$98, X61:$X$98)-K61*$AZ$3)/Z61, 0)</f>
        <v>-117945867.94269177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0.61338487399999997</v>
      </c>
      <c r="Q62" s="5">
        <f t="shared" si="60"/>
        <v>12.5</v>
      </c>
      <c r="R62">
        <f t="shared" si="31"/>
        <v>100000</v>
      </c>
      <c r="S62">
        <f t="shared" si="32"/>
        <v>-279619647.83151507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-10.138693938109675</v>
      </c>
      <c r="AC62">
        <f t="shared" si="33"/>
        <v>-9.0524206232396693</v>
      </c>
      <c r="AE62">
        <f t="shared" si="34"/>
        <v>0</v>
      </c>
      <c r="AF62">
        <f t="shared" si="35"/>
        <v>0</v>
      </c>
      <c r="AG62">
        <f t="shared" si="36"/>
        <v>-4.0467563230276868E-7</v>
      </c>
      <c r="AH62">
        <f t="shared" si="37"/>
        <v>-5.2726912881540305E-3</v>
      </c>
      <c r="AI62">
        <f t="shared" si="38"/>
        <v>-5.2730959637863331E-3</v>
      </c>
      <c r="AJ62">
        <f t="shared" si="39"/>
        <v>-1.0862733148700059</v>
      </c>
      <c r="AK62">
        <f t="shared" si="61"/>
        <v>-0.70970857566767731</v>
      </c>
      <c r="AL62">
        <f t="shared" si="40"/>
        <v>-1.8012549865014695</v>
      </c>
      <c r="AN62">
        <f t="shared" si="41"/>
        <v>0</v>
      </c>
      <c r="AO62">
        <f t="shared" si="42"/>
        <v>0</v>
      </c>
      <c r="AP62">
        <f t="shared" si="43"/>
        <v>-5.0494458176935716E-10</v>
      </c>
      <c r="AQ62">
        <f t="shared" si="44"/>
        <v>-6.5791381659074379E-6</v>
      </c>
      <c r="AR62">
        <f t="shared" si="45"/>
        <v>-6.5796431104892068E-6</v>
      </c>
      <c r="AS62">
        <f t="shared" si="46"/>
        <v>-1.3554258790998018E-3</v>
      </c>
      <c r="AT62">
        <f t="shared" si="47"/>
        <v>-8.8555739785815043E-4</v>
      </c>
      <c r="AU62">
        <f t="shared" si="48"/>
        <v>-2.2475629200684414E-3</v>
      </c>
      <c r="AW62">
        <v>59</v>
      </c>
      <c r="AX62">
        <f>IF(Z62&gt;0, (R62*SUMPRODUCT(K62:$K$98, X62:$X$98)-K62*$AZ$3)/Z62, 0)</f>
        <v>-279619647.83151507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0.62870016699999998</v>
      </c>
      <c r="Q63" s="5">
        <f t="shared" si="60"/>
        <v>12.5</v>
      </c>
      <c r="R63">
        <f t="shared" si="31"/>
        <v>100000</v>
      </c>
      <c r="S63">
        <f t="shared" si="32"/>
        <v>-691006602.81541765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-9.0524206232396693</v>
      </c>
      <c r="AC63">
        <f t="shared" si="33"/>
        <v>-8.0825239285114936</v>
      </c>
      <c r="AE63">
        <f t="shared" si="34"/>
        <v>0</v>
      </c>
      <c r="AF63">
        <f t="shared" si="35"/>
        <v>0</v>
      </c>
      <c r="AG63">
        <f t="shared" si="36"/>
        <v>-1.4620923837015972E-7</v>
      </c>
      <c r="AH63">
        <f t="shared" si="37"/>
        <v>-2.0353571008766501E-3</v>
      </c>
      <c r="AI63">
        <f t="shared" si="38"/>
        <v>-2.0355033101150202E-3</v>
      </c>
      <c r="AJ63">
        <f t="shared" si="39"/>
        <v>-0.96989669472817575</v>
      </c>
      <c r="AK63">
        <f t="shared" si="61"/>
        <v>-0.63366944362677691</v>
      </c>
      <c r="AL63">
        <f t="shared" si="40"/>
        <v>-1.6056016416650678</v>
      </c>
      <c r="AN63">
        <f t="shared" si="41"/>
        <v>0</v>
      </c>
      <c r="AO63">
        <f t="shared" si="42"/>
        <v>0</v>
      </c>
      <c r="AP63">
        <f t="shared" si="43"/>
        <v>-1.6288963666743179E-10</v>
      </c>
      <c r="AQ63">
        <f t="shared" si="44"/>
        <v>-2.267562449172429E-6</v>
      </c>
      <c r="AR63">
        <f t="shared" si="45"/>
        <v>-2.2677253388090962E-6</v>
      </c>
      <c r="AS63">
        <f t="shared" si="46"/>
        <v>-1.0805481375208326E-3</v>
      </c>
      <c r="AT63">
        <f t="shared" si="47"/>
        <v>-7.0596213064389672E-4</v>
      </c>
      <c r="AU63">
        <f t="shared" si="48"/>
        <v>-1.7887779935035384E-3</v>
      </c>
      <c r="AW63">
        <v>60</v>
      </c>
      <c r="AX63">
        <f>IF(Z63&gt;0, (R63*SUMPRODUCT(K63:$K$98, X63:$X$98)-K63*$AZ$3)/Z63, 0)</f>
        <v>-691006602.81541765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0.64417999699999995</v>
      </c>
      <c r="Q64" s="5">
        <f t="shared" si="60"/>
        <v>12.5</v>
      </c>
      <c r="R64">
        <f t="shared" si="31"/>
        <v>100000</v>
      </c>
      <c r="S64">
        <f t="shared" si="32"/>
        <v>-1784079402.2195663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-8.0825239285114936</v>
      </c>
      <c r="AC64">
        <f t="shared" si="33"/>
        <v>-7.2165411301218532</v>
      </c>
      <c r="AE64">
        <f t="shared" si="34"/>
        <v>0</v>
      </c>
      <c r="AF64">
        <f t="shared" si="35"/>
        <v>0</v>
      </c>
      <c r="AG64">
        <f t="shared" si="36"/>
        <v>-5.0562079251796348E-8</v>
      </c>
      <c r="AH64">
        <f t="shared" si="37"/>
        <v>-7.534805338772941E-4</v>
      </c>
      <c r="AI64">
        <f t="shared" si="38"/>
        <v>-7.5353109595654587E-4</v>
      </c>
      <c r="AJ64">
        <f t="shared" si="39"/>
        <v>-0.86598279838964043</v>
      </c>
      <c r="AK64">
        <f t="shared" si="61"/>
        <v>-0.56577667499580464</v>
      </c>
      <c r="AL64">
        <f t="shared" si="40"/>
        <v>-1.4325130044814016</v>
      </c>
      <c r="AN64">
        <f t="shared" si="41"/>
        <v>0</v>
      </c>
      <c r="AO64">
        <f t="shared" si="42"/>
        <v>0</v>
      </c>
      <c r="AP64">
        <f t="shared" si="43"/>
        <v>-5.0295084500892999E-11</v>
      </c>
      <c r="AQ64">
        <f t="shared" si="44"/>
        <v>-7.4950175471255195E-7</v>
      </c>
      <c r="AR64">
        <f t="shared" si="45"/>
        <v>-7.4955204979705282E-7</v>
      </c>
      <c r="AS64">
        <f t="shared" si="46"/>
        <v>-8.6140994725368938E-4</v>
      </c>
      <c r="AT64">
        <f t="shared" si="47"/>
        <v>-5.6278907233699865E-4</v>
      </c>
      <c r="AU64">
        <f t="shared" si="48"/>
        <v>-1.424948571640485E-3</v>
      </c>
      <c r="AW64">
        <v>61</v>
      </c>
      <c r="AX64">
        <f>IF(Z64&gt;0, (R64*SUMPRODUCT(K64:$K$98, X64:$X$98)-K64*$AZ$3)/Z64, 0)</f>
        <v>-1784079402.2195663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0.65972661300000002</v>
      </c>
      <c r="Q65" s="5">
        <f t="shared" si="60"/>
        <v>12.5</v>
      </c>
      <c r="R65">
        <f t="shared" si="31"/>
        <v>100000</v>
      </c>
      <c r="S65">
        <f t="shared" si="32"/>
        <v>-4823059492.282773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-7.2165411301218532</v>
      </c>
      <c r="AC65">
        <f t="shared" si="33"/>
        <v>-6.4433409278806684</v>
      </c>
      <c r="AE65">
        <f t="shared" si="34"/>
        <v>0</v>
      </c>
      <c r="AF65">
        <f t="shared" si="35"/>
        <v>0</v>
      </c>
      <c r="AG65">
        <f t="shared" si="36"/>
        <v>-1.6699309168253204E-8</v>
      </c>
      <c r="AH65">
        <f t="shared" si="37"/>
        <v>-2.6685719432820144E-4</v>
      </c>
      <c r="AI65">
        <f t="shared" si="38"/>
        <v>-2.6687389363736971E-4</v>
      </c>
      <c r="AJ65">
        <f t="shared" si="39"/>
        <v>-0.7732002022411848</v>
      </c>
      <c r="AK65">
        <f t="shared" si="61"/>
        <v>-0.50515787910852972</v>
      </c>
      <c r="AL65">
        <f t="shared" si="40"/>
        <v>-1.2786249552433517</v>
      </c>
      <c r="AN65">
        <f t="shared" si="41"/>
        <v>0</v>
      </c>
      <c r="AO65">
        <f t="shared" si="42"/>
        <v>0</v>
      </c>
      <c r="AP65">
        <f t="shared" si="43"/>
        <v>-1.4831364203179583E-11</v>
      </c>
      <c r="AQ65">
        <f t="shared" si="44"/>
        <v>-2.3700718391659238E-7</v>
      </c>
      <c r="AR65">
        <f t="shared" si="45"/>
        <v>-2.3702201528079557E-7</v>
      </c>
      <c r="AS65">
        <f t="shared" si="46"/>
        <v>-6.8671186848926803E-4</v>
      </c>
      <c r="AT65">
        <f t="shared" si="47"/>
        <v>-4.4865212145467874E-4</v>
      </c>
      <c r="AU65">
        <f t="shared" si="48"/>
        <v>-1.1356010119592274E-3</v>
      </c>
      <c r="AW65">
        <v>62</v>
      </c>
      <c r="AX65">
        <f>IF(Z65&gt;0, (R65*SUMPRODUCT(K65:$K$98, X65:$X$98)-K65*$AZ$3)/Z65, 0)</f>
        <v>-4823059492.282773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0.67535580100000003</v>
      </c>
      <c r="Q66" s="5">
        <f t="shared" si="60"/>
        <v>12.5</v>
      </c>
      <c r="R66">
        <f t="shared" si="31"/>
        <v>100000</v>
      </c>
      <c r="S66">
        <f t="shared" si="32"/>
        <v>-13686263030.448206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-6.4433409278806684</v>
      </c>
      <c r="AC66">
        <f t="shared" si="33"/>
        <v>-5.7529831722602296</v>
      </c>
      <c r="AE66">
        <f t="shared" si="34"/>
        <v>0</v>
      </c>
      <c r="AF66">
        <f t="shared" si="35"/>
        <v>0</v>
      </c>
      <c r="AG66">
        <f t="shared" si="36"/>
        <v>-5.2543407570983856E-9</v>
      </c>
      <c r="AH66">
        <f t="shared" si="37"/>
        <v>-9.0223802555778297E-5</v>
      </c>
      <c r="AI66">
        <f t="shared" si="38"/>
        <v>-9.0229056896535395E-5</v>
      </c>
      <c r="AJ66">
        <f t="shared" si="39"/>
        <v>-0.69035775562043877</v>
      </c>
      <c r="AK66">
        <f t="shared" si="61"/>
        <v>-0.45103386495164682</v>
      </c>
      <c r="AL66">
        <f t="shared" si="40"/>
        <v>-1.141481849628982</v>
      </c>
      <c r="AN66">
        <f t="shared" si="41"/>
        <v>0</v>
      </c>
      <c r="AO66">
        <f t="shared" si="42"/>
        <v>0</v>
      </c>
      <c r="AP66">
        <f t="shared" si="43"/>
        <v>-4.166609562309565E-12</v>
      </c>
      <c r="AQ66">
        <f t="shared" si="44"/>
        <v>-7.1546056081150536E-8</v>
      </c>
      <c r="AR66">
        <f t="shared" si="45"/>
        <v>-7.1550222690712845E-8</v>
      </c>
      <c r="AS66">
        <f t="shared" si="46"/>
        <v>-5.4744283992177892E-4</v>
      </c>
      <c r="AT66">
        <f t="shared" si="47"/>
        <v>-3.5766275951824107E-4</v>
      </c>
      <c r="AU66">
        <f t="shared" si="48"/>
        <v>-9.0517714966271067E-4</v>
      </c>
      <c r="AW66">
        <v>63</v>
      </c>
      <c r="AX66">
        <f>IF(Z66&gt;0, (R66*SUMPRODUCT(K66:$K$98, X66:$X$98)-K66*$AZ$3)/Z66, 0)</f>
        <v>-13686263030.448206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2">$C$6</f>
        <v>100000</v>
      </c>
      <c r="S67">
        <f t="shared" ref="S67:S79" si="63">AX67</f>
        <v>-40882296042.042122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-5.7529831722602296</v>
      </c>
      <c r="AC67">
        <f t="shared" ref="AC67:AC79" si="64">S67*Z67</f>
        <v>-5.1365921789601936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-1.5705429599886823E-9</v>
      </c>
      <c r="AH67">
        <f t="shared" ref="AH67:AH79" si="68">-X67*R67</f>
        <v>-2.9050035116309757E-5</v>
      </c>
      <c r="AI67">
        <f t="shared" ref="AI67:AI79" si="69">SUM(AE67:AH67)</f>
        <v>-2.9051605659269746E-5</v>
      </c>
      <c r="AJ67">
        <f t="shared" ref="AJ67:AJ79" si="70">AB67-AC67</f>
        <v>-0.61639099330003599</v>
      </c>
      <c r="AK67">
        <f t="shared" si="61"/>
        <v>-0.40270882205821612</v>
      </c>
      <c r="AL67">
        <f t="shared" ref="AL67:AL79" si="71">SUM(AI67:AK67)</f>
        <v>-1.0191288669639114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-1.1119784468316523E-12</v>
      </c>
      <c r="AQ67">
        <f t="shared" ref="AQ67:AQ79" si="75">AH67*$K67</f>
        <v>-2.0568054330250136E-8</v>
      </c>
      <c r="AR67">
        <f t="shared" ref="AR67:AR79" si="76">AI67*$K67</f>
        <v>-2.0569166308696966E-8</v>
      </c>
      <c r="AS67">
        <f t="shared" ref="AS67:AS79" si="77">AJ67*$K67</f>
        <v>-4.3641817946561147E-4</v>
      </c>
      <c r="AT67">
        <f t="shared" ref="AT67:AT79" si="78">AK67*$K67</f>
        <v>-2.8512657207474692E-4</v>
      </c>
      <c r="AU67">
        <f t="shared" ref="AU67:AU79" si="79">AL67*$K67</f>
        <v>-7.2156532070666714E-4</v>
      </c>
      <c r="AW67">
        <v>64</v>
      </c>
      <c r="AX67">
        <f>IF(Z67&gt;0, (R67*SUMPRODUCT(K67:$K$98, X67:$X$98)-K67*$AZ$3)/Z67, 0)</f>
        <v>-40882296042.042122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0.70685825099999999</v>
      </c>
      <c r="Q68" s="5">
        <f t="shared" si="60"/>
        <v>12.5</v>
      </c>
      <c r="R68">
        <f t="shared" si="62"/>
        <v>100000</v>
      </c>
      <c r="S68">
        <f t="shared" si="63"/>
        <v>-128917937062.27708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-5.1365921789601936</v>
      </c>
      <c r="AC68">
        <f t="shared" si="64"/>
        <v>-4.5862430344870946</v>
      </c>
      <c r="AE68">
        <f t="shared" si="65"/>
        <v>0</v>
      </c>
      <c r="AF68">
        <f t="shared" si="66"/>
        <v>0</v>
      </c>
      <c r="AG68">
        <f t="shared" si="67"/>
        <v>-4.4468628057083255E-10</v>
      </c>
      <c r="AH68">
        <f t="shared" si="68"/>
        <v>-8.8812099985437027E-6</v>
      </c>
      <c r="AI68">
        <f t="shared" si="69"/>
        <v>-8.8816546848242736E-6</v>
      </c>
      <c r="AJ68">
        <f t="shared" si="70"/>
        <v>-0.55034914447309902</v>
      </c>
      <c r="AK68">
        <f t="shared" si="61"/>
        <v>-0.35956145252721361</v>
      </c>
      <c r="AL68">
        <f t="shared" si="71"/>
        <v>-0.90991947865499745</v>
      </c>
      <c r="AN68">
        <f t="shared" si="72"/>
        <v>0</v>
      </c>
      <c r="AO68">
        <f t="shared" si="73"/>
        <v>0</v>
      </c>
      <c r="AP68">
        <f t="shared" si="74"/>
        <v>-2.8111385918412283E-13</v>
      </c>
      <c r="AQ68">
        <f t="shared" si="75"/>
        <v>-5.6143652862651296E-9</v>
      </c>
      <c r="AR68">
        <f t="shared" si="76"/>
        <v>-5.6146464001243136E-9</v>
      </c>
      <c r="AS68">
        <f t="shared" si="77"/>
        <v>-3.4790992810238019E-4</v>
      </c>
      <c r="AT68">
        <f t="shared" si="78"/>
        <v>-2.2730116027870904E-4</v>
      </c>
      <c r="AU68">
        <f t="shared" si="79"/>
        <v>-5.7521670302748934E-4</v>
      </c>
      <c r="AW68">
        <v>65</v>
      </c>
      <c r="AX68">
        <f>IF(Z68&gt;0, (R68*SUMPRODUCT(K68:$K$98, X68:$X$98)-K68*$AZ$3)/Z68, 0)</f>
        <v>-128917937062.27708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0.722550582</v>
      </c>
      <c r="Q69" s="5">
        <f t="shared" ref="Q69:Q79" si="91">$C$8</f>
        <v>12.5</v>
      </c>
      <c r="R69">
        <f t="shared" si="62"/>
        <v>100000</v>
      </c>
      <c r="S69">
        <f t="shared" si="63"/>
        <v>-430381572502.14648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-4.5862430344870946</v>
      </c>
      <c r="AC69">
        <f t="shared" si="64"/>
        <v>-4.094859857029002</v>
      </c>
      <c r="AE69">
        <f t="shared" si="65"/>
        <v>0</v>
      </c>
      <c r="AF69">
        <f t="shared" si="66"/>
        <v>0</v>
      </c>
      <c r="AG69">
        <f t="shared" si="67"/>
        <v>-1.1893108693125388E-10</v>
      </c>
      <c r="AH69">
        <f t="shared" si="68"/>
        <v>-2.5704666466709629E-6</v>
      </c>
      <c r="AI69">
        <f t="shared" si="69"/>
        <v>-2.5705855777578943E-6</v>
      </c>
      <c r="AJ69">
        <f t="shared" si="70"/>
        <v>-0.49138317745809257</v>
      </c>
      <c r="AK69">
        <f t="shared" si="61"/>
        <v>-0.32103701241409666</v>
      </c>
      <c r="AL69">
        <f t="shared" si="71"/>
        <v>-0.81242276045776696</v>
      </c>
      <c r="AN69">
        <f t="shared" si="72"/>
        <v>0</v>
      </c>
      <c r="AO69">
        <f t="shared" si="73"/>
        <v>0</v>
      </c>
      <c r="AP69">
        <f t="shared" si="74"/>
        <v>-6.7128337527256797E-14</v>
      </c>
      <c r="AQ69">
        <f t="shared" si="75"/>
        <v>-1.4508498754411E-9</v>
      </c>
      <c r="AR69">
        <f t="shared" si="76"/>
        <v>-1.4509170037786273E-9</v>
      </c>
      <c r="AS69">
        <f t="shared" si="77"/>
        <v>-2.7735167181890477E-4</v>
      </c>
      <c r="AT69">
        <f t="shared" si="78"/>
        <v>-1.8120309402816287E-4</v>
      </c>
      <c r="AU69">
        <f t="shared" si="79"/>
        <v>-4.5855621676407142E-4</v>
      </c>
      <c r="AW69">
        <v>66</v>
      </c>
      <c r="AX69">
        <f>IF(Z69&gt;0, (R69*SUMPRODUCT(K69:$K$98, X69:$X$98)-K69*$AZ$3)/Z69, 0)</f>
        <v>-430381572502.14648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0.74076925400000004</v>
      </c>
      <c r="Q70" s="5">
        <f t="shared" si="91"/>
        <v>12.5</v>
      </c>
      <c r="R70">
        <f t="shared" si="62"/>
        <v>100000</v>
      </c>
      <c r="S70">
        <f t="shared" si="63"/>
        <v>-1541821253841.7373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-4.094859857029002</v>
      </c>
      <c r="AC70">
        <f t="shared" si="64"/>
        <v>-3.6561248735937282</v>
      </c>
      <c r="AE70">
        <f t="shared" si="65"/>
        <v>0</v>
      </c>
      <c r="AF70">
        <f t="shared" si="66"/>
        <v>0</v>
      </c>
      <c r="AG70">
        <f t="shared" si="67"/>
        <v>-2.9641283518467248E-11</v>
      </c>
      <c r="AH70">
        <f t="shared" si="68"/>
        <v>-7.0480394034779269E-7</v>
      </c>
      <c r="AI70">
        <f t="shared" si="69"/>
        <v>-7.0483358163131119E-7</v>
      </c>
      <c r="AJ70">
        <f t="shared" si="70"/>
        <v>-0.43873498343527384</v>
      </c>
      <c r="AK70">
        <f t="shared" si="61"/>
        <v>-0.28664018999203017</v>
      </c>
      <c r="AL70">
        <f t="shared" si="71"/>
        <v>-0.72537587826088568</v>
      </c>
      <c r="AN70">
        <f t="shared" si="72"/>
        <v>0</v>
      </c>
      <c r="AO70">
        <f t="shared" si="73"/>
        <v>0</v>
      </c>
      <c r="AP70">
        <f t="shared" si="74"/>
        <v>-1.4937897892551787E-14</v>
      </c>
      <c r="AQ70">
        <f t="shared" si="75"/>
        <v>-3.5519006080233014E-10</v>
      </c>
      <c r="AR70">
        <f t="shared" si="76"/>
        <v>-3.5520499870022268E-10</v>
      </c>
      <c r="AS70">
        <f t="shared" si="77"/>
        <v>-2.2110305649764982E-4</v>
      </c>
      <c r="AT70">
        <f t="shared" si="78"/>
        <v>-1.4445399732217816E-4</v>
      </c>
      <c r="AU70">
        <f t="shared" si="79"/>
        <v>-3.6555740902482667E-4</v>
      </c>
      <c r="AW70">
        <v>67</v>
      </c>
      <c r="AX70">
        <f>IF(Z70&gt;0, (R70*SUMPRODUCT(K70:$K$98, X70:$X$98)-K70*$AZ$3)/Z70, 0)</f>
        <v>-1541821253841.7373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0.75888896100000003</v>
      </c>
      <c r="Q71" s="5">
        <f t="shared" si="91"/>
        <v>12.5</v>
      </c>
      <c r="R71">
        <f t="shared" si="62"/>
        <v>100000</v>
      </c>
      <c r="S71">
        <f t="shared" si="63"/>
        <v>-5956557183885.4297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-3.6561248735937282</v>
      </c>
      <c r="AC71">
        <f t="shared" si="64"/>
        <v>-3.2643972088720212</v>
      </c>
      <c r="AE71">
        <f t="shared" si="65"/>
        <v>0</v>
      </c>
      <c r="AF71">
        <f t="shared" si="66"/>
        <v>0</v>
      </c>
      <c r="AG71">
        <f t="shared" si="67"/>
        <v>-6.8504278312465407E-12</v>
      </c>
      <c r="AH71">
        <f t="shared" si="68"/>
        <v>-1.799555428162883E-7</v>
      </c>
      <c r="AI71">
        <f t="shared" si="69"/>
        <v>-1.7996239324411956E-7</v>
      </c>
      <c r="AJ71">
        <f t="shared" si="70"/>
        <v>-0.39172766472170695</v>
      </c>
      <c r="AK71">
        <f t="shared" si="61"/>
        <v>-0.255928741151561</v>
      </c>
      <c r="AL71">
        <f t="shared" si="71"/>
        <v>-0.64765658583566121</v>
      </c>
      <c r="AN71">
        <f t="shared" si="72"/>
        <v>0</v>
      </c>
      <c r="AO71">
        <f t="shared" si="73"/>
        <v>0</v>
      </c>
      <c r="AP71">
        <f t="shared" si="74"/>
        <v>-3.0824224128781725E-15</v>
      </c>
      <c r="AQ71">
        <f t="shared" si="75"/>
        <v>-8.0972898651447977E-11</v>
      </c>
      <c r="AR71">
        <f t="shared" si="76"/>
        <v>-8.0975981073860858E-11</v>
      </c>
      <c r="AS71">
        <f t="shared" si="77"/>
        <v>-1.7626200337080231E-4</v>
      </c>
      <c r="AT71">
        <f t="shared" si="78"/>
        <v>-1.1515784229227023E-4</v>
      </c>
      <c r="AU71">
        <f t="shared" si="79"/>
        <v>-2.9141992663905364E-4</v>
      </c>
      <c r="AW71">
        <v>68</v>
      </c>
      <c r="AX71">
        <f>IF(Z71&gt;0, (R71*SUMPRODUCT(K71:$K$98, X71:$X$98)-K71*$AZ$3)/Z71, 0)</f>
        <v>-5956557183885.4297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0.77688723800000004</v>
      </c>
      <c r="Q72" s="5">
        <f t="shared" si="91"/>
        <v>12.5</v>
      </c>
      <c r="R72">
        <f t="shared" si="62"/>
        <v>100000</v>
      </c>
      <c r="S72">
        <f t="shared" si="63"/>
        <v>-24955589607519.25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-3.2643972088720212</v>
      </c>
      <c r="AC72">
        <f t="shared" si="64"/>
        <v>-2.9146403651343369</v>
      </c>
      <c r="AE72">
        <f t="shared" si="65"/>
        <v>0</v>
      </c>
      <c r="AF72">
        <f t="shared" si="66"/>
        <v>0</v>
      </c>
      <c r="AG72">
        <f t="shared" si="67"/>
        <v>-1.4599135959986199E-12</v>
      </c>
      <c r="AH72">
        <f t="shared" si="68"/>
        <v>-4.2576079655483645E-8</v>
      </c>
      <c r="AI72">
        <f t="shared" si="69"/>
        <v>-4.2577539569079643E-8</v>
      </c>
      <c r="AJ72">
        <f t="shared" si="70"/>
        <v>-0.34975684373768434</v>
      </c>
      <c r="AK72">
        <f t="shared" ref="AK72:AK79" si="92">G72*SUM(AB72:AB72, AE72:AF72)</f>
        <v>-0.2285078046210415</v>
      </c>
      <c r="AL72">
        <f t="shared" si="71"/>
        <v>-0.57826469093626542</v>
      </c>
      <c r="AN72">
        <f t="shared" si="72"/>
        <v>0</v>
      </c>
      <c r="AO72">
        <f t="shared" si="73"/>
        <v>0</v>
      </c>
      <c r="AP72">
        <f t="shared" si="74"/>
        <v>-5.8652103040997459E-16</v>
      </c>
      <c r="AQ72">
        <f t="shared" si="75"/>
        <v>-1.7104961676358709E-11</v>
      </c>
      <c r="AR72">
        <f t="shared" si="76"/>
        <v>-1.7105548197389116E-11</v>
      </c>
      <c r="AS72">
        <f t="shared" si="77"/>
        <v>-1.4051499002695842E-4</v>
      </c>
      <c r="AT72">
        <f t="shared" si="78"/>
        <v>-9.1803126835994685E-5</v>
      </c>
      <c r="AU72">
        <f t="shared" si="79"/>
        <v>-2.323181339685013E-4</v>
      </c>
      <c r="AW72">
        <v>69</v>
      </c>
      <c r="AX72">
        <f>IF(Z72&gt;0, (R72*SUMPRODUCT(K72:$K$98, X72:$X$98)-K72*$AZ$3)/Z72, 0)</f>
        <v>-24955589607519.25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0.79474162100000001</v>
      </c>
      <c r="Q73" s="5">
        <f t="shared" si="91"/>
        <v>12.5</v>
      </c>
      <c r="R73">
        <f t="shared" si="62"/>
        <v>100000</v>
      </c>
      <c r="S73">
        <f t="shared" si="63"/>
        <v>-114114316371601.64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-2.9146403651343369</v>
      </c>
      <c r="AC73">
        <f t="shared" si="64"/>
        <v>-2.602357468884783</v>
      </c>
      <c r="AE73">
        <f t="shared" si="65"/>
        <v>0</v>
      </c>
      <c r="AF73">
        <f t="shared" si="66"/>
        <v>0</v>
      </c>
      <c r="AG73">
        <f t="shared" si="67"/>
        <v>-2.8506036223475145E-13</v>
      </c>
      <c r="AH73">
        <f t="shared" si="68"/>
        <v>-9.2820327824310566E-9</v>
      </c>
      <c r="AI73">
        <f t="shared" si="69"/>
        <v>-9.2823178427932911E-9</v>
      </c>
      <c r="AJ73">
        <f t="shared" si="70"/>
        <v>-0.31228289624955385</v>
      </c>
      <c r="AK73">
        <f t="shared" si="92"/>
        <v>-0.2040248255594036</v>
      </c>
      <c r="AL73">
        <f t="shared" si="71"/>
        <v>-0.51630773109127537</v>
      </c>
      <c r="AN73">
        <f t="shared" si="72"/>
        <v>0</v>
      </c>
      <c r="AO73">
        <f t="shared" si="73"/>
        <v>0</v>
      </c>
      <c r="AP73">
        <f t="shared" si="74"/>
        <v>-1.022528086136262E-16</v>
      </c>
      <c r="AQ73">
        <f t="shared" si="75"/>
        <v>-3.3295191032758097E-12</v>
      </c>
      <c r="AR73">
        <f t="shared" si="76"/>
        <v>-3.3296213560844232E-12</v>
      </c>
      <c r="AS73">
        <f t="shared" si="77"/>
        <v>-1.1201768977343193E-4</v>
      </c>
      <c r="AT73">
        <f t="shared" si="78"/>
        <v>-7.3184890655453208E-5</v>
      </c>
      <c r="AU73">
        <f t="shared" si="79"/>
        <v>-1.8520258375850652E-4</v>
      </c>
      <c r="AW73">
        <v>70</v>
      </c>
      <c r="AX73">
        <f>IF(Z73&gt;0, (R73*SUMPRODUCT(K73:$K$98, X73:$X$98)-K73*$AZ$3)/Z73, 0)</f>
        <v>-114114316371601.64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0.81243025300000005</v>
      </c>
      <c r="Q74" s="5">
        <f t="shared" si="91"/>
        <v>12.5</v>
      </c>
      <c r="R74">
        <f t="shared" si="62"/>
        <v>100000</v>
      </c>
      <c r="S74">
        <f t="shared" si="63"/>
        <v>-573790210304075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-2.602357468884783</v>
      </c>
      <c r="AC74">
        <f t="shared" si="64"/>
        <v>-2.3235334543643105</v>
      </c>
      <c r="AE74">
        <f t="shared" si="65"/>
        <v>0</v>
      </c>
      <c r="AF74">
        <f t="shared" si="66"/>
        <v>0</v>
      </c>
      <c r="AG74">
        <f t="shared" si="67"/>
        <v>-5.061809640175315E-14</v>
      </c>
      <c r="AH74">
        <f t="shared" si="68"/>
        <v>-1.8527332976852061E-9</v>
      </c>
      <c r="AI74">
        <f t="shared" si="69"/>
        <v>-1.8527839157816078E-9</v>
      </c>
      <c r="AJ74">
        <f t="shared" si="70"/>
        <v>-0.27882401452047256</v>
      </c>
      <c r="AK74">
        <f t="shared" si="92"/>
        <v>-0.18216502282193484</v>
      </c>
      <c r="AL74">
        <f t="shared" si="71"/>
        <v>-0.4609890391951913</v>
      </c>
      <c r="AN74">
        <f t="shared" si="72"/>
        <v>0</v>
      </c>
      <c r="AO74">
        <f t="shared" si="73"/>
        <v>0</v>
      </c>
      <c r="AP74">
        <f t="shared" si="74"/>
        <v>-1.621161192460805E-17</v>
      </c>
      <c r="AQ74">
        <f t="shared" si="75"/>
        <v>-5.9338053694234925E-13</v>
      </c>
      <c r="AR74">
        <f t="shared" si="76"/>
        <v>-5.933967485542739E-13</v>
      </c>
      <c r="AS74">
        <f t="shared" si="77"/>
        <v>-8.9299816468614275E-5</v>
      </c>
      <c r="AT74">
        <f t="shared" si="78"/>
        <v>-5.8342546760100863E-5</v>
      </c>
      <c r="AU74">
        <f t="shared" si="79"/>
        <v>-1.4764236382211189E-4</v>
      </c>
      <c r="AW74">
        <v>71</v>
      </c>
      <c r="AX74">
        <f>IF(Z74&gt;0, (R74*SUMPRODUCT(K74:$K$98, X74:$X$98)-K74*$AZ$3)/Z74, 0)</f>
        <v>-573790210304075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0.830029028</v>
      </c>
      <c r="Q75" s="5">
        <f t="shared" si="91"/>
        <v>12.5</v>
      </c>
      <c r="R75">
        <f t="shared" si="62"/>
        <v>100000</v>
      </c>
      <c r="S75">
        <f t="shared" si="63"/>
        <v>-3202535318542811.5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-2.3235334543643105</v>
      </c>
      <c r="AC75">
        <f t="shared" si="64"/>
        <v>-2.0745834413972233</v>
      </c>
      <c r="AE75">
        <f t="shared" si="65"/>
        <v>0</v>
      </c>
      <c r="AF75">
        <f t="shared" si="66"/>
        <v>0</v>
      </c>
      <c r="AG75">
        <f t="shared" si="67"/>
        <v>-8.0974260821781564E-15</v>
      </c>
      <c r="AH75">
        <f t="shared" si="68"/>
        <v>-3.3611591484445972E-10</v>
      </c>
      <c r="AI75">
        <f t="shared" si="69"/>
        <v>-3.3612401227054192E-10</v>
      </c>
      <c r="AJ75">
        <f t="shared" si="70"/>
        <v>-0.24895001296708719</v>
      </c>
      <c r="AK75">
        <f t="shared" si="92"/>
        <v>-0.16264734180550175</v>
      </c>
      <c r="AL75">
        <f t="shared" si="71"/>
        <v>-0.41159735510871298</v>
      </c>
      <c r="AN75">
        <f t="shared" si="72"/>
        <v>0</v>
      </c>
      <c r="AO75">
        <f t="shared" si="73"/>
        <v>0</v>
      </c>
      <c r="AP75">
        <f t="shared" si="74"/>
        <v>-2.3155243904163762E-18</v>
      </c>
      <c r="AQ75">
        <f t="shared" si="75"/>
        <v>-9.6115060629254494E-14</v>
      </c>
      <c r="AR75">
        <f t="shared" si="76"/>
        <v>-9.6117376153644915E-14</v>
      </c>
      <c r="AS75">
        <f t="shared" si="77"/>
        <v>-7.1189266955889535E-5</v>
      </c>
      <c r="AT75">
        <f t="shared" si="78"/>
        <v>-4.6510321077944519E-5</v>
      </c>
      <c r="AU75">
        <f t="shared" si="79"/>
        <v>-1.1769958812995144E-4</v>
      </c>
      <c r="AW75">
        <v>72</v>
      </c>
      <c r="AX75">
        <f>IF(Z75&gt;0, (R75*SUMPRODUCT(K75:$K$98, X75:$X$98)-K75*$AZ$3)/Z75, 0)</f>
        <v>-3202535318542811.5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0.84762719500000006</v>
      </c>
      <c r="Q76" s="5">
        <f t="shared" si="91"/>
        <v>12.5</v>
      </c>
      <c r="R76">
        <f t="shared" si="62"/>
        <v>100000</v>
      </c>
      <c r="S76">
        <f t="shared" si="63"/>
        <v>-2.0083937620062744E+16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-2.0745834413972233</v>
      </c>
      <c r="AC76">
        <f t="shared" si="64"/>
        <v>-1.852306644104748</v>
      </c>
      <c r="AE76">
        <f t="shared" si="65"/>
        <v>0</v>
      </c>
      <c r="AF76">
        <f t="shared" si="66"/>
        <v>0</v>
      </c>
      <c r="AG76">
        <f t="shared" si="67"/>
        <v>-1.1528532645998635E-15</v>
      </c>
      <c r="AH76">
        <f t="shared" si="68"/>
        <v>-5.4908788454052084E-11</v>
      </c>
      <c r="AI76">
        <f t="shared" si="69"/>
        <v>-5.4909941307316686E-11</v>
      </c>
      <c r="AJ76">
        <f t="shared" si="70"/>
        <v>-0.22227679729247529</v>
      </c>
      <c r="AK76">
        <f t="shared" si="92"/>
        <v>-0.14522084089780565</v>
      </c>
      <c r="AL76">
        <f t="shared" si="71"/>
        <v>-0.36749763824519088</v>
      </c>
      <c r="AN76">
        <f t="shared" si="72"/>
        <v>0</v>
      </c>
      <c r="AO76">
        <f t="shared" si="73"/>
        <v>0</v>
      </c>
      <c r="AP76">
        <f t="shared" si="74"/>
        <v>-2.9434616295490554E-19</v>
      </c>
      <c r="AQ76">
        <f t="shared" si="75"/>
        <v>-1.4019296028590841E-14</v>
      </c>
      <c r="AR76">
        <f t="shared" si="76"/>
        <v>-1.4019590374753797E-14</v>
      </c>
      <c r="AS76">
        <f t="shared" si="77"/>
        <v>-5.6751647764690892E-5</v>
      </c>
      <c r="AT76">
        <f t="shared" si="78"/>
        <v>-3.7077743206278791E-5</v>
      </c>
      <c r="AU76">
        <f t="shared" si="79"/>
        <v>-9.382939098498927E-5</v>
      </c>
      <c r="AW76">
        <v>73</v>
      </c>
      <c r="AX76">
        <f>IF(Z76&gt;0, (R76*SUMPRODUCT(K76:$K$98, X76:$X$98)-K76*$AZ$3)/Z76, 0)</f>
        <v>-2.0083937620062744E+16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0.86522596900000004</v>
      </c>
      <c r="Q77" s="5">
        <f t="shared" si="91"/>
        <v>12.5</v>
      </c>
      <c r="R77">
        <f t="shared" si="62"/>
        <v>100000</v>
      </c>
      <c r="S77">
        <f t="shared" si="63"/>
        <v>-1.4371650107842102E+17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-1.852306644104748</v>
      </c>
      <c r="AC77">
        <f t="shared" si="64"/>
        <v>-1.65384521795068</v>
      </c>
      <c r="AE77">
        <f t="shared" si="65"/>
        <v>0</v>
      </c>
      <c r="AF77">
        <f t="shared" si="66"/>
        <v>0</v>
      </c>
      <c r="AG77">
        <f t="shared" si="67"/>
        <v>-1.4384614897563459E-16</v>
      </c>
      <c r="AH77">
        <f t="shared" si="68"/>
        <v>-7.9798286638258433E-12</v>
      </c>
      <c r="AI77">
        <f t="shared" si="69"/>
        <v>-7.9799725099748189E-12</v>
      </c>
      <c r="AJ77">
        <f t="shared" si="70"/>
        <v>-0.19846142615406803</v>
      </c>
      <c r="AK77">
        <f t="shared" si="92"/>
        <v>-0.12966146508733237</v>
      </c>
      <c r="AL77">
        <f t="shared" si="71"/>
        <v>-0.32812289124938038</v>
      </c>
      <c r="AN77">
        <f t="shared" si="72"/>
        <v>0</v>
      </c>
      <c r="AO77">
        <f t="shared" si="73"/>
        <v>0</v>
      </c>
      <c r="AP77">
        <f t="shared" si="74"/>
        <v>-3.2791747554702181E-20</v>
      </c>
      <c r="AQ77">
        <f t="shared" si="75"/>
        <v>-1.819113886172072E-15</v>
      </c>
      <c r="AR77">
        <f t="shared" si="76"/>
        <v>-1.8191466779196269E-15</v>
      </c>
      <c r="AS77">
        <f t="shared" si="77"/>
        <v>-4.5242066138960097E-5</v>
      </c>
      <c r="AT77">
        <f t="shared" si="78"/>
        <v>-2.9558149877455736E-5</v>
      </c>
      <c r="AU77">
        <f t="shared" si="79"/>
        <v>-7.4800216018234986E-5</v>
      </c>
      <c r="AW77">
        <v>74</v>
      </c>
      <c r="AX77">
        <f>IF(Z77&gt;0, (R77*SUMPRODUCT(K77:$K$98, X77:$X$98)-K77*$AZ$3)/Z77, 0)</f>
        <v>-1.4371650107842102E+17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0.88282474399999999</v>
      </c>
      <c r="Q78" s="5">
        <f t="shared" si="91"/>
        <v>12.5</v>
      </c>
      <c r="R78">
        <f t="shared" si="62"/>
        <v>100000</v>
      </c>
      <c r="S78">
        <f t="shared" si="63"/>
        <v>-1.1972754656569669E+18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-1.65384521795068</v>
      </c>
      <c r="AC78">
        <f t="shared" si="64"/>
        <v>-1.4766475160273942</v>
      </c>
      <c r="AE78">
        <f t="shared" si="65"/>
        <v>0</v>
      </c>
      <c r="AF78">
        <f t="shared" si="66"/>
        <v>0</v>
      </c>
      <c r="AG78">
        <f t="shared" si="67"/>
        <v>-1.5416747841077771E-17</v>
      </c>
      <c r="AH78">
        <f t="shared" si="68"/>
        <v>-1.0159275171584038E-12</v>
      </c>
      <c r="AI78">
        <f t="shared" si="69"/>
        <v>-1.0159429339062449E-12</v>
      </c>
      <c r="AJ78">
        <f t="shared" si="70"/>
        <v>-0.17719770192328577</v>
      </c>
      <c r="AK78">
        <f t="shared" si="92"/>
        <v>-0.11576916525654761</v>
      </c>
      <c r="AL78">
        <f t="shared" si="71"/>
        <v>-0.2929668671808493</v>
      </c>
      <c r="AN78">
        <f t="shared" si="72"/>
        <v>0</v>
      </c>
      <c r="AO78">
        <f t="shared" si="73"/>
        <v>0</v>
      </c>
      <c r="AP78">
        <f t="shared" si="74"/>
        <v>-3.1379142311273028E-21</v>
      </c>
      <c r="AQ78">
        <f t="shared" si="75"/>
        <v>-2.0678118671637554E-16</v>
      </c>
      <c r="AR78">
        <f t="shared" si="76"/>
        <v>-2.0678432463060668E-16</v>
      </c>
      <c r="AS78">
        <f t="shared" si="77"/>
        <v>-3.6066698133739509E-5</v>
      </c>
      <c r="AT78">
        <f t="shared" si="78"/>
        <v>-2.356357611404333E-5</v>
      </c>
      <c r="AU78">
        <f t="shared" si="79"/>
        <v>-5.9630274247989617E-5</v>
      </c>
      <c r="AW78">
        <v>75</v>
      </c>
      <c r="AX78">
        <f>IF(Z78&gt;0, (R78*SUMPRODUCT(K78:$K$98, X78:$X$98)-K78*$AZ$3)/Z78, 0)</f>
        <v>-1.1972754656569669E+18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-1.4766475160273942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-1.2333398272862217E-13</v>
      </c>
      <c r="AI79">
        <f t="shared" si="69"/>
        <v>-1.2333398272862217E-13</v>
      </c>
      <c r="AJ79">
        <f t="shared" si="70"/>
        <v>-1.4766475160273942</v>
      </c>
      <c r="AK79">
        <f t="shared" si="92"/>
        <v>-0.10336532612191761</v>
      </c>
      <c r="AL79">
        <f t="shared" si="71"/>
        <v>-1.580012842149435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-2.2413673079480733E-17</v>
      </c>
      <c r="AR79">
        <f t="shared" si="76"/>
        <v>-2.2413673079480733E-17</v>
      </c>
      <c r="AS79">
        <f t="shared" si="77"/>
        <v>-2.6835340873318319E-4</v>
      </c>
      <c r="AT79">
        <f t="shared" si="78"/>
        <v>-1.8784738611322825E-5</v>
      </c>
      <c r="AU79">
        <f t="shared" si="79"/>
        <v>-2.8713814734452838E-4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13292.858649852407</v>
      </c>
      <c r="AO81" s="6">
        <f t="shared" si="93"/>
        <v>-1329.2858649852408</v>
      </c>
      <c r="AP81" s="6">
        <f t="shared" si="93"/>
        <v>-701.31051563757069</v>
      </c>
      <c r="AQ81" s="6">
        <f t="shared" si="93"/>
        <v>-7254.8517033780663</v>
      </c>
      <c r="AR81" s="6">
        <f t="shared" si="93"/>
        <v>4007.4105658515259</v>
      </c>
      <c r="AS81" s="6">
        <f t="shared" si="93"/>
        <v>-1726.6414147826292</v>
      </c>
      <c r="AT81" s="6">
        <f t="shared" si="93"/>
        <v>1007.2074919565341</v>
      </c>
      <c r="AU81" s="6">
        <f t="shared" si="93"/>
        <v>3287.9766430254313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5" priority="1" operator="lessThan">
      <formula>0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5BE21-A28D-43E2-BB0F-2347B79D599D}">
  <sheetPr codeName="Sheet3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30100.55509194003</v>
      </c>
      <c r="K3">
        <v>1</v>
      </c>
      <c r="L3" s="2">
        <v>0</v>
      </c>
      <c r="O3">
        <f>$C$3</f>
        <v>30100.55509194003</v>
      </c>
      <c r="P3" s="2">
        <f>O3*C5</f>
        <v>3010.0555091940032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30100.55509194003</v>
      </c>
      <c r="AF3">
        <f t="shared" ref="AF3:AF34" si="4">-$Z3*P3</f>
        <v>-3010.0555091940032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26465.542612046025</v>
      </c>
      <c r="AJ3">
        <f t="shared" ref="AJ3:AJ34" si="8">AB3-AC3</f>
        <v>0</v>
      </c>
      <c r="AL3">
        <f t="shared" ref="AL3:AL34" si="9">SUM(AI3:AK3)</f>
        <v>26465.542612046025</v>
      </c>
      <c r="AN3">
        <f t="shared" ref="AN3:AN34" si="10">AE3*$K3</f>
        <v>30100.55509194003</v>
      </c>
      <c r="AO3">
        <f t="shared" ref="AO3:AO34" si="11">AF3*$K3</f>
        <v>-3010.0555091940032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26465.542612046025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26465.542612046025</v>
      </c>
      <c r="AW3">
        <v>0</v>
      </c>
      <c r="AX3">
        <f>IF(Z3&gt;0, (R3*SUMPRODUCT(K3:$K$98, X3:$X$98)-K3*$AZ$3)/Z3, 0)</f>
        <v>0</v>
      </c>
      <c r="AZ3">
        <f>C6*ABS(SUMPRODUCT(X4:X69, K4:K69))/1</f>
        <v>17640.196282296074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100000</v>
      </c>
      <c r="S4">
        <f t="shared" si="1"/>
        <v>1932.1507089183044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1890.0210302460091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-1890.0210302460091</v>
      </c>
      <c r="AK4">
        <f>G4*SUM(AB4, AE4:AF4)</f>
        <v>0</v>
      </c>
      <c r="AL4">
        <f t="shared" si="9"/>
        <v>-3070.4761302460092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-1053.9777678571427</v>
      </c>
      <c r="AR4">
        <f t="shared" si="14"/>
        <v>-1053.9777678571427</v>
      </c>
      <c r="AS4">
        <f t="shared" si="15"/>
        <v>-1687.5187770053651</v>
      </c>
      <c r="AT4">
        <f t="shared" si="16"/>
        <v>0</v>
      </c>
      <c r="AU4">
        <f t="shared" si="17"/>
        <v>-2741.496544862508</v>
      </c>
      <c r="AW4">
        <v>1</v>
      </c>
      <c r="AX4">
        <f>IF(Z4&gt;0, (R4*SUMPRODUCT(K4:$K$98, X4:$X$98)-K4*$AZ$3)/Z4, 0)</f>
        <v>1932.1507089183044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100000</v>
      </c>
      <c r="S5">
        <f t="shared" si="1"/>
        <v>2642.2467114733595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1890.0210302460091</v>
      </c>
      <c r="AC5">
        <f t="shared" si="2"/>
        <v>2523.5620393942318</v>
      </c>
      <c r="AE5">
        <f t="shared" si="3"/>
        <v>0</v>
      </c>
      <c r="AF5">
        <f t="shared" si="4"/>
        <v>0</v>
      </c>
      <c r="AG5">
        <f t="shared" si="5"/>
        <v>-11.93852389160063</v>
      </c>
      <c r="AH5">
        <f t="shared" si="6"/>
        <v>-1333.1583181949647</v>
      </c>
      <c r="AI5">
        <f t="shared" si="7"/>
        <v>-1345.0968420865654</v>
      </c>
      <c r="AJ5">
        <f t="shared" si="8"/>
        <v>-633.54100914822266</v>
      </c>
      <c r="AK5">
        <f>G5*SUM(AB5, AE5:AF5)</f>
        <v>132.30147211722064</v>
      </c>
      <c r="AL5">
        <f t="shared" si="9"/>
        <v>-1846.3363791175675</v>
      </c>
      <c r="AN5">
        <f t="shared" si="10"/>
        <v>0</v>
      </c>
      <c r="AO5">
        <f t="shared" si="11"/>
        <v>0</v>
      </c>
      <c r="AP5">
        <f t="shared" si="12"/>
        <v>-9.5173181533806037</v>
      </c>
      <c r="AQ5">
        <f t="shared" si="13"/>
        <v>-1062.7856490712409</v>
      </c>
      <c r="AR5">
        <f t="shared" si="14"/>
        <v>-1072.3029672246216</v>
      </c>
      <c r="AS5">
        <f t="shared" si="15"/>
        <v>-505.05501367045804</v>
      </c>
      <c r="AT5">
        <f t="shared" si="16"/>
        <v>105.46992356283532</v>
      </c>
      <c r="AU5">
        <f t="shared" si="17"/>
        <v>-1471.8880573322444</v>
      </c>
      <c r="AW5">
        <v>2</v>
      </c>
      <c r="AX5">
        <f>IF(Z5&gt;0, (R5*SUMPRODUCT(K5:$K$98, X5:$X$98)-K5*$AZ$3)/Z5, 0)</f>
        <v>2642.2467114733595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100000</v>
      </c>
      <c r="S6">
        <f t="shared" si="1"/>
        <v>3188.4550635688561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2523.5620393942318</v>
      </c>
      <c r="AC6">
        <f t="shared" si="2"/>
        <v>2967.489584077779</v>
      </c>
      <c r="AE6">
        <f t="shared" si="3"/>
        <v>0</v>
      </c>
      <c r="AF6">
        <f t="shared" si="4"/>
        <v>0</v>
      </c>
      <c r="AG6">
        <f t="shared" si="5"/>
        <v>-11.633728266959841</v>
      </c>
      <c r="AH6">
        <f t="shared" si="6"/>
        <v>-1483.2830857982672</v>
      </c>
      <c r="AI6">
        <f t="shared" si="7"/>
        <v>-1494.9168140652271</v>
      </c>
      <c r="AJ6">
        <f t="shared" si="8"/>
        <v>-443.92754468354724</v>
      </c>
      <c r="AK6">
        <f>G6*SUM(AB6, AE6:AF6)</f>
        <v>176.64934275759623</v>
      </c>
      <c r="AL6">
        <f t="shared" si="9"/>
        <v>-1762.195015991178</v>
      </c>
      <c r="AN6">
        <f t="shared" si="10"/>
        <v>0</v>
      </c>
      <c r="AO6">
        <f t="shared" si="11"/>
        <v>0</v>
      </c>
      <c r="AP6">
        <f t="shared" si="12"/>
        <v>-8.2806579888505603</v>
      </c>
      <c r="AQ6">
        <f t="shared" si="13"/>
        <v>-1055.7716023869316</v>
      </c>
      <c r="AR6">
        <f t="shared" si="14"/>
        <v>-1064.0522603757822</v>
      </c>
      <c r="AS6">
        <f t="shared" si="15"/>
        <v>-315.97885776605432</v>
      </c>
      <c r="AT6">
        <f t="shared" si="16"/>
        <v>125.73551296407803</v>
      </c>
      <c r="AU6">
        <f t="shared" si="17"/>
        <v>-1254.2956051777585</v>
      </c>
      <c r="AW6">
        <v>3</v>
      </c>
      <c r="AX6">
        <f>IF(Z6&gt;0, (R6*SUMPRODUCT(K6:$K$98, X6:$X$98)-K6*$AZ$3)/Z6, 0)</f>
        <v>3188.4550635688561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12.5</v>
      </c>
      <c r="R7">
        <f t="shared" si="0"/>
        <v>100000</v>
      </c>
      <c r="S7">
        <f t="shared" si="1"/>
        <v>3598.7181001049803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2967.489584077779</v>
      </c>
      <c r="AC7">
        <f t="shared" si="2"/>
        <v>3256.9976189719091</v>
      </c>
      <c r="AE7">
        <f t="shared" si="3"/>
        <v>0</v>
      </c>
      <c r="AF7">
        <f t="shared" si="4"/>
        <v>0</v>
      </c>
      <c r="AG7">
        <f t="shared" si="5"/>
        <v>-11.313047897794833</v>
      </c>
      <c r="AH7">
        <f t="shared" si="6"/>
        <v>-1634.7446919632698</v>
      </c>
      <c r="AI7">
        <f t="shared" si="7"/>
        <v>-1646.0577398610646</v>
      </c>
      <c r="AJ7">
        <f t="shared" si="8"/>
        <v>-289.50803489413011</v>
      </c>
      <c r="AK7">
        <f>G7*SUM(AB7, AE7:AF7)</f>
        <v>207.72427088544455</v>
      </c>
      <c r="AL7">
        <f t="shared" si="9"/>
        <v>-1727.8415038697501</v>
      </c>
      <c r="AN7">
        <f t="shared" si="10"/>
        <v>0</v>
      </c>
      <c r="AO7">
        <f t="shared" si="11"/>
        <v>0</v>
      </c>
      <c r="AP7">
        <f t="shared" si="12"/>
        <v>-7.1896464609083877</v>
      </c>
      <c r="AQ7">
        <f t="shared" si="13"/>
        <v>-1038.909805318995</v>
      </c>
      <c r="AR7">
        <f t="shared" si="14"/>
        <v>-1046.0994517799033</v>
      </c>
      <c r="AS7">
        <f t="shared" si="15"/>
        <v>-183.9875900186764</v>
      </c>
      <c r="AT7">
        <f t="shared" si="16"/>
        <v>132.01252947116234</v>
      </c>
      <c r="AU7">
        <f t="shared" si="17"/>
        <v>-1098.0745123274173</v>
      </c>
      <c r="AW7">
        <v>4</v>
      </c>
      <c r="AX7">
        <f>IF(Z7&gt;0, (R7*SUMPRODUCT(K7:$K$98, X7:$X$98)-K7*$AZ$3)/Z7, 0)</f>
        <v>3598.7181001049803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100000</v>
      </c>
      <c r="S8">
        <f t="shared" si="1"/>
        <v>3894.0425156508845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3256.9976189719091</v>
      </c>
      <c r="AC8">
        <f t="shared" si="2"/>
        <v>3419.2303469395774</v>
      </c>
      <c r="AE8">
        <f t="shared" si="3"/>
        <v>0</v>
      </c>
      <c r="AF8">
        <f t="shared" si="4"/>
        <v>0</v>
      </c>
      <c r="AG8">
        <f t="shared" si="5"/>
        <v>-10.975837876695785</v>
      </c>
      <c r="AH8">
        <f t="shared" si="6"/>
        <v>-1792.6363369688011</v>
      </c>
      <c r="AI8">
        <f t="shared" si="7"/>
        <v>-1803.6121748454968</v>
      </c>
      <c r="AJ8">
        <f t="shared" si="8"/>
        <v>-162.23272796766832</v>
      </c>
      <c r="AK8">
        <f t="shared" ref="AK8:AK39" si="30">G8*SUM(AB8:AB8, AE8:AF8)</f>
        <v>227.98983332803365</v>
      </c>
      <c r="AL8">
        <f t="shared" si="9"/>
        <v>-1737.8550694851315</v>
      </c>
      <c r="AN8">
        <f t="shared" si="10"/>
        <v>0</v>
      </c>
      <c r="AO8">
        <f t="shared" si="11"/>
        <v>0</v>
      </c>
      <c r="AP8">
        <f t="shared" si="12"/>
        <v>-6.2279851752505966</v>
      </c>
      <c r="AQ8">
        <f t="shared" si="13"/>
        <v>-1017.1900001331143</v>
      </c>
      <c r="AR8">
        <f t="shared" si="14"/>
        <v>-1023.4179853083648</v>
      </c>
      <c r="AS8">
        <f t="shared" si="15"/>
        <v>-92.055206725344902</v>
      </c>
      <c r="AT8">
        <f t="shared" si="16"/>
        <v>129.36755426113365</v>
      </c>
      <c r="AU8">
        <f t="shared" si="17"/>
        <v>-986.10563777257607</v>
      </c>
      <c r="AW8">
        <v>5</v>
      </c>
      <c r="AX8">
        <f>IF(Z8&gt;0, (R8*SUMPRODUCT(K8:$K$98, X8:$X$98)-K8*$AZ$3)/Z8, 0)</f>
        <v>3894.0425156508845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100000</v>
      </c>
      <c r="S9">
        <f t="shared" si="1"/>
        <v>4089.8510947707255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3419.2303469395774</v>
      </c>
      <c r="AC9">
        <f t="shared" si="2"/>
        <v>3474.4890372409864</v>
      </c>
      <c r="AE9">
        <f t="shared" si="3"/>
        <v>0</v>
      </c>
      <c r="AF9">
        <f t="shared" si="4"/>
        <v>0</v>
      </c>
      <c r="AG9">
        <f t="shared" si="5"/>
        <v>-10.619240642047641</v>
      </c>
      <c r="AH9">
        <f t="shared" si="6"/>
        <v>-1974.7108470494809</v>
      </c>
      <c r="AI9">
        <f t="shared" si="7"/>
        <v>-1985.3300876915284</v>
      </c>
      <c r="AJ9">
        <f t="shared" si="8"/>
        <v>-55.258690301408933</v>
      </c>
      <c r="AK9">
        <f t="shared" si="30"/>
        <v>239.34612428577043</v>
      </c>
      <c r="AL9">
        <f t="shared" si="9"/>
        <v>-1801.2426537071669</v>
      </c>
      <c r="AN9">
        <f t="shared" si="10"/>
        <v>0</v>
      </c>
      <c r="AO9">
        <f t="shared" si="11"/>
        <v>0</v>
      </c>
      <c r="AP9">
        <f t="shared" si="12"/>
        <v>-5.3800377925323684</v>
      </c>
      <c r="AQ9">
        <f t="shared" si="13"/>
        <v>-1000.4499704416953</v>
      </c>
      <c r="AR9">
        <f t="shared" si="14"/>
        <v>-1005.8300082342276</v>
      </c>
      <c r="AS9">
        <f t="shared" si="15"/>
        <v>-27.99577222219315</v>
      </c>
      <c r="AT9">
        <f t="shared" si="16"/>
        <v>121.26019529634624</v>
      </c>
      <c r="AU9">
        <f t="shared" si="17"/>
        <v>-912.56558516007453</v>
      </c>
      <c r="AW9">
        <v>6</v>
      </c>
      <c r="AX9">
        <f>IF(Z9&gt;0, (R9*SUMPRODUCT(K9:$K$98, X9:$X$98)-K9*$AZ$3)/Z9, 0)</f>
        <v>4089.8510947707255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100000</v>
      </c>
      <c r="S10">
        <f t="shared" si="1"/>
        <v>4187.3633366432168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3474.4890372409864</v>
      </c>
      <c r="AC10">
        <f t="shared" si="2"/>
        <v>3431.5825404015432</v>
      </c>
      <c r="AE10">
        <f t="shared" si="3"/>
        <v>0</v>
      </c>
      <c r="AF10">
        <f t="shared" si="4"/>
        <v>0</v>
      </c>
      <c r="AG10">
        <f t="shared" si="5"/>
        <v>-10.243864290364094</v>
      </c>
      <c r="AH10">
        <f t="shared" si="6"/>
        <v>-2153.4715621045843</v>
      </c>
      <c r="AI10">
        <f t="shared" si="7"/>
        <v>-2163.7154263949483</v>
      </c>
      <c r="AJ10">
        <f t="shared" si="8"/>
        <v>42.906496839443207</v>
      </c>
      <c r="AK10">
        <f t="shared" si="30"/>
        <v>243.21423260686907</v>
      </c>
      <c r="AL10">
        <f t="shared" si="9"/>
        <v>-1877.5946969486361</v>
      </c>
      <c r="AN10">
        <f t="shared" si="10"/>
        <v>0</v>
      </c>
      <c r="AO10">
        <f t="shared" si="11"/>
        <v>0</v>
      </c>
      <c r="AP10">
        <f t="shared" si="12"/>
        <v>-4.6338039737638219</v>
      </c>
      <c r="AQ10">
        <f t="shared" si="13"/>
        <v>-974.12117136832308</v>
      </c>
      <c r="AR10">
        <f t="shared" si="14"/>
        <v>-978.75497534208694</v>
      </c>
      <c r="AS10">
        <f t="shared" si="15"/>
        <v>19.408720178177038</v>
      </c>
      <c r="AT10">
        <f t="shared" si="16"/>
        <v>110.01776727848193</v>
      </c>
      <c r="AU10">
        <f t="shared" si="17"/>
        <v>-849.32848788542799</v>
      </c>
      <c r="AW10">
        <v>7</v>
      </c>
      <c r="AX10">
        <f>IF(Z10&gt;0, (R10*SUMPRODUCT(K10:$K$98, X10:$X$98)-K10*$AZ$3)/Z10, 0)</f>
        <v>4187.3633366432168</v>
      </c>
    </row>
    <row r="11" spans="1:52" x14ac:dyDescent="0.25">
      <c r="A11" t="s">
        <v>33</v>
      </c>
      <c r="C11" s="25">
        <f>AU71</f>
        <v>7884.692761565836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100000</v>
      </c>
      <c r="S11">
        <f t="shared" si="1"/>
        <v>4202.469467898487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3431.5825404015432</v>
      </c>
      <c r="AC11">
        <f t="shared" si="2"/>
        <v>3312.4108990352297</v>
      </c>
      <c r="AE11">
        <f t="shared" si="3"/>
        <v>0</v>
      </c>
      <c r="AF11">
        <f t="shared" si="4"/>
        <v>0</v>
      </c>
      <c r="AG11">
        <f t="shared" si="5"/>
        <v>-9.8525727680409965</v>
      </c>
      <c r="AH11">
        <f t="shared" si="6"/>
        <v>-2310.8230353556519</v>
      </c>
      <c r="AI11">
        <f t="shared" si="7"/>
        <v>-2320.6756081236927</v>
      </c>
      <c r="AJ11">
        <f t="shared" si="8"/>
        <v>119.17164136631345</v>
      </c>
      <c r="AK11">
        <f t="shared" si="30"/>
        <v>240.21077782810804</v>
      </c>
      <c r="AL11">
        <f t="shared" si="9"/>
        <v>-1961.2931889292711</v>
      </c>
      <c r="AN11">
        <f t="shared" si="10"/>
        <v>0</v>
      </c>
      <c r="AO11">
        <f t="shared" si="11"/>
        <v>0</v>
      </c>
      <c r="AP11">
        <f t="shared" si="12"/>
        <v>-3.9792888934580266</v>
      </c>
      <c r="AQ11">
        <f t="shared" si="13"/>
        <v>-933.30266680852469</v>
      </c>
      <c r="AR11">
        <f t="shared" si="14"/>
        <v>-937.28195570198261</v>
      </c>
      <c r="AS11">
        <f t="shared" si="15"/>
        <v>48.131427198626405</v>
      </c>
      <c r="AT11">
        <f t="shared" si="16"/>
        <v>97.017104344651358</v>
      </c>
      <c r="AU11">
        <f t="shared" si="17"/>
        <v>-792.13342415870488</v>
      </c>
      <c r="AW11">
        <v>8</v>
      </c>
      <c r="AX11">
        <f>IF(Z11&gt;0, (R11*SUMPRODUCT(K11:$K$98, X11:$X$98)-K11*$AZ$3)/Z11, 0)</f>
        <v>4202.469467898487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100000</v>
      </c>
      <c r="S12">
        <f t="shared" si="1"/>
        <v>4158.7328549714703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3312.4108990352297</v>
      </c>
      <c r="AC12">
        <f t="shared" si="2"/>
        <v>3142.4560268713544</v>
      </c>
      <c r="AE12">
        <f t="shared" si="3"/>
        <v>0</v>
      </c>
      <c r="AF12">
        <f t="shared" si="4"/>
        <v>0</v>
      </c>
      <c r="AG12">
        <f t="shared" si="5"/>
        <v>-9.4453531173406926</v>
      </c>
      <c r="AH12">
        <f t="shared" si="6"/>
        <v>-2469.5513841591651</v>
      </c>
      <c r="AI12">
        <f t="shared" si="7"/>
        <v>-2478.9967372765059</v>
      </c>
      <c r="AJ12">
        <f t="shared" si="8"/>
        <v>169.95487216387528</v>
      </c>
      <c r="AK12">
        <f t="shared" si="30"/>
        <v>231.8687629324661</v>
      </c>
      <c r="AL12">
        <f t="shared" si="9"/>
        <v>-2077.1731021801643</v>
      </c>
      <c r="AN12">
        <f t="shared" si="10"/>
        <v>0</v>
      </c>
      <c r="AO12">
        <f t="shared" si="11"/>
        <v>0</v>
      </c>
      <c r="AP12">
        <f t="shared" si="12"/>
        <v>-3.4060890236040682</v>
      </c>
      <c r="AQ12">
        <f t="shared" si="13"/>
        <v>-890.54498633493108</v>
      </c>
      <c r="AR12">
        <f t="shared" si="14"/>
        <v>-893.95107535853515</v>
      </c>
      <c r="AS12">
        <f t="shared" si="15"/>
        <v>61.287430696756239</v>
      </c>
      <c r="AT12">
        <f t="shared" si="16"/>
        <v>83.61420039352457</v>
      </c>
      <c r="AU12">
        <f t="shared" si="17"/>
        <v>-749.04944426825432</v>
      </c>
      <c r="AW12">
        <v>9</v>
      </c>
      <c r="AX12">
        <f>IF(Z12&gt;0, (R12*SUMPRODUCT(K12:$K$98, X12:$X$98)-K12*$AZ$3)/Z12, 0)</f>
        <v>4158.7328549714703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12.5</v>
      </c>
      <c r="R13">
        <f t="shared" si="0"/>
        <v>100000</v>
      </c>
      <c r="S13">
        <f t="shared" si="1"/>
        <v>4063.6642480604705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3142.4560268713544</v>
      </c>
      <c r="AC13">
        <f t="shared" si="2"/>
        <v>2933.4715714691465</v>
      </c>
      <c r="AE13">
        <f t="shared" si="3"/>
        <v>0</v>
      </c>
      <c r="AF13">
        <f t="shared" si="4"/>
        <v>0</v>
      </c>
      <c r="AG13">
        <f t="shared" si="5"/>
        <v>-9.0234803874029801</v>
      </c>
      <c r="AH13">
        <f t="shared" si="6"/>
        <v>-2619.3535901144464</v>
      </c>
      <c r="AI13">
        <f t="shared" si="7"/>
        <v>-2628.3770705018496</v>
      </c>
      <c r="AJ13">
        <f t="shared" si="8"/>
        <v>208.98445540220791</v>
      </c>
      <c r="AK13">
        <f t="shared" si="30"/>
        <v>219.97192188099484</v>
      </c>
      <c r="AL13">
        <f t="shared" si="9"/>
        <v>-2199.4206932186471</v>
      </c>
      <c r="AN13">
        <f t="shared" si="10"/>
        <v>0</v>
      </c>
      <c r="AO13">
        <f t="shared" si="11"/>
        <v>0</v>
      </c>
      <c r="AP13">
        <f t="shared" si="12"/>
        <v>-2.9053191856448053</v>
      </c>
      <c r="AQ13">
        <f t="shared" si="13"/>
        <v>-843.36175318460778</v>
      </c>
      <c r="AR13">
        <f t="shared" si="14"/>
        <v>-846.26707237025266</v>
      </c>
      <c r="AS13">
        <f t="shared" si="15"/>
        <v>67.28740150299285</v>
      </c>
      <c r="AT13">
        <f t="shared" si="16"/>
        <v>70.825071647099662</v>
      </c>
      <c r="AU13">
        <f t="shared" si="17"/>
        <v>-708.15459922016021</v>
      </c>
      <c r="AW13">
        <v>10</v>
      </c>
      <c r="AX13">
        <f>IF(Z13&gt;0, (R13*SUMPRODUCT(K13:$K$98, X13:$X$98)-K13*$AZ$3)/Z13, 0)</f>
        <v>4063.6642480604705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100000</v>
      </c>
      <c r="S14">
        <f t="shared" si="1"/>
        <v>3928.403815267583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2933.4715714691465</v>
      </c>
      <c r="AC14">
        <f t="shared" si="2"/>
        <v>2698.6460066173286</v>
      </c>
      <c r="AE14">
        <f t="shared" si="3"/>
        <v>0</v>
      </c>
      <c r="AF14">
        <f t="shared" si="4"/>
        <v>0</v>
      </c>
      <c r="AG14">
        <f t="shared" si="5"/>
        <v>-8.5869672948627045</v>
      </c>
      <c r="AH14">
        <f t="shared" si="6"/>
        <v>-2770.2263093299603</v>
      </c>
      <c r="AI14">
        <f t="shared" si="7"/>
        <v>-2778.8132766248232</v>
      </c>
      <c r="AJ14">
        <f t="shared" si="8"/>
        <v>234.82556485181794</v>
      </c>
      <c r="AK14">
        <f t="shared" si="30"/>
        <v>205.34301000284029</v>
      </c>
      <c r="AL14">
        <f t="shared" si="9"/>
        <v>-2338.6447017701648</v>
      </c>
      <c r="AN14">
        <f t="shared" si="10"/>
        <v>0</v>
      </c>
      <c r="AO14">
        <f t="shared" si="11"/>
        <v>0</v>
      </c>
      <c r="AP14">
        <f t="shared" si="12"/>
        <v>-2.4685479039512486</v>
      </c>
      <c r="AQ14">
        <f t="shared" si="13"/>
        <v>-796.37386687827313</v>
      </c>
      <c r="AR14">
        <f t="shared" si="14"/>
        <v>-798.84241478222452</v>
      </c>
      <c r="AS14">
        <f t="shared" si="15"/>
        <v>67.506738526409109</v>
      </c>
      <c r="AT14">
        <f t="shared" si="16"/>
        <v>59.031208519544784</v>
      </c>
      <c r="AU14">
        <f t="shared" si="17"/>
        <v>-672.30446773627057</v>
      </c>
      <c r="AW14">
        <v>11</v>
      </c>
      <c r="AX14">
        <f>IF(Z14&gt;0, (R14*SUMPRODUCT(K14:$K$98, X14:$X$98)-K14*$AZ$3)/Z14, 0)</f>
        <v>3928.403815267583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100000</v>
      </c>
      <c r="S15">
        <f t="shared" si="1"/>
        <v>3757.9349096034375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2698.6460066173286</v>
      </c>
      <c r="AC15">
        <f t="shared" si="2"/>
        <v>2445.6080221790453</v>
      </c>
      <c r="AE15">
        <f t="shared" si="3"/>
        <v>0</v>
      </c>
      <c r="AF15">
        <f t="shared" si="4"/>
        <v>0</v>
      </c>
      <c r="AG15">
        <f t="shared" si="5"/>
        <v>-8.1348136709648404</v>
      </c>
      <c r="AH15">
        <f t="shared" si="6"/>
        <v>-2930.2716075938979</v>
      </c>
      <c r="AI15">
        <f t="shared" si="7"/>
        <v>-2938.4064212648627</v>
      </c>
      <c r="AJ15">
        <f t="shared" si="8"/>
        <v>253.03798443828327</v>
      </c>
      <c r="AK15">
        <f t="shared" si="30"/>
        <v>188.90522046321303</v>
      </c>
      <c r="AL15">
        <f t="shared" si="9"/>
        <v>-2496.4632163633664</v>
      </c>
      <c r="AN15">
        <f t="shared" si="10"/>
        <v>0</v>
      </c>
      <c r="AO15">
        <f t="shared" si="11"/>
        <v>0</v>
      </c>
      <c r="AP15">
        <f t="shared" si="12"/>
        <v>-2.0880040550883217</v>
      </c>
      <c r="AQ15">
        <f t="shared" si="13"/>
        <v>-752.1277372343983</v>
      </c>
      <c r="AR15">
        <f t="shared" si="14"/>
        <v>-754.21574128948657</v>
      </c>
      <c r="AS15">
        <f t="shared" si="15"/>
        <v>64.948548174410263</v>
      </c>
      <c r="AT15">
        <f t="shared" si="16"/>
        <v>48.48726502026441</v>
      </c>
      <c r="AU15">
        <f t="shared" si="17"/>
        <v>-640.77992809481191</v>
      </c>
      <c r="AW15">
        <v>12</v>
      </c>
      <c r="AX15">
        <f>IF(Z15&gt;0, (R15*SUMPRODUCT(K15:$K$98, X15:$X$98)-K15*$AZ$3)/Z15, 0)</f>
        <v>3757.9349096034375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100000</v>
      </c>
      <c r="S16">
        <f t="shared" si="1"/>
        <v>3550.8749988987097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2445.6080221790453</v>
      </c>
      <c r="AC16">
        <f t="shared" si="2"/>
        <v>2178.6016085517795</v>
      </c>
      <c r="AE16">
        <f t="shared" si="3"/>
        <v>0</v>
      </c>
      <c r="AF16">
        <f t="shared" si="4"/>
        <v>0</v>
      </c>
      <c r="AG16">
        <f t="shared" si="5"/>
        <v>-7.6692421207007584</v>
      </c>
      <c r="AH16">
        <f t="shared" si="6"/>
        <v>-3073.7873084354696</v>
      </c>
      <c r="AI16">
        <f t="shared" si="7"/>
        <v>-3081.4565505561704</v>
      </c>
      <c r="AJ16">
        <f t="shared" si="8"/>
        <v>267.00641362726583</v>
      </c>
      <c r="AK16">
        <f t="shared" si="30"/>
        <v>171.19256155253319</v>
      </c>
      <c r="AL16">
        <f t="shared" si="9"/>
        <v>-2643.2575753763713</v>
      </c>
      <c r="AN16">
        <f t="shared" si="10"/>
        <v>0</v>
      </c>
      <c r="AO16">
        <f t="shared" si="11"/>
        <v>0</v>
      </c>
      <c r="AP16">
        <f t="shared" si="12"/>
        <v>-1.7575923519210355</v>
      </c>
      <c r="AQ16">
        <f t="shared" si="13"/>
        <v>-704.4327170419923</v>
      </c>
      <c r="AR16">
        <f t="shared" si="14"/>
        <v>-706.19030939391337</v>
      </c>
      <c r="AS16">
        <f t="shared" si="15"/>
        <v>61.190978602494148</v>
      </c>
      <c r="AT16">
        <f t="shared" si="16"/>
        <v>39.232916650049724</v>
      </c>
      <c r="AU16">
        <f t="shared" si="17"/>
        <v>-605.76641414136941</v>
      </c>
      <c r="AW16">
        <v>13</v>
      </c>
      <c r="AX16">
        <f>IF(Z16&gt;0, (R16*SUMPRODUCT(K16:$K$98, X16:$X$98)-K16*$AZ$3)/Z16, 0)</f>
        <v>3550.8749988987097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100000</v>
      </c>
      <c r="S17">
        <f t="shared" si="1"/>
        <v>3314.5126775486419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2178.6016085517795</v>
      </c>
      <c r="AC17">
        <f t="shared" si="2"/>
        <v>1907.312930444727</v>
      </c>
      <c r="AE17">
        <f t="shared" si="3"/>
        <v>0</v>
      </c>
      <c r="AF17">
        <f t="shared" si="4"/>
        <v>0</v>
      </c>
      <c r="AG17">
        <f t="shared" si="5"/>
        <v>-7.193036790009141</v>
      </c>
      <c r="AH17">
        <f t="shared" si="6"/>
        <v>-3196.1032758768811</v>
      </c>
      <c r="AI17">
        <f t="shared" si="7"/>
        <v>-3203.2963126668901</v>
      </c>
      <c r="AJ17">
        <f t="shared" si="8"/>
        <v>271.28867810705242</v>
      </c>
      <c r="AK17">
        <f t="shared" si="30"/>
        <v>152.50211259862456</v>
      </c>
      <c r="AL17">
        <f t="shared" si="9"/>
        <v>-2779.5055219612132</v>
      </c>
      <c r="AN17">
        <f t="shared" si="10"/>
        <v>0</v>
      </c>
      <c r="AO17">
        <f t="shared" si="11"/>
        <v>0</v>
      </c>
      <c r="AP17">
        <f t="shared" si="12"/>
        <v>-1.4718378401109684</v>
      </c>
      <c r="AQ17">
        <f t="shared" si="13"/>
        <v>-653.98605341100188</v>
      </c>
      <c r="AR17">
        <f t="shared" si="14"/>
        <v>-655.45789125111287</v>
      </c>
      <c r="AS17">
        <f t="shared" si="15"/>
        <v>55.511038479081158</v>
      </c>
      <c r="AT17">
        <f t="shared" si="16"/>
        <v>31.204953703459932</v>
      </c>
      <c r="AU17">
        <f t="shared" si="17"/>
        <v>-568.74189906857168</v>
      </c>
      <c r="AW17">
        <v>14</v>
      </c>
      <c r="AX17">
        <f>IF(Z17&gt;0, (R17*SUMPRODUCT(K17:$K$98, X17:$X$98)-K17*$AZ$3)/Z17, 0)</f>
        <v>3314.5126775486419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100000</v>
      </c>
      <c r="S18">
        <f t="shared" si="1"/>
        <v>3056.6194446694944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1907.312930444727</v>
      </c>
      <c r="AC18">
        <f t="shared" si="2"/>
        <v>1640.0626260827803</v>
      </c>
      <c r="AE18">
        <f t="shared" si="3"/>
        <v>0</v>
      </c>
      <c r="AF18">
        <f t="shared" si="4"/>
        <v>0</v>
      </c>
      <c r="AG18">
        <f t="shared" si="5"/>
        <v>-6.7070118466289674</v>
      </c>
      <c r="AH18">
        <f t="shared" si="6"/>
        <v>-3312.7566038406635</v>
      </c>
      <c r="AI18">
        <f t="shared" si="7"/>
        <v>-3319.4636156872925</v>
      </c>
      <c r="AJ18">
        <f t="shared" si="8"/>
        <v>267.25030436194675</v>
      </c>
      <c r="AK18">
        <f t="shared" si="30"/>
        <v>133.5119051311309</v>
      </c>
      <c r="AL18">
        <f t="shared" si="9"/>
        <v>-2918.701406194215</v>
      </c>
      <c r="AN18">
        <f t="shared" si="10"/>
        <v>0</v>
      </c>
      <c r="AO18">
        <f t="shared" si="11"/>
        <v>0</v>
      </c>
      <c r="AP18">
        <f t="shared" si="12"/>
        <v>-1.2253459886338056</v>
      </c>
      <c r="AQ18">
        <f t="shared" si="13"/>
        <v>-605.22824599997546</v>
      </c>
      <c r="AR18">
        <f t="shared" si="14"/>
        <v>-606.45359198860922</v>
      </c>
      <c r="AS18">
        <f t="shared" si="15"/>
        <v>48.825631428647007</v>
      </c>
      <c r="AT18">
        <f t="shared" si="16"/>
        <v>24.392125901718082</v>
      </c>
      <c r="AU18">
        <f t="shared" si="17"/>
        <v>-533.23583465824424</v>
      </c>
      <c r="AW18">
        <v>15</v>
      </c>
      <c r="AX18">
        <f>IF(Z18&gt;0, (R18*SUMPRODUCT(K18:$K$98, X18:$X$98)-K18*$AZ$3)/Z18, 0)</f>
        <v>3056.6194446694944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100000</v>
      </c>
      <c r="S19">
        <f t="shared" si="1"/>
        <v>2776.9670128016583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1640.0626260827803</v>
      </c>
      <c r="AC19">
        <f t="shared" si="2"/>
        <v>1380.1341560194619</v>
      </c>
      <c r="AE19">
        <f t="shared" si="3"/>
        <v>0</v>
      </c>
      <c r="AF19">
        <f t="shared" si="4"/>
        <v>0</v>
      </c>
      <c r="AG19">
        <f t="shared" si="5"/>
        <v>-6.2124169537175042</v>
      </c>
      <c r="AH19">
        <f t="shared" si="6"/>
        <v>-3420.1981955613815</v>
      </c>
      <c r="AI19">
        <f t="shared" si="7"/>
        <v>-3426.4106125150988</v>
      </c>
      <c r="AJ19">
        <f t="shared" si="8"/>
        <v>259.9284700633184</v>
      </c>
      <c r="AK19">
        <f t="shared" si="30"/>
        <v>114.80438382579463</v>
      </c>
      <c r="AL19">
        <f t="shared" si="9"/>
        <v>-3051.6777586259859</v>
      </c>
      <c r="AN19">
        <f t="shared" si="10"/>
        <v>0</v>
      </c>
      <c r="AO19">
        <f t="shared" si="11"/>
        <v>0</v>
      </c>
      <c r="AP19">
        <f t="shared" si="12"/>
        <v>-1.0133797775522448</v>
      </c>
      <c r="AQ19">
        <f t="shared" si="13"/>
        <v>-557.90841349252241</v>
      </c>
      <c r="AR19">
        <f t="shared" si="14"/>
        <v>-558.92179327007466</v>
      </c>
      <c r="AS19">
        <f t="shared" si="15"/>
        <v>42.399963997046093</v>
      </c>
      <c r="AT19">
        <f t="shared" si="16"/>
        <v>18.727081876529279</v>
      </c>
      <c r="AU19">
        <f t="shared" si="17"/>
        <v>-497.7947473964993</v>
      </c>
      <c r="AW19">
        <v>16</v>
      </c>
      <c r="AX19">
        <f>IF(Z19&gt;0, (R19*SUMPRODUCT(K19:$K$98, X19:$X$98)-K19*$AZ$3)/Z19, 0)</f>
        <v>2776.9670128016583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100000</v>
      </c>
      <c r="S20">
        <f t="shared" si="1"/>
        <v>2474.7168714130657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1380.1341560194619</v>
      </c>
      <c r="AC20">
        <f t="shared" si="2"/>
        <v>1130.5291138989533</v>
      </c>
      <c r="AE20">
        <f t="shared" si="3"/>
        <v>0</v>
      </c>
      <c r="AF20">
        <f t="shared" si="4"/>
        <v>0</v>
      </c>
      <c r="AG20">
        <f t="shared" si="5"/>
        <v>-5.710396242487227</v>
      </c>
      <c r="AH20">
        <f t="shared" si="6"/>
        <v>-3519.1723335448196</v>
      </c>
      <c r="AI20">
        <f t="shared" si="7"/>
        <v>-3524.8827297873067</v>
      </c>
      <c r="AJ20">
        <f t="shared" si="8"/>
        <v>249.60504212050864</v>
      </c>
      <c r="AK20">
        <f t="shared" si="30"/>
        <v>96.609390921362348</v>
      </c>
      <c r="AL20">
        <f t="shared" si="9"/>
        <v>-3178.6682967454358</v>
      </c>
      <c r="AN20">
        <f t="shared" si="10"/>
        <v>0</v>
      </c>
      <c r="AO20">
        <f t="shared" si="11"/>
        <v>0</v>
      </c>
      <c r="AP20">
        <f t="shared" si="12"/>
        <v>-0.8316868971935174</v>
      </c>
      <c r="AQ20">
        <f t="shared" si="13"/>
        <v>-512.54753514273455</v>
      </c>
      <c r="AR20">
        <f t="shared" si="14"/>
        <v>-513.3792220399281</v>
      </c>
      <c r="AS20">
        <f t="shared" si="15"/>
        <v>36.353561852766191</v>
      </c>
      <c r="AT20">
        <f t="shared" si="16"/>
        <v>14.070611068514332</v>
      </c>
      <c r="AU20">
        <f t="shared" si="17"/>
        <v>-462.95504911864754</v>
      </c>
      <c r="AW20">
        <v>17</v>
      </c>
      <c r="AX20">
        <f>IF(Z20&gt;0, (R20*SUMPRODUCT(K20:$K$98, X20:$X$98)-K20*$AZ$3)/Z20, 0)</f>
        <v>2474.7168714130657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100000</v>
      </c>
      <c r="S21">
        <f t="shared" si="1"/>
        <v>2146.2593519091356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1130.5291138989533</v>
      </c>
      <c r="AC21">
        <f t="shared" si="2"/>
        <v>893.25244605266118</v>
      </c>
      <c r="AE21">
        <f t="shared" si="3"/>
        <v>0</v>
      </c>
      <c r="AF21">
        <f t="shared" si="4"/>
        <v>0</v>
      </c>
      <c r="AG21">
        <f t="shared" si="5"/>
        <v>-5.2023794634726768</v>
      </c>
      <c r="AH21">
        <f t="shared" si="6"/>
        <v>-3607.3025327174219</v>
      </c>
      <c r="AI21">
        <f t="shared" si="7"/>
        <v>-3612.5049121808947</v>
      </c>
      <c r="AJ21">
        <f t="shared" si="8"/>
        <v>237.27666784629207</v>
      </c>
      <c r="AK21">
        <f t="shared" si="30"/>
        <v>79.137037972926734</v>
      </c>
      <c r="AL21">
        <f t="shared" si="9"/>
        <v>-3296.0912063616756</v>
      </c>
      <c r="AN21">
        <f t="shared" si="10"/>
        <v>0</v>
      </c>
      <c r="AO21">
        <f t="shared" si="11"/>
        <v>0</v>
      </c>
      <c r="AP21">
        <f t="shared" si="12"/>
        <v>-0.6765152930642061</v>
      </c>
      <c r="AQ21">
        <f t="shared" si="13"/>
        <v>-469.09214278336668</v>
      </c>
      <c r="AR21">
        <f t="shared" si="14"/>
        <v>-469.76865807643094</v>
      </c>
      <c r="AS21">
        <f t="shared" si="15"/>
        <v>30.855360631110493</v>
      </c>
      <c r="AT21">
        <f t="shared" si="16"/>
        <v>10.290947981089907</v>
      </c>
      <c r="AU21">
        <f t="shared" si="17"/>
        <v>-428.62234946423047</v>
      </c>
      <c r="AW21">
        <v>18</v>
      </c>
      <c r="AX21">
        <f>IF(Z21&gt;0, (R21*SUMPRODUCT(K21:$K$98, X21:$X$98)-K21*$AZ$3)/Z21, 0)</f>
        <v>2146.2593519091356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100000</v>
      </c>
      <c r="S22">
        <f t="shared" si="1"/>
        <v>1785.3002016682467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893.25244605266118</v>
      </c>
      <c r="AC22">
        <f t="shared" si="2"/>
        <v>669.93786335540472</v>
      </c>
      <c r="AE22">
        <f t="shared" si="3"/>
        <v>0</v>
      </c>
      <c r="AF22">
        <f t="shared" si="4"/>
        <v>0</v>
      </c>
      <c r="AG22">
        <f t="shared" si="5"/>
        <v>-4.6906527451895164</v>
      </c>
      <c r="AH22">
        <f t="shared" si="6"/>
        <v>-3677.6233891874685</v>
      </c>
      <c r="AI22">
        <f t="shared" si="7"/>
        <v>-3682.3140419326583</v>
      </c>
      <c r="AJ22">
        <f t="shared" si="8"/>
        <v>223.31458269725647</v>
      </c>
      <c r="AK22">
        <f t="shared" si="30"/>
        <v>62.527671223686291</v>
      </c>
      <c r="AL22">
        <f t="shared" si="9"/>
        <v>-3396.4717880117155</v>
      </c>
      <c r="AN22">
        <f t="shared" si="10"/>
        <v>0</v>
      </c>
      <c r="AO22">
        <f t="shared" si="11"/>
        <v>0</v>
      </c>
      <c r="AP22">
        <f t="shared" si="12"/>
        <v>-0.54461657175592504</v>
      </c>
      <c r="AQ22">
        <f t="shared" si="13"/>
        <v>-426.99699833519918</v>
      </c>
      <c r="AR22">
        <f t="shared" si="14"/>
        <v>-427.54161490695509</v>
      </c>
      <c r="AS22">
        <f t="shared" si="15"/>
        <v>25.928336429596644</v>
      </c>
      <c r="AT22">
        <f t="shared" si="16"/>
        <v>7.2598863722430105</v>
      </c>
      <c r="AU22">
        <f t="shared" si="17"/>
        <v>-394.35339210511546</v>
      </c>
      <c r="AW22">
        <v>19</v>
      </c>
      <c r="AX22">
        <f>IF(Z22&gt;0, (R22*SUMPRODUCT(K22:$K$98, X22:$X$98)-K22*$AZ$3)/Z22, 0)</f>
        <v>1785.3002016682467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100000</v>
      </c>
      <c r="S23">
        <f t="shared" si="1"/>
        <v>1383.8121578343503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669.93786335540472</v>
      </c>
      <c r="AC23">
        <f t="shared" si="2"/>
        <v>462.38511509708752</v>
      </c>
      <c r="AE23">
        <f t="shared" si="3"/>
        <v>0</v>
      </c>
      <c r="AF23">
        <f t="shared" si="4"/>
        <v>0</v>
      </c>
      <c r="AG23">
        <f t="shared" si="5"/>
        <v>-4.1767330240535934</v>
      </c>
      <c r="AH23">
        <f t="shared" si="6"/>
        <v>-3736.1055494722232</v>
      </c>
      <c r="AI23">
        <f t="shared" si="7"/>
        <v>-3740.2822824962768</v>
      </c>
      <c r="AJ23">
        <f t="shared" si="8"/>
        <v>207.55274825831719</v>
      </c>
      <c r="AK23">
        <f t="shared" si="30"/>
        <v>46.895650434878334</v>
      </c>
      <c r="AL23">
        <f t="shared" si="9"/>
        <v>-3485.8338838030813</v>
      </c>
      <c r="AN23">
        <f t="shared" si="10"/>
        <v>0</v>
      </c>
      <c r="AO23">
        <f t="shared" si="11"/>
        <v>0</v>
      </c>
      <c r="AP23">
        <f t="shared" si="12"/>
        <v>-0.43298840120931681</v>
      </c>
      <c r="AQ23">
        <f t="shared" si="13"/>
        <v>-387.30997631379296</v>
      </c>
      <c r="AR23">
        <f t="shared" si="14"/>
        <v>-387.74296471500224</v>
      </c>
      <c r="AS23">
        <f t="shared" si="15"/>
        <v>21.51632199554621</v>
      </c>
      <c r="AT23">
        <f t="shared" si="16"/>
        <v>4.8615203769386115</v>
      </c>
      <c r="AU23">
        <f t="shared" si="17"/>
        <v>-361.36512234251745</v>
      </c>
      <c r="AW23">
        <v>20</v>
      </c>
      <c r="AX23">
        <f>IF(Z23&gt;0, (R23*SUMPRODUCT(K23:$K$98, X23:$X$98)-K23*$AZ$3)/Z23, 0)</f>
        <v>1383.8121578343503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100000</v>
      </c>
      <c r="S24">
        <f t="shared" si="1"/>
        <v>924.26553578484243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462.38511509708752</v>
      </c>
      <c r="AC24">
        <f t="shared" si="2"/>
        <v>271.00750492336806</v>
      </c>
      <c r="AE24">
        <f t="shared" si="3"/>
        <v>0</v>
      </c>
      <c r="AF24">
        <f t="shared" si="4"/>
        <v>0</v>
      </c>
      <c r="AG24">
        <f t="shared" si="5"/>
        <v>-3.6651737843557228</v>
      </c>
      <c r="AH24">
        <f t="shared" si="6"/>
        <v>-3758.3352756586773</v>
      </c>
      <c r="AI24">
        <f t="shared" si="7"/>
        <v>-3762.0004494430332</v>
      </c>
      <c r="AJ24">
        <f t="shared" si="8"/>
        <v>191.37761017371946</v>
      </c>
      <c r="AK24">
        <f t="shared" si="30"/>
        <v>32.366958056796129</v>
      </c>
      <c r="AL24">
        <f t="shared" si="9"/>
        <v>-3538.2558812125176</v>
      </c>
      <c r="AN24">
        <f t="shared" si="10"/>
        <v>0</v>
      </c>
      <c r="AO24">
        <f t="shared" si="11"/>
        <v>0</v>
      </c>
      <c r="AP24">
        <f t="shared" si="12"/>
        <v>-0.33924706221669831</v>
      </c>
      <c r="AQ24">
        <f t="shared" si="13"/>
        <v>-347.87005367515366</v>
      </c>
      <c r="AR24">
        <f t="shared" si="14"/>
        <v>-348.20930073737037</v>
      </c>
      <c r="AS24">
        <f t="shared" si="15"/>
        <v>17.713837281770108</v>
      </c>
      <c r="AT24">
        <f t="shared" si="16"/>
        <v>2.9958730689735504</v>
      </c>
      <c r="AU24">
        <f t="shared" si="17"/>
        <v>-327.49959038662666</v>
      </c>
      <c r="AW24">
        <v>21</v>
      </c>
      <c r="AX24">
        <f>IF(Z24&gt;0, (R24*SUMPRODUCT(K24:$K$98, X24:$X$98)-K24*$AZ$3)/Z24, 0)</f>
        <v>924.26553578484243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0.127310056</v>
      </c>
      <c r="Q25" s="5">
        <f t="shared" si="29"/>
        <v>12.5</v>
      </c>
      <c r="R25">
        <f t="shared" si="0"/>
        <v>100000</v>
      </c>
      <c r="S25">
        <f t="shared" si="1"/>
        <v>387.72888985401312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271.00750492336806</v>
      </c>
      <c r="AC25">
        <f t="shared" si="2"/>
        <v>98.077063873279485</v>
      </c>
      <c r="AE25">
        <f t="shared" si="3"/>
        <v>0</v>
      </c>
      <c r="AF25">
        <f t="shared" si="4"/>
        <v>0</v>
      </c>
      <c r="AG25">
        <f t="shared" si="5"/>
        <v>-3.1619085667761069</v>
      </c>
      <c r="AH25">
        <f t="shared" si="6"/>
        <v>-3732.9078378884724</v>
      </c>
      <c r="AI25">
        <f t="shared" si="7"/>
        <v>-3736.0697464552486</v>
      </c>
      <c r="AJ25">
        <f t="shared" si="8"/>
        <v>172.93044105008858</v>
      </c>
      <c r="AK25">
        <f t="shared" si="30"/>
        <v>18.970525344635767</v>
      </c>
      <c r="AL25">
        <f t="shared" si="9"/>
        <v>-3544.1687800605241</v>
      </c>
      <c r="AN25">
        <f t="shared" si="10"/>
        <v>0</v>
      </c>
      <c r="AO25">
        <f t="shared" si="11"/>
        <v>0</v>
      </c>
      <c r="AP25">
        <f t="shared" si="12"/>
        <v>-0.26130806170168569</v>
      </c>
      <c r="AQ25">
        <f t="shared" si="13"/>
        <v>-308.49687491888108</v>
      </c>
      <c r="AR25">
        <f t="shared" si="14"/>
        <v>-308.75818298058277</v>
      </c>
      <c r="AS25">
        <f t="shared" si="15"/>
        <v>14.291405777773717</v>
      </c>
      <c r="AT25">
        <f t="shared" si="16"/>
        <v>1.5677718386157524</v>
      </c>
      <c r="AU25">
        <f t="shared" si="17"/>
        <v>-292.89900536419327</v>
      </c>
      <c r="AW25">
        <v>22</v>
      </c>
      <c r="AX25">
        <f>IF(Z25&gt;0, (R25*SUMPRODUCT(K25:$K$98, X25:$X$98)-K25*$AZ$3)/Z25, 0)</f>
        <v>387.72888985401312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0.144442719</v>
      </c>
      <c r="Q26" s="5">
        <f t="shared" si="29"/>
        <v>12.5</v>
      </c>
      <c r="R26">
        <f t="shared" si="0"/>
        <v>100000</v>
      </c>
      <c r="S26">
        <f t="shared" si="1"/>
        <v>-253.51697721259399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98.077063873279485</v>
      </c>
      <c r="AC26">
        <f t="shared" si="2"/>
        <v>-54.223728344649999</v>
      </c>
      <c r="AE26">
        <f t="shared" si="3"/>
        <v>0</v>
      </c>
      <c r="AF26">
        <f t="shared" si="4"/>
        <v>0</v>
      </c>
      <c r="AG26">
        <f t="shared" si="5"/>
        <v>-2.673574810493812</v>
      </c>
      <c r="AH26">
        <f t="shared" si="6"/>
        <v>-3653.7173649162714</v>
      </c>
      <c r="AI26">
        <f t="shared" si="7"/>
        <v>-3656.3909397267653</v>
      </c>
      <c r="AJ26">
        <f t="shared" si="8"/>
        <v>152.30079221792948</v>
      </c>
      <c r="AK26">
        <f t="shared" si="30"/>
        <v>6.8653944711295649</v>
      </c>
      <c r="AL26">
        <f t="shared" si="9"/>
        <v>-3497.2247530377063</v>
      </c>
      <c r="AN26">
        <f t="shared" si="10"/>
        <v>0</v>
      </c>
      <c r="AO26">
        <f t="shared" si="11"/>
        <v>0</v>
      </c>
      <c r="AP26">
        <f t="shared" si="12"/>
        <v>-0.19727761978201572</v>
      </c>
      <c r="AQ26">
        <f t="shared" si="13"/>
        <v>-269.60033520579464</v>
      </c>
      <c r="AR26">
        <f t="shared" si="14"/>
        <v>-269.79761282557666</v>
      </c>
      <c r="AS26">
        <f t="shared" si="15"/>
        <v>11.237964115213604</v>
      </c>
      <c r="AT26">
        <f t="shared" si="16"/>
        <v>0.50658342336749285</v>
      </c>
      <c r="AU26">
        <f t="shared" si="17"/>
        <v>-258.05306528699555</v>
      </c>
      <c r="AW26">
        <v>23</v>
      </c>
      <c r="AX26">
        <f>IF(Z26&gt;0, (R26*SUMPRODUCT(K26:$K$98, X26:$X$98)-K26*$AZ$3)/Z26, 0)</f>
        <v>-253.51697721259399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0.163598735</v>
      </c>
      <c r="Q27" s="5">
        <f t="shared" si="29"/>
        <v>12.5</v>
      </c>
      <c r="R27">
        <f t="shared" si="0"/>
        <v>100000</v>
      </c>
      <c r="S27">
        <f t="shared" si="1"/>
        <v>-1043.0403613956519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-54.223728344649999</v>
      </c>
      <c r="AC27">
        <f t="shared" si="2"/>
        <v>-184.36327542459489</v>
      </c>
      <c r="AE27">
        <f t="shared" si="3"/>
        <v>0</v>
      </c>
      <c r="AF27">
        <f t="shared" si="4"/>
        <v>0</v>
      </c>
      <c r="AG27">
        <f t="shared" si="5"/>
        <v>-2.2094456054642211</v>
      </c>
      <c r="AH27">
        <f t="shared" si="6"/>
        <v>-3499.1476553972188</v>
      </c>
      <c r="AI27">
        <f t="shared" si="7"/>
        <v>-3501.3571010026831</v>
      </c>
      <c r="AJ27">
        <f t="shared" si="8"/>
        <v>130.13954707994489</v>
      </c>
      <c r="AK27">
        <f t="shared" si="30"/>
        <v>-3.7956609841255005</v>
      </c>
      <c r="AL27">
        <f t="shared" si="9"/>
        <v>-3375.0132149068636</v>
      </c>
      <c r="AN27">
        <f t="shared" si="10"/>
        <v>0</v>
      </c>
      <c r="AO27">
        <f t="shared" si="11"/>
        <v>0</v>
      </c>
      <c r="AP27">
        <f t="shared" si="12"/>
        <v>-0.14556292370004176</v>
      </c>
      <c r="AQ27">
        <f t="shared" si="13"/>
        <v>-230.53120742963387</v>
      </c>
      <c r="AR27">
        <f t="shared" si="14"/>
        <v>-230.67677035333392</v>
      </c>
      <c r="AS27">
        <f t="shared" si="15"/>
        <v>8.5738670891496511</v>
      </c>
      <c r="AT27">
        <f t="shared" si="16"/>
        <v>-0.25006612919416027</v>
      </c>
      <c r="AU27">
        <f t="shared" si="17"/>
        <v>-222.35296939337843</v>
      </c>
      <c r="AW27">
        <v>24</v>
      </c>
      <c r="AX27">
        <f>IF(Z27&gt;0, (R27*SUMPRODUCT(K27:$K$98, X27:$X$98)-K27*$AZ$3)/Z27, 0)</f>
        <v>-1043.0403613956519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0.184919743</v>
      </c>
      <c r="Q28" s="5">
        <f t="shared" si="29"/>
        <v>12.5</v>
      </c>
      <c r="R28">
        <f t="shared" si="0"/>
        <v>100000</v>
      </c>
      <c r="S28">
        <f t="shared" si="1"/>
        <v>-2040.5541503650734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-184.36327542459489</v>
      </c>
      <c r="AC28">
        <f t="shared" si="2"/>
        <v>-290.37592202757708</v>
      </c>
      <c r="AE28">
        <f t="shared" si="3"/>
        <v>0</v>
      </c>
      <c r="AF28">
        <f t="shared" si="4"/>
        <v>0</v>
      </c>
      <c r="AG28">
        <f t="shared" si="5"/>
        <v>-1.7787810358746559</v>
      </c>
      <c r="AH28">
        <f t="shared" si="6"/>
        <v>-3268.5609082793853</v>
      </c>
      <c r="AI28">
        <f t="shared" si="7"/>
        <v>-3270.3396893152599</v>
      </c>
      <c r="AJ28">
        <f t="shared" si="8"/>
        <v>106.01264660298219</v>
      </c>
      <c r="AK28">
        <f t="shared" si="30"/>
        <v>-12.905429279721643</v>
      </c>
      <c r="AL28">
        <f t="shared" si="9"/>
        <v>-3177.2324719919993</v>
      </c>
      <c r="AN28">
        <f t="shared" si="10"/>
        <v>0</v>
      </c>
      <c r="AO28">
        <f t="shared" si="11"/>
        <v>0</v>
      </c>
      <c r="AP28">
        <f t="shared" si="12"/>
        <v>-0.10463378216259019</v>
      </c>
      <c r="AQ28">
        <f t="shared" si="13"/>
        <v>-192.26756029243091</v>
      </c>
      <c r="AR28">
        <f t="shared" si="14"/>
        <v>-192.37219407459349</v>
      </c>
      <c r="AS28">
        <f t="shared" si="15"/>
        <v>6.2360144095429533</v>
      </c>
      <c r="AT28">
        <f t="shared" si="16"/>
        <v>-0.75914002270949621</v>
      </c>
      <c r="AU28">
        <f t="shared" si="17"/>
        <v>-186.89531968776004</v>
      </c>
      <c r="AW28">
        <v>25</v>
      </c>
      <c r="AX28">
        <f>IF(Z28&gt;0, (R28*SUMPRODUCT(K28:$K$98, X28:$X$98)-K28*$AZ$3)/Z28, 0)</f>
        <v>-2040.5541503650734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100000</v>
      </c>
      <c r="S29">
        <f t="shared" si="1"/>
        <v>-3338.9166245394345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-290.37592202757708</v>
      </c>
      <c r="AC29">
        <f t="shared" si="2"/>
        <v>-371.46619586764086</v>
      </c>
      <c r="AE29">
        <f t="shared" si="3"/>
        <v>0</v>
      </c>
      <c r="AF29">
        <f t="shared" si="4"/>
        <v>0</v>
      </c>
      <c r="AG29">
        <f t="shared" si="5"/>
        <v>-1.3906688817023112</v>
      </c>
      <c r="AH29">
        <f t="shared" si="6"/>
        <v>-2962.5947505087838</v>
      </c>
      <c r="AI29">
        <f t="shared" si="7"/>
        <v>-2963.9854193904862</v>
      </c>
      <c r="AJ29">
        <f t="shared" si="8"/>
        <v>81.090273840063787</v>
      </c>
      <c r="AK29">
        <f t="shared" si="30"/>
        <v>-20.326314541930397</v>
      </c>
      <c r="AL29">
        <f t="shared" si="9"/>
        <v>-2903.221460092353</v>
      </c>
      <c r="AN29">
        <f t="shared" si="10"/>
        <v>0</v>
      </c>
      <c r="AO29">
        <f t="shared" si="11"/>
        <v>0</v>
      </c>
      <c r="AP29">
        <f t="shared" si="12"/>
        <v>-7.3039055304513226E-2</v>
      </c>
      <c r="AQ29">
        <f t="shared" si="13"/>
        <v>-155.59787428506749</v>
      </c>
      <c r="AR29">
        <f t="shared" si="14"/>
        <v>-155.67091334037201</v>
      </c>
      <c r="AS29">
        <f t="shared" si="15"/>
        <v>4.2589268183038094</v>
      </c>
      <c r="AT29">
        <f t="shared" si="16"/>
        <v>-1.0675544923013418</v>
      </c>
      <c r="AU29">
        <f t="shared" si="17"/>
        <v>-152.47954101436954</v>
      </c>
      <c r="AW29">
        <v>26</v>
      </c>
      <c r="AX29">
        <f>IF(Z29&gt;0, (R29*SUMPRODUCT(K29:$K$98, X29:$X$98)-K29*$AZ$3)/Z29, 0)</f>
        <v>-3338.9166245394345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100000</v>
      </c>
      <c r="S30">
        <f t="shared" si="1"/>
        <v>-5084.7729961995346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-371.46619586764086</v>
      </c>
      <c r="AC30">
        <f t="shared" si="2"/>
        <v>-427.79863582023762</v>
      </c>
      <c r="AE30">
        <f t="shared" si="3"/>
        <v>0</v>
      </c>
      <c r="AF30">
        <f t="shared" si="4"/>
        <v>0</v>
      </c>
      <c r="AG30">
        <f t="shared" si="5"/>
        <v>-1.0516660137531786</v>
      </c>
      <c r="AH30">
        <f t="shared" si="6"/>
        <v>-2600.7694330568766</v>
      </c>
      <c r="AI30">
        <f t="shared" si="7"/>
        <v>-2601.8210990706298</v>
      </c>
      <c r="AJ30">
        <f t="shared" si="8"/>
        <v>56.332439952596758</v>
      </c>
      <c r="AK30">
        <f t="shared" si="30"/>
        <v>-26.002633710734862</v>
      </c>
      <c r="AL30">
        <f t="shared" si="9"/>
        <v>-2571.4912928287677</v>
      </c>
      <c r="AN30">
        <f t="shared" si="10"/>
        <v>0</v>
      </c>
      <c r="AO30">
        <f t="shared" si="11"/>
        <v>0</v>
      </c>
      <c r="AP30">
        <f t="shared" si="12"/>
        <v>-4.9316384181752083E-2</v>
      </c>
      <c r="AQ30">
        <f t="shared" si="13"/>
        <v>-121.95938905646966</v>
      </c>
      <c r="AR30">
        <f t="shared" si="14"/>
        <v>-122.00870544065141</v>
      </c>
      <c r="AS30">
        <f t="shared" si="15"/>
        <v>2.6416297705421075</v>
      </c>
      <c r="AT30">
        <f t="shared" si="16"/>
        <v>-1.2193565799844717</v>
      </c>
      <c r="AU30">
        <f t="shared" si="17"/>
        <v>-120.58643225009376</v>
      </c>
      <c r="AW30">
        <v>27</v>
      </c>
      <c r="AX30">
        <f>IF(Z30&gt;0, (R30*SUMPRODUCT(K30:$K$98, X30:$X$98)-K30*$AZ$3)/Z30, 0)</f>
        <v>-5084.7729961995346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100000</v>
      </c>
      <c r="S31">
        <f t="shared" si="1"/>
        <v>-7534.3808691891118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-427.79863582023762</v>
      </c>
      <c r="AC31">
        <f t="shared" si="2"/>
        <v>-461.12817279414401</v>
      </c>
      <c r="AE31">
        <f t="shared" si="3"/>
        <v>0</v>
      </c>
      <c r="AF31">
        <f t="shared" si="4"/>
        <v>0</v>
      </c>
      <c r="AG31">
        <f t="shared" si="5"/>
        <v>-0.76503992298801349</v>
      </c>
      <c r="AH31">
        <f t="shared" si="6"/>
        <v>-2208.8754450210668</v>
      </c>
      <c r="AI31">
        <f t="shared" si="7"/>
        <v>-2209.6404849440546</v>
      </c>
      <c r="AJ31">
        <f t="shared" si="8"/>
        <v>33.329536973906386</v>
      </c>
      <c r="AK31">
        <f t="shared" si="30"/>
        <v>-29.945904507416635</v>
      </c>
      <c r="AL31">
        <f t="shared" si="9"/>
        <v>-2206.2568524775652</v>
      </c>
      <c r="AN31">
        <f t="shared" si="10"/>
        <v>0</v>
      </c>
      <c r="AO31">
        <f t="shared" si="11"/>
        <v>0</v>
      </c>
      <c r="AP31">
        <f t="shared" si="12"/>
        <v>-3.2031661348223134E-2</v>
      </c>
      <c r="AQ31">
        <f t="shared" si="13"/>
        <v>-92.483997356604661</v>
      </c>
      <c r="AR31">
        <f t="shared" si="14"/>
        <v>-92.516029017952874</v>
      </c>
      <c r="AS31">
        <f t="shared" si="15"/>
        <v>1.3954833063763887</v>
      </c>
      <c r="AT31">
        <f t="shared" si="16"/>
        <v>-1.2538130927878741</v>
      </c>
      <c r="AU31">
        <f t="shared" si="17"/>
        <v>-92.374358804364377</v>
      </c>
      <c r="AW31">
        <v>28</v>
      </c>
      <c r="AX31">
        <f>IF(Z31&gt;0, (R31*SUMPRODUCT(K31:$K$98, X31:$X$98)-K31*$AZ$3)/Z31, 0)</f>
        <v>-7534.3808691891118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100000</v>
      </c>
      <c r="S32">
        <f t="shared" si="1"/>
        <v>-11152.817167097926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-461.12817279414401</v>
      </c>
      <c r="AC32">
        <f t="shared" si="2"/>
        <v>-474.47837364846009</v>
      </c>
      <c r="AE32">
        <f t="shared" si="3"/>
        <v>0</v>
      </c>
      <c r="AF32">
        <f t="shared" si="4"/>
        <v>0</v>
      </c>
      <c r="AG32">
        <f t="shared" si="5"/>
        <v>-0.53179206488767816</v>
      </c>
      <c r="AH32">
        <f t="shared" si="6"/>
        <v>-1804.7796709636409</v>
      </c>
      <c r="AI32">
        <f t="shared" si="7"/>
        <v>-1805.3114630285286</v>
      </c>
      <c r="AJ32">
        <f t="shared" si="8"/>
        <v>13.350200854316085</v>
      </c>
      <c r="AK32">
        <f t="shared" si="30"/>
        <v>-32.278972095590085</v>
      </c>
      <c r="AL32">
        <f t="shared" si="9"/>
        <v>-1824.2402342698026</v>
      </c>
      <c r="AN32">
        <f t="shared" si="10"/>
        <v>0</v>
      </c>
      <c r="AO32">
        <f t="shared" si="11"/>
        <v>0</v>
      </c>
      <c r="AP32">
        <f t="shared" si="12"/>
        <v>-1.9880128869176318E-2</v>
      </c>
      <c r="AQ32">
        <f t="shared" si="13"/>
        <v>-67.468574294738687</v>
      </c>
      <c r="AR32">
        <f t="shared" si="14"/>
        <v>-67.488454423607863</v>
      </c>
      <c r="AS32">
        <f t="shared" si="15"/>
        <v>0.49907422644459443</v>
      </c>
      <c r="AT32">
        <f t="shared" si="16"/>
        <v>-1.2066936823519834</v>
      </c>
      <c r="AU32">
        <f t="shared" si="17"/>
        <v>-68.196073879515254</v>
      </c>
      <c r="AW32">
        <v>29</v>
      </c>
      <c r="AX32">
        <f>IF(Z32&gt;0, (R32*SUMPRODUCT(K32:$K$98, X32:$X$98)-K32*$AZ$3)/Z32, 0)</f>
        <v>-11152.817167097926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100000</v>
      </c>
      <c r="S33">
        <f t="shared" si="1"/>
        <v>-16819.211280635787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-474.47837364846009</v>
      </c>
      <c r="AC33">
        <f t="shared" si="2"/>
        <v>-471.2917724947269</v>
      </c>
      <c r="AE33">
        <f t="shared" si="3"/>
        <v>0</v>
      </c>
      <c r="AF33">
        <f t="shared" si="4"/>
        <v>0</v>
      </c>
      <c r="AG33">
        <f t="shared" si="5"/>
        <v>-0.35026298545679446</v>
      </c>
      <c r="AH33">
        <f t="shared" si="6"/>
        <v>-1409.6892702560551</v>
      </c>
      <c r="AI33">
        <f t="shared" si="7"/>
        <v>-1410.0395332415119</v>
      </c>
      <c r="AJ33">
        <f t="shared" si="8"/>
        <v>-3.1866011537331929</v>
      </c>
      <c r="AK33">
        <f t="shared" si="30"/>
        <v>-33.213486155392211</v>
      </c>
      <c r="AL33">
        <f t="shared" si="9"/>
        <v>-1446.4396205506373</v>
      </c>
      <c r="AN33">
        <f t="shared" si="10"/>
        <v>0</v>
      </c>
      <c r="AO33">
        <f t="shared" si="11"/>
        <v>0</v>
      </c>
      <c r="AP33">
        <f t="shared" si="12"/>
        <v>-1.1691051266529206E-2</v>
      </c>
      <c r="AQ33">
        <f t="shared" si="13"/>
        <v>-47.05250115694173</v>
      </c>
      <c r="AR33">
        <f t="shared" si="14"/>
        <v>-47.064192208208262</v>
      </c>
      <c r="AS33">
        <f t="shared" si="15"/>
        <v>-0.1063621307449608</v>
      </c>
      <c r="AT33">
        <f t="shared" si="16"/>
        <v>-1.1085972126813437</v>
      </c>
      <c r="AU33">
        <f t="shared" si="17"/>
        <v>-48.279151551634563</v>
      </c>
      <c r="AW33">
        <v>30</v>
      </c>
      <c r="AX33">
        <f>IF(Z33&gt;0, (R33*SUMPRODUCT(K33:$K$98, X33:$X$98)-K33*$AZ$3)/Z33, 0)</f>
        <v>-16819.211280635787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100000</v>
      </c>
      <c r="S34">
        <f t="shared" si="1"/>
        <v>-26236.68860423849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-471.2917724947269</v>
      </c>
      <c r="AC34">
        <f t="shared" si="2"/>
        <v>-455.25929557267602</v>
      </c>
      <c r="AE34">
        <f t="shared" si="3"/>
        <v>0</v>
      </c>
      <c r="AF34">
        <f t="shared" si="4"/>
        <v>0</v>
      </c>
      <c r="AG34">
        <f t="shared" si="5"/>
        <v>-0.2169001309768612</v>
      </c>
      <c r="AH34">
        <f t="shared" si="6"/>
        <v>-1038.8817970029224</v>
      </c>
      <c r="AI34">
        <f t="shared" si="7"/>
        <v>-1039.0986971338993</v>
      </c>
      <c r="AJ34">
        <f t="shared" si="8"/>
        <v>-16.032476922050876</v>
      </c>
      <c r="AK34">
        <f t="shared" si="30"/>
        <v>-32.990424074630887</v>
      </c>
      <c r="AL34">
        <f t="shared" si="9"/>
        <v>-1088.1215981305811</v>
      </c>
      <c r="AN34">
        <f t="shared" si="10"/>
        <v>0</v>
      </c>
      <c r="AO34">
        <f t="shared" si="11"/>
        <v>0</v>
      </c>
      <c r="AP34">
        <f t="shared" si="12"/>
        <v>-6.4639964832942896E-3</v>
      </c>
      <c r="AQ34">
        <f t="shared" si="13"/>
        <v>-30.960462089816492</v>
      </c>
      <c r="AR34">
        <f t="shared" si="14"/>
        <v>-30.966926086299789</v>
      </c>
      <c r="AS34">
        <f t="shared" si="15"/>
        <v>-0.47779535206315449</v>
      </c>
      <c r="AT34">
        <f t="shared" si="16"/>
        <v>-0.98317130672249675</v>
      </c>
      <c r="AU34">
        <f t="shared" si="17"/>
        <v>-32.427892745085437</v>
      </c>
      <c r="AW34">
        <v>31</v>
      </c>
      <c r="AX34">
        <f>IF(Z34&gt;0, (R34*SUMPRODUCT(K34:$K$98, X34:$X$98)-K34*$AZ$3)/Z34, 0)</f>
        <v>-26236.68860423849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0.411916369</v>
      </c>
      <c r="Q35" s="5">
        <f t="shared" si="29"/>
        <v>12.5</v>
      </c>
      <c r="R35">
        <f t="shared" ref="R35:R69" si="31">$C$6</f>
        <v>100000</v>
      </c>
      <c r="S35">
        <f t="shared" ref="S35:S69" si="32">AX35</f>
        <v>-42856.903937666153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-455.25929557267602</v>
      </c>
      <c r="AC35">
        <f t="shared" ref="AC35:AC69" si="33">S35*Z35</f>
        <v>-429.89388437767747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-0.1253864152794795</v>
      </c>
      <c r="AH35">
        <f t="shared" ref="AH35:AH69" si="37">-X35*R35</f>
        <v>-714.75771510090476</v>
      </c>
      <c r="AI35">
        <f t="shared" ref="AI35:AI66" si="38">SUM(AE35:AH35)</f>
        <v>-714.8831015161843</v>
      </c>
      <c r="AJ35">
        <f t="shared" ref="AJ35:AJ69" si="39">AB35-AC35</f>
        <v>-25.365411194998558</v>
      </c>
      <c r="AK35">
        <f t="shared" si="30"/>
        <v>-31.868150690087326</v>
      </c>
      <c r="AL35">
        <f t="shared" ref="AL35:AL66" si="40">SUM(AI35:AK35)</f>
        <v>-772.11666340127022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-3.3363665694946371E-3</v>
      </c>
      <c r="AQ35">
        <f t="shared" ref="AQ35:AQ69" si="44">AH35*$K35</f>
        <v>-19.018756861623952</v>
      </c>
      <c r="AR35">
        <f t="shared" ref="AR35:AR69" si="45">AI35*$K35</f>
        <v>-19.022093228193448</v>
      </c>
      <c r="AS35">
        <f t="shared" ref="AS35:AS69" si="46">AJ35*$K35</f>
        <v>-0.67494002236084594</v>
      </c>
      <c r="AT35">
        <f t="shared" ref="AT35:AT69" si="47">AK35*$K35</f>
        <v>-0.847969314355425</v>
      </c>
      <c r="AU35">
        <f t="shared" ref="AU35:AU69" si="48">AL35*$K35</f>
        <v>-20.545002564909719</v>
      </c>
      <c r="AW35">
        <v>32</v>
      </c>
      <c r="AX35">
        <f>IF(Z35&gt;0, (R35*SUMPRODUCT(K35:$K$98, X35:$X$98)-K35*$AZ$3)/Z35, 0)</f>
        <v>-42856.903937666153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0.41929138799999999</v>
      </c>
      <c r="Q36" s="5">
        <f t="shared" si="29"/>
        <v>12.5</v>
      </c>
      <c r="R36">
        <f t="shared" si="31"/>
        <v>100000</v>
      </c>
      <c r="S36">
        <f t="shared" si="32"/>
        <v>-69631.542983478445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-429.89388437767747</v>
      </c>
      <c r="AC36">
        <f t="shared" si="33"/>
        <v>-398.62168294928813</v>
      </c>
      <c r="AE36">
        <f t="shared" si="34"/>
        <v>0</v>
      </c>
      <c r="AF36">
        <f t="shared" si="35"/>
        <v>0</v>
      </c>
      <c r="AG36">
        <f t="shared" si="36"/>
        <v>-7.1559107027807337E-2</v>
      </c>
      <c r="AH36">
        <f t="shared" si="37"/>
        <v>-420.58755279101888</v>
      </c>
      <c r="AI36">
        <f t="shared" si="38"/>
        <v>-420.65911189804666</v>
      </c>
      <c r="AJ36">
        <f t="shared" si="39"/>
        <v>-31.272201428389337</v>
      </c>
      <c r="AK36">
        <f t="shared" si="30"/>
        <v>-30.092571906437424</v>
      </c>
      <c r="AL36">
        <f t="shared" si="40"/>
        <v>-482.0238852328734</v>
      </c>
      <c r="AN36">
        <f t="shared" si="41"/>
        <v>0</v>
      </c>
      <c r="AO36">
        <f t="shared" si="42"/>
        <v>0</v>
      </c>
      <c r="AP36">
        <f t="shared" si="43"/>
        <v>-1.7000831553566837E-3</v>
      </c>
      <c r="AQ36">
        <f t="shared" si="44"/>
        <v>-9.992212641430033</v>
      </c>
      <c r="AR36">
        <f t="shared" si="45"/>
        <v>-9.9939127245853889</v>
      </c>
      <c r="AS36">
        <f t="shared" si="46"/>
        <v>-0.74295704750293046</v>
      </c>
      <c r="AT36">
        <f t="shared" si="47"/>
        <v>-0.71493170784836213</v>
      </c>
      <c r="AU36">
        <f t="shared" si="48"/>
        <v>-11.45180147993668</v>
      </c>
      <c r="AW36">
        <v>33</v>
      </c>
      <c r="AX36">
        <f>IF(Z36&gt;0, (R36*SUMPRODUCT(K36:$K$98, X36:$X$98)-K36*$AZ$3)/Z36, 0)</f>
        <v>-69631.542983478445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31"/>
        <v>100000</v>
      </c>
      <c r="S37">
        <f t="shared" si="32"/>
        <v>-112899.58151043409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-398.62168294928813</v>
      </c>
      <c r="AC37">
        <f t="shared" si="33"/>
        <v>-363.71125426034905</v>
      </c>
      <c r="AE37">
        <f t="shared" si="34"/>
        <v>0</v>
      </c>
      <c r="AF37">
        <f t="shared" si="35"/>
        <v>0</v>
      </c>
      <c r="AG37">
        <f t="shared" si="36"/>
        <v>-4.0269331537196085E-2</v>
      </c>
      <c r="AH37">
        <f t="shared" si="37"/>
        <v>-244.59347536266549</v>
      </c>
      <c r="AI37">
        <f t="shared" si="38"/>
        <v>-244.63374469420268</v>
      </c>
      <c r="AJ37">
        <f t="shared" si="39"/>
        <v>-34.910428688939078</v>
      </c>
      <c r="AK37">
        <f t="shared" si="30"/>
        <v>-27.903517806450171</v>
      </c>
      <c r="AL37">
        <f t="shared" si="40"/>
        <v>-307.44769118959192</v>
      </c>
      <c r="AN37">
        <f t="shared" si="41"/>
        <v>0</v>
      </c>
      <c r="AO37">
        <f t="shared" si="42"/>
        <v>0</v>
      </c>
      <c r="AP37">
        <f t="shared" si="43"/>
        <v>-8.542040961883392E-4</v>
      </c>
      <c r="AQ37">
        <f t="shared" si="44"/>
        <v>-5.1883838290869795</v>
      </c>
      <c r="AR37">
        <f t="shared" si="45"/>
        <v>-5.1892380331831678</v>
      </c>
      <c r="AS37">
        <f t="shared" si="46"/>
        <v>-0.74052958038893368</v>
      </c>
      <c r="AT37">
        <f t="shared" si="47"/>
        <v>-0.59189706653853302</v>
      </c>
      <c r="AU37">
        <f t="shared" si="48"/>
        <v>-6.5216646801106339</v>
      </c>
      <c r="AW37">
        <v>34</v>
      </c>
      <c r="AX37">
        <f>IF(Z37&gt;0, (R37*SUMPRODUCT(K37:$K$98, X37:$X$98)-K37*$AZ$3)/Z37, 0)</f>
        <v>-112899.58151043409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0.43603590599999997</v>
      </c>
      <c r="Q38" s="5">
        <f t="shared" si="60"/>
        <v>12.5</v>
      </c>
      <c r="R38">
        <f t="shared" si="31"/>
        <v>100000</v>
      </c>
      <c r="S38">
        <f t="shared" si="32"/>
        <v>-184245.26857969904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-363.71125426034905</v>
      </c>
      <c r="AC38">
        <f t="shared" si="33"/>
        <v>-328.80799404446367</v>
      </c>
      <c r="AE38">
        <f t="shared" si="34"/>
        <v>0</v>
      </c>
      <c r="AF38">
        <f t="shared" si="35"/>
        <v>0</v>
      </c>
      <c r="AG38">
        <f t="shared" si="36"/>
        <v>-2.2307763760988458E-2</v>
      </c>
      <c r="AH38">
        <f t="shared" si="37"/>
        <v>-140.47099568668531</v>
      </c>
      <c r="AI38">
        <f t="shared" si="38"/>
        <v>-140.49330345044629</v>
      </c>
      <c r="AJ38">
        <f t="shared" si="39"/>
        <v>-34.903260215885382</v>
      </c>
      <c r="AK38">
        <f t="shared" si="30"/>
        <v>-25.459787798224436</v>
      </c>
      <c r="AL38">
        <f t="shared" si="40"/>
        <v>-200.8563514645561</v>
      </c>
      <c r="AN38">
        <f t="shared" si="41"/>
        <v>0</v>
      </c>
      <c r="AO38">
        <f t="shared" si="42"/>
        <v>0</v>
      </c>
      <c r="AP38">
        <f t="shared" si="43"/>
        <v>-4.2249856985362695E-4</v>
      </c>
      <c r="AQ38">
        <f t="shared" si="44"/>
        <v>-2.6604546927885253</v>
      </c>
      <c r="AR38">
        <f t="shared" si="45"/>
        <v>-2.6608771913583786</v>
      </c>
      <c r="AS38">
        <f t="shared" si="46"/>
        <v>-0.66105135783395741</v>
      </c>
      <c r="AT38">
        <f t="shared" si="47"/>
        <v>-0.48219642492081044</v>
      </c>
      <c r="AU38">
        <f t="shared" si="48"/>
        <v>-3.8041249741131464</v>
      </c>
      <c r="AW38">
        <v>35</v>
      </c>
      <c r="AX38">
        <f>IF(Z38&gt;0, (R38*SUMPRODUCT(K38:$K$98, X38:$X$98)-K38*$AZ$3)/Z38, 0)</f>
        <v>-184245.26857969904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0.445743585</v>
      </c>
      <c r="Q39" s="5">
        <f t="shared" si="60"/>
        <v>12.5</v>
      </c>
      <c r="R39">
        <f t="shared" si="31"/>
        <v>100000</v>
      </c>
      <c r="S39">
        <f t="shared" si="32"/>
        <v>-304411.5420660887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-328.80799404446367</v>
      </c>
      <c r="AC39">
        <f t="shared" si="33"/>
        <v>-295.67233798281256</v>
      </c>
      <c r="AE39">
        <f t="shared" si="34"/>
        <v>0</v>
      </c>
      <c r="AF39">
        <f t="shared" si="35"/>
        <v>0</v>
      </c>
      <c r="AG39">
        <f t="shared" si="36"/>
        <v>-1.2141143531222495E-2</v>
      </c>
      <c r="AH39">
        <f t="shared" si="37"/>
        <v>-79.548340737248623</v>
      </c>
      <c r="AI39">
        <f t="shared" si="38"/>
        <v>-79.560481880779847</v>
      </c>
      <c r="AJ39">
        <f t="shared" si="39"/>
        <v>-33.135656061651105</v>
      </c>
      <c r="AK39">
        <f t="shared" si="30"/>
        <v>-23.016559583112461</v>
      </c>
      <c r="AL39">
        <f t="shared" si="40"/>
        <v>-135.7126975255434</v>
      </c>
      <c r="AN39">
        <f t="shared" si="41"/>
        <v>0</v>
      </c>
      <c r="AO39">
        <f t="shared" si="42"/>
        <v>0</v>
      </c>
      <c r="AP39">
        <f t="shared" si="43"/>
        <v>-2.0531031872425182E-4</v>
      </c>
      <c r="AQ39">
        <f t="shared" si="44"/>
        <v>-1.3451859084566327</v>
      </c>
      <c r="AR39">
        <f t="shared" si="45"/>
        <v>-1.3453912187753569</v>
      </c>
      <c r="AS39">
        <f t="shared" si="46"/>
        <v>-0.56033371894992912</v>
      </c>
      <c r="AT39">
        <f t="shared" si="47"/>
        <v>-0.38921681238610123</v>
      </c>
      <c r="AU39">
        <f t="shared" si="48"/>
        <v>-2.2949417501113873</v>
      </c>
      <c r="AW39">
        <v>36</v>
      </c>
      <c r="AX39">
        <f>IF(Z39&gt;0, (R39*SUMPRODUCT(K39:$K$98, X39:$X$98)-K39*$AZ$3)/Z39, 0)</f>
        <v>-304411.5420660887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0.45538508599999999</v>
      </c>
      <c r="Q40" s="5">
        <f t="shared" si="60"/>
        <v>12.5</v>
      </c>
      <c r="R40">
        <f t="shared" si="31"/>
        <v>100000</v>
      </c>
      <c r="S40">
        <f t="shared" si="32"/>
        <v>-510444.05949247128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-295.67233798281256</v>
      </c>
      <c r="AC40">
        <f t="shared" si="33"/>
        <v>-265.05671071766238</v>
      </c>
      <c r="AE40">
        <f t="shared" si="34"/>
        <v>0</v>
      </c>
      <c r="AF40">
        <f t="shared" si="35"/>
        <v>0</v>
      </c>
      <c r="AG40">
        <f t="shared" si="36"/>
        <v>-6.4908364048061711E-3</v>
      </c>
      <c r="AH40">
        <f t="shared" si="37"/>
        <v>-44.231165528832797</v>
      </c>
      <c r="AI40">
        <f t="shared" si="38"/>
        <v>-44.237656365237605</v>
      </c>
      <c r="AJ40">
        <f t="shared" si="39"/>
        <v>-30.615627265150181</v>
      </c>
      <c r="AK40">
        <f t="shared" ref="AK40:AK69" si="61">G40*SUM(AB40:AB40, AE40:AF40)</f>
        <v>-20.697063658796882</v>
      </c>
      <c r="AL40">
        <f t="shared" si="40"/>
        <v>-95.550347289184657</v>
      </c>
      <c r="AN40">
        <f t="shared" si="41"/>
        <v>0</v>
      </c>
      <c r="AO40">
        <f t="shared" si="42"/>
        <v>0</v>
      </c>
      <c r="AP40">
        <f t="shared" si="43"/>
        <v>-9.8001748560784362E-5</v>
      </c>
      <c r="AQ40">
        <f t="shared" si="44"/>
        <v>-0.66782326534950598</v>
      </c>
      <c r="AR40">
        <f t="shared" si="45"/>
        <v>-0.66792126709806676</v>
      </c>
      <c r="AS40">
        <f t="shared" si="46"/>
        <v>-0.46224936481965451</v>
      </c>
      <c r="AT40">
        <f t="shared" si="47"/>
        <v>-0.31249415362464833</v>
      </c>
      <c r="AU40">
        <f t="shared" si="48"/>
        <v>-1.4426647855423693</v>
      </c>
      <c r="AW40">
        <v>37</v>
      </c>
      <c r="AX40">
        <f>IF(Z40&gt;0, (R40*SUMPRODUCT(K40:$K$98, X40:$X$98)-K40*$AZ$3)/Z40, 0)</f>
        <v>-510444.05949247128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0.465797664</v>
      </c>
      <c r="Q41" s="5">
        <f t="shared" si="60"/>
        <v>12.5</v>
      </c>
      <c r="R41">
        <f t="shared" si="31"/>
        <v>100000</v>
      </c>
      <c r="S41">
        <f t="shared" si="32"/>
        <v>-871371.36149531277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-265.05671071766238</v>
      </c>
      <c r="AC41">
        <f t="shared" si="33"/>
        <v>-237.18809364943439</v>
      </c>
      <c r="AE41">
        <f t="shared" si="34"/>
        <v>0</v>
      </c>
      <c r="AF41">
        <f t="shared" si="35"/>
        <v>0</v>
      </c>
      <c r="AG41">
        <f t="shared" si="36"/>
        <v>-3.4025116059932369E-3</v>
      </c>
      <c r="AH41">
        <f t="shared" si="37"/>
        <v>-24.187331478118985</v>
      </c>
      <c r="AI41">
        <f t="shared" si="38"/>
        <v>-24.190733989724979</v>
      </c>
      <c r="AJ41">
        <f t="shared" si="39"/>
        <v>-27.868617068227991</v>
      </c>
      <c r="AK41">
        <f t="shared" si="61"/>
        <v>-18.553969750236369</v>
      </c>
      <c r="AL41">
        <f t="shared" si="40"/>
        <v>-70.613320808189343</v>
      </c>
      <c r="AN41">
        <f t="shared" si="41"/>
        <v>0</v>
      </c>
      <c r="AO41">
        <f t="shared" si="42"/>
        <v>0</v>
      </c>
      <c r="AP41">
        <f t="shared" si="43"/>
        <v>-4.5868522792542684E-5</v>
      </c>
      <c r="AQ41">
        <f t="shared" si="44"/>
        <v>-0.32606418248234803</v>
      </c>
      <c r="AR41">
        <f t="shared" si="45"/>
        <v>-0.32611005100514057</v>
      </c>
      <c r="AS41">
        <f t="shared" si="46"/>
        <v>-0.37569079703918007</v>
      </c>
      <c r="AT41">
        <f t="shared" si="47"/>
        <v>-0.25012205186363617</v>
      </c>
      <c r="AU41">
        <f t="shared" si="48"/>
        <v>-0.95192289990795687</v>
      </c>
      <c r="AW41">
        <v>38</v>
      </c>
      <c r="AX41">
        <f>IF(Z41&gt;0, (R41*SUMPRODUCT(K41:$K$98, X41:$X$98)-K41*$AZ$3)/Z41, 0)</f>
        <v>-871371.36149531277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0.47670810299999999</v>
      </c>
      <c r="Q42" s="5">
        <f t="shared" si="60"/>
        <v>12.5</v>
      </c>
      <c r="R42">
        <f t="shared" si="31"/>
        <v>100000</v>
      </c>
      <c r="S42">
        <f t="shared" si="32"/>
        <v>-1517588.1954611258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-237.18809364943439</v>
      </c>
      <c r="AC42">
        <f t="shared" si="33"/>
        <v>-212.0351932483654</v>
      </c>
      <c r="AE42">
        <f t="shared" si="34"/>
        <v>0</v>
      </c>
      <c r="AF42">
        <f t="shared" si="35"/>
        <v>0</v>
      </c>
      <c r="AG42">
        <f t="shared" si="36"/>
        <v>-1.7464816368047854E-3</v>
      </c>
      <c r="AH42">
        <f t="shared" si="37"/>
        <v>-12.976038825028153</v>
      </c>
      <c r="AI42">
        <f t="shared" si="38"/>
        <v>-12.977785306664957</v>
      </c>
      <c r="AJ42">
        <f t="shared" si="39"/>
        <v>-25.15290040106899</v>
      </c>
      <c r="AK42">
        <f t="shared" si="61"/>
        <v>-16.603166555460408</v>
      </c>
      <c r="AL42">
        <f t="shared" si="40"/>
        <v>-54.73385226319435</v>
      </c>
      <c r="AN42">
        <f t="shared" si="41"/>
        <v>0</v>
      </c>
      <c r="AO42">
        <f t="shared" si="42"/>
        <v>0</v>
      </c>
      <c r="AP42">
        <f t="shared" si="43"/>
        <v>-2.1021375961403547E-5</v>
      </c>
      <c r="AQ42">
        <f t="shared" si="44"/>
        <v>-0.15618497491318059</v>
      </c>
      <c r="AR42">
        <f t="shared" si="45"/>
        <v>-0.15620599628914197</v>
      </c>
      <c r="AS42">
        <f t="shared" si="46"/>
        <v>-0.30275072162680328</v>
      </c>
      <c r="AT42">
        <f t="shared" si="47"/>
        <v>-0.19984258577758351</v>
      </c>
      <c r="AU42">
        <f t="shared" si="48"/>
        <v>-0.65879930369352868</v>
      </c>
      <c r="AW42">
        <v>39</v>
      </c>
      <c r="AX42">
        <f>IF(Z42&gt;0, (R42*SUMPRODUCT(K42:$K$98, X42:$X$98)-K42*$AZ$3)/Z42, 0)</f>
        <v>-1517588.1954611258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0.48798100799999999</v>
      </c>
      <c r="Q43" s="5">
        <f t="shared" si="60"/>
        <v>12.5</v>
      </c>
      <c r="R43">
        <f t="shared" si="31"/>
        <v>100000</v>
      </c>
      <c r="S43">
        <f t="shared" si="32"/>
        <v>-2700864.5586700351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-212.0351932483654</v>
      </c>
      <c r="AC43">
        <f t="shared" si="33"/>
        <v>-189.44230270225063</v>
      </c>
      <c r="AE43">
        <f t="shared" si="34"/>
        <v>0</v>
      </c>
      <c r="AF43">
        <f t="shared" si="35"/>
        <v>0</v>
      </c>
      <c r="AG43">
        <f t="shared" si="36"/>
        <v>-8.7676695085524834E-4</v>
      </c>
      <c r="AH43">
        <f t="shared" si="37"/>
        <v>-6.8179989566519126</v>
      </c>
      <c r="AI43">
        <f t="shared" si="38"/>
        <v>-6.8188757236027682</v>
      </c>
      <c r="AJ43">
        <f t="shared" si="39"/>
        <v>-22.592890546114774</v>
      </c>
      <c r="AK43">
        <f t="shared" si="61"/>
        <v>-14.842463527385579</v>
      </c>
      <c r="AL43">
        <f t="shared" si="40"/>
        <v>-44.254229797103122</v>
      </c>
      <c r="AN43">
        <f t="shared" si="41"/>
        <v>0</v>
      </c>
      <c r="AO43">
        <f t="shared" si="42"/>
        <v>0</v>
      </c>
      <c r="AP43">
        <f t="shared" si="43"/>
        <v>-9.4224374737471767E-6</v>
      </c>
      <c r="AQ43">
        <f t="shared" si="44"/>
        <v>-7.3271658794233363E-2</v>
      </c>
      <c r="AR43">
        <f t="shared" si="45"/>
        <v>-7.3281081231707124E-2</v>
      </c>
      <c r="AS43">
        <f t="shared" si="46"/>
        <v>-0.24280123505376749</v>
      </c>
      <c r="AT43">
        <f t="shared" si="47"/>
        <v>-0.1595089600568815</v>
      </c>
      <c r="AU43">
        <f t="shared" si="48"/>
        <v>-0.4755912763423561</v>
      </c>
      <c r="AW43">
        <v>40</v>
      </c>
      <c r="AX43">
        <f>IF(Z43&gt;0, (R43*SUMPRODUCT(K43:$K$98, X43:$X$98)-K43*$AZ$3)/Z43, 0)</f>
        <v>-2700864.5586700351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0.50007659900000001</v>
      </c>
      <c r="Q44" s="5">
        <f t="shared" si="60"/>
        <v>12.5</v>
      </c>
      <c r="R44">
        <f t="shared" si="31"/>
        <v>100000</v>
      </c>
      <c r="S44">
        <f t="shared" si="32"/>
        <v>-4923886.4209009018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-189.44230270225063</v>
      </c>
      <c r="AC44">
        <f t="shared" si="33"/>
        <v>-169.20389978869846</v>
      </c>
      <c r="AE44">
        <f t="shared" si="34"/>
        <v>0</v>
      </c>
      <c r="AF44">
        <f t="shared" si="35"/>
        <v>0</v>
      </c>
      <c r="AG44">
        <f t="shared" si="36"/>
        <v>-4.2954864644740318E-4</v>
      </c>
      <c r="AH44">
        <f t="shared" si="37"/>
        <v>-3.5076050791943421</v>
      </c>
      <c r="AI44">
        <f t="shared" si="38"/>
        <v>-3.5080346278407895</v>
      </c>
      <c r="AJ44">
        <f t="shared" si="39"/>
        <v>-20.238402913552164</v>
      </c>
      <c r="AK44">
        <f t="shared" si="61"/>
        <v>-13.260961189157545</v>
      </c>
      <c r="AL44">
        <f t="shared" si="40"/>
        <v>-37.007398730550499</v>
      </c>
      <c r="AN44">
        <f t="shared" si="41"/>
        <v>0</v>
      </c>
      <c r="AO44">
        <f t="shared" si="42"/>
        <v>0</v>
      </c>
      <c r="AP44">
        <f t="shared" si="43"/>
        <v>-4.1216719757572012E-6</v>
      </c>
      <c r="AQ44">
        <f t="shared" si="44"/>
        <v>-3.3656717758297428E-2</v>
      </c>
      <c r="AR44">
        <f t="shared" si="45"/>
        <v>-3.366083943027319E-2</v>
      </c>
      <c r="AS44">
        <f t="shared" si="46"/>
        <v>-0.19419467111063257</v>
      </c>
      <c r="AT44">
        <f t="shared" si="47"/>
        <v>-0.12724363714564085</v>
      </c>
      <c r="AU44">
        <f t="shared" si="48"/>
        <v>-0.3550991476865466</v>
      </c>
      <c r="AW44">
        <v>41</v>
      </c>
      <c r="AX44">
        <f>IF(Z44&gt;0, (R44*SUMPRODUCT(K44:$K$98, X44:$X$98)-K44*$AZ$3)/Z44, 0)</f>
        <v>-4923886.4209009018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0.512515834</v>
      </c>
      <c r="Q45" s="5">
        <f t="shared" si="60"/>
        <v>12.5</v>
      </c>
      <c r="R45">
        <f t="shared" si="31"/>
        <v>100000</v>
      </c>
      <c r="S45">
        <f t="shared" si="32"/>
        <v>-9208932.2552973349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-169.20389978869846</v>
      </c>
      <c r="AC45">
        <f t="shared" si="33"/>
        <v>-151.10213278114745</v>
      </c>
      <c r="AE45">
        <f t="shared" si="34"/>
        <v>0</v>
      </c>
      <c r="AF45">
        <f t="shared" si="35"/>
        <v>0</v>
      </c>
      <c r="AG45">
        <f t="shared" si="36"/>
        <v>-2.0510267720536714E-4</v>
      </c>
      <c r="AH45">
        <f t="shared" si="37"/>
        <v>-1.761203862220496</v>
      </c>
      <c r="AI45">
        <f t="shared" si="38"/>
        <v>-1.7614089648977014</v>
      </c>
      <c r="AJ45">
        <f t="shared" si="39"/>
        <v>-18.101767007551018</v>
      </c>
      <c r="AK45">
        <f t="shared" si="61"/>
        <v>-11.844272985208894</v>
      </c>
      <c r="AL45">
        <f t="shared" si="40"/>
        <v>-31.707448957657611</v>
      </c>
      <c r="AN45">
        <f t="shared" si="41"/>
        <v>0</v>
      </c>
      <c r="AO45">
        <f t="shared" si="42"/>
        <v>0</v>
      </c>
      <c r="AP45">
        <f t="shared" si="43"/>
        <v>-1.7571724159553563E-6</v>
      </c>
      <c r="AQ45">
        <f t="shared" si="44"/>
        <v>-1.5088729643783069E-2</v>
      </c>
      <c r="AR45">
        <f t="shared" si="45"/>
        <v>-1.5090486816199025E-2</v>
      </c>
      <c r="AS45">
        <f t="shared" si="46"/>
        <v>-0.1550829374785315</v>
      </c>
      <c r="AT45">
        <f t="shared" si="47"/>
        <v>-0.10147322336419337</v>
      </c>
      <c r="AU45">
        <f t="shared" si="48"/>
        <v>-0.27164664765892388</v>
      </c>
      <c r="AW45">
        <v>42</v>
      </c>
      <c r="AX45">
        <f>IF(Z45&gt;0, (R45*SUMPRODUCT(K45:$K$98, X45:$X$98)-K45*$AZ$3)/Z45, 0)</f>
        <v>-9208932.2552973349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0.52569093300000003</v>
      </c>
      <c r="Q46" s="5">
        <f t="shared" si="60"/>
        <v>12.5</v>
      </c>
      <c r="R46">
        <f t="shared" si="31"/>
        <v>100000</v>
      </c>
      <c r="S46">
        <f t="shared" si="32"/>
        <v>-17710203.686266266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-151.10213278114745</v>
      </c>
      <c r="AC46">
        <f t="shared" si="33"/>
        <v>-134.92487889890793</v>
      </c>
      <c r="AE46">
        <f t="shared" si="34"/>
        <v>0</v>
      </c>
      <c r="AF46">
        <f t="shared" si="35"/>
        <v>0</v>
      </c>
      <c r="AG46">
        <f t="shared" si="36"/>
        <v>-9.5231032692426169E-5</v>
      </c>
      <c r="AH46">
        <f t="shared" si="37"/>
        <v>-0.86256494192709832</v>
      </c>
      <c r="AI46">
        <f t="shared" si="38"/>
        <v>-0.86266017295979069</v>
      </c>
      <c r="AJ46">
        <f t="shared" si="39"/>
        <v>-16.177253882239512</v>
      </c>
      <c r="AK46">
        <f t="shared" si="61"/>
        <v>-10.577149294680321</v>
      </c>
      <c r="AL46">
        <f t="shared" si="40"/>
        <v>-27.617063349879626</v>
      </c>
      <c r="AN46">
        <f t="shared" si="41"/>
        <v>0</v>
      </c>
      <c r="AO46">
        <f t="shared" si="42"/>
        <v>0</v>
      </c>
      <c r="AP46">
        <f t="shared" si="43"/>
        <v>-7.2845632590211355E-7</v>
      </c>
      <c r="AQ46">
        <f t="shared" si="44"/>
        <v>-6.5980686198959665E-3</v>
      </c>
      <c r="AR46">
        <f t="shared" si="45"/>
        <v>-6.5987970762218682E-3</v>
      </c>
      <c r="AS46">
        <f t="shared" si="46"/>
        <v>-0.12374561729581167</v>
      </c>
      <c r="AT46">
        <f t="shared" si="47"/>
        <v>-8.0908408697050127E-2</v>
      </c>
      <c r="AU46">
        <f t="shared" si="48"/>
        <v>-0.21125282306908369</v>
      </c>
      <c r="AW46">
        <v>43</v>
      </c>
      <c r="AX46">
        <f>IF(Z46&gt;0, (R46*SUMPRODUCT(K46:$K$98, X46:$X$98)-K46*$AZ$3)/Z46, 0)</f>
        <v>-17710203.686266266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0.53963832300000003</v>
      </c>
      <c r="Q47" s="5">
        <f t="shared" si="60"/>
        <v>12.5</v>
      </c>
      <c r="R47">
        <f t="shared" si="31"/>
        <v>100000</v>
      </c>
      <c r="S47">
        <f t="shared" si="32"/>
        <v>-35112643.190906689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-134.92487889890793</v>
      </c>
      <c r="AC47">
        <f t="shared" si="33"/>
        <v>-120.47402820691777</v>
      </c>
      <c r="AE47">
        <f t="shared" si="34"/>
        <v>0</v>
      </c>
      <c r="AF47">
        <f t="shared" si="35"/>
        <v>0</v>
      </c>
      <c r="AG47">
        <f t="shared" si="36"/>
        <v>-4.288840758580287E-5</v>
      </c>
      <c r="AH47">
        <f t="shared" si="37"/>
        <v>-0.41112251823759233</v>
      </c>
      <c r="AI47">
        <f t="shared" si="38"/>
        <v>-0.41116540664517814</v>
      </c>
      <c r="AJ47">
        <f t="shared" si="39"/>
        <v>-14.450850691990169</v>
      </c>
      <c r="AK47">
        <f t="shared" si="61"/>
        <v>-9.4447415229235556</v>
      </c>
      <c r="AL47">
        <f t="shared" si="40"/>
        <v>-24.306757621558901</v>
      </c>
      <c r="AN47">
        <f t="shared" si="41"/>
        <v>0</v>
      </c>
      <c r="AO47">
        <f t="shared" si="42"/>
        <v>0</v>
      </c>
      <c r="AP47">
        <f t="shared" si="43"/>
        <v>-2.9291858263797706E-7</v>
      </c>
      <c r="AQ47">
        <f t="shared" si="44"/>
        <v>-2.8078782149182717E-3</v>
      </c>
      <c r="AR47">
        <f t="shared" si="45"/>
        <v>-2.8081711335009099E-3</v>
      </c>
      <c r="AS47">
        <f t="shared" si="46"/>
        <v>-9.8696196498841177E-2</v>
      </c>
      <c r="AT47">
        <f t="shared" si="47"/>
        <v>-6.4505549541377952E-2</v>
      </c>
      <c r="AU47">
        <f t="shared" si="48"/>
        <v>-0.16600991717372002</v>
      </c>
      <c r="AW47">
        <v>44</v>
      </c>
      <c r="AX47">
        <f>IF(Z47&gt;0, (R47*SUMPRODUCT(K47:$K$98, X47:$X$98)-K47*$AZ$3)/Z47, 0)</f>
        <v>-35112643.190906689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0.55384314300000004</v>
      </c>
      <c r="Q48" s="5">
        <f t="shared" si="60"/>
        <v>12.5</v>
      </c>
      <c r="R48">
        <f t="shared" si="31"/>
        <v>100000</v>
      </c>
      <c r="S48">
        <f t="shared" si="32"/>
        <v>-71880666.361095279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-120.47402820691777</v>
      </c>
      <c r="AC48">
        <f t="shared" si="33"/>
        <v>-107.56839969173079</v>
      </c>
      <c r="AE48">
        <f t="shared" si="34"/>
        <v>0</v>
      </c>
      <c r="AF48">
        <f t="shared" si="35"/>
        <v>0</v>
      </c>
      <c r="AG48">
        <f t="shared" si="36"/>
        <v>-1.8706073054358739E-5</v>
      </c>
      <c r="AH48">
        <f t="shared" si="37"/>
        <v>-0.19002760364468885</v>
      </c>
      <c r="AI48">
        <f t="shared" si="38"/>
        <v>-0.19004630971774319</v>
      </c>
      <c r="AJ48">
        <f t="shared" si="39"/>
        <v>-12.905628515186976</v>
      </c>
      <c r="AK48">
        <f t="shared" si="61"/>
        <v>-8.4331819744842438</v>
      </c>
      <c r="AL48">
        <f t="shared" si="40"/>
        <v>-21.528856799388961</v>
      </c>
      <c r="AN48">
        <f t="shared" si="41"/>
        <v>0</v>
      </c>
      <c r="AO48">
        <f t="shared" si="42"/>
        <v>0</v>
      </c>
      <c r="AP48">
        <f t="shared" si="43"/>
        <v>-1.1407004317881683E-7</v>
      </c>
      <c r="AQ48">
        <f t="shared" si="44"/>
        <v>-1.1587924889380175E-3</v>
      </c>
      <c r="AR48">
        <f t="shared" si="45"/>
        <v>-1.1589065589811963E-3</v>
      </c>
      <c r="AS48">
        <f t="shared" si="46"/>
        <v>-7.8698805339804903E-2</v>
      </c>
      <c r="AT48">
        <f t="shared" si="47"/>
        <v>-5.1425728380767019E-2</v>
      </c>
      <c r="AU48">
        <f t="shared" si="48"/>
        <v>-0.1312834402795531</v>
      </c>
      <c r="AW48">
        <v>45</v>
      </c>
      <c r="AX48">
        <f>IF(Z48&gt;0, (R48*SUMPRODUCT(K48:$K$98, X48:$X$98)-K48*$AZ$3)/Z48, 0)</f>
        <v>-71880666.361095279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0.568687897</v>
      </c>
      <c r="Q49" s="5">
        <f t="shared" si="60"/>
        <v>12.5</v>
      </c>
      <c r="R49">
        <f t="shared" si="31"/>
        <v>100000</v>
      </c>
      <c r="S49">
        <f t="shared" si="32"/>
        <v>-152333161.06871784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-107.56839969173079</v>
      </c>
      <c r="AC49">
        <f t="shared" si="33"/>
        <v>-96.044168847253786</v>
      </c>
      <c r="AE49">
        <f t="shared" si="34"/>
        <v>0</v>
      </c>
      <c r="AF49">
        <f t="shared" si="35"/>
        <v>0</v>
      </c>
      <c r="AG49">
        <f t="shared" si="36"/>
        <v>-7.8810949774035118E-6</v>
      </c>
      <c r="AH49">
        <f t="shared" si="37"/>
        <v>-8.5103338771293099E-2</v>
      </c>
      <c r="AI49">
        <f t="shared" si="38"/>
        <v>-8.5111219866270502E-2</v>
      </c>
      <c r="AJ49">
        <f t="shared" si="39"/>
        <v>-11.524230844477003</v>
      </c>
      <c r="AK49">
        <f t="shared" si="61"/>
        <v>-7.5297879784211563</v>
      </c>
      <c r="AL49">
        <f t="shared" si="40"/>
        <v>-19.139130042764428</v>
      </c>
      <c r="AN49">
        <f t="shared" si="41"/>
        <v>0</v>
      </c>
      <c r="AO49">
        <f t="shared" si="42"/>
        <v>0</v>
      </c>
      <c r="AP49">
        <f t="shared" si="43"/>
        <v>-4.2909901590150099E-8</v>
      </c>
      <c r="AQ49">
        <f t="shared" si="44"/>
        <v>-4.6335894975757519E-4</v>
      </c>
      <c r="AR49">
        <f t="shared" si="45"/>
        <v>-4.6340185965916536E-4</v>
      </c>
      <c r="AS49">
        <f t="shared" si="46"/>
        <v>-6.2745546508005498E-2</v>
      </c>
      <c r="AT49">
        <f t="shared" si="47"/>
        <v>-4.0997153577661323E-2</v>
      </c>
      <c r="AU49">
        <f t="shared" si="48"/>
        <v>-0.10420610194532597</v>
      </c>
      <c r="AW49">
        <v>46</v>
      </c>
      <c r="AX49">
        <f>IF(Z49&gt;0, (R49*SUMPRODUCT(K49:$K$98, X49:$X$98)-K49*$AZ$3)/Z49, 0)</f>
        <v>-152333161.06871784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0.58363282999999999</v>
      </c>
      <c r="Q50" s="5">
        <f t="shared" si="60"/>
        <v>12.5</v>
      </c>
      <c r="R50">
        <f t="shared" si="31"/>
        <v>100000</v>
      </c>
      <c r="S50">
        <f t="shared" si="32"/>
        <v>-334703119.12277681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-96.044168847253786</v>
      </c>
      <c r="AC50">
        <f t="shared" si="33"/>
        <v>-85.754105744626798</v>
      </c>
      <c r="AE50">
        <f t="shared" si="34"/>
        <v>0</v>
      </c>
      <c r="AF50">
        <f t="shared" si="35"/>
        <v>0</v>
      </c>
      <c r="AG50">
        <f t="shared" si="36"/>
        <v>-3.2026182624686794E-6</v>
      </c>
      <c r="AH50">
        <f t="shared" si="37"/>
        <v>-3.6797326121286382E-2</v>
      </c>
      <c r="AI50">
        <f t="shared" si="38"/>
        <v>-3.6800528739548852E-2</v>
      </c>
      <c r="AJ50">
        <f t="shared" si="39"/>
        <v>-10.290063102626988</v>
      </c>
      <c r="AK50">
        <f t="shared" si="61"/>
        <v>-6.7230918193077658</v>
      </c>
      <c r="AL50">
        <f t="shared" si="40"/>
        <v>-17.049955450674304</v>
      </c>
      <c r="AN50">
        <f t="shared" si="41"/>
        <v>0</v>
      </c>
      <c r="AO50">
        <f t="shared" si="42"/>
        <v>0</v>
      </c>
      <c r="AP50">
        <f t="shared" si="43"/>
        <v>-1.5568906494792673E-8</v>
      </c>
      <c r="AQ50">
        <f t="shared" si="44"/>
        <v>-1.7888305214343428E-4</v>
      </c>
      <c r="AR50">
        <f t="shared" si="45"/>
        <v>-1.7889862104992907E-4</v>
      </c>
      <c r="AS50">
        <f t="shared" si="46"/>
        <v>-5.0023142672903094E-2</v>
      </c>
      <c r="AT50">
        <f t="shared" si="47"/>
        <v>-3.2683004751875834E-2</v>
      </c>
      <c r="AU50">
        <f t="shared" si="48"/>
        <v>-8.2885046045828872E-2</v>
      </c>
      <c r="AW50">
        <v>47</v>
      </c>
      <c r="AX50">
        <f>IF(Z50&gt;0, (R50*SUMPRODUCT(K50:$K$98, X50:$X$98)-K50*$AZ$3)/Z50, 0)</f>
        <v>-334703119.12277681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0.59833308299999999</v>
      </c>
      <c r="Q51" s="5">
        <f t="shared" si="60"/>
        <v>12.5</v>
      </c>
      <c r="R51">
        <f t="shared" si="31"/>
        <v>100000</v>
      </c>
      <c r="S51">
        <f t="shared" si="32"/>
        <v>-763002025.88754702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-85.754105744626798</v>
      </c>
      <c r="AC51">
        <f t="shared" si="33"/>
        <v>-76.566314572699724</v>
      </c>
      <c r="AE51">
        <f t="shared" si="34"/>
        <v>0</v>
      </c>
      <c r="AF51">
        <f t="shared" si="35"/>
        <v>0</v>
      </c>
      <c r="AG51">
        <f t="shared" si="36"/>
        <v>-1.2543596211890046E-6</v>
      </c>
      <c r="AH51">
        <f t="shared" si="37"/>
        <v>-1.5329859669239906E-2</v>
      </c>
      <c r="AI51">
        <f t="shared" si="38"/>
        <v>-1.5331114028861096E-2</v>
      </c>
      <c r="AJ51">
        <f t="shared" si="39"/>
        <v>-9.1877911719270742</v>
      </c>
      <c r="AK51">
        <f t="shared" si="61"/>
        <v>-6.0027874021238761</v>
      </c>
      <c r="AL51">
        <f t="shared" si="40"/>
        <v>-15.20590968807981</v>
      </c>
      <c r="AN51">
        <f t="shared" si="41"/>
        <v>0</v>
      </c>
      <c r="AO51">
        <f t="shared" si="42"/>
        <v>0</v>
      </c>
      <c r="AP51">
        <f t="shared" si="43"/>
        <v>-5.4444871498899316E-9</v>
      </c>
      <c r="AQ51">
        <f t="shared" si="44"/>
        <v>-6.653851301405732E-5</v>
      </c>
      <c r="AR51">
        <f t="shared" si="45"/>
        <v>-6.6543957501207217E-5</v>
      </c>
      <c r="AS51">
        <f t="shared" si="46"/>
        <v>-3.9879162344218802E-2</v>
      </c>
      <c r="AT51">
        <f t="shared" si="47"/>
        <v>-2.6054807825689832E-2</v>
      </c>
      <c r="AU51">
        <f t="shared" si="48"/>
        <v>-6.6000514127409843E-2</v>
      </c>
      <c r="AW51">
        <v>48</v>
      </c>
      <c r="AX51">
        <f>IF(Z51&gt;0, (R51*SUMPRODUCT(K51:$K$98, X51:$X$98)-K51*$AZ$3)/Z51, 0)</f>
        <v>-763002025.88754702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0.61338487399999997</v>
      </c>
      <c r="Q52" s="5">
        <f t="shared" si="60"/>
        <v>12.5</v>
      </c>
      <c r="R52">
        <f t="shared" si="31"/>
        <v>100000</v>
      </c>
      <c r="S52">
        <f t="shared" si="32"/>
        <v>-1808882106.3583856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-76.566314572699724</v>
      </c>
      <c r="AC52">
        <f t="shared" si="33"/>
        <v>-68.362836419267012</v>
      </c>
      <c r="AE52">
        <f t="shared" si="34"/>
        <v>0</v>
      </c>
      <c r="AF52">
        <f t="shared" si="35"/>
        <v>0</v>
      </c>
      <c r="AG52">
        <f t="shared" si="36"/>
        <v>-4.7241080678340928E-7</v>
      </c>
      <c r="AH52">
        <f t="shared" si="37"/>
        <v>-6.1552417455496425E-3</v>
      </c>
      <c r="AI52">
        <f t="shared" si="38"/>
        <v>-6.1557141563564257E-3</v>
      </c>
      <c r="AJ52">
        <f t="shared" si="39"/>
        <v>-8.2034781534327124</v>
      </c>
      <c r="AK52">
        <f t="shared" si="61"/>
        <v>-5.3596420200889812</v>
      </c>
      <c r="AL52">
        <f t="shared" si="40"/>
        <v>-13.569275887678049</v>
      </c>
      <c r="AN52">
        <f t="shared" si="41"/>
        <v>0</v>
      </c>
      <c r="AO52">
        <f t="shared" si="42"/>
        <v>0</v>
      </c>
      <c r="AP52">
        <f t="shared" si="43"/>
        <v>-1.8307823338939087E-9</v>
      </c>
      <c r="AQ52">
        <f t="shared" si="44"/>
        <v>-2.3854043317356106E-5</v>
      </c>
      <c r="AR52">
        <f t="shared" si="45"/>
        <v>-2.385587409969E-5</v>
      </c>
      <c r="AS52">
        <f t="shared" si="46"/>
        <v>-3.1791785166919433E-2</v>
      </c>
      <c r="AT52">
        <f t="shared" si="47"/>
        <v>-2.0770773626423676E-2</v>
      </c>
      <c r="AU52">
        <f t="shared" si="48"/>
        <v>-5.2586414667442793E-2</v>
      </c>
      <c r="AW52">
        <v>49</v>
      </c>
      <c r="AX52">
        <f>IF(Z52&gt;0, (R52*SUMPRODUCT(K52:$K$98, X52:$X$98)-K52*$AZ$3)/Z52, 0)</f>
        <v>-1808882106.3583856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0.62870016699999998</v>
      </c>
      <c r="Q53" s="5">
        <f t="shared" si="60"/>
        <v>12.5</v>
      </c>
      <c r="R53">
        <f t="shared" si="31"/>
        <v>100000</v>
      </c>
      <c r="S53">
        <f t="shared" si="32"/>
        <v>-4470175989.0610676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-68.362836419267012</v>
      </c>
      <c r="AC53">
        <f t="shared" si="33"/>
        <v>-61.038266798358762</v>
      </c>
      <c r="AE53">
        <f t="shared" si="34"/>
        <v>0</v>
      </c>
      <c r="AF53">
        <f t="shared" si="35"/>
        <v>0</v>
      </c>
      <c r="AG53">
        <f t="shared" si="36"/>
        <v>-1.7068194559824106E-7</v>
      </c>
      <c r="AH53">
        <f t="shared" si="37"/>
        <v>-2.3760380249386731E-3</v>
      </c>
      <c r="AI53">
        <f t="shared" si="38"/>
        <v>-2.3762087068842715E-3</v>
      </c>
      <c r="AJ53">
        <f t="shared" si="39"/>
        <v>-7.3245696209082496</v>
      </c>
      <c r="AK53">
        <f t="shared" si="61"/>
        <v>-4.7853985493486917</v>
      </c>
      <c r="AL53">
        <f t="shared" si="40"/>
        <v>-12.112344378963826</v>
      </c>
      <c r="AN53">
        <f t="shared" si="41"/>
        <v>0</v>
      </c>
      <c r="AO53">
        <f t="shared" si="42"/>
        <v>0</v>
      </c>
      <c r="AP53">
        <f t="shared" si="43"/>
        <v>-5.9059049240644597E-10</v>
      </c>
      <c r="AQ53">
        <f t="shared" si="44"/>
        <v>-8.2215225647124996E-6</v>
      </c>
      <c r="AR53">
        <f t="shared" si="45"/>
        <v>-8.2221131552049074E-6</v>
      </c>
      <c r="AS53">
        <f t="shared" si="46"/>
        <v>-2.5344339519422946E-2</v>
      </c>
      <c r="AT53">
        <f t="shared" si="47"/>
        <v>-1.6558347022088676E-2</v>
      </c>
      <c r="AU53">
        <f t="shared" si="48"/>
        <v>-4.1910908654666824E-2</v>
      </c>
      <c r="AW53">
        <v>50</v>
      </c>
      <c r="AX53">
        <f>IF(Z53&gt;0, (R53*SUMPRODUCT(K53:$K$98, X53:$X$98)-K53*$AZ$3)/Z53, 0)</f>
        <v>-4470175989.0610676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0.64417999699999995</v>
      </c>
      <c r="Q54" s="5">
        <f t="shared" si="60"/>
        <v>12.5</v>
      </c>
      <c r="R54">
        <f t="shared" si="31"/>
        <v>100000</v>
      </c>
      <c r="S54">
        <f t="shared" si="32"/>
        <v>-11541348197.71505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-61.038266798358762</v>
      </c>
      <c r="AC54">
        <f t="shared" si="33"/>
        <v>-54.498459417246018</v>
      </c>
      <c r="AE54">
        <f t="shared" si="34"/>
        <v>0</v>
      </c>
      <c r="AF54">
        <f t="shared" si="35"/>
        <v>0</v>
      </c>
      <c r="AG54">
        <f t="shared" si="36"/>
        <v>-5.9025230938829562E-8</v>
      </c>
      <c r="AH54">
        <f t="shared" si="37"/>
        <v>-8.7959916162743269E-4</v>
      </c>
      <c r="AI54">
        <f t="shared" si="38"/>
        <v>-8.7965818685837151E-4</v>
      </c>
      <c r="AJ54">
        <f t="shared" si="39"/>
        <v>-6.5398073811127446</v>
      </c>
      <c r="AK54">
        <f t="shared" si="61"/>
        <v>-4.2726786758851141</v>
      </c>
      <c r="AL54">
        <f t="shared" si="40"/>
        <v>-10.813365715184716</v>
      </c>
      <c r="AN54">
        <f t="shared" si="41"/>
        <v>0</v>
      </c>
      <c r="AO54">
        <f t="shared" si="42"/>
        <v>0</v>
      </c>
      <c r="AP54">
        <f t="shared" si="43"/>
        <v>-1.8235536237122196E-10</v>
      </c>
      <c r="AQ54">
        <f t="shared" si="44"/>
        <v>-2.7174755830472342E-6</v>
      </c>
      <c r="AR54">
        <f t="shared" si="45"/>
        <v>-2.7176579384096056E-6</v>
      </c>
      <c r="AS54">
        <f t="shared" si="46"/>
        <v>-2.0204392695332581E-2</v>
      </c>
      <c r="AT54">
        <f t="shared" si="47"/>
        <v>-1.3200217192615236E-2</v>
      </c>
      <c r="AU54">
        <f t="shared" si="48"/>
        <v>-3.3407327545886226E-2</v>
      </c>
      <c r="AW54">
        <v>51</v>
      </c>
      <c r="AX54">
        <f>IF(Z54&gt;0, (R54*SUMPRODUCT(K54:$K$98, X54:$X$98)-K54*$AZ$3)/Z54, 0)</f>
        <v>-11541348197.71505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0.65972661300000002</v>
      </c>
      <c r="Q55" s="5">
        <f t="shared" si="60"/>
        <v>12.5</v>
      </c>
      <c r="R55">
        <f t="shared" si="31"/>
        <v>100000</v>
      </c>
      <c r="S55">
        <f t="shared" si="32"/>
        <v>-31200744801.963142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-54.498459417246018</v>
      </c>
      <c r="AC55">
        <f t="shared" si="33"/>
        <v>-48.659341060940065</v>
      </c>
      <c r="AE55">
        <f t="shared" si="34"/>
        <v>0</v>
      </c>
      <c r="AF55">
        <f t="shared" si="35"/>
        <v>0</v>
      </c>
      <c r="AG55">
        <f t="shared" si="36"/>
        <v>-1.9494462940624431E-8</v>
      </c>
      <c r="AH55">
        <f t="shared" si="37"/>
        <v>-3.1152412551053473E-4</v>
      </c>
      <c r="AI55">
        <f t="shared" si="38"/>
        <v>-3.1154361997347534E-4</v>
      </c>
      <c r="AJ55">
        <f t="shared" si="39"/>
        <v>-5.8391183563059528</v>
      </c>
      <c r="AK55">
        <f t="shared" si="61"/>
        <v>-3.8148921592072216</v>
      </c>
      <c r="AL55">
        <f t="shared" si="40"/>
        <v>-9.6543220591331487</v>
      </c>
      <c r="AN55">
        <f t="shared" si="41"/>
        <v>0</v>
      </c>
      <c r="AO55">
        <f t="shared" si="42"/>
        <v>0</v>
      </c>
      <c r="AP55">
        <f t="shared" si="43"/>
        <v>-5.3774217114246273E-11</v>
      </c>
      <c r="AQ55">
        <f t="shared" si="44"/>
        <v>-8.593191827110994E-7</v>
      </c>
      <c r="AR55">
        <f t="shared" si="45"/>
        <v>-8.5937295692821367E-7</v>
      </c>
      <c r="AS55">
        <f t="shared" si="46"/>
        <v>-1.6106830909070405E-2</v>
      </c>
      <c r="AT55">
        <f t="shared" si="47"/>
        <v>-1.0523133664233887E-2</v>
      </c>
      <c r="AU55">
        <f t="shared" si="48"/>
        <v>-2.6630823946261224E-2</v>
      </c>
      <c r="AW55">
        <v>52</v>
      </c>
      <c r="AX55">
        <f>IF(Z55&gt;0, (R55*SUMPRODUCT(K55:$K$98, X55:$X$98)-K55*$AZ$3)/Z55, 0)</f>
        <v>-31200744801.963142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0.67535580100000003</v>
      </c>
      <c r="Q56" s="5">
        <f t="shared" si="60"/>
        <v>12.5</v>
      </c>
      <c r="R56">
        <f t="shared" si="31"/>
        <v>100000</v>
      </c>
      <c r="S56">
        <f t="shared" si="32"/>
        <v>-88537492235.931564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-48.659341060940065</v>
      </c>
      <c r="AC56">
        <f t="shared" si="33"/>
        <v>-43.445840961525747</v>
      </c>
      <c r="AE56">
        <f t="shared" si="34"/>
        <v>0</v>
      </c>
      <c r="AF56">
        <f t="shared" si="35"/>
        <v>0</v>
      </c>
      <c r="AG56">
        <f t="shared" si="36"/>
        <v>-6.1338196768879576E-9</v>
      </c>
      <c r="AH56">
        <f t="shared" si="37"/>
        <v>-1.0532558907464182E-4</v>
      </c>
      <c r="AI56">
        <f t="shared" si="38"/>
        <v>-1.053317228943187E-4</v>
      </c>
      <c r="AJ56">
        <f t="shared" si="39"/>
        <v>-5.2135000994143184</v>
      </c>
      <c r="AK56">
        <f t="shared" si="61"/>
        <v>-3.4061538742658048</v>
      </c>
      <c r="AL56">
        <f t="shared" si="40"/>
        <v>-8.6197593054030168</v>
      </c>
      <c r="AN56">
        <f t="shared" si="41"/>
        <v>0</v>
      </c>
      <c r="AO56">
        <f t="shared" si="42"/>
        <v>0</v>
      </c>
      <c r="AP56">
        <f t="shared" si="43"/>
        <v>-1.5106915598896525E-11</v>
      </c>
      <c r="AQ56">
        <f t="shared" si="44"/>
        <v>-2.5940521051671213E-7</v>
      </c>
      <c r="AR56">
        <f t="shared" si="45"/>
        <v>-2.5942031743231102E-7</v>
      </c>
      <c r="AS56">
        <f t="shared" si="46"/>
        <v>-1.2840270846802953E-2</v>
      </c>
      <c r="AT56">
        <f t="shared" si="47"/>
        <v>-8.3889781255347858E-3</v>
      </c>
      <c r="AU56">
        <f t="shared" si="48"/>
        <v>-2.122950839265517E-2</v>
      </c>
      <c r="AW56">
        <v>53</v>
      </c>
      <c r="AX56">
        <f>IF(Z56&gt;0, (R56*SUMPRODUCT(K56:$K$98, X56:$X$98)-K56*$AZ$3)/Z56, 0)</f>
        <v>-88537492235.931564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0.69109609699999996</v>
      </c>
      <c r="Q57" s="5">
        <f t="shared" si="60"/>
        <v>12.5</v>
      </c>
      <c r="R57">
        <f t="shared" si="31"/>
        <v>100000</v>
      </c>
      <c r="S57">
        <f t="shared" si="32"/>
        <v>-264470727915.7536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-43.445840961525747</v>
      </c>
      <c r="AC57">
        <f t="shared" si="33"/>
        <v>-38.790929650633181</v>
      </c>
      <c r="AE57">
        <f t="shared" si="34"/>
        <v>0</v>
      </c>
      <c r="AF57">
        <f t="shared" si="35"/>
        <v>0</v>
      </c>
      <c r="AG57">
        <f t="shared" si="36"/>
        <v>-1.8334226417200092E-9</v>
      </c>
      <c r="AH57">
        <f t="shared" si="37"/>
        <v>-3.3912470707192547E-5</v>
      </c>
      <c r="AI57">
        <f t="shared" si="38"/>
        <v>-3.3914304129834266E-5</v>
      </c>
      <c r="AJ57">
        <f t="shared" si="39"/>
        <v>-4.6549113108925653</v>
      </c>
      <c r="AK57">
        <f t="shared" si="61"/>
        <v>-3.0412088673068025</v>
      </c>
      <c r="AL57">
        <f t="shared" si="40"/>
        <v>-7.6961540925034972</v>
      </c>
      <c r="AN57">
        <f t="shared" si="41"/>
        <v>0</v>
      </c>
      <c r="AO57">
        <f t="shared" si="42"/>
        <v>0</v>
      </c>
      <c r="AP57">
        <f t="shared" si="43"/>
        <v>-4.0317107453587082E-12</v>
      </c>
      <c r="AQ57">
        <f t="shared" si="44"/>
        <v>-7.4573788629327178E-8</v>
      </c>
      <c r="AR57">
        <f t="shared" si="45"/>
        <v>-7.4577820340072535E-8</v>
      </c>
      <c r="AS57">
        <f t="shared" si="46"/>
        <v>-1.0236186421921249E-2</v>
      </c>
      <c r="AT57">
        <f t="shared" si="47"/>
        <v>-6.687642112730873E-3</v>
      </c>
      <c r="AU57">
        <f t="shared" si="48"/>
        <v>-1.6923903112472462E-2</v>
      </c>
      <c r="AW57">
        <v>54</v>
      </c>
      <c r="AX57">
        <f>IF(Z57&gt;0, (R57*SUMPRODUCT(K57:$K$98, X57:$X$98)-K57*$AZ$3)/Z57, 0)</f>
        <v>-264470727915.7536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0.70685825099999999</v>
      </c>
      <c r="Q58" s="5">
        <f t="shared" si="60"/>
        <v>12.5</v>
      </c>
      <c r="R58">
        <f t="shared" si="31"/>
        <v>100000</v>
      </c>
      <c r="S58">
        <f t="shared" si="32"/>
        <v>-833980081581.83276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-38.790929650633181</v>
      </c>
      <c r="AC58">
        <f t="shared" si="33"/>
        <v>-34.634758680298233</v>
      </c>
      <c r="AE58">
        <f t="shared" si="34"/>
        <v>0</v>
      </c>
      <c r="AF58">
        <f t="shared" si="35"/>
        <v>0</v>
      </c>
      <c r="AG58">
        <f t="shared" si="36"/>
        <v>-5.1911849343280394E-10</v>
      </c>
      <c r="AH58">
        <f t="shared" si="37"/>
        <v>-1.0367759374960043E-5</v>
      </c>
      <c r="AI58">
        <f t="shared" si="38"/>
        <v>-1.0368278493453475E-5</v>
      </c>
      <c r="AJ58">
        <f t="shared" si="39"/>
        <v>-4.1561709703349479</v>
      </c>
      <c r="AK58">
        <f t="shared" si="61"/>
        <v>-2.715365075544323</v>
      </c>
      <c r="AL58">
        <f t="shared" si="40"/>
        <v>-6.8715464141577645</v>
      </c>
      <c r="AN58">
        <f t="shared" si="41"/>
        <v>0</v>
      </c>
      <c r="AO58">
        <f t="shared" si="42"/>
        <v>0</v>
      </c>
      <c r="AP58">
        <f t="shared" si="43"/>
        <v>-1.0192371713419272E-12</v>
      </c>
      <c r="AQ58">
        <f t="shared" si="44"/>
        <v>-2.035605718572973E-8</v>
      </c>
      <c r="AR58">
        <f t="shared" si="45"/>
        <v>-2.035707642290107E-8</v>
      </c>
      <c r="AS58">
        <f t="shared" si="46"/>
        <v>-8.160225453354918E-3</v>
      </c>
      <c r="AT58">
        <f t="shared" si="47"/>
        <v>-5.331347377853915E-3</v>
      </c>
      <c r="AU58">
        <f t="shared" si="48"/>
        <v>-1.3491593188285257E-2</v>
      </c>
      <c r="AW58">
        <v>55</v>
      </c>
      <c r="AX58">
        <f>IF(Z58&gt;0, (R58*SUMPRODUCT(K58:$K$98, X58:$X$98)-K58*$AZ$3)/Z58, 0)</f>
        <v>-833980081581.83276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0.722550582</v>
      </c>
      <c r="Q59" s="5">
        <f t="shared" si="60"/>
        <v>12.5</v>
      </c>
      <c r="R59">
        <f t="shared" si="31"/>
        <v>100000</v>
      </c>
      <c r="S59">
        <f t="shared" si="32"/>
        <v>-2784171597115.6655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-34.634758680298233</v>
      </c>
      <c r="AC59">
        <f t="shared" si="33"/>
        <v>-30.923891696271507</v>
      </c>
      <c r="AE59">
        <f t="shared" si="34"/>
        <v>0</v>
      </c>
      <c r="AF59">
        <f t="shared" si="35"/>
        <v>0</v>
      </c>
      <c r="AG59">
        <f t="shared" si="36"/>
        <v>-1.3883793894164025E-10</v>
      </c>
      <c r="AH59">
        <f t="shared" si="37"/>
        <v>-3.0007149564546847E-6</v>
      </c>
      <c r="AI59">
        <f t="shared" si="38"/>
        <v>-3.0008537943936262E-6</v>
      </c>
      <c r="AJ59">
        <f t="shared" si="39"/>
        <v>-3.7108669840267261</v>
      </c>
      <c r="AK59">
        <f t="shared" si="61"/>
        <v>-2.4244331076208767</v>
      </c>
      <c r="AL59">
        <f t="shared" si="40"/>
        <v>-6.1353030925013972</v>
      </c>
      <c r="AN59">
        <f t="shared" si="41"/>
        <v>0</v>
      </c>
      <c r="AO59">
        <f t="shared" si="42"/>
        <v>0</v>
      </c>
      <c r="AP59">
        <f t="shared" si="43"/>
        <v>-2.433878466780042E-13</v>
      </c>
      <c r="AQ59">
        <f t="shared" si="44"/>
        <v>-5.2603600810653066E-9</v>
      </c>
      <c r="AR59">
        <f t="shared" si="45"/>
        <v>-5.2606034689119843E-9</v>
      </c>
      <c r="AS59">
        <f t="shared" si="46"/>
        <v>-6.505281851889283E-3</v>
      </c>
      <c r="AT59">
        <f t="shared" si="47"/>
        <v>-4.2501174965348847E-3</v>
      </c>
      <c r="AU59">
        <f t="shared" si="48"/>
        <v>-1.0755404609027635E-2</v>
      </c>
      <c r="AW59">
        <v>56</v>
      </c>
      <c r="AX59">
        <f>IF(Z59&gt;0, (R59*SUMPRODUCT(K59:$K$98, X59:$X$98)-K59*$AZ$3)/Z59, 0)</f>
        <v>-2784171597115.6655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0.74076925400000004</v>
      </c>
      <c r="Q60" s="5">
        <f t="shared" si="60"/>
        <v>12.5</v>
      </c>
      <c r="R60">
        <f t="shared" si="31"/>
        <v>100000</v>
      </c>
      <c r="S60">
        <f t="shared" si="32"/>
        <v>-9974160643212.0117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-30.923891696271507</v>
      </c>
      <c r="AC60">
        <f t="shared" si="33"/>
        <v>-27.610617590475801</v>
      </c>
      <c r="AE60">
        <f t="shared" si="34"/>
        <v>0</v>
      </c>
      <c r="AF60">
        <f t="shared" si="35"/>
        <v>0</v>
      </c>
      <c r="AG60">
        <f t="shared" si="36"/>
        <v>-3.460268309552745E-11</v>
      </c>
      <c r="AH60">
        <f t="shared" si="37"/>
        <v>-8.2277501165357123E-7</v>
      </c>
      <c r="AI60">
        <f t="shared" si="38"/>
        <v>-8.2280961433666671E-7</v>
      </c>
      <c r="AJ60">
        <f t="shared" si="39"/>
        <v>-3.3132741057957062</v>
      </c>
      <c r="AK60">
        <f t="shared" si="61"/>
        <v>-2.1646724187390056</v>
      </c>
      <c r="AL60">
        <f t="shared" si="40"/>
        <v>-5.4779473473443261</v>
      </c>
      <c r="AN60">
        <f t="shared" si="41"/>
        <v>0</v>
      </c>
      <c r="AO60">
        <f t="shared" si="42"/>
        <v>0</v>
      </c>
      <c r="AP60">
        <f t="shared" si="43"/>
        <v>-5.4160477316868401E-14</v>
      </c>
      <c r="AQ60">
        <f t="shared" si="44"/>
        <v>-1.2878159544023683E-9</v>
      </c>
      <c r="AR60">
        <f t="shared" si="45"/>
        <v>-1.2878701148796849E-9</v>
      </c>
      <c r="AS60">
        <f t="shared" si="46"/>
        <v>-5.1859708842841232E-3</v>
      </c>
      <c r="AT60">
        <f t="shared" si="47"/>
        <v>-3.3881676490202088E-3</v>
      </c>
      <c r="AU60">
        <f t="shared" si="48"/>
        <v>-8.5741398211744459E-3</v>
      </c>
      <c r="AW60">
        <v>57</v>
      </c>
      <c r="AX60">
        <f>IF(Z60&gt;0, (R60*SUMPRODUCT(K60:$K$98, X60:$X$98)-K60*$AZ$3)/Z60, 0)</f>
        <v>-9974160643212.0117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0.75888896100000003</v>
      </c>
      <c r="Q61" s="5">
        <f t="shared" si="60"/>
        <v>12.5</v>
      </c>
      <c r="R61">
        <f t="shared" si="31"/>
        <v>100000</v>
      </c>
      <c r="S61">
        <f t="shared" si="32"/>
        <v>-38533427971380.813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-27.610617590475801</v>
      </c>
      <c r="AC61">
        <f t="shared" si="33"/>
        <v>-24.652337135463561</v>
      </c>
      <c r="AE61">
        <f t="shared" si="34"/>
        <v>0</v>
      </c>
      <c r="AF61">
        <f t="shared" si="35"/>
        <v>0</v>
      </c>
      <c r="AG61">
        <f t="shared" si="36"/>
        <v>-7.9970620423950842E-12</v>
      </c>
      <c r="AH61">
        <f t="shared" si="37"/>
        <v>-2.1007675377741675E-7</v>
      </c>
      <c r="AI61">
        <f t="shared" si="38"/>
        <v>-2.1008475083945913E-7</v>
      </c>
      <c r="AJ61">
        <f t="shared" si="39"/>
        <v>-2.9582804550122397</v>
      </c>
      <c r="AK61">
        <f t="shared" si="61"/>
        <v>-1.9327432313333062</v>
      </c>
      <c r="AL61">
        <f t="shared" si="40"/>
        <v>-4.8910238964302968</v>
      </c>
      <c r="AN61">
        <f t="shared" si="41"/>
        <v>0</v>
      </c>
      <c r="AO61">
        <f t="shared" si="42"/>
        <v>0</v>
      </c>
      <c r="AP61">
        <f t="shared" si="43"/>
        <v>-1.117596802271195E-14</v>
      </c>
      <c r="AQ61">
        <f t="shared" si="44"/>
        <v>-2.9358420255901664E-10</v>
      </c>
      <c r="AR61">
        <f t="shared" si="45"/>
        <v>-2.9359537852703932E-10</v>
      </c>
      <c r="AS61">
        <f t="shared" si="46"/>
        <v>-4.1342242428731657E-3</v>
      </c>
      <c r="AT61">
        <f t="shared" si="47"/>
        <v>-2.7010265063574282E-3</v>
      </c>
      <c r="AU61">
        <f t="shared" si="48"/>
        <v>-6.8352510428259725E-3</v>
      </c>
      <c r="AW61">
        <v>58</v>
      </c>
      <c r="AX61">
        <f>IF(Z61&gt;0, (R61*SUMPRODUCT(K61:$K$98, X61:$X$98)-K61*$AZ$3)/Z61, 0)</f>
        <v>-38533427971380.813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0.77688723800000004</v>
      </c>
      <c r="Q62" s="5">
        <f t="shared" si="60"/>
        <v>12.5</v>
      </c>
      <c r="R62">
        <f t="shared" si="31"/>
        <v>100000</v>
      </c>
      <c r="S62">
        <f t="shared" si="32"/>
        <v>-161439634494603.69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-24.652337135463561</v>
      </c>
      <c r="AC62">
        <f t="shared" si="33"/>
        <v>-22.01101529977495</v>
      </c>
      <c r="AE62">
        <f t="shared" si="34"/>
        <v>0</v>
      </c>
      <c r="AF62">
        <f t="shared" si="35"/>
        <v>0</v>
      </c>
      <c r="AG62">
        <f t="shared" si="36"/>
        <v>-1.7042759797401777E-12</v>
      </c>
      <c r="AH62">
        <f t="shared" si="37"/>
        <v>-4.9702523537847646E-8</v>
      </c>
      <c r="AI62">
        <f t="shared" si="38"/>
        <v>-4.9704227813827385E-8</v>
      </c>
      <c r="AJ62">
        <f t="shared" si="39"/>
        <v>-2.6413218356886112</v>
      </c>
      <c r="AK62">
        <f t="shared" si="61"/>
        <v>-1.7256635994824494</v>
      </c>
      <c r="AL62">
        <f t="shared" si="40"/>
        <v>-4.366985484875288</v>
      </c>
      <c r="AN62">
        <f t="shared" si="41"/>
        <v>0</v>
      </c>
      <c r="AO62">
        <f t="shared" si="42"/>
        <v>0</v>
      </c>
      <c r="AP62">
        <f t="shared" si="43"/>
        <v>-2.1265548333426988E-15</v>
      </c>
      <c r="AQ62">
        <f t="shared" si="44"/>
        <v>-6.2017620922435765E-11</v>
      </c>
      <c r="AR62">
        <f t="shared" si="45"/>
        <v>-6.2019747477269111E-11</v>
      </c>
      <c r="AS62">
        <f t="shared" si="46"/>
        <v>-3.295778255909904E-3</v>
      </c>
      <c r="AT62">
        <f t="shared" si="47"/>
        <v>-2.1532417940681309E-3</v>
      </c>
      <c r="AU62">
        <f t="shared" si="48"/>
        <v>-5.4490201119977823E-3</v>
      </c>
      <c r="AW62">
        <v>59</v>
      </c>
      <c r="AX62">
        <f>IF(Z62&gt;0, (R62*SUMPRODUCT(K62:$K$98, X62:$X$98)-K62*$AZ$3)/Z62, 0)</f>
        <v>-161439634494603.69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0.79474162100000001</v>
      </c>
      <c r="Q63" s="5">
        <f t="shared" si="60"/>
        <v>12.5</v>
      </c>
      <c r="R63">
        <f t="shared" si="31"/>
        <v>100000</v>
      </c>
      <c r="S63">
        <f t="shared" si="32"/>
        <v>-738214316524403.38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-22.01101529977495</v>
      </c>
      <c r="AC63">
        <f t="shared" si="33"/>
        <v>-19.652692231995726</v>
      </c>
      <c r="AE63">
        <f t="shared" si="34"/>
        <v>0</v>
      </c>
      <c r="AF63">
        <f t="shared" si="35"/>
        <v>0</v>
      </c>
      <c r="AG63">
        <f t="shared" si="36"/>
        <v>-3.3277416517270395E-13</v>
      </c>
      <c r="AH63">
        <f t="shared" si="37"/>
        <v>-1.0835672438160576E-8</v>
      </c>
      <c r="AI63">
        <f t="shared" si="38"/>
        <v>-1.0836005212325749E-8</v>
      </c>
      <c r="AJ63">
        <f t="shared" si="39"/>
        <v>-2.3583230677792244</v>
      </c>
      <c r="AK63">
        <f t="shared" si="61"/>
        <v>-1.5407710709842466</v>
      </c>
      <c r="AL63">
        <f t="shared" si="40"/>
        <v>-3.8990941495994766</v>
      </c>
      <c r="AN63">
        <f t="shared" si="41"/>
        <v>0</v>
      </c>
      <c r="AO63">
        <f t="shared" si="42"/>
        <v>0</v>
      </c>
      <c r="AP63">
        <f t="shared" si="43"/>
        <v>-3.707389728688487E-16</v>
      </c>
      <c r="AQ63">
        <f t="shared" si="44"/>
        <v>-1.2071868824258296E-11</v>
      </c>
      <c r="AR63">
        <f t="shared" si="45"/>
        <v>-1.2072239563231165E-11</v>
      </c>
      <c r="AS63">
        <f t="shared" si="46"/>
        <v>-2.6273742476000924E-3</v>
      </c>
      <c r="AT63">
        <f t="shared" si="47"/>
        <v>-1.7165511751378907E-3</v>
      </c>
      <c r="AU63">
        <f t="shared" si="48"/>
        <v>-4.3439254348102228E-3</v>
      </c>
      <c r="AW63">
        <v>60</v>
      </c>
      <c r="AX63">
        <f>IF(Z63&gt;0, (R63*SUMPRODUCT(K63:$K$98, X63:$X$98)-K63*$AZ$3)/Z63, 0)</f>
        <v>-738214316524403.38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0.81243025300000005</v>
      </c>
      <c r="Q64" s="5">
        <f t="shared" si="60"/>
        <v>12.5</v>
      </c>
      <c r="R64">
        <f t="shared" si="31"/>
        <v>100000</v>
      </c>
      <c r="S64">
        <f t="shared" si="32"/>
        <v>-3711893138354317.5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-19.652692231995726</v>
      </c>
      <c r="AC64">
        <f t="shared" si="33"/>
        <v>-17.547046635720971</v>
      </c>
      <c r="AE64">
        <f t="shared" si="34"/>
        <v>0</v>
      </c>
      <c r="AF64">
        <f t="shared" si="35"/>
        <v>0</v>
      </c>
      <c r="AG64">
        <f t="shared" si="36"/>
        <v>-5.9090624317853218E-14</v>
      </c>
      <c r="AH64">
        <f t="shared" si="37"/>
        <v>-2.1628463936249897E-9</v>
      </c>
      <c r="AI64">
        <f t="shared" si="38"/>
        <v>-2.1629054842493075E-9</v>
      </c>
      <c r="AJ64">
        <f t="shared" si="39"/>
        <v>-2.1056455962747549</v>
      </c>
      <c r="AK64">
        <f t="shared" si="61"/>
        <v>-1.3756884562397009</v>
      </c>
      <c r="AL64">
        <f t="shared" si="40"/>
        <v>-3.4813340546773612</v>
      </c>
      <c r="AN64">
        <f t="shared" si="41"/>
        <v>0</v>
      </c>
      <c r="AO64">
        <f t="shared" si="42"/>
        <v>0</v>
      </c>
      <c r="AP64">
        <f t="shared" si="43"/>
        <v>-5.8778594299429723E-17</v>
      </c>
      <c r="AQ64">
        <f t="shared" si="44"/>
        <v>-2.1514254108914209E-12</v>
      </c>
      <c r="AR64">
        <f t="shared" si="45"/>
        <v>-2.1514841894857202E-12</v>
      </c>
      <c r="AS64">
        <f t="shared" si="46"/>
        <v>-2.094526664265088E-3</v>
      </c>
      <c r="AT64">
        <f t="shared" si="47"/>
        <v>-1.3684240873266824E-3</v>
      </c>
      <c r="AU64">
        <f t="shared" si="48"/>
        <v>-3.4629507537432547E-3</v>
      </c>
      <c r="AW64">
        <v>61</v>
      </c>
      <c r="AX64">
        <f>IF(Z64&gt;0, (R64*SUMPRODUCT(K64:$K$98, X64:$X$98)-K64*$AZ$3)/Z64, 0)</f>
        <v>-3711893138354317.5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0.830029028</v>
      </c>
      <c r="Q65" s="5">
        <f t="shared" si="60"/>
        <v>12.5</v>
      </c>
      <c r="R65">
        <f t="shared" si="31"/>
        <v>100000</v>
      </c>
      <c r="S65">
        <f t="shared" si="32"/>
        <v>-2.0717448051153096E+16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-17.547046635720971</v>
      </c>
      <c r="AC65">
        <f t="shared" si="33"/>
        <v>-15.667005924752745</v>
      </c>
      <c r="AE65">
        <f t="shared" si="34"/>
        <v>0</v>
      </c>
      <c r="AF65">
        <f t="shared" si="35"/>
        <v>0</v>
      </c>
      <c r="AG65">
        <f t="shared" si="36"/>
        <v>-9.4527846082138159E-15</v>
      </c>
      <c r="AH65">
        <f t="shared" si="37"/>
        <v>-3.9237546773168695E-10</v>
      </c>
      <c r="AI65">
        <f t="shared" si="38"/>
        <v>-3.9238492051629516E-10</v>
      </c>
      <c r="AJ65">
        <f t="shared" si="39"/>
        <v>-1.8800407109682258</v>
      </c>
      <c r="AK65">
        <f t="shared" si="61"/>
        <v>-1.2282932645004681</v>
      </c>
      <c r="AL65">
        <f t="shared" si="40"/>
        <v>-3.1083339758610791</v>
      </c>
      <c r="AN65">
        <f t="shared" si="41"/>
        <v>0</v>
      </c>
      <c r="AO65">
        <f t="shared" si="42"/>
        <v>0</v>
      </c>
      <c r="AP65">
        <f t="shared" si="43"/>
        <v>-8.3954186275655617E-18</v>
      </c>
      <c r="AQ65">
        <f t="shared" si="44"/>
        <v>-3.484852820968713E-13</v>
      </c>
      <c r="AR65">
        <f t="shared" si="45"/>
        <v>-3.4849367751549887E-13</v>
      </c>
      <c r="AS65">
        <f t="shared" si="46"/>
        <v>-1.6697438331271482E-3</v>
      </c>
      <c r="AT65">
        <f t="shared" si="47"/>
        <v>-1.0908993043108267E-3</v>
      </c>
      <c r="AU65">
        <f t="shared" si="48"/>
        <v>-2.760643137786469E-3</v>
      </c>
      <c r="AW65">
        <v>62</v>
      </c>
      <c r="AX65">
        <f>IF(Z65&gt;0, (R65*SUMPRODUCT(K65:$K$98, X65:$X$98)-K65*$AZ$3)/Z65, 0)</f>
        <v>-2.0717448051153096E+16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0.84762719500000006</v>
      </c>
      <c r="Q66" s="5">
        <f t="shared" si="60"/>
        <v>12.5</v>
      </c>
      <c r="R66">
        <f t="shared" si="31"/>
        <v>100000</v>
      </c>
      <c r="S66">
        <f t="shared" si="32"/>
        <v>-1.299245419393419E+17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-15.667005924752745</v>
      </c>
      <c r="AC66">
        <f t="shared" si="33"/>
        <v>-13.988398147100968</v>
      </c>
      <c r="AE66">
        <f t="shared" si="34"/>
        <v>0</v>
      </c>
      <c r="AF66">
        <f t="shared" si="35"/>
        <v>0</v>
      </c>
      <c r="AG66">
        <f t="shared" si="36"/>
        <v>-1.3458194597322262E-15</v>
      </c>
      <c r="AH66">
        <f t="shared" si="37"/>
        <v>-6.4099498419195616E-11</v>
      </c>
      <c r="AI66">
        <f t="shared" si="38"/>
        <v>-6.4100844238655345E-11</v>
      </c>
      <c r="AJ66">
        <f t="shared" si="39"/>
        <v>-1.6786077776517772</v>
      </c>
      <c r="AK66">
        <f t="shared" si="61"/>
        <v>-1.0966904147326924</v>
      </c>
      <c r="AL66">
        <f t="shared" si="40"/>
        <v>-2.7752981924485702</v>
      </c>
      <c r="AN66">
        <f t="shared" si="41"/>
        <v>0</v>
      </c>
      <c r="AO66">
        <f t="shared" si="42"/>
        <v>0</v>
      </c>
      <c r="AP66">
        <f t="shared" si="43"/>
        <v>-1.0672136599604989E-18</v>
      </c>
      <c r="AQ66">
        <f t="shared" si="44"/>
        <v>-5.0829893872386776E-14</v>
      </c>
      <c r="AR66">
        <f t="shared" si="45"/>
        <v>-5.0830961086046733E-14</v>
      </c>
      <c r="AS66">
        <f t="shared" si="46"/>
        <v>-1.3311095608487848E-3</v>
      </c>
      <c r="AT66">
        <f t="shared" si="47"/>
        <v>-8.6965824642136296E-4</v>
      </c>
      <c r="AU66">
        <f t="shared" si="48"/>
        <v>-2.2007678073209785E-3</v>
      </c>
      <c r="AW66">
        <v>63</v>
      </c>
      <c r="AX66">
        <f>IF(Z66&gt;0, (R66*SUMPRODUCT(K66:$K$98, X66:$X$98)-K66*$AZ$3)/Z66, 0)</f>
        <v>-1.299245419393419E+17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0.86522596900000004</v>
      </c>
      <c r="Q67" s="5">
        <f t="shared" si="60"/>
        <v>12.5</v>
      </c>
      <c r="R67">
        <f t="shared" si="31"/>
        <v>100000</v>
      </c>
      <c r="S67">
        <f t="shared" si="32"/>
        <v>-9.2971313319984294E+17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-13.988398147100968</v>
      </c>
      <c r="AC67">
        <f t="shared" si="33"/>
        <v>-12.489641202768766</v>
      </c>
      <c r="AE67">
        <f t="shared" si="34"/>
        <v>0</v>
      </c>
      <c r="AF67">
        <f t="shared" si="35"/>
        <v>0</v>
      </c>
      <c r="AG67">
        <f t="shared" si="36"/>
        <v>-1.6792331898903195E-16</v>
      </c>
      <c r="AH67">
        <f t="shared" si="37"/>
        <v>-9.3155035691669773E-12</v>
      </c>
      <c r="AI67">
        <f t="shared" ref="AI67:AI69" si="62">SUM(AE67:AH67)</f>
        <v>-9.3156714924859661E-12</v>
      </c>
      <c r="AJ67">
        <f t="shared" si="39"/>
        <v>-1.498756944332202</v>
      </c>
      <c r="AK67">
        <f t="shared" si="61"/>
        <v>-0.97918787029706789</v>
      </c>
      <c r="AL67">
        <f t="shared" ref="AL67:AL69" si="63">SUM(AI67:AK67)</f>
        <v>-2.4779448146385854</v>
      </c>
      <c r="AN67">
        <f t="shared" si="41"/>
        <v>0</v>
      </c>
      <c r="AO67">
        <f t="shared" si="42"/>
        <v>0</v>
      </c>
      <c r="AP67">
        <f t="shared" si="43"/>
        <v>-1.1889334847458452E-19</v>
      </c>
      <c r="AQ67">
        <f t="shared" si="44"/>
        <v>-6.5955783790668518E-15</v>
      </c>
      <c r="AR67">
        <f t="shared" si="45"/>
        <v>-6.5956972724153264E-15</v>
      </c>
      <c r="AS67">
        <f t="shared" si="46"/>
        <v>-1.0611523922584613E-3</v>
      </c>
      <c r="AT67">
        <f t="shared" si="47"/>
        <v>-6.9328622960888214E-4</v>
      </c>
      <c r="AU67">
        <f t="shared" si="48"/>
        <v>-1.7544386218739392E-3</v>
      </c>
      <c r="AW67">
        <v>64</v>
      </c>
      <c r="AX67">
        <f>IF(Z67&gt;0, (R67*SUMPRODUCT(K67:$K$98, X67:$X$98)-K67*$AZ$3)/Z67, 0)</f>
        <v>-9.2971313319984294E+17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0.88282474399999999</v>
      </c>
      <c r="Q68" s="5">
        <f t="shared" si="60"/>
        <v>12.5</v>
      </c>
      <c r="R68">
        <f t="shared" si="31"/>
        <v>100000</v>
      </c>
      <c r="S68">
        <f t="shared" si="32"/>
        <v>-7.7452673570994278E+18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-12.489641202768766</v>
      </c>
      <c r="AC68">
        <f t="shared" si="33"/>
        <v>-11.151465359614976</v>
      </c>
      <c r="AE68">
        <f t="shared" si="34"/>
        <v>0</v>
      </c>
      <c r="AF68">
        <f t="shared" si="35"/>
        <v>0</v>
      </c>
      <c r="AG68">
        <f t="shared" si="36"/>
        <v>-1.7997224701019156E-17</v>
      </c>
      <c r="AH68">
        <f t="shared" si="37"/>
        <v>-1.1859748887849799E-12</v>
      </c>
      <c r="AI68">
        <f t="shared" si="62"/>
        <v>-1.185992886009681E-12</v>
      </c>
      <c r="AJ68">
        <f t="shared" si="39"/>
        <v>-1.33817584315379</v>
      </c>
      <c r="AK68">
        <f t="shared" si="61"/>
        <v>-0.87427488419381372</v>
      </c>
      <c r="AL68">
        <f t="shared" si="63"/>
        <v>-2.2124507273487897</v>
      </c>
      <c r="AN68">
        <f t="shared" si="41"/>
        <v>0</v>
      </c>
      <c r="AO68">
        <f t="shared" si="42"/>
        <v>0</v>
      </c>
      <c r="AP68">
        <f t="shared" si="43"/>
        <v>-1.1377165231661431E-20</v>
      </c>
      <c r="AQ68">
        <f t="shared" si="44"/>
        <v>-7.4972849950269916E-16</v>
      </c>
      <c r="AR68">
        <f t="shared" si="45"/>
        <v>-7.4973987666793087E-16</v>
      </c>
      <c r="AS68">
        <f t="shared" si="46"/>
        <v>-8.4594419025708835E-4</v>
      </c>
      <c r="AT68">
        <f t="shared" si="47"/>
        <v>-5.5268353763463375E-4</v>
      </c>
      <c r="AU68">
        <f t="shared" si="48"/>
        <v>-1.3986277278924717E-3</v>
      </c>
      <c r="AW68">
        <v>65</v>
      </c>
      <c r="AX68">
        <f>IF(Z68&gt;0, (R68*SUMPRODUCT(K68:$K$98, X68:$X$98)-K68*$AZ$3)/Z68, 0)</f>
        <v>-7.7452673570994278E+18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-11.151465359614976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-1.4397779760815326E-13</v>
      </c>
      <c r="AI69">
        <f t="shared" si="62"/>
        <v>-1.4397779760815326E-13</v>
      </c>
      <c r="AJ69">
        <f t="shared" si="39"/>
        <v>-11.151465359614976</v>
      </c>
      <c r="AK69">
        <f t="shared" si="61"/>
        <v>-0.78060257517304843</v>
      </c>
      <c r="AL69">
        <f t="shared" si="63"/>
        <v>-11.932067934788169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-8.1265465940438793E-17</v>
      </c>
      <c r="AR69">
        <f t="shared" si="45"/>
        <v>-8.1265465940438793E-17</v>
      </c>
      <c r="AS69">
        <f t="shared" si="46"/>
        <v>-6.2942276060795601E-3</v>
      </c>
      <c r="AT69">
        <f t="shared" si="47"/>
        <v>-4.4059593242556927E-4</v>
      </c>
      <c r="AU69">
        <f t="shared" si="48"/>
        <v>-6.7348235385052109E-3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30100.55509194003</v>
      </c>
      <c r="AO71" s="6">
        <f t="shared" si="70"/>
        <v>-3010.0555091940032</v>
      </c>
      <c r="AP71" s="6">
        <f t="shared" si="70"/>
        <v>-690.23478401257546</v>
      </c>
      <c r="AQ71" s="6">
        <f t="shared" si="70"/>
        <v>-17640.196282296081</v>
      </c>
      <c r="AR71" s="6">
        <f t="shared" si="70"/>
        <v>8760.0685164373717</v>
      </c>
      <c r="AS71" s="6">
        <f t="shared" si="70"/>
        <v>-2100.9018116916895</v>
      </c>
      <c r="AT71" s="6">
        <f t="shared" si="70"/>
        <v>1225.5260568201534</v>
      </c>
      <c r="AU71" s="6">
        <f t="shared" si="70"/>
        <v>7884.692761565836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4" priority="1" operator="lessThan">
      <formula>0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35FD-7E70-407C-89CC-71A3BA5B97EA}">
  <sheetPr codeName="Sheet33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6231.9286928622387</v>
      </c>
      <c r="K3">
        <v>1</v>
      </c>
      <c r="L3" s="2">
        <v>0</v>
      </c>
      <c r="O3">
        <f>$C$3</f>
        <v>6231.9286928622387</v>
      </c>
      <c r="P3">
        <f>O3*C5</f>
        <v>623.19286928622387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6231.9286928622387</v>
      </c>
      <c r="AF3">
        <f t="shared" ref="AF3:AF34" si="4">-$Z3*P3</f>
        <v>-623.19286928622387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4983.7788528760148</v>
      </c>
      <c r="AJ3">
        <f t="shared" ref="AJ3:AJ34" si="8">AB3-AC3</f>
        <v>0</v>
      </c>
      <c r="AL3">
        <f t="shared" ref="AL3:AL34" si="9">SUM(AI3:AK3)</f>
        <v>4983.7788528760148</v>
      </c>
      <c r="AN3">
        <f t="shared" ref="AN3:AN34" si="10">AE3*$K3</f>
        <v>6231.9286928622387</v>
      </c>
      <c r="AO3">
        <f t="shared" ref="AO3:AO34" si="11">AF3*$K3</f>
        <v>-623.19286928622387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4983.7788528760148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4983.7788528760148</v>
      </c>
      <c r="AW3">
        <v>0</v>
      </c>
      <c r="AX3">
        <f>IF(Z3&gt;0, (R3*SUMPRODUCT(K3:$K$98, X3:$X$98)-K3*$AZ$3)/Z3, 0)</f>
        <v>0</v>
      </c>
      <c r="AZ3">
        <f>C6*SUMPRODUCT(X4:X98, K4:K98)/1</f>
        <v>4004.2661149772725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250000</v>
      </c>
      <c r="S4">
        <f t="shared" si="1"/>
        <v>433.89415933403217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429.02851231899376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-429.02851231899376</v>
      </c>
      <c r="AK4">
        <f>G4*SUM(AB4, AE4:AF4)</f>
        <v>0</v>
      </c>
      <c r="AL4">
        <f t="shared" si="9"/>
        <v>-732.50426231899371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-270.96049107142852</v>
      </c>
      <c r="AR4">
        <f t="shared" si="14"/>
        <v>-270.96049107142852</v>
      </c>
      <c r="AS4">
        <f t="shared" si="15"/>
        <v>-383.06117171338724</v>
      </c>
      <c r="AT4">
        <f t="shared" si="16"/>
        <v>0</v>
      </c>
      <c r="AU4">
        <f t="shared" si="17"/>
        <v>-654.02166278481582</v>
      </c>
      <c r="AW4">
        <v>1</v>
      </c>
      <c r="AX4">
        <f>IF(Z4&gt;0, (R4*SUMPRODUCT(K4:$K$98, X4:$X$98)-K4*$AZ$3)/Z4, 0)</f>
        <v>433.89415933403217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1.221979E-3</v>
      </c>
      <c r="Q5" s="5">
        <f t="shared" ref="Q5:Q36" si="29">$C$8</f>
        <v>12.5</v>
      </c>
      <c r="R5">
        <f t="shared" si="0"/>
        <v>250000</v>
      </c>
      <c r="S5">
        <f t="shared" si="1"/>
        <v>553.47729341429488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429.02851231899376</v>
      </c>
      <c r="AC5">
        <f t="shared" si="2"/>
        <v>541.12919296095561</v>
      </c>
      <c r="AE5">
        <f t="shared" si="3"/>
        <v>0</v>
      </c>
      <c r="AF5">
        <f t="shared" si="4"/>
        <v>0</v>
      </c>
      <c r="AG5">
        <f t="shared" si="5"/>
        <v>-12.221124502299674</v>
      </c>
      <c r="AH5">
        <f t="shared" si="6"/>
        <v>-302.06896150649078</v>
      </c>
      <c r="AI5">
        <f t="shared" si="7"/>
        <v>-314.29008600879047</v>
      </c>
      <c r="AJ5">
        <f t="shared" si="8"/>
        <v>-112.10068064196184</v>
      </c>
      <c r="AK5">
        <f>G5*SUM(AB5, AE5:AF5)</f>
        <v>30.031995862329566</v>
      </c>
      <c r="AL5">
        <f t="shared" si="9"/>
        <v>-396.35877078842276</v>
      </c>
      <c r="AN5">
        <f t="shared" si="10"/>
        <v>0</v>
      </c>
      <c r="AO5">
        <f t="shared" si="11"/>
        <v>0</v>
      </c>
      <c r="AP5">
        <f t="shared" si="12"/>
        <v>-9.7426056300220605</v>
      </c>
      <c r="AQ5">
        <f t="shared" si="13"/>
        <v>-240.80752671116929</v>
      </c>
      <c r="AR5">
        <f t="shared" si="14"/>
        <v>-250.55013234119136</v>
      </c>
      <c r="AS5">
        <f t="shared" si="15"/>
        <v>-89.365976277074168</v>
      </c>
      <c r="AT5">
        <f t="shared" si="16"/>
        <v>23.941323232086706</v>
      </c>
      <c r="AU5">
        <f t="shared" si="17"/>
        <v>-315.97478538617884</v>
      </c>
      <c r="AW5">
        <v>2</v>
      </c>
      <c r="AX5">
        <f>IF(Z5&gt;0, (R5*SUMPRODUCT(K5:$K$98, X5:$X$98)-K5*$AZ$3)/Z5, 0)</f>
        <v>553.47729341429488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1.231956E-3</v>
      </c>
      <c r="Q6" s="5">
        <f t="shared" si="29"/>
        <v>12.5</v>
      </c>
      <c r="R6">
        <f t="shared" si="0"/>
        <v>250000</v>
      </c>
      <c r="S6">
        <f t="shared" si="1"/>
        <v>664.46142766904529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541.12919296095561</v>
      </c>
      <c r="AC6">
        <f t="shared" si="2"/>
        <v>642.34056956530958</v>
      </c>
      <c r="AE6">
        <f t="shared" si="3"/>
        <v>0</v>
      </c>
      <c r="AF6">
        <f t="shared" si="4"/>
        <v>0</v>
      </c>
      <c r="AG6">
        <f t="shared" si="5"/>
        <v>-12.083857369619324</v>
      </c>
      <c r="AH6">
        <f t="shared" si="6"/>
        <v>-301.11775314710189</v>
      </c>
      <c r="AI6">
        <f t="shared" si="7"/>
        <v>-313.20161051672119</v>
      </c>
      <c r="AJ6">
        <f t="shared" si="8"/>
        <v>-101.21137660435397</v>
      </c>
      <c r="AK6">
        <f>G6*SUM(AB6, AE6:AF6)</f>
        <v>37.879043507266893</v>
      </c>
      <c r="AL6">
        <f t="shared" si="9"/>
        <v>-376.53394361380828</v>
      </c>
      <c r="AN6">
        <f t="shared" si="10"/>
        <v>0</v>
      </c>
      <c r="AO6">
        <f t="shared" si="11"/>
        <v>0</v>
      </c>
      <c r="AP6">
        <f t="shared" si="12"/>
        <v>-8.6010509930895545</v>
      </c>
      <c r="AQ6">
        <f t="shared" si="13"/>
        <v>-214.32966895606171</v>
      </c>
      <c r="AR6">
        <f t="shared" si="14"/>
        <v>-222.93071994915124</v>
      </c>
      <c r="AS6">
        <f t="shared" si="15"/>
        <v>-72.04025872098353</v>
      </c>
      <c r="AT6">
        <f t="shared" si="16"/>
        <v>26.961554974537407</v>
      </c>
      <c r="AU6">
        <f t="shared" si="17"/>
        <v>-268.00942369559738</v>
      </c>
      <c r="AW6">
        <v>3</v>
      </c>
      <c r="AX6">
        <f>IF(Z6&gt;0, (R6*SUMPRODUCT(K6:$K$98, X6:$X$98)-K6*$AZ$3)/Z6, 0)</f>
        <v>664.46142766904529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1.2424070000000001E-3</v>
      </c>
      <c r="Q7" s="5">
        <f t="shared" si="29"/>
        <v>12.5</v>
      </c>
      <c r="R7">
        <f t="shared" si="0"/>
        <v>250000</v>
      </c>
      <c r="S7">
        <f t="shared" si="1"/>
        <v>767.26708434389514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642.34056956530958</v>
      </c>
      <c r="AC7">
        <f t="shared" si="2"/>
        <v>733.38492142668019</v>
      </c>
      <c r="AE7">
        <f t="shared" si="3"/>
        <v>0</v>
      </c>
      <c r="AF7">
        <f t="shared" si="4"/>
        <v>0</v>
      </c>
      <c r="AG7">
        <f t="shared" si="5"/>
        <v>-11.948005726940114</v>
      </c>
      <c r="AH7">
        <f t="shared" si="6"/>
        <v>-300.26137966033269</v>
      </c>
      <c r="AI7">
        <f t="shared" si="7"/>
        <v>-312.20938538727279</v>
      </c>
      <c r="AJ7">
        <f t="shared" si="8"/>
        <v>-91.044351861370615</v>
      </c>
      <c r="AK7">
        <f>G7*SUM(AB7, AE7:AF7)</f>
        <v>44.963839869571672</v>
      </c>
      <c r="AL7">
        <f t="shared" si="9"/>
        <v>-358.2898973790717</v>
      </c>
      <c r="AN7">
        <f t="shared" si="10"/>
        <v>0</v>
      </c>
      <c r="AO7">
        <f t="shared" si="11"/>
        <v>0</v>
      </c>
      <c r="AP7">
        <f t="shared" si="12"/>
        <v>-7.5931736403548991</v>
      </c>
      <c r="AQ7">
        <f t="shared" si="13"/>
        <v>-190.82153502091811</v>
      </c>
      <c r="AR7">
        <f t="shared" si="14"/>
        <v>-198.41470866127298</v>
      </c>
      <c r="AS7">
        <f t="shared" si="15"/>
        <v>-57.86033154455157</v>
      </c>
      <c r="AT7">
        <f t="shared" si="16"/>
        <v>28.575333111612725</v>
      </c>
      <c r="AU7">
        <f t="shared" si="17"/>
        <v>-227.69970709421182</v>
      </c>
      <c r="AW7">
        <v>4</v>
      </c>
      <c r="AX7">
        <f>IF(Z7&gt;0, (R7*SUMPRODUCT(K7:$K$98, X7:$X$98)-K7*$AZ$3)/Z7, 0)</f>
        <v>767.26708434389514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1.255709E-3</v>
      </c>
      <c r="Q8" s="5">
        <f t="shared" si="29"/>
        <v>12.5</v>
      </c>
      <c r="R8">
        <f t="shared" si="0"/>
        <v>250000</v>
      </c>
      <c r="S8">
        <f t="shared" si="1"/>
        <v>862.59069372936597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733.38492142668019</v>
      </c>
      <c r="AC8">
        <f t="shared" si="2"/>
        <v>815.21876213561154</v>
      </c>
      <c r="AE8">
        <f t="shared" si="3"/>
        <v>0</v>
      </c>
      <c r="AF8">
        <f t="shared" si="4"/>
        <v>0</v>
      </c>
      <c r="AG8">
        <f t="shared" si="5"/>
        <v>-11.813522451347342</v>
      </c>
      <c r="AH8">
        <f t="shared" si="6"/>
        <v>-300.06436646740485</v>
      </c>
      <c r="AI8">
        <f t="shared" si="7"/>
        <v>-311.87788891875221</v>
      </c>
      <c r="AJ8">
        <f t="shared" si="8"/>
        <v>-81.833840708931348</v>
      </c>
      <c r="AK8">
        <f>G8*SUM(AB8, AE8:AF8)</f>
        <v>51.33694449986762</v>
      </c>
      <c r="AL8">
        <f t="shared" si="9"/>
        <v>-342.37478512781593</v>
      </c>
      <c r="AN8">
        <f t="shared" si="10"/>
        <v>0</v>
      </c>
      <c r="AO8">
        <f t="shared" si="11"/>
        <v>0</v>
      </c>
      <c r="AP8">
        <f t="shared" si="12"/>
        <v>-6.7033098995291018</v>
      </c>
      <c r="AQ8">
        <f t="shared" si="13"/>
        <v>-170.26457997779303</v>
      </c>
      <c r="AR8">
        <f t="shared" si="14"/>
        <v>-176.96788987732214</v>
      </c>
      <c r="AS8">
        <f t="shared" si="15"/>
        <v>-46.434718924845626</v>
      </c>
      <c r="AT8">
        <f t="shared" si="16"/>
        <v>29.129960999760122</v>
      </c>
      <c r="AU8">
        <f t="shared" si="17"/>
        <v>-194.27264780240765</v>
      </c>
      <c r="AW8">
        <v>5</v>
      </c>
      <c r="AX8">
        <f>IF(Z8&gt;0, (R8*SUMPRODUCT(K8:$K$98, X8:$X$98)-K8*$AZ$3)/Z8, 0)</f>
        <v>862.59069372936597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1.2766120000000001E-3</v>
      </c>
      <c r="Q9" s="5">
        <f t="shared" si="29"/>
        <v>12.5</v>
      </c>
      <c r="R9">
        <f t="shared" si="0"/>
        <v>250000</v>
      </c>
      <c r="S9">
        <f t="shared" si="1"/>
        <v>950.74187943413142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815.21876213561154</v>
      </c>
      <c r="AC9">
        <f t="shared" si="2"/>
        <v>888.39648191661308</v>
      </c>
      <c r="AE9">
        <f t="shared" si="3"/>
        <v>0</v>
      </c>
      <c r="AF9">
        <f t="shared" si="4"/>
        <v>0</v>
      </c>
      <c r="AG9">
        <f t="shared" si="5"/>
        <v>-11.680305942310211</v>
      </c>
      <c r="AH9">
        <f t="shared" si="6"/>
        <v>-301.62569047318868</v>
      </c>
      <c r="AI9">
        <f t="shared" si="7"/>
        <v>-313.3059964154989</v>
      </c>
      <c r="AJ9">
        <f t="shared" si="8"/>
        <v>-73.177719781001542</v>
      </c>
      <c r="AK9">
        <f t="shared" ref="AK9:AK40" si="30">G9*SUM(AB9:AB9, AE9:AF9)</f>
        <v>57.065313349492811</v>
      </c>
      <c r="AL9">
        <f t="shared" si="9"/>
        <v>-329.41840284700766</v>
      </c>
      <c r="AN9">
        <f t="shared" si="10"/>
        <v>0</v>
      </c>
      <c r="AO9">
        <f t="shared" si="11"/>
        <v>0</v>
      </c>
      <c r="AP9">
        <f t="shared" si="12"/>
        <v>-5.9176064952467442</v>
      </c>
      <c r="AQ9">
        <f t="shared" si="13"/>
        <v>-152.8129617403151</v>
      </c>
      <c r="AR9">
        <f t="shared" si="14"/>
        <v>-158.73056823556186</v>
      </c>
      <c r="AS9">
        <f t="shared" si="15"/>
        <v>-37.07411021784862</v>
      </c>
      <c r="AT9">
        <f t="shared" si="16"/>
        <v>28.911063682588676</v>
      </c>
      <c r="AU9">
        <f t="shared" si="17"/>
        <v>-166.89361477082181</v>
      </c>
      <c r="AW9">
        <v>6</v>
      </c>
      <c r="AX9">
        <f>IF(Z9&gt;0, (R9*SUMPRODUCT(K9:$K$98, X9:$X$98)-K9*$AZ$3)/Z9, 0)</f>
        <v>950.74187943413142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1.3013160000000001E-3</v>
      </c>
      <c r="Q10" s="5">
        <f t="shared" si="29"/>
        <v>12.5</v>
      </c>
      <c r="R10">
        <f t="shared" si="0"/>
        <v>250000</v>
      </c>
      <c r="S10">
        <f t="shared" si="1"/>
        <v>1031.4748268559479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888.39648191661308</v>
      </c>
      <c r="AC10">
        <f t="shared" si="2"/>
        <v>952.94271638950761</v>
      </c>
      <c r="AE10">
        <f t="shared" si="3"/>
        <v>0</v>
      </c>
      <c r="AF10">
        <f t="shared" si="4"/>
        <v>0</v>
      </c>
      <c r="AG10">
        <f t="shared" si="5"/>
        <v>-11.548303113879484</v>
      </c>
      <c r="AH10">
        <f t="shared" si="6"/>
        <v>-303.99538015246713</v>
      </c>
      <c r="AI10">
        <f t="shared" si="7"/>
        <v>-315.54368326634665</v>
      </c>
      <c r="AJ10">
        <f t="shared" si="8"/>
        <v>-64.546234472894525</v>
      </c>
      <c r="AK10">
        <f t="shared" si="30"/>
        <v>62.187753734162925</v>
      </c>
      <c r="AL10">
        <f t="shared" si="9"/>
        <v>-317.90216400507825</v>
      </c>
      <c r="AN10">
        <f t="shared" si="10"/>
        <v>0</v>
      </c>
      <c r="AO10">
        <f t="shared" si="11"/>
        <v>0</v>
      </c>
      <c r="AP10">
        <f t="shared" si="12"/>
        <v>-5.2238658520359893</v>
      </c>
      <c r="AQ10">
        <f t="shared" si="13"/>
        <v>-137.51207167800916</v>
      </c>
      <c r="AR10">
        <f t="shared" si="14"/>
        <v>-142.73593753004516</v>
      </c>
      <c r="AS10">
        <f t="shared" si="15"/>
        <v>-29.197438516764986</v>
      </c>
      <c r="AT10">
        <f t="shared" si="16"/>
        <v>28.130581605212569</v>
      </c>
      <c r="AU10">
        <f t="shared" si="17"/>
        <v>-143.8027944415976</v>
      </c>
      <c r="AW10">
        <v>7</v>
      </c>
      <c r="AX10">
        <f>IF(Z10&gt;0, (R10*SUMPRODUCT(K10:$K$98, X10:$X$98)-K10*$AZ$3)/Z10, 0)</f>
        <v>1031.4748268559479</v>
      </c>
    </row>
    <row r="11" spans="1:52" x14ac:dyDescent="0.25">
      <c r="A11" t="s">
        <v>33</v>
      </c>
      <c r="C11" s="25">
        <f>AU100</f>
        <v>571.1805332593957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1.325545E-3</v>
      </c>
      <c r="Q11" s="5">
        <f t="shared" si="29"/>
        <v>12.5</v>
      </c>
      <c r="R11">
        <f t="shared" si="0"/>
        <v>250000</v>
      </c>
      <c r="S11">
        <f t="shared" si="1"/>
        <v>1105.2115931812532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952.94271638950761</v>
      </c>
      <c r="AC11">
        <f t="shared" si="2"/>
        <v>1009.50135561615</v>
      </c>
      <c r="AE11">
        <f t="shared" si="3"/>
        <v>0</v>
      </c>
      <c r="AF11">
        <f t="shared" si="4"/>
        <v>0</v>
      </c>
      <c r="AG11">
        <f t="shared" si="5"/>
        <v>-11.417512287289602</v>
      </c>
      <c r="AH11">
        <f t="shared" si="6"/>
        <v>-306.15590902174762</v>
      </c>
      <c r="AI11">
        <f t="shared" si="7"/>
        <v>-317.5734213090372</v>
      </c>
      <c r="AJ11">
        <f t="shared" si="8"/>
        <v>-56.558639226642413</v>
      </c>
      <c r="AK11">
        <f t="shared" si="30"/>
        <v>66.705990147265538</v>
      </c>
      <c r="AL11">
        <f t="shared" si="9"/>
        <v>-307.42607038841408</v>
      </c>
      <c r="AN11">
        <f t="shared" si="10"/>
        <v>0</v>
      </c>
      <c r="AO11">
        <f t="shared" si="11"/>
        <v>0</v>
      </c>
      <c r="AP11">
        <f t="shared" si="12"/>
        <v>-4.6113417180846357</v>
      </c>
      <c r="AQ11">
        <f t="shared" si="13"/>
        <v>-123.65123680066151</v>
      </c>
      <c r="AR11">
        <f t="shared" si="14"/>
        <v>-128.26257851874615</v>
      </c>
      <c r="AS11">
        <f t="shared" si="15"/>
        <v>-22.84308578097691</v>
      </c>
      <c r="AT11">
        <f t="shared" si="16"/>
        <v>26.941430626237604</v>
      </c>
      <c r="AU11">
        <f t="shared" si="17"/>
        <v>-124.16423367348544</v>
      </c>
      <c r="AW11">
        <v>8</v>
      </c>
      <c r="AX11">
        <f>IF(Z11&gt;0, (R11*SUMPRODUCT(K11:$K$98, X11:$X$98)-K11*$AZ$3)/Z11, 0)</f>
        <v>1105.2115931812532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1.3564250000000001E-3</v>
      </c>
      <c r="Q12" s="5">
        <f t="shared" si="29"/>
        <v>12.5</v>
      </c>
      <c r="R12">
        <f t="shared" si="0"/>
        <v>250000</v>
      </c>
      <c r="S12">
        <f t="shared" si="1"/>
        <v>1172.8623295788984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1009.50135561615</v>
      </c>
      <c r="AC12">
        <f t="shared" si="2"/>
        <v>1059.1275392660702</v>
      </c>
      <c r="AE12">
        <f t="shared" si="3"/>
        <v>0</v>
      </c>
      <c r="AF12">
        <f t="shared" si="4"/>
        <v>0</v>
      </c>
      <c r="AG12">
        <f t="shared" si="5"/>
        <v>-11.287850165312419</v>
      </c>
      <c r="AH12">
        <f t="shared" si="6"/>
        <v>-309.73998208573596</v>
      </c>
      <c r="AI12">
        <f t="shared" si="7"/>
        <v>-321.02783225104838</v>
      </c>
      <c r="AJ12">
        <f t="shared" si="8"/>
        <v>-49.626183649920222</v>
      </c>
      <c r="AK12">
        <f t="shared" si="30"/>
        <v>70.665094893130515</v>
      </c>
      <c r="AL12">
        <f t="shared" si="9"/>
        <v>-299.98892100783809</v>
      </c>
      <c r="AN12">
        <f t="shared" si="10"/>
        <v>0</v>
      </c>
      <c r="AO12">
        <f t="shared" si="11"/>
        <v>0</v>
      </c>
      <c r="AP12">
        <f t="shared" si="12"/>
        <v>-4.070511930101639</v>
      </c>
      <c r="AQ12">
        <f t="shared" si="13"/>
        <v>-111.69534267773128</v>
      </c>
      <c r="AR12">
        <f t="shared" si="14"/>
        <v>-115.76585460783291</v>
      </c>
      <c r="AS12">
        <f t="shared" si="15"/>
        <v>-17.895699325738189</v>
      </c>
      <c r="AT12">
        <f t="shared" si="16"/>
        <v>25.48254163473749</v>
      </c>
      <c r="AU12">
        <f t="shared" si="17"/>
        <v>-108.17901229883361</v>
      </c>
      <c r="AW12">
        <v>9</v>
      </c>
      <c r="AX12">
        <f>IF(Z12&gt;0, (R12*SUMPRODUCT(K12:$K$98, X12:$X$98)-K12*$AZ$3)/Z12, 0)</f>
        <v>1172.8623295788984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1.3882549999999999E-3</v>
      </c>
      <c r="Q13" s="5">
        <f t="shared" si="29"/>
        <v>12.5</v>
      </c>
      <c r="R13">
        <f t="shared" si="0"/>
        <v>250000</v>
      </c>
      <c r="S13">
        <f t="shared" si="1"/>
        <v>1234.5577856070324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1059.1275392660702</v>
      </c>
      <c r="AC13">
        <f t="shared" si="2"/>
        <v>1102.1441791335017</v>
      </c>
      <c r="AE13">
        <f t="shared" si="3"/>
        <v>0</v>
      </c>
      <c r="AF13">
        <f t="shared" si="4"/>
        <v>0</v>
      </c>
      <c r="AG13">
        <f t="shared" si="5"/>
        <v>-11.159301249228049</v>
      </c>
      <c r="AH13">
        <f t="shared" si="6"/>
        <v>-313.40828862491577</v>
      </c>
      <c r="AI13">
        <f t="shared" si="7"/>
        <v>-324.56758987414383</v>
      </c>
      <c r="AJ13">
        <f t="shared" si="8"/>
        <v>-43.016639867431422</v>
      </c>
      <c r="AK13">
        <f t="shared" si="30"/>
        <v>74.138927748624923</v>
      </c>
      <c r="AL13">
        <f t="shared" si="9"/>
        <v>-293.44530199295036</v>
      </c>
      <c r="AN13">
        <f t="shared" si="10"/>
        <v>0</v>
      </c>
      <c r="AO13">
        <f t="shared" si="11"/>
        <v>0</v>
      </c>
      <c r="AP13">
        <f t="shared" si="12"/>
        <v>-3.5929963413045525</v>
      </c>
      <c r="AQ13">
        <f t="shared" si="13"/>
        <v>-100.90908106291516</v>
      </c>
      <c r="AR13">
        <f t="shared" si="14"/>
        <v>-104.50207740421972</v>
      </c>
      <c r="AS13">
        <f t="shared" si="15"/>
        <v>-13.850206765373265</v>
      </c>
      <c r="AT13">
        <f t="shared" si="16"/>
        <v>23.870750524588534</v>
      </c>
      <c r="AU13">
        <f t="shared" si="17"/>
        <v>-94.481533645004461</v>
      </c>
      <c r="AW13">
        <v>10</v>
      </c>
      <c r="AX13">
        <f>IF(Z13&gt;0, (R13*SUMPRODUCT(K13:$K$98, X13:$X$98)-K13*$AZ$3)/Z13, 0)</f>
        <v>1234.5577856070324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1.4257860000000001E-3</v>
      </c>
      <c r="Q14" s="5">
        <f t="shared" si="29"/>
        <v>12.5</v>
      </c>
      <c r="R14">
        <f t="shared" si="0"/>
        <v>250000</v>
      </c>
      <c r="S14">
        <f t="shared" si="1"/>
        <v>1291.0076539819113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1102.1441791335017</v>
      </c>
      <c r="AC14">
        <f t="shared" si="2"/>
        <v>1139.3707967716241</v>
      </c>
      <c r="AE14">
        <f t="shared" si="3"/>
        <v>0</v>
      </c>
      <c r="AF14">
        <f t="shared" si="4"/>
        <v>0</v>
      </c>
      <c r="AG14">
        <f t="shared" si="5"/>
        <v>-11.031797461244835</v>
      </c>
      <c r="AH14">
        <f t="shared" si="6"/>
        <v>-318.21550981863726</v>
      </c>
      <c r="AI14">
        <f t="shared" si="7"/>
        <v>-329.24730727988208</v>
      </c>
      <c r="AJ14">
        <f t="shared" si="8"/>
        <v>-37.226617638122434</v>
      </c>
      <c r="AK14">
        <f t="shared" si="30"/>
        <v>77.150092539345124</v>
      </c>
      <c r="AL14">
        <f t="shared" si="9"/>
        <v>-289.3238323786594</v>
      </c>
      <c r="AN14">
        <f t="shared" si="10"/>
        <v>0</v>
      </c>
      <c r="AO14">
        <f t="shared" si="11"/>
        <v>0</v>
      </c>
      <c r="AP14">
        <f t="shared" si="12"/>
        <v>-3.1713781553660918</v>
      </c>
      <c r="AQ14">
        <f t="shared" si="13"/>
        <v>-91.479355026486644</v>
      </c>
      <c r="AR14">
        <f t="shared" si="14"/>
        <v>-94.650733181852729</v>
      </c>
      <c r="AS14">
        <f t="shared" si="15"/>
        <v>-10.701763007384439</v>
      </c>
      <c r="AT14">
        <f t="shared" si="16"/>
        <v>22.178808034075587</v>
      </c>
      <c r="AU14">
        <f t="shared" si="17"/>
        <v>-83.173688155161585</v>
      </c>
      <c r="AW14">
        <v>11</v>
      </c>
      <c r="AX14">
        <f>IF(Z14&gt;0, (R14*SUMPRODUCT(K14:$K$98, X14:$X$98)-K14*$AZ$3)/Z14, 0)</f>
        <v>1291.0076539819113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1.477569E-3</v>
      </c>
      <c r="Q15" s="5">
        <f t="shared" si="29"/>
        <v>12.5</v>
      </c>
      <c r="R15">
        <f t="shared" si="0"/>
        <v>250000</v>
      </c>
      <c r="S15">
        <f t="shared" si="1"/>
        <v>1342.5121916087342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1139.3707967716241</v>
      </c>
      <c r="AC15">
        <f t="shared" si="2"/>
        <v>1171.226887013921</v>
      </c>
      <c r="AE15">
        <f t="shared" si="3"/>
        <v>0</v>
      </c>
      <c r="AF15">
        <f t="shared" si="4"/>
        <v>0</v>
      </c>
      <c r="AG15">
        <f t="shared" si="5"/>
        <v>-10.905179244689373</v>
      </c>
      <c r="AH15">
        <f t="shared" si="6"/>
        <v>-326.00483886028138</v>
      </c>
      <c r="AI15">
        <f t="shared" si="7"/>
        <v>-336.91001810497073</v>
      </c>
      <c r="AJ15">
        <f t="shared" si="8"/>
        <v>-31.856090242296887</v>
      </c>
      <c r="AK15">
        <f t="shared" si="30"/>
        <v>79.7559557740137</v>
      </c>
      <c r="AL15">
        <f t="shared" si="9"/>
        <v>-289.01015257325389</v>
      </c>
      <c r="AN15">
        <f t="shared" si="10"/>
        <v>0</v>
      </c>
      <c r="AO15">
        <f t="shared" si="11"/>
        <v>0</v>
      </c>
      <c r="AP15">
        <f t="shared" si="12"/>
        <v>-2.7990878962167725</v>
      </c>
      <c r="AQ15">
        <f t="shared" si="13"/>
        <v>-83.677322315109294</v>
      </c>
      <c r="AR15">
        <f t="shared" si="14"/>
        <v>-86.476410211326069</v>
      </c>
      <c r="AS15">
        <f t="shared" si="15"/>
        <v>-8.1766649238182545</v>
      </c>
      <c r="AT15">
        <f t="shared" si="16"/>
        <v>20.471367361243303</v>
      </c>
      <c r="AU15">
        <f t="shared" si="17"/>
        <v>-74.18170777390101</v>
      </c>
      <c r="AW15">
        <v>12</v>
      </c>
      <c r="AX15">
        <f>IF(Z15&gt;0, (R15*SUMPRODUCT(K15:$K$98, X15:$X$98)-K15*$AZ$3)/Z15, 0)</f>
        <v>1342.5121916087342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1.5369540000000001E-3</v>
      </c>
      <c r="Q16" s="5">
        <f t="shared" si="29"/>
        <v>12.5</v>
      </c>
      <c r="R16">
        <f t="shared" si="0"/>
        <v>250000</v>
      </c>
      <c r="S16">
        <f t="shared" si="1"/>
        <v>1388.8460844247256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1171.226887013921</v>
      </c>
      <c r="AC16">
        <f t="shared" si="2"/>
        <v>1197.6704979745111</v>
      </c>
      <c r="AE16">
        <f t="shared" si="3"/>
        <v>0</v>
      </c>
      <c r="AF16">
        <f t="shared" si="4"/>
        <v>0</v>
      </c>
      <c r="AG16">
        <f t="shared" si="5"/>
        <v>-10.779366693381638</v>
      </c>
      <c r="AH16">
        <f t="shared" si="6"/>
        <v>-335.21517721684626</v>
      </c>
      <c r="AI16">
        <f t="shared" si="7"/>
        <v>-345.99454391022789</v>
      </c>
      <c r="AJ16">
        <f t="shared" si="8"/>
        <v>-26.443610960590149</v>
      </c>
      <c r="AK16">
        <f t="shared" si="30"/>
        <v>81.985882090974471</v>
      </c>
      <c r="AL16">
        <f t="shared" si="9"/>
        <v>-290.45227277984355</v>
      </c>
      <c r="AN16">
        <f t="shared" si="10"/>
        <v>0</v>
      </c>
      <c r="AO16">
        <f t="shared" si="11"/>
        <v>0</v>
      </c>
      <c r="AP16">
        <f t="shared" si="12"/>
        <v>-2.4703526320680025</v>
      </c>
      <c r="AQ16">
        <f t="shared" si="13"/>
        <v>-76.822666757892023</v>
      </c>
      <c r="AR16">
        <f t="shared" si="14"/>
        <v>-79.293019389960023</v>
      </c>
      <c r="AS16">
        <f t="shared" si="15"/>
        <v>-6.0601931260010575</v>
      </c>
      <c r="AT16">
        <f t="shared" si="16"/>
        <v>18.789048130277301</v>
      </c>
      <c r="AU16">
        <f t="shared" si="17"/>
        <v>-66.564164385683782</v>
      </c>
      <c r="AW16">
        <v>13</v>
      </c>
      <c r="AX16">
        <f>IF(Z16&gt;0, (R16*SUMPRODUCT(K16:$K$98, X16:$X$98)-K16*$AZ$3)/Z16, 0)</f>
        <v>1388.8460844247256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1.5977630000000001E-3</v>
      </c>
      <c r="Q17" s="5">
        <f t="shared" si="29"/>
        <v>12.5</v>
      </c>
      <c r="R17">
        <f t="shared" si="0"/>
        <v>250000</v>
      </c>
      <c r="S17">
        <f t="shared" si="1"/>
        <v>1430.3665586608324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1197.6704979745111</v>
      </c>
      <c r="AC17">
        <f t="shared" si="2"/>
        <v>1219.1700930699221</v>
      </c>
      <c r="AE17">
        <f t="shared" si="3"/>
        <v>0</v>
      </c>
      <c r="AF17">
        <f t="shared" si="4"/>
        <v>0</v>
      </c>
      <c r="AG17">
        <f t="shared" si="5"/>
        <v>-10.654350153181703</v>
      </c>
      <c r="AH17">
        <f t="shared" si="6"/>
        <v>-344.45746532235052</v>
      </c>
      <c r="AI17">
        <f t="shared" si="7"/>
        <v>-355.11181547553224</v>
      </c>
      <c r="AJ17">
        <f t="shared" si="8"/>
        <v>-21.499595095410996</v>
      </c>
      <c r="AK17">
        <f t="shared" si="30"/>
        <v>83.836934858215784</v>
      </c>
      <c r="AL17">
        <f t="shared" si="9"/>
        <v>-292.77447571272745</v>
      </c>
      <c r="AN17">
        <f t="shared" si="10"/>
        <v>0</v>
      </c>
      <c r="AO17">
        <f t="shared" si="11"/>
        <v>0</v>
      </c>
      <c r="AP17">
        <f t="shared" si="12"/>
        <v>-2.1800911318882599</v>
      </c>
      <c r="AQ17">
        <f t="shared" si="13"/>
        <v>-70.482822008408348</v>
      </c>
      <c r="AR17">
        <f t="shared" si="14"/>
        <v>-72.66291314029661</v>
      </c>
      <c r="AS17">
        <f t="shared" si="15"/>
        <v>-4.39924311974079</v>
      </c>
      <c r="AT17">
        <f t="shared" si="16"/>
        <v>17.154697900979798</v>
      </c>
      <c r="AU17">
        <f t="shared" si="17"/>
        <v>-59.9074583590576</v>
      </c>
      <c r="AW17">
        <v>14</v>
      </c>
      <c r="AX17">
        <f>IF(Z17&gt;0, (R17*SUMPRODUCT(K17:$K$98, X17:$X$98)-K17*$AZ$3)/Z17, 0)</f>
        <v>1430.3665586608324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1.661898E-3</v>
      </c>
      <c r="Q18" s="5">
        <f t="shared" si="29"/>
        <v>12.5</v>
      </c>
      <c r="R18">
        <f t="shared" si="0"/>
        <v>250000</v>
      </c>
      <c r="S18">
        <f t="shared" si="1"/>
        <v>1467.7863700054961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1219.1700930699221</v>
      </c>
      <c r="AC18">
        <f t="shared" si="2"/>
        <v>1236.4750048591054</v>
      </c>
      <c r="AE18">
        <f t="shared" si="3"/>
        <v>0</v>
      </c>
      <c r="AF18">
        <f t="shared" si="4"/>
        <v>0</v>
      </c>
      <c r="AG18">
        <f t="shared" si="5"/>
        <v>-10.530100208439015</v>
      </c>
      <c r="AH18">
        <f t="shared" si="6"/>
        <v>-354.1288642174473</v>
      </c>
      <c r="AI18">
        <f t="shared" si="7"/>
        <v>-364.65896442588632</v>
      </c>
      <c r="AJ18">
        <f t="shared" si="8"/>
        <v>-17.304911789183279</v>
      </c>
      <c r="AK18">
        <f t="shared" si="30"/>
        <v>85.341906514894561</v>
      </c>
      <c r="AL18">
        <f t="shared" si="9"/>
        <v>-296.62196970017504</v>
      </c>
      <c r="AN18">
        <f t="shared" si="10"/>
        <v>0</v>
      </c>
      <c r="AO18">
        <f t="shared" si="11"/>
        <v>0</v>
      </c>
      <c r="AP18">
        <f t="shared" si="12"/>
        <v>-1.9238099388191736</v>
      </c>
      <c r="AQ18">
        <f t="shared" si="13"/>
        <v>-64.698019498264912</v>
      </c>
      <c r="AR18">
        <f t="shared" si="14"/>
        <v>-66.621829437084088</v>
      </c>
      <c r="AS18">
        <f t="shared" si="15"/>
        <v>-3.1615426853905508</v>
      </c>
      <c r="AT18">
        <f t="shared" si="16"/>
        <v>15.591647249430048</v>
      </c>
      <c r="AU18">
        <f t="shared" si="17"/>
        <v>-54.191724873044585</v>
      </c>
      <c r="AW18">
        <v>15</v>
      </c>
      <c r="AX18">
        <f>IF(Z18&gt;0, (R18*SUMPRODUCT(K18:$K$98, X18:$X$98)-K18*$AZ$3)/Z18, 0)</f>
        <v>1467.7863700054961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1.7364850000000001E-3</v>
      </c>
      <c r="Q19" s="5">
        <f t="shared" si="29"/>
        <v>12.5</v>
      </c>
      <c r="R19">
        <f t="shared" si="0"/>
        <v>250000</v>
      </c>
      <c r="S19">
        <f t="shared" si="1"/>
        <v>1501.654287307972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1236.4750048591054</v>
      </c>
      <c r="AC19">
        <f t="shared" si="2"/>
        <v>1250.1588905372612</v>
      </c>
      <c r="AE19">
        <f t="shared" si="3"/>
        <v>0</v>
      </c>
      <c r="AF19">
        <f t="shared" si="4"/>
        <v>0</v>
      </c>
      <c r="AG19">
        <f t="shared" si="5"/>
        <v>-10.406513845294173</v>
      </c>
      <c r="AH19">
        <f t="shared" si="6"/>
        <v>-365.70722120902445</v>
      </c>
      <c r="AI19">
        <f t="shared" si="7"/>
        <v>-376.11373505431862</v>
      </c>
      <c r="AJ19">
        <f t="shared" si="8"/>
        <v>-13.683885678155775</v>
      </c>
      <c r="AK19">
        <f t="shared" si="30"/>
        <v>86.553250340137382</v>
      </c>
      <c r="AL19">
        <f t="shared" si="9"/>
        <v>-303.24437039233703</v>
      </c>
      <c r="AN19">
        <f t="shared" si="10"/>
        <v>0</v>
      </c>
      <c r="AO19">
        <f t="shared" si="11"/>
        <v>0</v>
      </c>
      <c r="AP19">
        <f t="shared" si="12"/>
        <v>-1.6975278324369387</v>
      </c>
      <c r="AQ19">
        <f t="shared" si="13"/>
        <v>-59.654769671614517</v>
      </c>
      <c r="AR19">
        <f t="shared" si="14"/>
        <v>-61.352297504051457</v>
      </c>
      <c r="AS19">
        <f t="shared" si="15"/>
        <v>-2.2321381722908771</v>
      </c>
      <c r="AT19">
        <f t="shared" si="16"/>
        <v>14.118710033399452</v>
      </c>
      <c r="AU19">
        <f t="shared" si="17"/>
        <v>-49.465725642942886</v>
      </c>
      <c r="AW19">
        <v>16</v>
      </c>
      <c r="AX19">
        <f>IF(Z19&gt;0, (R19*SUMPRODUCT(K19:$K$98, X19:$X$98)-K19*$AZ$3)/Z19, 0)</f>
        <v>1501.654287307972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1.8096469999999999E-3</v>
      </c>
      <c r="Q20" s="5">
        <f t="shared" si="29"/>
        <v>12.5</v>
      </c>
      <c r="R20">
        <f t="shared" si="0"/>
        <v>250000</v>
      </c>
      <c r="S20">
        <f t="shared" si="1"/>
        <v>1532.1554845360683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1250.1588905372612</v>
      </c>
      <c r="AC20">
        <f t="shared" si="2"/>
        <v>1260.4879647731664</v>
      </c>
      <c r="AE20">
        <f t="shared" si="3"/>
        <v>0</v>
      </c>
      <c r="AF20">
        <f t="shared" si="4"/>
        <v>0</v>
      </c>
      <c r="AG20">
        <f t="shared" si="5"/>
        <v>-10.283616590280637</v>
      </c>
      <c r="AH20">
        <f t="shared" si="6"/>
        <v>-376.64233121190125</v>
      </c>
      <c r="AI20">
        <f t="shared" si="7"/>
        <v>-386.92594780218189</v>
      </c>
      <c r="AJ20">
        <f t="shared" si="8"/>
        <v>-10.329074235905182</v>
      </c>
      <c r="AK20">
        <f t="shared" si="30"/>
        <v>87.511122337608285</v>
      </c>
      <c r="AL20">
        <f t="shared" si="9"/>
        <v>-309.74389970047878</v>
      </c>
      <c r="AN20">
        <f t="shared" si="10"/>
        <v>0</v>
      </c>
      <c r="AO20">
        <f t="shared" si="11"/>
        <v>0</v>
      </c>
      <c r="AP20">
        <f t="shared" si="12"/>
        <v>-1.4977505606814139</v>
      </c>
      <c r="AQ20">
        <f t="shared" si="13"/>
        <v>-54.855824096178722</v>
      </c>
      <c r="AR20">
        <f t="shared" si="14"/>
        <v>-56.35357465686014</v>
      </c>
      <c r="AS20">
        <f t="shared" si="15"/>
        <v>-1.5043712095186883</v>
      </c>
      <c r="AT20">
        <f t="shared" si="16"/>
        <v>12.745499737017688</v>
      </c>
      <c r="AU20">
        <f t="shared" si="17"/>
        <v>-45.112446129361132</v>
      </c>
      <c r="AW20">
        <v>17</v>
      </c>
      <c r="AX20">
        <f>IF(Z20&gt;0, (R20*SUMPRODUCT(K20:$K$98, X20:$X$98)-K20*$AZ$3)/Z20, 0)</f>
        <v>1532.1554845360683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1.8942099999999999E-3</v>
      </c>
      <c r="Q21" s="5">
        <f t="shared" si="29"/>
        <v>12.5</v>
      </c>
      <c r="R21">
        <f t="shared" si="0"/>
        <v>250000</v>
      </c>
      <c r="S21">
        <f t="shared" si="1"/>
        <v>1559.9844249016303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1260.4879647731664</v>
      </c>
      <c r="AC21">
        <f t="shared" si="2"/>
        <v>1268.1177155944156</v>
      </c>
      <c r="AE21">
        <f t="shared" si="3"/>
        <v>0</v>
      </c>
      <c r="AF21">
        <f t="shared" si="4"/>
        <v>0</v>
      </c>
      <c r="AG21">
        <f t="shared" si="5"/>
        <v>-10.161301094996356</v>
      </c>
      <c r="AH21">
        <f t="shared" si="6"/>
        <v>-389.58658762950967</v>
      </c>
      <c r="AI21">
        <f t="shared" si="7"/>
        <v>-399.74788872450603</v>
      </c>
      <c r="AJ21">
        <f t="shared" si="8"/>
        <v>-7.6297508212492176</v>
      </c>
      <c r="AK21">
        <f t="shared" si="30"/>
        <v>88.23415753412165</v>
      </c>
      <c r="AL21">
        <f t="shared" si="9"/>
        <v>-319.14348201163358</v>
      </c>
      <c r="AN21">
        <f t="shared" si="10"/>
        <v>0</v>
      </c>
      <c r="AO21">
        <f t="shared" si="11"/>
        <v>0</v>
      </c>
      <c r="AP21">
        <f t="shared" si="12"/>
        <v>-1.3213714294509384</v>
      </c>
      <c r="AQ21">
        <f t="shared" si="13"/>
        <v>-50.661680170506074</v>
      </c>
      <c r="AR21">
        <f t="shared" si="14"/>
        <v>-51.983051599957015</v>
      </c>
      <c r="AS21">
        <f t="shared" si="15"/>
        <v>-0.99216966949173613</v>
      </c>
      <c r="AT21">
        <f t="shared" si="16"/>
        <v>11.473933680074996</v>
      </c>
      <c r="AU21">
        <f t="shared" si="17"/>
        <v>-41.501287589373753</v>
      </c>
      <c r="AW21">
        <v>18</v>
      </c>
      <c r="AX21">
        <f>IF(Z21&gt;0, (R21*SUMPRODUCT(K21:$K$98, X21:$X$98)-K21*$AZ$3)/Z21, 0)</f>
        <v>1559.9844249016303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1.9849490000000002E-3</v>
      </c>
      <c r="Q22" s="5">
        <f t="shared" si="29"/>
        <v>12.5</v>
      </c>
      <c r="R22">
        <f t="shared" si="0"/>
        <v>250000</v>
      </c>
      <c r="S22">
        <f t="shared" si="1"/>
        <v>1585.293579457001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1268.1177155944156</v>
      </c>
      <c r="AC22">
        <f t="shared" si="2"/>
        <v>1273.2467273144703</v>
      </c>
      <c r="AE22">
        <f t="shared" si="3"/>
        <v>0</v>
      </c>
      <c r="AF22">
        <f t="shared" si="4"/>
        <v>0</v>
      </c>
      <c r="AG22">
        <f t="shared" si="5"/>
        <v>-10.03951841959918</v>
      </c>
      <c r="AH22">
        <f t="shared" si="6"/>
        <v>-403.39328894423846</v>
      </c>
      <c r="AI22">
        <f t="shared" si="7"/>
        <v>-413.43280736383764</v>
      </c>
      <c r="AJ22">
        <f t="shared" si="8"/>
        <v>-5.1290117200546774</v>
      </c>
      <c r="AK22">
        <f t="shared" si="30"/>
        <v>88.768240091609101</v>
      </c>
      <c r="AL22">
        <f t="shared" si="9"/>
        <v>-329.79357899228319</v>
      </c>
      <c r="AN22">
        <f t="shared" si="10"/>
        <v>0</v>
      </c>
      <c r="AO22">
        <f t="shared" si="11"/>
        <v>0</v>
      </c>
      <c r="AP22">
        <f t="shared" si="12"/>
        <v>-1.1656561252311712</v>
      </c>
      <c r="AQ22">
        <f t="shared" si="13"/>
        <v>-46.836694598521625</v>
      </c>
      <c r="AR22">
        <f t="shared" si="14"/>
        <v>-48.002350723752798</v>
      </c>
      <c r="AS22">
        <f t="shared" si="15"/>
        <v>-0.595513019448486</v>
      </c>
      <c r="AT22">
        <f t="shared" si="16"/>
        <v>10.306594247267338</v>
      </c>
      <c r="AU22">
        <f t="shared" si="17"/>
        <v>-38.291269495933946</v>
      </c>
      <c r="AW22">
        <v>19</v>
      </c>
      <c r="AX22">
        <f>IF(Z22&gt;0, (R22*SUMPRODUCT(K22:$K$98, X22:$X$98)-K22*$AZ$3)/Z22, 0)</f>
        <v>1585.293579457001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2.0842399999999998E-3</v>
      </c>
      <c r="Q23" s="5">
        <f t="shared" si="29"/>
        <v>12.5</v>
      </c>
      <c r="R23">
        <f t="shared" si="0"/>
        <v>250000</v>
      </c>
      <c r="S23">
        <f t="shared" si="1"/>
        <v>1608.4361923133051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1273.2467273144703</v>
      </c>
      <c r="AC23">
        <f t="shared" si="2"/>
        <v>1276.2231504753777</v>
      </c>
      <c r="AE23">
        <f t="shared" si="3"/>
        <v>0</v>
      </c>
      <c r="AF23">
        <f t="shared" si="4"/>
        <v>0</v>
      </c>
      <c r="AG23">
        <f t="shared" si="5"/>
        <v>-9.9181984695323226</v>
      </c>
      <c r="AH23">
        <f t="shared" si="6"/>
        <v>-418.49531741730789</v>
      </c>
      <c r="AI23">
        <f t="shared" si="7"/>
        <v>-428.41351588684023</v>
      </c>
      <c r="AJ23">
        <f t="shared" si="8"/>
        <v>-2.9764231609074159</v>
      </c>
      <c r="AK23">
        <f t="shared" si="30"/>
        <v>89.127270912012932</v>
      </c>
      <c r="AL23">
        <f t="shared" si="9"/>
        <v>-342.26266813573471</v>
      </c>
      <c r="AN23">
        <f t="shared" si="10"/>
        <v>0</v>
      </c>
      <c r="AO23">
        <f t="shared" si="11"/>
        <v>0</v>
      </c>
      <c r="AP23">
        <f t="shared" si="12"/>
        <v>-1.0281875507646498</v>
      </c>
      <c r="AQ23">
        <f t="shared" si="13"/>
        <v>-43.384055758068151</v>
      </c>
      <c r="AR23">
        <f t="shared" si="14"/>
        <v>-44.412243308832799</v>
      </c>
      <c r="AS23">
        <f t="shared" si="15"/>
        <v>-0.30855616060250884</v>
      </c>
      <c r="AT23">
        <f t="shared" si="16"/>
        <v>9.2395358559185112</v>
      </c>
      <c r="AU23">
        <f t="shared" si="17"/>
        <v>-35.481263613516802</v>
      </c>
      <c r="AW23">
        <v>20</v>
      </c>
      <c r="AX23">
        <f>IF(Z23&gt;0, (R23*SUMPRODUCT(K23:$K$98, X23:$X$98)-K23*$AZ$3)/Z23, 0)</f>
        <v>1608.4361923133051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2.1892320000000002E-3</v>
      </c>
      <c r="Q24" s="5">
        <f t="shared" si="29"/>
        <v>12.5</v>
      </c>
      <c r="R24">
        <f t="shared" si="0"/>
        <v>250000</v>
      </c>
      <c r="S24">
        <f t="shared" si="1"/>
        <v>1629.6768871836196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1276.2231504753777</v>
      </c>
      <c r="AC24">
        <f t="shared" si="2"/>
        <v>1277.3150927168001</v>
      </c>
      <c r="AE24">
        <f t="shared" si="3"/>
        <v>0</v>
      </c>
      <c r="AF24">
        <f t="shared" si="4"/>
        <v>0</v>
      </c>
      <c r="AG24">
        <f t="shared" si="5"/>
        <v>-9.7973032473651482</v>
      </c>
      <c r="AH24">
        <f t="shared" si="6"/>
        <v>-434.26474943702374</v>
      </c>
      <c r="AI24">
        <f t="shared" si="7"/>
        <v>-444.0620526843889</v>
      </c>
      <c r="AJ24">
        <f t="shared" si="8"/>
        <v>-1.09194224142243</v>
      </c>
      <c r="AK24">
        <f t="shared" si="30"/>
        <v>89.33562053327644</v>
      </c>
      <c r="AL24">
        <f t="shared" si="9"/>
        <v>-355.81837439253491</v>
      </c>
      <c r="AN24">
        <f t="shared" si="10"/>
        <v>0</v>
      </c>
      <c r="AO24">
        <f t="shared" si="11"/>
        <v>0</v>
      </c>
      <c r="AP24">
        <f t="shared" si="12"/>
        <v>-0.90683458407934614</v>
      </c>
      <c r="AQ24">
        <f t="shared" si="13"/>
        <v>-40.195376573849927</v>
      </c>
      <c r="AR24">
        <f t="shared" si="14"/>
        <v>-41.102211157929268</v>
      </c>
      <c r="AS24">
        <f t="shared" si="15"/>
        <v>-0.10106974984216009</v>
      </c>
      <c r="AT24">
        <f t="shared" si="16"/>
        <v>8.2688703456791828</v>
      </c>
      <c r="AU24">
        <f t="shared" si="17"/>
        <v>-32.934410562092253</v>
      </c>
      <c r="AW24">
        <v>21</v>
      </c>
      <c r="AX24">
        <f>IF(Z24&gt;0, (R24*SUMPRODUCT(K24:$K$98, X24:$X$98)-K24*$AZ$3)/Z24, 0)</f>
        <v>1629.6768871836196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2.8741389999999999E-3</v>
      </c>
      <c r="Q25" s="5">
        <f t="shared" si="29"/>
        <v>12.5</v>
      </c>
      <c r="R25">
        <f t="shared" si="0"/>
        <v>250000</v>
      </c>
      <c r="S25">
        <f t="shared" si="1"/>
        <v>1650.3047761308385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1277.3150927168001</v>
      </c>
      <c r="AC25">
        <f t="shared" si="2"/>
        <v>1276.8304286424948</v>
      </c>
      <c r="AE25">
        <f t="shared" si="3"/>
        <v>0</v>
      </c>
      <c r="AF25">
        <f t="shared" si="4"/>
        <v>0</v>
      </c>
      <c r="AG25">
        <f t="shared" si="5"/>
        <v>-9.6711714035334175</v>
      </c>
      <c r="AH25">
        <f t="shared" si="6"/>
        <v>-563.17622716157643</v>
      </c>
      <c r="AI25">
        <f t="shared" si="7"/>
        <v>-572.84739856510987</v>
      </c>
      <c r="AJ25">
        <f t="shared" si="8"/>
        <v>0.48466407430532854</v>
      </c>
      <c r="AK25">
        <f t="shared" si="30"/>
        <v>89.412056490176013</v>
      </c>
      <c r="AL25">
        <f t="shared" si="9"/>
        <v>-482.9506780006285</v>
      </c>
      <c r="AN25">
        <f t="shared" si="10"/>
        <v>0</v>
      </c>
      <c r="AO25">
        <f t="shared" si="11"/>
        <v>0</v>
      </c>
      <c r="AP25">
        <f t="shared" si="12"/>
        <v>-0.79924988356598337</v>
      </c>
      <c r="AQ25">
        <f t="shared" si="13"/>
        <v>-46.54229722591478</v>
      </c>
      <c r="AR25">
        <f t="shared" si="14"/>
        <v>-47.341547109480764</v>
      </c>
      <c r="AS25">
        <f t="shared" si="15"/>
        <v>4.0053855814779785E-2</v>
      </c>
      <c r="AT25">
        <f t="shared" si="16"/>
        <v>7.3892368108644053</v>
      </c>
      <c r="AU25">
        <f t="shared" si="17"/>
        <v>-39.912256442801578</v>
      </c>
      <c r="AW25">
        <v>22</v>
      </c>
      <c r="AX25">
        <f>IF(Z25&gt;0, (R25*SUMPRODUCT(K25:$K$98, X25:$X$98)-K25*$AZ$3)/Z25, 0)</f>
        <v>1650.3047761308385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3.657909E-3</v>
      </c>
      <c r="Q26" s="5">
        <f t="shared" si="29"/>
        <v>12.5</v>
      </c>
      <c r="R26">
        <f t="shared" si="0"/>
        <v>250000</v>
      </c>
      <c r="S26">
        <f t="shared" si="1"/>
        <v>1658.6291213500435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1276.8304286424948</v>
      </c>
      <c r="AC26">
        <f t="shared" si="2"/>
        <v>1265.7441247197451</v>
      </c>
      <c r="AE26">
        <f t="shared" si="3"/>
        <v>0</v>
      </c>
      <c r="AF26">
        <f t="shared" si="4"/>
        <v>0</v>
      </c>
      <c r="AG26">
        <f t="shared" si="5"/>
        <v>-9.5390834245805571</v>
      </c>
      <c r="AH26">
        <f t="shared" si="6"/>
        <v>-707.52529835055054</v>
      </c>
      <c r="AI26">
        <f t="shared" si="7"/>
        <v>-717.0643817751311</v>
      </c>
      <c r="AJ26">
        <f t="shared" si="8"/>
        <v>11.086303922749721</v>
      </c>
      <c r="AK26">
        <f t="shared" si="30"/>
        <v>89.378130004974636</v>
      </c>
      <c r="AL26">
        <f t="shared" si="9"/>
        <v>-616.59994784740672</v>
      </c>
      <c r="AN26">
        <f t="shared" si="10"/>
        <v>0</v>
      </c>
      <c r="AO26">
        <f t="shared" si="11"/>
        <v>0</v>
      </c>
      <c r="AP26">
        <f t="shared" si="12"/>
        <v>-0.70386946552498086</v>
      </c>
      <c r="AQ26">
        <f t="shared" si="13"/>
        <v>-52.206845399017197</v>
      </c>
      <c r="AR26">
        <f t="shared" si="14"/>
        <v>-52.910714864542179</v>
      </c>
      <c r="AS26">
        <f t="shared" si="15"/>
        <v>0.81803570316258811</v>
      </c>
      <c r="AT26">
        <f t="shared" si="16"/>
        <v>6.5950295008547943</v>
      </c>
      <c r="AU26">
        <f t="shared" si="17"/>
        <v>-45.497649660524793</v>
      </c>
      <c r="AW26">
        <v>23</v>
      </c>
      <c r="AX26">
        <f>IF(Z26&gt;0, (R26*SUMPRODUCT(K26:$K$98, X26:$X$98)-K26*$AZ$3)/Z26, 0)</f>
        <v>1658.6291213500435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4.4868319999999996E-3</v>
      </c>
      <c r="Q27" s="5">
        <f t="shared" si="29"/>
        <v>12.5</v>
      </c>
      <c r="R27">
        <f t="shared" si="0"/>
        <v>250000</v>
      </c>
      <c r="S27">
        <f t="shared" si="1"/>
        <v>1655.686467138687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1265.7441247197451</v>
      </c>
      <c r="AC27">
        <f t="shared" si="2"/>
        <v>1245.1944161985541</v>
      </c>
      <c r="AE27">
        <f t="shared" si="3"/>
        <v>0</v>
      </c>
      <c r="AF27">
        <f t="shared" si="4"/>
        <v>0</v>
      </c>
      <c r="AG27">
        <f t="shared" si="5"/>
        <v>-9.4008923255746737</v>
      </c>
      <c r="AH27">
        <f t="shared" si="6"/>
        <v>-856.00529520155249</v>
      </c>
      <c r="AI27">
        <f t="shared" si="7"/>
        <v>-865.40618752712714</v>
      </c>
      <c r="AJ27">
        <f t="shared" si="8"/>
        <v>20.549708521190951</v>
      </c>
      <c r="AK27">
        <f t="shared" si="30"/>
        <v>88.602088730382164</v>
      </c>
      <c r="AL27">
        <f t="shared" si="9"/>
        <v>-756.25439027555399</v>
      </c>
      <c r="AN27">
        <f t="shared" si="10"/>
        <v>0</v>
      </c>
      <c r="AO27">
        <f t="shared" si="11"/>
        <v>0</v>
      </c>
      <c r="AP27">
        <f t="shared" si="12"/>
        <v>-0.6193505596678488</v>
      </c>
      <c r="AQ27">
        <f t="shared" si="13"/>
        <v>-56.395429316792502</v>
      </c>
      <c r="AR27">
        <f t="shared" si="14"/>
        <v>-57.014779876460352</v>
      </c>
      <c r="AS27">
        <f t="shared" si="15"/>
        <v>1.3538580203696513</v>
      </c>
      <c r="AT27">
        <f t="shared" si="16"/>
        <v>5.8372919657441189</v>
      </c>
      <c r="AU27">
        <f t="shared" si="17"/>
        <v>-49.823629890346581</v>
      </c>
      <c r="AW27">
        <v>24</v>
      </c>
      <c r="AX27">
        <f>IF(Z27&gt;0, (R27*SUMPRODUCT(K27:$K$98, X27:$X$98)-K27*$AZ$3)/Z27, 0)</f>
        <v>1655.686467138687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5.3970320000000004E-3</v>
      </c>
      <c r="Q28" s="5">
        <f t="shared" si="29"/>
        <v>12.5</v>
      </c>
      <c r="R28">
        <f t="shared" si="0"/>
        <v>250000</v>
      </c>
      <c r="S28">
        <f t="shared" si="1"/>
        <v>1643.5893294765456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1245.1944161985541</v>
      </c>
      <c r="AC28">
        <f t="shared" si="2"/>
        <v>1217.0642876655347</v>
      </c>
      <c r="AE28">
        <f t="shared" si="3"/>
        <v>0</v>
      </c>
      <c r="AF28">
        <f t="shared" si="4"/>
        <v>0</v>
      </c>
      <c r="AG28">
        <f t="shared" si="5"/>
        <v>-9.2561464856092464</v>
      </c>
      <c r="AH28">
        <f t="shared" si="6"/>
        <v>-1014.7383341936188</v>
      </c>
      <c r="AI28">
        <f t="shared" si="7"/>
        <v>-1023.9944806792281</v>
      </c>
      <c r="AJ28">
        <f t="shared" si="8"/>
        <v>28.130128533019388</v>
      </c>
      <c r="AK28">
        <f t="shared" si="30"/>
        <v>87.163609133898802</v>
      </c>
      <c r="AL28">
        <f t="shared" si="9"/>
        <v>-908.70074301230989</v>
      </c>
      <c r="AN28">
        <f t="shared" si="10"/>
        <v>0</v>
      </c>
      <c r="AO28">
        <f t="shared" si="11"/>
        <v>0</v>
      </c>
      <c r="AP28">
        <f t="shared" si="12"/>
        <v>-0.54447714221555799</v>
      </c>
      <c r="AQ28">
        <f t="shared" si="13"/>
        <v>-59.690264102594455</v>
      </c>
      <c r="AR28">
        <f t="shared" si="14"/>
        <v>-60.23474124481001</v>
      </c>
      <c r="AS28">
        <f t="shared" si="15"/>
        <v>1.6547071740520967</v>
      </c>
      <c r="AT28">
        <f t="shared" si="16"/>
        <v>5.1272517002841456</v>
      </c>
      <c r="AU28">
        <f t="shared" si="17"/>
        <v>-53.45278237047377</v>
      </c>
      <c r="AW28">
        <v>25</v>
      </c>
      <c r="AX28">
        <f>IF(Z28&gt;0, (R28*SUMPRODUCT(K28:$K$98, X28:$X$98)-K28*$AZ$3)/Z28, 0)</f>
        <v>1643.5893294765456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6.3737730000000001E-3</v>
      </c>
      <c r="Q29" s="5">
        <f t="shared" si="29"/>
        <v>12.5</v>
      </c>
      <c r="R29">
        <f t="shared" si="0"/>
        <v>250000</v>
      </c>
      <c r="S29">
        <f t="shared" si="1"/>
        <v>1623.6468382272433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1217.0642876655347</v>
      </c>
      <c r="AC29">
        <f t="shared" si="2"/>
        <v>1182.6108992627373</v>
      </c>
      <c r="AE29">
        <f t="shared" si="3"/>
        <v>0</v>
      </c>
      <c r="AF29">
        <f t="shared" si="4"/>
        <v>0</v>
      </c>
      <c r="AG29">
        <f t="shared" si="5"/>
        <v>-9.1045884441991323</v>
      </c>
      <c r="AH29">
        <f t="shared" si="6"/>
        <v>-1179.931531080422</v>
      </c>
      <c r="AI29">
        <f t="shared" si="7"/>
        <v>-1189.0361195246212</v>
      </c>
      <c r="AJ29">
        <f t="shared" si="8"/>
        <v>34.453388402797373</v>
      </c>
      <c r="AK29">
        <f t="shared" si="30"/>
        <v>85.194500136587436</v>
      </c>
      <c r="AL29">
        <f t="shared" si="9"/>
        <v>-1069.3882309852363</v>
      </c>
      <c r="AN29">
        <f t="shared" si="10"/>
        <v>0</v>
      </c>
      <c r="AO29">
        <f t="shared" si="11"/>
        <v>0</v>
      </c>
      <c r="AP29">
        <f t="shared" si="12"/>
        <v>-0.47818035454038538</v>
      </c>
      <c r="AQ29">
        <f t="shared" si="13"/>
        <v>-61.970959074476482</v>
      </c>
      <c r="AR29">
        <f t="shared" si="14"/>
        <v>-62.449139429016874</v>
      </c>
      <c r="AS29">
        <f t="shared" si="15"/>
        <v>1.8095198462335806</v>
      </c>
      <c r="AT29">
        <f t="shared" si="16"/>
        <v>4.4744841054468729</v>
      </c>
      <c r="AU29">
        <f t="shared" si="17"/>
        <v>-56.165135477336413</v>
      </c>
      <c r="AW29">
        <v>26</v>
      </c>
      <c r="AX29">
        <f>IF(Z29&gt;0, (R29*SUMPRODUCT(K29:$K$98, X29:$X$98)-K29*$AZ$3)/Z29, 0)</f>
        <v>1623.6468382272433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7.4983330000000003E-3</v>
      </c>
      <c r="Q30" s="5">
        <f t="shared" si="29"/>
        <v>12.5</v>
      </c>
      <c r="R30">
        <f t="shared" si="0"/>
        <v>250000</v>
      </c>
      <c r="S30">
        <f t="shared" si="1"/>
        <v>1597.4537942316408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1182.6108992627373</v>
      </c>
      <c r="AC30">
        <f t="shared" si="2"/>
        <v>1143.1728649202232</v>
      </c>
      <c r="AE30">
        <f t="shared" si="3"/>
        <v>0</v>
      </c>
      <c r="AF30">
        <f t="shared" si="4"/>
        <v>0</v>
      </c>
      <c r="AG30">
        <f t="shared" si="5"/>
        <v>-8.9452733237745843</v>
      </c>
      <c r="AH30">
        <f t="shared" si="6"/>
        <v>-1365.3847196511404</v>
      </c>
      <c r="AI30">
        <f t="shared" si="7"/>
        <v>-1374.3299929749148</v>
      </c>
      <c r="AJ30">
        <f t="shared" si="8"/>
        <v>39.438034342514129</v>
      </c>
      <c r="AK30">
        <f t="shared" si="30"/>
        <v>82.782762948391621</v>
      </c>
      <c r="AL30">
        <f t="shared" si="9"/>
        <v>-1252.1091956840091</v>
      </c>
      <c r="AN30">
        <f t="shared" si="10"/>
        <v>0</v>
      </c>
      <c r="AO30">
        <f t="shared" si="11"/>
        <v>0</v>
      </c>
      <c r="AP30">
        <f t="shared" si="12"/>
        <v>-0.41947588880587466</v>
      </c>
      <c r="AQ30">
        <f t="shared" si="13"/>
        <v>-64.027777364319135</v>
      </c>
      <c r="AR30">
        <f t="shared" si="14"/>
        <v>-64.447253253124998</v>
      </c>
      <c r="AS30">
        <f t="shared" si="15"/>
        <v>1.849390612203456</v>
      </c>
      <c r="AT30">
        <f t="shared" si="16"/>
        <v>3.8819801037593944</v>
      </c>
      <c r="AU30">
        <f t="shared" si="17"/>
        <v>-58.715882537162152</v>
      </c>
      <c r="AW30">
        <v>27</v>
      </c>
      <c r="AX30">
        <f>IF(Z30&gt;0, (R30*SUMPRODUCT(K30:$K$98, X30:$X$98)-K30*$AZ$3)/Z30, 0)</f>
        <v>1597.4537942316408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8.7783159999999995E-3</v>
      </c>
      <c r="Q31" s="5">
        <f t="shared" si="29"/>
        <v>12.5</v>
      </c>
      <c r="R31">
        <f t="shared" si="0"/>
        <v>250000</v>
      </c>
      <c r="S31">
        <f t="shared" si="1"/>
        <v>1565.4931641119656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1143.1728649202232</v>
      </c>
      <c r="AC31">
        <f t="shared" si="2"/>
        <v>1099.2637703522989</v>
      </c>
      <c r="AE31">
        <f t="shared" si="3"/>
        <v>0</v>
      </c>
      <c r="AF31">
        <f t="shared" si="4"/>
        <v>0</v>
      </c>
      <c r="AG31">
        <f t="shared" si="5"/>
        <v>-8.7772961545943744</v>
      </c>
      <c r="AH31">
        <f t="shared" si="6"/>
        <v>-1570.4887188492723</v>
      </c>
      <c r="AI31">
        <f t="shared" si="7"/>
        <v>-1579.2660150038666</v>
      </c>
      <c r="AJ31">
        <f t="shared" si="8"/>
        <v>43.909094567924285</v>
      </c>
      <c r="AK31">
        <f t="shared" si="30"/>
        <v>80.022100544415636</v>
      </c>
      <c r="AL31">
        <f t="shared" si="9"/>
        <v>-1455.3348198915266</v>
      </c>
      <c r="AN31">
        <f t="shared" si="10"/>
        <v>0</v>
      </c>
      <c r="AO31">
        <f t="shared" si="11"/>
        <v>0</v>
      </c>
      <c r="AP31">
        <f t="shared" si="12"/>
        <v>-0.3674989625102652</v>
      </c>
      <c r="AQ31">
        <f t="shared" si="13"/>
        <v>-65.75521261283626</v>
      </c>
      <c r="AR31">
        <f t="shared" si="14"/>
        <v>-66.122711575346514</v>
      </c>
      <c r="AS31">
        <f t="shared" si="15"/>
        <v>1.8384416355862399</v>
      </c>
      <c r="AT31">
        <f t="shared" si="16"/>
        <v>3.3504667508081716</v>
      </c>
      <c r="AU31">
        <f t="shared" si="17"/>
        <v>-60.933803188952098</v>
      </c>
      <c r="AW31">
        <v>28</v>
      </c>
      <c r="AX31">
        <f>IF(Z31&gt;0, (R31*SUMPRODUCT(K31:$K$98, X31:$X$98)-K31*$AZ$3)/Z31, 0)</f>
        <v>1565.4931641119656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1.019566E-2</v>
      </c>
      <c r="Q32" s="5">
        <f t="shared" si="29"/>
        <v>12.5</v>
      </c>
      <c r="R32">
        <f t="shared" si="0"/>
        <v>250000</v>
      </c>
      <c r="S32">
        <f t="shared" si="1"/>
        <v>1528.296001588895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1099.2637703522989</v>
      </c>
      <c r="AC32">
        <f t="shared" si="2"/>
        <v>1051.4716673791006</v>
      </c>
      <c r="AE32">
        <f t="shared" si="3"/>
        <v>0</v>
      </c>
      <c r="AF32">
        <f t="shared" si="4"/>
        <v>0</v>
      </c>
      <c r="AG32">
        <f t="shared" si="5"/>
        <v>-8.6000328657368783</v>
      </c>
      <c r="AH32">
        <f t="shared" si="6"/>
        <v>-1789.8065462310335</v>
      </c>
      <c r="AI32">
        <f t="shared" si="7"/>
        <v>-1798.4065790967704</v>
      </c>
      <c r="AJ32">
        <f t="shared" si="8"/>
        <v>47.792102973198325</v>
      </c>
      <c r="AK32">
        <f t="shared" si="30"/>
        <v>76.948463924660928</v>
      </c>
      <c r="AL32">
        <f t="shared" si="9"/>
        <v>-1673.6660121989112</v>
      </c>
      <c r="AN32">
        <f t="shared" si="10"/>
        <v>0</v>
      </c>
      <c r="AO32">
        <f t="shared" si="11"/>
        <v>0</v>
      </c>
      <c r="AP32">
        <f t="shared" si="12"/>
        <v>-0.32149739144022771</v>
      </c>
      <c r="AQ32">
        <f t="shared" si="13"/>
        <v>-66.908829859060887</v>
      </c>
      <c r="AR32">
        <f t="shared" si="14"/>
        <v>-67.230327250501119</v>
      </c>
      <c r="AS32">
        <f t="shared" si="15"/>
        <v>1.7866253161126133</v>
      </c>
      <c r="AT32">
        <f t="shared" si="16"/>
        <v>2.8765855681402983</v>
      </c>
      <c r="AU32">
        <f t="shared" si="17"/>
        <v>-62.567116366248207</v>
      </c>
      <c r="AW32">
        <v>29</v>
      </c>
      <c r="AX32">
        <f>IF(Z32&gt;0, (R32*SUMPRODUCT(K32:$K$98, X32:$X$98)-K32*$AZ$3)/Z32, 0)</f>
        <v>1528.296001588895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1.1804551E-2</v>
      </c>
      <c r="Q33" s="5">
        <f t="shared" si="29"/>
        <v>12.5</v>
      </c>
      <c r="R33">
        <f t="shared" si="0"/>
        <v>250000</v>
      </c>
      <c r="S33">
        <f t="shared" si="1"/>
        <v>1486.7753057545524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1051.4716673791006</v>
      </c>
      <c r="AC33">
        <f t="shared" si="2"/>
        <v>1000.6013282697169</v>
      </c>
      <c r="AE33">
        <f t="shared" si="3"/>
        <v>0</v>
      </c>
      <c r="AF33">
        <f t="shared" si="4"/>
        <v>0</v>
      </c>
      <c r="AG33">
        <f t="shared" si="5"/>
        <v>-8.4125130105142407</v>
      </c>
      <c r="AH33">
        <f t="shared" si="6"/>
        <v>-2030.3905313053426</v>
      </c>
      <c r="AI33">
        <f t="shared" si="7"/>
        <v>-2038.8030443158568</v>
      </c>
      <c r="AJ33">
        <f t="shared" si="8"/>
        <v>50.870339109383735</v>
      </c>
      <c r="AK33">
        <f t="shared" si="30"/>
        <v>73.603016716537056</v>
      </c>
      <c r="AL33">
        <f t="shared" si="9"/>
        <v>-1914.3296884899362</v>
      </c>
      <c r="AN33">
        <f t="shared" si="10"/>
        <v>0</v>
      </c>
      <c r="AO33">
        <f t="shared" si="11"/>
        <v>0</v>
      </c>
      <c r="AP33">
        <f t="shared" si="12"/>
        <v>-0.280792218903752</v>
      </c>
      <c r="AQ33">
        <f t="shared" si="13"/>
        <v>-67.770220600413069</v>
      </c>
      <c r="AR33">
        <f t="shared" si="14"/>
        <v>-68.051012819316824</v>
      </c>
      <c r="AS33">
        <f t="shared" si="15"/>
        <v>1.6979463065385527</v>
      </c>
      <c r="AT33">
        <f t="shared" si="16"/>
        <v>2.4567158892967997</v>
      </c>
      <c r="AU33">
        <f t="shared" si="17"/>
        <v>-63.896350623481467</v>
      </c>
      <c r="AW33">
        <v>30</v>
      </c>
      <c r="AX33">
        <f>IF(Z33&gt;0, (R33*SUMPRODUCT(K33:$K$98, X33:$X$98)-K33*$AZ$3)/Z33, 0)</f>
        <v>1486.7753057545524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1.3628751999999999E-2</v>
      </c>
      <c r="Q34" s="5">
        <f t="shared" si="29"/>
        <v>12.5</v>
      </c>
      <c r="R34">
        <f t="shared" si="0"/>
        <v>250000</v>
      </c>
      <c r="S34">
        <f t="shared" si="1"/>
        <v>1441.4135185520558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1000.6013282697169</v>
      </c>
      <c r="AC34">
        <f t="shared" si="2"/>
        <v>947.15118869580135</v>
      </c>
      <c r="AE34">
        <f t="shared" si="3"/>
        <v>0</v>
      </c>
      <c r="AF34">
        <f t="shared" si="4"/>
        <v>0</v>
      </c>
      <c r="AG34">
        <f t="shared" si="5"/>
        <v>-8.2137358268920266</v>
      </c>
      <c r="AH34">
        <f t="shared" si="6"/>
        <v>-2293.0410703414395</v>
      </c>
      <c r="AI34">
        <f t="shared" si="7"/>
        <v>-2301.2548061683315</v>
      </c>
      <c r="AJ34">
        <f t="shared" si="8"/>
        <v>53.450139573915521</v>
      </c>
      <c r="AK34">
        <f t="shared" si="30"/>
        <v>70.042092978880191</v>
      </c>
      <c r="AL34">
        <f t="shared" si="9"/>
        <v>-2177.7625736155355</v>
      </c>
      <c r="AN34">
        <f t="shared" si="10"/>
        <v>0</v>
      </c>
      <c r="AO34">
        <f t="shared" si="11"/>
        <v>0</v>
      </c>
      <c r="AP34">
        <f t="shared" si="12"/>
        <v>-0.24478343678548711</v>
      </c>
      <c r="AQ34">
        <f t="shared" si="13"/>
        <v>-68.336562767302638</v>
      </c>
      <c r="AR34">
        <f t="shared" si="14"/>
        <v>-68.581346204088121</v>
      </c>
      <c r="AS34">
        <f t="shared" si="15"/>
        <v>1.5929059732759536</v>
      </c>
      <c r="AT34">
        <f t="shared" si="16"/>
        <v>2.0873746855706261</v>
      </c>
      <c r="AU34">
        <f t="shared" si="17"/>
        <v>-64.901065545241536</v>
      </c>
      <c r="AW34">
        <v>31</v>
      </c>
      <c r="AX34">
        <f>IF(Z34&gt;0, (R34*SUMPRODUCT(K34:$K$98, X34:$X$98)-K34*$AZ$3)/Z34, 0)</f>
        <v>1441.4135185520558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1.5530428000000001E-2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1392.4232305024454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947.15118869580135</v>
      </c>
      <c r="AC35">
        <f t="shared" ref="AC35:AC66" si="33">S35*Z35</f>
        <v>891.60041255929957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-8.0040356357525386</v>
      </c>
      <c r="AH35">
        <f t="shared" ref="AH35:AH66" si="37">-X35*R35</f>
        <v>-2551.2566574113421</v>
      </c>
      <c r="AI35">
        <f t="shared" ref="AI35:AI66" si="38">SUM(AE35:AH35)</f>
        <v>-2559.2606930470947</v>
      </c>
      <c r="AJ35">
        <f t="shared" ref="AJ35:AJ66" si="39">AB35-AC35</f>
        <v>55.550776136501781</v>
      </c>
      <c r="AK35">
        <f t="shared" si="30"/>
        <v>66.300583208706101</v>
      </c>
      <c r="AL35">
        <f t="shared" ref="AL35:AL66" si="40">SUM(AI35:AK35)</f>
        <v>-2437.4093337018871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-0.21297679542593093</v>
      </c>
      <c r="AQ35">
        <f t="shared" ref="AQ35:AQ66" si="44">AH35*$K35</f>
        <v>-67.885563224813552</v>
      </c>
      <c r="AR35">
        <f t="shared" ref="AR35:AR66" si="45">AI35*$K35</f>
        <v>-68.098540020239497</v>
      </c>
      <c r="AS35">
        <f t="shared" ref="AS35:AS66" si="46">AJ35*$K35</f>
        <v>1.4781326350083239</v>
      </c>
      <c r="AT35">
        <f t="shared" ref="AT35:AT66" si="47">AK35*$K35</f>
        <v>1.7641707745011688</v>
      </c>
      <c r="AU35">
        <f t="shared" ref="AU35:AU66" si="48">AL35*$K35</f>
        <v>-64.856236610730008</v>
      </c>
      <c r="AW35">
        <v>32</v>
      </c>
      <c r="AX35">
        <f>IF(Z35&gt;0, (R35*SUMPRODUCT(K35:$K$98, X35:$X$98)-K35*$AZ$3)/Z35, 0)</f>
        <v>1392.4232305024454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1.7564712E-2</v>
      </c>
      <c r="Q36" s="5">
        <f t="shared" si="29"/>
        <v>12.5</v>
      </c>
      <c r="R36">
        <f t="shared" si="31"/>
        <v>250000</v>
      </c>
      <c r="S36">
        <f t="shared" si="32"/>
        <v>1341.2037340979166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891.60041255929957</v>
      </c>
      <c r="AC36">
        <f t="shared" si="33"/>
        <v>835.13073025484459</v>
      </c>
      <c r="AE36">
        <f t="shared" si="34"/>
        <v>0</v>
      </c>
      <c r="AF36">
        <f t="shared" si="35"/>
        <v>0</v>
      </c>
      <c r="AG36">
        <f t="shared" si="36"/>
        <v>-7.783406698615285</v>
      </c>
      <c r="AH36">
        <f t="shared" si="37"/>
        <v>-2811.771615594605</v>
      </c>
      <c r="AI36">
        <f t="shared" si="38"/>
        <v>-2819.5550222932202</v>
      </c>
      <c r="AJ36">
        <f t="shared" si="39"/>
        <v>56.469682304454977</v>
      </c>
      <c r="AK36">
        <f t="shared" si="30"/>
        <v>62.412028879150974</v>
      </c>
      <c r="AL36">
        <f t="shared" si="40"/>
        <v>-2700.6733111096141</v>
      </c>
      <c r="AN36">
        <f t="shared" si="41"/>
        <v>0</v>
      </c>
      <c r="AO36">
        <f t="shared" si="42"/>
        <v>0</v>
      </c>
      <c r="AP36">
        <f t="shared" si="43"/>
        <v>-0.18491620660476094</v>
      </c>
      <c r="AQ36">
        <f t="shared" si="44"/>
        <v>-66.801358470346315</v>
      </c>
      <c r="AR36">
        <f t="shared" si="45"/>
        <v>-66.986274676951084</v>
      </c>
      <c r="AS36">
        <f t="shared" si="46"/>
        <v>1.341592421448764</v>
      </c>
      <c r="AT36">
        <f t="shared" si="47"/>
        <v>1.4827691875451658</v>
      </c>
      <c r="AU36">
        <f t="shared" si="48"/>
        <v>-64.161913067957144</v>
      </c>
      <c r="AW36">
        <v>33</v>
      </c>
      <c r="AX36">
        <f>IF(Z36&gt;0, (R36*SUMPRODUCT(K36:$K$98, X36:$X$98)-K36*$AZ$3)/Z36, 0)</f>
        <v>1341.2037340979166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31"/>
        <v>250000</v>
      </c>
      <c r="S37">
        <f t="shared" si="32"/>
        <v>1288.7040389744325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835.13073025484459</v>
      </c>
      <c r="AC37">
        <f t="shared" si="33"/>
        <v>778.52212260624651</v>
      </c>
      <c r="AE37">
        <f t="shared" si="34"/>
        <v>0</v>
      </c>
      <c r="AF37">
        <f t="shared" si="35"/>
        <v>0</v>
      </c>
      <c r="AG37">
        <f t="shared" si="36"/>
        <v>-7.5514053174866733</v>
      </c>
      <c r="AH37">
        <f t="shared" si="37"/>
        <v>-3083.346282849172</v>
      </c>
      <c r="AI37">
        <f t="shared" si="38"/>
        <v>-3090.8976881666586</v>
      </c>
      <c r="AJ37">
        <f t="shared" si="39"/>
        <v>56.608607648598081</v>
      </c>
      <c r="AK37">
        <f t="shared" si="30"/>
        <v>58.459151117839127</v>
      </c>
      <c r="AL37">
        <f t="shared" si="40"/>
        <v>-2975.8299294002213</v>
      </c>
      <c r="AN37">
        <f t="shared" si="41"/>
        <v>0</v>
      </c>
      <c r="AO37">
        <f t="shared" si="42"/>
        <v>0</v>
      </c>
      <c r="AP37">
        <f t="shared" si="43"/>
        <v>-0.16018247902171809</v>
      </c>
      <c r="AQ37">
        <f t="shared" si="44"/>
        <v>-65.404786328376233</v>
      </c>
      <c r="AR37">
        <f t="shared" si="45"/>
        <v>-65.564968807397946</v>
      </c>
      <c r="AS37">
        <f t="shared" si="46"/>
        <v>1.2007972987653412</v>
      </c>
      <c r="AT37">
        <f t="shared" si="47"/>
        <v>1.2400515339676361</v>
      </c>
      <c r="AU37">
        <f t="shared" si="48"/>
        <v>-63.124119974664964</v>
      </c>
      <c r="AW37">
        <v>34</v>
      </c>
      <c r="AX37">
        <f>IF(Z37&gt;0, (R37*SUMPRODUCT(K37:$K$98, X37:$X$98)-K37*$AZ$3)/Z37, 0)</f>
        <v>1288.7040389744325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2.2489294999999999E-2</v>
      </c>
      <c r="Q38" s="5">
        <f t="shared" si="60"/>
        <v>12.5</v>
      </c>
      <c r="R38">
        <f t="shared" si="31"/>
        <v>250000</v>
      </c>
      <c r="S38">
        <f t="shared" si="32"/>
        <v>1235.647983836285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778.52212260624651</v>
      </c>
      <c r="AC38">
        <f t="shared" si="33"/>
        <v>722.21800665443118</v>
      </c>
      <c r="AE38">
        <f t="shared" si="34"/>
        <v>0</v>
      </c>
      <c r="AF38">
        <f t="shared" si="35"/>
        <v>0</v>
      </c>
      <c r="AG38">
        <f t="shared" si="36"/>
        <v>-7.3060654824622793</v>
      </c>
      <c r="AH38">
        <f t="shared" si="37"/>
        <v>-3396.5156369905289</v>
      </c>
      <c r="AI38">
        <f t="shared" si="38"/>
        <v>-3403.8217024729911</v>
      </c>
      <c r="AJ38">
        <f t="shared" si="39"/>
        <v>56.304115951815334</v>
      </c>
      <c r="AK38">
        <f t="shared" si="30"/>
        <v>54.496548582437264</v>
      </c>
      <c r="AL38">
        <f t="shared" si="40"/>
        <v>-3293.0210379387386</v>
      </c>
      <c r="AN38">
        <f t="shared" si="41"/>
        <v>0</v>
      </c>
      <c r="AO38">
        <f t="shared" si="42"/>
        <v>0</v>
      </c>
      <c r="AP38">
        <f t="shared" si="43"/>
        <v>-0.13837344929191978</v>
      </c>
      <c r="AQ38">
        <f t="shared" si="44"/>
        <v>-64.328411152691601</v>
      </c>
      <c r="AR38">
        <f t="shared" si="45"/>
        <v>-64.466784601983505</v>
      </c>
      <c r="AS38">
        <f t="shared" si="46"/>
        <v>1.0663735155791652</v>
      </c>
      <c r="AT38">
        <f t="shared" si="47"/>
        <v>1.0321390384411271</v>
      </c>
      <c r="AU38">
        <f t="shared" si="48"/>
        <v>-62.368272047963224</v>
      </c>
      <c r="AW38">
        <v>35</v>
      </c>
      <c r="AX38">
        <f>IF(Z38&gt;0, (R38*SUMPRODUCT(K38:$K$98, X38:$X$98)-K38*$AZ$3)/Z38, 0)</f>
        <v>1235.647983836285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2.5348699999999998E-2</v>
      </c>
      <c r="Q39" s="5">
        <f t="shared" si="60"/>
        <v>12.5</v>
      </c>
      <c r="R39">
        <f t="shared" si="31"/>
        <v>250000</v>
      </c>
      <c r="S39">
        <f t="shared" si="32"/>
        <v>1181.245686793055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722.21800665443118</v>
      </c>
      <c r="AC39">
        <f t="shared" si="33"/>
        <v>666.01519405224042</v>
      </c>
      <c r="AE39">
        <f t="shared" si="34"/>
        <v>0</v>
      </c>
      <c r="AF39">
        <f t="shared" si="35"/>
        <v>0</v>
      </c>
      <c r="AG39">
        <f t="shared" si="36"/>
        <v>-7.0478055655423644</v>
      </c>
      <c r="AH39">
        <f t="shared" si="37"/>
        <v>-3703.9852419058311</v>
      </c>
      <c r="AI39">
        <f t="shared" si="38"/>
        <v>-3711.0330474713733</v>
      </c>
      <c r="AJ39">
        <f t="shared" si="39"/>
        <v>56.202812602190761</v>
      </c>
      <c r="AK39">
        <f t="shared" si="30"/>
        <v>50.555260465810186</v>
      </c>
      <c r="AL39">
        <f t="shared" si="40"/>
        <v>-3604.2749744033722</v>
      </c>
      <c r="AN39">
        <f t="shared" si="41"/>
        <v>0</v>
      </c>
      <c r="AO39">
        <f t="shared" si="42"/>
        <v>0</v>
      </c>
      <c r="AP39">
        <f t="shared" si="43"/>
        <v>-0.11918047120083435</v>
      </c>
      <c r="AQ39">
        <f t="shared" si="44"/>
        <v>-62.635483108322966</v>
      </c>
      <c r="AR39">
        <f t="shared" si="45"/>
        <v>-62.754663579523793</v>
      </c>
      <c r="AS39">
        <f t="shared" si="46"/>
        <v>0.95040614081211805</v>
      </c>
      <c r="AT39">
        <f t="shared" si="47"/>
        <v>0.85490436817016535</v>
      </c>
      <c r="AU39">
        <f t="shared" si="48"/>
        <v>-60.949353070541513</v>
      </c>
      <c r="AW39">
        <v>36</v>
      </c>
      <c r="AX39">
        <f>IF(Z39&gt;0, (R39*SUMPRODUCT(K39:$K$98, X39:$X$98)-K39*$AZ$3)/Z39, 0)</f>
        <v>1181.245686793055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2.8197647999999999E-2</v>
      </c>
      <c r="Q40" s="5">
        <f t="shared" si="60"/>
        <v>12.5</v>
      </c>
      <c r="R40">
        <f t="shared" si="31"/>
        <v>250000</v>
      </c>
      <c r="S40">
        <f t="shared" si="32"/>
        <v>1126.0346397843598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666.01519405224042</v>
      </c>
      <c r="AC40">
        <f t="shared" si="33"/>
        <v>610.6347096497218</v>
      </c>
      <c r="AE40">
        <f t="shared" si="34"/>
        <v>0</v>
      </c>
      <c r="AF40">
        <f t="shared" si="35"/>
        <v>0</v>
      </c>
      <c r="AG40">
        <f t="shared" si="36"/>
        <v>-6.7785959693773368</v>
      </c>
      <c r="AH40">
        <f t="shared" si="37"/>
        <v>-3974.6308101920904</v>
      </c>
      <c r="AI40">
        <f t="shared" si="38"/>
        <v>-3981.4094061614678</v>
      </c>
      <c r="AJ40">
        <f t="shared" si="39"/>
        <v>55.380484402518618</v>
      </c>
      <c r="AK40">
        <f t="shared" si="30"/>
        <v>46.621063583656834</v>
      </c>
      <c r="AL40">
        <f t="shared" si="40"/>
        <v>-3879.4078581752924</v>
      </c>
      <c r="AN40">
        <f t="shared" si="41"/>
        <v>0</v>
      </c>
      <c r="AO40">
        <f t="shared" si="42"/>
        <v>0</v>
      </c>
      <c r="AP40">
        <f t="shared" si="43"/>
        <v>-0.10234647992270603</v>
      </c>
      <c r="AQ40">
        <f t="shared" si="44"/>
        <v>-60.010874560629716</v>
      </c>
      <c r="AR40">
        <f t="shared" si="45"/>
        <v>-60.113221040552425</v>
      </c>
      <c r="AS40">
        <f t="shared" si="46"/>
        <v>0.83616100747375754</v>
      </c>
      <c r="AT40">
        <f t="shared" si="47"/>
        <v>0.70390708777974742</v>
      </c>
      <c r="AU40">
        <f t="shared" si="48"/>
        <v>-58.573152945298922</v>
      </c>
      <c r="AW40">
        <v>37</v>
      </c>
      <c r="AX40">
        <f>IF(Z40&gt;0, (R40*SUMPRODUCT(K40:$K$98, X40:$X$98)-K40*$AZ$3)/Z40, 0)</f>
        <v>1126.0346397843598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3.1331300999999999E-2</v>
      </c>
      <c r="Q41" s="5">
        <f t="shared" si="60"/>
        <v>12.5</v>
      </c>
      <c r="R41">
        <f t="shared" si="31"/>
        <v>250000</v>
      </c>
      <c r="S41">
        <f t="shared" si="32"/>
        <v>1071.6082632795938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610.6347096497218</v>
      </c>
      <c r="AC41">
        <f t="shared" si="33"/>
        <v>557.10151250498893</v>
      </c>
      <c r="AE41">
        <f t="shared" si="34"/>
        <v>0</v>
      </c>
      <c r="AF41">
        <f t="shared" si="35"/>
        <v>0</v>
      </c>
      <c r="AG41">
        <f t="shared" si="36"/>
        <v>-6.4984277790096145</v>
      </c>
      <c r="AH41">
        <f t="shared" si="37"/>
        <v>-4247.6446134789621</v>
      </c>
      <c r="AI41">
        <f t="shared" si="38"/>
        <v>-4254.1430412579721</v>
      </c>
      <c r="AJ41">
        <f t="shared" si="39"/>
        <v>53.533197144732867</v>
      </c>
      <c r="AK41">
        <f t="shared" ref="AK41:AK72" si="61">G41*SUM(AB41:AB41, AE41:AF41)</f>
        <v>42.744429675480532</v>
      </c>
      <c r="AL41">
        <f t="shared" si="40"/>
        <v>-4157.8654144377588</v>
      </c>
      <c r="AN41">
        <f t="shared" si="41"/>
        <v>0</v>
      </c>
      <c r="AO41">
        <f t="shared" si="42"/>
        <v>0</v>
      </c>
      <c r="AP41">
        <f t="shared" si="43"/>
        <v>-8.7603898888151954E-2</v>
      </c>
      <c r="AQ41">
        <f t="shared" si="44"/>
        <v>-57.261578013370695</v>
      </c>
      <c r="AR41">
        <f t="shared" si="45"/>
        <v>-57.34918191225885</v>
      </c>
      <c r="AS41">
        <f t="shared" si="46"/>
        <v>0.72166944825867008</v>
      </c>
      <c r="AT41">
        <f t="shared" si="47"/>
        <v>0.57622840826480748</v>
      </c>
      <c r="AU41">
        <f t="shared" si="48"/>
        <v>-56.051284055735373</v>
      </c>
      <c r="AW41">
        <v>38</v>
      </c>
      <c r="AX41">
        <f>IF(Z41&gt;0, (R41*SUMPRODUCT(K41:$K$98, X41:$X$98)-K41*$AZ$3)/Z41, 0)</f>
        <v>1071.6082632795938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3.466458E-2</v>
      </c>
      <c r="Q42" s="5">
        <f t="shared" si="60"/>
        <v>12.5</v>
      </c>
      <c r="R42">
        <f t="shared" si="31"/>
        <v>250000</v>
      </c>
      <c r="S42">
        <f t="shared" si="32"/>
        <v>1018.0594777141836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557.10151250498893</v>
      </c>
      <c r="AC42">
        <f t="shared" si="33"/>
        <v>505.6235750415259</v>
      </c>
      <c r="AE42">
        <f t="shared" si="34"/>
        <v>0</v>
      </c>
      <c r="AF42">
        <f t="shared" si="35"/>
        <v>0</v>
      </c>
      <c r="AG42">
        <f t="shared" si="36"/>
        <v>-6.2081782315998177</v>
      </c>
      <c r="AH42">
        <f t="shared" si="37"/>
        <v>-4505.3053923940224</v>
      </c>
      <c r="AI42">
        <f t="shared" si="38"/>
        <v>-4511.5135706256224</v>
      </c>
      <c r="AJ42">
        <f t="shared" si="39"/>
        <v>51.477937463463036</v>
      </c>
      <c r="AK42">
        <f t="shared" si="61"/>
        <v>38.997105875349227</v>
      </c>
      <c r="AL42">
        <f t="shared" si="40"/>
        <v>-4421.0385272868107</v>
      </c>
      <c r="AN42">
        <f t="shared" si="41"/>
        <v>0</v>
      </c>
      <c r="AO42">
        <f t="shared" si="42"/>
        <v>0</v>
      </c>
      <c r="AP42">
        <f t="shared" si="43"/>
        <v>-7.4724203158884089E-2</v>
      </c>
      <c r="AQ42">
        <f t="shared" si="44"/>
        <v>-54.227720737861688</v>
      </c>
      <c r="AR42">
        <f t="shared" si="45"/>
        <v>-54.302444941020575</v>
      </c>
      <c r="AS42">
        <f t="shared" si="46"/>
        <v>0.61960976533189505</v>
      </c>
      <c r="AT42">
        <f t="shared" si="47"/>
        <v>0.46938530972026832</v>
      </c>
      <c r="AU42">
        <f t="shared" si="48"/>
        <v>-53.213449865968414</v>
      </c>
      <c r="AW42">
        <v>39</v>
      </c>
      <c r="AX42">
        <f>IF(Z42&gt;0, (R42*SUMPRODUCT(K42:$K$98, X42:$X$98)-K42*$AZ$3)/Z42, 0)</f>
        <v>1018.0594777141836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3.8375247000000001E-2</v>
      </c>
      <c r="Q43" s="5">
        <f t="shared" si="60"/>
        <v>12.5</v>
      </c>
      <c r="R43">
        <f t="shared" si="31"/>
        <v>250000</v>
      </c>
      <c r="S43">
        <f t="shared" si="32"/>
        <v>966.00148427280874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505.6235750415259</v>
      </c>
      <c r="AC43">
        <f t="shared" si="33"/>
        <v>456.55981908036767</v>
      </c>
      <c r="AE43">
        <f t="shared" si="34"/>
        <v>0</v>
      </c>
      <c r="AF43">
        <f t="shared" si="35"/>
        <v>0</v>
      </c>
      <c r="AG43">
        <f t="shared" si="36"/>
        <v>-5.9078560762261532</v>
      </c>
      <c r="AH43">
        <f t="shared" si="37"/>
        <v>-4764.8074611533239</v>
      </c>
      <c r="AI43">
        <f t="shared" si="38"/>
        <v>-4770.7153172295502</v>
      </c>
      <c r="AJ43">
        <f t="shared" si="39"/>
        <v>49.063755961158222</v>
      </c>
      <c r="AK43">
        <f t="shared" si="61"/>
        <v>35.393650252906816</v>
      </c>
      <c r="AL43">
        <f t="shared" si="40"/>
        <v>-4686.2579110154857</v>
      </c>
      <c r="AN43">
        <f t="shared" si="41"/>
        <v>0</v>
      </c>
      <c r="AO43">
        <f t="shared" si="42"/>
        <v>0</v>
      </c>
      <c r="AP43">
        <f t="shared" si="43"/>
        <v>-6.3490536941245429E-2</v>
      </c>
      <c r="AQ43">
        <f t="shared" si="44"/>
        <v>-51.206424162506373</v>
      </c>
      <c r="AR43">
        <f t="shared" si="45"/>
        <v>-51.269914699447618</v>
      </c>
      <c r="AS43">
        <f t="shared" si="46"/>
        <v>0.52727828337992189</v>
      </c>
      <c r="AT43">
        <f t="shared" si="47"/>
        <v>0.38036841620271039</v>
      </c>
      <c r="AU43">
        <f t="shared" si="48"/>
        <v>-50.36226799986499</v>
      </c>
      <c r="AW43">
        <v>40</v>
      </c>
      <c r="AX43">
        <f>IF(Z43&gt;0, (R43*SUMPRODUCT(K43:$K$98, X43:$X$98)-K43*$AZ$3)/Z43, 0)</f>
        <v>966.00148427280874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4.2655799000000001E-2</v>
      </c>
      <c r="Q44" s="5">
        <f t="shared" si="60"/>
        <v>12.5</v>
      </c>
      <c r="R44">
        <f t="shared" si="31"/>
        <v>250000</v>
      </c>
      <c r="S44">
        <f t="shared" si="32"/>
        <v>915.62598557307228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456.55981908036767</v>
      </c>
      <c r="AC44">
        <f t="shared" si="33"/>
        <v>409.96407775420363</v>
      </c>
      <c r="AE44">
        <f t="shared" si="34"/>
        <v>0</v>
      </c>
      <c r="AF44">
        <f t="shared" si="35"/>
        <v>0</v>
      </c>
      <c r="AG44">
        <f t="shared" si="36"/>
        <v>-5.5967731941554604</v>
      </c>
      <c r="AH44">
        <f t="shared" si="37"/>
        <v>-5040.0864261686302</v>
      </c>
      <c r="AI44">
        <f t="shared" si="38"/>
        <v>-5045.6831993627857</v>
      </c>
      <c r="AJ44">
        <f t="shared" si="39"/>
        <v>46.595741326164045</v>
      </c>
      <c r="AK44">
        <f t="shared" si="61"/>
        <v>31.959187335625739</v>
      </c>
      <c r="AL44">
        <f t="shared" si="40"/>
        <v>-4967.1282707009959</v>
      </c>
      <c r="AN44">
        <f t="shared" si="41"/>
        <v>0</v>
      </c>
      <c r="AO44">
        <f t="shared" si="42"/>
        <v>0</v>
      </c>
      <c r="AP44">
        <f t="shared" si="43"/>
        <v>-5.3703028562201015E-2</v>
      </c>
      <c r="AQ44">
        <f t="shared" si="44"/>
        <v>-48.361421110140007</v>
      </c>
      <c r="AR44">
        <f t="shared" si="45"/>
        <v>-48.415124138702211</v>
      </c>
      <c r="AS44">
        <f t="shared" si="46"/>
        <v>0.447102703738116</v>
      </c>
      <c r="AT44">
        <f t="shared" si="47"/>
        <v>0.30665976461260341</v>
      </c>
      <c r="AU44">
        <f t="shared" si="48"/>
        <v>-47.661361670351489</v>
      </c>
      <c r="AW44">
        <v>41</v>
      </c>
      <c r="AX44">
        <f>IF(Z44&gt;0, (R44*SUMPRODUCT(K44:$K$98, X44:$X$98)-K44*$AZ$3)/Z44, 0)</f>
        <v>915.62598557307228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4.7231987000000003E-2</v>
      </c>
      <c r="Q45" s="5">
        <f t="shared" si="60"/>
        <v>12.5</v>
      </c>
      <c r="R45">
        <f t="shared" si="31"/>
        <v>250000</v>
      </c>
      <c r="S45">
        <f t="shared" si="32"/>
        <v>866.39391002736761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409.96407775420363</v>
      </c>
      <c r="AC45">
        <f t="shared" si="33"/>
        <v>365.71933774794064</v>
      </c>
      <c r="AE45">
        <f t="shared" si="34"/>
        <v>0</v>
      </c>
      <c r="AF45">
        <f t="shared" si="35"/>
        <v>0</v>
      </c>
      <c r="AG45">
        <f t="shared" si="36"/>
        <v>-5.2764587434656072</v>
      </c>
      <c r="AH45">
        <f t="shared" si="37"/>
        <v>-5286.9343749659838</v>
      </c>
      <c r="AI45">
        <f t="shared" si="38"/>
        <v>-5292.2108337094496</v>
      </c>
      <c r="AJ45">
        <f t="shared" si="39"/>
        <v>44.244740006262987</v>
      </c>
      <c r="AK45">
        <f t="shared" si="61"/>
        <v>28.697485442794257</v>
      </c>
      <c r="AL45">
        <f t="shared" si="40"/>
        <v>-5219.2686082603923</v>
      </c>
      <c r="AN45">
        <f t="shared" si="41"/>
        <v>0</v>
      </c>
      <c r="AO45">
        <f t="shared" si="42"/>
        <v>0</v>
      </c>
      <c r="AP45">
        <f t="shared" si="43"/>
        <v>-4.5204908508632589E-2</v>
      </c>
      <c r="AQ45">
        <f t="shared" si="44"/>
        <v>-45.29465619483048</v>
      </c>
      <c r="AR45">
        <f t="shared" si="45"/>
        <v>-45.339861103339118</v>
      </c>
      <c r="AS45">
        <f t="shared" si="46"/>
        <v>0.37905715200526541</v>
      </c>
      <c r="AT45">
        <f t="shared" si="47"/>
        <v>0.24585944227762077</v>
      </c>
      <c r="AU45">
        <f t="shared" si="48"/>
        <v>-44.714944509056231</v>
      </c>
      <c r="AW45">
        <v>42</v>
      </c>
      <c r="AX45">
        <f>IF(Z45&gt;0, (R45*SUMPRODUCT(K45:$K$98, X45:$X$98)-K45*$AZ$3)/Z45, 0)</f>
        <v>866.39391002736761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5.2092880000000001E-2</v>
      </c>
      <c r="Q46" s="5">
        <f t="shared" si="60"/>
        <v>12.5</v>
      </c>
      <c r="R46">
        <f t="shared" si="31"/>
        <v>250000</v>
      </c>
      <c r="S46">
        <f t="shared" si="32"/>
        <v>818.62886278182498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365.71933774794064</v>
      </c>
      <c r="AC46">
        <f t="shared" si="33"/>
        <v>324.10028968157195</v>
      </c>
      <c r="AE46">
        <f t="shared" si="34"/>
        <v>0</v>
      </c>
      <c r="AF46">
        <f t="shared" si="35"/>
        <v>0</v>
      </c>
      <c r="AG46">
        <f t="shared" si="36"/>
        <v>-4.9488282238826464</v>
      </c>
      <c r="AH46">
        <f t="shared" si="37"/>
        <v>-5497.3186429660927</v>
      </c>
      <c r="AI46">
        <f t="shared" si="38"/>
        <v>-5502.2674711899754</v>
      </c>
      <c r="AJ46">
        <f t="shared" si="39"/>
        <v>41.619048066368691</v>
      </c>
      <c r="AK46">
        <f t="shared" si="61"/>
        <v>25.600353642355849</v>
      </c>
      <c r="AL46">
        <f t="shared" si="40"/>
        <v>-5435.0480694812504</v>
      </c>
      <c r="AN46">
        <f t="shared" si="41"/>
        <v>0</v>
      </c>
      <c r="AO46">
        <f t="shared" si="42"/>
        <v>0</v>
      </c>
      <c r="AP46">
        <f t="shared" si="43"/>
        <v>-3.7855362097495612E-2</v>
      </c>
      <c r="AQ46">
        <f t="shared" si="44"/>
        <v>-42.050962041985287</v>
      </c>
      <c r="AR46">
        <f t="shared" si="45"/>
        <v>-42.088817404082782</v>
      </c>
      <c r="AS46">
        <f t="shared" si="46"/>
        <v>0.31835902630489482</v>
      </c>
      <c r="AT46">
        <f t="shared" si="47"/>
        <v>0.19582628717611805</v>
      </c>
      <c r="AU46">
        <f t="shared" si="48"/>
        <v>-41.574632090601767</v>
      </c>
      <c r="AW46">
        <v>43</v>
      </c>
      <c r="AX46">
        <f>IF(Z46&gt;0, (R46*SUMPRODUCT(K46:$K$98, X46:$X$98)-K46*$AZ$3)/Z46, 0)</f>
        <v>818.62886278182498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5.7568810999999998E-2</v>
      </c>
      <c r="Q47" s="5">
        <f t="shared" si="60"/>
        <v>12.5</v>
      </c>
      <c r="R47">
        <f t="shared" si="31"/>
        <v>250000</v>
      </c>
      <c r="S47">
        <f t="shared" si="32"/>
        <v>772.92967900779593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324.10028968157195</v>
      </c>
      <c r="AC47">
        <f t="shared" si="33"/>
        <v>285.33112061142742</v>
      </c>
      <c r="AE47">
        <f t="shared" si="34"/>
        <v>0</v>
      </c>
      <c r="AF47">
        <f t="shared" si="35"/>
        <v>0</v>
      </c>
      <c r="AG47">
        <f t="shared" si="36"/>
        <v>-4.6144417849516541</v>
      </c>
      <c r="AH47">
        <f t="shared" si="37"/>
        <v>-5697.9631338433146</v>
      </c>
      <c r="AI47">
        <f t="shared" si="38"/>
        <v>-5702.5775756282665</v>
      </c>
      <c r="AJ47">
        <f t="shared" si="39"/>
        <v>38.769169070144528</v>
      </c>
      <c r="AK47">
        <f t="shared" si="61"/>
        <v>22.68702027771004</v>
      </c>
      <c r="AL47">
        <f t="shared" si="40"/>
        <v>-5641.1213862804116</v>
      </c>
      <c r="AN47">
        <f t="shared" si="41"/>
        <v>0</v>
      </c>
      <c r="AO47">
        <f t="shared" si="42"/>
        <v>0</v>
      </c>
      <c r="AP47">
        <f t="shared" si="43"/>
        <v>-3.1515643116601218E-2</v>
      </c>
      <c r="AQ47">
        <f t="shared" si="44"/>
        <v>-38.915860462987283</v>
      </c>
      <c r="AR47">
        <f t="shared" si="45"/>
        <v>-38.947376106103889</v>
      </c>
      <c r="AS47">
        <f t="shared" si="46"/>
        <v>0.26478507114910982</v>
      </c>
      <c r="AT47">
        <f t="shared" si="47"/>
        <v>0.15494746012033517</v>
      </c>
      <c r="AU47">
        <f t="shared" si="48"/>
        <v>-38.527643574834443</v>
      </c>
      <c r="AW47">
        <v>44</v>
      </c>
      <c r="AX47">
        <f>IF(Z47&gt;0, (R47*SUMPRODUCT(K47:$K$98, X47:$X$98)-K47*$AZ$3)/Z47, 0)</f>
        <v>772.92967900779593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6.3742958000000002E-2</v>
      </c>
      <c r="Q48" s="5">
        <f t="shared" si="60"/>
        <v>12.5</v>
      </c>
      <c r="R48">
        <f t="shared" si="31"/>
        <v>250000</v>
      </c>
      <c r="S48">
        <f t="shared" si="32"/>
        <v>729.22363464234411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285.33112061142742</v>
      </c>
      <c r="AC48">
        <f t="shared" si="33"/>
        <v>249.34543244472655</v>
      </c>
      <c r="AE48">
        <f t="shared" si="34"/>
        <v>0</v>
      </c>
      <c r="AF48">
        <f t="shared" si="35"/>
        <v>0</v>
      </c>
      <c r="AG48">
        <f t="shared" si="36"/>
        <v>-4.2741591982105192</v>
      </c>
      <c r="AH48">
        <f t="shared" si="37"/>
        <v>-5882.7633778323661</v>
      </c>
      <c r="AI48">
        <f t="shared" si="38"/>
        <v>-5887.0375370305765</v>
      </c>
      <c r="AJ48">
        <f t="shared" si="39"/>
        <v>35.985688166700868</v>
      </c>
      <c r="AK48">
        <f t="shared" si="61"/>
        <v>19.97317844279992</v>
      </c>
      <c r="AL48">
        <f t="shared" si="40"/>
        <v>-5831.0786704210759</v>
      </c>
      <c r="AN48">
        <f t="shared" si="41"/>
        <v>0</v>
      </c>
      <c r="AO48">
        <f t="shared" si="42"/>
        <v>0</v>
      </c>
      <c r="AP48">
        <f t="shared" si="43"/>
        <v>-2.606391640170598E-2</v>
      </c>
      <c r="AQ48">
        <f t="shared" si="44"/>
        <v>-35.873219920080359</v>
      </c>
      <c r="AR48">
        <f t="shared" si="45"/>
        <v>-35.899283836482063</v>
      </c>
      <c r="AS48">
        <f t="shared" si="46"/>
        <v>0.21944151458547403</v>
      </c>
      <c r="AT48">
        <f t="shared" si="47"/>
        <v>0.12179687958919413</v>
      </c>
      <c r="AU48">
        <f t="shared" si="48"/>
        <v>-35.558045442307396</v>
      </c>
      <c r="AW48">
        <v>45</v>
      </c>
      <c r="AX48">
        <f>IF(Z48&gt;0, (R48*SUMPRODUCT(K48:$K$98, X48:$X$98)-K48*$AZ$3)/Z48, 0)</f>
        <v>729.22363464234411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7.0809242999999994E-2</v>
      </c>
      <c r="Q49" s="5">
        <f t="shared" si="60"/>
        <v>12.5</v>
      </c>
      <c r="R49">
        <f t="shared" si="31"/>
        <v>250000</v>
      </c>
      <c r="S49">
        <f t="shared" si="32"/>
        <v>687.51978418547685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249.34543244472655</v>
      </c>
      <c r="AC49">
        <f t="shared" si="33"/>
        <v>216.08843778918751</v>
      </c>
      <c r="AE49">
        <f t="shared" si="34"/>
        <v>0</v>
      </c>
      <c r="AF49">
        <f t="shared" si="35"/>
        <v>0</v>
      </c>
      <c r="AG49">
        <f t="shared" si="36"/>
        <v>-3.9287676289416402</v>
      </c>
      <c r="AH49">
        <f t="shared" si="37"/>
        <v>-6052.9995457354762</v>
      </c>
      <c r="AI49">
        <f t="shared" si="38"/>
        <v>-6056.9283133644176</v>
      </c>
      <c r="AJ49">
        <f t="shared" si="39"/>
        <v>33.256994655539046</v>
      </c>
      <c r="AK49">
        <f t="shared" si="61"/>
        <v>17.454180271130859</v>
      </c>
      <c r="AL49">
        <f t="shared" si="40"/>
        <v>-6006.217138437748</v>
      </c>
      <c r="AN49">
        <f t="shared" si="41"/>
        <v>0</v>
      </c>
      <c r="AO49">
        <f t="shared" si="42"/>
        <v>0</v>
      </c>
      <c r="AP49">
        <f t="shared" si="43"/>
        <v>-2.1390813435418602E-2</v>
      </c>
      <c r="AQ49">
        <f t="shared" si="44"/>
        <v>-32.956539107501506</v>
      </c>
      <c r="AR49">
        <f t="shared" si="45"/>
        <v>-32.977929920936923</v>
      </c>
      <c r="AS49">
        <f t="shared" si="46"/>
        <v>0.18107310874249638</v>
      </c>
      <c r="AT49">
        <f t="shared" si="47"/>
        <v>9.5032119257331196E-2</v>
      </c>
      <c r="AU49">
        <f t="shared" si="48"/>
        <v>-32.701824692937095</v>
      </c>
      <c r="AW49">
        <v>46</v>
      </c>
      <c r="AX49">
        <f>IF(Z49&gt;0, (R49*SUMPRODUCT(K49:$K$98, X49:$X$98)-K49*$AZ$3)/Z49, 0)</f>
        <v>687.51978418547685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7.8963489999999997E-2</v>
      </c>
      <c r="Q50" s="5">
        <f t="shared" si="60"/>
        <v>12.5</v>
      </c>
      <c r="R50">
        <f t="shared" si="31"/>
        <v>250000</v>
      </c>
      <c r="S50">
        <f t="shared" si="32"/>
        <v>647.71870947495108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216.08843778918751</v>
      </c>
      <c r="AC50">
        <f t="shared" si="33"/>
        <v>185.46781409645519</v>
      </c>
      <c r="AE50">
        <f t="shared" si="34"/>
        <v>0</v>
      </c>
      <c r="AF50">
        <f t="shared" si="35"/>
        <v>0</v>
      </c>
      <c r="AG50">
        <f t="shared" si="36"/>
        <v>-3.5792507492719663</v>
      </c>
      <c r="AH50">
        <f t="shared" si="37"/>
        <v>-6204.5840676051375</v>
      </c>
      <c r="AI50">
        <f t="shared" si="38"/>
        <v>-6208.1633183544091</v>
      </c>
      <c r="AJ50">
        <f t="shared" si="39"/>
        <v>30.620623692732323</v>
      </c>
      <c r="AK50">
        <f t="shared" si="61"/>
        <v>15.126190645243128</v>
      </c>
      <c r="AL50">
        <f t="shared" si="40"/>
        <v>-6162.4165040164344</v>
      </c>
      <c r="AN50">
        <f t="shared" si="41"/>
        <v>0</v>
      </c>
      <c r="AO50">
        <f t="shared" si="42"/>
        <v>0</v>
      </c>
      <c r="AP50">
        <f t="shared" si="43"/>
        <v>-1.7399832159165064E-2</v>
      </c>
      <c r="AQ50">
        <f t="shared" si="44"/>
        <v>-30.162380049991825</v>
      </c>
      <c r="AR50">
        <f t="shared" si="45"/>
        <v>-30.179779882150989</v>
      </c>
      <c r="AS50">
        <f t="shared" si="46"/>
        <v>0.14885621326498788</v>
      </c>
      <c r="AT50">
        <f t="shared" si="47"/>
        <v>7.353303718335398E-2</v>
      </c>
      <c r="AU50">
        <f t="shared" si="48"/>
        <v>-29.957390631702648</v>
      </c>
      <c r="AW50">
        <v>47</v>
      </c>
      <c r="AX50">
        <f>IF(Z50&gt;0, (R50*SUMPRODUCT(K50:$K$98, X50:$X$98)-K50*$AZ$3)/Z50, 0)</f>
        <v>647.71870947495108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8.8363973999999998E-2</v>
      </c>
      <c r="Q51" s="5">
        <f t="shared" si="60"/>
        <v>12.5</v>
      </c>
      <c r="R51">
        <f t="shared" si="31"/>
        <v>250000</v>
      </c>
      <c r="S51">
        <f t="shared" si="32"/>
        <v>609.63055777826685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185.46781409645519</v>
      </c>
      <c r="AC51">
        <f t="shared" si="33"/>
        <v>157.3910728096501</v>
      </c>
      <c r="AE51">
        <f t="shared" si="34"/>
        <v>0</v>
      </c>
      <c r="AF51">
        <f t="shared" si="35"/>
        <v>0</v>
      </c>
      <c r="AG51">
        <f t="shared" si="36"/>
        <v>-3.2271814216310979</v>
      </c>
      <c r="AH51">
        <f t="shared" si="37"/>
        <v>-6325.5364029629709</v>
      </c>
      <c r="AI51">
        <f t="shared" si="38"/>
        <v>-6328.7635843846019</v>
      </c>
      <c r="AJ51">
        <f t="shared" si="39"/>
        <v>28.076741286805088</v>
      </c>
      <c r="AK51">
        <f t="shared" si="61"/>
        <v>12.982746986751865</v>
      </c>
      <c r="AL51">
        <f t="shared" si="40"/>
        <v>-6287.7040961110442</v>
      </c>
      <c r="AN51">
        <f t="shared" si="41"/>
        <v>0</v>
      </c>
      <c r="AO51">
        <f t="shared" si="42"/>
        <v>0</v>
      </c>
      <c r="AP51">
        <f t="shared" si="43"/>
        <v>-1.4007424572371951E-2</v>
      </c>
      <c r="AQ51">
        <f t="shared" si="44"/>
        <v>-27.455684223514741</v>
      </c>
      <c r="AR51">
        <f t="shared" si="45"/>
        <v>-27.46969164808711</v>
      </c>
      <c r="AS51">
        <f t="shared" si="46"/>
        <v>0.12186573496514141</v>
      </c>
      <c r="AT51">
        <f t="shared" si="47"/>
        <v>5.6350984156075742E-2</v>
      </c>
      <c r="AU51">
        <f t="shared" si="48"/>
        <v>-27.29147492896589</v>
      </c>
      <c r="AW51">
        <v>48</v>
      </c>
      <c r="AX51">
        <f>IF(Z51&gt;0, (R51*SUMPRODUCT(K51:$K$98, X51:$X$98)-K51*$AZ$3)/Z51, 0)</f>
        <v>609.63055777826685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9.9562517000000003E-2</v>
      </c>
      <c r="Q52" s="5">
        <f t="shared" si="60"/>
        <v>12.5</v>
      </c>
      <c r="R52">
        <f t="shared" si="31"/>
        <v>250000</v>
      </c>
      <c r="S52">
        <f t="shared" si="32"/>
        <v>573.31141510355781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157.3910728096501</v>
      </c>
      <c r="AC52">
        <f t="shared" si="33"/>
        <v>131.79756605326637</v>
      </c>
      <c r="AE52">
        <f t="shared" si="34"/>
        <v>0</v>
      </c>
      <c r="AF52">
        <f t="shared" si="35"/>
        <v>0</v>
      </c>
      <c r="AG52">
        <f t="shared" si="36"/>
        <v>-2.8736033022615564</v>
      </c>
      <c r="AH52">
        <f t="shared" si="37"/>
        <v>-6426.1261030646074</v>
      </c>
      <c r="AI52">
        <f t="shared" si="38"/>
        <v>-6428.9997063668688</v>
      </c>
      <c r="AJ52">
        <f t="shared" si="39"/>
        <v>25.593506756383732</v>
      </c>
      <c r="AK52">
        <f t="shared" si="61"/>
        <v>11.017375096675508</v>
      </c>
      <c r="AL52">
        <f t="shared" si="40"/>
        <v>-6392.3888245138096</v>
      </c>
      <c r="AN52">
        <f t="shared" si="41"/>
        <v>0</v>
      </c>
      <c r="AO52">
        <f t="shared" si="42"/>
        <v>0</v>
      </c>
      <c r="AP52">
        <f t="shared" si="43"/>
        <v>-1.1136371321013598E-2</v>
      </c>
      <c r="AQ52">
        <f t="shared" si="44"/>
        <v>-24.903829412732144</v>
      </c>
      <c r="AR52">
        <f t="shared" si="45"/>
        <v>-24.914965784053159</v>
      </c>
      <c r="AS52">
        <f t="shared" si="46"/>
        <v>9.9185156984489375E-2</v>
      </c>
      <c r="AT52">
        <f t="shared" si="47"/>
        <v>4.2696770275460566E-2</v>
      </c>
      <c r="AU52">
        <f t="shared" si="48"/>
        <v>-24.773083856793207</v>
      </c>
      <c r="AW52">
        <v>49</v>
      </c>
      <c r="AX52">
        <f>IF(Z52&gt;0, (R52*SUMPRODUCT(K52:$K$98, X52:$X$98)-K52*$AZ$3)/Z52, 0)</f>
        <v>573.31141510355781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0.11247831899999999</v>
      </c>
      <c r="Q53" s="5">
        <f t="shared" si="60"/>
        <v>12.5</v>
      </c>
      <c r="R53">
        <f t="shared" si="31"/>
        <v>250000</v>
      </c>
      <c r="S53">
        <f t="shared" si="32"/>
        <v>538.1220109800654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131.79756605326637</v>
      </c>
      <c r="AC53">
        <f t="shared" si="33"/>
        <v>108.55639509332977</v>
      </c>
      <c r="AE53">
        <f t="shared" si="34"/>
        <v>0</v>
      </c>
      <c r="AF53">
        <f t="shared" si="35"/>
        <v>0</v>
      </c>
      <c r="AG53">
        <f t="shared" si="36"/>
        <v>-2.5216492003277118</v>
      </c>
      <c r="AH53">
        <f t="shared" si="37"/>
        <v>-6464.3613782245748</v>
      </c>
      <c r="AI53">
        <f t="shared" si="38"/>
        <v>-6466.8830274249021</v>
      </c>
      <c r="AJ53">
        <f t="shared" si="39"/>
        <v>23.241170959936596</v>
      </c>
      <c r="AK53">
        <f t="shared" si="61"/>
        <v>9.2258296237286466</v>
      </c>
      <c r="AL53">
        <f t="shared" si="40"/>
        <v>-6434.416026841237</v>
      </c>
      <c r="AN53">
        <f t="shared" si="41"/>
        <v>0</v>
      </c>
      <c r="AO53">
        <f t="shared" si="42"/>
        <v>0</v>
      </c>
      <c r="AP53">
        <f t="shared" si="43"/>
        <v>-8.725363644514322E-3</v>
      </c>
      <c r="AQ53">
        <f t="shared" si="44"/>
        <v>-22.367862963346763</v>
      </c>
      <c r="AR53">
        <f t="shared" si="45"/>
        <v>-22.376588326991275</v>
      </c>
      <c r="AS53">
        <f t="shared" si="46"/>
        <v>8.0418667324312465E-2</v>
      </c>
      <c r="AT53">
        <f t="shared" si="47"/>
        <v>3.1923044005844919E-2</v>
      </c>
      <c r="AU53">
        <f t="shared" si="48"/>
        <v>-22.264246615661119</v>
      </c>
      <c r="AW53">
        <v>50</v>
      </c>
      <c r="AX53">
        <f>IF(Z53&gt;0, (R53*SUMPRODUCT(K53:$K$98, X53:$X$98)-K53*$AZ$3)/Z53, 0)</f>
        <v>538.1220109800654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0.127310056</v>
      </c>
      <c r="Q54" s="5">
        <f t="shared" si="60"/>
        <v>12.5</v>
      </c>
      <c r="R54">
        <f t="shared" si="31"/>
        <v>250000</v>
      </c>
      <c r="S54">
        <f t="shared" si="32"/>
        <v>503.77512114958773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108.55639509332977</v>
      </c>
      <c r="AC54">
        <f t="shared" si="33"/>
        <v>87.673048605693381</v>
      </c>
      <c r="AE54">
        <f t="shared" si="34"/>
        <v>0</v>
      </c>
      <c r="AF54">
        <f t="shared" si="35"/>
        <v>0</v>
      </c>
      <c r="AG54">
        <f t="shared" si="36"/>
        <v>-2.1754014074183585</v>
      </c>
      <c r="AH54">
        <f t="shared" si="37"/>
        <v>-6420.6260181215248</v>
      </c>
      <c r="AI54">
        <f t="shared" si="38"/>
        <v>-6422.8014195289434</v>
      </c>
      <c r="AJ54">
        <f t="shared" si="39"/>
        <v>20.883346487636388</v>
      </c>
      <c r="AK54">
        <f t="shared" si="61"/>
        <v>7.5989476565330847</v>
      </c>
      <c r="AL54">
        <f t="shared" si="40"/>
        <v>-6394.3191253847745</v>
      </c>
      <c r="AN54">
        <f t="shared" si="41"/>
        <v>0</v>
      </c>
      <c r="AO54">
        <f t="shared" si="42"/>
        <v>0</v>
      </c>
      <c r="AP54">
        <f t="shared" si="43"/>
        <v>-6.7207888159515148E-3</v>
      </c>
      <c r="AQ54">
        <f t="shared" si="44"/>
        <v>-19.836188110776472</v>
      </c>
      <c r="AR54">
        <f t="shared" si="45"/>
        <v>-19.842908899592427</v>
      </c>
      <c r="AS54">
        <f t="shared" si="46"/>
        <v>6.4518006210315615E-2</v>
      </c>
      <c r="AT54">
        <f t="shared" si="47"/>
        <v>2.3476551154592001E-2</v>
      </c>
      <c r="AU54">
        <f t="shared" si="48"/>
        <v>-19.754914342227519</v>
      </c>
      <c r="AW54">
        <v>51</v>
      </c>
      <c r="AX54">
        <f>IF(Z54&gt;0, (R54*SUMPRODUCT(K54:$K$98, X54:$X$98)-K54*$AZ$3)/Z54, 0)</f>
        <v>503.77512114958773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0.144442719</v>
      </c>
      <c r="Q55" s="5">
        <f t="shared" si="60"/>
        <v>12.5</v>
      </c>
      <c r="R55">
        <f t="shared" si="31"/>
        <v>250000</v>
      </c>
      <c r="S55">
        <f t="shared" si="32"/>
        <v>469.99922031588977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87.673048605693381</v>
      </c>
      <c r="AC55">
        <f t="shared" si="33"/>
        <v>69.162321633943975</v>
      </c>
      <c r="AE55">
        <f t="shared" si="34"/>
        <v>0</v>
      </c>
      <c r="AF55">
        <f t="shared" si="35"/>
        <v>0</v>
      </c>
      <c r="AG55">
        <f t="shared" si="36"/>
        <v>-1.8394264991402405</v>
      </c>
      <c r="AH55">
        <f t="shared" si="37"/>
        <v>-6284.417884078689</v>
      </c>
      <c r="AI55">
        <f t="shared" si="38"/>
        <v>-6286.2573105778292</v>
      </c>
      <c r="AJ55">
        <f t="shared" si="39"/>
        <v>18.510726971749406</v>
      </c>
      <c r="AK55">
        <f t="shared" si="61"/>
        <v>6.137113402398537</v>
      </c>
      <c r="AL55">
        <f t="shared" si="40"/>
        <v>-6261.6094702036817</v>
      </c>
      <c r="AN55">
        <f t="shared" si="41"/>
        <v>0</v>
      </c>
      <c r="AO55">
        <f t="shared" si="42"/>
        <v>0</v>
      </c>
      <c r="AP55">
        <f t="shared" si="43"/>
        <v>-5.0739392119564034E-3</v>
      </c>
      <c r="AQ55">
        <f t="shared" si="44"/>
        <v>-17.33516090001477</v>
      </c>
      <c r="AR55">
        <f t="shared" si="45"/>
        <v>-17.340234839226728</v>
      </c>
      <c r="AS55">
        <f t="shared" si="46"/>
        <v>5.1060644971505087E-2</v>
      </c>
      <c r="AT55">
        <f t="shared" si="47"/>
        <v>1.6928830999883841E-2</v>
      </c>
      <c r="AU55">
        <f t="shared" si="48"/>
        <v>-17.27224536325534</v>
      </c>
      <c r="AW55">
        <v>52</v>
      </c>
      <c r="AX55">
        <f>IF(Z55&gt;0, (R55*SUMPRODUCT(K55:$K$98, X55:$X$98)-K55*$AZ$3)/Z55, 0)</f>
        <v>469.99922031588977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0.163598735</v>
      </c>
      <c r="Q56" s="5">
        <f t="shared" si="60"/>
        <v>12.5</v>
      </c>
      <c r="R56">
        <f t="shared" si="31"/>
        <v>250000</v>
      </c>
      <c r="S56">
        <f t="shared" si="32"/>
        <v>435.91256524831965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69.162321633943975</v>
      </c>
      <c r="AC56">
        <f t="shared" si="33"/>
        <v>53.010608179489083</v>
      </c>
      <c r="AE56">
        <f t="shared" si="34"/>
        <v>0</v>
      </c>
      <c r="AF56">
        <f t="shared" si="35"/>
        <v>0</v>
      </c>
      <c r="AG56">
        <f t="shared" si="36"/>
        <v>-1.5201043857640162</v>
      </c>
      <c r="AH56">
        <f t="shared" si="37"/>
        <v>-6018.5569676964378</v>
      </c>
      <c r="AI56">
        <f t="shared" si="38"/>
        <v>-6020.077072082202</v>
      </c>
      <c r="AJ56">
        <f t="shared" si="39"/>
        <v>16.151713454454892</v>
      </c>
      <c r="AK56">
        <f t="shared" si="61"/>
        <v>4.8413625143760788</v>
      </c>
      <c r="AL56">
        <f t="shared" si="40"/>
        <v>-5999.0839961133715</v>
      </c>
      <c r="AN56">
        <f t="shared" si="41"/>
        <v>0</v>
      </c>
      <c r="AO56">
        <f t="shared" si="42"/>
        <v>0</v>
      </c>
      <c r="AP56">
        <f t="shared" si="43"/>
        <v>-3.7438480207981025E-3</v>
      </c>
      <c r="AQ56">
        <f t="shared" si="44"/>
        <v>-14.823036366838648</v>
      </c>
      <c r="AR56">
        <f t="shared" si="45"/>
        <v>-14.826780214859447</v>
      </c>
      <c r="AS56">
        <f t="shared" si="46"/>
        <v>3.97798736818765E-2</v>
      </c>
      <c r="AT56">
        <f t="shared" si="47"/>
        <v>1.1923737367748649E-2</v>
      </c>
      <c r="AU56">
        <f t="shared" si="48"/>
        <v>-14.775076603809824</v>
      </c>
      <c r="AW56">
        <v>53</v>
      </c>
      <c r="AX56">
        <f>IF(Z56&gt;0, (R56*SUMPRODUCT(K56:$K$98, X56:$X$98)-K56*$AZ$3)/Z56, 0)</f>
        <v>435.91256524831965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0.184919743</v>
      </c>
      <c r="Q57" s="5">
        <f t="shared" si="60"/>
        <v>12.5</v>
      </c>
      <c r="R57">
        <f t="shared" si="31"/>
        <v>250000</v>
      </c>
      <c r="S57">
        <f t="shared" si="32"/>
        <v>400.8419264345888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53.010608179489083</v>
      </c>
      <c r="AC57">
        <f t="shared" si="33"/>
        <v>39.244221317614581</v>
      </c>
      <c r="AE57">
        <f t="shared" si="34"/>
        <v>0</v>
      </c>
      <c r="AF57">
        <f t="shared" si="35"/>
        <v>0</v>
      </c>
      <c r="AG57">
        <f t="shared" si="36"/>
        <v>-1.2238060295577213</v>
      </c>
      <c r="AH57">
        <f t="shared" si="37"/>
        <v>-5621.9462469730943</v>
      </c>
      <c r="AI57">
        <f t="shared" si="38"/>
        <v>-5623.1700530026519</v>
      </c>
      <c r="AJ57">
        <f t="shared" si="39"/>
        <v>13.766386861874501</v>
      </c>
      <c r="AK57">
        <f t="shared" si="61"/>
        <v>3.7107425725642362</v>
      </c>
      <c r="AL57">
        <f t="shared" si="40"/>
        <v>-5605.6929235682128</v>
      </c>
      <c r="AN57">
        <f t="shared" si="41"/>
        <v>0</v>
      </c>
      <c r="AO57">
        <f t="shared" si="42"/>
        <v>0</v>
      </c>
      <c r="AP57">
        <f t="shared" si="43"/>
        <v>-2.6911590417438192E-3</v>
      </c>
      <c r="AQ57">
        <f t="shared" si="44"/>
        <v>-12.362703818518638</v>
      </c>
      <c r="AR57">
        <f t="shared" si="45"/>
        <v>-12.365394977560381</v>
      </c>
      <c r="AS57">
        <f t="shared" si="46"/>
        <v>3.0272392503954013E-2</v>
      </c>
      <c r="AT57">
        <f t="shared" si="47"/>
        <v>8.1599519732297263E-3</v>
      </c>
      <c r="AU57">
        <f t="shared" si="48"/>
        <v>-12.326962633083197</v>
      </c>
      <c r="AW57">
        <v>54</v>
      </c>
      <c r="AX57">
        <f>IF(Z57&gt;0, (R57*SUMPRODUCT(K57:$K$98, X57:$X$98)-K57*$AZ$3)/Z57, 0)</f>
        <v>400.8419264345888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0.20818995500000001</v>
      </c>
      <c r="Q58" s="5">
        <f t="shared" si="60"/>
        <v>12.5</v>
      </c>
      <c r="R58">
        <f t="shared" si="31"/>
        <v>250000</v>
      </c>
      <c r="S58">
        <f t="shared" si="32"/>
        <v>363.52195225687183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39.244221317614581</v>
      </c>
      <c r="AC58">
        <f t="shared" si="33"/>
        <v>27.824954557099669</v>
      </c>
      <c r="AE58">
        <f t="shared" si="34"/>
        <v>0</v>
      </c>
      <c r="AF58">
        <f t="shared" si="35"/>
        <v>0</v>
      </c>
      <c r="AG58">
        <f t="shared" si="36"/>
        <v>-0.95678384703979324</v>
      </c>
      <c r="AH58">
        <f t="shared" si="37"/>
        <v>-5095.682444447013</v>
      </c>
      <c r="AI58">
        <f t="shared" si="38"/>
        <v>-5096.6392282940533</v>
      </c>
      <c r="AJ58">
        <f t="shared" si="39"/>
        <v>11.419266760514912</v>
      </c>
      <c r="AK58">
        <f t="shared" si="61"/>
        <v>2.7470954922330209</v>
      </c>
      <c r="AL58">
        <f t="shared" si="40"/>
        <v>-5082.4728660413057</v>
      </c>
      <c r="AN58">
        <f t="shared" si="41"/>
        <v>0</v>
      </c>
      <c r="AO58">
        <f t="shared" si="42"/>
        <v>0</v>
      </c>
      <c r="AP58">
        <f t="shared" si="43"/>
        <v>-1.8785492602927602E-3</v>
      </c>
      <c r="AQ58">
        <f t="shared" si="44"/>
        <v>-10.004862139258726</v>
      </c>
      <c r="AR58">
        <f t="shared" si="45"/>
        <v>-10.00674068851902</v>
      </c>
      <c r="AS58">
        <f t="shared" si="46"/>
        <v>2.2420586627189164E-2</v>
      </c>
      <c r="AT58">
        <f t="shared" si="47"/>
        <v>5.3936468731722708E-3</v>
      </c>
      <c r="AU58">
        <f t="shared" si="48"/>
        <v>-9.9789264550186605</v>
      </c>
      <c r="AW58">
        <v>55</v>
      </c>
      <c r="AX58">
        <f>IF(Z58&gt;0, (R58*SUMPRODUCT(K58:$K$98, X58:$X$98)-K58*$AZ$3)/Z58, 0)</f>
        <v>363.52195225687183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0.23376965099999999</v>
      </c>
      <c r="Q59" s="5">
        <f t="shared" si="60"/>
        <v>12.5</v>
      </c>
      <c r="R59">
        <f t="shared" si="31"/>
        <v>250000</v>
      </c>
      <c r="S59">
        <f t="shared" si="32"/>
        <v>322.41160211038243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27.824954557099669</v>
      </c>
      <c r="AC59">
        <f t="shared" si="33"/>
        <v>18.662446933915717</v>
      </c>
      <c r="AE59">
        <f t="shared" si="34"/>
        <v>0</v>
      </c>
      <c r="AF59">
        <f t="shared" si="35"/>
        <v>0</v>
      </c>
      <c r="AG59">
        <f t="shared" si="36"/>
        <v>-0.72354898256446543</v>
      </c>
      <c r="AH59">
        <f t="shared" si="37"/>
        <v>-4473.3405200985972</v>
      </c>
      <c r="AI59">
        <f t="shared" si="38"/>
        <v>-4474.0640690811615</v>
      </c>
      <c r="AJ59">
        <f t="shared" si="39"/>
        <v>9.1625076231839522</v>
      </c>
      <c r="AK59">
        <f t="shared" si="61"/>
        <v>1.9477468189969771</v>
      </c>
      <c r="AL59">
        <f t="shared" si="40"/>
        <v>-4462.9538146389805</v>
      </c>
      <c r="AN59">
        <f t="shared" si="41"/>
        <v>0</v>
      </c>
      <c r="AO59">
        <f t="shared" si="42"/>
        <v>0</v>
      </c>
      <c r="AP59">
        <f t="shared" si="43"/>
        <v>-1.2684071095757908E-3</v>
      </c>
      <c r="AQ59">
        <f t="shared" si="44"/>
        <v>-7.841925088659762</v>
      </c>
      <c r="AR59">
        <f t="shared" si="45"/>
        <v>-7.8431934957693379</v>
      </c>
      <c r="AS59">
        <f t="shared" si="46"/>
        <v>1.6062201856186634E-2</v>
      </c>
      <c r="AT59">
        <f t="shared" si="47"/>
        <v>3.4144694725616333E-3</v>
      </c>
      <c r="AU59">
        <f t="shared" si="48"/>
        <v>-7.8237168244405897</v>
      </c>
      <c r="AW59">
        <v>56</v>
      </c>
      <c r="AX59">
        <f>IF(Z59&gt;0, (R59*SUMPRODUCT(K59:$K$98, X59:$X$98)-K59*$AZ$3)/Z59, 0)</f>
        <v>322.41160211038243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0.26254478799999997</v>
      </c>
      <c r="Q60" s="5">
        <f t="shared" si="60"/>
        <v>12.5</v>
      </c>
      <c r="R60">
        <f t="shared" si="31"/>
        <v>250000</v>
      </c>
      <c r="S60">
        <f t="shared" si="32"/>
        <v>274.83223039963872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18.662446933915717</v>
      </c>
      <c r="AC60">
        <f t="shared" si="33"/>
        <v>11.572624091751269</v>
      </c>
      <c r="AE60">
        <f t="shared" si="34"/>
        <v>0</v>
      </c>
      <c r="AF60">
        <f t="shared" si="35"/>
        <v>0</v>
      </c>
      <c r="AG60">
        <f t="shared" si="36"/>
        <v>-0.52634947850381752</v>
      </c>
      <c r="AH60">
        <f t="shared" si="37"/>
        <v>-3799.2802847000653</v>
      </c>
      <c r="AI60">
        <f t="shared" si="38"/>
        <v>-3799.8066341785693</v>
      </c>
      <c r="AJ60">
        <f t="shared" si="39"/>
        <v>7.0898228421644482</v>
      </c>
      <c r="AK60">
        <f t="shared" si="61"/>
        <v>1.3063712853741003</v>
      </c>
      <c r="AL60">
        <f t="shared" si="40"/>
        <v>-3791.4104400510309</v>
      </c>
      <c r="AN60">
        <f t="shared" si="41"/>
        <v>0</v>
      </c>
      <c r="AO60">
        <f t="shared" si="42"/>
        <v>0</v>
      </c>
      <c r="AP60">
        <f t="shared" si="43"/>
        <v>-8.2384764535603939E-4</v>
      </c>
      <c r="AQ60">
        <f t="shared" si="44"/>
        <v>-5.9466727800226566</v>
      </c>
      <c r="AR60">
        <f t="shared" si="45"/>
        <v>-5.9474966276680128</v>
      </c>
      <c r="AS60">
        <f t="shared" si="46"/>
        <v>1.1097064009851167E-2</v>
      </c>
      <c r="AT60">
        <f t="shared" si="47"/>
        <v>2.0447458416326509E-3</v>
      </c>
      <c r="AU60">
        <f t="shared" si="48"/>
        <v>-5.9343548178165291</v>
      </c>
      <c r="AW60">
        <v>57</v>
      </c>
      <c r="AX60">
        <f>IF(Z60&gt;0, (R60*SUMPRODUCT(K60:$K$98, X60:$X$98)-K60*$AZ$3)/Z60, 0)</f>
        <v>274.83223039963872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0.29488324999999999</v>
      </c>
      <c r="Q61" s="5">
        <f t="shared" si="60"/>
        <v>12.5</v>
      </c>
      <c r="R61">
        <f t="shared" si="31"/>
        <v>250000</v>
      </c>
      <c r="S61">
        <f t="shared" si="32"/>
        <v>215.15143677000665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11.572624091751269</v>
      </c>
      <c r="AC61">
        <f t="shared" si="33"/>
        <v>6.2974711746708634</v>
      </c>
      <c r="AE61">
        <f t="shared" si="34"/>
        <v>0</v>
      </c>
      <c r="AF61">
        <f t="shared" si="35"/>
        <v>0</v>
      </c>
      <c r="AG61">
        <f t="shared" si="36"/>
        <v>-0.36587433886176857</v>
      </c>
      <c r="AH61">
        <f t="shared" si="37"/>
        <v>-3104.2328971402167</v>
      </c>
      <c r="AI61">
        <f t="shared" si="38"/>
        <v>-3104.5987714790786</v>
      </c>
      <c r="AJ61">
        <f t="shared" si="39"/>
        <v>5.2751529170804057</v>
      </c>
      <c r="AK61">
        <f t="shared" si="61"/>
        <v>0.81008368642258888</v>
      </c>
      <c r="AL61">
        <f t="shared" si="40"/>
        <v>-3098.5135348755753</v>
      </c>
      <c r="AN61">
        <f t="shared" si="41"/>
        <v>0</v>
      </c>
      <c r="AO61">
        <f t="shared" si="42"/>
        <v>0</v>
      </c>
      <c r="AP61">
        <f t="shared" si="43"/>
        <v>-5.113127658348596E-4</v>
      </c>
      <c r="AQ61">
        <f t="shared" si="44"/>
        <v>-4.338194127989933</v>
      </c>
      <c r="AR61">
        <f t="shared" si="45"/>
        <v>-4.3387054407557679</v>
      </c>
      <c r="AS61">
        <f t="shared" si="46"/>
        <v>7.3720748949634932E-3</v>
      </c>
      <c r="AT61">
        <f t="shared" si="47"/>
        <v>1.1320994294134544E-3</v>
      </c>
      <c r="AU61">
        <f t="shared" si="48"/>
        <v>-4.3302012664313905</v>
      </c>
      <c r="AW61">
        <v>58</v>
      </c>
      <c r="AX61">
        <f>IF(Z61&gt;0, (R61*SUMPRODUCT(K61:$K$98, X61:$X$98)-K61*$AZ$3)/Z61, 0)</f>
        <v>215.15143677000665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0.33135349400000003</v>
      </c>
      <c r="Q62" s="5">
        <f t="shared" si="60"/>
        <v>12.5</v>
      </c>
      <c r="R62">
        <f t="shared" si="31"/>
        <v>250000</v>
      </c>
      <c r="S62">
        <f t="shared" si="32"/>
        <v>132.73034362178791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6.2974711746708634</v>
      </c>
      <c r="AC62">
        <f t="shared" si="33"/>
        <v>2.5588483528793695</v>
      </c>
      <c r="AE62">
        <f t="shared" si="34"/>
        <v>0</v>
      </c>
      <c r="AF62">
        <f t="shared" si="35"/>
        <v>0</v>
      </c>
      <c r="AG62">
        <f t="shared" si="36"/>
        <v>-0.24098185492636387</v>
      </c>
      <c r="AH62">
        <f t="shared" si="37"/>
        <v>-2424.67481093574</v>
      </c>
      <c r="AI62">
        <f t="shared" si="38"/>
        <v>-2424.9157927906663</v>
      </c>
      <c r="AJ62">
        <f t="shared" si="39"/>
        <v>3.7386228217914939</v>
      </c>
      <c r="AK62">
        <f t="shared" si="61"/>
        <v>0.44082298222696048</v>
      </c>
      <c r="AL62">
        <f t="shared" si="40"/>
        <v>-2420.7363469866477</v>
      </c>
      <c r="AN62">
        <f t="shared" si="41"/>
        <v>0</v>
      </c>
      <c r="AO62">
        <f t="shared" si="42"/>
        <v>0</v>
      </c>
      <c r="AP62">
        <f t="shared" si="43"/>
        <v>-3.0069139883064859E-4</v>
      </c>
      <c r="AQ62">
        <f t="shared" si="44"/>
        <v>-3.0254512765390098</v>
      </c>
      <c r="AR62">
        <f t="shared" si="45"/>
        <v>-3.0257519679378402</v>
      </c>
      <c r="AS62">
        <f t="shared" si="46"/>
        <v>4.6649641995999275E-3</v>
      </c>
      <c r="AT62">
        <f t="shared" si="47"/>
        <v>5.5004838104108012E-4</v>
      </c>
      <c r="AU62">
        <f t="shared" si="48"/>
        <v>-3.0205369553571995</v>
      </c>
      <c r="AW62">
        <v>59</v>
      </c>
      <c r="AX62">
        <f>IF(Z62&gt;0, (R62*SUMPRODUCT(K62:$K$98, X62:$X$98)-K62*$AZ$3)/Z62, 0)</f>
        <v>132.73034362178791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0.37075063600000002</v>
      </c>
      <c r="Q63" s="5">
        <f t="shared" si="60"/>
        <v>12.5</v>
      </c>
      <c r="R63">
        <f t="shared" si="31"/>
        <v>250000</v>
      </c>
      <c r="S63">
        <f t="shared" si="32"/>
        <v>5.7570181221689296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2.5588483528793695</v>
      </c>
      <c r="AC63">
        <f t="shared" si="33"/>
        <v>6.8728599731820772E-2</v>
      </c>
      <c r="AE63">
        <f t="shared" si="34"/>
        <v>0</v>
      </c>
      <c r="AF63">
        <f t="shared" si="35"/>
        <v>0</v>
      </c>
      <c r="AG63">
        <f t="shared" si="36"/>
        <v>-0.14922786039869107</v>
      </c>
      <c r="AH63">
        <f t="shared" si="37"/>
        <v>-1786.8835195681829</v>
      </c>
      <c r="AI63">
        <f t="shared" si="38"/>
        <v>-1787.0327474285816</v>
      </c>
      <c r="AJ63">
        <f t="shared" si="39"/>
        <v>2.4901197531475487</v>
      </c>
      <c r="AK63">
        <f t="shared" si="61"/>
        <v>0.17911938470155589</v>
      </c>
      <c r="AL63">
        <f t="shared" si="40"/>
        <v>-1784.3635082907324</v>
      </c>
      <c r="AN63">
        <f t="shared" si="41"/>
        <v>0</v>
      </c>
      <c r="AO63">
        <f t="shared" si="42"/>
        <v>0</v>
      </c>
      <c r="AP63">
        <f t="shared" si="43"/>
        <v>-1.6625264061263342E-4</v>
      </c>
      <c r="AQ63">
        <f t="shared" si="44"/>
        <v>-1.9907415599320113</v>
      </c>
      <c r="AR63">
        <f t="shared" si="45"/>
        <v>-1.9909078125726238</v>
      </c>
      <c r="AS63">
        <f t="shared" si="46"/>
        <v>2.7742070635899175E-3</v>
      </c>
      <c r="AT63">
        <f t="shared" si="47"/>
        <v>1.9955436345454032E-4</v>
      </c>
      <c r="AU63">
        <f t="shared" si="48"/>
        <v>-1.9879340511455792</v>
      </c>
      <c r="AW63">
        <v>60</v>
      </c>
      <c r="AX63">
        <f>IF(Z63&gt;0, (R63*SUMPRODUCT(K63:$K$98, X63:$X$98)-K63*$AZ$3)/Z63, 0)</f>
        <v>5.7570181221689296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0.411916369</v>
      </c>
      <c r="Q64" s="5">
        <f t="shared" si="60"/>
        <v>12.5</v>
      </c>
      <c r="R64">
        <f t="shared" si="31"/>
        <v>250000</v>
      </c>
      <c r="S64">
        <f t="shared" si="32"/>
        <v>-209.24166473324667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6.8728599731820772E-2</v>
      </c>
      <c r="AC64">
        <f t="shared" si="33"/>
        <v>-1.4440383857435291</v>
      </c>
      <c r="AE64">
        <f t="shared" si="34"/>
        <v>0</v>
      </c>
      <c r="AF64">
        <f t="shared" si="35"/>
        <v>0</v>
      </c>
      <c r="AG64">
        <f t="shared" si="36"/>
        <v>-8.6266183385636436E-2</v>
      </c>
      <c r="AH64">
        <f t="shared" si="37"/>
        <v>-1229.3879681813544</v>
      </c>
      <c r="AI64">
        <f t="shared" si="38"/>
        <v>-1229.4742343647399</v>
      </c>
      <c r="AJ64">
        <f t="shared" si="39"/>
        <v>1.5127669854753498</v>
      </c>
      <c r="AK64">
        <f t="shared" si="61"/>
        <v>4.8110019812274548E-3</v>
      </c>
      <c r="AL64">
        <f t="shared" si="40"/>
        <v>-1227.9566563772835</v>
      </c>
      <c r="AN64">
        <f t="shared" si="41"/>
        <v>0</v>
      </c>
      <c r="AO64">
        <f t="shared" si="42"/>
        <v>0</v>
      </c>
      <c r="AP64">
        <f t="shared" si="43"/>
        <v>-8.5810651918472486E-5</v>
      </c>
      <c r="AQ64">
        <f t="shared" si="44"/>
        <v>-1.2228961438896053</v>
      </c>
      <c r="AR64">
        <f t="shared" si="45"/>
        <v>-1.2229819545415237</v>
      </c>
      <c r="AS64">
        <f t="shared" si="46"/>
        <v>1.5047787688031201E-3</v>
      </c>
      <c r="AT64">
        <f t="shared" si="47"/>
        <v>4.785597324326845E-6</v>
      </c>
      <c r="AU64">
        <f t="shared" si="48"/>
        <v>-1.2214723901753963</v>
      </c>
      <c r="AW64">
        <v>61</v>
      </c>
      <c r="AX64">
        <f>IF(Z64&gt;0, (R64*SUMPRODUCT(K64:$K$98, X64:$X$98)-K64*$AZ$3)/Z64, 0)</f>
        <v>-209.24166473324667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0.41929138799999999</v>
      </c>
      <c r="Q65" s="5">
        <f t="shared" si="60"/>
        <v>12.5</v>
      </c>
      <c r="R65">
        <f t="shared" si="31"/>
        <v>250000</v>
      </c>
      <c r="S65">
        <f t="shared" si="32"/>
        <v>-568.76946607125694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-1.4440383857435291</v>
      </c>
      <c r="AC65">
        <f t="shared" si="33"/>
        <v>-2.2401715167254013</v>
      </c>
      <c r="AE65">
        <f t="shared" si="34"/>
        <v>0</v>
      </c>
      <c r="AF65">
        <f t="shared" si="35"/>
        <v>0</v>
      </c>
      <c r="AG65">
        <f t="shared" si="36"/>
        <v>-4.9232853782554029E-2</v>
      </c>
      <c r="AH65">
        <f t="shared" si="37"/>
        <v>-723.41335538452086</v>
      </c>
      <c r="AI65">
        <f t="shared" si="38"/>
        <v>-723.4625882383034</v>
      </c>
      <c r="AJ65">
        <f t="shared" si="39"/>
        <v>0.79613313098187222</v>
      </c>
      <c r="AK65">
        <f t="shared" si="61"/>
        <v>-0.10108268700204705</v>
      </c>
      <c r="AL65">
        <f t="shared" si="40"/>
        <v>-722.76753779432363</v>
      </c>
      <c r="AN65">
        <f t="shared" si="41"/>
        <v>0</v>
      </c>
      <c r="AO65">
        <f t="shared" si="42"/>
        <v>0</v>
      </c>
      <c r="AP65">
        <f t="shared" si="43"/>
        <v>-4.3725783974291578E-5</v>
      </c>
      <c r="AQ65">
        <f t="shared" si="44"/>
        <v>-0.64249405978716412</v>
      </c>
      <c r="AR65">
        <f t="shared" si="45"/>
        <v>-0.64253778557113839</v>
      </c>
      <c r="AS65">
        <f t="shared" si="46"/>
        <v>7.070795744207989E-4</v>
      </c>
      <c r="AT65">
        <f t="shared" si="47"/>
        <v>-8.9775818296331764E-5</v>
      </c>
      <c r="AU65">
        <f t="shared" si="48"/>
        <v>-0.64192048181501404</v>
      </c>
      <c r="AW65">
        <v>62</v>
      </c>
      <c r="AX65">
        <f>IF(Z65&gt;0, (R65*SUMPRODUCT(K65:$K$98, X65:$X$98)-K65*$AZ$3)/Z65, 0)</f>
        <v>-568.76946607125694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0.42725776900000001</v>
      </c>
      <c r="Q66" s="5">
        <f t="shared" si="60"/>
        <v>12.5</v>
      </c>
      <c r="R66">
        <f t="shared" si="31"/>
        <v>250000</v>
      </c>
      <c r="S66">
        <f t="shared" si="32"/>
        <v>-1128.6728546269428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-2.2401715167254013</v>
      </c>
      <c r="AC66">
        <f t="shared" si="33"/>
        <v>-2.5016271721306609</v>
      </c>
      <c r="AE66">
        <f t="shared" si="34"/>
        <v>0</v>
      </c>
      <c r="AF66">
        <f t="shared" si="35"/>
        <v>0</v>
      </c>
      <c r="AG66">
        <f t="shared" si="36"/>
        <v>-2.7705405976091241E-2</v>
      </c>
      <c r="AH66">
        <f t="shared" si="37"/>
        <v>-420.70238537274491</v>
      </c>
      <c r="AI66">
        <f t="shared" si="38"/>
        <v>-420.73009077872098</v>
      </c>
      <c r="AJ66">
        <f t="shared" si="39"/>
        <v>0.26145565540525961</v>
      </c>
      <c r="AK66">
        <f t="shared" si="61"/>
        <v>-0.15681200617077809</v>
      </c>
      <c r="AL66">
        <f t="shared" si="40"/>
        <v>-420.62544712948647</v>
      </c>
      <c r="AN66">
        <f t="shared" si="41"/>
        <v>0</v>
      </c>
      <c r="AO66">
        <f t="shared" si="42"/>
        <v>0</v>
      </c>
      <c r="AP66">
        <f t="shared" si="43"/>
        <v>-2.1969951094568647E-5</v>
      </c>
      <c r="AQ66">
        <f t="shared" si="44"/>
        <v>-0.33361037336842447</v>
      </c>
      <c r="AR66">
        <f t="shared" si="45"/>
        <v>-0.33363234331951902</v>
      </c>
      <c r="AS66">
        <f t="shared" si="46"/>
        <v>2.0733022167619398E-4</v>
      </c>
      <c r="AT66">
        <f t="shared" si="47"/>
        <v>-1.2434945402302471E-4</v>
      </c>
      <c r="AU66">
        <f t="shared" si="48"/>
        <v>-0.33354936255186585</v>
      </c>
      <c r="AW66">
        <v>63</v>
      </c>
      <c r="AX66">
        <f>IF(Z66&gt;0, (R66*SUMPRODUCT(K66:$K$98, X66:$X$98)-K66*$AZ$3)/Z66, 0)</f>
        <v>-1128.6728546269428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2">$C$6</f>
        <v>250000</v>
      </c>
      <c r="S67">
        <f t="shared" ref="S67:S98" si="63">AX67</f>
        <v>-2032.070284391883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-2.5016271721306609</v>
      </c>
      <c r="AC67">
        <f t="shared" ref="AC67:AC98" si="64">S67*Z67</f>
        <v>-2.4950246844438135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-1.534780012044757E-2</v>
      </c>
      <c r="AH67">
        <f t="shared" ref="AH67:AH98" si="68">-X67*R67</f>
        <v>-241.61103591765516</v>
      </c>
      <c r="AI67">
        <f t="shared" ref="AI67:AI98" si="69">SUM(AE67:AH67)</f>
        <v>-241.62638371777561</v>
      </c>
      <c r="AJ67">
        <f t="shared" ref="AJ67:AJ98" si="70">AB67-AC67</f>
        <v>-6.602487686847347E-3</v>
      </c>
      <c r="AK67">
        <f t="shared" si="61"/>
        <v>-0.17511390204914629</v>
      </c>
      <c r="AL67">
        <f t="shared" ref="AL67:AL98" si="71">SUM(AI67:AK67)</f>
        <v>-241.80810010751159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-1.086657504761342E-5</v>
      </c>
      <c r="AQ67">
        <f t="shared" ref="AQ67:AQ98" si="75">AH67*$K67</f>
        <v>-0.17106584875528449</v>
      </c>
      <c r="AR67">
        <f t="shared" ref="AR67:AR98" si="76">AI67*$K67</f>
        <v>-0.17107671533033211</v>
      </c>
      <c r="AS67">
        <f t="shared" ref="AS67:AS98" si="77">AJ67*$K67</f>
        <v>-4.6747043476598235E-6</v>
      </c>
      <c r="AT67">
        <f t="shared" ref="AT67:AT98" si="78">AK67*$K67</f>
        <v>-1.2398443708960564E-4</v>
      </c>
      <c r="AU67">
        <f t="shared" ref="AU67:AU98" si="79">AL67*$K67</f>
        <v>-0.17120537447176937</v>
      </c>
      <c r="AW67">
        <v>64</v>
      </c>
      <c r="AX67">
        <f>IF(Z67&gt;0, (R67*SUMPRODUCT(K67:$K$98, X67:$X$98)-K67*$AZ$3)/Z67, 0)</f>
        <v>-2032.070284391883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0.445743585</v>
      </c>
      <c r="Q68" s="5">
        <f t="shared" si="60"/>
        <v>12.5</v>
      </c>
      <c r="R68">
        <f t="shared" si="62"/>
        <v>250000</v>
      </c>
      <c r="S68">
        <f t="shared" si="63"/>
        <v>-3535.091932149895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-2.4950246844438135</v>
      </c>
      <c r="AC68">
        <f t="shared" si="64"/>
        <v>-2.3623290501140342</v>
      </c>
      <c r="AE68">
        <f t="shared" si="65"/>
        <v>0</v>
      </c>
      <c r="AF68">
        <f t="shared" si="66"/>
        <v>0</v>
      </c>
      <c r="AG68">
        <f t="shared" si="67"/>
        <v>-8.3531386716913635E-3</v>
      </c>
      <c r="AH68">
        <f t="shared" si="68"/>
        <v>-136.82366895103462</v>
      </c>
      <c r="AI68">
        <f t="shared" si="69"/>
        <v>-136.8320220897063</v>
      </c>
      <c r="AJ68">
        <f t="shared" si="70"/>
        <v>-0.13269563432977938</v>
      </c>
      <c r="AK68">
        <f t="shared" si="61"/>
        <v>-0.17465172791106695</v>
      </c>
      <c r="AL68">
        <f t="shared" si="71"/>
        <v>-137.13936945194715</v>
      </c>
      <c r="AN68">
        <f t="shared" si="72"/>
        <v>0</v>
      </c>
      <c r="AO68">
        <f t="shared" si="73"/>
        <v>0</v>
      </c>
      <c r="AP68">
        <f t="shared" si="74"/>
        <v>-5.2805385524486909E-6</v>
      </c>
      <c r="AQ68">
        <f t="shared" si="75"/>
        <v>-8.649475211419197E-2</v>
      </c>
      <c r="AR68">
        <f t="shared" si="76"/>
        <v>-8.6500032652744419E-2</v>
      </c>
      <c r="AS68">
        <f t="shared" si="77"/>
        <v>-8.3885164650110346E-5</v>
      </c>
      <c r="AT68">
        <f t="shared" si="78"/>
        <v>-1.1040822123684769E-4</v>
      </c>
      <c r="AU68">
        <f t="shared" si="79"/>
        <v>-8.6694326038631378E-2</v>
      </c>
      <c r="AW68">
        <v>65</v>
      </c>
      <c r="AX68">
        <f>IF(Z68&gt;0, (R68*SUMPRODUCT(K68:$K$98, X68:$X$98)-K68*$AZ$3)/Z68, 0)</f>
        <v>-3535.091932149895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0.45538508599999999</v>
      </c>
      <c r="Q69" s="5">
        <f t="shared" ref="Q69:Q98" si="91">$C$8</f>
        <v>12.5</v>
      </c>
      <c r="R69">
        <f t="shared" si="62"/>
        <v>250000</v>
      </c>
      <c r="S69">
        <f t="shared" si="63"/>
        <v>-6095.3548459190661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-2.3623290501140342</v>
      </c>
      <c r="AC69">
        <f t="shared" si="64"/>
        <v>-2.177608192330847</v>
      </c>
      <c r="AE69">
        <f t="shared" si="65"/>
        <v>0</v>
      </c>
      <c r="AF69">
        <f t="shared" si="66"/>
        <v>0</v>
      </c>
      <c r="AG69">
        <f t="shared" si="67"/>
        <v>-4.4657125125963527E-3</v>
      </c>
      <c r="AH69">
        <f t="shared" si="68"/>
        <v>-76.077895447561929</v>
      </c>
      <c r="AI69">
        <f t="shared" si="69"/>
        <v>-76.082361160074527</v>
      </c>
      <c r="AJ69">
        <f t="shared" si="70"/>
        <v>-0.18472085778318714</v>
      </c>
      <c r="AK69">
        <f t="shared" si="61"/>
        <v>-0.1653630335079824</v>
      </c>
      <c r="AL69">
        <f t="shared" si="71"/>
        <v>-76.432445051365704</v>
      </c>
      <c r="AN69">
        <f t="shared" si="72"/>
        <v>0</v>
      </c>
      <c r="AO69">
        <f t="shared" si="73"/>
        <v>0</v>
      </c>
      <c r="AP69">
        <f t="shared" si="74"/>
        <v>-2.5205845215098585E-6</v>
      </c>
      <c r="AQ69">
        <f t="shared" si="75"/>
        <v>-4.2940687550592181E-2</v>
      </c>
      <c r="AR69">
        <f t="shared" si="76"/>
        <v>-4.2943208135113695E-2</v>
      </c>
      <c r="AS69">
        <f t="shared" si="77"/>
        <v>-1.0426209336472138E-4</v>
      </c>
      <c r="AT69">
        <f t="shared" si="78"/>
        <v>-9.3335946170839269E-5</v>
      </c>
      <c r="AU69">
        <f t="shared" si="79"/>
        <v>-4.3140806174649257E-2</v>
      </c>
      <c r="AW69">
        <v>66</v>
      </c>
      <c r="AX69">
        <f>IF(Z69&gt;0, (R69*SUMPRODUCT(K69:$K$98, X69:$X$98)-K69*$AZ$3)/Z69, 0)</f>
        <v>-6095.3548459190661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0.465797664</v>
      </c>
      <c r="Q70" s="5">
        <f t="shared" si="91"/>
        <v>12.5</v>
      </c>
      <c r="R70">
        <f t="shared" si="62"/>
        <v>250000</v>
      </c>
      <c r="S70">
        <f t="shared" si="63"/>
        <v>-10564.103944477023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-2.177608192330847</v>
      </c>
      <c r="AC70">
        <f t="shared" si="64"/>
        <v>-1.9783920853302086</v>
      </c>
      <c r="AE70">
        <f t="shared" si="65"/>
        <v>0</v>
      </c>
      <c r="AF70">
        <f t="shared" si="66"/>
        <v>0</v>
      </c>
      <c r="AG70">
        <f t="shared" si="67"/>
        <v>-2.3409369310074374E-3</v>
      </c>
      <c r="AH70">
        <f t="shared" si="68"/>
        <v>-41.602369129259031</v>
      </c>
      <c r="AI70">
        <f t="shared" si="69"/>
        <v>-41.604710066190037</v>
      </c>
      <c r="AJ70">
        <f t="shared" si="70"/>
        <v>-0.19921610700063841</v>
      </c>
      <c r="AK70">
        <f t="shared" si="61"/>
        <v>-0.1524325734631593</v>
      </c>
      <c r="AL70">
        <f t="shared" si="71"/>
        <v>-41.956358746653834</v>
      </c>
      <c r="AN70">
        <f t="shared" si="72"/>
        <v>0</v>
      </c>
      <c r="AO70">
        <f t="shared" si="73"/>
        <v>0</v>
      </c>
      <c r="AP70">
        <f t="shared" si="74"/>
        <v>-1.179728834161527E-6</v>
      </c>
      <c r="AQ70">
        <f t="shared" si="75"/>
        <v>-2.0965756822033034E-2</v>
      </c>
      <c r="AR70">
        <f t="shared" si="76"/>
        <v>-2.0966936550867194E-2</v>
      </c>
      <c r="AS70">
        <f t="shared" si="77"/>
        <v>-1.0039612026493953E-4</v>
      </c>
      <c r="AT70">
        <f t="shared" si="78"/>
        <v>-7.6819285388668546E-5</v>
      </c>
      <c r="AU70">
        <f t="shared" si="79"/>
        <v>-2.11441519565208E-2</v>
      </c>
      <c r="AW70">
        <v>67</v>
      </c>
      <c r="AX70">
        <f>IF(Z70&gt;0, (R70*SUMPRODUCT(K70:$K$98, X70:$X$98)-K70*$AZ$3)/Z70, 0)</f>
        <v>-10564.103944477023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0.47670810299999999</v>
      </c>
      <c r="Q71" s="5">
        <f t="shared" si="91"/>
        <v>12.5</v>
      </c>
      <c r="R71">
        <f t="shared" si="62"/>
        <v>250000</v>
      </c>
      <c r="S71">
        <f t="shared" si="63"/>
        <v>-18549.956564247455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-1.9783920853302086</v>
      </c>
      <c r="AC71">
        <f t="shared" si="64"/>
        <v>-1.7831464184457848</v>
      </c>
      <c r="AE71">
        <f t="shared" si="65"/>
        <v>0</v>
      </c>
      <c r="AF71">
        <f t="shared" si="66"/>
        <v>0</v>
      </c>
      <c r="AG71">
        <f t="shared" si="67"/>
        <v>-1.2015839580741658E-3</v>
      </c>
      <c r="AH71">
        <f t="shared" si="68"/>
        <v>-22.318872072463947</v>
      </c>
      <c r="AI71">
        <f t="shared" si="69"/>
        <v>-22.320073656422021</v>
      </c>
      <c r="AJ71">
        <f t="shared" si="70"/>
        <v>-0.1952456668844238</v>
      </c>
      <c r="AK71">
        <f t="shared" si="61"/>
        <v>-0.1384874459731146</v>
      </c>
      <c r="AL71">
        <f t="shared" si="71"/>
        <v>-22.653806769279562</v>
      </c>
      <c r="AN71">
        <f t="shared" si="72"/>
        <v>0</v>
      </c>
      <c r="AO71">
        <f t="shared" si="73"/>
        <v>0</v>
      </c>
      <c r="AP71">
        <f t="shared" si="74"/>
        <v>-5.4066540288604329E-7</v>
      </c>
      <c r="AQ71">
        <f t="shared" si="75"/>
        <v>-1.0042612403348982E-2</v>
      </c>
      <c r="AR71">
        <f t="shared" si="76"/>
        <v>-1.0043153068751868E-2</v>
      </c>
      <c r="AS71">
        <f t="shared" si="77"/>
        <v>-8.785285159516545E-5</v>
      </c>
      <c r="AT71">
        <f t="shared" si="78"/>
        <v>-6.2313890151895321E-5</v>
      </c>
      <c r="AU71">
        <f t="shared" si="79"/>
        <v>-1.0193319810498929E-2</v>
      </c>
      <c r="AW71">
        <v>68</v>
      </c>
      <c r="AX71">
        <f>IF(Z71&gt;0, (R71*SUMPRODUCT(K71:$K$98, X71:$X$98)-K71*$AZ$3)/Z71, 0)</f>
        <v>-18549.956564247455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0.48798100799999999</v>
      </c>
      <c r="Q72" s="5">
        <f t="shared" si="91"/>
        <v>12.5</v>
      </c>
      <c r="R72">
        <f t="shared" si="62"/>
        <v>250000</v>
      </c>
      <c r="S72">
        <f t="shared" si="63"/>
        <v>-33158.476769757195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-1.7831464184457848</v>
      </c>
      <c r="AC72">
        <f t="shared" si="64"/>
        <v>-1.600143116825512</v>
      </c>
      <c r="AE72">
        <f t="shared" si="65"/>
        <v>0</v>
      </c>
      <c r="AF72">
        <f t="shared" si="66"/>
        <v>0</v>
      </c>
      <c r="AG72">
        <f t="shared" si="67"/>
        <v>-6.0321796743576298E-4</v>
      </c>
      <c r="AH72">
        <f t="shared" si="68"/>
        <v>-11.727003021153223</v>
      </c>
      <c r="AI72">
        <f t="shared" si="69"/>
        <v>-11.727606239120659</v>
      </c>
      <c r="AJ72">
        <f t="shared" si="70"/>
        <v>-0.18300330162027278</v>
      </c>
      <c r="AK72">
        <f t="shared" si="61"/>
        <v>-0.12482024929120494</v>
      </c>
      <c r="AL72">
        <f t="shared" si="71"/>
        <v>-12.035429790032136</v>
      </c>
      <c r="AN72">
        <f t="shared" si="72"/>
        <v>0</v>
      </c>
      <c r="AO72">
        <f t="shared" si="73"/>
        <v>0</v>
      </c>
      <c r="AP72">
        <f t="shared" si="74"/>
        <v>-2.4234312550546907E-7</v>
      </c>
      <c r="AQ72">
        <f t="shared" si="75"/>
        <v>-4.7113294337688839E-3</v>
      </c>
      <c r="AR72">
        <f t="shared" si="76"/>
        <v>-4.7115717768943894E-3</v>
      </c>
      <c r="AS72">
        <f t="shared" si="77"/>
        <v>-7.3521669589856492E-5</v>
      </c>
      <c r="AT72">
        <f t="shared" si="78"/>
        <v>-5.0146598696637267E-5</v>
      </c>
      <c r="AU72">
        <f t="shared" si="79"/>
        <v>-4.8352400451808835E-3</v>
      </c>
      <c r="AW72">
        <v>69</v>
      </c>
      <c r="AX72">
        <f>IF(Z72&gt;0, (R72*SUMPRODUCT(K72:$K$98, X72:$X$98)-K72*$AZ$3)/Z72, 0)</f>
        <v>-33158.476769757195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0.50007659900000001</v>
      </c>
      <c r="Q73" s="5">
        <f t="shared" si="91"/>
        <v>12.5</v>
      </c>
      <c r="R73">
        <f t="shared" si="62"/>
        <v>250000</v>
      </c>
      <c r="S73">
        <f t="shared" si="63"/>
        <v>-60589.835366840416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-1.600143116825512</v>
      </c>
      <c r="AC73">
        <f t="shared" si="64"/>
        <v>-1.4324920230239044</v>
      </c>
      <c r="AE73">
        <f t="shared" si="65"/>
        <v>0</v>
      </c>
      <c r="AF73">
        <f t="shared" si="66"/>
        <v>0</v>
      </c>
      <c r="AG73">
        <f t="shared" si="67"/>
        <v>-2.9553059815043626E-4</v>
      </c>
      <c r="AH73">
        <f t="shared" si="68"/>
        <v>-6.0331037922193822</v>
      </c>
      <c r="AI73">
        <f t="shared" si="69"/>
        <v>-6.0333993228175329</v>
      </c>
      <c r="AJ73">
        <f t="shared" si="70"/>
        <v>-0.16765109380160759</v>
      </c>
      <c r="AK73">
        <f t="shared" ref="AK73:AK98" si="92">G73*SUM(AB73:AB73, AE73:AF73)</f>
        <v>-0.11201001817778586</v>
      </c>
      <c r="AL73">
        <f t="shared" si="71"/>
        <v>-6.3130604347969266</v>
      </c>
      <c r="AN73">
        <f t="shared" si="72"/>
        <v>0</v>
      </c>
      <c r="AO73">
        <f t="shared" si="73"/>
        <v>0</v>
      </c>
      <c r="AP73">
        <f t="shared" si="74"/>
        <v>-1.0600854308625825E-7</v>
      </c>
      <c r="AQ73">
        <f t="shared" si="75"/>
        <v>-2.1641093927465198E-3</v>
      </c>
      <c r="AR73">
        <f t="shared" si="76"/>
        <v>-2.1642154012896063E-3</v>
      </c>
      <c r="AS73">
        <f t="shared" si="77"/>
        <v>-6.0137421681389456E-5</v>
      </c>
      <c r="AT73">
        <f t="shared" si="78"/>
        <v>-4.0178644486917244E-5</v>
      </c>
      <c r="AU73">
        <f t="shared" si="79"/>
        <v>-2.2645314674579128E-3</v>
      </c>
      <c r="AW73">
        <v>70</v>
      </c>
      <c r="AX73">
        <f>IF(Z73&gt;0, (R73*SUMPRODUCT(K73:$K$98, X73:$X$98)-K73*$AZ$3)/Z73, 0)</f>
        <v>-60589.835366840416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0.512515834</v>
      </c>
      <c r="Q74" s="5">
        <f t="shared" si="91"/>
        <v>12.5</v>
      </c>
      <c r="R74">
        <f t="shared" si="62"/>
        <v>250000</v>
      </c>
      <c r="S74">
        <f t="shared" si="63"/>
        <v>-113453.19174146144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-1.4324920230239044</v>
      </c>
      <c r="AC74">
        <f t="shared" si="64"/>
        <v>-1.2807611116707789</v>
      </c>
      <c r="AE74">
        <f t="shared" si="65"/>
        <v>0</v>
      </c>
      <c r="AF74">
        <f t="shared" si="66"/>
        <v>0</v>
      </c>
      <c r="AG74">
        <f t="shared" si="67"/>
        <v>-1.411111811853422E-4</v>
      </c>
      <c r="AH74">
        <f t="shared" si="68"/>
        <v>-3.0292822196717939</v>
      </c>
      <c r="AI74">
        <f t="shared" si="69"/>
        <v>-3.0294233308529792</v>
      </c>
      <c r="AJ74">
        <f t="shared" si="70"/>
        <v>-0.15173091135312555</v>
      </c>
      <c r="AK74">
        <f t="shared" si="92"/>
        <v>-0.10027444161167332</v>
      </c>
      <c r="AL74">
        <f t="shared" si="71"/>
        <v>-3.281428683817778</v>
      </c>
      <c r="AN74">
        <f t="shared" si="72"/>
        <v>0</v>
      </c>
      <c r="AO74">
        <f t="shared" si="73"/>
        <v>0</v>
      </c>
      <c r="AP74">
        <f t="shared" si="74"/>
        <v>-4.5194107843229536E-8</v>
      </c>
      <c r="AQ74">
        <f t="shared" si="75"/>
        <v>-9.701974441246173E-4</v>
      </c>
      <c r="AR74">
        <f t="shared" si="76"/>
        <v>-9.7024263823246055E-4</v>
      </c>
      <c r="AS74">
        <f t="shared" si="77"/>
        <v>-4.8595321173294501E-5</v>
      </c>
      <c r="AT74">
        <f t="shared" si="78"/>
        <v>-3.2115200865374979E-5</v>
      </c>
      <c r="AU74">
        <f t="shared" si="79"/>
        <v>-1.05095316027113E-3</v>
      </c>
      <c r="AW74">
        <v>71</v>
      </c>
      <c r="AX74">
        <f>IF(Z74&gt;0, (R74*SUMPRODUCT(K74:$K$98, X74:$X$98)-K74*$AZ$3)/Z74, 0)</f>
        <v>-113453.19174146144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0.52569093300000003</v>
      </c>
      <c r="Q75" s="5">
        <f t="shared" si="91"/>
        <v>12.5</v>
      </c>
      <c r="R75">
        <f t="shared" si="62"/>
        <v>250000</v>
      </c>
      <c r="S75">
        <f t="shared" si="63"/>
        <v>-218318.64270932286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-1.2807611116707789</v>
      </c>
      <c r="AC75">
        <f t="shared" si="64"/>
        <v>-1.1443250405918035</v>
      </c>
      <c r="AE75">
        <f t="shared" si="65"/>
        <v>0</v>
      </c>
      <c r="AF75">
        <f t="shared" si="66"/>
        <v>0</v>
      </c>
      <c r="AG75">
        <f t="shared" si="67"/>
        <v>-6.5519200879434188E-5</v>
      </c>
      <c r="AH75">
        <f t="shared" si="68"/>
        <v>-1.4836173698810917</v>
      </c>
      <c r="AI75">
        <f t="shared" si="69"/>
        <v>-1.4836828890819711</v>
      </c>
      <c r="AJ75">
        <f t="shared" si="70"/>
        <v>-0.13643607107897537</v>
      </c>
      <c r="AK75">
        <f t="shared" si="92"/>
        <v>-8.9653277816954535E-2</v>
      </c>
      <c r="AL75">
        <f t="shared" si="71"/>
        <v>-1.709772237977901</v>
      </c>
      <c r="AN75">
        <f t="shared" si="72"/>
        <v>0</v>
      </c>
      <c r="AO75">
        <f t="shared" si="73"/>
        <v>0</v>
      </c>
      <c r="AP75">
        <f t="shared" si="74"/>
        <v>-1.8735744684452935E-8</v>
      </c>
      <c r="AQ75">
        <f t="shared" si="75"/>
        <v>-4.2425236996803485E-4</v>
      </c>
      <c r="AR75">
        <f t="shared" si="76"/>
        <v>-4.2427110571271928E-4</v>
      </c>
      <c r="AS75">
        <f t="shared" si="77"/>
        <v>-3.901499650750366E-5</v>
      </c>
      <c r="AT75">
        <f t="shared" si="78"/>
        <v>-2.563707891361104E-5</v>
      </c>
      <c r="AU75">
        <f t="shared" si="79"/>
        <v>-4.88923181133834E-4</v>
      </c>
      <c r="AW75">
        <v>72</v>
      </c>
      <c r="AX75">
        <f>IF(Z75&gt;0, (R75*SUMPRODUCT(K75:$K$98, X75:$X$98)-K75*$AZ$3)/Z75, 0)</f>
        <v>-218318.64270932286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0.53963832300000003</v>
      </c>
      <c r="Q76" s="5">
        <f t="shared" si="91"/>
        <v>12.5</v>
      </c>
      <c r="R76">
        <f t="shared" si="62"/>
        <v>250000</v>
      </c>
      <c r="S76">
        <f t="shared" si="63"/>
        <v>-432970.75498226704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-1.1443250405918035</v>
      </c>
      <c r="AC76">
        <f t="shared" si="64"/>
        <v>-1.0220651246375754</v>
      </c>
      <c r="AE76">
        <f t="shared" si="65"/>
        <v>0</v>
      </c>
      <c r="AF76">
        <f t="shared" si="66"/>
        <v>0</v>
      </c>
      <c r="AG76">
        <f t="shared" si="67"/>
        <v>-2.9507337183761856E-5</v>
      </c>
      <c r="AH76">
        <f t="shared" si="68"/>
        <v>-0.70713343373755988</v>
      </c>
      <c r="AI76">
        <f t="shared" si="69"/>
        <v>-0.70716294107474365</v>
      </c>
      <c r="AJ76">
        <f t="shared" si="70"/>
        <v>-0.12225991595422814</v>
      </c>
      <c r="AK76">
        <f t="shared" si="92"/>
        <v>-8.0102752841426247E-2</v>
      </c>
      <c r="AL76">
        <f t="shared" si="71"/>
        <v>-0.90952560987039799</v>
      </c>
      <c r="AN76">
        <f t="shared" si="72"/>
        <v>0</v>
      </c>
      <c r="AO76">
        <f t="shared" si="73"/>
        <v>0</v>
      </c>
      <c r="AP76">
        <f t="shared" si="74"/>
        <v>-7.533804817798267E-9</v>
      </c>
      <c r="AQ76">
        <f t="shared" si="75"/>
        <v>-1.805451043156133E-4</v>
      </c>
      <c r="AR76">
        <f t="shared" si="76"/>
        <v>-1.8055263812043112E-4</v>
      </c>
      <c r="AS76">
        <f t="shared" si="77"/>
        <v>-3.1215366473205676E-5</v>
      </c>
      <c r="AT76">
        <f t="shared" si="78"/>
        <v>-2.0451811748290874E-5</v>
      </c>
      <c r="AU76">
        <f t="shared" si="79"/>
        <v>-2.3221981634192766E-4</v>
      </c>
      <c r="AW76">
        <v>73</v>
      </c>
      <c r="AX76">
        <f>IF(Z76&gt;0, (R76*SUMPRODUCT(K76:$K$98, X76:$X$98)-K76*$AZ$3)/Z76, 0)</f>
        <v>-432970.75498226704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0.55384314300000004</v>
      </c>
      <c r="Q77" s="5">
        <f t="shared" si="91"/>
        <v>12.5</v>
      </c>
      <c r="R77">
        <f t="shared" si="62"/>
        <v>250000</v>
      </c>
      <c r="S77">
        <f t="shared" si="63"/>
        <v>-886478.70151473035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-1.0220651246375754</v>
      </c>
      <c r="AC77">
        <f t="shared" si="64"/>
        <v>-0.91270623373814419</v>
      </c>
      <c r="AE77">
        <f t="shared" si="65"/>
        <v>0</v>
      </c>
      <c r="AF77">
        <f t="shared" si="66"/>
        <v>0</v>
      </c>
      <c r="AG77">
        <f t="shared" si="67"/>
        <v>-1.2869827444508802E-5</v>
      </c>
      <c r="AH77">
        <f t="shared" si="68"/>
        <v>-0.32684872734830872</v>
      </c>
      <c r="AI77">
        <f t="shared" si="69"/>
        <v>-0.32686159717575325</v>
      </c>
      <c r="AJ77">
        <f t="shared" si="70"/>
        <v>-0.10935889089943118</v>
      </c>
      <c r="AK77">
        <f t="shared" si="92"/>
        <v>-7.1544558724630281E-2</v>
      </c>
      <c r="AL77">
        <f t="shared" si="71"/>
        <v>-0.50776504679981471</v>
      </c>
      <c r="AN77">
        <f t="shared" si="72"/>
        <v>0</v>
      </c>
      <c r="AO77">
        <f t="shared" si="73"/>
        <v>0</v>
      </c>
      <c r="AP77">
        <f t="shared" si="74"/>
        <v>-2.9338577058770977E-9</v>
      </c>
      <c r="AQ77">
        <f t="shared" si="75"/>
        <v>-7.4509752482820264E-5</v>
      </c>
      <c r="AR77">
        <f t="shared" si="76"/>
        <v>-7.4512686340526141E-5</v>
      </c>
      <c r="AS77">
        <f t="shared" si="77"/>
        <v>-2.4929893283717956E-5</v>
      </c>
      <c r="AT77">
        <f t="shared" si="78"/>
        <v>-1.6309585799255782E-5</v>
      </c>
      <c r="AU77">
        <f t="shared" si="79"/>
        <v>-1.1575216542349988E-4</v>
      </c>
      <c r="AW77">
        <v>74</v>
      </c>
      <c r="AX77">
        <f>IF(Z77&gt;0, (R77*SUMPRODUCT(K77:$K$98, X77:$X$98)-K77*$AZ$3)/Z77, 0)</f>
        <v>-886478.70151473035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0.568687897</v>
      </c>
      <c r="Q78" s="5">
        <f t="shared" si="91"/>
        <v>12.5</v>
      </c>
      <c r="R78">
        <f t="shared" si="62"/>
        <v>250000</v>
      </c>
      <c r="S78">
        <f t="shared" si="63"/>
        <v>-1878793.5742811272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-0.91270623373814419</v>
      </c>
      <c r="AC78">
        <f t="shared" si="64"/>
        <v>-0.8149776756301389</v>
      </c>
      <c r="AE78">
        <f t="shared" si="65"/>
        <v>0</v>
      </c>
      <c r="AF78">
        <f t="shared" si="66"/>
        <v>0</v>
      </c>
      <c r="AG78">
        <f t="shared" si="67"/>
        <v>-5.4222140658931192E-6</v>
      </c>
      <c r="AH78">
        <f t="shared" si="68"/>
        <v>-0.14637830208341188</v>
      </c>
      <c r="AI78">
        <f t="shared" si="69"/>
        <v>-0.14638372429747776</v>
      </c>
      <c r="AJ78">
        <f t="shared" si="70"/>
        <v>-9.7728558108005292E-2</v>
      </c>
      <c r="AK78">
        <f t="shared" si="92"/>
        <v>-6.3889436361670104E-2</v>
      </c>
      <c r="AL78">
        <f t="shared" si="71"/>
        <v>-0.30800171876715315</v>
      </c>
      <c r="AN78">
        <f t="shared" si="72"/>
        <v>0</v>
      </c>
      <c r="AO78">
        <f t="shared" si="73"/>
        <v>0</v>
      </c>
      <c r="AP78">
        <f t="shared" si="74"/>
        <v>-1.1036337142552102E-9</v>
      </c>
      <c r="AQ78">
        <f t="shared" si="75"/>
        <v>-2.9793738729508765E-5</v>
      </c>
      <c r="AR78">
        <f t="shared" si="76"/>
        <v>-2.9794842363223018E-5</v>
      </c>
      <c r="AS78">
        <f t="shared" si="77"/>
        <v>-1.9891603367706295E-5</v>
      </c>
      <c r="AT78">
        <f t="shared" si="78"/>
        <v>-1.3004011847674576E-5</v>
      </c>
      <c r="AU78">
        <f t="shared" si="79"/>
        <v>-6.2690457578603884E-5</v>
      </c>
      <c r="AW78">
        <v>75</v>
      </c>
      <c r="AX78">
        <f>IF(Z78&gt;0, (R78*SUMPRODUCT(K78:$K$98, X78:$X$98)-K78*$AZ$3)/Z78, 0)</f>
        <v>-1878793.5742811272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0.58363282999999999</v>
      </c>
      <c r="Q79" s="5">
        <f t="shared" si="91"/>
        <v>12.5</v>
      </c>
      <c r="R79">
        <f t="shared" si="62"/>
        <v>250000</v>
      </c>
      <c r="S79">
        <f t="shared" si="63"/>
        <v>-4128165.9598680655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-0.8149776756301389</v>
      </c>
      <c r="AC79">
        <f t="shared" si="64"/>
        <v>-0.72768330163628969</v>
      </c>
      <c r="AE79">
        <f t="shared" si="65"/>
        <v>0</v>
      </c>
      <c r="AF79">
        <f t="shared" si="66"/>
        <v>0</v>
      </c>
      <c r="AG79">
        <f t="shared" si="67"/>
        <v>-2.2034097850911803E-6</v>
      </c>
      <c r="AH79">
        <f t="shared" si="68"/>
        <v>-6.3291642802860149E-2</v>
      </c>
      <c r="AI79">
        <f t="shared" si="69"/>
        <v>-6.3293846212645236E-2</v>
      </c>
      <c r="AJ79">
        <f t="shared" si="70"/>
        <v>-8.7294373993849206E-2</v>
      </c>
      <c r="AK79">
        <f t="shared" si="92"/>
        <v>-5.704843729410973E-2</v>
      </c>
      <c r="AL79">
        <f t="shared" si="71"/>
        <v>-0.20763665750060417</v>
      </c>
      <c r="AN79">
        <f t="shared" si="72"/>
        <v>0</v>
      </c>
      <c r="AO79">
        <f t="shared" si="73"/>
        <v>0</v>
      </c>
      <c r="AP79">
        <f t="shared" si="74"/>
        <v>-4.0042902605221286E-10</v>
      </c>
      <c r="AQ79">
        <f t="shared" si="75"/>
        <v>-1.1502086927396065E-5</v>
      </c>
      <c r="AR79">
        <f t="shared" si="76"/>
        <v>-1.1502487356422116E-5</v>
      </c>
      <c r="AS79">
        <f t="shared" si="77"/>
        <v>-1.5864139931986441E-5</v>
      </c>
      <c r="AT79">
        <f t="shared" si="78"/>
        <v>-1.0367499653513513E-5</v>
      </c>
      <c r="AU79">
        <f t="shared" si="79"/>
        <v>-3.773412694192207E-5</v>
      </c>
      <c r="AW79">
        <v>76</v>
      </c>
      <c r="AX79">
        <f>IF(Z79&gt;0, (R79*SUMPRODUCT(K79:$K$98, X79:$X$98)-K79*$AZ$3)/Z79, 0)</f>
        <v>-4128165.9598680655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0.59833308299999999</v>
      </c>
      <c r="Q80" s="5">
        <f t="shared" si="91"/>
        <v>12.5</v>
      </c>
      <c r="R80">
        <f t="shared" si="62"/>
        <v>250000</v>
      </c>
      <c r="S80">
        <f t="shared" si="63"/>
        <v>-9410845.1762154121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-0.72768330163628969</v>
      </c>
      <c r="AC80">
        <f t="shared" si="64"/>
        <v>-0.64972679681912915</v>
      </c>
      <c r="AE80">
        <f t="shared" si="65"/>
        <v>0</v>
      </c>
      <c r="AF80">
        <f t="shared" si="66"/>
        <v>0</v>
      </c>
      <c r="AG80">
        <f t="shared" si="67"/>
        <v>-8.630027174142953E-7</v>
      </c>
      <c r="AH80">
        <f t="shared" si="68"/>
        <v>-2.6367459396519466E-2</v>
      </c>
      <c r="AI80">
        <f t="shared" si="69"/>
        <v>-2.6368322399236879E-2</v>
      </c>
      <c r="AJ80">
        <f t="shared" si="70"/>
        <v>-7.7956504817160543E-2</v>
      </c>
      <c r="AK80">
        <f t="shared" si="92"/>
        <v>-5.0937831114540283E-2</v>
      </c>
      <c r="AL80">
        <f t="shared" si="71"/>
        <v>-0.15526265833093772</v>
      </c>
      <c r="AN80">
        <f t="shared" si="72"/>
        <v>0</v>
      </c>
      <c r="AO80">
        <f t="shared" si="73"/>
        <v>0</v>
      </c>
      <c r="AP80">
        <f t="shared" si="74"/>
        <v>-1.4003107331355615E-10</v>
      </c>
      <c r="AQ80">
        <f t="shared" si="75"/>
        <v>-4.2783916728662105E-6</v>
      </c>
      <c r="AR80">
        <f t="shared" si="76"/>
        <v>-4.278531703939524E-6</v>
      </c>
      <c r="AS80">
        <f t="shared" si="77"/>
        <v>-1.2649245270081668E-5</v>
      </c>
      <c r="AT80">
        <f t="shared" si="78"/>
        <v>-8.2651873734593399E-6</v>
      </c>
      <c r="AU80">
        <f t="shared" si="79"/>
        <v>-2.5192964347480534E-5</v>
      </c>
      <c r="AW80">
        <v>77</v>
      </c>
      <c r="AX80">
        <f>IF(Z80&gt;0, (R80*SUMPRODUCT(K80:$K$98, X80:$X$98)-K80*$AZ$3)/Z80, 0)</f>
        <v>-9410845.1762154121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0.61338487399999997</v>
      </c>
      <c r="Q81" s="5">
        <f t="shared" si="91"/>
        <v>12.5</v>
      </c>
      <c r="R81">
        <f t="shared" si="62"/>
        <v>250000</v>
      </c>
      <c r="S81">
        <f t="shared" si="63"/>
        <v>-22310819.433796655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-0.64972679681912915</v>
      </c>
      <c r="AC81">
        <f t="shared" si="64"/>
        <v>-0.58011678333215178</v>
      </c>
      <c r="AE81">
        <f t="shared" si="65"/>
        <v>0</v>
      </c>
      <c r="AF81">
        <f t="shared" si="66"/>
        <v>0</v>
      </c>
      <c r="AG81">
        <f t="shared" si="67"/>
        <v>-3.2501987715732722E-7</v>
      </c>
      <c r="AH81">
        <f t="shared" si="68"/>
        <v>-1.0587056261656503E-2</v>
      </c>
      <c r="AI81">
        <f t="shared" si="69"/>
        <v>-1.0587381281533661E-2</v>
      </c>
      <c r="AJ81">
        <f t="shared" si="70"/>
        <v>-6.9610013486977373E-2</v>
      </c>
      <c r="AK81">
        <f t="shared" si="92"/>
        <v>-4.5480875777339044E-2</v>
      </c>
      <c r="AL81">
        <f t="shared" si="71"/>
        <v>-0.12567827054585007</v>
      </c>
      <c r="AN81">
        <f t="shared" si="72"/>
        <v>0</v>
      </c>
      <c r="AO81">
        <f t="shared" si="73"/>
        <v>0</v>
      </c>
      <c r="AP81">
        <f t="shared" si="74"/>
        <v>-4.7087339571339457E-11</v>
      </c>
      <c r="AQ81">
        <f t="shared" si="75"/>
        <v>-1.5338025403664357E-6</v>
      </c>
      <c r="AR81">
        <f t="shared" si="76"/>
        <v>-1.5338496277060072E-6</v>
      </c>
      <c r="AS81">
        <f t="shared" si="77"/>
        <v>-1.0084768880274402E-5</v>
      </c>
      <c r="AT81">
        <f t="shared" si="78"/>
        <v>-6.5890537540657347E-6</v>
      </c>
      <c r="AU81">
        <f t="shared" si="79"/>
        <v>-1.8207672262046144E-5</v>
      </c>
      <c r="AW81">
        <v>78</v>
      </c>
      <c r="AX81">
        <f>IF(Z81&gt;0, (R81*SUMPRODUCT(K81:$K$98, X81:$X$98)-K81*$AZ$3)/Z81, 0)</f>
        <v>-22310819.433796655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0.62870016699999998</v>
      </c>
      <c r="Q82" s="5">
        <f t="shared" si="91"/>
        <v>12.5</v>
      </c>
      <c r="R82">
        <f t="shared" si="62"/>
        <v>250000</v>
      </c>
      <c r="S82">
        <f t="shared" si="63"/>
        <v>-55135436.338000111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-0.58011678333215178</v>
      </c>
      <c r="AC82">
        <f t="shared" si="64"/>
        <v>-0.51796269938589734</v>
      </c>
      <c r="AE82">
        <f t="shared" si="65"/>
        <v>0</v>
      </c>
      <c r="AF82">
        <f t="shared" si="66"/>
        <v>0</v>
      </c>
      <c r="AG82">
        <f t="shared" si="67"/>
        <v>-1.1742962733862283E-7</v>
      </c>
      <c r="AH82">
        <f t="shared" si="68"/>
        <v>-4.0868010209426219E-3</v>
      </c>
      <c r="AI82">
        <f t="shared" si="69"/>
        <v>-4.0869184505699608E-3</v>
      </c>
      <c r="AJ82">
        <f t="shared" si="70"/>
        <v>-6.2154083946254435E-2</v>
      </c>
      <c r="AK82">
        <f t="shared" si="92"/>
        <v>-4.0608174833250625E-2</v>
      </c>
      <c r="AL82">
        <f t="shared" si="71"/>
        <v>-0.10684917723007503</v>
      </c>
      <c r="AN82">
        <f t="shared" si="72"/>
        <v>0</v>
      </c>
      <c r="AO82">
        <f t="shared" si="73"/>
        <v>0</v>
      </c>
      <c r="AP82">
        <f t="shared" si="74"/>
        <v>-1.5189864217445744E-11</v>
      </c>
      <c r="AQ82">
        <f t="shared" si="75"/>
        <v>-5.2863961164440744E-7</v>
      </c>
      <c r="AR82">
        <f t="shared" si="76"/>
        <v>-5.2865480150862493E-7</v>
      </c>
      <c r="AS82">
        <f t="shared" si="77"/>
        <v>-8.039811733208225E-6</v>
      </c>
      <c r="AT82">
        <f t="shared" si="78"/>
        <v>-5.2527856539701114E-6</v>
      </c>
      <c r="AU82">
        <f t="shared" si="79"/>
        <v>-1.3821252188686961E-5</v>
      </c>
      <c r="AW82">
        <v>79</v>
      </c>
      <c r="AX82">
        <f>IF(Z82&gt;0, (R82*SUMPRODUCT(K82:$K$98, X82:$X$98)-K82*$AZ$3)/Z82, 0)</f>
        <v>-55135436.338000111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0.64417999699999995</v>
      </c>
      <c r="Q83" s="5">
        <f t="shared" si="91"/>
        <v>12.5</v>
      </c>
      <c r="R83">
        <f t="shared" si="62"/>
        <v>250000</v>
      </c>
      <c r="S83">
        <f t="shared" si="63"/>
        <v>-142351845.14134786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-0.51796269938589734</v>
      </c>
      <c r="AC83">
        <f t="shared" si="64"/>
        <v>-0.46246714074979939</v>
      </c>
      <c r="AE83">
        <f t="shared" si="65"/>
        <v>0</v>
      </c>
      <c r="AF83">
        <f t="shared" si="66"/>
        <v>0</v>
      </c>
      <c r="AG83">
        <f t="shared" si="67"/>
        <v>-4.0609514078531437E-8</v>
      </c>
      <c r="AH83">
        <f t="shared" si="68"/>
        <v>-1.5129163397341035E-3</v>
      </c>
      <c r="AI83">
        <f t="shared" si="69"/>
        <v>-1.512956949248182E-3</v>
      </c>
      <c r="AJ83">
        <f t="shared" si="70"/>
        <v>-5.5495558636097952E-2</v>
      </c>
      <c r="AK83">
        <f t="shared" si="92"/>
        <v>-3.6257388957012818E-2</v>
      </c>
      <c r="AL83">
        <f t="shared" si="71"/>
        <v>-9.3265904542358946E-2</v>
      </c>
      <c r="AN83">
        <f t="shared" si="72"/>
        <v>0</v>
      </c>
      <c r="AO83">
        <f t="shared" si="73"/>
        <v>0</v>
      </c>
      <c r="AP83">
        <f t="shared" si="74"/>
        <v>-4.6901418653988208E-12</v>
      </c>
      <c r="AQ83">
        <f t="shared" si="75"/>
        <v>-1.7473226225043938E-7</v>
      </c>
      <c r="AR83">
        <f t="shared" si="76"/>
        <v>-1.7473695239230476E-7</v>
      </c>
      <c r="AS83">
        <f t="shared" si="77"/>
        <v>-6.4093858005668287E-6</v>
      </c>
      <c r="AT83">
        <f t="shared" si="78"/>
        <v>-4.187498957719228E-6</v>
      </c>
      <c r="AU83">
        <f t="shared" si="79"/>
        <v>-1.077162171067836E-5</v>
      </c>
      <c r="AW83">
        <v>80</v>
      </c>
      <c r="AX83">
        <f>IF(Z83&gt;0, (R83*SUMPRODUCT(K83:$K$98, X83:$X$98)-K83*$AZ$3)/Z83, 0)</f>
        <v>-142351845.14134786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0.65972661300000002</v>
      </c>
      <c r="Q84" s="5">
        <f t="shared" si="91"/>
        <v>12.5</v>
      </c>
      <c r="R84">
        <f t="shared" si="62"/>
        <v>250000</v>
      </c>
      <c r="S84">
        <f t="shared" si="63"/>
        <v>-384832421.16843373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-0.46246714074979939</v>
      </c>
      <c r="AC84">
        <f t="shared" si="64"/>
        <v>-0.41291723755732102</v>
      </c>
      <c r="AE84">
        <f t="shared" si="65"/>
        <v>0</v>
      </c>
      <c r="AF84">
        <f t="shared" si="66"/>
        <v>0</v>
      </c>
      <c r="AG84">
        <f t="shared" si="67"/>
        <v>-1.3412241759140764E-8</v>
      </c>
      <c r="AH84">
        <f t="shared" si="68"/>
        <v>-5.3582354357210719E-4</v>
      </c>
      <c r="AI84">
        <f t="shared" si="69"/>
        <v>-5.3583695581386635E-4</v>
      </c>
      <c r="AJ84">
        <f t="shared" si="70"/>
        <v>-4.9549903192478373E-2</v>
      </c>
      <c r="AK84">
        <f t="shared" si="92"/>
        <v>-3.2372699852485962E-2</v>
      </c>
      <c r="AL84">
        <f t="shared" si="71"/>
        <v>-8.2458440000778205E-2</v>
      </c>
      <c r="AN84">
        <f t="shared" si="72"/>
        <v>0</v>
      </c>
      <c r="AO84">
        <f t="shared" si="73"/>
        <v>0</v>
      </c>
      <c r="AP84">
        <f t="shared" si="74"/>
        <v>-1.383061642317649E-12</v>
      </c>
      <c r="AQ84">
        <f t="shared" si="75"/>
        <v>-5.525377513123332E-8</v>
      </c>
      <c r="AR84">
        <f t="shared" si="76"/>
        <v>-5.5255158192875641E-8</v>
      </c>
      <c r="AS84">
        <f t="shared" si="77"/>
        <v>-5.1095537730942283E-6</v>
      </c>
      <c r="AT84">
        <f t="shared" si="78"/>
        <v>-3.3382517425710268E-6</v>
      </c>
      <c r="AU84">
        <f t="shared" si="79"/>
        <v>-8.5030606738581307E-6</v>
      </c>
      <c r="AW84">
        <v>81</v>
      </c>
      <c r="AX84">
        <f>IF(Z84&gt;0, (R84*SUMPRODUCT(K84:$K$98, X84:$X$98)-K84*$AZ$3)/Z84, 0)</f>
        <v>-384832421.16843373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0.67535580100000003</v>
      </c>
      <c r="Q85" s="5">
        <f t="shared" si="91"/>
        <v>12.5</v>
      </c>
      <c r="R85">
        <f t="shared" si="62"/>
        <v>250000</v>
      </c>
      <c r="S85">
        <f t="shared" si="63"/>
        <v>-1092028458.7926726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-0.41291723755732102</v>
      </c>
      <c r="AC85">
        <f t="shared" si="64"/>
        <v>-0.36867615180686336</v>
      </c>
      <c r="AE85">
        <f t="shared" si="65"/>
        <v>0</v>
      </c>
      <c r="AF85">
        <f t="shared" si="66"/>
        <v>0</v>
      </c>
      <c r="AG85">
        <f t="shared" si="67"/>
        <v>-4.2200840650991963E-9</v>
      </c>
      <c r="AH85">
        <f t="shared" si="68"/>
        <v>-1.8116070552900317E-4</v>
      </c>
      <c r="AI85">
        <f t="shared" si="69"/>
        <v>-1.8116492561306828E-4</v>
      </c>
      <c r="AJ85">
        <f t="shared" si="70"/>
        <v>-4.4241085750457654E-2</v>
      </c>
      <c r="AK85">
        <f t="shared" si="92"/>
        <v>-2.8904206629012472E-2</v>
      </c>
      <c r="AL85">
        <f t="shared" si="71"/>
        <v>-7.3326457305083192E-2</v>
      </c>
      <c r="AN85">
        <f t="shared" si="72"/>
        <v>0</v>
      </c>
      <c r="AO85">
        <f t="shared" si="73"/>
        <v>0</v>
      </c>
      <c r="AP85">
        <f t="shared" si="74"/>
        <v>-3.885467166202332E-13</v>
      </c>
      <c r="AQ85">
        <f t="shared" si="75"/>
        <v>-1.6679619701425203E-8</v>
      </c>
      <c r="AR85">
        <f t="shared" si="76"/>
        <v>-1.6680008248141823E-8</v>
      </c>
      <c r="AS85">
        <f t="shared" si="77"/>
        <v>-4.073314261726786E-6</v>
      </c>
      <c r="AT85">
        <f t="shared" si="78"/>
        <v>-2.661234802191456E-6</v>
      </c>
      <c r="AU85">
        <f t="shared" si="79"/>
        <v>-6.7512290721663838E-6</v>
      </c>
      <c r="AW85">
        <v>82</v>
      </c>
      <c r="AX85">
        <f>IF(Z85&gt;0, (R85*SUMPRODUCT(K85:$K$98, X85:$X$98)-K85*$AZ$3)/Z85, 0)</f>
        <v>-1092028458.7926726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0.69109609699999996</v>
      </c>
      <c r="Q86" s="5">
        <f t="shared" si="91"/>
        <v>12.5</v>
      </c>
      <c r="R86">
        <f t="shared" si="62"/>
        <v>250000</v>
      </c>
      <c r="S86">
        <f t="shared" si="63"/>
        <v>-3262003078.1933947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-0.36867615180686336</v>
      </c>
      <c r="AC86">
        <f t="shared" si="64"/>
        <v>-0.3291751497327039</v>
      </c>
      <c r="AE86">
        <f t="shared" si="65"/>
        <v>0</v>
      </c>
      <c r="AF86">
        <f t="shared" si="66"/>
        <v>0</v>
      </c>
      <c r="AG86">
        <f t="shared" si="67"/>
        <v>-1.2613995980462563E-9</v>
      </c>
      <c r="AH86">
        <f t="shared" si="68"/>
        <v>-5.8329672528038965E-5</v>
      </c>
      <c r="AI86">
        <f t="shared" si="69"/>
        <v>-5.8330933927637014E-5</v>
      </c>
      <c r="AJ86">
        <f t="shared" si="70"/>
        <v>-3.9501002074159464E-2</v>
      </c>
      <c r="AK86">
        <f t="shared" si="92"/>
        <v>-2.5807330626480437E-2</v>
      </c>
      <c r="AL86">
        <f t="shared" si="71"/>
        <v>-6.5366663634567543E-2</v>
      </c>
      <c r="AN86">
        <f t="shared" si="72"/>
        <v>0</v>
      </c>
      <c r="AO86">
        <f t="shared" si="73"/>
        <v>0</v>
      </c>
      <c r="AP86">
        <f t="shared" si="74"/>
        <v>-1.0369475901394885E-13</v>
      </c>
      <c r="AQ86">
        <f t="shared" si="75"/>
        <v>-4.7950557028287166E-9</v>
      </c>
      <c r="AR86">
        <f t="shared" si="76"/>
        <v>-4.7951593975877308E-9</v>
      </c>
      <c r="AS86">
        <f t="shared" si="77"/>
        <v>-3.2472238751571681E-6</v>
      </c>
      <c r="AT86">
        <f t="shared" si="78"/>
        <v>-2.121520360598733E-6</v>
      </c>
      <c r="AU86">
        <f t="shared" si="79"/>
        <v>-5.3735393951534893E-6</v>
      </c>
      <c r="AW86">
        <v>83</v>
      </c>
      <c r="AX86">
        <f>IF(Z86&gt;0, (R86*SUMPRODUCT(K86:$K$98, X86:$X$98)-K86*$AZ$3)/Z86, 0)</f>
        <v>-3262003078.1933947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0.70685825099999999</v>
      </c>
      <c r="Q87" s="5">
        <f t="shared" si="91"/>
        <v>12.5</v>
      </c>
      <c r="R87">
        <f t="shared" si="62"/>
        <v>250000</v>
      </c>
      <c r="S87">
        <f t="shared" si="63"/>
        <v>-10286377050.496447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-0.3291751497327039</v>
      </c>
      <c r="AC87">
        <f t="shared" si="64"/>
        <v>-0.29390638778331385</v>
      </c>
      <c r="AE87">
        <f t="shared" si="65"/>
        <v>0</v>
      </c>
      <c r="AF87">
        <f t="shared" si="66"/>
        <v>0</v>
      </c>
      <c r="AG87">
        <f t="shared" si="67"/>
        <v>-3.5715488837871392E-10</v>
      </c>
      <c r="AH87">
        <f t="shared" si="68"/>
        <v>-1.7832614273741595E-5</v>
      </c>
      <c r="AI87">
        <f t="shared" si="69"/>
        <v>-1.7832971428629975E-5</v>
      </c>
      <c r="AJ87">
        <f t="shared" si="70"/>
        <v>-3.5268761949390048E-2</v>
      </c>
      <c r="AK87">
        <f t="shared" si="92"/>
        <v>-2.3042260481289274E-2</v>
      </c>
      <c r="AL87">
        <f t="shared" si="71"/>
        <v>-5.832885540210795E-2</v>
      </c>
      <c r="AN87">
        <f t="shared" si="72"/>
        <v>0</v>
      </c>
      <c r="AO87">
        <f t="shared" si="73"/>
        <v>0</v>
      </c>
      <c r="AP87">
        <f t="shared" si="74"/>
        <v>-2.6214567347627664E-14</v>
      </c>
      <c r="AQ87">
        <f t="shared" si="75"/>
        <v>-1.3088838570440421E-9</v>
      </c>
      <c r="AR87">
        <f t="shared" si="76"/>
        <v>-1.3089100716113899E-9</v>
      </c>
      <c r="AS87">
        <f t="shared" si="77"/>
        <v>-2.5886677334494967E-6</v>
      </c>
      <c r="AT87">
        <f t="shared" si="78"/>
        <v>-1.6912631154801168E-6</v>
      </c>
      <c r="AU87">
        <f t="shared" si="79"/>
        <v>-4.2812397590012245E-6</v>
      </c>
      <c r="AW87">
        <v>84</v>
      </c>
      <c r="AX87">
        <f>IF(Z87&gt;0, (R87*SUMPRODUCT(K87:$K$98, X87:$X$98)-K87*$AZ$3)/Z87, 0)</f>
        <v>-10286377050.496447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0.722550582</v>
      </c>
      <c r="Q88" s="5">
        <f t="shared" si="91"/>
        <v>12.5</v>
      </c>
      <c r="R88">
        <f t="shared" si="62"/>
        <v>250000</v>
      </c>
      <c r="S88">
        <f t="shared" si="63"/>
        <v>-34340195359.447929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-0.29390638778331385</v>
      </c>
      <c r="AC88">
        <f t="shared" si="64"/>
        <v>-0.26241641878465682</v>
      </c>
      <c r="AE88">
        <f t="shared" si="65"/>
        <v>0</v>
      </c>
      <c r="AF88">
        <f t="shared" si="66"/>
        <v>0</v>
      </c>
      <c r="AG88">
        <f t="shared" si="67"/>
        <v>-9.5520867032742031E-11</v>
      </c>
      <c r="AH88">
        <f t="shared" si="68"/>
        <v>-5.1612494492436956E-6</v>
      </c>
      <c r="AI88">
        <f t="shared" si="69"/>
        <v>-5.1613449701107287E-6</v>
      </c>
      <c r="AJ88">
        <f t="shared" si="70"/>
        <v>-3.1489968998657025E-2</v>
      </c>
      <c r="AK88">
        <f t="shared" si="92"/>
        <v>-2.0573447144831971E-2</v>
      </c>
      <c r="AL88">
        <f t="shared" si="71"/>
        <v>-5.2068577488459111E-2</v>
      </c>
      <c r="AN88">
        <f t="shared" si="72"/>
        <v>0</v>
      </c>
      <c r="AO88">
        <f t="shared" si="73"/>
        <v>0</v>
      </c>
      <c r="AP88">
        <f t="shared" si="74"/>
        <v>-6.2598846252185928E-15</v>
      </c>
      <c r="AQ88">
        <f t="shared" si="75"/>
        <v>-3.3823840881976005E-10</v>
      </c>
      <c r="AR88">
        <f t="shared" si="76"/>
        <v>-3.3824466870438528E-10</v>
      </c>
      <c r="AS88">
        <f t="shared" si="77"/>
        <v>-2.0636702629147458E-6</v>
      </c>
      <c r="AT88">
        <f t="shared" si="78"/>
        <v>-1.3482646197666535E-6</v>
      </c>
      <c r="AU88">
        <f t="shared" si="79"/>
        <v>-3.4122731273501041E-6</v>
      </c>
      <c r="AW88">
        <v>85</v>
      </c>
      <c r="AX88">
        <f>IF(Z88&gt;0, (R88*SUMPRODUCT(K88:$K$98, X88:$X$98)-K88*$AZ$3)/Z88, 0)</f>
        <v>-34340195359.447929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0.74076925400000004</v>
      </c>
      <c r="Q89" s="5">
        <f t="shared" si="91"/>
        <v>12.5</v>
      </c>
      <c r="R89">
        <f t="shared" si="62"/>
        <v>250000</v>
      </c>
      <c r="S89">
        <f t="shared" si="63"/>
        <v>-123022095964.90953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-0.26241641878465682</v>
      </c>
      <c r="AC89">
        <f t="shared" si="64"/>
        <v>-0.23430037420544808</v>
      </c>
      <c r="AE89">
        <f t="shared" si="65"/>
        <v>0</v>
      </c>
      <c r="AF89">
        <f t="shared" si="66"/>
        <v>0</v>
      </c>
      <c r="AG89">
        <f t="shared" si="67"/>
        <v>-2.3806736949137094E-11</v>
      </c>
      <c r="AH89">
        <f t="shared" si="68"/>
        <v>-1.4151784282655502E-6</v>
      </c>
      <c r="AI89">
        <f t="shared" si="69"/>
        <v>-1.4152022350024994E-6</v>
      </c>
      <c r="AJ89">
        <f t="shared" si="70"/>
        <v>-2.8116044579208743E-2</v>
      </c>
      <c r="AK89">
        <f t="shared" si="92"/>
        <v>-1.8369149314925979E-2</v>
      </c>
      <c r="AL89">
        <f t="shared" si="71"/>
        <v>-4.648660909636973E-2</v>
      </c>
      <c r="AN89">
        <f t="shared" si="72"/>
        <v>0</v>
      </c>
      <c r="AO89">
        <f t="shared" si="73"/>
        <v>0</v>
      </c>
      <c r="AP89">
        <f t="shared" si="74"/>
        <v>-1.3929961741224639E-15</v>
      </c>
      <c r="AQ89">
        <f t="shared" si="75"/>
        <v>-8.2805893999093686E-11</v>
      </c>
      <c r="AR89">
        <f t="shared" si="76"/>
        <v>-8.2807286995267817E-11</v>
      </c>
      <c r="AS89">
        <f t="shared" si="77"/>
        <v>-1.6451453474691343E-6</v>
      </c>
      <c r="AT89">
        <f t="shared" si="78"/>
        <v>-1.0748283047880547E-6</v>
      </c>
      <c r="AU89">
        <f t="shared" si="79"/>
        <v>-2.7200564595441845E-6</v>
      </c>
      <c r="AW89">
        <v>86</v>
      </c>
      <c r="AX89">
        <f>IF(Z89&gt;0, (R89*SUMPRODUCT(K89:$K$98, X89:$X$98)-K89*$AZ$3)/Z89, 0)</f>
        <v>-123022095964.90953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0.75888896100000003</v>
      </c>
      <c r="Q90" s="5">
        <f t="shared" si="91"/>
        <v>12.5</v>
      </c>
      <c r="R90">
        <f t="shared" si="62"/>
        <v>250000</v>
      </c>
      <c r="S90">
        <f t="shared" si="63"/>
        <v>-475274385958.72058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-0.23430037420544808</v>
      </c>
      <c r="AC90">
        <f t="shared" si="64"/>
        <v>-0.20919676275481899</v>
      </c>
      <c r="AE90">
        <f t="shared" si="65"/>
        <v>0</v>
      </c>
      <c r="AF90">
        <f t="shared" si="66"/>
        <v>0</v>
      </c>
      <c r="AG90">
        <f t="shared" si="67"/>
        <v>-5.5019997115147641E-12</v>
      </c>
      <c r="AH90">
        <f t="shared" si="68"/>
        <v>-3.6133339736261915E-7</v>
      </c>
      <c r="AI90">
        <f t="shared" si="69"/>
        <v>-3.6133889936233069E-7</v>
      </c>
      <c r="AJ90">
        <f t="shared" si="70"/>
        <v>-2.5103611450629087E-2</v>
      </c>
      <c r="AK90">
        <f t="shared" si="92"/>
        <v>-1.6401026194381368E-2</v>
      </c>
      <c r="AL90">
        <f t="shared" si="71"/>
        <v>-4.1504998983909816E-2</v>
      </c>
      <c r="AN90">
        <f t="shared" si="72"/>
        <v>0</v>
      </c>
      <c r="AO90">
        <f t="shared" si="73"/>
        <v>0</v>
      </c>
      <c r="AP90">
        <f t="shared" si="74"/>
        <v>-2.8744356528970314E-16</v>
      </c>
      <c r="AQ90">
        <f t="shared" si="75"/>
        <v>-1.8877311058156635E-11</v>
      </c>
      <c r="AR90">
        <f t="shared" si="76"/>
        <v>-1.8877598501721925E-11</v>
      </c>
      <c r="AS90">
        <f t="shared" si="77"/>
        <v>-1.3114998101353279E-6</v>
      </c>
      <c r="AT90">
        <f t="shared" si="78"/>
        <v>-8.5684654505822797E-7</v>
      </c>
      <c r="AU90">
        <f t="shared" si="79"/>
        <v>-2.1683652327920575E-6</v>
      </c>
      <c r="AW90">
        <v>87</v>
      </c>
      <c r="AX90">
        <f>IF(Z90&gt;0, (R90*SUMPRODUCT(K90:$K$98, X90:$X$98)-K90*$AZ$3)/Z90, 0)</f>
        <v>-475274385958.72058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0.77688723800000004</v>
      </c>
      <c r="Q91" s="5">
        <f t="shared" si="91"/>
        <v>12.5</v>
      </c>
      <c r="R91">
        <f t="shared" si="62"/>
        <v>250000</v>
      </c>
      <c r="S91">
        <f t="shared" si="63"/>
        <v>-1991209378429.3359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-0.20919676275481899</v>
      </c>
      <c r="AC91">
        <f t="shared" si="64"/>
        <v>-0.18678282390455794</v>
      </c>
      <c r="AE91">
        <f t="shared" si="65"/>
        <v>0</v>
      </c>
      <c r="AF91">
        <f t="shared" si="66"/>
        <v>0</v>
      </c>
      <c r="AG91">
        <f t="shared" si="67"/>
        <v>-1.1725463550441143E-12</v>
      </c>
      <c r="AH91">
        <f t="shared" si="68"/>
        <v>-8.5488667187110043E-8</v>
      </c>
      <c r="AI91">
        <f t="shared" si="69"/>
        <v>-8.5489839733465091E-8</v>
      </c>
      <c r="AJ91">
        <f t="shared" si="70"/>
        <v>-2.241393885026105E-2</v>
      </c>
      <c r="AK91">
        <f t="shared" si="92"/>
        <v>-1.4643773392837331E-2</v>
      </c>
      <c r="AL91">
        <f t="shared" si="71"/>
        <v>-3.7057797732938116E-2</v>
      </c>
      <c r="AN91">
        <f t="shared" si="72"/>
        <v>0</v>
      </c>
      <c r="AO91">
        <f t="shared" si="73"/>
        <v>0</v>
      </c>
      <c r="AP91">
        <f t="shared" si="74"/>
        <v>-5.4694546533942818E-17</v>
      </c>
      <c r="AQ91">
        <f t="shared" si="75"/>
        <v>-3.9877006699783962E-12</v>
      </c>
      <c r="AR91">
        <f t="shared" si="76"/>
        <v>-3.9877553645249302E-12</v>
      </c>
      <c r="AS91">
        <f t="shared" si="77"/>
        <v>-1.0455196216173726E-6</v>
      </c>
      <c r="AT91">
        <f t="shared" si="78"/>
        <v>-6.8307281995424545E-7</v>
      </c>
      <c r="AU91">
        <f t="shared" si="79"/>
        <v>-1.7285964293269826E-6</v>
      </c>
      <c r="AW91">
        <v>88</v>
      </c>
      <c r="AX91">
        <f>IF(Z91&gt;0, (R91*SUMPRODUCT(K91:$K$98, X91:$X$98)-K91*$AZ$3)/Z91, 0)</f>
        <v>-1991209378429.3359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0.79474162100000001</v>
      </c>
      <c r="Q92" s="5">
        <f t="shared" si="91"/>
        <v>12.5</v>
      </c>
      <c r="R92">
        <f t="shared" si="62"/>
        <v>250000</v>
      </c>
      <c r="S92">
        <f t="shared" si="63"/>
        <v>-9105194489459.7617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-0.18678282390455794</v>
      </c>
      <c r="AC92">
        <f t="shared" si="64"/>
        <v>-0.16677037848967205</v>
      </c>
      <c r="AE92">
        <f t="shared" si="65"/>
        <v>0</v>
      </c>
      <c r="AF92">
        <f t="shared" si="66"/>
        <v>0</v>
      </c>
      <c r="AG92">
        <f t="shared" si="67"/>
        <v>-2.2894950058827225E-13</v>
      </c>
      <c r="AH92">
        <f t="shared" si="68"/>
        <v>-1.8637427818108017E-8</v>
      </c>
      <c r="AI92">
        <f t="shared" si="69"/>
        <v>-1.8637656767608604E-8</v>
      </c>
      <c r="AJ92">
        <f t="shared" si="70"/>
        <v>-2.0012445414885893E-2</v>
      </c>
      <c r="AK92">
        <f t="shared" si="92"/>
        <v>-1.3074797673319058E-2</v>
      </c>
      <c r="AL92">
        <f t="shared" si="71"/>
        <v>-3.3087261725861718E-2</v>
      </c>
      <c r="AN92">
        <f t="shared" si="72"/>
        <v>0</v>
      </c>
      <c r="AO92">
        <f t="shared" si="73"/>
        <v>0</v>
      </c>
      <c r="AP92">
        <f t="shared" si="74"/>
        <v>-9.5353290146051265E-18</v>
      </c>
      <c r="AQ92">
        <f t="shared" si="75"/>
        <v>-7.7621486736152924E-13</v>
      </c>
      <c r="AR92">
        <f t="shared" si="76"/>
        <v>-7.762244026905438E-13</v>
      </c>
      <c r="AS92">
        <f t="shared" si="77"/>
        <v>-8.3348184174871998E-7</v>
      </c>
      <c r="AT92">
        <f t="shared" si="78"/>
        <v>-5.4454147003663334E-7</v>
      </c>
      <c r="AU92">
        <f t="shared" si="79"/>
        <v>-1.378024088009756E-6</v>
      </c>
      <c r="AW92">
        <v>89</v>
      </c>
      <c r="AX92">
        <f>IF(Z92&gt;0, (R92*SUMPRODUCT(K92:$K$98, X92:$X$98)-K92*$AZ$3)/Z92, 0)</f>
        <v>-9105194489459.7617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0.81243025300000005</v>
      </c>
      <c r="Q93" s="5">
        <f t="shared" si="91"/>
        <v>12.5</v>
      </c>
      <c r="R93">
        <f t="shared" si="62"/>
        <v>250000</v>
      </c>
      <c r="S93">
        <f t="shared" si="63"/>
        <v>-45782787183080.945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-0.16677037848967205</v>
      </c>
      <c r="AC93">
        <f t="shared" si="64"/>
        <v>-0.14890212365216834</v>
      </c>
      <c r="AE93">
        <f t="shared" si="65"/>
        <v>0</v>
      </c>
      <c r="AF93">
        <f t="shared" si="66"/>
        <v>0</v>
      </c>
      <c r="AG93">
        <f t="shared" si="67"/>
        <v>-4.0654504895235825E-14</v>
      </c>
      <c r="AH93">
        <f t="shared" si="68"/>
        <v>-3.7201100137430735E-9</v>
      </c>
      <c r="AI93">
        <f t="shared" si="69"/>
        <v>-3.7201506682479687E-9</v>
      </c>
      <c r="AJ93">
        <f t="shared" si="70"/>
        <v>-1.7868254837503705E-2</v>
      </c>
      <c r="AK93">
        <f t="shared" si="92"/>
        <v>-1.1673926494277044E-2</v>
      </c>
      <c r="AL93">
        <f t="shared" si="71"/>
        <v>-2.9542185051931416E-2</v>
      </c>
      <c r="AN93">
        <f t="shared" si="72"/>
        <v>0</v>
      </c>
      <c r="AO93">
        <f t="shared" si="73"/>
        <v>0</v>
      </c>
      <c r="AP93">
        <f t="shared" si="74"/>
        <v>-1.5117731791832057E-18</v>
      </c>
      <c r="AQ93">
        <f t="shared" si="75"/>
        <v>-1.383355314959622E-13</v>
      </c>
      <c r="AR93">
        <f t="shared" si="76"/>
        <v>-1.383370432691414E-13</v>
      </c>
      <c r="AS93">
        <f t="shared" si="77"/>
        <v>-6.6444662139555927E-7</v>
      </c>
      <c r="AT93">
        <f t="shared" si="78"/>
        <v>-4.3410512599484185E-7</v>
      </c>
      <c r="AU93">
        <f t="shared" si="79"/>
        <v>-1.0985518857274444E-6</v>
      </c>
      <c r="AW93">
        <v>90</v>
      </c>
      <c r="AX93">
        <f>IF(Z93&gt;0, (R93*SUMPRODUCT(K93:$K$98, X93:$X$98)-K93*$AZ$3)/Z93, 0)</f>
        <v>-45782787183080.945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0.830029028</v>
      </c>
      <c r="Q94" s="5">
        <f t="shared" si="91"/>
        <v>12.5</v>
      </c>
      <c r="R94">
        <f t="shared" si="62"/>
        <v>250000</v>
      </c>
      <c r="S94">
        <f t="shared" si="63"/>
        <v>-255530663127804.16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-0.14890212365216834</v>
      </c>
      <c r="AC94">
        <f t="shared" si="64"/>
        <v>-0.13294832468955672</v>
      </c>
      <c r="AE94">
        <f t="shared" si="65"/>
        <v>0</v>
      </c>
      <c r="AF94">
        <f t="shared" si="66"/>
        <v>0</v>
      </c>
      <c r="AG94">
        <f t="shared" si="67"/>
        <v>-6.5035406642696322E-15</v>
      </c>
      <c r="AH94">
        <f t="shared" si="68"/>
        <v>-6.7488838364027666E-10</v>
      </c>
      <c r="AI94">
        <f t="shared" si="69"/>
        <v>-6.7489488718094097E-10</v>
      </c>
      <c r="AJ94">
        <f t="shared" si="70"/>
        <v>-1.5953798962611621E-2</v>
      </c>
      <c r="AK94">
        <f t="shared" si="92"/>
        <v>-1.0423148655651785E-2</v>
      </c>
      <c r="AL94">
        <f t="shared" si="71"/>
        <v>-2.6376948293158294E-2</v>
      </c>
      <c r="AN94">
        <f t="shared" si="72"/>
        <v>0</v>
      </c>
      <c r="AO94">
        <f t="shared" si="73"/>
        <v>0</v>
      </c>
      <c r="AP94">
        <f t="shared" si="74"/>
        <v>-2.1592841510488173E-19</v>
      </c>
      <c r="AQ94">
        <f t="shared" si="75"/>
        <v>-2.2407421829891179E-14</v>
      </c>
      <c r="AR94">
        <f t="shared" si="76"/>
        <v>-2.2407637758306286E-14</v>
      </c>
      <c r="AS94">
        <f t="shared" si="77"/>
        <v>-5.29692778554419E-7</v>
      </c>
      <c r="AT94">
        <f t="shared" si="78"/>
        <v>-3.4606594865817202E-7</v>
      </c>
      <c r="AU94">
        <f t="shared" si="79"/>
        <v>-8.7575874962022888E-7</v>
      </c>
      <c r="AW94">
        <v>91</v>
      </c>
      <c r="AX94">
        <f>IF(Z94&gt;0, (R94*SUMPRODUCT(K94:$K$98, X94:$X$98)-K94*$AZ$3)/Z94, 0)</f>
        <v>-255530663127804.16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0.84762719500000006</v>
      </c>
      <c r="Q95" s="5">
        <f t="shared" si="91"/>
        <v>12.5</v>
      </c>
      <c r="R95">
        <f t="shared" si="62"/>
        <v>250000</v>
      </c>
      <c r="S95">
        <f t="shared" si="63"/>
        <v>-1602499703456148.5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-0.13294832468955672</v>
      </c>
      <c r="AC95">
        <f t="shared" si="64"/>
        <v>-0.11870386132998097</v>
      </c>
      <c r="AE95">
        <f t="shared" si="65"/>
        <v>0</v>
      </c>
      <c r="AF95">
        <f t="shared" si="66"/>
        <v>0</v>
      </c>
      <c r="AG95">
        <f t="shared" si="67"/>
        <v>-9.259273268036304E-16</v>
      </c>
      <c r="AH95">
        <f t="shared" si="68"/>
        <v>-1.1025155861646611E-10</v>
      </c>
      <c r="AI95">
        <f t="shared" si="69"/>
        <v>-1.1025248454379291E-10</v>
      </c>
      <c r="AJ95">
        <f t="shared" si="70"/>
        <v>-1.4244463359575757E-2</v>
      </c>
      <c r="AK95">
        <f t="shared" si="92"/>
        <v>-9.3063827282689714E-3</v>
      </c>
      <c r="AL95">
        <f t="shared" si="71"/>
        <v>-2.3550846198097213E-2</v>
      </c>
      <c r="AN95">
        <f t="shared" si="72"/>
        <v>0</v>
      </c>
      <c r="AO95">
        <f t="shared" si="73"/>
        <v>0</v>
      </c>
      <c r="AP95">
        <f t="shared" si="74"/>
        <v>-2.7448512622934255E-20</v>
      </c>
      <c r="AQ95">
        <f t="shared" si="75"/>
        <v>-3.2683356574311882E-15</v>
      </c>
      <c r="AR95">
        <f t="shared" si="76"/>
        <v>-3.2683631059438109E-15</v>
      </c>
      <c r="AS95">
        <f t="shared" si="77"/>
        <v>-4.2226784004956819E-7</v>
      </c>
      <c r="AT95">
        <f t="shared" si="78"/>
        <v>-2.7588165549943098E-7</v>
      </c>
      <c r="AU95">
        <f t="shared" si="79"/>
        <v>-6.9814949881736225E-7</v>
      </c>
      <c r="AW95">
        <v>92</v>
      </c>
      <c r="AX95">
        <f>IF(Z95&gt;0, (R95*SUMPRODUCT(K95:$K$98, X95:$X$98)-K95*$AZ$3)/Z95, 0)</f>
        <v>-1602499703456148.5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0.86522596900000004</v>
      </c>
      <c r="Q96" s="5">
        <f t="shared" si="91"/>
        <v>12.5</v>
      </c>
      <c r="R96">
        <f t="shared" si="62"/>
        <v>250000</v>
      </c>
      <c r="S96">
        <f t="shared" si="63"/>
        <v>-1.1467156227863756E+16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-0.11870386132998097</v>
      </c>
      <c r="AC96">
        <f t="shared" si="64"/>
        <v>-0.10598559047320015</v>
      </c>
      <c r="AE96">
        <f t="shared" si="65"/>
        <v>0</v>
      </c>
      <c r="AF96">
        <f t="shared" si="66"/>
        <v>0</v>
      </c>
      <c r="AG96">
        <f t="shared" si="67"/>
        <v>-1.1553168497834322E-16</v>
      </c>
      <c r="AH96">
        <f t="shared" si="68"/>
        <v>-1.6022727371145017E-11</v>
      </c>
      <c r="AI96">
        <f t="shared" si="69"/>
        <v>-1.6022842902829995E-11</v>
      </c>
      <c r="AJ96">
        <f t="shared" si="70"/>
        <v>-1.2718270856780817E-2</v>
      </c>
      <c r="AK96">
        <f t="shared" si="92"/>
        <v>-8.3092702930986691E-3</v>
      </c>
      <c r="AL96">
        <f t="shared" si="71"/>
        <v>-2.102754116590233E-2</v>
      </c>
      <c r="AN96">
        <f t="shared" si="72"/>
        <v>0</v>
      </c>
      <c r="AO96">
        <f t="shared" si="73"/>
        <v>0</v>
      </c>
      <c r="AP96">
        <f t="shared" si="74"/>
        <v>-3.0579121115338278E-21</v>
      </c>
      <c r="AQ96">
        <f t="shared" si="75"/>
        <v>-4.2409224878191109E-16</v>
      </c>
      <c r="AR96">
        <f t="shared" si="76"/>
        <v>-4.2409530669402262E-16</v>
      </c>
      <c r="AS96">
        <f t="shared" si="77"/>
        <v>-3.366293367746526E-7</v>
      </c>
      <c r="AT96">
        <f t="shared" si="78"/>
        <v>-2.1993116669282248E-7</v>
      </c>
      <c r="AU96">
        <f t="shared" si="79"/>
        <v>-5.5656050389157044E-7</v>
      </c>
      <c r="AW96">
        <v>93</v>
      </c>
      <c r="AX96">
        <f>IF(Z96&gt;0, (R96*SUMPRODUCT(K96:$K$98, X96:$X$98)-K96*$AZ$3)/Z96, 0)</f>
        <v>-1.1467156227863756E+16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0.88282474399999999</v>
      </c>
      <c r="Q97" s="5">
        <f t="shared" si="91"/>
        <v>12.5</v>
      </c>
      <c r="R97">
        <f t="shared" si="62"/>
        <v>250000</v>
      </c>
      <c r="S97">
        <f t="shared" si="63"/>
        <v>-9.5530747753072464E+16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-0.10598559047320015</v>
      </c>
      <c r="AC97">
        <f t="shared" si="64"/>
        <v>-9.4629991493929047E-2</v>
      </c>
      <c r="AE97">
        <f t="shared" si="65"/>
        <v>0</v>
      </c>
      <c r="AF97">
        <f t="shared" si="66"/>
        <v>0</v>
      </c>
      <c r="AG97">
        <f t="shared" si="67"/>
        <v>-1.2382137913665284E-17</v>
      </c>
      <c r="AH97">
        <f t="shared" si="68"/>
        <v>-2.0398846042978901E-12</v>
      </c>
      <c r="AI97">
        <f t="shared" si="69"/>
        <v>-2.039896986435804E-12</v>
      </c>
      <c r="AJ97">
        <f t="shared" si="70"/>
        <v>-1.1355598979271103E-2</v>
      </c>
      <c r="AK97">
        <f t="shared" si="92"/>
        <v>-7.4189913331240108E-3</v>
      </c>
      <c r="AL97">
        <f t="shared" si="71"/>
        <v>-1.8774590314435013E-2</v>
      </c>
      <c r="AN97">
        <f t="shared" si="72"/>
        <v>0</v>
      </c>
      <c r="AO97">
        <f t="shared" si="73"/>
        <v>0</v>
      </c>
      <c r="AP97">
        <f t="shared" si="74"/>
        <v>-2.9261831551708784E-22</v>
      </c>
      <c r="AQ97">
        <f t="shared" si="75"/>
        <v>-4.8207151375702699E-17</v>
      </c>
      <c r="AR97">
        <f t="shared" si="76"/>
        <v>-4.8207443994018217E-17</v>
      </c>
      <c r="AS97">
        <f t="shared" si="77"/>
        <v>-2.6835884628087305E-7</v>
      </c>
      <c r="AT97">
        <f t="shared" si="78"/>
        <v>-1.7532777957017569E-7</v>
      </c>
      <c r="AU97">
        <f t="shared" si="79"/>
        <v>-4.4368662589925624E-7</v>
      </c>
      <c r="AW97">
        <v>94</v>
      </c>
      <c r="AX97">
        <f>IF(Z97&gt;0, (R97*SUMPRODUCT(K97:$K$98, X97:$X$98)-K97*$AZ$3)/Z97, 0)</f>
        <v>-9.5530747753072464E+16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-9.4629991493929047E-2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-2.4764275827330566E-13</v>
      </c>
      <c r="AI98">
        <f t="shared" si="69"/>
        <v>-2.4764275827330566E-13</v>
      </c>
      <c r="AJ98">
        <f t="shared" si="70"/>
        <v>-9.4629991493929047E-2</v>
      </c>
      <c r="AK98">
        <f t="shared" si="92"/>
        <v>-6.6240994045750337E-3</v>
      </c>
      <c r="AL98">
        <f t="shared" si="71"/>
        <v>-0.10125409089875173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-5.2253270628051388E-18</v>
      </c>
      <c r="AR98">
        <f t="shared" si="76"/>
        <v>-5.2253270628051388E-18</v>
      </c>
      <c r="AS98">
        <f t="shared" si="77"/>
        <v>-1.9967176062565633E-6</v>
      </c>
      <c r="AT98">
        <f t="shared" si="78"/>
        <v>-1.3977023243795943E-7</v>
      </c>
      <c r="AU98">
        <f t="shared" si="79"/>
        <v>-2.1364878386997482E-6</v>
      </c>
      <c r="AW98">
        <v>95</v>
      </c>
    </row>
    <row r="100" spans="5:50" x14ac:dyDescent="0.25">
      <c r="AN100" s="6">
        <f t="shared" ref="AN100:AU100" si="93">SUM(AN3:AN98)</f>
        <v>6231.9286928622387</v>
      </c>
      <c r="AO100" s="6">
        <f t="shared" si="93"/>
        <v>-623.19286928622387</v>
      </c>
      <c r="AP100" s="6">
        <f t="shared" si="93"/>
        <v>-707.38880463985993</v>
      </c>
      <c r="AQ100" s="6">
        <f t="shared" si="93"/>
        <v>-4004.2661149772725</v>
      </c>
      <c r="AR100" s="6">
        <f t="shared" si="93"/>
        <v>897.08090395888291</v>
      </c>
      <c r="AS100" s="6">
        <f t="shared" si="93"/>
        <v>-782.1608896787659</v>
      </c>
      <c r="AT100" s="6">
        <f t="shared" si="93"/>
        <v>456.26051897927965</v>
      </c>
      <c r="AU100" s="6">
        <f t="shared" si="93"/>
        <v>571.1805332593957</v>
      </c>
    </row>
  </sheetData>
  <conditionalFormatting sqref="AN100:AU100">
    <cfRule type="cellIs" dxfId="63" priority="1" operator="lessThan">
      <formula>0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C6C91-92D7-4771-9918-A220733E50FE}">
  <sheetPr codeName="Sheet3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12757.106435718953</v>
      </c>
      <c r="K3">
        <v>1</v>
      </c>
      <c r="L3" s="2">
        <v>0</v>
      </c>
      <c r="O3">
        <f>$C$3</f>
        <v>12757.106435718953</v>
      </c>
      <c r="P3">
        <f>O3*C5</f>
        <v>1275.7106435718954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12757.106435718953</v>
      </c>
      <c r="AF3">
        <f t="shared" ref="AF3:AF34" si="4">-$Z3*P3</f>
        <v>-1275.7106435718954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10856.438821447056</v>
      </c>
      <c r="AJ3">
        <f t="shared" ref="AJ3:AJ34" si="8">AB3-AC3</f>
        <v>0</v>
      </c>
      <c r="AL3">
        <f t="shared" ref="AL3:AL34" si="9">SUM(AI3:AK3)</f>
        <v>10856.438821447056</v>
      </c>
      <c r="AN3">
        <f t="shared" ref="AN3:AN34" si="10">AE3*$K3</f>
        <v>12757.106435718953</v>
      </c>
      <c r="AO3">
        <f t="shared" ref="AO3:AO34" si="11">AF3*$K3</f>
        <v>-1275.7106435718954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10856.438821447056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10856.438821447056</v>
      </c>
      <c r="AW3">
        <v>0</v>
      </c>
      <c r="AX3">
        <f>IF(Z3&gt;0, (R3*SUMPRODUCT(K3:$K$98, X3:$X$98)-K3*$AZ$3)/Z3, 0)</f>
        <v>0</v>
      </c>
      <c r="AZ3">
        <f>C6*SUMPRODUCT(X4:X89, K4:K89)/1</f>
        <v>7343.7037570710245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250000</v>
      </c>
      <c r="S4">
        <f t="shared" si="1"/>
        <v>795.8891916091128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786.82540254332434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-786.82540254332434</v>
      </c>
      <c r="AK4">
        <f>G4*SUM(AB4, AE4:AF4)</f>
        <v>0</v>
      </c>
      <c r="AL4">
        <f t="shared" si="9"/>
        <v>-1133.8891525433244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-309.87834821428567</v>
      </c>
      <c r="AR4">
        <f t="shared" si="14"/>
        <v>-309.87834821428567</v>
      </c>
      <c r="AS4">
        <f t="shared" si="15"/>
        <v>-702.52268084225386</v>
      </c>
      <c r="AT4">
        <f t="shared" si="16"/>
        <v>0</v>
      </c>
      <c r="AU4">
        <f t="shared" si="17"/>
        <v>-1012.4010290565395</v>
      </c>
      <c r="AW4">
        <v>1</v>
      </c>
      <c r="AX4">
        <f>IF(Z4&gt;0, (R4*SUMPRODUCT(K4:$K$98, X4:$X$98)-K4*$AZ$3)/Z4, 0)</f>
        <v>795.8891916091128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1.4257860000000001E-3</v>
      </c>
      <c r="Q5" s="5">
        <f t="shared" ref="Q5:Q36" si="29">$C$8</f>
        <v>12.5</v>
      </c>
      <c r="R5">
        <f t="shared" si="0"/>
        <v>250000</v>
      </c>
      <c r="S5">
        <f t="shared" si="1"/>
        <v>1206.8457286227178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786.82540254332434</v>
      </c>
      <c r="AC5">
        <f t="shared" si="2"/>
        <v>1179.469735171293</v>
      </c>
      <c r="AE5">
        <f t="shared" si="3"/>
        <v>0</v>
      </c>
      <c r="AF5">
        <f t="shared" si="4"/>
        <v>0</v>
      </c>
      <c r="AG5">
        <f t="shared" si="5"/>
        <v>-12.216450984556793</v>
      </c>
      <c r="AH5">
        <f t="shared" si="6"/>
        <v>-352.38719636414254</v>
      </c>
      <c r="AI5">
        <f t="shared" si="7"/>
        <v>-364.60364734869933</v>
      </c>
      <c r="AJ5">
        <f t="shared" si="8"/>
        <v>-392.64433262796865</v>
      </c>
      <c r="AK5">
        <f>G5*SUM(AB5, AE5:AF5)</f>
        <v>55.077778178032709</v>
      </c>
      <c r="AL5">
        <f t="shared" si="9"/>
        <v>-702.17020179863516</v>
      </c>
      <c r="AN5">
        <f t="shared" si="10"/>
        <v>0</v>
      </c>
      <c r="AO5">
        <f t="shared" si="11"/>
        <v>0</v>
      </c>
      <c r="AP5">
        <f t="shared" si="12"/>
        <v>-9.7388799302908104</v>
      </c>
      <c r="AQ5">
        <f t="shared" si="13"/>
        <v>-280.9209154688636</v>
      </c>
      <c r="AR5">
        <f t="shared" si="14"/>
        <v>-290.6597953991544</v>
      </c>
      <c r="AS5">
        <f t="shared" si="15"/>
        <v>-313.01365802612293</v>
      </c>
      <c r="AT5">
        <f t="shared" si="16"/>
        <v>43.907667552640866</v>
      </c>
      <c r="AU5">
        <f t="shared" si="17"/>
        <v>-559.76578587263634</v>
      </c>
      <c r="AW5">
        <v>2</v>
      </c>
      <c r="AX5">
        <f>IF(Z5&gt;0, (R5*SUMPRODUCT(K5:$K$98, X5:$X$98)-K5*$AZ$3)/Z5, 0)</f>
        <v>1206.8457286227178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1.477569E-3</v>
      </c>
      <c r="Q6" s="5">
        <f t="shared" si="29"/>
        <v>12.5</v>
      </c>
      <c r="R6">
        <f t="shared" si="0"/>
        <v>250000</v>
      </c>
      <c r="S6">
        <f t="shared" si="1"/>
        <v>1579.3427225233684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1179.469735171293</v>
      </c>
      <c r="AC6">
        <f t="shared" si="2"/>
        <v>1525.8012133115835</v>
      </c>
      <c r="AE6">
        <f t="shared" si="3"/>
        <v>0</v>
      </c>
      <c r="AF6">
        <f t="shared" si="4"/>
        <v>0</v>
      </c>
      <c r="AG6">
        <f t="shared" si="5"/>
        <v>-12.076235825446426</v>
      </c>
      <c r="AH6">
        <f t="shared" si="6"/>
        <v>-361.01298529601195</v>
      </c>
      <c r="AI6">
        <f t="shared" si="7"/>
        <v>-373.08922112145837</v>
      </c>
      <c r="AJ6">
        <f t="shared" si="8"/>
        <v>-346.33147814029053</v>
      </c>
      <c r="AK6">
        <f>G6*SUM(AB6, AE6:AF6)</f>
        <v>82.562881461990514</v>
      </c>
      <c r="AL6">
        <f t="shared" si="9"/>
        <v>-636.85781779975844</v>
      </c>
      <c r="AN6">
        <f t="shared" si="10"/>
        <v>0</v>
      </c>
      <c r="AO6">
        <f t="shared" si="11"/>
        <v>0</v>
      </c>
      <c r="AP6">
        <f t="shared" si="12"/>
        <v>-8.5956261284894495</v>
      </c>
      <c r="AQ6">
        <f t="shared" si="13"/>
        <v>-256.96191213785465</v>
      </c>
      <c r="AR6">
        <f t="shared" si="14"/>
        <v>-265.55753826634412</v>
      </c>
      <c r="AS6">
        <f t="shared" si="15"/>
        <v>-246.51190533628093</v>
      </c>
      <c r="AT6">
        <f t="shared" si="16"/>
        <v>58.766628227204883</v>
      </c>
      <c r="AU6">
        <f t="shared" si="17"/>
        <v>-453.30281537542021</v>
      </c>
      <c r="AW6">
        <v>3</v>
      </c>
      <c r="AX6">
        <f>IF(Z6&gt;0, (R6*SUMPRODUCT(K6:$K$98, X6:$X$98)-K6*$AZ$3)/Z6, 0)</f>
        <v>1579.3427225233684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1.5369540000000001E-3</v>
      </c>
      <c r="Q7" s="5">
        <f t="shared" si="29"/>
        <v>12.5</v>
      </c>
      <c r="R7">
        <f t="shared" si="0"/>
        <v>250000</v>
      </c>
      <c r="S7">
        <f t="shared" si="1"/>
        <v>1915.1581573416474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1525.8012133115835</v>
      </c>
      <c r="AC7">
        <f t="shared" si="2"/>
        <v>1828.8860811819013</v>
      </c>
      <c r="AE7">
        <f t="shared" si="3"/>
        <v>0</v>
      </c>
      <c r="AF7">
        <f t="shared" si="4"/>
        <v>0</v>
      </c>
      <c r="AG7">
        <f t="shared" si="5"/>
        <v>-11.936912848235098</v>
      </c>
      <c r="AH7">
        <f t="shared" si="6"/>
        <v>-371.21237913726372</v>
      </c>
      <c r="AI7">
        <f t="shared" si="7"/>
        <v>-383.14929198549885</v>
      </c>
      <c r="AJ7">
        <f t="shared" si="8"/>
        <v>-303.08486787031779</v>
      </c>
      <c r="AK7">
        <f>G7*SUM(AB7, AE7:AF7)</f>
        <v>106.80608493181086</v>
      </c>
      <c r="AL7">
        <f t="shared" si="9"/>
        <v>-579.42807492400584</v>
      </c>
      <c r="AN7">
        <f t="shared" si="10"/>
        <v>0</v>
      </c>
      <c r="AO7">
        <f t="shared" si="11"/>
        <v>0</v>
      </c>
      <c r="AP7">
        <f t="shared" si="12"/>
        <v>-7.5861239153963096</v>
      </c>
      <c r="AQ7">
        <f t="shared" si="13"/>
        <v>-235.9121778693995</v>
      </c>
      <c r="AR7">
        <f t="shared" si="14"/>
        <v>-243.49830178479581</v>
      </c>
      <c r="AS7">
        <f t="shared" si="15"/>
        <v>-192.61591282252652</v>
      </c>
      <c r="AT7">
        <f t="shared" si="16"/>
        <v>67.87719785780763</v>
      </c>
      <c r="AU7">
        <f t="shared" si="17"/>
        <v>-368.23701674951474</v>
      </c>
      <c r="AW7">
        <v>4</v>
      </c>
      <c r="AX7">
        <f>IF(Z7&gt;0, (R7*SUMPRODUCT(K7:$K$98, X7:$X$98)-K7*$AZ$3)/Z7, 0)</f>
        <v>1915.1581573416474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1.5977630000000001E-3</v>
      </c>
      <c r="Q8" s="5">
        <f t="shared" si="29"/>
        <v>12.5</v>
      </c>
      <c r="R8">
        <f t="shared" si="0"/>
        <v>250000</v>
      </c>
      <c r="S8">
        <f t="shared" si="1"/>
        <v>2217.4648805625015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1828.8860811819013</v>
      </c>
      <c r="AC8">
        <f t="shared" si="2"/>
        <v>2093.0156711769432</v>
      </c>
      <c r="AE8">
        <f t="shared" si="3"/>
        <v>0</v>
      </c>
      <c r="AF8">
        <f t="shared" si="4"/>
        <v>0</v>
      </c>
      <c r="AG8">
        <f t="shared" si="5"/>
        <v>-11.798471362069613</v>
      </c>
      <c r="AH8">
        <f t="shared" si="6"/>
        <v>-381.4471536626931</v>
      </c>
      <c r="AI8">
        <f t="shared" si="7"/>
        <v>-393.24562502476272</v>
      </c>
      <c r="AJ8">
        <f t="shared" si="8"/>
        <v>-264.1295899950419</v>
      </c>
      <c r="AK8">
        <f t="shared" ref="AK8:AK39" si="30">G8*SUM(AB8:AB8, AE8:AF8)</f>
        <v>128.0220256827331</v>
      </c>
      <c r="AL8">
        <f t="shared" si="9"/>
        <v>-529.35318933707151</v>
      </c>
      <c r="AN8">
        <f t="shared" si="10"/>
        <v>0</v>
      </c>
      <c r="AO8">
        <f t="shared" si="11"/>
        <v>0</v>
      </c>
      <c r="AP8">
        <f t="shared" si="12"/>
        <v>-6.6947695072651001</v>
      </c>
      <c r="AQ8">
        <f t="shared" si="13"/>
        <v>-216.44335902563134</v>
      </c>
      <c r="AR8">
        <f t="shared" si="14"/>
        <v>-223.13812853289645</v>
      </c>
      <c r="AS8">
        <f t="shared" si="15"/>
        <v>-149.87422275312943</v>
      </c>
      <c r="AT8">
        <f t="shared" si="16"/>
        <v>72.643135495879008</v>
      </c>
      <c r="AU8">
        <f t="shared" si="17"/>
        <v>-300.36921579014688</v>
      </c>
      <c r="AW8">
        <v>5</v>
      </c>
      <c r="AX8">
        <f>IF(Z8&gt;0, (R8*SUMPRODUCT(K8:$K$98, X8:$X$98)-K8*$AZ$3)/Z8, 0)</f>
        <v>2217.4648805625015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1.661898E-3</v>
      </c>
      <c r="Q9" s="5">
        <f t="shared" si="29"/>
        <v>12.5</v>
      </c>
      <c r="R9">
        <f t="shared" si="0"/>
        <v>250000</v>
      </c>
      <c r="S9">
        <f t="shared" si="1"/>
        <v>2490.2048739802726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2093.0156711769432</v>
      </c>
      <c r="AC9">
        <f t="shared" si="2"/>
        <v>2323.0381763159912</v>
      </c>
      <c r="AE9">
        <f t="shared" si="3"/>
        <v>0</v>
      </c>
      <c r="AF9">
        <f t="shared" si="4"/>
        <v>0</v>
      </c>
      <c r="AG9">
        <f t="shared" si="5"/>
        <v>-11.660878792489235</v>
      </c>
      <c r="AH9">
        <f t="shared" si="6"/>
        <v>-392.1571191936153</v>
      </c>
      <c r="AI9">
        <f t="shared" si="7"/>
        <v>-403.81799798610456</v>
      </c>
      <c r="AJ9">
        <f t="shared" si="8"/>
        <v>-230.02250513904801</v>
      </c>
      <c r="AK9">
        <f t="shared" si="30"/>
        <v>146.51109698238605</v>
      </c>
      <c r="AL9">
        <f t="shared" si="9"/>
        <v>-487.32940614276646</v>
      </c>
      <c r="AN9">
        <f t="shared" si="10"/>
        <v>0</v>
      </c>
      <c r="AO9">
        <f t="shared" si="11"/>
        <v>0</v>
      </c>
      <c r="AP9">
        <f t="shared" si="12"/>
        <v>-5.9077640965516638</v>
      </c>
      <c r="AQ9">
        <f t="shared" si="13"/>
        <v>-198.67900097472955</v>
      </c>
      <c r="AR9">
        <f t="shared" si="14"/>
        <v>-204.58676507128121</v>
      </c>
      <c r="AS9">
        <f t="shared" si="15"/>
        <v>-116.53655967461192</v>
      </c>
      <c r="AT9">
        <f t="shared" si="16"/>
        <v>74.227081329105431</v>
      </c>
      <c r="AU9">
        <f t="shared" si="17"/>
        <v>-246.89624341678768</v>
      </c>
      <c r="AW9">
        <v>6</v>
      </c>
      <c r="AX9">
        <f>IF(Z9&gt;0, (R9*SUMPRODUCT(K9:$K$98, X9:$X$98)-K9*$AZ$3)/Z9, 0)</f>
        <v>2490.2048739802726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1.7364850000000001E-3</v>
      </c>
      <c r="Q10" s="5">
        <f t="shared" si="29"/>
        <v>12.5</v>
      </c>
      <c r="R10">
        <f t="shared" si="0"/>
        <v>250000</v>
      </c>
      <c r="S10">
        <f t="shared" si="1"/>
        <v>2736.6634845926637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2323.0381763159912</v>
      </c>
      <c r="AC10">
        <f t="shared" si="2"/>
        <v>2522.9894112025831</v>
      </c>
      <c r="AE10">
        <f t="shared" si="3"/>
        <v>0</v>
      </c>
      <c r="AF10">
        <f t="shared" si="4"/>
        <v>0</v>
      </c>
      <c r="AG10">
        <f t="shared" si="5"/>
        <v>-11.524021063454368</v>
      </c>
      <c r="AH10">
        <f t="shared" si="6"/>
        <v>-404.97882219951344</v>
      </c>
      <c r="AI10">
        <f t="shared" si="7"/>
        <v>-416.50284326296782</v>
      </c>
      <c r="AJ10">
        <f t="shared" si="8"/>
        <v>-199.95123488659192</v>
      </c>
      <c r="AK10">
        <f t="shared" si="30"/>
        <v>162.6126723421194</v>
      </c>
      <c r="AL10">
        <f t="shared" si="9"/>
        <v>-453.84140580744042</v>
      </c>
      <c r="AN10">
        <f t="shared" si="10"/>
        <v>0</v>
      </c>
      <c r="AO10">
        <f t="shared" si="11"/>
        <v>0</v>
      </c>
      <c r="AP10">
        <f t="shared" si="12"/>
        <v>-5.2128818855794172</v>
      </c>
      <c r="AQ10">
        <f t="shared" si="13"/>
        <v>-183.19185245000924</v>
      </c>
      <c r="AR10">
        <f t="shared" si="14"/>
        <v>-188.40473433558864</v>
      </c>
      <c r="AS10">
        <f t="shared" si="15"/>
        <v>-90.447784206592743</v>
      </c>
      <c r="AT10">
        <f t="shared" si="16"/>
        <v>73.557714737793077</v>
      </c>
      <c r="AU10">
        <f t="shared" si="17"/>
        <v>-205.29480380438835</v>
      </c>
      <c r="AW10">
        <v>7</v>
      </c>
      <c r="AX10">
        <f>IF(Z10&gt;0, (R10*SUMPRODUCT(K10:$K$98, X10:$X$98)-K10*$AZ$3)/Z10, 0)</f>
        <v>2736.6634845926637</v>
      </c>
    </row>
    <row r="11" spans="1:52" x14ac:dyDescent="0.25">
      <c r="A11" t="s">
        <v>33</v>
      </c>
      <c r="C11" s="25">
        <f>AU91</f>
        <v>2638.6804706414537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1.8096469999999999E-3</v>
      </c>
      <c r="Q11" s="5">
        <f t="shared" si="29"/>
        <v>12.5</v>
      </c>
      <c r="R11">
        <f t="shared" si="0"/>
        <v>250000</v>
      </c>
      <c r="S11">
        <f t="shared" si="1"/>
        <v>2958.9642874957658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2522.9894112025831</v>
      </c>
      <c r="AC11">
        <f t="shared" si="2"/>
        <v>2695.7174122001816</v>
      </c>
      <c r="AE11">
        <f t="shared" si="3"/>
        <v>0</v>
      </c>
      <c r="AF11">
        <f t="shared" si="4"/>
        <v>0</v>
      </c>
      <c r="AG11">
        <f t="shared" si="5"/>
        <v>-11.387926442674408</v>
      </c>
      <c r="AH11">
        <f t="shared" si="6"/>
        <v>-417.08820290834018</v>
      </c>
      <c r="AI11">
        <f t="shared" si="7"/>
        <v>-428.47612935101461</v>
      </c>
      <c r="AJ11">
        <f t="shared" si="8"/>
        <v>-172.72800099759843</v>
      </c>
      <c r="AK11">
        <f t="shared" si="30"/>
        <v>176.60925878418084</v>
      </c>
      <c r="AL11">
        <f t="shared" si="9"/>
        <v>-424.5948715644322</v>
      </c>
      <c r="AN11">
        <f t="shared" si="10"/>
        <v>0</v>
      </c>
      <c r="AO11">
        <f t="shared" si="11"/>
        <v>0</v>
      </c>
      <c r="AP11">
        <f t="shared" si="12"/>
        <v>-4.5993924916589544</v>
      </c>
      <c r="AQ11">
        <f t="shared" si="13"/>
        <v>-168.45492974273455</v>
      </c>
      <c r="AR11">
        <f t="shared" si="14"/>
        <v>-173.05432223439351</v>
      </c>
      <c r="AS11">
        <f t="shared" si="15"/>
        <v>-69.761942605333758</v>
      </c>
      <c r="AT11">
        <f t="shared" si="16"/>
        <v>71.329517528798718</v>
      </c>
      <c r="AU11">
        <f t="shared" si="17"/>
        <v>-171.48674731092856</v>
      </c>
      <c r="AW11">
        <v>8</v>
      </c>
      <c r="AX11">
        <f>IF(Z11&gt;0, (R11*SUMPRODUCT(K11:$K$98, X11:$X$98)-K11*$AZ$3)/Z11, 0)</f>
        <v>2958.9642874957658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1.8942099999999999E-3</v>
      </c>
      <c r="Q12" s="5">
        <f t="shared" si="29"/>
        <v>12.5</v>
      </c>
      <c r="R12">
        <f t="shared" si="0"/>
        <v>250000</v>
      </c>
      <c r="S12">
        <f t="shared" si="1"/>
        <v>3160.4689183675328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2695.7174122001816</v>
      </c>
      <c r="AC12">
        <f t="shared" si="2"/>
        <v>2845.0480658928122</v>
      </c>
      <c r="AE12">
        <f t="shared" si="3"/>
        <v>0</v>
      </c>
      <c r="AF12">
        <f t="shared" si="4"/>
        <v>0</v>
      </c>
      <c r="AG12">
        <f t="shared" si="5"/>
        <v>-11.252476054100685</v>
      </c>
      <c r="AH12">
        <f t="shared" si="6"/>
        <v>-431.42248293956578</v>
      </c>
      <c r="AI12">
        <f t="shared" si="7"/>
        <v>-442.67495899366645</v>
      </c>
      <c r="AJ12">
        <f t="shared" si="8"/>
        <v>-149.33065369263068</v>
      </c>
      <c r="AK12">
        <f t="shared" si="30"/>
        <v>188.70021885401272</v>
      </c>
      <c r="AL12">
        <f t="shared" si="9"/>
        <v>-403.30539383228438</v>
      </c>
      <c r="AN12">
        <f t="shared" si="10"/>
        <v>0</v>
      </c>
      <c r="AO12">
        <f t="shared" si="11"/>
        <v>0</v>
      </c>
      <c r="AP12">
        <f t="shared" si="12"/>
        <v>-4.057755670973874</v>
      </c>
      <c r="AQ12">
        <f t="shared" si="13"/>
        <v>-155.57527235045194</v>
      </c>
      <c r="AR12">
        <f t="shared" si="14"/>
        <v>-159.63302802142579</v>
      </c>
      <c r="AS12">
        <f t="shared" si="15"/>
        <v>-53.850130758615165</v>
      </c>
      <c r="AT12">
        <f t="shared" si="16"/>
        <v>68.047190634975067</v>
      </c>
      <c r="AU12">
        <f t="shared" si="17"/>
        <v>-145.43596814506589</v>
      </c>
      <c r="AW12">
        <v>9</v>
      </c>
      <c r="AX12">
        <f>IF(Z12&gt;0, (R12*SUMPRODUCT(K12:$K$98, X12:$X$98)-K12*$AZ$3)/Z12, 0)</f>
        <v>3160.4689183675328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1.9849490000000002E-3</v>
      </c>
      <c r="Q13" s="5">
        <f t="shared" si="29"/>
        <v>12.5</v>
      </c>
      <c r="R13">
        <f t="shared" si="0"/>
        <v>250000</v>
      </c>
      <c r="S13">
        <f t="shared" si="1"/>
        <v>3342.9041815025539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2845.0480658928122</v>
      </c>
      <c r="AC13">
        <f t="shared" si="2"/>
        <v>2973.2099216096503</v>
      </c>
      <c r="AE13">
        <f t="shared" si="3"/>
        <v>0</v>
      </c>
      <c r="AF13">
        <f t="shared" si="4"/>
        <v>0</v>
      </c>
      <c r="AG13">
        <f t="shared" si="5"/>
        <v>-11.117615702468568</v>
      </c>
      <c r="AH13">
        <f t="shared" si="6"/>
        <v>-446.71182182222208</v>
      </c>
      <c r="AI13">
        <f t="shared" si="7"/>
        <v>-457.82943752469066</v>
      </c>
      <c r="AJ13">
        <f t="shared" si="8"/>
        <v>-128.16185571683809</v>
      </c>
      <c r="AK13">
        <f t="shared" si="30"/>
        <v>199.15336461249689</v>
      </c>
      <c r="AL13">
        <f t="shared" si="9"/>
        <v>-386.83792862903186</v>
      </c>
      <c r="AN13">
        <f t="shared" si="10"/>
        <v>0</v>
      </c>
      <c r="AO13">
        <f t="shared" si="11"/>
        <v>0</v>
      </c>
      <c r="AP13">
        <f t="shared" si="12"/>
        <v>-3.5795747108953493</v>
      </c>
      <c r="AQ13">
        <f t="shared" si="13"/>
        <v>-143.82925109542717</v>
      </c>
      <c r="AR13">
        <f t="shared" si="14"/>
        <v>-147.40882580632251</v>
      </c>
      <c r="AS13">
        <f t="shared" si="15"/>
        <v>-41.264687492620162</v>
      </c>
      <c r="AT13">
        <f t="shared" si="16"/>
        <v>64.122053382212613</v>
      </c>
      <c r="AU13">
        <f t="shared" si="17"/>
        <v>-124.55145991673007</v>
      </c>
      <c r="AW13">
        <v>10</v>
      </c>
      <c r="AX13">
        <f>IF(Z13&gt;0, (R13*SUMPRODUCT(K13:$K$98, X13:$X$98)-K13*$AZ$3)/Z13, 0)</f>
        <v>3342.9041815025539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2.0842399999999998E-3</v>
      </c>
      <c r="Q14" s="5">
        <f t="shared" si="29"/>
        <v>12.5</v>
      </c>
      <c r="R14">
        <f t="shared" si="0"/>
        <v>250000</v>
      </c>
      <c r="S14">
        <f t="shared" si="1"/>
        <v>3508.4246529069433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2973.2099216096503</v>
      </c>
      <c r="AC14">
        <f t="shared" si="2"/>
        <v>3082.7173920028749</v>
      </c>
      <c r="AE14">
        <f t="shared" si="3"/>
        <v>0</v>
      </c>
      <c r="AF14">
        <f t="shared" si="4"/>
        <v>0</v>
      </c>
      <c r="AG14">
        <f t="shared" si="5"/>
        <v>-10.983267766092169</v>
      </c>
      <c r="AH14">
        <f t="shared" si="6"/>
        <v>-463.43558703426174</v>
      </c>
      <c r="AI14">
        <f t="shared" si="7"/>
        <v>-474.41885480035393</v>
      </c>
      <c r="AJ14">
        <f t="shared" si="8"/>
        <v>-109.50747039322459</v>
      </c>
      <c r="AK14">
        <f t="shared" si="30"/>
        <v>208.12469451267555</v>
      </c>
      <c r="AL14">
        <f t="shared" si="9"/>
        <v>-375.80163068090303</v>
      </c>
      <c r="AN14">
        <f t="shared" si="10"/>
        <v>0</v>
      </c>
      <c r="AO14">
        <f t="shared" si="11"/>
        <v>0</v>
      </c>
      <c r="AP14">
        <f t="shared" si="12"/>
        <v>-3.1574270276704994</v>
      </c>
      <c r="AQ14">
        <f t="shared" si="13"/>
        <v>-133.22665706136647</v>
      </c>
      <c r="AR14">
        <f t="shared" si="14"/>
        <v>-136.38408408903697</v>
      </c>
      <c r="AS14">
        <f t="shared" si="15"/>
        <v>-31.480780958362804</v>
      </c>
      <c r="AT14">
        <f t="shared" si="16"/>
        <v>59.830876345264301</v>
      </c>
      <c r="AU14">
        <f t="shared" si="17"/>
        <v>-108.0339887021355</v>
      </c>
      <c r="AW14">
        <v>11</v>
      </c>
      <c r="AX14">
        <f>IF(Z14&gt;0, (R14*SUMPRODUCT(K14:$K$98, X14:$X$98)-K14*$AZ$3)/Z14, 0)</f>
        <v>3508.4246529069433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2.1892320000000002E-3</v>
      </c>
      <c r="Q15" s="5">
        <f t="shared" si="29"/>
        <v>12.5</v>
      </c>
      <c r="R15">
        <f t="shared" si="0"/>
        <v>250000</v>
      </c>
      <c r="S15">
        <f t="shared" si="1"/>
        <v>3658.828039339121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3082.7173920028749</v>
      </c>
      <c r="AC15">
        <f t="shared" si="2"/>
        <v>3175.684236270662</v>
      </c>
      <c r="AE15">
        <f t="shared" si="3"/>
        <v>0</v>
      </c>
      <c r="AF15">
        <f t="shared" si="4"/>
        <v>0</v>
      </c>
      <c r="AG15">
        <f t="shared" si="5"/>
        <v>-10.849390167173151</v>
      </c>
      <c r="AH15">
        <f t="shared" si="6"/>
        <v>-480.89842516194989</v>
      </c>
      <c r="AI15">
        <f t="shared" si="7"/>
        <v>-491.74781532912306</v>
      </c>
      <c r="AJ15">
        <f t="shared" si="8"/>
        <v>-92.96684426778711</v>
      </c>
      <c r="AK15">
        <f t="shared" si="30"/>
        <v>215.79021744020127</v>
      </c>
      <c r="AL15">
        <f t="shared" si="9"/>
        <v>-368.92444215670895</v>
      </c>
      <c r="AN15">
        <f t="shared" si="10"/>
        <v>0</v>
      </c>
      <c r="AO15">
        <f t="shared" si="11"/>
        <v>0</v>
      </c>
      <c r="AP15">
        <f t="shared" si="12"/>
        <v>-2.7847682295599587</v>
      </c>
      <c r="AQ15">
        <f t="shared" si="13"/>
        <v>-123.43464797573471</v>
      </c>
      <c r="AR15">
        <f t="shared" si="14"/>
        <v>-126.21941620529466</v>
      </c>
      <c r="AS15">
        <f t="shared" si="15"/>
        <v>-23.862273393273764</v>
      </c>
      <c r="AT15">
        <f t="shared" si="16"/>
        <v>55.387974118169375</v>
      </c>
      <c r="AU15">
        <f t="shared" si="17"/>
        <v>-94.693715480399078</v>
      </c>
      <c r="AW15">
        <v>12</v>
      </c>
      <c r="AX15">
        <f>IF(Z15&gt;0, (R15*SUMPRODUCT(K15:$K$98, X15:$X$98)-K15*$AZ$3)/Z15, 0)</f>
        <v>3658.828039339121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2.8741389999999999E-3</v>
      </c>
      <c r="Q16" s="5">
        <f t="shared" si="29"/>
        <v>12.5</v>
      </c>
      <c r="R16">
        <f t="shared" si="0"/>
        <v>250000</v>
      </c>
      <c r="S16">
        <f t="shared" si="1"/>
        <v>3798.1968870727815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3175.684236270662</v>
      </c>
      <c r="AC16">
        <f t="shared" si="2"/>
        <v>3254.2080716245282</v>
      </c>
      <c r="AE16">
        <f t="shared" si="3"/>
        <v>0</v>
      </c>
      <c r="AF16">
        <f t="shared" si="4"/>
        <v>0</v>
      </c>
      <c r="AG16">
        <f t="shared" si="5"/>
        <v>-10.709713610095731</v>
      </c>
      <c r="AH16">
        <f t="shared" si="6"/>
        <v>-623.65310811377742</v>
      </c>
      <c r="AI16">
        <f t="shared" si="7"/>
        <v>-634.36282172387314</v>
      </c>
      <c r="AJ16">
        <f t="shared" si="8"/>
        <v>-78.523835353866161</v>
      </c>
      <c r="AK16">
        <f t="shared" si="30"/>
        <v>222.29789653894636</v>
      </c>
      <c r="AL16">
        <f t="shared" si="9"/>
        <v>-490.58876053879294</v>
      </c>
      <c r="AN16">
        <f t="shared" si="10"/>
        <v>0</v>
      </c>
      <c r="AO16">
        <f t="shared" si="11"/>
        <v>0</v>
      </c>
      <c r="AP16">
        <f t="shared" si="12"/>
        <v>-2.4543899431159106</v>
      </c>
      <c r="AQ16">
        <f t="shared" si="13"/>
        <v>-142.92519597391481</v>
      </c>
      <c r="AR16">
        <f t="shared" si="14"/>
        <v>-145.37958591703071</v>
      </c>
      <c r="AS16">
        <f t="shared" si="15"/>
        <v>-17.995636373108947</v>
      </c>
      <c r="AT16">
        <f t="shared" si="16"/>
        <v>50.944940406873691</v>
      </c>
      <c r="AU16">
        <f t="shared" si="17"/>
        <v>-112.43028188326596</v>
      </c>
      <c r="AW16">
        <v>13</v>
      </c>
      <c r="AX16">
        <f>IF(Z16&gt;0, (R16*SUMPRODUCT(K16:$K$98, X16:$X$98)-K16*$AZ$3)/Z16, 0)</f>
        <v>3798.1968870727815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3.657909E-3</v>
      </c>
      <c r="Q17" s="5">
        <f t="shared" si="29"/>
        <v>12.5</v>
      </c>
      <c r="R17">
        <f t="shared" si="0"/>
        <v>250000</v>
      </c>
      <c r="S17">
        <f t="shared" si="1"/>
        <v>3895.0409856093211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3254.2080716245282</v>
      </c>
      <c r="AC17">
        <f t="shared" si="2"/>
        <v>3291.6029500520426</v>
      </c>
      <c r="AE17">
        <f t="shared" si="3"/>
        <v>0</v>
      </c>
      <c r="AF17">
        <f t="shared" si="4"/>
        <v>0</v>
      </c>
      <c r="AG17">
        <f t="shared" si="5"/>
        <v>-10.563441316192982</v>
      </c>
      <c r="AH17">
        <f t="shared" si="6"/>
        <v>-783.50315603583329</v>
      </c>
      <c r="AI17">
        <f t="shared" si="7"/>
        <v>-794.06659735202629</v>
      </c>
      <c r="AJ17">
        <f t="shared" si="8"/>
        <v>-37.394878427514413</v>
      </c>
      <c r="AK17">
        <f t="shared" si="30"/>
        <v>227.794565013717</v>
      </c>
      <c r="AL17">
        <f t="shared" si="9"/>
        <v>-603.66691076582367</v>
      </c>
      <c r="AN17">
        <f t="shared" si="10"/>
        <v>0</v>
      </c>
      <c r="AO17">
        <f t="shared" si="11"/>
        <v>0</v>
      </c>
      <c r="AP17">
        <f t="shared" si="12"/>
        <v>-2.1614893826984982</v>
      </c>
      <c r="AQ17">
        <f t="shared" si="13"/>
        <v>-160.32026897202098</v>
      </c>
      <c r="AR17">
        <f t="shared" si="14"/>
        <v>-162.48175835471949</v>
      </c>
      <c r="AS17">
        <f t="shared" si="15"/>
        <v>-7.6517330166324813</v>
      </c>
      <c r="AT17">
        <f t="shared" si="16"/>
        <v>46.611281208027961</v>
      </c>
      <c r="AU17">
        <f t="shared" si="17"/>
        <v>-123.52221016332402</v>
      </c>
      <c r="AW17">
        <v>14</v>
      </c>
      <c r="AX17">
        <f>IF(Z17&gt;0, (R17*SUMPRODUCT(K17:$K$98, X17:$X$98)-K17*$AZ$3)/Z17, 0)</f>
        <v>3895.0409856093211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4.4868319999999996E-3</v>
      </c>
      <c r="Q18" s="5">
        <f t="shared" si="29"/>
        <v>12.5</v>
      </c>
      <c r="R18">
        <f t="shared" si="0"/>
        <v>250000</v>
      </c>
      <c r="S18">
        <f t="shared" si="1"/>
        <v>3953.1134990914543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3291.6029500520426</v>
      </c>
      <c r="AC18">
        <f t="shared" si="2"/>
        <v>3292.2827475098693</v>
      </c>
      <c r="AE18">
        <f t="shared" si="3"/>
        <v>0</v>
      </c>
      <c r="AF18">
        <f t="shared" si="4"/>
        <v>0</v>
      </c>
      <c r="AG18">
        <f t="shared" si="5"/>
        <v>-10.410410516503434</v>
      </c>
      <c r="AH18">
        <f t="shared" si="6"/>
        <v>-947.92773055233567</v>
      </c>
      <c r="AI18">
        <f t="shared" si="7"/>
        <v>-958.33814106883915</v>
      </c>
      <c r="AJ18">
        <f t="shared" si="8"/>
        <v>-0.67979745782668033</v>
      </c>
      <c r="AK18">
        <f t="shared" si="30"/>
        <v>230.41220650364301</v>
      </c>
      <c r="AL18">
        <f t="shared" si="9"/>
        <v>-728.60573202302282</v>
      </c>
      <c r="AN18">
        <f t="shared" si="10"/>
        <v>0</v>
      </c>
      <c r="AO18">
        <f t="shared" si="11"/>
        <v>0</v>
      </c>
      <c r="AP18">
        <f t="shared" si="12"/>
        <v>-1.9019430795906795</v>
      </c>
      <c r="AQ18">
        <f t="shared" si="13"/>
        <v>-173.18285232056903</v>
      </c>
      <c r="AR18">
        <f t="shared" si="14"/>
        <v>-175.08479540015972</v>
      </c>
      <c r="AS18">
        <f t="shared" si="15"/>
        <v>-0.12419645396184169</v>
      </c>
      <c r="AT18">
        <f t="shared" si="16"/>
        <v>42.0954486778502</v>
      </c>
      <c r="AU18">
        <f t="shared" si="17"/>
        <v>-133.11354317627135</v>
      </c>
      <c r="AW18">
        <v>15</v>
      </c>
      <c r="AX18">
        <f>IF(Z18&gt;0, (R18*SUMPRODUCT(K18:$K$98, X18:$X$98)-K18*$AZ$3)/Z18, 0)</f>
        <v>3953.1134990914543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5.3970320000000004E-3</v>
      </c>
      <c r="Q19" s="5">
        <f t="shared" si="29"/>
        <v>12.5</v>
      </c>
      <c r="R19">
        <f t="shared" si="0"/>
        <v>250000</v>
      </c>
      <c r="S19">
        <f t="shared" si="1"/>
        <v>3979.0383023402428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3292.2827475098693</v>
      </c>
      <c r="AC19">
        <f t="shared" si="2"/>
        <v>3262.8499545016639</v>
      </c>
      <c r="AE19">
        <f t="shared" si="3"/>
        <v>0</v>
      </c>
      <c r="AF19">
        <f t="shared" si="4"/>
        <v>0</v>
      </c>
      <c r="AG19">
        <f t="shared" si="5"/>
        <v>-10.250121092647694</v>
      </c>
      <c r="AH19">
        <f t="shared" si="6"/>
        <v>-1123.7063738141114</v>
      </c>
      <c r="AI19">
        <f t="shared" si="7"/>
        <v>-1133.9564949067592</v>
      </c>
      <c r="AJ19">
        <f t="shared" si="8"/>
        <v>29.432793008205408</v>
      </c>
      <c r="AK19">
        <f t="shared" si="30"/>
        <v>230.45979232569087</v>
      </c>
      <c r="AL19">
        <f t="shared" si="9"/>
        <v>-874.06390957286294</v>
      </c>
      <c r="AN19">
        <f t="shared" si="10"/>
        <v>0</v>
      </c>
      <c r="AO19">
        <f t="shared" si="11"/>
        <v>0</v>
      </c>
      <c r="AP19">
        <f t="shared" si="12"/>
        <v>-1.6720167867250384</v>
      </c>
      <c r="AQ19">
        <f t="shared" si="13"/>
        <v>-183.30085112016866</v>
      </c>
      <c r="AR19">
        <f t="shared" si="14"/>
        <v>-184.97286790689373</v>
      </c>
      <c r="AS19">
        <f t="shared" si="15"/>
        <v>4.8011261081805303</v>
      </c>
      <c r="AT19">
        <f t="shared" si="16"/>
        <v>37.592984312167438</v>
      </c>
      <c r="AU19">
        <f t="shared" si="17"/>
        <v>-142.57875748654575</v>
      </c>
      <c r="AW19">
        <v>16</v>
      </c>
      <c r="AX19">
        <f>IF(Z19&gt;0, (R19*SUMPRODUCT(K19:$K$98, X19:$X$98)-K19*$AZ$3)/Z19, 0)</f>
        <v>3979.0383023402428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6.3737730000000001E-3</v>
      </c>
      <c r="Q20" s="5">
        <f t="shared" si="29"/>
        <v>12.5</v>
      </c>
      <c r="R20">
        <f t="shared" si="0"/>
        <v>250000</v>
      </c>
      <c r="S20">
        <f t="shared" si="1"/>
        <v>3977.1446109002236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3262.8499545016639</v>
      </c>
      <c r="AC20">
        <f t="shared" si="2"/>
        <v>3207.897370624677</v>
      </c>
      <c r="AE20">
        <f t="shared" si="3"/>
        <v>0</v>
      </c>
      <c r="AF20">
        <f t="shared" si="4"/>
        <v>0</v>
      </c>
      <c r="AG20">
        <f t="shared" si="5"/>
        <v>-10.082287936654168</v>
      </c>
      <c r="AH20">
        <f t="shared" si="6"/>
        <v>-1306.6389013409675</v>
      </c>
      <c r="AI20">
        <f t="shared" si="7"/>
        <v>-1316.7211892776218</v>
      </c>
      <c r="AJ20">
        <f t="shared" si="8"/>
        <v>54.952583876986864</v>
      </c>
      <c r="AK20">
        <f t="shared" si="30"/>
        <v>228.39949681511649</v>
      </c>
      <c r="AL20">
        <f t="shared" si="9"/>
        <v>-1033.3691085855185</v>
      </c>
      <c r="AN20">
        <f t="shared" si="10"/>
        <v>0</v>
      </c>
      <c r="AO20">
        <f t="shared" si="11"/>
        <v>0</v>
      </c>
      <c r="AP20">
        <f t="shared" si="12"/>
        <v>-1.4684281816134046</v>
      </c>
      <c r="AQ20">
        <f t="shared" si="13"/>
        <v>-190.30456162097872</v>
      </c>
      <c r="AR20">
        <f t="shared" si="14"/>
        <v>-191.77298980259215</v>
      </c>
      <c r="AS20">
        <f t="shared" si="15"/>
        <v>8.0035328612347083</v>
      </c>
      <c r="AT20">
        <f t="shared" si="16"/>
        <v>33.265094182673927</v>
      </c>
      <c r="AU20">
        <f t="shared" si="17"/>
        <v>-150.5043627586835</v>
      </c>
      <c r="AW20">
        <v>17</v>
      </c>
      <c r="AX20">
        <f>IF(Z20&gt;0, (R20*SUMPRODUCT(K20:$K$98, X20:$X$98)-K20*$AZ$3)/Z20, 0)</f>
        <v>3977.1446109002236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7.4983330000000003E-3</v>
      </c>
      <c r="Q21" s="5">
        <f t="shared" si="29"/>
        <v>12.5</v>
      </c>
      <c r="R21">
        <f t="shared" si="0"/>
        <v>250000</v>
      </c>
      <c r="S21">
        <f t="shared" si="1"/>
        <v>3952.443286733142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3207.897370624677</v>
      </c>
      <c r="AC21">
        <f t="shared" si="2"/>
        <v>3132.1894761851108</v>
      </c>
      <c r="AE21">
        <f t="shared" si="3"/>
        <v>0</v>
      </c>
      <c r="AF21">
        <f t="shared" si="4"/>
        <v>0</v>
      </c>
      <c r="AG21">
        <f t="shared" si="5"/>
        <v>-9.9058647049367128</v>
      </c>
      <c r="AH21">
        <f t="shared" si="6"/>
        <v>-1512.0070470183173</v>
      </c>
      <c r="AI21">
        <f t="shared" si="7"/>
        <v>-1521.912911723254</v>
      </c>
      <c r="AJ21">
        <f t="shared" si="8"/>
        <v>75.707894439566189</v>
      </c>
      <c r="AK21">
        <f t="shared" si="30"/>
        <v>224.55281594372741</v>
      </c>
      <c r="AL21">
        <f t="shared" si="9"/>
        <v>-1221.6522013399604</v>
      </c>
      <c r="AN21">
        <f t="shared" si="10"/>
        <v>0</v>
      </c>
      <c r="AO21">
        <f t="shared" si="11"/>
        <v>0</v>
      </c>
      <c r="AP21">
        <f t="shared" si="12"/>
        <v>-1.2881545859865615</v>
      </c>
      <c r="AQ21">
        <f t="shared" si="13"/>
        <v>-196.62077664860328</v>
      </c>
      <c r="AR21">
        <f t="shared" si="14"/>
        <v>-197.90893123458983</v>
      </c>
      <c r="AS21">
        <f t="shared" si="15"/>
        <v>9.8450235615586017</v>
      </c>
      <c r="AT21">
        <f t="shared" si="16"/>
        <v>29.200756144988834</v>
      </c>
      <c r="AU21">
        <f t="shared" si="17"/>
        <v>-158.86315152804241</v>
      </c>
      <c r="AW21">
        <v>18</v>
      </c>
      <c r="AX21">
        <f>IF(Z21&gt;0, (R21*SUMPRODUCT(K21:$K$98, X21:$X$98)-K21*$AZ$3)/Z21, 0)</f>
        <v>3952.443286733142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8.7783159999999995E-3</v>
      </c>
      <c r="Q22" s="5">
        <f t="shared" si="29"/>
        <v>12.5</v>
      </c>
      <c r="R22">
        <f t="shared" si="0"/>
        <v>250000</v>
      </c>
      <c r="S22">
        <f t="shared" si="1"/>
        <v>3906.8084739524784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3132.1894761851108</v>
      </c>
      <c r="AC22">
        <f t="shared" si="2"/>
        <v>3037.8871523770549</v>
      </c>
      <c r="AE22">
        <f t="shared" si="3"/>
        <v>0</v>
      </c>
      <c r="AF22">
        <f t="shared" si="4"/>
        <v>0</v>
      </c>
      <c r="AG22">
        <f t="shared" si="5"/>
        <v>-9.7198492472541638</v>
      </c>
      <c r="AH22">
        <f t="shared" si="6"/>
        <v>-1739.1362126636243</v>
      </c>
      <c r="AI22">
        <f t="shared" si="7"/>
        <v>-1748.8560619108785</v>
      </c>
      <c r="AJ22">
        <f t="shared" si="8"/>
        <v>94.302323808055917</v>
      </c>
      <c r="AK22">
        <f t="shared" si="30"/>
        <v>219.25326333295777</v>
      </c>
      <c r="AL22">
        <f t="shared" si="9"/>
        <v>-1435.3004747698646</v>
      </c>
      <c r="AN22">
        <f t="shared" si="10"/>
        <v>0</v>
      </c>
      <c r="AO22">
        <f t="shared" si="11"/>
        <v>0</v>
      </c>
      <c r="AP22">
        <f t="shared" si="12"/>
        <v>-1.1285403679589789</v>
      </c>
      <c r="AQ22">
        <f t="shared" si="13"/>
        <v>-201.92550022570012</v>
      </c>
      <c r="AR22">
        <f t="shared" si="14"/>
        <v>-203.0540405936591</v>
      </c>
      <c r="AS22">
        <f t="shared" si="15"/>
        <v>10.949138870625463</v>
      </c>
      <c r="AT22">
        <f t="shared" si="16"/>
        <v>25.456789728285472</v>
      </c>
      <c r="AU22">
        <f t="shared" si="17"/>
        <v>-166.64811199474815</v>
      </c>
      <c r="AW22">
        <v>19</v>
      </c>
      <c r="AX22">
        <f>IF(Z22&gt;0, (R22*SUMPRODUCT(K22:$K$98, X22:$X$98)-K22*$AZ$3)/Z22, 0)</f>
        <v>3906.8084739524784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1.019566E-2</v>
      </c>
      <c r="Q23" s="5">
        <f t="shared" si="29"/>
        <v>12.5</v>
      </c>
      <c r="R23">
        <f t="shared" si="0"/>
        <v>250000</v>
      </c>
      <c r="S23">
        <f t="shared" si="1"/>
        <v>3842.2086132780719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3037.8871523770549</v>
      </c>
      <c r="AC23">
        <f t="shared" si="2"/>
        <v>2927.3174136161292</v>
      </c>
      <c r="AE23">
        <f t="shared" si="3"/>
        <v>0</v>
      </c>
      <c r="AF23">
        <f t="shared" si="4"/>
        <v>0</v>
      </c>
      <c r="AG23">
        <f t="shared" si="5"/>
        <v>-9.5235504766053634</v>
      </c>
      <c r="AH23">
        <f t="shared" si="6"/>
        <v>-1982.0055635251881</v>
      </c>
      <c r="AI23">
        <f t="shared" si="7"/>
        <v>-1991.5291140017935</v>
      </c>
      <c r="AJ23">
        <f t="shared" si="8"/>
        <v>110.5697387609257</v>
      </c>
      <c r="AK23">
        <f t="shared" si="30"/>
        <v>212.65210066639386</v>
      </c>
      <c r="AL23">
        <f t="shared" si="9"/>
        <v>-1668.3072745744739</v>
      </c>
      <c r="AN23">
        <f t="shared" si="10"/>
        <v>0</v>
      </c>
      <c r="AO23">
        <f t="shared" si="11"/>
        <v>0</v>
      </c>
      <c r="AP23">
        <f t="shared" si="12"/>
        <v>-0.98727566999232552</v>
      </c>
      <c r="AQ23">
        <f t="shared" si="13"/>
        <v>-205.46810514258294</v>
      </c>
      <c r="AR23">
        <f t="shared" si="14"/>
        <v>-206.45538081257527</v>
      </c>
      <c r="AS23">
        <f t="shared" si="15"/>
        <v>11.462407133161962</v>
      </c>
      <c r="AT23">
        <f t="shared" si="16"/>
        <v>22.044955363697937</v>
      </c>
      <c r="AU23">
        <f t="shared" si="17"/>
        <v>-172.94801831571539</v>
      </c>
      <c r="AW23">
        <v>20</v>
      </c>
      <c r="AX23">
        <f>IF(Z23&gt;0, (R23*SUMPRODUCT(K23:$K$98, X23:$X$98)-K23*$AZ$3)/Z23, 0)</f>
        <v>3842.2086132780719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1.1804551E-2</v>
      </c>
      <c r="Q24" s="5">
        <f t="shared" si="29"/>
        <v>12.5</v>
      </c>
      <c r="R24">
        <f t="shared" si="0"/>
        <v>250000</v>
      </c>
      <c r="S24">
        <f t="shared" si="1"/>
        <v>3761.6049416779442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2927.3174136161292</v>
      </c>
      <c r="AC24">
        <f t="shared" si="2"/>
        <v>2803.4169526385226</v>
      </c>
      <c r="AE24">
        <f t="shared" si="3"/>
        <v>0</v>
      </c>
      <c r="AF24">
        <f t="shared" si="4"/>
        <v>0</v>
      </c>
      <c r="AG24">
        <f t="shared" si="5"/>
        <v>-9.3158937345371484</v>
      </c>
      <c r="AH24">
        <f t="shared" si="6"/>
        <v>-2248.4247460432466</v>
      </c>
      <c r="AI24">
        <f t="shared" si="7"/>
        <v>-2257.7406397777836</v>
      </c>
      <c r="AJ24">
        <f t="shared" si="8"/>
        <v>123.9004609776066</v>
      </c>
      <c r="AK24">
        <f t="shared" si="30"/>
        <v>204.91221895312907</v>
      </c>
      <c r="AL24">
        <f t="shared" si="9"/>
        <v>-1928.927959847048</v>
      </c>
      <c r="AN24">
        <f t="shared" si="10"/>
        <v>0</v>
      </c>
      <c r="AO24">
        <f t="shared" si="11"/>
        <v>0</v>
      </c>
      <c r="AP24">
        <f t="shared" si="12"/>
        <v>-0.8622755065133203</v>
      </c>
      <c r="AQ24">
        <f t="shared" si="13"/>
        <v>-208.11332138363531</v>
      </c>
      <c r="AR24">
        <f t="shared" si="14"/>
        <v>-208.97559689014861</v>
      </c>
      <c r="AS24">
        <f t="shared" si="15"/>
        <v>11.468178554959405</v>
      </c>
      <c r="AT24">
        <f t="shared" si="16"/>
        <v>18.966595414621963</v>
      </c>
      <c r="AU24">
        <f t="shared" si="17"/>
        <v>-178.54082292056725</v>
      </c>
      <c r="AW24">
        <v>21</v>
      </c>
      <c r="AX24">
        <f>IF(Z24&gt;0, (R24*SUMPRODUCT(K24:$K$98, X24:$X$98)-K24*$AZ$3)/Z24, 0)</f>
        <v>3761.6049416779442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1.3628751999999999E-2</v>
      </c>
      <c r="Q25" s="5">
        <f t="shared" si="29"/>
        <v>12.5</v>
      </c>
      <c r="R25">
        <f t="shared" si="0"/>
        <v>250000</v>
      </c>
      <c r="S25">
        <f t="shared" si="1"/>
        <v>3666.7204270521102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2803.4169526385226</v>
      </c>
      <c r="AC25">
        <f t="shared" si="2"/>
        <v>2668.1318849736163</v>
      </c>
      <c r="AE25">
        <f t="shared" si="3"/>
        <v>0</v>
      </c>
      <c r="AF25">
        <f t="shared" si="4"/>
        <v>0</v>
      </c>
      <c r="AG25">
        <f t="shared" si="5"/>
        <v>-9.0957707918254158</v>
      </c>
      <c r="AH25">
        <f t="shared" si="6"/>
        <v>-2539.2801073272121</v>
      </c>
      <c r="AI25">
        <f t="shared" si="7"/>
        <v>-2548.3758781190377</v>
      </c>
      <c r="AJ25">
        <f t="shared" si="8"/>
        <v>135.28506766490636</v>
      </c>
      <c r="AK25">
        <f t="shared" si="30"/>
        <v>196.23918668469659</v>
      </c>
      <c r="AL25">
        <f t="shared" si="9"/>
        <v>-2216.8516237694348</v>
      </c>
      <c r="AN25">
        <f t="shared" si="10"/>
        <v>0</v>
      </c>
      <c r="AO25">
        <f t="shared" si="11"/>
        <v>0</v>
      </c>
      <c r="AP25">
        <f t="shared" si="12"/>
        <v>-0.75169733251271664</v>
      </c>
      <c r="AQ25">
        <f t="shared" si="13"/>
        <v>-209.85248274900758</v>
      </c>
      <c r="AR25">
        <f t="shared" si="14"/>
        <v>-210.6041800815203</v>
      </c>
      <c r="AS25">
        <f t="shared" si="15"/>
        <v>11.180297615228692</v>
      </c>
      <c r="AT25">
        <f t="shared" si="16"/>
        <v>16.217699031941788</v>
      </c>
      <c r="AU25">
        <f t="shared" si="17"/>
        <v>-183.20618343434984</v>
      </c>
      <c r="AW25">
        <v>22</v>
      </c>
      <c r="AX25">
        <f>IF(Z25&gt;0, (R25*SUMPRODUCT(K25:$K$98, X25:$X$98)-K25*$AZ$3)/Z25, 0)</f>
        <v>3666.7204270521102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1.5530428000000001E-2</v>
      </c>
      <c r="Q26" s="5">
        <f t="shared" si="29"/>
        <v>12.5</v>
      </c>
      <c r="R26">
        <f t="shared" si="0"/>
        <v>250000</v>
      </c>
      <c r="S26">
        <f t="shared" si="1"/>
        <v>3558.5404497259015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2668.1318849736163</v>
      </c>
      <c r="AC26">
        <f t="shared" si="2"/>
        <v>2523.3046287591887</v>
      </c>
      <c r="AE26">
        <f t="shared" si="3"/>
        <v>0</v>
      </c>
      <c r="AF26">
        <f t="shared" si="4"/>
        <v>0</v>
      </c>
      <c r="AG26">
        <f t="shared" si="5"/>
        <v>-8.8635518705202152</v>
      </c>
      <c r="AH26">
        <f t="shared" si="6"/>
        <v>-2825.2242677389522</v>
      </c>
      <c r="AI26">
        <f t="shared" si="7"/>
        <v>-2834.0878196094723</v>
      </c>
      <c r="AJ26">
        <f t="shared" si="8"/>
        <v>144.82725621442751</v>
      </c>
      <c r="AK26">
        <f t="shared" si="30"/>
        <v>186.76923194815316</v>
      </c>
      <c r="AL26">
        <f t="shared" si="9"/>
        <v>-2502.4913314468918</v>
      </c>
      <c r="AN26">
        <f t="shared" si="10"/>
        <v>0</v>
      </c>
      <c r="AO26">
        <f t="shared" si="11"/>
        <v>0</v>
      </c>
      <c r="AP26">
        <f t="shared" si="12"/>
        <v>-0.65402337311357917</v>
      </c>
      <c r="AQ26">
        <f t="shared" si="13"/>
        <v>-208.4675232210858</v>
      </c>
      <c r="AR26">
        <f t="shared" si="14"/>
        <v>-209.12154659419934</v>
      </c>
      <c r="AS26">
        <f t="shared" si="15"/>
        <v>10.686507171372279</v>
      </c>
      <c r="AT26">
        <f t="shared" si="16"/>
        <v>13.781319820424805</v>
      </c>
      <c r="AU26">
        <f t="shared" si="17"/>
        <v>-184.65371960240228</v>
      </c>
      <c r="AW26">
        <v>23</v>
      </c>
      <c r="AX26">
        <f>IF(Z26&gt;0, (R26*SUMPRODUCT(K26:$K$98, X26:$X$98)-K26*$AZ$3)/Z26, 0)</f>
        <v>3558.5404497259015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1.7564712E-2</v>
      </c>
      <c r="Q27" s="5">
        <f t="shared" si="29"/>
        <v>12.5</v>
      </c>
      <c r="R27">
        <f t="shared" si="0"/>
        <v>250000</v>
      </c>
      <c r="S27">
        <f t="shared" si="1"/>
        <v>3441.2806798769275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2523.3046287591887</v>
      </c>
      <c r="AC27">
        <f t="shared" si="2"/>
        <v>2372.8953435154067</v>
      </c>
      <c r="AE27">
        <f t="shared" si="3"/>
        <v>0</v>
      </c>
      <c r="AF27">
        <f t="shared" si="4"/>
        <v>0</v>
      </c>
      <c r="AG27">
        <f t="shared" si="5"/>
        <v>-8.6192306159122634</v>
      </c>
      <c r="AH27">
        <f t="shared" si="6"/>
        <v>-3113.7147180549773</v>
      </c>
      <c r="AI27">
        <f t="shared" si="7"/>
        <v>-3122.3339486708896</v>
      </c>
      <c r="AJ27">
        <f t="shared" si="8"/>
        <v>150.40928524378205</v>
      </c>
      <c r="AK27">
        <f t="shared" si="30"/>
        <v>176.63132401314323</v>
      </c>
      <c r="AL27">
        <f t="shared" si="9"/>
        <v>-2795.2933394139645</v>
      </c>
      <c r="AN27">
        <f t="shared" si="10"/>
        <v>0</v>
      </c>
      <c r="AO27">
        <f t="shared" si="11"/>
        <v>0</v>
      </c>
      <c r="AP27">
        <f t="shared" si="12"/>
        <v>-0.56785304213610244</v>
      </c>
      <c r="AQ27">
        <f t="shared" si="13"/>
        <v>-205.13807482158143</v>
      </c>
      <c r="AR27">
        <f t="shared" si="14"/>
        <v>-205.70592786371753</v>
      </c>
      <c r="AS27">
        <f t="shared" si="15"/>
        <v>9.9092800735043962</v>
      </c>
      <c r="AT27">
        <f t="shared" si="16"/>
        <v>11.636843141454234</v>
      </c>
      <c r="AU27">
        <f t="shared" si="17"/>
        <v>-184.15980464875892</v>
      </c>
      <c r="AW27">
        <v>24</v>
      </c>
      <c r="AX27">
        <f>IF(Z27&gt;0, (R27*SUMPRODUCT(K27:$K$98, X27:$X$98)-K27*$AZ$3)/Z27, 0)</f>
        <v>3441.2806798769275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1.9807176999999999E-2</v>
      </c>
      <c r="Q28" s="5">
        <f t="shared" si="29"/>
        <v>12.5</v>
      </c>
      <c r="R28">
        <f t="shared" si="0"/>
        <v>250000</v>
      </c>
      <c r="S28">
        <f t="shared" si="1"/>
        <v>3317.853369246166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2372.8953435154067</v>
      </c>
      <c r="AC28">
        <f t="shared" si="2"/>
        <v>2219.59498117356</v>
      </c>
      <c r="AE28">
        <f t="shared" si="3"/>
        <v>0</v>
      </c>
      <c r="AF28">
        <f t="shared" si="4"/>
        <v>0</v>
      </c>
      <c r="AG28">
        <f t="shared" si="5"/>
        <v>-8.362315683339947</v>
      </c>
      <c r="AH28">
        <f t="shared" si="6"/>
        <v>-3414.4525282638647</v>
      </c>
      <c r="AI28">
        <f t="shared" si="7"/>
        <v>-3422.8148439472047</v>
      </c>
      <c r="AJ28">
        <f t="shared" si="8"/>
        <v>153.30036234184672</v>
      </c>
      <c r="AK28">
        <f t="shared" si="30"/>
        <v>166.10267404607848</v>
      </c>
      <c r="AL28">
        <f t="shared" si="9"/>
        <v>-3103.4118075592796</v>
      </c>
      <c r="AN28">
        <f t="shared" si="10"/>
        <v>0</v>
      </c>
      <c r="AO28">
        <f t="shared" si="11"/>
        <v>0</v>
      </c>
      <c r="AP28">
        <f t="shared" si="12"/>
        <v>-0.49189905892782415</v>
      </c>
      <c r="AQ28">
        <f t="shared" si="13"/>
        <v>-200.84938777818283</v>
      </c>
      <c r="AR28">
        <f t="shared" si="14"/>
        <v>-201.34128683711066</v>
      </c>
      <c r="AS28">
        <f t="shared" si="15"/>
        <v>9.0176342086060117</v>
      </c>
      <c r="AT28">
        <f t="shared" si="16"/>
        <v>9.7707085145615409</v>
      </c>
      <c r="AU28">
        <f t="shared" si="17"/>
        <v>-182.55294411394311</v>
      </c>
      <c r="AW28">
        <v>25</v>
      </c>
      <c r="AX28">
        <f>IF(Z28&gt;0, (R28*SUMPRODUCT(K28:$K$98, X28:$X$98)-K28*$AZ$3)/Z28, 0)</f>
        <v>3317.853369246166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2.2489294999999999E-2</v>
      </c>
      <c r="Q29" s="5">
        <f t="shared" si="29"/>
        <v>12.5</v>
      </c>
      <c r="R29">
        <f t="shared" si="0"/>
        <v>250000</v>
      </c>
      <c r="S29">
        <f t="shared" si="1"/>
        <v>3190.4642778122402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2219.59498117356</v>
      </c>
      <c r="AC29">
        <f t="shared" si="2"/>
        <v>2065.029265252283</v>
      </c>
      <c r="AE29">
        <f t="shared" si="3"/>
        <v>0</v>
      </c>
      <c r="AF29">
        <f t="shared" si="4"/>
        <v>0</v>
      </c>
      <c r="AG29">
        <f t="shared" si="5"/>
        <v>-8.0906299422207901</v>
      </c>
      <c r="AH29">
        <f t="shared" si="6"/>
        <v>-3761.2516857151732</v>
      </c>
      <c r="AI29">
        <f t="shared" si="7"/>
        <v>-3769.342315657394</v>
      </c>
      <c r="AJ29">
        <f t="shared" si="8"/>
        <v>154.56571592127693</v>
      </c>
      <c r="AK29">
        <f t="shared" si="30"/>
        <v>155.37164868214921</v>
      </c>
      <c r="AL29">
        <f t="shared" si="9"/>
        <v>-3459.404951053968</v>
      </c>
      <c r="AN29">
        <f t="shared" si="10"/>
        <v>0</v>
      </c>
      <c r="AO29">
        <f t="shared" si="11"/>
        <v>0</v>
      </c>
      <c r="AP29">
        <f t="shared" si="12"/>
        <v>-0.42492643329651403</v>
      </c>
      <c r="AQ29">
        <f t="shared" si="13"/>
        <v>-197.54398297232535</v>
      </c>
      <c r="AR29">
        <f t="shared" si="14"/>
        <v>-197.96890940562187</v>
      </c>
      <c r="AS29">
        <f t="shared" si="15"/>
        <v>8.1179165090230576</v>
      </c>
      <c r="AT29">
        <f t="shared" si="16"/>
        <v>8.1602447499634998</v>
      </c>
      <c r="AU29">
        <f t="shared" si="17"/>
        <v>-181.69074814663534</v>
      </c>
      <c r="AW29">
        <v>26</v>
      </c>
      <c r="AX29">
        <f>IF(Z29&gt;0, (R29*SUMPRODUCT(K29:$K$98, X29:$X$98)-K29*$AZ$3)/Z29, 0)</f>
        <v>3190.4642778122402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2.5348699999999998E-2</v>
      </c>
      <c r="Q30" s="5">
        <f t="shared" si="29"/>
        <v>12.5</v>
      </c>
      <c r="R30">
        <f t="shared" si="0"/>
        <v>250000</v>
      </c>
      <c r="S30">
        <f t="shared" si="1"/>
        <v>3057.1730381662483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2065.029265252283</v>
      </c>
      <c r="AC30">
        <f t="shared" si="2"/>
        <v>1908.8099892950527</v>
      </c>
      <c r="AE30">
        <f t="shared" si="3"/>
        <v>0</v>
      </c>
      <c r="AF30">
        <f t="shared" si="4"/>
        <v>0</v>
      </c>
      <c r="AG30">
        <f t="shared" si="5"/>
        <v>-7.8046366915822087</v>
      </c>
      <c r="AH30">
        <f t="shared" si="6"/>
        <v>-4101.7390243274422</v>
      </c>
      <c r="AI30">
        <f t="shared" si="7"/>
        <v>-4109.5436610190245</v>
      </c>
      <c r="AJ30">
        <f t="shared" si="8"/>
        <v>156.21927595723037</v>
      </c>
      <c r="AK30">
        <f t="shared" si="30"/>
        <v>144.55204856765982</v>
      </c>
      <c r="AL30">
        <f t="shared" si="9"/>
        <v>-3808.7723364941344</v>
      </c>
      <c r="AN30">
        <f t="shared" si="10"/>
        <v>0</v>
      </c>
      <c r="AO30">
        <f t="shared" si="11"/>
        <v>0</v>
      </c>
      <c r="AP30">
        <f t="shared" si="12"/>
        <v>-0.36598735382486197</v>
      </c>
      <c r="AQ30">
        <f t="shared" si="13"/>
        <v>-192.34522642327397</v>
      </c>
      <c r="AR30">
        <f t="shared" si="14"/>
        <v>-192.71121377709883</v>
      </c>
      <c r="AS30">
        <f t="shared" si="15"/>
        <v>7.3256810897666362</v>
      </c>
      <c r="AT30">
        <f t="shared" si="16"/>
        <v>6.7785630306534674</v>
      </c>
      <c r="AU30">
        <f t="shared" si="17"/>
        <v>-178.60696965667873</v>
      </c>
      <c r="AW30">
        <v>27</v>
      </c>
      <c r="AX30">
        <f>IF(Z30&gt;0, (R30*SUMPRODUCT(K30:$K$98, X30:$X$98)-K30*$AZ$3)/Z30, 0)</f>
        <v>3057.1730381662483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2.8197647999999999E-2</v>
      </c>
      <c r="Q31" s="5">
        <f t="shared" si="29"/>
        <v>12.5</v>
      </c>
      <c r="R31">
        <f t="shared" si="0"/>
        <v>250000</v>
      </c>
      <c r="S31">
        <f t="shared" si="1"/>
        <v>2919.7322911266724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1908.8099892950527</v>
      </c>
      <c r="AC31">
        <f t="shared" si="2"/>
        <v>1753.3618227066841</v>
      </c>
      <c r="AE31">
        <f t="shared" si="3"/>
        <v>0</v>
      </c>
      <c r="AF31">
        <f t="shared" si="4"/>
        <v>0</v>
      </c>
      <c r="AG31">
        <f t="shared" si="5"/>
        <v>-7.5065179264692663</v>
      </c>
      <c r="AH31">
        <f t="shared" si="6"/>
        <v>-4401.4479639423944</v>
      </c>
      <c r="AI31">
        <f t="shared" si="7"/>
        <v>-4408.9544818688637</v>
      </c>
      <c r="AJ31">
        <f t="shared" si="8"/>
        <v>155.44816658836862</v>
      </c>
      <c r="AK31">
        <f t="shared" si="30"/>
        <v>133.61669925065371</v>
      </c>
      <c r="AL31">
        <f t="shared" si="9"/>
        <v>-4119.8896160298409</v>
      </c>
      <c r="AN31">
        <f t="shared" si="10"/>
        <v>0</v>
      </c>
      <c r="AO31">
        <f t="shared" si="11"/>
        <v>0</v>
      </c>
      <c r="AP31">
        <f t="shared" si="12"/>
        <v>-0.3142924086705432</v>
      </c>
      <c r="AQ31">
        <f t="shared" si="13"/>
        <v>-184.285403135802</v>
      </c>
      <c r="AR31">
        <f t="shared" si="14"/>
        <v>-184.59969554447255</v>
      </c>
      <c r="AS31">
        <f t="shared" si="15"/>
        <v>6.5085009026892466</v>
      </c>
      <c r="AT31">
        <f t="shared" si="16"/>
        <v>5.594433352115896</v>
      </c>
      <c r="AU31">
        <f t="shared" si="17"/>
        <v>-172.4967612896674</v>
      </c>
      <c r="AW31">
        <v>28</v>
      </c>
      <c r="AX31">
        <f>IF(Z31&gt;0, (R31*SUMPRODUCT(K31:$K$98, X31:$X$98)-K31*$AZ$3)/Z31, 0)</f>
        <v>2919.7322911266724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3.1331300999999999E-2</v>
      </c>
      <c r="Q32" s="5">
        <f t="shared" si="29"/>
        <v>12.5</v>
      </c>
      <c r="R32">
        <f t="shared" si="0"/>
        <v>250000</v>
      </c>
      <c r="S32">
        <f t="shared" si="1"/>
        <v>2782.7291237085751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1753.3618227066841</v>
      </c>
      <c r="AC32">
        <f t="shared" si="2"/>
        <v>1602.0202229949068</v>
      </c>
      <c r="AE32">
        <f t="shared" si="3"/>
        <v>0</v>
      </c>
      <c r="AF32">
        <f t="shared" si="4"/>
        <v>0</v>
      </c>
      <c r="AG32">
        <f t="shared" si="5"/>
        <v>-7.1962637745884699</v>
      </c>
      <c r="AH32">
        <f t="shared" si="6"/>
        <v>-4703.7794523220891</v>
      </c>
      <c r="AI32">
        <f t="shared" si="7"/>
        <v>-4710.9757160966774</v>
      </c>
      <c r="AJ32">
        <f t="shared" si="8"/>
        <v>151.34159971177723</v>
      </c>
      <c r="AK32">
        <f t="shared" si="30"/>
        <v>122.7353275894679</v>
      </c>
      <c r="AL32">
        <f t="shared" si="9"/>
        <v>-4436.8987887954327</v>
      </c>
      <c r="AN32">
        <f t="shared" si="10"/>
        <v>0</v>
      </c>
      <c r="AO32">
        <f t="shared" si="11"/>
        <v>0</v>
      </c>
      <c r="AP32">
        <f t="shared" si="12"/>
        <v>-0.26901990582657676</v>
      </c>
      <c r="AQ32">
        <f t="shared" si="13"/>
        <v>-175.84267960842496</v>
      </c>
      <c r="AR32">
        <f t="shared" si="14"/>
        <v>-176.11169951425154</v>
      </c>
      <c r="AS32">
        <f t="shared" si="15"/>
        <v>5.6576446024498424</v>
      </c>
      <c r="AT32">
        <f t="shared" si="16"/>
        <v>4.5882484722568284</v>
      </c>
      <c r="AU32">
        <f t="shared" si="17"/>
        <v>-165.86580643954488</v>
      </c>
      <c r="AW32">
        <v>29</v>
      </c>
      <c r="AX32">
        <f>IF(Z32&gt;0, (R32*SUMPRODUCT(K32:$K$98, X32:$X$98)-K32*$AZ$3)/Z32, 0)</f>
        <v>2782.7291237085751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3.466458E-2</v>
      </c>
      <c r="Q33" s="5">
        <f t="shared" si="29"/>
        <v>12.5</v>
      </c>
      <c r="R33">
        <f t="shared" si="0"/>
        <v>250000</v>
      </c>
      <c r="S33">
        <f t="shared" si="1"/>
        <v>2646.589687765731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1602.0202229949068</v>
      </c>
      <c r="AC33">
        <f t="shared" si="2"/>
        <v>1455.5916535865024</v>
      </c>
      <c r="AE33">
        <f t="shared" si="3"/>
        <v>0</v>
      </c>
      <c r="AF33">
        <f t="shared" si="4"/>
        <v>0</v>
      </c>
      <c r="AG33">
        <f t="shared" si="5"/>
        <v>-6.8748456755272604</v>
      </c>
      <c r="AH33">
        <f t="shared" si="6"/>
        <v>-4989.1092263064802</v>
      </c>
      <c r="AI33">
        <f t="shared" si="7"/>
        <v>-4995.9840719820077</v>
      </c>
      <c r="AJ33">
        <f t="shared" si="8"/>
        <v>146.42856940840443</v>
      </c>
      <c r="AK33">
        <f t="shared" si="30"/>
        <v>112.14141560964349</v>
      </c>
      <c r="AL33">
        <f t="shared" si="9"/>
        <v>-4737.4140869639596</v>
      </c>
      <c r="AN33">
        <f t="shared" si="10"/>
        <v>0</v>
      </c>
      <c r="AO33">
        <f t="shared" si="11"/>
        <v>0</v>
      </c>
      <c r="AP33">
        <f t="shared" si="12"/>
        <v>-0.22946807564392244</v>
      </c>
      <c r="AQ33">
        <f t="shared" si="13"/>
        <v>-166.52610798424709</v>
      </c>
      <c r="AR33">
        <f t="shared" si="14"/>
        <v>-166.75557605989104</v>
      </c>
      <c r="AS33">
        <f t="shared" si="15"/>
        <v>4.887481643558802</v>
      </c>
      <c r="AT33">
        <f t="shared" si="16"/>
        <v>3.7430476340047671</v>
      </c>
      <c r="AU33">
        <f t="shared" si="17"/>
        <v>-158.12504678232744</v>
      </c>
      <c r="AW33">
        <v>30</v>
      </c>
      <c r="AX33">
        <f>IF(Z33&gt;0, (R33*SUMPRODUCT(K33:$K$98, X33:$X$98)-K33*$AZ$3)/Z33, 0)</f>
        <v>2646.589687765731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3.8375247000000001E-2</v>
      </c>
      <c r="Q34" s="5">
        <f t="shared" si="29"/>
        <v>12.5</v>
      </c>
      <c r="R34">
        <f t="shared" si="0"/>
        <v>250000</v>
      </c>
      <c r="S34">
        <f t="shared" si="1"/>
        <v>2513.1328211231057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1455.5916535865024</v>
      </c>
      <c r="AC34">
        <f t="shared" si="2"/>
        <v>1315.3281439951313</v>
      </c>
      <c r="AE34">
        <f t="shared" si="3"/>
        <v>0</v>
      </c>
      <c r="AF34">
        <f t="shared" si="4"/>
        <v>0</v>
      </c>
      <c r="AG34">
        <f t="shared" si="5"/>
        <v>-6.5422733178867469</v>
      </c>
      <c r="AH34">
        <f t="shared" si="6"/>
        <v>-5276.4780177048096</v>
      </c>
      <c r="AI34">
        <f t="shared" si="7"/>
        <v>-5283.0202910226963</v>
      </c>
      <c r="AJ34">
        <f t="shared" si="8"/>
        <v>140.26350959137108</v>
      </c>
      <c r="AK34">
        <f t="shared" si="30"/>
        <v>101.89141575105518</v>
      </c>
      <c r="AL34">
        <f t="shared" si="9"/>
        <v>-5040.8653656802699</v>
      </c>
      <c r="AN34">
        <f t="shared" si="10"/>
        <v>0</v>
      </c>
      <c r="AO34">
        <f t="shared" si="11"/>
        <v>0</v>
      </c>
      <c r="AP34">
        <f t="shared" si="12"/>
        <v>-0.19497098286252945</v>
      </c>
      <c r="AQ34">
        <f t="shared" si="13"/>
        <v>-157.24810859732514</v>
      </c>
      <c r="AR34">
        <f t="shared" si="14"/>
        <v>-157.44307958018766</v>
      </c>
      <c r="AS34">
        <f t="shared" si="15"/>
        <v>4.1800935234560086</v>
      </c>
      <c r="AT34">
        <f t="shared" si="16"/>
        <v>3.0365392133532598</v>
      </c>
      <c r="AU34">
        <f t="shared" si="17"/>
        <v>-150.2264468433784</v>
      </c>
      <c r="AW34">
        <v>31</v>
      </c>
      <c r="AX34">
        <f>IF(Z34&gt;0, (R34*SUMPRODUCT(K34:$K$98, X34:$X$98)-K34*$AZ$3)/Z34, 0)</f>
        <v>2513.1328211231057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4.2655799000000001E-2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2382.9659371053381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1315.3281439951313</v>
      </c>
      <c r="AC35">
        <f t="shared" ref="AC35:AC66" si="33">S35*Z35</f>
        <v>1181.5287839628741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-6.1977846890570394</v>
      </c>
      <c r="AH35">
        <f t="shared" ref="AH35:AH66" si="37">-X35*R35</f>
        <v>-5581.3179130168046</v>
      </c>
      <c r="AI35">
        <f t="shared" ref="AI35:AI66" si="38">SUM(AE35:AH35)</f>
        <v>-5587.5156977058614</v>
      </c>
      <c r="AJ35">
        <f t="shared" ref="AJ35:AJ66" si="39">AB35-AC35</f>
        <v>133.79936003225725</v>
      </c>
      <c r="AK35">
        <f t="shared" si="30"/>
        <v>92.0729700796592</v>
      </c>
      <c r="AL35">
        <f t="shared" ref="AL35:AL66" si="40">SUM(AI35:AK35)</f>
        <v>-5361.6433675939452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-0.1649148481947211</v>
      </c>
      <c r="AQ35">
        <f t="shared" ref="AQ35:AQ66" si="44">AH35*$K35</f>
        <v>-148.51148313958038</v>
      </c>
      <c r="AR35">
        <f t="shared" ref="AR35:AR66" si="45">AI35*$K35</f>
        <v>-148.67639798777512</v>
      </c>
      <c r="AS35">
        <f t="shared" ref="AS35:AS66" si="46">AJ35*$K35</f>
        <v>3.5602238953589223</v>
      </c>
      <c r="AT35">
        <f t="shared" ref="AT35:AT66" si="47">AK35*$K35</f>
        <v>2.4499398809922668</v>
      </c>
      <c r="AU35">
        <f t="shared" ref="AU35:AU66" si="48">AL35*$K35</f>
        <v>-142.66623421142393</v>
      </c>
      <c r="AW35">
        <v>32</v>
      </c>
      <c r="AX35">
        <f>IF(Z35&gt;0, (R35*SUMPRODUCT(K35:$K$98, X35:$X$98)-K35*$AZ$3)/Z35, 0)</f>
        <v>2382.9659371053381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4.7231987000000003E-2</v>
      </c>
      <c r="Q36" s="5">
        <f t="shared" si="29"/>
        <v>12.5</v>
      </c>
      <c r="R36">
        <f t="shared" si="31"/>
        <v>250000</v>
      </c>
      <c r="S36">
        <f t="shared" si="32"/>
        <v>2254.7075299184771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1181.5287839628741</v>
      </c>
      <c r="AC36">
        <f t="shared" si="33"/>
        <v>1053.9536834706753</v>
      </c>
      <c r="AE36">
        <f t="shared" si="34"/>
        <v>0</v>
      </c>
      <c r="AF36">
        <f t="shared" si="35"/>
        <v>0</v>
      </c>
      <c r="AG36">
        <f t="shared" si="36"/>
        <v>-5.8430731563041283</v>
      </c>
      <c r="AH36">
        <f t="shared" si="37"/>
        <v>-5854.6737172468229</v>
      </c>
      <c r="AI36">
        <f t="shared" si="38"/>
        <v>-5860.5167904031268</v>
      </c>
      <c r="AJ36">
        <f t="shared" si="39"/>
        <v>127.57510049219877</v>
      </c>
      <c r="AK36">
        <f t="shared" si="30"/>
        <v>82.707014877401193</v>
      </c>
      <c r="AL36">
        <f t="shared" si="40"/>
        <v>-5650.2346750335273</v>
      </c>
      <c r="AN36">
        <f t="shared" si="41"/>
        <v>0</v>
      </c>
      <c r="AO36">
        <f t="shared" si="42"/>
        <v>0</v>
      </c>
      <c r="AP36">
        <f t="shared" si="43"/>
        <v>-0.1388182533452981</v>
      </c>
      <c r="AQ36">
        <f t="shared" si="44"/>
        <v>-139.09385653642931</v>
      </c>
      <c r="AR36">
        <f t="shared" si="45"/>
        <v>-139.23267478977459</v>
      </c>
      <c r="AS36">
        <f t="shared" si="46"/>
        <v>3.030896952157915</v>
      </c>
      <c r="AT36">
        <f t="shared" si="47"/>
        <v>1.964932328854591</v>
      </c>
      <c r="AU36">
        <f t="shared" si="48"/>
        <v>-134.23684550876209</v>
      </c>
      <c r="AW36">
        <v>33</v>
      </c>
      <c r="AX36">
        <f>IF(Z36&gt;0, (R36*SUMPRODUCT(K36:$K$98, X36:$X$98)-K36*$AZ$3)/Z36, 0)</f>
        <v>2254.7075299184771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31"/>
        <v>250000</v>
      </c>
      <c r="S37">
        <f t="shared" si="32"/>
        <v>2129.3538993575794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1053.9536834706753</v>
      </c>
      <c r="AC37">
        <f t="shared" si="33"/>
        <v>933.55302572655137</v>
      </c>
      <c r="AE37">
        <f t="shared" si="34"/>
        <v>0</v>
      </c>
      <c r="AF37">
        <f t="shared" si="35"/>
        <v>0</v>
      </c>
      <c r="AG37">
        <f t="shared" si="36"/>
        <v>-5.4802599159785155</v>
      </c>
      <c r="AH37">
        <f t="shared" si="37"/>
        <v>-6087.6501752514432</v>
      </c>
      <c r="AI37">
        <f t="shared" si="38"/>
        <v>-6093.1304351674216</v>
      </c>
      <c r="AJ37">
        <f t="shared" si="39"/>
        <v>120.40065774412392</v>
      </c>
      <c r="AK37">
        <f t="shared" si="30"/>
        <v>73.776757842947276</v>
      </c>
      <c r="AL37">
        <f t="shared" si="40"/>
        <v>-5898.95301958035</v>
      </c>
      <c r="AN37">
        <f t="shared" si="41"/>
        <v>0</v>
      </c>
      <c r="AO37">
        <f t="shared" si="42"/>
        <v>0</v>
      </c>
      <c r="AP37">
        <f t="shared" si="43"/>
        <v>-0.11624877517724902</v>
      </c>
      <c r="AQ37">
        <f t="shared" si="44"/>
        <v>-129.13290380939662</v>
      </c>
      <c r="AR37">
        <f t="shared" si="45"/>
        <v>-129.24915258457386</v>
      </c>
      <c r="AS37">
        <f t="shared" si="46"/>
        <v>2.5539717473036072</v>
      </c>
      <c r="AT37">
        <f t="shared" si="47"/>
        <v>1.5649728055388723</v>
      </c>
      <c r="AU37">
        <f t="shared" si="48"/>
        <v>-125.13020803173139</v>
      </c>
      <c r="AW37">
        <v>34</v>
      </c>
      <c r="AX37">
        <f>IF(Z37&gt;0, (R37*SUMPRODUCT(K37:$K$98, X37:$X$98)-K37*$AZ$3)/Z37, 0)</f>
        <v>2129.3538993575794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5.7568810999999998E-2</v>
      </c>
      <c r="Q38" s="5">
        <f t="shared" si="60"/>
        <v>12.5</v>
      </c>
      <c r="R38">
        <f t="shared" si="31"/>
        <v>250000</v>
      </c>
      <c r="S38">
        <f t="shared" si="32"/>
        <v>2008.600926519814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933.55302572655137</v>
      </c>
      <c r="AC38">
        <f t="shared" si="33"/>
        <v>821.11047798171319</v>
      </c>
      <c r="AE38">
        <f t="shared" si="34"/>
        <v>0</v>
      </c>
      <c r="AF38">
        <f t="shared" si="35"/>
        <v>0</v>
      </c>
      <c r="AG38">
        <f t="shared" si="36"/>
        <v>-5.1099652694848867</v>
      </c>
      <c r="AH38">
        <f t="shared" si="37"/>
        <v>-6309.8409466768599</v>
      </c>
      <c r="AI38">
        <f t="shared" si="38"/>
        <v>-6314.9509119463446</v>
      </c>
      <c r="AJ38">
        <f t="shared" si="39"/>
        <v>112.44254774483818</v>
      </c>
      <c r="AK38">
        <f t="shared" si="30"/>
        <v>65.348711800858595</v>
      </c>
      <c r="AL38">
        <f t="shared" si="40"/>
        <v>-6137.1596524006472</v>
      </c>
      <c r="AN38">
        <f t="shared" si="41"/>
        <v>0</v>
      </c>
      <c r="AO38">
        <f t="shared" si="42"/>
        <v>0</v>
      </c>
      <c r="AP38">
        <f t="shared" si="43"/>
        <v>-9.6780342552067841E-2</v>
      </c>
      <c r="AQ38">
        <f t="shared" si="44"/>
        <v>-119.50542441358107</v>
      </c>
      <c r="AR38">
        <f t="shared" si="45"/>
        <v>-119.60220475613313</v>
      </c>
      <c r="AS38">
        <f t="shared" si="46"/>
        <v>2.1296090509964802</v>
      </c>
      <c r="AT38">
        <f t="shared" si="47"/>
        <v>1.237673913596089</v>
      </c>
      <c r="AU38">
        <f t="shared" si="48"/>
        <v>-116.23492179154056</v>
      </c>
      <c r="AW38">
        <v>35</v>
      </c>
      <c r="AX38">
        <f>IF(Z38&gt;0, (R38*SUMPRODUCT(K38:$K$98, X38:$X$98)-K38*$AZ$3)/Z38, 0)</f>
        <v>2008.600926519814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6.3742958000000002E-2</v>
      </c>
      <c r="Q39" s="5">
        <f t="shared" si="60"/>
        <v>12.5</v>
      </c>
      <c r="R39">
        <f t="shared" si="31"/>
        <v>250000</v>
      </c>
      <c r="S39">
        <f t="shared" si="32"/>
        <v>1892.2611577505422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821.11047798171319</v>
      </c>
      <c r="AC39">
        <f t="shared" si="33"/>
        <v>716.5071571972021</v>
      </c>
      <c r="AE39">
        <f t="shared" si="34"/>
        <v>0</v>
      </c>
      <c r="AF39">
        <f t="shared" si="35"/>
        <v>0</v>
      </c>
      <c r="AG39">
        <f t="shared" si="36"/>
        <v>-4.7331413152358035</v>
      </c>
      <c r="AH39">
        <f t="shared" si="37"/>
        <v>-6514.4860310846761</v>
      </c>
      <c r="AI39">
        <f t="shared" si="38"/>
        <v>-6519.2191723999122</v>
      </c>
      <c r="AJ39">
        <f t="shared" si="39"/>
        <v>104.60332078451108</v>
      </c>
      <c r="AK39">
        <f t="shared" si="30"/>
        <v>57.477733458719932</v>
      </c>
      <c r="AL39">
        <f t="shared" si="40"/>
        <v>-6357.1381181566812</v>
      </c>
      <c r="AN39">
        <f t="shared" si="41"/>
        <v>0</v>
      </c>
      <c r="AO39">
        <f t="shared" si="42"/>
        <v>0</v>
      </c>
      <c r="AP39">
        <f t="shared" si="43"/>
        <v>-8.0038815907165231E-2</v>
      </c>
      <c r="AQ39">
        <f t="shared" si="44"/>
        <v>-110.16188054503701</v>
      </c>
      <c r="AR39">
        <f t="shared" si="45"/>
        <v>-110.24191936094417</v>
      </c>
      <c r="AS39">
        <f t="shared" si="46"/>
        <v>1.7688730122211715</v>
      </c>
      <c r="AT39">
        <f t="shared" si="47"/>
        <v>0.97196542859494228</v>
      </c>
      <c r="AU39">
        <f t="shared" si="48"/>
        <v>-107.50108092012806</v>
      </c>
      <c r="AW39">
        <v>36</v>
      </c>
      <c r="AX39">
        <f>IF(Z39&gt;0, (R39*SUMPRODUCT(K39:$K$98, X39:$X$98)-K39*$AZ$3)/Z39, 0)</f>
        <v>1892.2611577505422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7.0809242999999994E-2</v>
      </c>
      <c r="Q40" s="5">
        <f t="shared" si="60"/>
        <v>12.5</v>
      </c>
      <c r="R40">
        <f t="shared" si="31"/>
        <v>250000</v>
      </c>
      <c r="S40">
        <f t="shared" si="32"/>
        <v>1780.3355184491886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716.5071571972021</v>
      </c>
      <c r="AC40">
        <f t="shared" si="33"/>
        <v>619.65072632097758</v>
      </c>
      <c r="AE40">
        <f t="shared" si="34"/>
        <v>0</v>
      </c>
      <c r="AF40">
        <f t="shared" si="35"/>
        <v>0</v>
      </c>
      <c r="AG40">
        <f t="shared" si="36"/>
        <v>-4.3506597485395746</v>
      </c>
      <c r="AH40">
        <f t="shared" si="37"/>
        <v>-6703.003070877432</v>
      </c>
      <c r="AI40">
        <f t="shared" si="38"/>
        <v>-6707.3537306259714</v>
      </c>
      <c r="AJ40">
        <f t="shared" si="39"/>
        <v>96.856430876224522</v>
      </c>
      <c r="AK40">
        <f t="shared" ref="AK40:AK71" si="61">G40*SUM(AB40:AB40, AE40:AF40)</f>
        <v>50.155501003804154</v>
      </c>
      <c r="AL40">
        <f t="shared" si="40"/>
        <v>-6560.3417987459425</v>
      </c>
      <c r="AN40">
        <f t="shared" si="41"/>
        <v>0</v>
      </c>
      <c r="AO40">
        <f t="shared" si="42"/>
        <v>0</v>
      </c>
      <c r="AP40">
        <f t="shared" si="43"/>
        <v>-6.5688339092045411E-2</v>
      </c>
      <c r="AQ40">
        <f t="shared" si="44"/>
        <v>-101.20514223219158</v>
      </c>
      <c r="AR40">
        <f t="shared" si="45"/>
        <v>-101.27083057128362</v>
      </c>
      <c r="AS40">
        <f t="shared" si="46"/>
        <v>1.462384659425136</v>
      </c>
      <c r="AT40">
        <f t="shared" si="47"/>
        <v>0.75727171226737522</v>
      </c>
      <c r="AU40">
        <f t="shared" si="48"/>
        <v>-99.051174199591102</v>
      </c>
      <c r="AW40">
        <v>37</v>
      </c>
      <c r="AX40">
        <f>IF(Z40&gt;0, (R40*SUMPRODUCT(K40:$K$98, X40:$X$98)-K40*$AZ$3)/Z40, 0)</f>
        <v>1780.3355184491886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7.8963489999999997E-2</v>
      </c>
      <c r="Q41" s="5">
        <f t="shared" si="60"/>
        <v>12.5</v>
      </c>
      <c r="R41">
        <f t="shared" si="31"/>
        <v>250000</v>
      </c>
      <c r="S41">
        <f t="shared" si="32"/>
        <v>1672.4824931978083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619.65072632097758</v>
      </c>
      <c r="AC41">
        <f t="shared" si="33"/>
        <v>530.32544986451114</v>
      </c>
      <c r="AE41">
        <f t="shared" si="34"/>
        <v>0</v>
      </c>
      <c r="AF41">
        <f t="shared" si="35"/>
        <v>0</v>
      </c>
      <c r="AG41">
        <f t="shared" si="36"/>
        <v>-3.9636098735069716</v>
      </c>
      <c r="AH41">
        <f t="shared" si="37"/>
        <v>-6870.8655509441442</v>
      </c>
      <c r="AI41">
        <f t="shared" si="38"/>
        <v>-6874.8291608176514</v>
      </c>
      <c r="AJ41">
        <f t="shared" si="39"/>
        <v>89.32527645646644</v>
      </c>
      <c r="AK41">
        <f t="shared" si="61"/>
        <v>43.375550842468435</v>
      </c>
      <c r="AL41">
        <f t="shared" si="40"/>
        <v>-6742.1283335187163</v>
      </c>
      <c r="AN41">
        <f t="shared" si="41"/>
        <v>0</v>
      </c>
      <c r="AO41">
        <f t="shared" si="42"/>
        <v>0</v>
      </c>
      <c r="AP41">
        <f t="shared" si="43"/>
        <v>-5.3432567137601451E-2</v>
      </c>
      <c r="AQ41">
        <f t="shared" si="44"/>
        <v>-92.624651910916739</v>
      </c>
      <c r="AR41">
        <f t="shared" si="45"/>
        <v>-92.678084478054345</v>
      </c>
      <c r="AS41">
        <f t="shared" si="46"/>
        <v>1.2041747254812307</v>
      </c>
      <c r="AT41">
        <f t="shared" si="47"/>
        <v>0.58473641616751393</v>
      </c>
      <c r="AU41">
        <f t="shared" si="48"/>
        <v>-90.889173336405591</v>
      </c>
      <c r="AW41">
        <v>38</v>
      </c>
      <c r="AX41">
        <f>IF(Z41&gt;0, (R41*SUMPRODUCT(K41:$K$98, X41:$X$98)-K41*$AZ$3)/Z41, 0)</f>
        <v>1672.4824931978083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8.8363973999999998E-2</v>
      </c>
      <c r="Q42" s="5">
        <f t="shared" si="60"/>
        <v>12.5</v>
      </c>
      <c r="R42">
        <f t="shared" si="31"/>
        <v>250000</v>
      </c>
      <c r="S42">
        <f t="shared" si="32"/>
        <v>1568.0653951158085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530.32544986451114</v>
      </c>
      <c r="AC42">
        <f t="shared" si="33"/>
        <v>448.30782096763483</v>
      </c>
      <c r="AE42">
        <f t="shared" si="34"/>
        <v>0</v>
      </c>
      <c r="AF42">
        <f t="shared" si="35"/>
        <v>0</v>
      </c>
      <c r="AG42">
        <f t="shared" si="36"/>
        <v>-3.5737334549631883</v>
      </c>
      <c r="AH42">
        <f t="shared" si="37"/>
        <v>-7004.8063961742655</v>
      </c>
      <c r="AI42">
        <f t="shared" si="38"/>
        <v>-7008.3801296292286</v>
      </c>
      <c r="AJ42">
        <f t="shared" si="39"/>
        <v>82.017628896876317</v>
      </c>
      <c r="AK42">
        <f t="shared" si="61"/>
        <v>37.122781490515784</v>
      </c>
      <c r="AL42">
        <f t="shared" si="40"/>
        <v>-6889.2397192418366</v>
      </c>
      <c r="AN42">
        <f t="shared" si="41"/>
        <v>0</v>
      </c>
      <c r="AO42">
        <f t="shared" si="42"/>
        <v>0</v>
      </c>
      <c r="AP42">
        <f t="shared" si="43"/>
        <v>-4.3014935261540321E-2</v>
      </c>
      <c r="AQ42">
        <f t="shared" si="44"/>
        <v>-84.312749523219068</v>
      </c>
      <c r="AR42">
        <f t="shared" si="45"/>
        <v>-84.355764458480607</v>
      </c>
      <c r="AS42">
        <f t="shared" si="46"/>
        <v>0.98719813376247278</v>
      </c>
      <c r="AT42">
        <f t="shared" si="47"/>
        <v>0.44682516552127477</v>
      </c>
      <c r="AU42">
        <f t="shared" si="48"/>
        <v>-82.921741159196856</v>
      </c>
      <c r="AW42">
        <v>39</v>
      </c>
      <c r="AX42">
        <f>IF(Z42&gt;0, (R42*SUMPRODUCT(K42:$K$98, X42:$X$98)-K42*$AZ$3)/Z42, 0)</f>
        <v>1568.0653951158085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9.9562517000000003E-2</v>
      </c>
      <c r="Q43" s="5">
        <f t="shared" si="60"/>
        <v>12.5</v>
      </c>
      <c r="R43">
        <f t="shared" si="31"/>
        <v>250000</v>
      </c>
      <c r="S43">
        <f t="shared" si="32"/>
        <v>1467.016704822367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448.30782096763483</v>
      </c>
      <c r="AC43">
        <f t="shared" si="33"/>
        <v>373.46562770695192</v>
      </c>
      <c r="AE43">
        <f t="shared" si="34"/>
        <v>0</v>
      </c>
      <c r="AF43">
        <f t="shared" si="35"/>
        <v>0</v>
      </c>
      <c r="AG43">
        <f t="shared" si="36"/>
        <v>-3.1821862225503148</v>
      </c>
      <c r="AH43">
        <f t="shared" si="37"/>
        <v>-7116.1979572648243</v>
      </c>
      <c r="AI43">
        <f t="shared" si="38"/>
        <v>-7119.3801434873749</v>
      </c>
      <c r="AJ43">
        <f t="shared" si="39"/>
        <v>74.842193260682905</v>
      </c>
      <c r="AK43">
        <f t="shared" si="61"/>
        <v>31.381547467734439</v>
      </c>
      <c r="AL43">
        <f t="shared" si="40"/>
        <v>-7013.1564027589575</v>
      </c>
      <c r="AN43">
        <f t="shared" si="41"/>
        <v>0</v>
      </c>
      <c r="AO43">
        <f t="shared" si="42"/>
        <v>0</v>
      </c>
      <c r="AP43">
        <f t="shared" si="43"/>
        <v>-3.4198313112226694E-2</v>
      </c>
      <c r="AQ43">
        <f t="shared" si="44"/>
        <v>-76.476343271982273</v>
      </c>
      <c r="AR43">
        <f t="shared" si="45"/>
        <v>-76.510541585094515</v>
      </c>
      <c r="AS43">
        <f t="shared" si="46"/>
        <v>0.80431394649284949</v>
      </c>
      <c r="AT43">
        <f t="shared" si="47"/>
        <v>0.3372511572838407</v>
      </c>
      <c r="AU43">
        <f t="shared" si="48"/>
        <v>-75.368976481317816</v>
      </c>
      <c r="AW43">
        <v>40</v>
      </c>
      <c r="AX43">
        <f>IF(Z43&gt;0, (R43*SUMPRODUCT(K43:$K$98, X43:$X$98)-K43*$AZ$3)/Z43, 0)</f>
        <v>1467.016704822367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0.11247831899999999</v>
      </c>
      <c r="Q44" s="5">
        <f t="shared" si="60"/>
        <v>12.5</v>
      </c>
      <c r="R44">
        <f t="shared" si="31"/>
        <v>250000</v>
      </c>
      <c r="S44">
        <f t="shared" si="32"/>
        <v>1367.2873109143302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373.46562770695192</v>
      </c>
      <c r="AC44">
        <f t="shared" si="33"/>
        <v>305.44513824080548</v>
      </c>
      <c r="AE44">
        <f t="shared" si="34"/>
        <v>0</v>
      </c>
      <c r="AF44">
        <f t="shared" si="35"/>
        <v>0</v>
      </c>
      <c r="AG44">
        <f t="shared" si="36"/>
        <v>-2.7924374032673929</v>
      </c>
      <c r="AH44">
        <f t="shared" si="37"/>
        <v>-7158.5391411483861</v>
      </c>
      <c r="AI44">
        <f t="shared" si="38"/>
        <v>-7161.3315785516534</v>
      </c>
      <c r="AJ44">
        <f t="shared" si="39"/>
        <v>68.020489466146444</v>
      </c>
      <c r="AK44">
        <f t="shared" si="61"/>
        <v>26.142593939486638</v>
      </c>
      <c r="AL44">
        <f t="shared" si="40"/>
        <v>-7067.1684951460202</v>
      </c>
      <c r="AN44">
        <f t="shared" si="41"/>
        <v>0</v>
      </c>
      <c r="AO44">
        <f t="shared" si="42"/>
        <v>0</v>
      </c>
      <c r="AP44">
        <f t="shared" si="43"/>
        <v>-2.6794429651433499E-2</v>
      </c>
      <c r="AQ44">
        <f t="shared" si="44"/>
        <v>-68.688728062480664</v>
      </c>
      <c r="AR44">
        <f t="shared" si="45"/>
        <v>-68.715522492132095</v>
      </c>
      <c r="AS44">
        <f t="shared" si="46"/>
        <v>0.65268077906569</v>
      </c>
      <c r="AT44">
        <f t="shared" si="47"/>
        <v>0.25084748306191185</v>
      </c>
      <c r="AU44">
        <f t="shared" si="48"/>
        <v>-67.811994230004501</v>
      </c>
      <c r="AW44">
        <v>41</v>
      </c>
      <c r="AX44">
        <f>IF(Z44&gt;0, (R44*SUMPRODUCT(K44:$K$98, X44:$X$98)-K44*$AZ$3)/Z44, 0)</f>
        <v>1367.2873109143302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0.127310056</v>
      </c>
      <c r="Q45" s="5">
        <f t="shared" si="60"/>
        <v>12.5</v>
      </c>
      <c r="R45">
        <f t="shared" si="31"/>
        <v>250000</v>
      </c>
      <c r="S45">
        <f t="shared" si="32"/>
        <v>1267.6707249087372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305.44513824080548</v>
      </c>
      <c r="AC45">
        <f t="shared" si="33"/>
        <v>244.30627964782113</v>
      </c>
      <c r="AE45">
        <f t="shared" si="34"/>
        <v>0</v>
      </c>
      <c r="AF45">
        <f t="shared" si="35"/>
        <v>0</v>
      </c>
      <c r="AG45">
        <f t="shared" si="36"/>
        <v>-2.4090076670482525</v>
      </c>
      <c r="AH45">
        <f t="shared" si="37"/>
        <v>-7110.1072437293278</v>
      </c>
      <c r="AI45">
        <f t="shared" si="38"/>
        <v>-7112.516251396376</v>
      </c>
      <c r="AJ45">
        <f t="shared" si="39"/>
        <v>61.138858592984349</v>
      </c>
      <c r="AK45">
        <f t="shared" si="61"/>
        <v>21.381159676856385</v>
      </c>
      <c r="AL45">
        <f t="shared" si="40"/>
        <v>-7029.9962331265351</v>
      </c>
      <c r="AN45">
        <f t="shared" si="41"/>
        <v>0</v>
      </c>
      <c r="AO45">
        <f t="shared" si="42"/>
        <v>0</v>
      </c>
      <c r="AP45">
        <f t="shared" si="43"/>
        <v>-2.0638647335274197E-2</v>
      </c>
      <c r="AQ45">
        <f t="shared" si="44"/>
        <v>-60.914291775215339</v>
      </c>
      <c r="AR45">
        <f t="shared" si="45"/>
        <v>-60.934930422550615</v>
      </c>
      <c r="AS45">
        <f t="shared" si="46"/>
        <v>0.5237938252508384</v>
      </c>
      <c r="AT45">
        <f t="shared" si="47"/>
        <v>0.18317841832795848</v>
      </c>
      <c r="AU45">
        <f t="shared" si="48"/>
        <v>-60.227958178971811</v>
      </c>
      <c r="AW45">
        <v>42</v>
      </c>
      <c r="AX45">
        <f>IF(Z45&gt;0, (R45*SUMPRODUCT(K45:$K$98, X45:$X$98)-K45*$AZ$3)/Z45, 0)</f>
        <v>1267.6707249087372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0.144442719</v>
      </c>
      <c r="Q46" s="5">
        <f t="shared" si="60"/>
        <v>12.5</v>
      </c>
      <c r="R46">
        <f t="shared" si="31"/>
        <v>250000</v>
      </c>
      <c r="S46">
        <f t="shared" si="32"/>
        <v>1166.772453437932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244.30627964782113</v>
      </c>
      <c r="AC46">
        <f t="shared" si="33"/>
        <v>190.13294275608456</v>
      </c>
      <c r="AE46">
        <f t="shared" si="34"/>
        <v>0</v>
      </c>
      <c r="AF46">
        <f t="shared" si="35"/>
        <v>0</v>
      </c>
      <c r="AG46">
        <f t="shared" si="36"/>
        <v>-2.0369539728574733</v>
      </c>
      <c r="AH46">
        <f t="shared" si="37"/>
        <v>-6959.2723504059268</v>
      </c>
      <c r="AI46">
        <f t="shared" si="38"/>
        <v>-6961.309304378784</v>
      </c>
      <c r="AJ46">
        <f t="shared" si="39"/>
        <v>54.173336891736568</v>
      </c>
      <c r="AK46">
        <f t="shared" si="61"/>
        <v>17.101439575347481</v>
      </c>
      <c r="AL46">
        <f t="shared" si="40"/>
        <v>-6890.0345279117</v>
      </c>
      <c r="AN46">
        <f t="shared" si="41"/>
        <v>0</v>
      </c>
      <c r="AO46">
        <f t="shared" si="42"/>
        <v>0</v>
      </c>
      <c r="AP46">
        <f t="shared" si="43"/>
        <v>-1.5581391539582448E-2</v>
      </c>
      <c r="AQ46">
        <f t="shared" si="44"/>
        <v>-53.233970314091245</v>
      </c>
      <c r="AR46">
        <f t="shared" si="45"/>
        <v>-53.249551705630829</v>
      </c>
      <c r="AS46">
        <f t="shared" si="46"/>
        <v>0.41439128441952067</v>
      </c>
      <c r="AT46">
        <f t="shared" si="47"/>
        <v>0.1308150451432141</v>
      </c>
      <c r="AU46">
        <f t="shared" si="48"/>
        <v>-52.70434537606809</v>
      </c>
      <c r="AW46">
        <v>43</v>
      </c>
      <c r="AX46">
        <f>IF(Z46&gt;0, (R46*SUMPRODUCT(K46:$K$98, X46:$X$98)-K46*$AZ$3)/Z46, 0)</f>
        <v>1166.772453437932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0.163598735</v>
      </c>
      <c r="Q47" s="5">
        <f t="shared" si="60"/>
        <v>12.5</v>
      </c>
      <c r="R47">
        <f t="shared" si="31"/>
        <v>250000</v>
      </c>
      <c r="S47">
        <f t="shared" si="32"/>
        <v>1061.2648692399237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190.13294275608456</v>
      </c>
      <c r="AC47">
        <f t="shared" si="33"/>
        <v>142.91768215938521</v>
      </c>
      <c r="AE47">
        <f t="shared" si="34"/>
        <v>0</v>
      </c>
      <c r="AF47">
        <f t="shared" si="35"/>
        <v>0</v>
      </c>
      <c r="AG47">
        <f t="shared" si="36"/>
        <v>-1.6833413399161916</v>
      </c>
      <c r="AH47">
        <f t="shared" si="37"/>
        <v>-6664.8618642541396</v>
      </c>
      <c r="AI47">
        <f t="shared" si="38"/>
        <v>-6666.5452055940559</v>
      </c>
      <c r="AJ47">
        <f t="shared" si="39"/>
        <v>47.215260596699352</v>
      </c>
      <c r="AK47">
        <f t="shared" si="61"/>
        <v>13.309305992925921</v>
      </c>
      <c r="AL47">
        <f t="shared" si="40"/>
        <v>-6606.0206390044304</v>
      </c>
      <c r="AN47">
        <f t="shared" si="41"/>
        <v>0</v>
      </c>
      <c r="AO47">
        <f t="shared" si="42"/>
        <v>0</v>
      </c>
      <c r="AP47">
        <f t="shared" si="43"/>
        <v>-1.1496858641760027E-2</v>
      </c>
      <c r="AQ47">
        <f t="shared" si="44"/>
        <v>-45.519570453846264</v>
      </c>
      <c r="AR47">
        <f t="shared" si="45"/>
        <v>-45.53106731248802</v>
      </c>
      <c r="AS47">
        <f t="shared" si="46"/>
        <v>0.32247005639458742</v>
      </c>
      <c r="AT47">
        <f t="shared" si="47"/>
        <v>9.089969217307825E-2</v>
      </c>
      <c r="AU47">
        <f t="shared" si="48"/>
        <v>-45.117697563920352</v>
      </c>
      <c r="AW47">
        <v>44</v>
      </c>
      <c r="AX47">
        <f>IF(Z47&gt;0, (R47*SUMPRODUCT(K47:$K$98, X47:$X$98)-K47*$AZ$3)/Z47, 0)</f>
        <v>1061.2648692399237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0.184919743</v>
      </c>
      <c r="Q48" s="5">
        <f t="shared" si="60"/>
        <v>12.5</v>
      </c>
      <c r="R48">
        <f t="shared" si="31"/>
        <v>250000</v>
      </c>
      <c r="S48">
        <f t="shared" si="32"/>
        <v>947.92348942868864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142.91768215938521</v>
      </c>
      <c r="AC48">
        <f t="shared" si="33"/>
        <v>102.77195966749589</v>
      </c>
      <c r="AE48">
        <f t="shared" si="34"/>
        <v>0</v>
      </c>
      <c r="AF48">
        <f t="shared" si="35"/>
        <v>0</v>
      </c>
      <c r="AG48">
        <f t="shared" si="36"/>
        <v>-1.355224878558452</v>
      </c>
      <c r="AH48">
        <f t="shared" si="37"/>
        <v>-6225.6609591715569</v>
      </c>
      <c r="AI48">
        <f t="shared" si="38"/>
        <v>-6227.016184050115</v>
      </c>
      <c r="AJ48">
        <f t="shared" si="39"/>
        <v>40.145722491889316</v>
      </c>
      <c r="AK48">
        <f t="shared" si="61"/>
        <v>10.004237751156966</v>
      </c>
      <c r="AL48">
        <f t="shared" si="40"/>
        <v>-6176.8662238070683</v>
      </c>
      <c r="AN48">
        <f t="shared" si="41"/>
        <v>0</v>
      </c>
      <c r="AO48">
        <f t="shared" si="42"/>
        <v>0</v>
      </c>
      <c r="AP48">
        <f t="shared" si="43"/>
        <v>-8.2641909910721734E-3</v>
      </c>
      <c r="AQ48">
        <f t="shared" si="44"/>
        <v>-37.964216881099887</v>
      </c>
      <c r="AR48">
        <f t="shared" si="45"/>
        <v>-37.972481072090957</v>
      </c>
      <c r="AS48">
        <f t="shared" si="46"/>
        <v>0.24480949501197161</v>
      </c>
      <c r="AT48">
        <f t="shared" si="47"/>
        <v>6.1006060915586718E-2</v>
      </c>
      <c r="AU48">
        <f t="shared" si="48"/>
        <v>-37.666665516163391</v>
      </c>
      <c r="AW48">
        <v>45</v>
      </c>
      <c r="AX48">
        <f>IF(Z48&gt;0, (R48*SUMPRODUCT(K48:$K$98, X48:$X$98)-K48*$AZ$3)/Z48, 0)</f>
        <v>947.92348942868864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0.20818995500000001</v>
      </c>
      <c r="Q49" s="5">
        <f t="shared" si="60"/>
        <v>12.5</v>
      </c>
      <c r="R49">
        <f t="shared" si="31"/>
        <v>250000</v>
      </c>
      <c r="S49">
        <f t="shared" si="32"/>
        <v>821.18869812455546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102.77195966749589</v>
      </c>
      <c r="AC49">
        <f t="shared" si="33"/>
        <v>69.605821323857555</v>
      </c>
      <c r="AE49">
        <f t="shared" si="34"/>
        <v>0</v>
      </c>
      <c r="AF49">
        <f t="shared" si="35"/>
        <v>0</v>
      </c>
      <c r="AG49">
        <f t="shared" si="36"/>
        <v>-1.0595284232909028</v>
      </c>
      <c r="AH49">
        <f t="shared" si="37"/>
        <v>-5642.884129639292</v>
      </c>
      <c r="AI49">
        <f t="shared" si="38"/>
        <v>-5643.9436580625834</v>
      </c>
      <c r="AJ49">
        <f t="shared" si="39"/>
        <v>33.166138343638337</v>
      </c>
      <c r="AK49">
        <f t="shared" si="61"/>
        <v>7.1940371767247129</v>
      </c>
      <c r="AL49">
        <f t="shared" si="40"/>
        <v>-5603.5834825422198</v>
      </c>
      <c r="AN49">
        <f t="shared" si="41"/>
        <v>0</v>
      </c>
      <c r="AO49">
        <f t="shared" si="42"/>
        <v>0</v>
      </c>
      <c r="AP49">
        <f t="shared" si="43"/>
        <v>-5.7687745809095791E-3</v>
      </c>
      <c r="AQ49">
        <f t="shared" si="44"/>
        <v>-30.723599116834304</v>
      </c>
      <c r="AR49">
        <f t="shared" si="45"/>
        <v>-30.729367891415215</v>
      </c>
      <c r="AS49">
        <f t="shared" si="46"/>
        <v>0.18057842679618291</v>
      </c>
      <c r="AT49">
        <f t="shared" si="47"/>
        <v>3.9169103807811335E-2</v>
      </c>
      <c r="AU49">
        <f t="shared" si="48"/>
        <v>-30.509620360811219</v>
      </c>
      <c r="AW49">
        <v>46</v>
      </c>
      <c r="AX49">
        <f>IF(Z49&gt;0, (R49*SUMPRODUCT(K49:$K$98, X49:$X$98)-K49*$AZ$3)/Z49, 0)</f>
        <v>821.18869812455546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0.23376965099999999</v>
      </c>
      <c r="Q50" s="5">
        <f t="shared" si="60"/>
        <v>12.5</v>
      </c>
      <c r="R50">
        <f t="shared" si="31"/>
        <v>250000</v>
      </c>
      <c r="S50">
        <f t="shared" si="32"/>
        <v>673.42204256633704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69.605821323857555</v>
      </c>
      <c r="AC50">
        <f t="shared" si="33"/>
        <v>43.166220901185376</v>
      </c>
      <c r="AE50">
        <f t="shared" si="34"/>
        <v>0</v>
      </c>
      <c r="AF50">
        <f t="shared" si="35"/>
        <v>0</v>
      </c>
      <c r="AG50">
        <f t="shared" si="36"/>
        <v>-0.80124754932069919</v>
      </c>
      <c r="AH50">
        <f t="shared" si="37"/>
        <v>-4953.7117947458928</v>
      </c>
      <c r="AI50">
        <f t="shared" si="38"/>
        <v>-4954.5130422952134</v>
      </c>
      <c r="AJ50">
        <f t="shared" si="39"/>
        <v>26.439600422672179</v>
      </c>
      <c r="AK50">
        <f t="shared" si="61"/>
        <v>4.8724074926700291</v>
      </c>
      <c r="AL50">
        <f t="shared" si="40"/>
        <v>-4923.2010343798711</v>
      </c>
      <c r="AN50">
        <f t="shared" si="41"/>
        <v>0</v>
      </c>
      <c r="AO50">
        <f t="shared" si="42"/>
        <v>0</v>
      </c>
      <c r="AP50">
        <f t="shared" si="43"/>
        <v>-3.8951092987710534E-3</v>
      </c>
      <c r="AQ50">
        <f t="shared" si="44"/>
        <v>-24.081507508516136</v>
      </c>
      <c r="AR50">
        <f t="shared" si="45"/>
        <v>-24.085402617814907</v>
      </c>
      <c r="AS50">
        <f t="shared" si="46"/>
        <v>0.12853098090528037</v>
      </c>
      <c r="AT50">
        <f t="shared" si="47"/>
        <v>2.3686262439355829E-2</v>
      </c>
      <c r="AU50">
        <f t="shared" si="48"/>
        <v>-23.93318537447027</v>
      </c>
      <c r="AW50">
        <v>47</v>
      </c>
      <c r="AX50">
        <f>IF(Z50&gt;0, (R50*SUMPRODUCT(K50:$K$98, X50:$X$98)-K50*$AZ$3)/Z50, 0)</f>
        <v>673.42204256633704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0.26254478799999997</v>
      </c>
      <c r="Q51" s="5">
        <f t="shared" si="60"/>
        <v>12.5</v>
      </c>
      <c r="R51">
        <f t="shared" si="31"/>
        <v>250000</v>
      </c>
      <c r="S51">
        <f t="shared" si="32"/>
        <v>491.31120958072717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43.166220901185376</v>
      </c>
      <c r="AC51">
        <f t="shared" si="33"/>
        <v>22.909712226742542</v>
      </c>
      <c r="AE51">
        <f t="shared" si="34"/>
        <v>0</v>
      </c>
      <c r="AF51">
        <f t="shared" si="35"/>
        <v>0</v>
      </c>
      <c r="AG51">
        <f t="shared" si="36"/>
        <v>-0.58287170585556969</v>
      </c>
      <c r="AH51">
        <f t="shared" si="37"/>
        <v>-4207.2673594384505</v>
      </c>
      <c r="AI51">
        <f t="shared" si="38"/>
        <v>-4207.8502311443062</v>
      </c>
      <c r="AJ51">
        <f t="shared" si="39"/>
        <v>20.256508674442834</v>
      </c>
      <c r="AK51">
        <f t="shared" si="61"/>
        <v>3.0216354630829767</v>
      </c>
      <c r="AL51">
        <f t="shared" si="40"/>
        <v>-4184.5720870067807</v>
      </c>
      <c r="AN51">
        <f t="shared" si="41"/>
        <v>0</v>
      </c>
      <c r="AO51">
        <f t="shared" si="42"/>
        <v>0</v>
      </c>
      <c r="AP51">
        <f t="shared" si="43"/>
        <v>-2.5299263934827395E-3</v>
      </c>
      <c r="AQ51">
        <f t="shared" si="44"/>
        <v>-18.261440090762054</v>
      </c>
      <c r="AR51">
        <f t="shared" si="45"/>
        <v>-18.263970017155536</v>
      </c>
      <c r="AS51">
        <f t="shared" si="46"/>
        <v>8.7922394277247073E-2</v>
      </c>
      <c r="AT51">
        <f t="shared" si="47"/>
        <v>1.3115262299987681E-2</v>
      </c>
      <c r="AU51">
        <f t="shared" si="48"/>
        <v>-18.162932360578303</v>
      </c>
      <c r="AW51">
        <v>48</v>
      </c>
      <c r="AX51">
        <f>IF(Z51&gt;0, (R51*SUMPRODUCT(K51:$K$98, X51:$X$98)-K51*$AZ$3)/Z51, 0)</f>
        <v>491.31120958072717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0.29488324999999999</v>
      </c>
      <c r="Q52" s="5">
        <f t="shared" si="60"/>
        <v>12.5</v>
      </c>
      <c r="R52">
        <f t="shared" si="31"/>
        <v>250000</v>
      </c>
      <c r="S52">
        <f t="shared" si="32"/>
        <v>248.77123641153901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22.909712226742542</v>
      </c>
      <c r="AC52">
        <f t="shared" si="33"/>
        <v>8.0634496664031019</v>
      </c>
      <c r="AE52">
        <f t="shared" si="34"/>
        <v>0</v>
      </c>
      <c r="AF52">
        <f t="shared" si="35"/>
        <v>0</v>
      </c>
      <c r="AG52">
        <f t="shared" si="36"/>
        <v>-0.40516388584127966</v>
      </c>
      <c r="AH52">
        <f t="shared" si="37"/>
        <v>-3437.5820591146885</v>
      </c>
      <c r="AI52">
        <f t="shared" si="38"/>
        <v>-3437.9872230005299</v>
      </c>
      <c r="AJ52">
        <f t="shared" si="39"/>
        <v>14.84626256033944</v>
      </c>
      <c r="AK52">
        <f t="shared" si="61"/>
        <v>1.603679855871978</v>
      </c>
      <c r="AL52">
        <f t="shared" si="40"/>
        <v>-3421.5372805843185</v>
      </c>
      <c r="AN52">
        <f t="shared" si="41"/>
        <v>0</v>
      </c>
      <c r="AO52">
        <f t="shared" si="42"/>
        <v>0</v>
      </c>
      <c r="AP52">
        <f t="shared" si="43"/>
        <v>-1.570173403907985E-3</v>
      </c>
      <c r="AQ52">
        <f t="shared" si="44"/>
        <v>-13.322016378053016</v>
      </c>
      <c r="AR52">
        <f t="shared" si="45"/>
        <v>-13.323586551456925</v>
      </c>
      <c r="AS52">
        <f t="shared" si="46"/>
        <v>5.75352528552159E-2</v>
      </c>
      <c r="AT52">
        <f t="shared" si="47"/>
        <v>6.2149059826610573E-3</v>
      </c>
      <c r="AU52">
        <f t="shared" si="48"/>
        <v>-13.259836392619048</v>
      </c>
      <c r="AW52">
        <v>49</v>
      </c>
      <c r="AX52">
        <f>IF(Z52&gt;0, (R52*SUMPRODUCT(K52:$K$98, X52:$X$98)-K52*$AZ$3)/Z52, 0)</f>
        <v>248.77123641153901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0.33135349400000003</v>
      </c>
      <c r="Q53" s="5">
        <f t="shared" si="60"/>
        <v>12.5</v>
      </c>
      <c r="R53">
        <f t="shared" si="31"/>
        <v>250000</v>
      </c>
      <c r="S53">
        <f t="shared" si="32"/>
        <v>-103.48604602273514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8.0634496664031019</v>
      </c>
      <c r="AC53">
        <f t="shared" si="33"/>
        <v>-2.2093010594868723</v>
      </c>
      <c r="AE53">
        <f t="shared" si="34"/>
        <v>0</v>
      </c>
      <c r="AF53">
        <f t="shared" si="35"/>
        <v>0</v>
      </c>
      <c r="AG53">
        <f t="shared" si="36"/>
        <v>-0.26685977776674169</v>
      </c>
      <c r="AH53">
        <f t="shared" si="37"/>
        <v>-2685.0493843225026</v>
      </c>
      <c r="AI53">
        <f t="shared" si="38"/>
        <v>-2685.3162441002696</v>
      </c>
      <c r="AJ53">
        <f t="shared" si="39"/>
        <v>10.272750725889974</v>
      </c>
      <c r="AK53">
        <f t="shared" si="61"/>
        <v>0.5644414766482172</v>
      </c>
      <c r="AL53">
        <f t="shared" si="40"/>
        <v>-2674.4790518977311</v>
      </c>
      <c r="AN53">
        <f t="shared" si="41"/>
        <v>0</v>
      </c>
      <c r="AO53">
        <f t="shared" si="42"/>
        <v>0</v>
      </c>
      <c r="AP53">
        <f t="shared" si="43"/>
        <v>-9.2338323776617931E-4</v>
      </c>
      <c r="AQ53">
        <f t="shared" si="44"/>
        <v>-9.2907579209068576</v>
      </c>
      <c r="AR53">
        <f t="shared" si="45"/>
        <v>-9.2916813041446247</v>
      </c>
      <c r="AS53">
        <f t="shared" si="46"/>
        <v>3.554558092425774E-2</v>
      </c>
      <c r="AT53">
        <f t="shared" si="47"/>
        <v>1.9530698953535211E-3</v>
      </c>
      <c r="AU53">
        <f t="shared" si="48"/>
        <v>-9.254182653325012</v>
      </c>
      <c r="AW53">
        <v>50</v>
      </c>
      <c r="AX53">
        <f>IF(Z53&gt;0, (R53*SUMPRODUCT(K53:$K$98, X53:$X$98)-K53*$AZ$3)/Z53, 0)</f>
        <v>-103.48604602273514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0.37075063600000002</v>
      </c>
      <c r="Q54" s="5">
        <f t="shared" si="60"/>
        <v>12.5</v>
      </c>
      <c r="R54">
        <f t="shared" si="31"/>
        <v>250000</v>
      </c>
      <c r="S54">
        <f t="shared" si="32"/>
        <v>-663.94511488629598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-2.2093010594868723</v>
      </c>
      <c r="AC54">
        <f t="shared" si="33"/>
        <v>-8.7775003623910095</v>
      </c>
      <c r="AE54">
        <f t="shared" si="34"/>
        <v>0</v>
      </c>
      <c r="AF54">
        <f t="shared" si="35"/>
        <v>0</v>
      </c>
      <c r="AG54">
        <f t="shared" si="36"/>
        <v>-0.16525274765923612</v>
      </c>
      <c r="AH54">
        <f t="shared" si="37"/>
        <v>-1978.7686465967631</v>
      </c>
      <c r="AI54">
        <f t="shared" si="38"/>
        <v>-1978.9338993444223</v>
      </c>
      <c r="AJ54">
        <f t="shared" si="39"/>
        <v>6.5681993029041372</v>
      </c>
      <c r="AK54">
        <f t="shared" si="61"/>
        <v>-0.15465107416408108</v>
      </c>
      <c r="AL54">
        <f t="shared" si="40"/>
        <v>-1972.5203511156824</v>
      </c>
      <c r="AN54">
        <f t="shared" si="41"/>
        <v>0</v>
      </c>
      <c r="AO54">
        <f t="shared" si="42"/>
        <v>0</v>
      </c>
      <c r="AP54">
        <f t="shared" si="43"/>
        <v>-5.1053971670979217E-4</v>
      </c>
      <c r="AQ54">
        <f t="shared" si="44"/>
        <v>-6.1133021905991107</v>
      </c>
      <c r="AR54">
        <f t="shared" si="45"/>
        <v>-6.1138127303158205</v>
      </c>
      <c r="AS54">
        <f t="shared" si="46"/>
        <v>2.0292108052042498E-2</v>
      </c>
      <c r="AT54">
        <f t="shared" si="47"/>
        <v>-4.7778640120046511E-4</v>
      </c>
      <c r="AU54">
        <f t="shared" si="48"/>
        <v>-6.0939984086649792</v>
      </c>
      <c r="AW54">
        <v>51</v>
      </c>
      <c r="AX54">
        <f>IF(Z54&gt;0, (R54*SUMPRODUCT(K54:$K$98, X54:$X$98)-K54*$AZ$3)/Z54, 0)</f>
        <v>-663.94511488629598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0.411916369</v>
      </c>
      <c r="Q55" s="5">
        <f t="shared" si="60"/>
        <v>12.5</v>
      </c>
      <c r="R55">
        <f t="shared" si="31"/>
        <v>250000</v>
      </c>
      <c r="S55">
        <f t="shared" si="32"/>
        <v>-1630.3724735009496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-8.7775003623910095</v>
      </c>
      <c r="AC55">
        <f t="shared" si="33"/>
        <v>-12.459946644059126</v>
      </c>
      <c r="AE55">
        <f t="shared" si="34"/>
        <v>0</v>
      </c>
      <c r="AF55">
        <f t="shared" si="35"/>
        <v>0</v>
      </c>
      <c r="AG55">
        <f t="shared" si="36"/>
        <v>-9.5529908399577965E-2</v>
      </c>
      <c r="AH55">
        <f t="shared" si="37"/>
        <v>-1361.4062356613158</v>
      </c>
      <c r="AI55">
        <f t="shared" si="38"/>
        <v>-1361.5017655697154</v>
      </c>
      <c r="AJ55">
        <f t="shared" si="39"/>
        <v>3.6824462816681169</v>
      </c>
      <c r="AK55">
        <f t="shared" si="61"/>
        <v>-0.61442502536737076</v>
      </c>
      <c r="AL55">
        <f t="shared" si="40"/>
        <v>-1358.4337443134148</v>
      </c>
      <c r="AN55">
        <f t="shared" si="41"/>
        <v>0</v>
      </c>
      <c r="AO55">
        <f t="shared" si="42"/>
        <v>0</v>
      </c>
      <c r="AP55">
        <f t="shared" si="43"/>
        <v>-2.6351308321902498E-4</v>
      </c>
      <c r="AQ55">
        <f t="shared" si="44"/>
        <v>-3.755351184596182</v>
      </c>
      <c r="AR55">
        <f t="shared" si="45"/>
        <v>-3.7556146976794009</v>
      </c>
      <c r="AS55">
        <f t="shared" si="46"/>
        <v>1.0157790264091644E-2</v>
      </c>
      <c r="AT55">
        <f t="shared" si="47"/>
        <v>-1.6948517543245003E-3</v>
      </c>
      <c r="AU55">
        <f t="shared" si="48"/>
        <v>-3.7471517591696344</v>
      </c>
      <c r="AW55">
        <v>52</v>
      </c>
      <c r="AX55">
        <f>IF(Z55&gt;0, (R55*SUMPRODUCT(K55:$K$98, X55:$X$98)-K55*$AZ$3)/Z55, 0)</f>
        <v>-1630.3724735009496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0.41929138799999999</v>
      </c>
      <c r="Q56" s="5">
        <f t="shared" si="60"/>
        <v>12.5</v>
      </c>
      <c r="R56">
        <f t="shared" si="31"/>
        <v>250000</v>
      </c>
      <c r="S56">
        <f t="shared" si="32"/>
        <v>-3220.1387973063888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-12.459946644059126</v>
      </c>
      <c r="AC56">
        <f t="shared" si="33"/>
        <v>-14.044890767109777</v>
      </c>
      <c r="AE56">
        <f t="shared" si="34"/>
        <v>0</v>
      </c>
      <c r="AF56">
        <f t="shared" si="35"/>
        <v>0</v>
      </c>
      <c r="AG56">
        <f t="shared" si="36"/>
        <v>-5.4519741427210285E-2</v>
      </c>
      <c r="AH56">
        <f t="shared" si="37"/>
        <v>-801.09735776743798</v>
      </c>
      <c r="AI56">
        <f t="shared" si="38"/>
        <v>-801.15187750886514</v>
      </c>
      <c r="AJ56">
        <f t="shared" si="39"/>
        <v>1.5849441230506507</v>
      </c>
      <c r="AK56">
        <f t="shared" si="61"/>
        <v>-0.87219626508413894</v>
      </c>
      <c r="AL56">
        <f t="shared" si="40"/>
        <v>-800.43912965089862</v>
      </c>
      <c r="AN56">
        <f t="shared" si="41"/>
        <v>0</v>
      </c>
      <c r="AO56">
        <f t="shared" si="42"/>
        <v>0</v>
      </c>
      <c r="AP56">
        <f t="shared" si="43"/>
        <v>-1.3427605889979489E-4</v>
      </c>
      <c r="AQ56">
        <f t="shared" si="44"/>
        <v>-1.9730136860547229</v>
      </c>
      <c r="AR56">
        <f t="shared" si="45"/>
        <v>-1.9731479621136228</v>
      </c>
      <c r="AS56">
        <f t="shared" si="46"/>
        <v>3.9035410816056519E-3</v>
      </c>
      <c r="AT56">
        <f t="shared" si="47"/>
        <v>-2.1481223864383172E-3</v>
      </c>
      <c r="AU56">
        <f t="shared" si="48"/>
        <v>-1.9713925434184554</v>
      </c>
      <c r="AW56">
        <v>53</v>
      </c>
      <c r="AX56">
        <f>IF(Z56&gt;0, (R56*SUMPRODUCT(K56:$K$98, X56:$X$98)-K56*$AZ$3)/Z56, 0)</f>
        <v>-3220.1387973063888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0.42725776900000001</v>
      </c>
      <c r="Q57" s="5">
        <f t="shared" si="60"/>
        <v>12.5</v>
      </c>
      <c r="R57">
        <f t="shared" si="31"/>
        <v>250000</v>
      </c>
      <c r="S57">
        <f t="shared" si="32"/>
        <v>-5736.54807033208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-14.044890767109777</v>
      </c>
      <c r="AC57">
        <f t="shared" si="33"/>
        <v>-14.080041005355989</v>
      </c>
      <c r="AE57">
        <f t="shared" si="34"/>
        <v>0</v>
      </c>
      <c r="AF57">
        <f t="shared" si="35"/>
        <v>0</v>
      </c>
      <c r="AG57">
        <f t="shared" si="36"/>
        <v>-3.0680560924291438E-2</v>
      </c>
      <c r="AH57">
        <f t="shared" si="37"/>
        <v>-465.87966177293481</v>
      </c>
      <c r="AI57">
        <f t="shared" si="38"/>
        <v>-465.91034233385909</v>
      </c>
      <c r="AJ57">
        <f t="shared" si="39"/>
        <v>3.5150238246211885E-2</v>
      </c>
      <c r="AK57">
        <f t="shared" si="61"/>
        <v>-0.98314235369768455</v>
      </c>
      <c r="AL57">
        <f t="shared" si="40"/>
        <v>-466.85833444931058</v>
      </c>
      <c r="AN57">
        <f t="shared" si="41"/>
        <v>0</v>
      </c>
      <c r="AO57">
        <f t="shared" si="42"/>
        <v>0</v>
      </c>
      <c r="AP57">
        <f t="shared" si="43"/>
        <v>-6.7466793709962467E-5</v>
      </c>
      <c r="AQ57">
        <f t="shared" si="44"/>
        <v>-1.0244730242078384</v>
      </c>
      <c r="AR57">
        <f t="shared" si="45"/>
        <v>-1.0245404910015483</v>
      </c>
      <c r="AS57">
        <f t="shared" si="46"/>
        <v>7.7295649139699646E-5</v>
      </c>
      <c r="AT57">
        <f t="shared" si="47"/>
        <v>-2.1619377340631363E-3</v>
      </c>
      <c r="AU57">
        <f t="shared" si="48"/>
        <v>-1.0266251330864717</v>
      </c>
      <c r="AW57">
        <v>54</v>
      </c>
      <c r="AX57">
        <f>IF(Z57&gt;0, (R57*SUMPRODUCT(K57:$K$98, X57:$X$98)-K57*$AZ$3)/Z57, 0)</f>
        <v>-5736.54807033208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0.43603590599999997</v>
      </c>
      <c r="Q58" s="5">
        <f t="shared" si="60"/>
        <v>12.5</v>
      </c>
      <c r="R58">
        <f t="shared" si="31"/>
        <v>250000</v>
      </c>
      <c r="S58">
        <f t="shared" si="32"/>
        <v>-9836.3839815807551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-14.080041005355989</v>
      </c>
      <c r="AC58">
        <f t="shared" si="33"/>
        <v>-13.374278808306226</v>
      </c>
      <c r="AE58">
        <f t="shared" si="34"/>
        <v>0</v>
      </c>
      <c r="AF58">
        <f t="shared" si="35"/>
        <v>0</v>
      </c>
      <c r="AG58">
        <f t="shared" si="36"/>
        <v>-1.6995929135836908E-2</v>
      </c>
      <c r="AH58">
        <f t="shared" si="37"/>
        <v>-267.55652358423225</v>
      </c>
      <c r="AI58">
        <f t="shared" si="38"/>
        <v>-267.57351951336807</v>
      </c>
      <c r="AJ58">
        <f t="shared" si="39"/>
        <v>-0.70576219704976317</v>
      </c>
      <c r="AK58">
        <f t="shared" si="61"/>
        <v>-0.98560287037491934</v>
      </c>
      <c r="AL58">
        <f t="shared" si="40"/>
        <v>-269.26488458079274</v>
      </c>
      <c r="AN58">
        <f t="shared" si="41"/>
        <v>0</v>
      </c>
      <c r="AO58">
        <f t="shared" si="42"/>
        <v>0</v>
      </c>
      <c r="AP58">
        <f t="shared" si="43"/>
        <v>-3.3369804689843078E-5</v>
      </c>
      <c r="AQ58">
        <f t="shared" si="44"/>
        <v>-0.52532043786140314</v>
      </c>
      <c r="AR58">
        <f t="shared" si="45"/>
        <v>-0.52535380766609296</v>
      </c>
      <c r="AS58">
        <f t="shared" si="46"/>
        <v>-1.3856933907406201E-3</v>
      </c>
      <c r="AT58">
        <f t="shared" si="47"/>
        <v>-1.9351325263418883E-3</v>
      </c>
      <c r="AU58">
        <f t="shared" si="48"/>
        <v>-0.52867463358317546</v>
      </c>
      <c r="AW58">
        <v>55</v>
      </c>
      <c r="AX58">
        <f>IF(Z58&gt;0, (R58*SUMPRODUCT(K58:$K$98, X58:$X$98)-K58*$AZ$3)/Z58, 0)</f>
        <v>-9836.3839815807551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0.445743585</v>
      </c>
      <c r="Q59" s="5">
        <f t="shared" si="60"/>
        <v>12.5</v>
      </c>
      <c r="R59">
        <f t="shared" si="31"/>
        <v>250000</v>
      </c>
      <c r="S59">
        <f t="shared" si="32"/>
        <v>-16695.344269588775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-13.374278808306226</v>
      </c>
      <c r="AC59">
        <f t="shared" si="33"/>
        <v>-12.354746370044774</v>
      </c>
      <c r="AE59">
        <f t="shared" si="34"/>
        <v>0</v>
      </c>
      <c r="AF59">
        <f t="shared" si="35"/>
        <v>0</v>
      </c>
      <c r="AG59">
        <f t="shared" si="36"/>
        <v>-9.2501434610646437E-3</v>
      </c>
      <c r="AH59">
        <f t="shared" si="37"/>
        <v>-151.51652766827792</v>
      </c>
      <c r="AI59">
        <f t="shared" si="38"/>
        <v>-151.52577781173898</v>
      </c>
      <c r="AJ59">
        <f t="shared" si="39"/>
        <v>-1.0195324382614519</v>
      </c>
      <c r="AK59">
        <f t="shared" si="61"/>
        <v>-0.93619951658143585</v>
      </c>
      <c r="AL59">
        <f t="shared" si="40"/>
        <v>-153.48150976658187</v>
      </c>
      <c r="AN59">
        <f t="shared" si="41"/>
        <v>0</v>
      </c>
      <c r="AO59">
        <f t="shared" si="42"/>
        <v>0</v>
      </c>
      <c r="AP59">
        <f t="shared" si="43"/>
        <v>-1.6215830597985874E-5</v>
      </c>
      <c r="AQ59">
        <f t="shared" si="44"/>
        <v>-0.26561386380715118</v>
      </c>
      <c r="AR59">
        <f t="shared" si="45"/>
        <v>-0.26563007963774915</v>
      </c>
      <c r="AS59">
        <f t="shared" si="46"/>
        <v>-1.7872766382043099E-3</v>
      </c>
      <c r="AT59">
        <f t="shared" si="47"/>
        <v>-1.6411910615982542E-3</v>
      </c>
      <c r="AU59">
        <f t="shared" si="48"/>
        <v>-0.26905854733755175</v>
      </c>
      <c r="AW59">
        <v>56</v>
      </c>
      <c r="AX59">
        <f>IF(Z59&gt;0, (R59*SUMPRODUCT(K59:$K$98, X59:$X$98)-K59*$AZ$3)/Z59, 0)</f>
        <v>-16695.344269588775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0.45538508599999999</v>
      </c>
      <c r="Q60" s="5">
        <f t="shared" si="60"/>
        <v>12.5</v>
      </c>
      <c r="R60">
        <f t="shared" si="31"/>
        <v>250000</v>
      </c>
      <c r="S60">
        <f t="shared" si="32"/>
        <v>-28413.614088985665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-12.354746370044774</v>
      </c>
      <c r="AC60">
        <f t="shared" si="33"/>
        <v>-11.241027308742231</v>
      </c>
      <c r="AE60">
        <f t="shared" si="34"/>
        <v>0</v>
      </c>
      <c r="AF60">
        <f t="shared" si="35"/>
        <v>0</v>
      </c>
      <c r="AG60">
        <f t="shared" si="36"/>
        <v>-4.9452646509247373E-3</v>
      </c>
      <c r="AH60">
        <f t="shared" si="37"/>
        <v>-84.247547510585207</v>
      </c>
      <c r="AI60">
        <f t="shared" si="38"/>
        <v>-84.252492775236135</v>
      </c>
      <c r="AJ60">
        <f t="shared" si="39"/>
        <v>-1.1137190613025432</v>
      </c>
      <c r="AK60">
        <f t="shared" si="61"/>
        <v>-0.86483224590313423</v>
      </c>
      <c r="AL60">
        <f t="shared" si="40"/>
        <v>-86.231044082441812</v>
      </c>
      <c r="AN60">
        <f t="shared" si="41"/>
        <v>0</v>
      </c>
      <c r="AO60">
        <f t="shared" si="42"/>
        <v>0</v>
      </c>
      <c r="AP60">
        <f t="shared" si="43"/>
        <v>-7.7403793576614175E-6</v>
      </c>
      <c r="AQ60">
        <f t="shared" si="44"/>
        <v>-0.13186513234687908</v>
      </c>
      <c r="AR60">
        <f t="shared" si="45"/>
        <v>-0.13187287272623674</v>
      </c>
      <c r="AS60">
        <f t="shared" si="46"/>
        <v>-1.7432045888036041E-3</v>
      </c>
      <c r="AT60">
        <f t="shared" si="47"/>
        <v>-1.353644372253529E-3</v>
      </c>
      <c r="AU60">
        <f t="shared" si="48"/>
        <v>-0.13496972168729388</v>
      </c>
      <c r="AW60">
        <v>57</v>
      </c>
      <c r="AX60">
        <f>IF(Z60&gt;0, (R60*SUMPRODUCT(K60:$K$98, X60:$X$98)-K60*$AZ$3)/Z60, 0)</f>
        <v>-28413.614088985665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0.465797664</v>
      </c>
      <c r="Q61" s="5">
        <f t="shared" si="60"/>
        <v>12.5</v>
      </c>
      <c r="R61">
        <f t="shared" si="31"/>
        <v>250000</v>
      </c>
      <c r="S61">
        <f t="shared" si="32"/>
        <v>-48900.926558052575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-11.241027308742231</v>
      </c>
      <c r="AC61">
        <f t="shared" si="33"/>
        <v>-10.141345186526884</v>
      </c>
      <c r="AE61">
        <f t="shared" si="34"/>
        <v>0</v>
      </c>
      <c r="AF61">
        <f t="shared" si="35"/>
        <v>0</v>
      </c>
      <c r="AG61">
        <f t="shared" si="36"/>
        <v>-2.5923192821529716E-3</v>
      </c>
      <c r="AH61">
        <f t="shared" si="37"/>
        <v>-46.069854445250357</v>
      </c>
      <c r="AI61">
        <f t="shared" si="38"/>
        <v>-46.072446764532508</v>
      </c>
      <c r="AJ61">
        <f t="shared" si="39"/>
        <v>-1.0996821222153468</v>
      </c>
      <c r="AK61">
        <f t="shared" si="61"/>
        <v>-0.78687191161195624</v>
      </c>
      <c r="AL61">
        <f t="shared" si="40"/>
        <v>-47.95900079835981</v>
      </c>
      <c r="AN61">
        <f t="shared" si="41"/>
        <v>0</v>
      </c>
      <c r="AO61">
        <f t="shared" si="42"/>
        <v>0</v>
      </c>
      <c r="AP61">
        <f t="shared" si="43"/>
        <v>-3.6227901257252621E-6</v>
      </c>
      <c r="AQ61">
        <f t="shared" si="44"/>
        <v>-6.4383046844151928E-2</v>
      </c>
      <c r="AR61">
        <f t="shared" si="45"/>
        <v>-6.4386669634277652E-2</v>
      </c>
      <c r="AS61">
        <f t="shared" si="46"/>
        <v>-1.5368159166295435E-3</v>
      </c>
      <c r="AT61">
        <f t="shared" si="47"/>
        <v>-1.0996607598547112E-3</v>
      </c>
      <c r="AU61">
        <f t="shared" si="48"/>
        <v>-6.7023146310761908E-2</v>
      </c>
      <c r="AW61">
        <v>58</v>
      </c>
      <c r="AX61">
        <f>IF(Z61&gt;0, (R61*SUMPRODUCT(K61:$K$98, X61:$X$98)-K61*$AZ$3)/Z61, 0)</f>
        <v>-48900.926558052575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0.47670810299999999</v>
      </c>
      <c r="Q62" s="5">
        <f t="shared" si="60"/>
        <v>12.5</v>
      </c>
      <c r="R62">
        <f t="shared" si="31"/>
        <v>250000</v>
      </c>
      <c r="S62">
        <f t="shared" si="32"/>
        <v>-85544.300271581626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-10.141345186526884</v>
      </c>
      <c r="AC62">
        <f t="shared" si="33"/>
        <v>-9.1061324703690492</v>
      </c>
      <c r="AE62">
        <f t="shared" si="34"/>
        <v>0</v>
      </c>
      <c r="AF62">
        <f t="shared" si="35"/>
        <v>0</v>
      </c>
      <c r="AG62">
        <f t="shared" si="36"/>
        <v>-1.3306164819659771E-3</v>
      </c>
      <c r="AH62">
        <f t="shared" si="37"/>
        <v>-24.715592147309298</v>
      </c>
      <c r="AI62">
        <f t="shared" si="38"/>
        <v>-24.716922763791263</v>
      </c>
      <c r="AJ62">
        <f t="shared" si="39"/>
        <v>-1.0352127161578348</v>
      </c>
      <c r="AK62">
        <f t="shared" si="61"/>
        <v>-0.70989416305688191</v>
      </c>
      <c r="AL62">
        <f t="shared" si="40"/>
        <v>-26.462029643005977</v>
      </c>
      <c r="AN62">
        <f t="shared" si="41"/>
        <v>0</v>
      </c>
      <c r="AO62">
        <f t="shared" si="42"/>
        <v>0</v>
      </c>
      <c r="AP62">
        <f t="shared" si="43"/>
        <v>-1.6603114429164181E-6</v>
      </c>
      <c r="AQ62">
        <f t="shared" si="44"/>
        <v>-3.0839525150028951E-2</v>
      </c>
      <c r="AR62">
        <f t="shared" si="45"/>
        <v>-3.0841185461471864E-2</v>
      </c>
      <c r="AS62">
        <f t="shared" si="46"/>
        <v>-1.2917136844344207E-3</v>
      </c>
      <c r="AT62">
        <f t="shared" si="47"/>
        <v>-8.8578896936664564E-4</v>
      </c>
      <c r="AU62">
        <f t="shared" si="48"/>
        <v>-3.3018688115272928E-2</v>
      </c>
      <c r="AW62">
        <v>59</v>
      </c>
      <c r="AX62">
        <f>IF(Z62&gt;0, (R62*SUMPRODUCT(K62:$K$98, X62:$X$98)-K62*$AZ$3)/Z62, 0)</f>
        <v>-85544.300271581626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0.48798100799999999</v>
      </c>
      <c r="Q63" s="5">
        <f t="shared" si="60"/>
        <v>12.5</v>
      </c>
      <c r="R63">
        <f t="shared" si="31"/>
        <v>250000</v>
      </c>
      <c r="S63">
        <f t="shared" si="32"/>
        <v>-152605.80500678928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-9.1061324703690492</v>
      </c>
      <c r="AC63">
        <f t="shared" si="33"/>
        <v>-8.1551900642673036</v>
      </c>
      <c r="AE63">
        <f t="shared" si="34"/>
        <v>0</v>
      </c>
      <c r="AF63">
        <f t="shared" si="35"/>
        <v>0</v>
      </c>
      <c r="AG63">
        <f t="shared" si="36"/>
        <v>-6.6799474501514603E-4</v>
      </c>
      <c r="AH63">
        <f t="shared" si="37"/>
        <v>-12.986311442623427</v>
      </c>
      <c r="AI63">
        <f t="shared" si="38"/>
        <v>-12.986979437368442</v>
      </c>
      <c r="AJ63">
        <f t="shared" si="39"/>
        <v>-0.95094240610174552</v>
      </c>
      <c r="AK63">
        <f t="shared" si="61"/>
        <v>-0.63742927292583351</v>
      </c>
      <c r="AL63">
        <f t="shared" si="40"/>
        <v>-14.575351116396021</v>
      </c>
      <c r="AN63">
        <f t="shared" si="41"/>
        <v>0</v>
      </c>
      <c r="AO63">
        <f t="shared" si="42"/>
        <v>0</v>
      </c>
      <c r="AP63">
        <f t="shared" si="43"/>
        <v>-7.4420346158836228E-7</v>
      </c>
      <c r="AQ63">
        <f t="shared" si="44"/>
        <v>-1.4467865205505146E-2</v>
      </c>
      <c r="AR63">
        <f t="shared" si="45"/>
        <v>-1.4468609408966734E-2</v>
      </c>
      <c r="AS63">
        <f t="shared" si="46"/>
        <v>-1.0594314336650043E-3</v>
      </c>
      <c r="AT63">
        <f t="shared" si="47"/>
        <v>-7.1015090308592516E-4</v>
      </c>
      <c r="AU63">
        <f t="shared" si="48"/>
        <v>-1.6238191745717664E-2</v>
      </c>
      <c r="AW63">
        <v>60</v>
      </c>
      <c r="AX63">
        <f>IF(Z63&gt;0, (R63*SUMPRODUCT(K63:$K$98, X63:$X$98)-K63*$AZ$3)/Z63, 0)</f>
        <v>-152605.80500678928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0.50007659900000001</v>
      </c>
      <c r="Q64" s="5">
        <f t="shared" si="60"/>
        <v>12.5</v>
      </c>
      <c r="R64">
        <f t="shared" si="31"/>
        <v>250000</v>
      </c>
      <c r="S64">
        <f t="shared" si="32"/>
        <v>-278560.14621598768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-8.1551900642673036</v>
      </c>
      <c r="AC64">
        <f t="shared" si="33"/>
        <v>-7.2930669194265834</v>
      </c>
      <c r="AE64">
        <f t="shared" si="34"/>
        <v>0</v>
      </c>
      <c r="AF64">
        <f t="shared" si="35"/>
        <v>0</v>
      </c>
      <c r="AG64">
        <f t="shared" si="36"/>
        <v>-3.2726625732794817E-4</v>
      </c>
      <c r="AH64">
        <f t="shared" si="37"/>
        <v>-6.6809708047409293</v>
      </c>
      <c r="AI64">
        <f t="shared" si="38"/>
        <v>-6.681298070998257</v>
      </c>
      <c r="AJ64">
        <f t="shared" si="39"/>
        <v>-0.86212314484072028</v>
      </c>
      <c r="AK64">
        <f t="shared" si="61"/>
        <v>-0.57086330449871125</v>
      </c>
      <c r="AL64">
        <f t="shared" si="40"/>
        <v>-8.114284520337689</v>
      </c>
      <c r="AN64">
        <f t="shared" si="41"/>
        <v>0</v>
      </c>
      <c r="AO64">
        <f t="shared" si="42"/>
        <v>0</v>
      </c>
      <c r="AP64">
        <f t="shared" si="43"/>
        <v>-3.2553811690834229E-7</v>
      </c>
      <c r="AQ64">
        <f t="shared" si="44"/>
        <v>-6.6456917149131317E-3</v>
      </c>
      <c r="AR64">
        <f t="shared" si="45"/>
        <v>-6.6460172530300402E-3</v>
      </c>
      <c r="AS64">
        <f t="shared" si="46"/>
        <v>-8.5757067473444832E-4</v>
      </c>
      <c r="AT64">
        <f t="shared" si="47"/>
        <v>-5.6784884172265601E-4</v>
      </c>
      <c r="AU64">
        <f t="shared" si="48"/>
        <v>-8.0714367694871454E-3</v>
      </c>
      <c r="AW64">
        <v>61</v>
      </c>
      <c r="AX64">
        <f>IF(Z64&gt;0, (R64*SUMPRODUCT(K64:$K$98, X64:$X$98)-K64*$AZ$3)/Z64, 0)</f>
        <v>-278560.14621598768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0.512515834</v>
      </c>
      <c r="Q65" s="5">
        <f t="shared" si="60"/>
        <v>12.5</v>
      </c>
      <c r="R65">
        <f t="shared" si="31"/>
        <v>250000</v>
      </c>
      <c r="S65">
        <f t="shared" si="32"/>
        <v>-521315.13427406567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-7.2930669194265834</v>
      </c>
      <c r="AC65">
        <f t="shared" si="33"/>
        <v>-6.5170420664573641</v>
      </c>
      <c r="AE65">
        <f t="shared" si="34"/>
        <v>0</v>
      </c>
      <c r="AF65">
        <f t="shared" si="35"/>
        <v>0</v>
      </c>
      <c r="AG65">
        <f t="shared" si="36"/>
        <v>-1.5626445594017673E-4</v>
      </c>
      <c r="AH65">
        <f t="shared" si="37"/>
        <v>-3.3545827762898393</v>
      </c>
      <c r="AI65">
        <f t="shared" si="38"/>
        <v>-3.3547390407457796</v>
      </c>
      <c r="AJ65">
        <f t="shared" si="39"/>
        <v>-0.7760248529692193</v>
      </c>
      <c r="AK65">
        <f t="shared" si="61"/>
        <v>-0.51051468435986092</v>
      </c>
      <c r="AL65">
        <f t="shared" si="40"/>
        <v>-4.6412785780748598</v>
      </c>
      <c r="AN65">
        <f t="shared" si="41"/>
        <v>0</v>
      </c>
      <c r="AO65">
        <f t="shared" si="42"/>
        <v>0</v>
      </c>
      <c r="AP65">
        <f t="shared" si="43"/>
        <v>-1.3878508594034847E-7</v>
      </c>
      <c r="AQ65">
        <f t="shared" si="44"/>
        <v>-2.9793471336797949E-3</v>
      </c>
      <c r="AR65">
        <f t="shared" si="45"/>
        <v>-2.9794859187657354E-3</v>
      </c>
      <c r="AS65">
        <f t="shared" si="46"/>
        <v>-6.892205605119236E-4</v>
      </c>
      <c r="AT65">
        <f t="shared" si="47"/>
        <v>-4.5340972722432557E-4</v>
      </c>
      <c r="AU65">
        <f t="shared" si="48"/>
        <v>-4.1221162065019842E-3</v>
      </c>
      <c r="AW65">
        <v>62</v>
      </c>
      <c r="AX65">
        <f>IF(Z65&gt;0, (R65*SUMPRODUCT(K65:$K$98, X65:$X$98)-K65*$AZ$3)/Z65, 0)</f>
        <v>-521315.13427406567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0.52569093300000003</v>
      </c>
      <c r="Q66" s="5">
        <f t="shared" si="60"/>
        <v>12.5</v>
      </c>
      <c r="R66">
        <f t="shared" si="31"/>
        <v>250000</v>
      </c>
      <c r="S66">
        <f t="shared" si="32"/>
        <v>-1002895.75614554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-6.5170420664573641</v>
      </c>
      <c r="AC66">
        <f t="shared" si="33"/>
        <v>-5.821208427265927</v>
      </c>
      <c r="AE66">
        <f t="shared" si="34"/>
        <v>0</v>
      </c>
      <c r="AF66">
        <f t="shared" si="35"/>
        <v>0</v>
      </c>
      <c r="AG66">
        <f t="shared" si="36"/>
        <v>-7.2555003742846066E-5</v>
      </c>
      <c r="AH66">
        <f t="shared" si="37"/>
        <v>-1.642936152758578</v>
      </c>
      <c r="AI66">
        <f t="shared" si="38"/>
        <v>-1.6430087077623208</v>
      </c>
      <c r="AJ66">
        <f t="shared" si="39"/>
        <v>-0.69583363919143704</v>
      </c>
      <c r="AK66">
        <f t="shared" si="61"/>
        <v>-0.45619294465201554</v>
      </c>
      <c r="AL66">
        <f t="shared" si="40"/>
        <v>-2.7950352916057732</v>
      </c>
      <c r="AN66">
        <f t="shared" si="41"/>
        <v>0</v>
      </c>
      <c r="AO66">
        <f t="shared" si="42"/>
        <v>0</v>
      </c>
      <c r="AP66">
        <f t="shared" si="43"/>
        <v>-5.7534976577212519E-8</v>
      </c>
      <c r="AQ66">
        <f t="shared" si="44"/>
        <v>-1.3028225234726245E-3</v>
      </c>
      <c r="AR66">
        <f t="shared" si="45"/>
        <v>-1.3028800584492018E-3</v>
      </c>
      <c r="AS66">
        <f t="shared" si="46"/>
        <v>-5.5178512945033527E-4</v>
      </c>
      <c r="AT66">
        <f t="shared" si="47"/>
        <v>-3.6175382856115261E-4</v>
      </c>
      <c r="AU66">
        <f t="shared" si="48"/>
        <v>-2.2164190164606894E-3</v>
      </c>
      <c r="AW66">
        <v>63</v>
      </c>
      <c r="AX66">
        <f>IF(Z66&gt;0, (R66*SUMPRODUCT(K66:$K$98, X66:$X$98)-K66*$AZ$3)/Z66, 0)</f>
        <v>-1002895.75614554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2">$C$6</f>
        <v>250000</v>
      </c>
      <c r="S67">
        <f t="shared" ref="S67:S89" si="63">AX67</f>
        <v>-1988681.3607752461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-5.821208427265927</v>
      </c>
      <c r="AC67">
        <f t="shared" ref="AC67:AC89" si="64">S67*Z67</f>
        <v>-5.1985710834276881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-3.2675993160369423E-5</v>
      </c>
      <c r="AH67">
        <f t="shared" ref="AH67:AH89" si="68">-X67*R67</f>
        <v>-0.78306921090096349</v>
      </c>
      <c r="AI67">
        <f t="shared" ref="AI67:AI89" si="69">SUM(AE67:AH67)</f>
        <v>-0.78310188689412386</v>
      </c>
      <c r="AJ67">
        <f t="shared" ref="AJ67:AJ89" si="70">AB67-AC67</f>
        <v>-0.62263734383823888</v>
      </c>
      <c r="AK67">
        <f t="shared" si="61"/>
        <v>-0.40748458990861491</v>
      </c>
      <c r="AL67">
        <f t="shared" ref="AL67:AL89" si="71">SUM(AI67:AK67)</f>
        <v>-1.8132238206409776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-2.3135311194168878E-8</v>
      </c>
      <c r="AQ67">
        <f t="shared" ref="AQ67:AQ89" si="75">AH67*$K67</f>
        <v>-5.5442996917805796E-4</v>
      </c>
      <c r="AR67">
        <f t="shared" ref="AR67:AR89" si="76">AI67*$K67</f>
        <v>-5.544531044892521E-4</v>
      </c>
      <c r="AS67">
        <f t="shared" ref="AS67:AS89" si="77">AJ67*$K67</f>
        <v>-4.4084073099510734E-4</v>
      </c>
      <c r="AT67">
        <f t="shared" ref="AT67:AT89" si="78">AK67*$K67</f>
        <v>-2.8850791919609741E-4</v>
      </c>
      <c r="AU67">
        <f t="shared" ref="AU67:AU89" si="79">AL67*$K67</f>
        <v>-1.2838017546804568E-3</v>
      </c>
      <c r="AW67">
        <v>64</v>
      </c>
      <c r="AX67">
        <f>IF(Z67&gt;0, (R67*SUMPRODUCT(K67:$K$98, X67:$X$98)-K67*$AZ$3)/Z67, 0)</f>
        <v>-1988681.3607752461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0.55384314300000004</v>
      </c>
      <c r="Q68" s="5">
        <f t="shared" si="60"/>
        <v>12.5</v>
      </c>
      <c r="R68">
        <f t="shared" si="62"/>
        <v>250000</v>
      </c>
      <c r="S68">
        <f t="shared" si="63"/>
        <v>-4071430.4794913088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-5.1985710834276881</v>
      </c>
      <c r="AC68">
        <f t="shared" si="64"/>
        <v>-4.6420360791453383</v>
      </c>
      <c r="AE68">
        <f t="shared" si="65"/>
        <v>0</v>
      </c>
      <c r="AF68">
        <f t="shared" si="66"/>
        <v>0</v>
      </c>
      <c r="AG68">
        <f t="shared" si="67"/>
        <v>-1.4251858476180225E-5</v>
      </c>
      <c r="AH68">
        <f t="shared" si="68"/>
        <v>-0.36194749505171014</v>
      </c>
      <c r="AI68">
        <f t="shared" si="69"/>
        <v>-0.36196174691018634</v>
      </c>
      <c r="AJ68">
        <f t="shared" si="70"/>
        <v>-0.55653500428234981</v>
      </c>
      <c r="AK68">
        <f t="shared" si="61"/>
        <v>-0.36389997583993822</v>
      </c>
      <c r="AL68">
        <f t="shared" si="71"/>
        <v>-1.2823967270324743</v>
      </c>
      <c r="AN68">
        <f t="shared" si="72"/>
        <v>0</v>
      </c>
      <c r="AO68">
        <f t="shared" si="73"/>
        <v>0</v>
      </c>
      <c r="AP68">
        <f t="shared" si="74"/>
        <v>-9.0094862644335838E-9</v>
      </c>
      <c r="AQ68">
        <f t="shared" si="75"/>
        <v>-2.28809526179671E-4</v>
      </c>
      <c r="AR68">
        <f t="shared" si="76"/>
        <v>-2.2881853566593545E-4</v>
      </c>
      <c r="AS68">
        <f t="shared" si="77"/>
        <v>-3.5182039487261256E-4</v>
      </c>
      <c r="AT68">
        <f t="shared" si="78"/>
        <v>-2.3004381073789276E-4</v>
      </c>
      <c r="AU68">
        <f t="shared" si="79"/>
        <v>-8.1068274127644069E-4</v>
      </c>
      <c r="AW68">
        <v>65</v>
      </c>
      <c r="AX68">
        <f>IF(Z68&gt;0, (R68*SUMPRODUCT(K68:$K$98, X68:$X$98)-K68*$AZ$3)/Z68, 0)</f>
        <v>-4071430.4794913088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0.568687897</v>
      </c>
      <c r="Q69" s="5">
        <f t="shared" ref="Q69:Q89" si="91">$C$8</f>
        <v>12.5</v>
      </c>
      <c r="R69">
        <f t="shared" si="62"/>
        <v>250000</v>
      </c>
      <c r="S69">
        <f t="shared" si="63"/>
        <v>-8628689.0917995032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-4.6420360791453383</v>
      </c>
      <c r="AC69">
        <f t="shared" si="64"/>
        <v>-4.1448636080897963</v>
      </c>
      <c r="AE69">
        <f t="shared" si="65"/>
        <v>0</v>
      </c>
      <c r="AF69">
        <f t="shared" si="66"/>
        <v>0</v>
      </c>
      <c r="AG69">
        <f t="shared" si="67"/>
        <v>-6.0044804662578664E-6</v>
      </c>
      <c r="AH69">
        <f t="shared" si="68"/>
        <v>-0.16209718850321111</v>
      </c>
      <c r="AI69">
        <f t="shared" si="69"/>
        <v>-0.16210319298367737</v>
      </c>
      <c r="AJ69">
        <f t="shared" si="70"/>
        <v>-0.49717247105554208</v>
      </c>
      <c r="AK69">
        <f t="shared" si="61"/>
        <v>-0.32494252554017372</v>
      </c>
      <c r="AL69">
        <f t="shared" si="71"/>
        <v>-0.98421818957939311</v>
      </c>
      <c r="AN69">
        <f t="shared" si="72"/>
        <v>0</v>
      </c>
      <c r="AO69">
        <f t="shared" si="73"/>
        <v>0</v>
      </c>
      <c r="AP69">
        <f t="shared" si="74"/>
        <v>-3.3891121473376141E-9</v>
      </c>
      <c r="AQ69">
        <f t="shared" si="75"/>
        <v>-9.1492603513770003E-5</v>
      </c>
      <c r="AR69">
        <f t="shared" si="76"/>
        <v>-9.1495992625917339E-5</v>
      </c>
      <c r="AS69">
        <f t="shared" si="77"/>
        <v>-2.8061932592584666E-4</v>
      </c>
      <c r="AT69">
        <f t="shared" si="78"/>
        <v>-1.8340748490786596E-4</v>
      </c>
      <c r="AU69">
        <f t="shared" si="79"/>
        <v>-5.5552280345962991E-4</v>
      </c>
      <c r="AW69">
        <v>66</v>
      </c>
      <c r="AX69">
        <f>IF(Z69&gt;0, (R69*SUMPRODUCT(K69:$K$98, X69:$X$98)-K69*$AZ$3)/Z69, 0)</f>
        <v>-8628689.0917995032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0.58363282999999999</v>
      </c>
      <c r="Q70" s="5">
        <f t="shared" si="91"/>
        <v>12.5</v>
      </c>
      <c r="R70">
        <f t="shared" si="62"/>
        <v>250000</v>
      </c>
      <c r="S70">
        <f t="shared" si="63"/>
        <v>-18959071.80273566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-4.1448636080897963</v>
      </c>
      <c r="AC70">
        <f t="shared" si="64"/>
        <v>-3.7008468144596303</v>
      </c>
      <c r="AE70">
        <f t="shared" si="65"/>
        <v>0</v>
      </c>
      <c r="AF70">
        <f t="shared" si="66"/>
        <v>0</v>
      </c>
      <c r="AG70">
        <f t="shared" si="67"/>
        <v>-2.4400237343934898E-6</v>
      </c>
      <c r="AH70">
        <f t="shared" si="68"/>
        <v>-7.0088238544035966E-2</v>
      </c>
      <c r="AI70">
        <f t="shared" si="69"/>
        <v>-7.0090678567770362E-2</v>
      </c>
      <c r="AJ70">
        <f t="shared" si="70"/>
        <v>-0.444016793630166</v>
      </c>
      <c r="AK70">
        <f t="shared" si="61"/>
        <v>-0.29014045256628579</v>
      </c>
      <c r="AL70">
        <f t="shared" si="71"/>
        <v>-0.80424792476422224</v>
      </c>
      <c r="AN70">
        <f t="shared" si="72"/>
        <v>0</v>
      </c>
      <c r="AO70">
        <f t="shared" si="73"/>
        <v>0</v>
      </c>
      <c r="AP70">
        <f t="shared" si="74"/>
        <v>-1.2296642072555442E-9</v>
      </c>
      <c r="AQ70">
        <f t="shared" si="75"/>
        <v>-3.532137703103623E-5</v>
      </c>
      <c r="AR70">
        <f t="shared" si="76"/>
        <v>-3.5322606695243487E-5</v>
      </c>
      <c r="AS70">
        <f t="shared" si="77"/>
        <v>-2.2376485558371105E-4</v>
      </c>
      <c r="AT70">
        <f t="shared" si="78"/>
        <v>-1.4621797508308635E-4</v>
      </c>
      <c r="AU70">
        <f t="shared" si="79"/>
        <v>-4.0530543736204096E-4</v>
      </c>
      <c r="AW70">
        <v>67</v>
      </c>
      <c r="AX70">
        <f>IF(Z70&gt;0, (R70*SUMPRODUCT(K70:$K$98, X70:$X$98)-K70*$AZ$3)/Z70, 0)</f>
        <v>-18959071.80273566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0.59833308299999999</v>
      </c>
      <c r="Q71" s="5">
        <f t="shared" si="91"/>
        <v>12.5</v>
      </c>
      <c r="R71">
        <f t="shared" si="62"/>
        <v>250000</v>
      </c>
      <c r="S71">
        <f t="shared" si="63"/>
        <v>-43220125.040824063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-3.7008468144596303</v>
      </c>
      <c r="AC71">
        <f t="shared" si="64"/>
        <v>-3.3043568802708756</v>
      </c>
      <c r="AE71">
        <f t="shared" si="65"/>
        <v>0</v>
      </c>
      <c r="AF71">
        <f t="shared" si="66"/>
        <v>0</v>
      </c>
      <c r="AG71">
        <f t="shared" si="67"/>
        <v>-9.5567657345672509E-7</v>
      </c>
      <c r="AH71">
        <f t="shared" si="68"/>
        <v>-2.9198938471856596E-2</v>
      </c>
      <c r="AI71">
        <f t="shared" si="69"/>
        <v>-2.9199894148430054E-2</v>
      </c>
      <c r="AJ71">
        <f t="shared" si="70"/>
        <v>-0.39648993418875467</v>
      </c>
      <c r="AK71">
        <f t="shared" si="61"/>
        <v>-0.25905927701217413</v>
      </c>
      <c r="AL71">
        <f t="shared" si="71"/>
        <v>-0.68474910534935884</v>
      </c>
      <c r="AN71">
        <f t="shared" si="72"/>
        <v>0</v>
      </c>
      <c r="AO71">
        <f t="shared" si="73"/>
        <v>0</v>
      </c>
      <c r="AP71">
        <f t="shared" si="74"/>
        <v>-4.3001677589377494E-10</v>
      </c>
      <c r="AQ71">
        <f t="shared" si="75"/>
        <v>-1.3138371003249295E-5</v>
      </c>
      <c r="AR71">
        <f t="shared" si="76"/>
        <v>-1.313880102002519E-5</v>
      </c>
      <c r="AS71">
        <f t="shared" si="77"/>
        <v>-1.7840483685551361E-4</v>
      </c>
      <c r="AT71">
        <f t="shared" si="78"/>
        <v>-1.1656645999305941E-4</v>
      </c>
      <c r="AU71">
        <f t="shared" si="79"/>
        <v>-3.0811009786859821E-4</v>
      </c>
      <c r="AW71">
        <v>68</v>
      </c>
      <c r="AX71">
        <f>IF(Z71&gt;0, (R71*SUMPRODUCT(K71:$K$98, X71:$X$98)-K71*$AZ$3)/Z71, 0)</f>
        <v>-43220125.040824063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0.61338487399999997</v>
      </c>
      <c r="Q72" s="5">
        <f t="shared" si="91"/>
        <v>12.5</v>
      </c>
      <c r="R72">
        <f t="shared" si="62"/>
        <v>250000</v>
      </c>
      <c r="S72">
        <f t="shared" si="63"/>
        <v>-102464128.92815515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-3.3043568802708756</v>
      </c>
      <c r="AC72">
        <f t="shared" si="64"/>
        <v>-2.9503296118867128</v>
      </c>
      <c r="AE72">
        <f t="shared" si="65"/>
        <v>0</v>
      </c>
      <c r="AF72">
        <f t="shared" si="66"/>
        <v>0</v>
      </c>
      <c r="AG72">
        <f t="shared" si="67"/>
        <v>-3.5992225312765282E-7</v>
      </c>
      <c r="AH72">
        <f t="shared" si="68"/>
        <v>-1.1723951091890101E-2</v>
      </c>
      <c r="AI72">
        <f t="shared" si="69"/>
        <v>-1.1724311014143229E-2</v>
      </c>
      <c r="AJ72">
        <f t="shared" si="70"/>
        <v>-0.35402726838416276</v>
      </c>
      <c r="AK72">
        <f t="shared" ref="AK72:AK89" si="92">G72*SUM(AB72:AB72, AE72:AF72)</f>
        <v>-0.23130498161896132</v>
      </c>
      <c r="AL72">
        <f t="shared" si="71"/>
        <v>-0.59705656101726734</v>
      </c>
      <c r="AN72">
        <f t="shared" si="72"/>
        <v>0</v>
      </c>
      <c r="AO72">
        <f t="shared" si="73"/>
        <v>0</v>
      </c>
      <c r="AP72">
        <f t="shared" si="74"/>
        <v>-1.445989484244177E-10</v>
      </c>
      <c r="AQ72">
        <f t="shared" si="75"/>
        <v>-4.7101033196337389E-6</v>
      </c>
      <c r="AR72">
        <f t="shared" si="76"/>
        <v>-4.710247918582163E-6</v>
      </c>
      <c r="AS72">
        <f t="shared" si="77"/>
        <v>-1.4223063530268269E-4</v>
      </c>
      <c r="AT72">
        <f t="shared" si="78"/>
        <v>-9.2926894118904876E-5</v>
      </c>
      <c r="AU72">
        <f t="shared" si="79"/>
        <v>-2.3986777734016974E-4</v>
      </c>
      <c r="AW72">
        <v>69</v>
      </c>
      <c r="AX72">
        <f>IF(Z72&gt;0, (R72*SUMPRODUCT(K72:$K$98, X72:$X$98)-K72*$AZ$3)/Z72, 0)</f>
        <v>-102464128.92815515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0.62870016699999998</v>
      </c>
      <c r="Q73" s="5">
        <f t="shared" si="91"/>
        <v>12.5</v>
      </c>
      <c r="R73">
        <f t="shared" si="62"/>
        <v>250000</v>
      </c>
      <c r="S73">
        <f t="shared" si="63"/>
        <v>-253213420.44495466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-2.9503296118867128</v>
      </c>
      <c r="AC73">
        <f t="shared" si="64"/>
        <v>-2.6342268159586344</v>
      </c>
      <c r="AE73">
        <f t="shared" si="65"/>
        <v>0</v>
      </c>
      <c r="AF73">
        <f t="shared" si="66"/>
        <v>0</v>
      </c>
      <c r="AG73">
        <f t="shared" si="67"/>
        <v>-1.300398499480047E-7</v>
      </c>
      <c r="AH73">
        <f t="shared" si="68"/>
        <v>-4.5256636129674312E-3</v>
      </c>
      <c r="AI73">
        <f t="shared" si="69"/>
        <v>-4.5257936528173793E-3</v>
      </c>
      <c r="AJ73">
        <f t="shared" si="70"/>
        <v>-0.31610279592807844</v>
      </c>
      <c r="AK73">
        <f t="shared" si="92"/>
        <v>-0.20652307283206991</v>
      </c>
      <c r="AL73">
        <f t="shared" si="71"/>
        <v>-0.52715166241296574</v>
      </c>
      <c r="AN73">
        <f t="shared" si="72"/>
        <v>0</v>
      </c>
      <c r="AO73">
        <f t="shared" si="73"/>
        <v>0</v>
      </c>
      <c r="AP73">
        <f t="shared" si="74"/>
        <v>-4.6646049926533685E-11</v>
      </c>
      <c r="AQ73">
        <f t="shared" si="75"/>
        <v>-1.6233818396867102E-6</v>
      </c>
      <c r="AR73">
        <f t="shared" si="76"/>
        <v>-1.6234284857366369E-6</v>
      </c>
      <c r="AS73">
        <f t="shared" si="77"/>
        <v>-1.1338790998815882E-4</v>
      </c>
      <c r="AT73">
        <f t="shared" si="78"/>
        <v>-7.4081026471175957E-5</v>
      </c>
      <c r="AU73">
        <f t="shared" si="79"/>
        <v>-1.8909236494507142E-4</v>
      </c>
      <c r="AW73">
        <v>70</v>
      </c>
      <c r="AX73">
        <f>IF(Z73&gt;0, (R73*SUMPRODUCT(K73:$K$98, X73:$X$98)-K73*$AZ$3)/Z73, 0)</f>
        <v>-253213420.44495466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0.64417999699999995</v>
      </c>
      <c r="Q74" s="5">
        <f t="shared" si="91"/>
        <v>12.5</v>
      </c>
      <c r="R74">
        <f t="shared" si="62"/>
        <v>250000</v>
      </c>
      <c r="S74">
        <f t="shared" si="63"/>
        <v>-653760743.93954444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-2.6342268159586344</v>
      </c>
      <c r="AC74">
        <f t="shared" si="64"/>
        <v>-2.351989594669583</v>
      </c>
      <c r="AE74">
        <f t="shared" si="65"/>
        <v>0</v>
      </c>
      <c r="AF74">
        <f t="shared" si="66"/>
        <v>0</v>
      </c>
      <c r="AG74">
        <f t="shared" si="67"/>
        <v>-4.4970381299138537E-8</v>
      </c>
      <c r="AH74">
        <f t="shared" si="68"/>
        <v>-1.6753814029877223E-3</v>
      </c>
      <c r="AI74">
        <f t="shared" si="69"/>
        <v>-1.6754263733690215E-3</v>
      </c>
      <c r="AJ74">
        <f t="shared" si="70"/>
        <v>-0.28223722128905138</v>
      </c>
      <c r="AK74">
        <f t="shared" si="92"/>
        <v>-0.18439587711710442</v>
      </c>
      <c r="AL74">
        <f t="shared" si="71"/>
        <v>-0.46830852477952484</v>
      </c>
      <c r="AN74">
        <f t="shared" si="72"/>
        <v>0</v>
      </c>
      <c r="AO74">
        <f t="shared" si="73"/>
        <v>0</v>
      </c>
      <c r="AP74">
        <f t="shared" si="74"/>
        <v>-1.440280100493931E-11</v>
      </c>
      <c r="AQ74">
        <f t="shared" si="75"/>
        <v>-5.3657950538814846E-7</v>
      </c>
      <c r="AR74">
        <f t="shared" si="76"/>
        <v>-5.3659390818915347E-7</v>
      </c>
      <c r="AS74">
        <f t="shared" si="77"/>
        <v>-9.0392974597506862E-5</v>
      </c>
      <c r="AT74">
        <f t="shared" si="78"/>
        <v>-5.9057029260718598E-5</v>
      </c>
      <c r="AU74">
        <f t="shared" si="79"/>
        <v>-1.4998659776641461E-4</v>
      </c>
      <c r="AW74">
        <v>71</v>
      </c>
      <c r="AX74">
        <f>IF(Z74&gt;0, (R74*SUMPRODUCT(K74:$K$98, X74:$X$98)-K74*$AZ$3)/Z74, 0)</f>
        <v>-653760743.93954444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0.65972661300000002</v>
      </c>
      <c r="Q75" s="5">
        <f t="shared" si="91"/>
        <v>12.5</v>
      </c>
      <c r="R75">
        <f t="shared" si="62"/>
        <v>250000</v>
      </c>
      <c r="S75">
        <f t="shared" si="63"/>
        <v>-1767369394.3021672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-2.351989594669583</v>
      </c>
      <c r="AC75">
        <f t="shared" si="64"/>
        <v>-2.0999911627929357</v>
      </c>
      <c r="AE75">
        <f t="shared" si="65"/>
        <v>0</v>
      </c>
      <c r="AF75">
        <f t="shared" si="66"/>
        <v>0</v>
      </c>
      <c r="AG75">
        <f t="shared" si="67"/>
        <v>-1.4852520146347942E-8</v>
      </c>
      <c r="AH75">
        <f t="shared" si="68"/>
        <v>-5.9336314679598419E-4</v>
      </c>
      <c r="AI75">
        <f t="shared" si="69"/>
        <v>-5.9337799931613057E-4</v>
      </c>
      <c r="AJ75">
        <f t="shared" si="70"/>
        <v>-0.25199843187664728</v>
      </c>
      <c r="AK75">
        <f t="shared" si="92"/>
        <v>-0.16463927162687084</v>
      </c>
      <c r="AL75">
        <f t="shared" si="71"/>
        <v>-0.41723108150283428</v>
      </c>
      <c r="AN75">
        <f t="shared" si="72"/>
        <v>0</v>
      </c>
      <c r="AO75">
        <f t="shared" si="73"/>
        <v>0</v>
      </c>
      <c r="AP75">
        <f t="shared" si="74"/>
        <v>-4.2471980983824189E-12</v>
      </c>
      <c r="AQ75">
        <f t="shared" si="75"/>
        <v>-1.6967698436967158E-7</v>
      </c>
      <c r="AR75">
        <f t="shared" si="76"/>
        <v>-1.6968123156776996E-7</v>
      </c>
      <c r="AS75">
        <f t="shared" si="77"/>
        <v>-7.2060986964896906E-5</v>
      </c>
      <c r="AT75">
        <f t="shared" si="78"/>
        <v>-4.7079929499011716E-5</v>
      </c>
      <c r="AU75">
        <f t="shared" si="79"/>
        <v>-1.193105976954764E-4</v>
      </c>
      <c r="AW75">
        <v>72</v>
      </c>
      <c r="AX75">
        <f>IF(Z75&gt;0, (R75*SUMPRODUCT(K75:$K$98, X75:$X$98)-K75*$AZ$3)/Z75, 0)</f>
        <v>-1767369394.3021672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0.67535580100000003</v>
      </c>
      <c r="Q76" s="5">
        <f t="shared" si="91"/>
        <v>12.5</v>
      </c>
      <c r="R76">
        <f t="shared" si="62"/>
        <v>250000</v>
      </c>
      <c r="S76">
        <f t="shared" si="63"/>
        <v>-5015215643.1113138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-2.0999911627929357</v>
      </c>
      <c r="AC76">
        <f t="shared" si="64"/>
        <v>-1.8749922534912125</v>
      </c>
      <c r="AE76">
        <f t="shared" si="65"/>
        <v>0</v>
      </c>
      <c r="AF76">
        <f t="shared" si="66"/>
        <v>0</v>
      </c>
      <c r="AG76">
        <f t="shared" si="67"/>
        <v>-4.6732593045790111E-9</v>
      </c>
      <c r="AH76">
        <f t="shared" si="68"/>
        <v>-2.0061471280610903E-4</v>
      </c>
      <c r="AI76">
        <f t="shared" si="69"/>
        <v>-2.006193860654136E-4</v>
      </c>
      <c r="AJ76">
        <f t="shared" si="70"/>
        <v>-0.22499890930172328</v>
      </c>
      <c r="AK76">
        <f t="shared" si="92"/>
        <v>-0.14699938139550553</v>
      </c>
      <c r="AL76">
        <f t="shared" si="71"/>
        <v>-0.3721989100832942</v>
      </c>
      <c r="AN76">
        <f t="shared" si="72"/>
        <v>0</v>
      </c>
      <c r="AO76">
        <f t="shared" si="73"/>
        <v>0</v>
      </c>
      <c r="AP76">
        <f t="shared" si="74"/>
        <v>-1.1931752175534457E-12</v>
      </c>
      <c r="AQ76">
        <f t="shared" si="75"/>
        <v>-5.1220890602477407E-8</v>
      </c>
      <c r="AR76">
        <f t="shared" si="76"/>
        <v>-5.122208377769496E-8</v>
      </c>
      <c r="AS76">
        <f t="shared" si="77"/>
        <v>-5.7446656617646443E-5</v>
      </c>
      <c r="AT76">
        <f t="shared" si="78"/>
        <v>-3.7531839653097258E-5</v>
      </c>
      <c r="AU76">
        <f t="shared" si="79"/>
        <v>-9.502971835452139E-5</v>
      </c>
      <c r="AW76">
        <v>73</v>
      </c>
      <c r="AX76">
        <f>IF(Z76&gt;0, (R76*SUMPRODUCT(K76:$K$98, X76:$X$98)-K76*$AZ$3)/Z76, 0)</f>
        <v>-5015215643.1113138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0.69109609699999996</v>
      </c>
      <c r="Q77" s="5">
        <f t="shared" si="91"/>
        <v>12.5</v>
      </c>
      <c r="R77">
        <f t="shared" si="62"/>
        <v>250000</v>
      </c>
      <c r="S77">
        <f t="shared" si="63"/>
        <v>-14980972752.582588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-1.8749922534912125</v>
      </c>
      <c r="AC77">
        <f t="shared" si="64"/>
        <v>-1.6741002699096852</v>
      </c>
      <c r="AE77">
        <f t="shared" si="65"/>
        <v>0</v>
      </c>
      <c r="AF77">
        <f t="shared" si="66"/>
        <v>0</v>
      </c>
      <c r="AG77">
        <f t="shared" si="67"/>
        <v>-1.3968554458697324E-9</v>
      </c>
      <c r="AH77">
        <f t="shared" si="68"/>
        <v>-6.4593425313269761E-5</v>
      </c>
      <c r="AI77">
        <f t="shared" si="69"/>
        <v>-6.4594822168715635E-5</v>
      </c>
      <c r="AJ77">
        <f t="shared" si="70"/>
        <v>-0.20089198358152727</v>
      </c>
      <c r="AK77">
        <f t="shared" si="92"/>
        <v>-0.13124945774438487</v>
      </c>
      <c r="AL77">
        <f t="shared" si="71"/>
        <v>-0.33220603614808086</v>
      </c>
      <c r="AN77">
        <f t="shared" si="72"/>
        <v>0</v>
      </c>
      <c r="AO77">
        <f t="shared" si="73"/>
        <v>0</v>
      </c>
      <c r="AP77">
        <f t="shared" si="74"/>
        <v>-3.1843279418714202E-13</v>
      </c>
      <c r="AQ77">
        <f t="shared" si="75"/>
        <v>-1.4724977426576999E-8</v>
      </c>
      <c r="AR77">
        <f t="shared" si="76"/>
        <v>-1.4725295859371187E-8</v>
      </c>
      <c r="AS77">
        <f t="shared" si="77"/>
        <v>-4.5796145800779551E-5</v>
      </c>
      <c r="AT77">
        <f t="shared" si="78"/>
        <v>-2.9920155080233928E-5</v>
      </c>
      <c r="AU77">
        <f t="shared" si="79"/>
        <v>-7.5731026176872854E-5</v>
      </c>
      <c r="AW77">
        <v>74</v>
      </c>
      <c r="AX77">
        <f>IF(Z77&gt;0, (R77*SUMPRODUCT(K77:$K$98, X77:$X$98)-K77*$AZ$3)/Z77, 0)</f>
        <v>-14980972752.582588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0.70685825099999999</v>
      </c>
      <c r="Q78" s="5">
        <f t="shared" si="91"/>
        <v>12.5</v>
      </c>
      <c r="R78">
        <f t="shared" si="62"/>
        <v>250000</v>
      </c>
      <c r="S78">
        <f t="shared" si="63"/>
        <v>-47240891492.758789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-1.6741002699096852</v>
      </c>
      <c r="AC78">
        <f t="shared" si="64"/>
        <v>-1.4947323964182184</v>
      </c>
      <c r="AE78">
        <f t="shared" si="65"/>
        <v>0</v>
      </c>
      <c r="AF78">
        <f t="shared" si="66"/>
        <v>0</v>
      </c>
      <c r="AG78">
        <f t="shared" si="67"/>
        <v>-3.9550809404373088E-10</v>
      </c>
      <c r="AH78">
        <f t="shared" si="68"/>
        <v>-1.9747575947346086E-5</v>
      </c>
      <c r="AI78">
        <f t="shared" si="69"/>
        <v>-1.9747971455440128E-5</v>
      </c>
      <c r="AJ78">
        <f t="shared" si="70"/>
        <v>-0.17936787349146677</v>
      </c>
      <c r="AK78">
        <f t="shared" si="92"/>
        <v>-0.11718701889367797</v>
      </c>
      <c r="AL78">
        <f t="shared" si="71"/>
        <v>-0.29657464035660019</v>
      </c>
      <c r="AN78">
        <f t="shared" si="72"/>
        <v>0</v>
      </c>
      <c r="AO78">
        <f t="shared" si="73"/>
        <v>0</v>
      </c>
      <c r="AP78">
        <f t="shared" si="74"/>
        <v>-8.0501444897414669E-14</v>
      </c>
      <c r="AQ78">
        <f t="shared" si="75"/>
        <v>-4.0194079992886814E-9</v>
      </c>
      <c r="AR78">
        <f t="shared" si="76"/>
        <v>-4.019488500733579E-9</v>
      </c>
      <c r="AS78">
        <f t="shared" si="77"/>
        <v>-3.6508413359154194E-5</v>
      </c>
      <c r="AT78">
        <f t="shared" si="78"/>
        <v>-2.3852165066231569E-5</v>
      </c>
      <c r="AU78">
        <f t="shared" si="79"/>
        <v>-6.03645979138865E-5</v>
      </c>
      <c r="AW78">
        <v>75</v>
      </c>
      <c r="AX78">
        <f>IF(Z78&gt;0, (R78*SUMPRODUCT(K78:$K$98, X78:$X$98)-K78*$AZ$3)/Z78, 0)</f>
        <v>-47240891492.758789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0.722550582</v>
      </c>
      <c r="Q79" s="5">
        <f t="shared" si="91"/>
        <v>12.5</v>
      </c>
      <c r="R79">
        <f t="shared" si="62"/>
        <v>250000</v>
      </c>
      <c r="S79">
        <f t="shared" si="63"/>
        <v>-157709700131.20544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-1.4947323964182184</v>
      </c>
      <c r="AC79">
        <f t="shared" si="64"/>
        <v>-1.3345825002443725</v>
      </c>
      <c r="AE79">
        <f t="shared" si="65"/>
        <v>0</v>
      </c>
      <c r="AF79">
        <f t="shared" si="66"/>
        <v>0</v>
      </c>
      <c r="AG79">
        <f t="shared" si="67"/>
        <v>-1.0577840956628511E-10</v>
      </c>
      <c r="AH79">
        <f t="shared" si="68"/>
        <v>-5.7154920707401696E-6</v>
      </c>
      <c r="AI79">
        <f t="shared" si="69"/>
        <v>-5.715597849149736E-6</v>
      </c>
      <c r="AJ79">
        <f t="shared" si="70"/>
        <v>-0.1601498961738459</v>
      </c>
      <c r="AK79">
        <f t="shared" si="92"/>
        <v>-0.10463126774927529</v>
      </c>
      <c r="AL79">
        <f t="shared" si="71"/>
        <v>-0.26478687952097035</v>
      </c>
      <c r="AN79">
        <f t="shared" si="72"/>
        <v>0</v>
      </c>
      <c r="AO79">
        <f t="shared" si="73"/>
        <v>0</v>
      </c>
      <c r="AP79">
        <f t="shared" si="74"/>
        <v>-1.9223271951761273E-14</v>
      </c>
      <c r="AQ79">
        <f t="shared" si="75"/>
        <v>-1.0386851046869267E-9</v>
      </c>
      <c r="AR79">
        <f t="shared" si="76"/>
        <v>-1.0387043279588785E-9</v>
      </c>
      <c r="AS79">
        <f t="shared" si="77"/>
        <v>-2.9104285267845619E-5</v>
      </c>
      <c r="AT79">
        <f t="shared" si="78"/>
        <v>-1.9014800117045337E-5</v>
      </c>
      <c r="AU79">
        <f t="shared" si="79"/>
        <v>-4.8120124089218915E-5</v>
      </c>
      <c r="AW79">
        <v>76</v>
      </c>
      <c r="AX79">
        <f>IF(Z79&gt;0, (R79*SUMPRODUCT(K79:$K$98, X79:$X$98)-K79*$AZ$3)/Z79, 0)</f>
        <v>-157709700131.20544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0.74076925400000004</v>
      </c>
      <c r="Q80" s="5">
        <f t="shared" si="91"/>
        <v>12.5</v>
      </c>
      <c r="R80">
        <f t="shared" si="62"/>
        <v>250000</v>
      </c>
      <c r="S80">
        <f t="shared" si="63"/>
        <v>-564987404746.00879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-1.3345825002443725</v>
      </c>
      <c r="AC80">
        <f t="shared" si="64"/>
        <v>-1.1915915189676525</v>
      </c>
      <c r="AE80">
        <f t="shared" si="65"/>
        <v>0</v>
      </c>
      <c r="AF80">
        <f t="shared" si="66"/>
        <v>0</v>
      </c>
      <c r="AG80">
        <f t="shared" si="67"/>
        <v>-2.6363231926898771E-11</v>
      </c>
      <c r="AH80">
        <f t="shared" si="68"/>
        <v>-1.5671478708744696E-6</v>
      </c>
      <c r="AI80">
        <f t="shared" si="69"/>
        <v>-1.5671742341063966E-6</v>
      </c>
      <c r="AJ80">
        <f t="shared" si="70"/>
        <v>-0.14299098127672005</v>
      </c>
      <c r="AK80">
        <f t="shared" si="92"/>
        <v>-9.3420775017106092E-2</v>
      </c>
      <c r="AL80">
        <f t="shared" si="71"/>
        <v>-0.23641332346806027</v>
      </c>
      <c r="AN80">
        <f t="shared" si="72"/>
        <v>0</v>
      </c>
      <c r="AO80">
        <f t="shared" si="73"/>
        <v>0</v>
      </c>
      <c r="AP80">
        <f t="shared" si="74"/>
        <v>-4.2777057224092292E-15</v>
      </c>
      <c r="AQ80">
        <f t="shared" si="75"/>
        <v>-2.5428587184188071E-10</v>
      </c>
      <c r="AR80">
        <f t="shared" si="76"/>
        <v>-2.5429014954760314E-10</v>
      </c>
      <c r="AS80">
        <f t="shared" si="77"/>
        <v>-2.3201758439800303E-5</v>
      </c>
      <c r="AT80">
        <f t="shared" si="78"/>
        <v>-1.5158482275264413E-5</v>
      </c>
      <c r="AU80">
        <f t="shared" si="79"/>
        <v>-3.8360495005214266E-5</v>
      </c>
      <c r="AW80">
        <v>77</v>
      </c>
      <c r="AX80">
        <f>IF(Z80&gt;0, (R80*SUMPRODUCT(K80:$K$98, X80:$X$98)-K80*$AZ$3)/Z80, 0)</f>
        <v>-564987404746.00879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0.75888896100000003</v>
      </c>
      <c r="Q81" s="5">
        <f t="shared" si="91"/>
        <v>12.5</v>
      </c>
      <c r="R81">
        <f t="shared" si="62"/>
        <v>250000</v>
      </c>
      <c r="S81">
        <f t="shared" si="63"/>
        <v>-2182730181294.9326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-1.1915915189676525</v>
      </c>
      <c r="AC81">
        <f t="shared" si="64"/>
        <v>-1.0639209992974694</v>
      </c>
      <c r="AE81">
        <f t="shared" si="65"/>
        <v>0</v>
      </c>
      <c r="AF81">
        <f t="shared" si="66"/>
        <v>0</v>
      </c>
      <c r="AG81">
        <f t="shared" si="67"/>
        <v>-6.0928339220235451E-12</v>
      </c>
      <c r="AH81">
        <f t="shared" si="68"/>
        <v>-4.0013531371212477E-7</v>
      </c>
      <c r="AI81">
        <f t="shared" si="69"/>
        <v>-4.0014140654604678E-7</v>
      </c>
      <c r="AJ81">
        <f t="shared" si="70"/>
        <v>-0.12767051967018306</v>
      </c>
      <c r="AK81">
        <f t="shared" si="92"/>
        <v>-8.3411406327735679E-2</v>
      </c>
      <c r="AL81">
        <f t="shared" si="71"/>
        <v>-0.21108232613932526</v>
      </c>
      <c r="AN81">
        <f t="shared" si="72"/>
        <v>0</v>
      </c>
      <c r="AO81">
        <f t="shared" si="73"/>
        <v>0</v>
      </c>
      <c r="AP81">
        <f t="shared" si="74"/>
        <v>-8.8270090539485916E-16</v>
      </c>
      <c r="AQ81">
        <f t="shared" si="75"/>
        <v>-5.796970805612312E-11</v>
      </c>
      <c r="AR81">
        <f t="shared" si="76"/>
        <v>-5.797059075702851E-11</v>
      </c>
      <c r="AS81">
        <f t="shared" si="77"/>
        <v>-1.8496299874143733E-5</v>
      </c>
      <c r="AT81">
        <f t="shared" si="78"/>
        <v>-1.2084249271855705E-5</v>
      </c>
      <c r="AU81">
        <f t="shared" si="79"/>
        <v>-3.0580607116590191E-5</v>
      </c>
      <c r="AW81">
        <v>78</v>
      </c>
      <c r="AX81">
        <f>IF(Z81&gt;0, (R81*SUMPRODUCT(K81:$K$98, X81:$X$98)-K81*$AZ$3)/Z81, 0)</f>
        <v>-2182730181294.9326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0.77688723800000004</v>
      </c>
      <c r="Q82" s="5">
        <f t="shared" si="91"/>
        <v>12.5</v>
      </c>
      <c r="R82">
        <f t="shared" si="62"/>
        <v>250000</v>
      </c>
      <c r="S82">
        <f t="shared" si="63"/>
        <v>-9144765499317.7148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-1.0639209992974694</v>
      </c>
      <c r="AC82">
        <f t="shared" si="64"/>
        <v>-0.94992946370859177</v>
      </c>
      <c r="AE82">
        <f t="shared" si="65"/>
        <v>0</v>
      </c>
      <c r="AF82">
        <f t="shared" si="66"/>
        <v>0</v>
      </c>
      <c r="AG82">
        <f t="shared" si="67"/>
        <v>-1.2984606655297304E-12</v>
      </c>
      <c r="AH82">
        <f t="shared" si="68"/>
        <v>-9.4668898345471585E-8</v>
      </c>
      <c r="AI82">
        <f t="shared" si="69"/>
        <v>-9.4670196806137121E-8</v>
      </c>
      <c r="AJ82">
        <f t="shared" si="70"/>
        <v>-0.11399153558887765</v>
      </c>
      <c r="AK82">
        <f t="shared" si="92"/>
        <v>-7.4474469950822866E-2</v>
      </c>
      <c r="AL82">
        <f t="shared" si="71"/>
        <v>-0.18846610020989732</v>
      </c>
      <c r="AN82">
        <f t="shared" si="72"/>
        <v>0</v>
      </c>
      <c r="AO82">
        <f t="shared" si="73"/>
        <v>0</v>
      </c>
      <c r="AP82">
        <f t="shared" si="74"/>
        <v>-1.6795966782910634E-16</v>
      </c>
      <c r="AQ82">
        <f t="shared" si="75"/>
        <v>-1.2245697649505559E-11</v>
      </c>
      <c r="AR82">
        <f t="shared" si="76"/>
        <v>-1.2245865609173389E-11</v>
      </c>
      <c r="AS82">
        <f t="shared" si="77"/>
        <v>-1.474513703888496E-5</v>
      </c>
      <c r="AT82">
        <f t="shared" si="78"/>
        <v>-9.6334895363086092E-6</v>
      </c>
      <c r="AU82">
        <f t="shared" si="79"/>
        <v>-2.4378638821059178E-5</v>
      </c>
      <c r="AW82">
        <v>79</v>
      </c>
      <c r="AX82">
        <f>IF(Z82&gt;0, (R82*SUMPRODUCT(K82:$K$98, X82:$X$98)-K82*$AZ$3)/Z82, 0)</f>
        <v>-9144765499317.7148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0.79474162100000001</v>
      </c>
      <c r="Q83" s="5">
        <f t="shared" si="91"/>
        <v>12.5</v>
      </c>
      <c r="R83">
        <f t="shared" si="62"/>
        <v>250000</v>
      </c>
      <c r="S83">
        <f t="shared" si="63"/>
        <v>-41816229540252.734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-0.94992946370859177</v>
      </c>
      <c r="AC83">
        <f t="shared" si="64"/>
        <v>-0.84815130689329532</v>
      </c>
      <c r="AE83">
        <f t="shared" si="65"/>
        <v>0</v>
      </c>
      <c r="AF83">
        <f t="shared" si="66"/>
        <v>0</v>
      </c>
      <c r="AG83">
        <f t="shared" si="67"/>
        <v>-2.5353532474659634E-13</v>
      </c>
      <c r="AH83">
        <f t="shared" si="68"/>
        <v>-2.0638814682556735E-8</v>
      </c>
      <c r="AI83">
        <f t="shared" si="69"/>
        <v>-2.0639068217881483E-8</v>
      </c>
      <c r="AJ83">
        <f t="shared" si="70"/>
        <v>-0.10177815681529645</v>
      </c>
      <c r="AK83">
        <f t="shared" si="92"/>
        <v>-6.6495062459601434E-2</v>
      </c>
      <c r="AL83">
        <f t="shared" si="71"/>
        <v>-0.16827323991396609</v>
      </c>
      <c r="AN83">
        <f t="shared" si="72"/>
        <v>0</v>
      </c>
      <c r="AO83">
        <f t="shared" si="73"/>
        <v>0</v>
      </c>
      <c r="AP83">
        <f t="shared" si="74"/>
        <v>-2.9281725426508707E-17</v>
      </c>
      <c r="AQ83">
        <f t="shared" si="75"/>
        <v>-2.3836524763058129E-12</v>
      </c>
      <c r="AR83">
        <f t="shared" si="76"/>
        <v>-2.3836817580312395E-12</v>
      </c>
      <c r="AS83">
        <f t="shared" si="77"/>
        <v>-1.1754732975613354E-5</v>
      </c>
      <c r="AT83">
        <f t="shared" si="78"/>
        <v>-7.6797588782023763E-6</v>
      </c>
      <c r="AU83">
        <f t="shared" si="79"/>
        <v>-1.9434494237497486E-5</v>
      </c>
      <c r="AW83">
        <v>80</v>
      </c>
      <c r="AX83">
        <f>IF(Z83&gt;0, (R83*SUMPRODUCT(K83:$K$98, X83:$X$98)-K83*$AZ$3)/Z83, 0)</f>
        <v>-41816229540252.734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0.81243025300000005</v>
      </c>
      <c r="Q84" s="5">
        <f t="shared" si="91"/>
        <v>12.5</v>
      </c>
      <c r="R84">
        <f t="shared" si="62"/>
        <v>250000</v>
      </c>
      <c r="S84">
        <f t="shared" si="63"/>
        <v>-210260586970768.09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-0.84815130689329532</v>
      </c>
      <c r="AC84">
        <f t="shared" si="64"/>
        <v>-0.75727795258537345</v>
      </c>
      <c r="AE84">
        <f t="shared" si="65"/>
        <v>0</v>
      </c>
      <c r="AF84">
        <f t="shared" si="66"/>
        <v>0</v>
      </c>
      <c r="AG84">
        <f t="shared" si="67"/>
        <v>-4.5020203470815925E-14</v>
      </c>
      <c r="AH84">
        <f t="shared" si="68"/>
        <v>-4.1195953605662884E-9</v>
      </c>
      <c r="AI84">
        <f t="shared" si="69"/>
        <v>-4.1196403807697591E-9</v>
      </c>
      <c r="AJ84">
        <f t="shared" si="70"/>
        <v>-9.0873354307921872E-2</v>
      </c>
      <c r="AK84">
        <f t="shared" si="92"/>
        <v>-5.9370591482530675E-2</v>
      </c>
      <c r="AL84">
        <f t="shared" si="71"/>
        <v>-0.15024394991009293</v>
      </c>
      <c r="AN84">
        <f t="shared" si="72"/>
        <v>0</v>
      </c>
      <c r="AO84">
        <f t="shared" si="73"/>
        <v>0</v>
      </c>
      <c r="AP84">
        <f t="shared" si="74"/>
        <v>-4.6424540854541209E-18</v>
      </c>
      <c r="AQ84">
        <f t="shared" si="75"/>
        <v>-4.2480999279526786E-13</v>
      </c>
      <c r="AR84">
        <f t="shared" si="76"/>
        <v>-4.2481463524935332E-13</v>
      </c>
      <c r="AS84">
        <f t="shared" si="77"/>
        <v>-9.370801161287729E-6</v>
      </c>
      <c r="AT84">
        <f t="shared" si="78"/>
        <v>-6.1222567588477147E-6</v>
      </c>
      <c r="AU84">
        <f t="shared" si="79"/>
        <v>-1.5493058344950079E-5</v>
      </c>
      <c r="AW84">
        <v>81</v>
      </c>
      <c r="AX84">
        <f>IF(Z84&gt;0, (R84*SUMPRODUCT(K84:$K$98, X84:$X$98)-K84*$AZ$3)/Z84, 0)</f>
        <v>-210260586970768.09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0.830029028</v>
      </c>
      <c r="Q85" s="5">
        <f t="shared" si="91"/>
        <v>12.5</v>
      </c>
      <c r="R85">
        <f t="shared" si="62"/>
        <v>250000</v>
      </c>
      <c r="S85">
        <f t="shared" si="63"/>
        <v>-1173542078235849.3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-0.75727795258537345</v>
      </c>
      <c r="AC85">
        <f t="shared" si="64"/>
        <v>-0.67614102909445428</v>
      </c>
      <c r="AE85">
        <f t="shared" si="65"/>
        <v>0</v>
      </c>
      <c r="AF85">
        <f t="shared" si="66"/>
        <v>0</v>
      </c>
      <c r="AG85">
        <f t="shared" si="67"/>
        <v>-7.201925708864194E-15</v>
      </c>
      <c r="AH85">
        <f t="shared" si="68"/>
        <v>-7.4736151454487139E-10</v>
      </c>
      <c r="AI85">
        <f t="shared" si="69"/>
        <v>-7.4736871647058024E-10</v>
      </c>
      <c r="AJ85">
        <f t="shared" si="70"/>
        <v>-8.1136923490919166E-2</v>
      </c>
      <c r="AK85">
        <f t="shared" si="92"/>
        <v>-5.3009456680976147E-2</v>
      </c>
      <c r="AL85">
        <f t="shared" si="71"/>
        <v>-0.13414638091926404</v>
      </c>
      <c r="AN85">
        <f t="shared" si="72"/>
        <v>0</v>
      </c>
      <c r="AO85">
        <f t="shared" si="73"/>
        <v>0</v>
      </c>
      <c r="AP85">
        <f t="shared" si="74"/>
        <v>-6.6308740403166641E-19</v>
      </c>
      <c r="AQ85">
        <f t="shared" si="75"/>
        <v>-6.8810208072930581E-14</v>
      </c>
      <c r="AR85">
        <f t="shared" si="76"/>
        <v>-6.8810871160334616E-14</v>
      </c>
      <c r="AS85">
        <f t="shared" si="77"/>
        <v>-7.4703453136833851E-6</v>
      </c>
      <c r="AT85">
        <f t="shared" si="78"/>
        <v>-4.8806256049621198E-6</v>
      </c>
      <c r="AU85">
        <f t="shared" si="79"/>
        <v>-1.2350970987456377E-5</v>
      </c>
      <c r="AW85">
        <v>82</v>
      </c>
      <c r="AX85">
        <f>IF(Z85&gt;0, (R85*SUMPRODUCT(K85:$K$98, X85:$X$98)-K85*$AZ$3)/Z85, 0)</f>
        <v>-1173542078235849.3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0.84762719500000006</v>
      </c>
      <c r="Q86" s="5">
        <f t="shared" si="91"/>
        <v>12.5</v>
      </c>
      <c r="R86">
        <f t="shared" si="62"/>
        <v>250000</v>
      </c>
      <c r="S86">
        <f t="shared" si="63"/>
        <v>-7359589684254648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-0.67614102909445428</v>
      </c>
      <c r="AC86">
        <f t="shared" si="64"/>
        <v>-0.60369734740582282</v>
      </c>
      <c r="AE86">
        <f t="shared" si="65"/>
        <v>0</v>
      </c>
      <c r="AF86">
        <f t="shared" si="66"/>
        <v>0</v>
      </c>
      <c r="AG86">
        <f t="shared" si="67"/>
        <v>-1.0253583645726084E-15</v>
      </c>
      <c r="AH86">
        <f t="shared" si="68"/>
        <v>-1.2209096174405888E-10</v>
      </c>
      <c r="AI86">
        <f t="shared" si="69"/>
        <v>-1.2209198710242345E-10</v>
      </c>
      <c r="AJ86">
        <f t="shared" si="70"/>
        <v>-7.2443681688631467E-2</v>
      </c>
      <c r="AK86">
        <f t="shared" si="92"/>
        <v>-4.7329872036611806E-2</v>
      </c>
      <c r="AL86">
        <f t="shared" si="71"/>
        <v>-0.11977355384733526</v>
      </c>
      <c r="AN86">
        <f t="shared" si="72"/>
        <v>0</v>
      </c>
      <c r="AO86">
        <f t="shared" si="73"/>
        <v>0</v>
      </c>
      <c r="AP86">
        <f t="shared" si="74"/>
        <v>-8.4290726492996987E-20</v>
      </c>
      <c r="AQ86">
        <f t="shared" si="75"/>
        <v>-1.0036623505699878E-14</v>
      </c>
      <c r="AR86">
        <f t="shared" si="76"/>
        <v>-1.0036707796426369E-14</v>
      </c>
      <c r="AS86">
        <f t="shared" si="77"/>
        <v>-5.9553135472858995E-6</v>
      </c>
      <c r="AT86">
        <f t="shared" si="78"/>
        <v>-3.8908048508966806E-6</v>
      </c>
      <c r="AU86">
        <f t="shared" si="79"/>
        <v>-9.8461184082192887E-6</v>
      </c>
      <c r="AW86">
        <v>83</v>
      </c>
      <c r="AX86">
        <f>IF(Z86&gt;0, (R86*SUMPRODUCT(K86:$K$98, X86:$X$98)-K86*$AZ$3)/Z86, 0)</f>
        <v>-7359589684254648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0.86522596900000004</v>
      </c>
      <c r="Q87" s="5">
        <f t="shared" si="91"/>
        <v>12.5</v>
      </c>
      <c r="R87">
        <f t="shared" si="62"/>
        <v>250000</v>
      </c>
      <c r="S87">
        <f t="shared" si="63"/>
        <v>-5.2663700654863176E+16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-0.60369734740582282</v>
      </c>
      <c r="AC87">
        <f t="shared" si="64"/>
        <v>-0.53901548875520777</v>
      </c>
      <c r="AE87">
        <f t="shared" si="65"/>
        <v>0</v>
      </c>
      <c r="AF87">
        <f t="shared" si="66"/>
        <v>0</v>
      </c>
      <c r="AG87">
        <f t="shared" si="67"/>
        <v>-1.2793809636729187E-16</v>
      </c>
      <c r="AH87">
        <f t="shared" si="68"/>
        <v>-1.7743333691191809E-11</v>
      </c>
      <c r="AI87">
        <f t="shared" si="69"/>
        <v>-1.7743461629288178E-11</v>
      </c>
      <c r="AJ87">
        <f t="shared" si="70"/>
        <v>-6.4681858650615043E-2</v>
      </c>
      <c r="AK87">
        <f t="shared" si="92"/>
        <v>-4.2258814318407598E-2</v>
      </c>
      <c r="AL87">
        <f t="shared" si="71"/>
        <v>-0.1069406729867661</v>
      </c>
      <c r="AN87">
        <f t="shared" si="72"/>
        <v>0</v>
      </c>
      <c r="AO87">
        <f t="shared" si="73"/>
        <v>0</v>
      </c>
      <c r="AP87">
        <f t="shared" si="74"/>
        <v>-9.3904408218301074E-21</v>
      </c>
      <c r="AQ87">
        <f t="shared" si="75"/>
        <v>-1.3023308126360231E-15</v>
      </c>
      <c r="AR87">
        <f t="shared" si="76"/>
        <v>-1.302340203076845E-15</v>
      </c>
      <c r="AS87">
        <f t="shared" si="77"/>
        <v>-4.7475394987967283E-6</v>
      </c>
      <c r="AT87">
        <f t="shared" si="78"/>
        <v>-3.1017258058809526E-6</v>
      </c>
      <c r="AU87">
        <f t="shared" si="79"/>
        <v>-7.8492653059800207E-6</v>
      </c>
      <c r="AW87">
        <v>84</v>
      </c>
      <c r="AX87">
        <f>IF(Z87&gt;0, (R87*SUMPRODUCT(K87:$K$98, X87:$X$98)-K87*$AZ$3)/Z87, 0)</f>
        <v>-5.2663700654863176E+16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0.88282474399999999</v>
      </c>
      <c r="Q88" s="5">
        <f t="shared" si="91"/>
        <v>12.5</v>
      </c>
      <c r="R88">
        <f t="shared" si="62"/>
        <v>250000</v>
      </c>
      <c r="S88">
        <f t="shared" si="63"/>
        <v>-4.3873150439673414E+17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-0.53901548875520777</v>
      </c>
      <c r="AC88">
        <f t="shared" si="64"/>
        <v>-0.48126382924572231</v>
      </c>
      <c r="AE88">
        <f t="shared" si="65"/>
        <v>0</v>
      </c>
      <c r="AF88">
        <f t="shared" si="66"/>
        <v>0</v>
      </c>
      <c r="AG88">
        <f t="shared" si="67"/>
        <v>-1.3711798230317169E-17</v>
      </c>
      <c r="AH88">
        <f t="shared" si="68"/>
        <v>-2.2589383434660356E-12</v>
      </c>
      <c r="AI88">
        <f t="shared" si="69"/>
        <v>-2.258952055264266E-12</v>
      </c>
      <c r="AJ88">
        <f t="shared" si="70"/>
        <v>-5.7751659509485465E-2</v>
      </c>
      <c r="AK88">
        <f t="shared" si="92"/>
        <v>-3.773108421286455E-2</v>
      </c>
      <c r="AL88">
        <f t="shared" si="71"/>
        <v>-9.5482743724608965E-2</v>
      </c>
      <c r="AN88">
        <f t="shared" si="72"/>
        <v>0</v>
      </c>
      <c r="AO88">
        <f t="shared" si="73"/>
        <v>0</v>
      </c>
      <c r="AP88">
        <f t="shared" si="74"/>
        <v>-8.9859187413615316E-22</v>
      </c>
      <c r="AQ88">
        <f t="shared" si="75"/>
        <v>-1.4803774133177347E-16</v>
      </c>
      <c r="AR88">
        <f t="shared" si="76"/>
        <v>-1.4803863992364762E-16</v>
      </c>
      <c r="AS88">
        <f t="shared" si="77"/>
        <v>-3.7847094218728994E-6</v>
      </c>
      <c r="AT88">
        <f t="shared" si="78"/>
        <v>-2.4726768222903409E-6</v>
      </c>
      <c r="AU88">
        <f t="shared" si="79"/>
        <v>-6.2573862443112788E-6</v>
      </c>
      <c r="AW88">
        <v>85</v>
      </c>
      <c r="AX88">
        <f>IF(Z88&gt;0, (R88*SUMPRODUCT(K88:$K$98, X88:$X$98)-K88*$AZ$3)/Z88, 0)</f>
        <v>-4.3873150439673414E+17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-0.48126382924572231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-2.7423596460634338E-13</v>
      </c>
      <c r="AI89">
        <f t="shared" si="69"/>
        <v>-2.7423596460634338E-13</v>
      </c>
      <c r="AJ89">
        <f t="shared" si="70"/>
        <v>-0.48126382924572231</v>
      </c>
      <c r="AK89">
        <f t="shared" si="92"/>
        <v>-3.3688468047200562E-2</v>
      </c>
      <c r="AL89">
        <f t="shared" si="71"/>
        <v>-0.51495229729319714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-1.604628346671702E-17</v>
      </c>
      <c r="AR89">
        <f t="shared" si="76"/>
        <v>-1.604628346671702E-17</v>
      </c>
      <c r="AS89">
        <f t="shared" si="77"/>
        <v>-2.8160040341316806E-5</v>
      </c>
      <c r="AT89">
        <f t="shared" si="78"/>
        <v>-1.9712028238921765E-6</v>
      </c>
      <c r="AU89">
        <f t="shared" si="79"/>
        <v>-3.013124316522503E-5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12757.106435718953</v>
      </c>
      <c r="AO91" s="6">
        <f t="shared" si="93"/>
        <v>-1275.7106435718954</v>
      </c>
      <c r="AP91" s="6">
        <f t="shared" si="93"/>
        <v>-705.95222354843088</v>
      </c>
      <c r="AQ91" s="6">
        <f t="shared" si="93"/>
        <v>-7343.7037570710227</v>
      </c>
      <c r="AR91" s="6">
        <f t="shared" si="93"/>
        <v>3431.7398115276001</v>
      </c>
      <c r="AS91" s="6">
        <f t="shared" si="93"/>
        <v>-1903.3424181267508</v>
      </c>
      <c r="AT91" s="6">
        <f t="shared" si="93"/>
        <v>1110.2830772406048</v>
      </c>
      <c r="AU91" s="6">
        <f t="shared" si="93"/>
        <v>2638.6804706414537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2" priority="1" operator="lessThan">
      <formula>0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4AEA68-E41E-427D-B39E-D04FD0395023}">
  <sheetPr codeName="Sheet3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32944.547235608858</v>
      </c>
      <c r="K3">
        <v>1</v>
      </c>
      <c r="L3" s="2">
        <v>0</v>
      </c>
      <c r="O3">
        <f>$C$3</f>
        <v>32944.547235608858</v>
      </c>
      <c r="P3">
        <f>O3*C5</f>
        <v>3294.4547235608861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32944.547235608858</v>
      </c>
      <c r="AF3">
        <f t="shared" ref="AF3:AF34" si="4">-$Z3*P3</f>
        <v>-3294.4547235608861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29025.135541347972</v>
      </c>
      <c r="AJ3">
        <f t="shared" ref="AJ3:AJ34" si="8">AB3-AC3</f>
        <v>0</v>
      </c>
      <c r="AL3">
        <f t="shared" ref="AL3:AL34" si="9">SUM(AI3:AK3)</f>
        <v>29025.135541347972</v>
      </c>
      <c r="AN3">
        <f t="shared" ref="AN3:AN34" si="10">AE3*$K3</f>
        <v>32944.547235608858</v>
      </c>
      <c r="AO3">
        <f t="shared" ref="AO3:AO34" si="11">AF3*$K3</f>
        <v>-3294.4547235608861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29025.135541347972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29025.135541347972</v>
      </c>
      <c r="AW3">
        <v>0</v>
      </c>
      <c r="AX3">
        <f>IF(Z3&gt;0, (R3*SUMPRODUCT(K3:$K$98, X3:$X$98)-K3*$AZ$3)/Z3, 0)</f>
        <v>0</v>
      </c>
      <c r="AZ3">
        <f>C6*ABS(SUMPRODUCT(X4:X79, K4:K79))/1</f>
        <v>18137.129258445166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250000</v>
      </c>
      <c r="S4">
        <f t="shared" si="1"/>
        <v>1967.0339595747782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1943.2638491191265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-1943.2638491191265</v>
      </c>
      <c r="AK4">
        <f>G4*SUM(AB4, AE4:AF4)</f>
        <v>0</v>
      </c>
      <c r="AL4">
        <f t="shared" si="9"/>
        <v>-2464.3238491191264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-465.23214285714278</v>
      </c>
      <c r="AR4">
        <f t="shared" si="14"/>
        <v>-465.23214285714278</v>
      </c>
      <c r="AS4">
        <f t="shared" si="15"/>
        <v>-1735.0570081420772</v>
      </c>
      <c r="AT4">
        <f t="shared" si="16"/>
        <v>0</v>
      </c>
      <c r="AU4">
        <f t="shared" si="17"/>
        <v>-2200.2891509992201</v>
      </c>
      <c r="AW4">
        <v>1</v>
      </c>
      <c r="AX4">
        <f>IF(Z4&gt;0, (R4*SUMPRODUCT(K4:$K$98, X4:$X$98)-K4*$AZ$3)/Z4, 0)</f>
        <v>1967.0339595747782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2.1892320000000002E-3</v>
      </c>
      <c r="Q5" s="5">
        <f t="shared" ref="Q5:Q36" si="29">$C$8</f>
        <v>12.5</v>
      </c>
      <c r="R5">
        <f t="shared" si="0"/>
        <v>250000</v>
      </c>
      <c r="S5">
        <f t="shared" si="1"/>
        <v>3292.5247404933693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1943.2638491191265</v>
      </c>
      <c r="AC5">
        <f t="shared" si="2"/>
        <v>3213.0887144040571</v>
      </c>
      <c r="AE5">
        <f t="shared" si="3"/>
        <v>0</v>
      </c>
      <c r="AF5">
        <f t="shared" si="4"/>
        <v>0</v>
      </c>
      <c r="AG5">
        <f t="shared" si="5"/>
        <v>-12.198422820061296</v>
      </c>
      <c r="AH5">
        <f t="shared" si="6"/>
        <v>-540.69419877408006</v>
      </c>
      <c r="AI5">
        <f t="shared" si="7"/>
        <v>-552.89262159414136</v>
      </c>
      <c r="AJ5">
        <f t="shared" si="8"/>
        <v>-1269.8248652849306</v>
      </c>
      <c r="AK5">
        <f>G5*SUM(AB5, AE5:AF5)</f>
        <v>136.02846943833887</v>
      </c>
      <c r="AL5">
        <f t="shared" si="9"/>
        <v>-1686.6890174407333</v>
      </c>
      <c r="AN5">
        <f t="shared" si="10"/>
        <v>0</v>
      </c>
      <c r="AO5">
        <f t="shared" si="11"/>
        <v>0</v>
      </c>
      <c r="AP5">
        <f t="shared" si="12"/>
        <v>-9.7245079879315171</v>
      </c>
      <c r="AQ5">
        <f t="shared" si="13"/>
        <v>-431.03810489005105</v>
      </c>
      <c r="AR5">
        <f t="shared" si="14"/>
        <v>-440.76261287798258</v>
      </c>
      <c r="AS5">
        <f t="shared" si="15"/>
        <v>-1012.2966081671959</v>
      </c>
      <c r="AT5">
        <f t="shared" si="16"/>
        <v>108.44106300887984</v>
      </c>
      <c r="AU5">
        <f t="shared" si="17"/>
        <v>-1344.6181580362988</v>
      </c>
      <c r="AW5">
        <v>2</v>
      </c>
      <c r="AX5">
        <f>IF(Z5&gt;0, (R5*SUMPRODUCT(K5:$K$98, X5:$X$98)-K5*$AZ$3)/Z5, 0)</f>
        <v>3292.5247404933693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2.8741389999999999E-3</v>
      </c>
      <c r="Q6" s="5">
        <f t="shared" si="29"/>
        <v>12.5</v>
      </c>
      <c r="R6">
        <f t="shared" si="0"/>
        <v>250000</v>
      </c>
      <c r="S6">
        <f t="shared" si="1"/>
        <v>4496.1718939232323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3213.0887144040571</v>
      </c>
      <c r="AC6">
        <f t="shared" si="2"/>
        <v>4331.2086524980041</v>
      </c>
      <c r="AE6">
        <f t="shared" si="3"/>
        <v>0</v>
      </c>
      <c r="AF6">
        <f t="shared" si="4"/>
        <v>0</v>
      </c>
      <c r="AG6">
        <f t="shared" si="5"/>
        <v>-12.041378629095055</v>
      </c>
      <c r="AH6">
        <f t="shared" si="6"/>
        <v>-701.19925531256297</v>
      </c>
      <c r="AI6">
        <f t="shared" si="7"/>
        <v>-713.24063394165807</v>
      </c>
      <c r="AJ6">
        <f t="shared" si="8"/>
        <v>-1118.119938093947</v>
      </c>
      <c r="AK6">
        <f>G6*SUM(AB6, AE6:AF6)</f>
        <v>224.91621000828403</v>
      </c>
      <c r="AL6">
        <f t="shared" si="9"/>
        <v>-1606.4443620273209</v>
      </c>
      <c r="AN6">
        <f t="shared" si="10"/>
        <v>0</v>
      </c>
      <c r="AO6">
        <f t="shared" si="11"/>
        <v>0</v>
      </c>
      <c r="AP6">
        <f t="shared" si="12"/>
        <v>-8.5708154646323891</v>
      </c>
      <c r="AQ6">
        <f t="shared" si="13"/>
        <v>-499.0997797129553</v>
      </c>
      <c r="AR6">
        <f t="shared" si="14"/>
        <v>-507.67059517758776</v>
      </c>
      <c r="AS6">
        <f t="shared" si="15"/>
        <v>-795.8556866216253</v>
      </c>
      <c r="AT6">
        <f t="shared" si="16"/>
        <v>160.09091569694959</v>
      </c>
      <c r="AU6">
        <f t="shared" si="17"/>
        <v>-1143.4353661022635</v>
      </c>
      <c r="AW6">
        <v>3</v>
      </c>
      <c r="AX6">
        <f>IF(Z6&gt;0, (R6*SUMPRODUCT(K6:$K$98, X6:$X$98)-K6*$AZ$3)/Z6, 0)</f>
        <v>4496.1718939232323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3.657909E-3</v>
      </c>
      <c r="Q7" s="5">
        <f t="shared" si="29"/>
        <v>12.5</v>
      </c>
      <c r="R7">
        <f t="shared" si="0"/>
        <v>250000</v>
      </c>
      <c r="S7">
        <f t="shared" si="1"/>
        <v>5488.8876097212824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4331.2086524980041</v>
      </c>
      <c r="AC7">
        <f t="shared" si="2"/>
        <v>5215.2856968779051</v>
      </c>
      <c r="AE7">
        <f t="shared" si="3"/>
        <v>0</v>
      </c>
      <c r="AF7">
        <f t="shared" si="4"/>
        <v>0</v>
      </c>
      <c r="AG7">
        <f t="shared" si="5"/>
        <v>-11.87691857554433</v>
      </c>
      <c r="AH7">
        <f t="shared" si="6"/>
        <v>-880.92534519548929</v>
      </c>
      <c r="AI7">
        <f t="shared" si="7"/>
        <v>-892.80226377103361</v>
      </c>
      <c r="AJ7">
        <f t="shared" si="8"/>
        <v>-884.07704437990105</v>
      </c>
      <c r="AK7">
        <f>G7*SUM(AB7, AE7:AF7)</f>
        <v>303.18460567486034</v>
      </c>
      <c r="AL7">
        <f t="shared" si="9"/>
        <v>-1473.6947024760743</v>
      </c>
      <c r="AN7">
        <f t="shared" si="10"/>
        <v>0</v>
      </c>
      <c r="AO7">
        <f t="shared" si="11"/>
        <v>0</v>
      </c>
      <c r="AP7">
        <f t="shared" si="12"/>
        <v>-7.5479964705005775</v>
      </c>
      <c r="AQ7">
        <f t="shared" si="13"/>
        <v>-559.84398259674992</v>
      </c>
      <c r="AR7">
        <f t="shared" si="14"/>
        <v>-567.39197906725053</v>
      </c>
      <c r="AS7">
        <f t="shared" si="15"/>
        <v>-561.84694440613737</v>
      </c>
      <c r="AT7">
        <f t="shared" si="16"/>
        <v>192.67929800041372</v>
      </c>
      <c r="AU7">
        <f t="shared" si="17"/>
        <v>-936.55962547297418</v>
      </c>
      <c r="AW7">
        <v>4</v>
      </c>
      <c r="AX7">
        <f>IF(Z7&gt;0, (R7*SUMPRODUCT(K7:$K$98, X7:$X$98)-K7*$AZ$3)/Z7, 0)</f>
        <v>5488.8876097212824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4.4868319999999996E-3</v>
      </c>
      <c r="Q8" s="5">
        <f t="shared" si="29"/>
        <v>12.5</v>
      </c>
      <c r="R8">
        <f t="shared" si="0"/>
        <v>250000</v>
      </c>
      <c r="S8">
        <f t="shared" si="1"/>
        <v>6290.572032586053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5215.2856968779051</v>
      </c>
      <c r="AC8">
        <f t="shared" si="2"/>
        <v>5890.4210215069161</v>
      </c>
      <c r="AE8">
        <f t="shared" si="3"/>
        <v>0</v>
      </c>
      <c r="AF8">
        <f t="shared" si="4"/>
        <v>0</v>
      </c>
      <c r="AG8">
        <f t="shared" si="5"/>
        <v>-11.704859651462741</v>
      </c>
      <c r="AH8">
        <f t="shared" si="6"/>
        <v>-1065.7947665229342</v>
      </c>
      <c r="AI8">
        <f t="shared" si="7"/>
        <v>-1077.499626174397</v>
      </c>
      <c r="AJ8">
        <f t="shared" si="8"/>
        <v>-675.13532462901094</v>
      </c>
      <c r="AK8">
        <f t="shared" ref="AK8:AK39" si="30">G8*SUM(AB8:AB8, AE8:AF8)</f>
        <v>365.06999878145342</v>
      </c>
      <c r="AL8">
        <f t="shared" si="9"/>
        <v>-1387.5649520219545</v>
      </c>
      <c r="AN8">
        <f t="shared" si="10"/>
        <v>0</v>
      </c>
      <c r="AO8">
        <f t="shared" si="11"/>
        <v>0</v>
      </c>
      <c r="AP8">
        <f t="shared" si="12"/>
        <v>-6.6416517086570028</v>
      </c>
      <c r="AQ8">
        <f t="shared" si="13"/>
        <v>-604.76057320944722</v>
      </c>
      <c r="AR8">
        <f t="shared" si="14"/>
        <v>-611.40222491810425</v>
      </c>
      <c r="AS8">
        <f t="shared" si="15"/>
        <v>-383.08991443879552</v>
      </c>
      <c r="AT8">
        <f t="shared" si="16"/>
        <v>207.15052152575299</v>
      </c>
      <c r="AU8">
        <f t="shared" si="17"/>
        <v>-787.34161783114666</v>
      </c>
      <c r="AW8">
        <v>5</v>
      </c>
      <c r="AX8">
        <f>IF(Z8&gt;0, (R8*SUMPRODUCT(K8:$K$98, X8:$X$98)-K8*$AZ$3)/Z8, 0)</f>
        <v>6290.572032586053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5.3970320000000004E-3</v>
      </c>
      <c r="Q9" s="5">
        <f t="shared" si="29"/>
        <v>12.5</v>
      </c>
      <c r="R9">
        <f t="shared" si="0"/>
        <v>250000</v>
      </c>
      <c r="S9">
        <f t="shared" si="1"/>
        <v>6928.9808530854725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5890.4210215069161</v>
      </c>
      <c r="AC9">
        <f t="shared" si="2"/>
        <v>6388.3205440347629</v>
      </c>
      <c r="AE9">
        <f t="shared" si="3"/>
        <v>0</v>
      </c>
      <c r="AF9">
        <f t="shared" si="4"/>
        <v>0</v>
      </c>
      <c r="AG9">
        <f t="shared" si="5"/>
        <v>-11.52463955285366</v>
      </c>
      <c r="AH9">
        <f t="shared" si="6"/>
        <v>-1263.4300418890653</v>
      </c>
      <c r="AI9">
        <f t="shared" si="7"/>
        <v>-1274.9546814419189</v>
      </c>
      <c r="AJ9">
        <f t="shared" si="8"/>
        <v>-497.89952252784678</v>
      </c>
      <c r="AK9">
        <f t="shared" si="30"/>
        <v>412.32947150548415</v>
      </c>
      <c r="AL9">
        <f t="shared" si="9"/>
        <v>-1360.5247324642814</v>
      </c>
      <c r="AN9">
        <f t="shared" si="10"/>
        <v>0</v>
      </c>
      <c r="AO9">
        <f t="shared" si="11"/>
        <v>0</v>
      </c>
      <c r="AP9">
        <f t="shared" si="12"/>
        <v>-5.8387410578267467</v>
      </c>
      <c r="AQ9">
        <f t="shared" si="13"/>
        <v>-640.09297865136648</v>
      </c>
      <c r="AR9">
        <f t="shared" si="14"/>
        <v>-645.9317197091932</v>
      </c>
      <c r="AS9">
        <f t="shared" si="15"/>
        <v>-252.2513933319357</v>
      </c>
      <c r="AT9">
        <f t="shared" si="16"/>
        <v>208.89894244327559</v>
      </c>
      <c r="AU9">
        <f t="shared" si="17"/>
        <v>-689.28417059785329</v>
      </c>
      <c r="AW9">
        <v>6</v>
      </c>
      <c r="AX9">
        <f>IF(Z9&gt;0, (R9*SUMPRODUCT(K9:$K$98, X9:$X$98)-K9*$AZ$3)/Z9, 0)</f>
        <v>6928.9808530854725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6.3737730000000001E-3</v>
      </c>
      <c r="Q10" s="5">
        <f t="shared" si="29"/>
        <v>12.5</v>
      </c>
      <c r="R10">
        <f t="shared" si="0"/>
        <v>250000</v>
      </c>
      <c r="S10">
        <f t="shared" si="1"/>
        <v>7424.1161977141255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6388.3205440347629</v>
      </c>
      <c r="AC10">
        <f t="shared" si="2"/>
        <v>6732.7455080059754</v>
      </c>
      <c r="AE10">
        <f t="shared" si="3"/>
        <v>0</v>
      </c>
      <c r="AF10">
        <f t="shared" si="4"/>
        <v>0</v>
      </c>
      <c r="AG10">
        <f t="shared" si="5"/>
        <v>-11.335937720908412</v>
      </c>
      <c r="AH10">
        <f t="shared" si="6"/>
        <v>-1469.1087283342147</v>
      </c>
      <c r="AI10">
        <f t="shared" si="7"/>
        <v>-1480.444666055123</v>
      </c>
      <c r="AJ10">
        <f t="shared" si="8"/>
        <v>-344.42496397121249</v>
      </c>
      <c r="AK10">
        <f t="shared" si="30"/>
        <v>447.18243808243346</v>
      </c>
      <c r="AL10">
        <f t="shared" si="9"/>
        <v>-1377.687191943902</v>
      </c>
      <c r="AN10">
        <f t="shared" si="10"/>
        <v>0</v>
      </c>
      <c r="AO10">
        <f t="shared" si="11"/>
        <v>0</v>
      </c>
      <c r="AP10">
        <f t="shared" si="12"/>
        <v>-5.1278025331608132</v>
      </c>
      <c r="AQ10">
        <f t="shared" si="13"/>
        <v>-664.55018050656349</v>
      </c>
      <c r="AR10">
        <f t="shared" si="14"/>
        <v>-669.67798303972427</v>
      </c>
      <c r="AS10">
        <f t="shared" si="15"/>
        <v>-155.80036219481579</v>
      </c>
      <c r="AT10">
        <f t="shared" si="16"/>
        <v>202.28262497902776</v>
      </c>
      <c r="AU10">
        <f t="shared" si="17"/>
        <v>-623.19572025551236</v>
      </c>
      <c r="AW10">
        <v>7</v>
      </c>
      <c r="AX10">
        <f>IF(Z10&gt;0, (R10*SUMPRODUCT(K10:$K$98, X10:$X$98)-K10*$AZ$3)/Z10, 0)</f>
        <v>7424.1161977141255</v>
      </c>
    </row>
    <row r="11" spans="1:52" x14ac:dyDescent="0.25">
      <c r="A11" t="s">
        <v>33</v>
      </c>
      <c r="C11" s="25">
        <f>AU81</f>
        <v>9013.0679308999843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7.4983330000000003E-3</v>
      </c>
      <c r="Q11" s="5">
        <f t="shared" si="29"/>
        <v>12.5</v>
      </c>
      <c r="R11">
        <f t="shared" si="0"/>
        <v>250000</v>
      </c>
      <c r="S11">
        <f t="shared" si="1"/>
        <v>7797.0603069004883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6732.7455080059754</v>
      </c>
      <c r="AC11">
        <f t="shared" si="2"/>
        <v>6947.2292048410027</v>
      </c>
      <c r="AE11">
        <f t="shared" si="3"/>
        <v>0</v>
      </c>
      <c r="AF11">
        <f t="shared" si="4"/>
        <v>0</v>
      </c>
      <c r="AG11">
        <f t="shared" si="5"/>
        <v>-11.137577707800697</v>
      </c>
      <c r="AH11">
        <f t="shared" si="6"/>
        <v>-1700.0127179726467</v>
      </c>
      <c r="AI11">
        <f t="shared" si="7"/>
        <v>-1711.1502956804475</v>
      </c>
      <c r="AJ11">
        <f t="shared" si="8"/>
        <v>-214.48369683502733</v>
      </c>
      <c r="AK11">
        <f t="shared" si="30"/>
        <v>471.29218556041832</v>
      </c>
      <c r="AL11">
        <f t="shared" si="9"/>
        <v>-1454.3418069550564</v>
      </c>
      <c r="AN11">
        <f t="shared" si="10"/>
        <v>0</v>
      </c>
      <c r="AO11">
        <f t="shared" si="11"/>
        <v>0</v>
      </c>
      <c r="AP11">
        <f t="shared" si="12"/>
        <v>-4.4982808364976092</v>
      </c>
      <c r="AQ11">
        <f t="shared" si="13"/>
        <v>-686.60662414077353</v>
      </c>
      <c r="AR11">
        <f t="shared" si="14"/>
        <v>-691.10490497727119</v>
      </c>
      <c r="AS11">
        <f t="shared" si="15"/>
        <v>-86.626367826679257</v>
      </c>
      <c r="AT11">
        <f t="shared" si="16"/>
        <v>190.34700922559361</v>
      </c>
      <c r="AU11">
        <f t="shared" si="17"/>
        <v>-587.38426357835681</v>
      </c>
      <c r="AW11">
        <v>8</v>
      </c>
      <c r="AX11">
        <f>IF(Z11&gt;0, (R11*SUMPRODUCT(K11:$K$98, X11:$X$98)-K11*$AZ$3)/Z11, 0)</f>
        <v>7797.0603069004883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8.7783159999999995E-3</v>
      </c>
      <c r="Q12" s="5">
        <f t="shared" si="29"/>
        <v>12.5</v>
      </c>
      <c r="R12">
        <f t="shared" si="0"/>
        <v>250000</v>
      </c>
      <c r="S12">
        <f t="shared" si="1"/>
        <v>8058.6512442007133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6947.2292048410027</v>
      </c>
      <c r="AC12">
        <f t="shared" si="2"/>
        <v>7045.4742568980773</v>
      </c>
      <c r="AE12">
        <f t="shared" si="3"/>
        <v>0</v>
      </c>
      <c r="AF12">
        <f t="shared" si="4"/>
        <v>0</v>
      </c>
      <c r="AG12">
        <f t="shared" si="5"/>
        <v>-10.928432754129059</v>
      </c>
      <c r="AH12">
        <f t="shared" si="6"/>
        <v>-1955.3835318726035</v>
      </c>
      <c r="AI12">
        <f t="shared" si="7"/>
        <v>-1966.3119646267326</v>
      </c>
      <c r="AJ12">
        <f t="shared" si="8"/>
        <v>-98.245052057074645</v>
      </c>
      <c r="AK12">
        <f t="shared" si="30"/>
        <v>486.30604433887021</v>
      </c>
      <c r="AL12">
        <f t="shared" si="9"/>
        <v>-1578.2509723449368</v>
      </c>
      <c r="AN12">
        <f t="shared" si="10"/>
        <v>0</v>
      </c>
      <c r="AO12">
        <f t="shared" si="11"/>
        <v>0</v>
      </c>
      <c r="AP12">
        <f t="shared" si="12"/>
        <v>-3.9409024084759929</v>
      </c>
      <c r="AQ12">
        <f t="shared" si="13"/>
        <v>-705.13090427714894</v>
      </c>
      <c r="AR12">
        <f t="shared" si="14"/>
        <v>-709.07180668562489</v>
      </c>
      <c r="AS12">
        <f t="shared" si="15"/>
        <v>-35.42815067661828</v>
      </c>
      <c r="AT12">
        <f t="shared" si="16"/>
        <v>175.36683479773316</v>
      </c>
      <c r="AU12">
        <f t="shared" si="17"/>
        <v>-569.13312256451002</v>
      </c>
      <c r="AW12">
        <v>9</v>
      </c>
      <c r="AX12">
        <f>IF(Z12&gt;0, (R12*SUMPRODUCT(K12:$K$98, X12:$X$98)-K12*$AZ$3)/Z12, 0)</f>
        <v>8058.6512442007133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1.019566E-2</v>
      </c>
      <c r="Q13" s="5">
        <f t="shared" si="29"/>
        <v>12.5</v>
      </c>
      <c r="R13">
        <f t="shared" si="0"/>
        <v>250000</v>
      </c>
      <c r="S13">
        <f t="shared" si="1"/>
        <v>8219.6535961088139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7045.4742568980773</v>
      </c>
      <c r="AC13">
        <f t="shared" si="2"/>
        <v>7041.1037777975744</v>
      </c>
      <c r="AE13">
        <f t="shared" si="3"/>
        <v>0</v>
      </c>
      <c r="AF13">
        <f t="shared" si="4"/>
        <v>0</v>
      </c>
      <c r="AG13">
        <f t="shared" si="5"/>
        <v>-10.707725841893803</v>
      </c>
      <c r="AH13">
        <f t="shared" si="6"/>
        <v>-2228.4516938792699</v>
      </c>
      <c r="AI13">
        <f t="shared" si="7"/>
        <v>-2239.1594197211639</v>
      </c>
      <c r="AJ13">
        <f t="shared" si="8"/>
        <v>4.370479100502962</v>
      </c>
      <c r="AK13">
        <f t="shared" si="30"/>
        <v>493.18319798286547</v>
      </c>
      <c r="AL13">
        <f t="shared" si="9"/>
        <v>-1741.6057426377954</v>
      </c>
      <c r="AN13">
        <f t="shared" si="10"/>
        <v>0</v>
      </c>
      <c r="AO13">
        <f t="shared" si="11"/>
        <v>0</v>
      </c>
      <c r="AP13">
        <f t="shared" si="12"/>
        <v>-3.4476011458403835</v>
      </c>
      <c r="AQ13">
        <f t="shared" si="13"/>
        <v>-717.50180446432751</v>
      </c>
      <c r="AR13">
        <f t="shared" si="14"/>
        <v>-720.94940561016801</v>
      </c>
      <c r="AS13">
        <f t="shared" si="15"/>
        <v>1.4071773014409326</v>
      </c>
      <c r="AT13">
        <f t="shared" si="16"/>
        <v>158.79179048669323</v>
      </c>
      <c r="AU13">
        <f t="shared" si="17"/>
        <v>-560.75043782203375</v>
      </c>
      <c r="AW13">
        <v>10</v>
      </c>
      <c r="AX13">
        <f>IF(Z13&gt;0, (R13*SUMPRODUCT(K13:$K$98, X13:$X$98)-K13*$AZ$3)/Z13, 0)</f>
        <v>8219.6535961088139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1.1804551E-2</v>
      </c>
      <c r="Q14" s="5">
        <f t="shared" si="29"/>
        <v>12.5</v>
      </c>
      <c r="R14">
        <f t="shared" si="0"/>
        <v>250000</v>
      </c>
      <c r="S14">
        <f t="shared" si="1"/>
        <v>8293.292831300585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7041.1037777975744</v>
      </c>
      <c r="AC14">
        <f t="shared" si="2"/>
        <v>6949.2809243838292</v>
      </c>
      <c r="AE14">
        <f t="shared" si="3"/>
        <v>0</v>
      </c>
      <c r="AF14">
        <f t="shared" si="4"/>
        <v>0</v>
      </c>
      <c r="AG14">
        <f t="shared" si="5"/>
        <v>-10.474248687680213</v>
      </c>
      <c r="AH14">
        <f t="shared" si="6"/>
        <v>-2527.9979158930669</v>
      </c>
      <c r="AI14">
        <f t="shared" si="7"/>
        <v>-2538.4721645807472</v>
      </c>
      <c r="AJ14">
        <f t="shared" si="8"/>
        <v>91.822853413745179</v>
      </c>
      <c r="AK14">
        <f t="shared" si="30"/>
        <v>492.87726444583024</v>
      </c>
      <c r="AL14">
        <f t="shared" si="9"/>
        <v>-1953.7720467211718</v>
      </c>
      <c r="AN14">
        <f t="shared" si="10"/>
        <v>0</v>
      </c>
      <c r="AO14">
        <f t="shared" si="11"/>
        <v>0</v>
      </c>
      <c r="AP14">
        <f t="shared" si="12"/>
        <v>-3.0110962060966502</v>
      </c>
      <c r="AQ14">
        <f t="shared" si="13"/>
        <v>-726.73899203091503</v>
      </c>
      <c r="AR14">
        <f t="shared" si="14"/>
        <v>-729.75008823701171</v>
      </c>
      <c r="AS14">
        <f t="shared" si="15"/>
        <v>26.396876166621944</v>
      </c>
      <c r="AT14">
        <f t="shared" si="16"/>
        <v>141.69043578177889</v>
      </c>
      <c r="AU14">
        <f t="shared" si="17"/>
        <v>-561.66277628861098</v>
      </c>
      <c r="AW14">
        <v>11</v>
      </c>
      <c r="AX14">
        <f>IF(Z14&gt;0, (R14*SUMPRODUCT(K14:$K$98, X14:$X$98)-K14*$AZ$3)/Z14, 0)</f>
        <v>8293.292831300585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1.3628751999999999E-2</v>
      </c>
      <c r="Q15" s="5">
        <f t="shared" si="29"/>
        <v>12.5</v>
      </c>
      <c r="R15">
        <f t="shared" si="0"/>
        <v>250000</v>
      </c>
      <c r="S15">
        <f t="shared" si="1"/>
        <v>8288.532968801097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6949.2809243838292</v>
      </c>
      <c r="AC15">
        <f t="shared" si="2"/>
        <v>6781.1838529337901</v>
      </c>
      <c r="AE15">
        <f t="shared" si="3"/>
        <v>0</v>
      </c>
      <c r="AF15">
        <f t="shared" si="4"/>
        <v>0</v>
      </c>
      <c r="AG15">
        <f t="shared" si="5"/>
        <v>-10.226755263052691</v>
      </c>
      <c r="AH15">
        <f t="shared" si="6"/>
        <v>-2855.0187550143814</v>
      </c>
      <c r="AI15">
        <f t="shared" si="7"/>
        <v>-2865.2455102774343</v>
      </c>
      <c r="AJ15">
        <f t="shared" si="8"/>
        <v>168.09707145003904</v>
      </c>
      <c r="AK15">
        <f t="shared" si="30"/>
        <v>486.44966470686808</v>
      </c>
      <c r="AL15">
        <f t="shared" si="9"/>
        <v>-2210.6987741205271</v>
      </c>
      <c r="AN15">
        <f t="shared" si="10"/>
        <v>0</v>
      </c>
      <c r="AO15">
        <f t="shared" si="11"/>
        <v>0</v>
      </c>
      <c r="AP15">
        <f t="shared" si="12"/>
        <v>-2.624953357673796</v>
      </c>
      <c r="AQ15">
        <f t="shared" si="13"/>
        <v>-732.81220430414521</v>
      </c>
      <c r="AR15">
        <f t="shared" si="14"/>
        <v>-735.43715766181913</v>
      </c>
      <c r="AS15">
        <f t="shared" si="15"/>
        <v>43.146331438286474</v>
      </c>
      <c r="AT15">
        <f t="shared" si="16"/>
        <v>124.85951290188869</v>
      </c>
      <c r="AU15">
        <f t="shared" si="17"/>
        <v>-567.43131332164387</v>
      </c>
      <c r="AW15">
        <v>12</v>
      </c>
      <c r="AX15">
        <f>IF(Z15&gt;0, (R15*SUMPRODUCT(K15:$K$98, X15:$X$98)-K15*$AZ$3)/Z15, 0)</f>
        <v>8288.532968801097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1.5530428000000001E-2</v>
      </c>
      <c r="Q16" s="5">
        <f t="shared" si="29"/>
        <v>12.5</v>
      </c>
      <c r="R16">
        <f t="shared" si="0"/>
        <v>250000</v>
      </c>
      <c r="S16">
        <f t="shared" si="1"/>
        <v>8212.1478649105229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6781.1838529337901</v>
      </c>
      <c r="AC16">
        <f t="shared" si="2"/>
        <v>6547.1590777197071</v>
      </c>
      <c r="AE16">
        <f t="shared" si="3"/>
        <v>0</v>
      </c>
      <c r="AF16">
        <f t="shared" si="4"/>
        <v>0</v>
      </c>
      <c r="AG16">
        <f t="shared" si="5"/>
        <v>-9.9656618241357044</v>
      </c>
      <c r="AH16">
        <f t="shared" si="6"/>
        <v>-3176.517725729218</v>
      </c>
      <c r="AI16">
        <f t="shared" si="7"/>
        <v>-3186.4833875533536</v>
      </c>
      <c r="AJ16">
        <f t="shared" si="8"/>
        <v>234.02477521408309</v>
      </c>
      <c r="AK16">
        <f t="shared" si="30"/>
        <v>474.68286970536536</v>
      </c>
      <c r="AL16">
        <f t="shared" si="9"/>
        <v>-2477.7757426339053</v>
      </c>
      <c r="AN16">
        <f t="shared" si="10"/>
        <v>0</v>
      </c>
      <c r="AO16">
        <f t="shared" si="11"/>
        <v>0</v>
      </c>
      <c r="AP16">
        <f t="shared" si="12"/>
        <v>-2.2838724776538815</v>
      </c>
      <c r="AQ16">
        <f t="shared" si="13"/>
        <v>-727.97587722698461</v>
      </c>
      <c r="AR16">
        <f t="shared" si="14"/>
        <v>-730.25974970463847</v>
      </c>
      <c r="AS16">
        <f t="shared" si="15"/>
        <v>53.632438329998706</v>
      </c>
      <c r="AT16">
        <f t="shared" si="16"/>
        <v>108.78506223322201</v>
      </c>
      <c r="AU16">
        <f t="shared" si="17"/>
        <v>-567.84224914141782</v>
      </c>
      <c r="AW16">
        <v>13</v>
      </c>
      <c r="AX16">
        <f>IF(Z16&gt;0, (R16*SUMPRODUCT(K16:$K$98, X16:$X$98)-K16*$AZ$3)/Z16, 0)</f>
        <v>8212.1478649105229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1.7564712E-2</v>
      </c>
      <c r="Q17" s="5">
        <f t="shared" si="29"/>
        <v>12.5</v>
      </c>
      <c r="R17">
        <f t="shared" si="0"/>
        <v>250000</v>
      </c>
      <c r="S17">
        <f t="shared" si="1"/>
        <v>8080.3763594608381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6547.1590777197071</v>
      </c>
      <c r="AC17">
        <f t="shared" si="2"/>
        <v>6264.5291193231387</v>
      </c>
      <c r="AE17">
        <f t="shared" si="3"/>
        <v>0</v>
      </c>
      <c r="AF17">
        <f t="shared" si="4"/>
        <v>0</v>
      </c>
      <c r="AG17">
        <f t="shared" si="5"/>
        <v>-9.6909612260640081</v>
      </c>
      <c r="AH17">
        <f t="shared" si="6"/>
        <v>-3500.879596606766</v>
      </c>
      <c r="AI17">
        <f t="shared" si="7"/>
        <v>-3510.5705578328298</v>
      </c>
      <c r="AJ17">
        <f t="shared" si="8"/>
        <v>282.62995839656833</v>
      </c>
      <c r="AK17">
        <f t="shared" si="30"/>
        <v>458.30113544037954</v>
      </c>
      <c r="AL17">
        <f t="shared" si="9"/>
        <v>-2769.6394639958817</v>
      </c>
      <c r="AN17">
        <f t="shared" si="10"/>
        <v>0</v>
      </c>
      <c r="AO17">
        <f t="shared" si="11"/>
        <v>0</v>
      </c>
      <c r="AP17">
        <f t="shared" si="12"/>
        <v>-1.9829626701452012</v>
      </c>
      <c r="AQ17">
        <f t="shared" si="13"/>
        <v>-716.34932704851531</v>
      </c>
      <c r="AR17">
        <f t="shared" si="14"/>
        <v>-718.33228971866049</v>
      </c>
      <c r="AS17">
        <f t="shared" si="15"/>
        <v>57.831689126746333</v>
      </c>
      <c r="AT17">
        <f t="shared" si="16"/>
        <v>93.777492455466145</v>
      </c>
      <c r="AU17">
        <f t="shared" si="17"/>
        <v>-566.72310813644799</v>
      </c>
      <c r="AW17">
        <v>14</v>
      </c>
      <c r="AX17">
        <f>IF(Z17&gt;0, (R17*SUMPRODUCT(K17:$K$98, X17:$X$98)-K17*$AZ$3)/Z17, 0)</f>
        <v>8080.3763594608381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1.9807176999999999E-2</v>
      </c>
      <c r="Q18" s="5">
        <f t="shared" si="29"/>
        <v>12.5</v>
      </c>
      <c r="R18">
        <f t="shared" si="0"/>
        <v>250000</v>
      </c>
      <c r="S18">
        <f t="shared" si="1"/>
        <v>7904.8954833206662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6264.5291193231387</v>
      </c>
      <c r="AC18">
        <f t="shared" si="2"/>
        <v>5945.8100769446337</v>
      </c>
      <c r="AE18">
        <f t="shared" si="3"/>
        <v>0</v>
      </c>
      <c r="AF18">
        <f t="shared" si="4"/>
        <v>0</v>
      </c>
      <c r="AG18">
        <f t="shared" si="5"/>
        <v>-9.4021010294985814</v>
      </c>
      <c r="AH18">
        <f t="shared" si="6"/>
        <v>-3839.0116860957364</v>
      </c>
      <c r="AI18">
        <f t="shared" si="7"/>
        <v>-3848.4137871252351</v>
      </c>
      <c r="AJ18">
        <f t="shared" si="8"/>
        <v>318.71904237850504</v>
      </c>
      <c r="AK18">
        <f t="shared" si="30"/>
        <v>438.51703835261975</v>
      </c>
      <c r="AL18">
        <f t="shared" si="9"/>
        <v>-3091.1777063941104</v>
      </c>
      <c r="AN18">
        <f t="shared" si="10"/>
        <v>0</v>
      </c>
      <c r="AO18">
        <f t="shared" si="11"/>
        <v>0</v>
      </c>
      <c r="AP18">
        <f t="shared" si="12"/>
        <v>-1.71772870611767</v>
      </c>
      <c r="AQ18">
        <f t="shared" si="13"/>
        <v>-701.37308199926088</v>
      </c>
      <c r="AR18">
        <f t="shared" si="14"/>
        <v>-703.09081070537866</v>
      </c>
      <c r="AS18">
        <f t="shared" si="15"/>
        <v>58.228777436258767</v>
      </c>
      <c r="AT18">
        <f t="shared" si="16"/>
        <v>80.11542340767312</v>
      </c>
      <c r="AU18">
        <f t="shared" si="17"/>
        <v>-564.7466098614467</v>
      </c>
      <c r="AW18">
        <v>15</v>
      </c>
      <c r="AX18">
        <f>IF(Z18&gt;0, (R18*SUMPRODUCT(K18:$K$98, X18:$X$98)-K18*$AZ$3)/Z18, 0)</f>
        <v>7904.8954833206662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2.2489294999999999E-2</v>
      </c>
      <c r="Q19" s="5">
        <f t="shared" si="29"/>
        <v>12.5</v>
      </c>
      <c r="R19">
        <f t="shared" si="0"/>
        <v>250000</v>
      </c>
      <c r="S19">
        <f t="shared" si="1"/>
        <v>7694.418076664464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5945.8100769446337</v>
      </c>
      <c r="AC19">
        <f t="shared" si="2"/>
        <v>5599.4640348293151</v>
      </c>
      <c r="AE19">
        <f t="shared" si="3"/>
        <v>0</v>
      </c>
      <c r="AF19">
        <f t="shared" si="4"/>
        <v>0</v>
      </c>
      <c r="AG19">
        <f t="shared" si="5"/>
        <v>-9.0966333955313985</v>
      </c>
      <c r="AH19">
        <f t="shared" si="6"/>
        <v>-4228.932473443946</v>
      </c>
      <c r="AI19">
        <f t="shared" si="7"/>
        <v>-4238.0291068394772</v>
      </c>
      <c r="AJ19">
        <f t="shared" si="8"/>
        <v>346.3460421153186</v>
      </c>
      <c r="AK19">
        <f t="shared" si="30"/>
        <v>416.20670538612438</v>
      </c>
      <c r="AL19">
        <f t="shared" si="9"/>
        <v>-3475.4763593380344</v>
      </c>
      <c r="AN19">
        <f t="shared" si="10"/>
        <v>0</v>
      </c>
      <c r="AO19">
        <f t="shared" si="11"/>
        <v>0</v>
      </c>
      <c r="AP19">
        <f t="shared" si="12"/>
        <v>-1.4838579566559329</v>
      </c>
      <c r="AQ19">
        <f t="shared" si="13"/>
        <v>-689.83049289015332</v>
      </c>
      <c r="AR19">
        <f t="shared" si="14"/>
        <v>-691.31435084680925</v>
      </c>
      <c r="AS19">
        <f t="shared" si="15"/>
        <v>56.496541962608589</v>
      </c>
      <c r="AT19">
        <f t="shared" si="16"/>
        <v>67.892329452799117</v>
      </c>
      <c r="AU19">
        <f t="shared" si="17"/>
        <v>-566.92547943140153</v>
      </c>
      <c r="AW19">
        <v>16</v>
      </c>
      <c r="AX19">
        <f>IF(Z19&gt;0, (R19*SUMPRODUCT(K19:$K$98, X19:$X$98)-K19*$AZ$3)/Z19, 0)</f>
        <v>7694.418076664464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2.5348699999999998E-2</v>
      </c>
      <c r="Q20" s="5">
        <f t="shared" si="29"/>
        <v>12.5</v>
      </c>
      <c r="R20">
        <f t="shared" si="0"/>
        <v>250000</v>
      </c>
      <c r="S20">
        <f t="shared" si="1"/>
        <v>7445.2632179197208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5599.4640348293151</v>
      </c>
      <c r="AC20">
        <f t="shared" si="2"/>
        <v>5226.6219704069645</v>
      </c>
      <c r="AE20">
        <f t="shared" si="3"/>
        <v>0</v>
      </c>
      <c r="AF20">
        <f t="shared" si="4"/>
        <v>0</v>
      </c>
      <c r="AG20">
        <f t="shared" si="5"/>
        <v>-8.7750792306227794</v>
      </c>
      <c r="AH20">
        <f t="shared" si="6"/>
        <v>-4611.7566190661346</v>
      </c>
      <c r="AI20">
        <f t="shared" si="7"/>
        <v>-4620.531698296757</v>
      </c>
      <c r="AJ20">
        <f t="shared" si="8"/>
        <v>372.84206442235063</v>
      </c>
      <c r="AK20">
        <f t="shared" si="30"/>
        <v>391.96248243805212</v>
      </c>
      <c r="AL20">
        <f t="shared" si="9"/>
        <v>-3855.7271514363542</v>
      </c>
      <c r="AN20">
        <f t="shared" si="10"/>
        <v>0</v>
      </c>
      <c r="AO20">
        <f t="shared" si="11"/>
        <v>0</v>
      </c>
      <c r="AP20">
        <f t="shared" si="12"/>
        <v>-1.2780406311638297</v>
      </c>
      <c r="AQ20">
        <f t="shared" si="13"/>
        <v>-671.67625331936131</v>
      </c>
      <c r="AR20">
        <f t="shared" si="14"/>
        <v>-672.95429395052508</v>
      </c>
      <c r="AS20">
        <f t="shared" si="15"/>
        <v>54.302336744251583</v>
      </c>
      <c r="AT20">
        <f t="shared" si="16"/>
        <v>57.087117424479025</v>
      </c>
      <c r="AU20">
        <f t="shared" si="17"/>
        <v>-561.56483978179449</v>
      </c>
      <c r="AW20">
        <v>17</v>
      </c>
      <c r="AX20">
        <f>IF(Z20&gt;0, (R20*SUMPRODUCT(K20:$K$98, X20:$X$98)-K20*$AZ$3)/Z20, 0)</f>
        <v>7445.2632179197208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2.8197647999999999E-2</v>
      </c>
      <c r="Q21" s="5">
        <f t="shared" si="29"/>
        <v>12.5</v>
      </c>
      <c r="R21">
        <f t="shared" si="0"/>
        <v>250000</v>
      </c>
      <c r="S21">
        <f t="shared" si="1"/>
        <v>7165.3333799252214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5226.6219704069645</v>
      </c>
      <c r="AC21">
        <f t="shared" si="2"/>
        <v>4837.9710996481408</v>
      </c>
      <c r="AE21">
        <f t="shared" si="3"/>
        <v>0</v>
      </c>
      <c r="AF21">
        <f t="shared" si="4"/>
        <v>0</v>
      </c>
      <c r="AG21">
        <f t="shared" si="5"/>
        <v>-8.439891842999339</v>
      </c>
      <c r="AH21">
        <f t="shared" si="6"/>
        <v>-4948.7319063442392</v>
      </c>
      <c r="AI21">
        <f t="shared" si="7"/>
        <v>-4957.1717981872389</v>
      </c>
      <c r="AJ21">
        <f t="shared" si="8"/>
        <v>388.65087075882366</v>
      </c>
      <c r="AK21">
        <f t="shared" si="30"/>
        <v>365.86353792848757</v>
      </c>
      <c r="AL21">
        <f t="shared" si="9"/>
        <v>-4202.6573894999274</v>
      </c>
      <c r="AN21">
        <f t="shared" si="10"/>
        <v>0</v>
      </c>
      <c r="AO21">
        <f t="shared" si="11"/>
        <v>0</v>
      </c>
      <c r="AP21">
        <f t="shared" si="12"/>
        <v>-1.0975200758972641</v>
      </c>
      <c r="AQ21">
        <f t="shared" si="13"/>
        <v>-643.53106870099111</v>
      </c>
      <c r="AR21">
        <f t="shared" si="14"/>
        <v>-644.62858877688836</v>
      </c>
      <c r="AS21">
        <f t="shared" si="15"/>
        <v>50.5399999321763</v>
      </c>
      <c r="AT21">
        <f t="shared" si="16"/>
        <v>47.576744511054827</v>
      </c>
      <c r="AU21">
        <f t="shared" si="17"/>
        <v>-546.51184433365722</v>
      </c>
      <c r="AW21">
        <v>18</v>
      </c>
      <c r="AX21">
        <f>IF(Z21&gt;0, (R21*SUMPRODUCT(K21:$K$98, X21:$X$98)-K21*$AZ$3)/Z21, 0)</f>
        <v>7165.3333799252214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3.1331300999999999E-2</v>
      </c>
      <c r="Q22" s="5">
        <f t="shared" si="29"/>
        <v>12.5</v>
      </c>
      <c r="R22">
        <f t="shared" si="0"/>
        <v>250000</v>
      </c>
      <c r="S22">
        <f t="shared" si="1"/>
        <v>6870.4551572485689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4837.9710996481408</v>
      </c>
      <c r="AC22">
        <f t="shared" si="2"/>
        <v>4447.1412653762018</v>
      </c>
      <c r="AE22">
        <f t="shared" si="3"/>
        <v>0</v>
      </c>
      <c r="AF22">
        <f t="shared" si="4"/>
        <v>0</v>
      </c>
      <c r="AG22">
        <f t="shared" si="5"/>
        <v>-8.091060132828888</v>
      </c>
      <c r="AH22">
        <f t="shared" si="6"/>
        <v>-5288.6558348091412</v>
      </c>
      <c r="AI22">
        <f t="shared" si="7"/>
        <v>-5296.7468949419699</v>
      </c>
      <c r="AJ22">
        <f t="shared" si="8"/>
        <v>390.82983427193903</v>
      </c>
      <c r="AK22">
        <f t="shared" si="30"/>
        <v>338.65797697536988</v>
      </c>
      <c r="AL22">
        <f t="shared" si="9"/>
        <v>-4567.2590836946611</v>
      </c>
      <c r="AN22">
        <f t="shared" si="10"/>
        <v>0</v>
      </c>
      <c r="AO22">
        <f t="shared" si="11"/>
        <v>0</v>
      </c>
      <c r="AP22">
        <f t="shared" si="12"/>
        <v>-0.9394269136489386</v>
      </c>
      <c r="AQ22">
        <f t="shared" si="13"/>
        <v>-614.04878306214334</v>
      </c>
      <c r="AR22">
        <f t="shared" si="14"/>
        <v>-614.9882099757923</v>
      </c>
      <c r="AS22">
        <f t="shared" si="15"/>
        <v>45.377992369912668</v>
      </c>
      <c r="AT22">
        <f t="shared" si="16"/>
        <v>39.320486174823643</v>
      </c>
      <c r="AU22">
        <f t="shared" si="17"/>
        <v>-530.289731431056</v>
      </c>
      <c r="AW22">
        <v>19</v>
      </c>
      <c r="AX22">
        <f>IF(Z22&gt;0, (R22*SUMPRODUCT(K22:$K$98, X22:$X$98)-K22*$AZ$3)/Z22, 0)</f>
        <v>6870.4551572485689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3.466458E-2</v>
      </c>
      <c r="Q23" s="5">
        <f t="shared" si="29"/>
        <v>12.5</v>
      </c>
      <c r="R23">
        <f t="shared" si="0"/>
        <v>250000</v>
      </c>
      <c r="S23">
        <f t="shared" si="1"/>
        <v>6563.5325644290788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4447.1412653762018</v>
      </c>
      <c r="AC23">
        <f t="shared" si="2"/>
        <v>4058.7185844828564</v>
      </c>
      <c r="AE23">
        <f t="shared" si="3"/>
        <v>0</v>
      </c>
      <c r="AF23">
        <f t="shared" si="4"/>
        <v>0</v>
      </c>
      <c r="AG23">
        <f t="shared" si="5"/>
        <v>-7.7296763302413414</v>
      </c>
      <c r="AH23">
        <f t="shared" si="6"/>
        <v>-5609.4640251851524</v>
      </c>
      <c r="AI23">
        <f t="shared" si="7"/>
        <v>-5617.1937015153935</v>
      </c>
      <c r="AJ23">
        <f t="shared" si="8"/>
        <v>388.42268089334539</v>
      </c>
      <c r="AK23">
        <f t="shared" si="30"/>
        <v>311.29988857633413</v>
      </c>
      <c r="AL23">
        <f t="shared" si="9"/>
        <v>-4917.4711320457136</v>
      </c>
      <c r="AN23">
        <f t="shared" si="10"/>
        <v>0</v>
      </c>
      <c r="AO23">
        <f t="shared" si="11"/>
        <v>0</v>
      </c>
      <c r="AP23">
        <f t="shared" si="12"/>
        <v>-0.8013105402768862</v>
      </c>
      <c r="AQ23">
        <f t="shared" si="13"/>
        <v>-581.51498932744153</v>
      </c>
      <c r="AR23">
        <f t="shared" si="14"/>
        <v>-582.31629986771839</v>
      </c>
      <c r="AS23">
        <f t="shared" si="15"/>
        <v>40.266522812181599</v>
      </c>
      <c r="AT23">
        <f t="shared" si="16"/>
        <v>32.271452418687282</v>
      </c>
      <c r="AU23">
        <f t="shared" si="17"/>
        <v>-509.77832463684945</v>
      </c>
      <c r="AW23">
        <v>20</v>
      </c>
      <c r="AX23">
        <f>IF(Z23&gt;0, (R23*SUMPRODUCT(K23:$K$98, X23:$X$98)-K23*$AZ$3)/Z23, 0)</f>
        <v>6563.5325644290788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3.8375247000000001E-2</v>
      </c>
      <c r="Q24" s="5">
        <f t="shared" si="29"/>
        <v>12.5</v>
      </c>
      <c r="R24">
        <f t="shared" si="0"/>
        <v>250000</v>
      </c>
      <c r="S24">
        <f t="shared" si="1"/>
        <v>6251.3251668474795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4058.7185844828564</v>
      </c>
      <c r="AC24">
        <f t="shared" si="2"/>
        <v>3678.6554720918421</v>
      </c>
      <c r="AE24">
        <f t="shared" si="3"/>
        <v>0</v>
      </c>
      <c r="AF24">
        <f t="shared" si="4"/>
        <v>0</v>
      </c>
      <c r="AG24">
        <f t="shared" si="5"/>
        <v>-7.3557513285358631</v>
      </c>
      <c r="AH24">
        <f t="shared" si="6"/>
        <v>-5932.5647680613019</v>
      </c>
      <c r="AI24">
        <f t="shared" si="7"/>
        <v>-5939.9205193898379</v>
      </c>
      <c r="AJ24">
        <f t="shared" si="8"/>
        <v>380.06311239101433</v>
      </c>
      <c r="AK24">
        <f t="shared" si="30"/>
        <v>284.11030091379996</v>
      </c>
      <c r="AL24">
        <f t="shared" si="9"/>
        <v>-5275.7471060850239</v>
      </c>
      <c r="AN24">
        <f t="shared" si="10"/>
        <v>0</v>
      </c>
      <c r="AO24">
        <f t="shared" si="11"/>
        <v>0</v>
      </c>
      <c r="AP24">
        <f t="shared" si="12"/>
        <v>-0.68084548657793598</v>
      </c>
      <c r="AQ24">
        <f t="shared" si="13"/>
        <v>-549.1158911933743</v>
      </c>
      <c r="AR24">
        <f t="shared" si="14"/>
        <v>-549.79673667995223</v>
      </c>
      <c r="AS24">
        <f t="shared" si="15"/>
        <v>35.178494096495108</v>
      </c>
      <c r="AT24">
        <f t="shared" si="16"/>
        <v>26.297139126638008</v>
      </c>
      <c r="AU24">
        <f t="shared" si="17"/>
        <v>-488.32110345681912</v>
      </c>
      <c r="AW24">
        <v>21</v>
      </c>
      <c r="AX24">
        <f>IF(Z24&gt;0, (R24*SUMPRODUCT(K24:$K$98, X24:$X$98)-K24*$AZ$3)/Z24, 0)</f>
        <v>6251.3251668474795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4.2655799000000001E-2</v>
      </c>
      <c r="Q25" s="5">
        <f t="shared" si="29"/>
        <v>12.5</v>
      </c>
      <c r="R25">
        <f t="shared" si="0"/>
        <v>250000</v>
      </c>
      <c r="S25">
        <f t="shared" si="1"/>
        <v>5936.430631805124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3678.6554720918421</v>
      </c>
      <c r="AC25">
        <f t="shared" si="2"/>
        <v>3309.4073281631331</v>
      </c>
      <c r="AE25">
        <f t="shared" si="3"/>
        <v>0</v>
      </c>
      <c r="AF25">
        <f t="shared" si="4"/>
        <v>0</v>
      </c>
      <c r="AG25">
        <f t="shared" si="5"/>
        <v>-6.9684283650864947</v>
      </c>
      <c r="AH25">
        <f t="shared" si="6"/>
        <v>-6275.3090032801756</v>
      </c>
      <c r="AI25">
        <f t="shared" si="7"/>
        <v>-6282.2774316452624</v>
      </c>
      <c r="AJ25">
        <f t="shared" si="8"/>
        <v>369.24814392870894</v>
      </c>
      <c r="AK25">
        <f t="shared" si="30"/>
        <v>257.50588304642895</v>
      </c>
      <c r="AL25">
        <f t="shared" si="9"/>
        <v>-5655.5234046701253</v>
      </c>
      <c r="AN25">
        <f t="shared" si="10"/>
        <v>0</v>
      </c>
      <c r="AO25">
        <f t="shared" si="11"/>
        <v>0</v>
      </c>
      <c r="AP25">
        <f t="shared" si="12"/>
        <v>-0.57588841382734901</v>
      </c>
      <c r="AQ25">
        <f t="shared" si="13"/>
        <v>-518.60728974152926</v>
      </c>
      <c r="AR25">
        <f t="shared" si="14"/>
        <v>-519.18317815535659</v>
      </c>
      <c r="AS25">
        <f t="shared" si="15"/>
        <v>30.515593585090606</v>
      </c>
      <c r="AT25">
        <f t="shared" si="16"/>
        <v>21.280932624895847</v>
      </c>
      <c r="AU25">
        <f t="shared" si="17"/>
        <v>-467.38665194537026</v>
      </c>
      <c r="AW25">
        <v>22</v>
      </c>
      <c r="AX25">
        <f>IF(Z25&gt;0, (R25*SUMPRODUCT(K25:$K$98, X25:$X$98)-K25*$AZ$3)/Z25, 0)</f>
        <v>5936.430631805124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4.7231987000000003E-2</v>
      </c>
      <c r="Q26" s="5">
        <f t="shared" si="29"/>
        <v>12.5</v>
      </c>
      <c r="R26">
        <f t="shared" si="0"/>
        <v>250000</v>
      </c>
      <c r="S26">
        <f t="shared" si="1"/>
        <v>5615.621834460113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3309.4073281631331</v>
      </c>
      <c r="AC26">
        <f t="shared" si="2"/>
        <v>2951.3962413364861</v>
      </c>
      <c r="AE26">
        <f t="shared" si="3"/>
        <v>0</v>
      </c>
      <c r="AF26">
        <f t="shared" si="4"/>
        <v>0</v>
      </c>
      <c r="AG26">
        <f t="shared" si="5"/>
        <v>-6.5696113634854338</v>
      </c>
      <c r="AH26">
        <f t="shared" si="6"/>
        <v>-6582.6543590039319</v>
      </c>
      <c r="AI26">
        <f t="shared" si="7"/>
        <v>-6589.2239703674177</v>
      </c>
      <c r="AJ26">
        <f t="shared" si="8"/>
        <v>358.01108682664699</v>
      </c>
      <c r="AK26">
        <f t="shared" si="30"/>
        <v>231.65851297141933</v>
      </c>
      <c r="AL26">
        <f t="shared" si="9"/>
        <v>-5999.5543705693517</v>
      </c>
      <c r="AN26">
        <f t="shared" si="10"/>
        <v>0</v>
      </c>
      <c r="AO26">
        <f t="shared" si="11"/>
        <v>0</v>
      </c>
      <c r="AP26">
        <f t="shared" si="12"/>
        <v>-0.48475819251226032</v>
      </c>
      <c r="AQ26">
        <f t="shared" si="13"/>
        <v>-485.72060848828517</v>
      </c>
      <c r="AR26">
        <f t="shared" si="14"/>
        <v>-486.20536668079745</v>
      </c>
      <c r="AS26">
        <f t="shared" si="15"/>
        <v>26.416906228888539</v>
      </c>
      <c r="AT26">
        <f t="shared" si="16"/>
        <v>17.0936081017317</v>
      </c>
      <c r="AU26">
        <f t="shared" si="17"/>
        <v>-442.69485235017726</v>
      </c>
      <c r="AW26">
        <v>23</v>
      </c>
      <c r="AX26">
        <f>IF(Z26&gt;0, (R26*SUMPRODUCT(K26:$K$98, X26:$X$98)-K26*$AZ$3)/Z26, 0)</f>
        <v>5615.621834460113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5.2092880000000001E-2</v>
      </c>
      <c r="Q27" s="5">
        <f t="shared" si="29"/>
        <v>12.5</v>
      </c>
      <c r="R27">
        <f t="shared" si="0"/>
        <v>250000</v>
      </c>
      <c r="S27">
        <f t="shared" si="1"/>
        <v>5292.9210596417324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2951.3962413364861</v>
      </c>
      <c r="AC27">
        <f t="shared" si="2"/>
        <v>2609.0650997364892</v>
      </c>
      <c r="AE27">
        <f t="shared" si="3"/>
        <v>0</v>
      </c>
      <c r="AF27">
        <f t="shared" si="4"/>
        <v>0</v>
      </c>
      <c r="AG27">
        <f t="shared" si="5"/>
        <v>-6.1616852734458964</v>
      </c>
      <c r="AH27">
        <f t="shared" si="6"/>
        <v>-6844.5995280936613</v>
      </c>
      <c r="AI27">
        <f t="shared" si="7"/>
        <v>-6850.7612133671073</v>
      </c>
      <c r="AJ27">
        <f t="shared" si="8"/>
        <v>342.33114159999695</v>
      </c>
      <c r="AK27">
        <f t="shared" si="30"/>
        <v>206.59773689355404</v>
      </c>
      <c r="AL27">
        <f t="shared" si="9"/>
        <v>-6301.8323348735566</v>
      </c>
      <c r="AN27">
        <f t="shared" si="10"/>
        <v>0</v>
      </c>
      <c r="AO27">
        <f t="shared" si="11"/>
        <v>0</v>
      </c>
      <c r="AP27">
        <f t="shared" si="12"/>
        <v>-0.40594478592462463</v>
      </c>
      <c r="AQ27">
        <f t="shared" si="13"/>
        <v>-450.93661342067986</v>
      </c>
      <c r="AR27">
        <f t="shared" si="14"/>
        <v>-451.34255820660451</v>
      </c>
      <c r="AS27">
        <f t="shared" si="15"/>
        <v>22.553495646885924</v>
      </c>
      <c r="AT27">
        <f t="shared" si="16"/>
        <v>13.61109345152634</v>
      </c>
      <c r="AU27">
        <f t="shared" si="17"/>
        <v>-415.17796910819226</v>
      </c>
      <c r="AW27">
        <v>24</v>
      </c>
      <c r="AX27">
        <f>IF(Z27&gt;0, (R27*SUMPRODUCT(K27:$K$98, X27:$X$98)-K27*$AZ$3)/Z27, 0)</f>
        <v>5292.9210596417324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5.7568810999999998E-2</v>
      </c>
      <c r="Q28" s="5">
        <f t="shared" si="29"/>
        <v>12.5</v>
      </c>
      <c r="R28">
        <f t="shared" si="0"/>
        <v>250000</v>
      </c>
      <c r="S28">
        <f t="shared" si="1"/>
        <v>4973.926263350595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2609.0650997364892</v>
      </c>
      <c r="AC28">
        <f t="shared" si="2"/>
        <v>2286.1547960374946</v>
      </c>
      <c r="AE28">
        <f t="shared" si="3"/>
        <v>0</v>
      </c>
      <c r="AF28">
        <f t="shared" si="4"/>
        <v>0</v>
      </c>
      <c r="AG28">
        <f t="shared" si="5"/>
        <v>-5.7453475257629467</v>
      </c>
      <c r="AH28">
        <f t="shared" si="6"/>
        <v>-7094.417898969803</v>
      </c>
      <c r="AI28">
        <f t="shared" si="7"/>
        <v>-7100.1632464955655</v>
      </c>
      <c r="AJ28">
        <f t="shared" si="8"/>
        <v>322.91030369899454</v>
      </c>
      <c r="AK28">
        <f t="shared" si="30"/>
        <v>182.63455698155425</v>
      </c>
      <c r="AL28">
        <f t="shared" si="9"/>
        <v>-6594.6183858150171</v>
      </c>
      <c r="AN28">
        <f t="shared" si="10"/>
        <v>0</v>
      </c>
      <c r="AO28">
        <f t="shared" si="11"/>
        <v>0</v>
      </c>
      <c r="AP28">
        <f t="shared" si="12"/>
        <v>-0.33796033875718584</v>
      </c>
      <c r="AQ28">
        <f t="shared" si="13"/>
        <v>-417.31711888089598</v>
      </c>
      <c r="AR28">
        <f t="shared" si="14"/>
        <v>-417.65507921965315</v>
      </c>
      <c r="AS28">
        <f t="shared" si="15"/>
        <v>18.994651783367281</v>
      </c>
      <c r="AT28">
        <f t="shared" si="16"/>
        <v>10.743168532361004</v>
      </c>
      <c r="AU28">
        <f t="shared" si="17"/>
        <v>-387.9172589039249</v>
      </c>
      <c r="AW28">
        <v>25</v>
      </c>
      <c r="AX28">
        <f>IF(Z28&gt;0, (R28*SUMPRODUCT(K28:$K$98, X28:$X$98)-K28*$AZ$3)/Z28, 0)</f>
        <v>4973.926263350595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6.3742958000000002E-2</v>
      </c>
      <c r="Q29" s="5">
        <f t="shared" si="29"/>
        <v>12.5</v>
      </c>
      <c r="R29">
        <f t="shared" si="0"/>
        <v>250000</v>
      </c>
      <c r="S29">
        <f t="shared" si="1"/>
        <v>4658.1886003704194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2286.1547960374946</v>
      </c>
      <c r="AC29">
        <f t="shared" si="2"/>
        <v>1983.146882265245</v>
      </c>
      <c r="AE29">
        <f t="shared" si="3"/>
        <v>0</v>
      </c>
      <c r="AF29">
        <f t="shared" si="4"/>
        <v>0</v>
      </c>
      <c r="AG29">
        <f t="shared" si="5"/>
        <v>-5.3216686044752066</v>
      </c>
      <c r="AH29">
        <f t="shared" si="6"/>
        <v>-7324.5089206022294</v>
      </c>
      <c r="AI29">
        <f t="shared" si="7"/>
        <v>-7329.8305892067046</v>
      </c>
      <c r="AJ29">
        <f t="shared" si="8"/>
        <v>303.00791377224959</v>
      </c>
      <c r="AK29">
        <f t="shared" si="30"/>
        <v>160.03083572262463</v>
      </c>
      <c r="AL29">
        <f t="shared" si="9"/>
        <v>-6866.7918397118301</v>
      </c>
      <c r="AN29">
        <f t="shared" si="10"/>
        <v>0</v>
      </c>
      <c r="AO29">
        <f t="shared" si="11"/>
        <v>0</v>
      </c>
      <c r="AP29">
        <f t="shared" si="12"/>
        <v>-0.27949834258084727</v>
      </c>
      <c r="AQ29">
        <f t="shared" si="13"/>
        <v>-384.68913712616194</v>
      </c>
      <c r="AR29">
        <f t="shared" si="14"/>
        <v>-384.96863546874278</v>
      </c>
      <c r="AS29">
        <f t="shared" si="15"/>
        <v>15.914220892485604</v>
      </c>
      <c r="AT29">
        <f t="shared" si="16"/>
        <v>8.4049490245761529</v>
      </c>
      <c r="AU29">
        <f t="shared" si="17"/>
        <v>-360.64946555168103</v>
      </c>
      <c r="AW29">
        <v>26</v>
      </c>
      <c r="AX29">
        <f>IF(Z29&gt;0, (R29*SUMPRODUCT(K29:$K$98, X29:$X$98)-K29*$AZ$3)/Z29, 0)</f>
        <v>4658.1886003704194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7.0809242999999994E-2</v>
      </c>
      <c r="Q30" s="5">
        <f t="shared" si="29"/>
        <v>12.5</v>
      </c>
      <c r="R30">
        <f t="shared" si="0"/>
        <v>250000</v>
      </c>
      <c r="S30">
        <f t="shared" si="1"/>
        <v>4345.4840833339904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1983.146882265245</v>
      </c>
      <c r="AC30">
        <f t="shared" si="2"/>
        <v>1700.5195354146601</v>
      </c>
      <c r="AE30">
        <f t="shared" si="3"/>
        <v>0</v>
      </c>
      <c r="AF30">
        <f t="shared" si="4"/>
        <v>0</v>
      </c>
      <c r="AG30">
        <f t="shared" si="5"/>
        <v>-4.8916285930506991</v>
      </c>
      <c r="AH30">
        <f t="shared" si="6"/>
        <v>-7536.4665075951143</v>
      </c>
      <c r="AI30">
        <f t="shared" si="7"/>
        <v>-7541.3581361881652</v>
      </c>
      <c r="AJ30">
        <f t="shared" si="8"/>
        <v>282.6273468505849</v>
      </c>
      <c r="AK30">
        <f t="shared" si="30"/>
        <v>138.82028175856718</v>
      </c>
      <c r="AL30">
        <f t="shared" si="9"/>
        <v>-7119.910507579013</v>
      </c>
      <c r="AN30">
        <f t="shared" si="10"/>
        <v>0</v>
      </c>
      <c r="AO30">
        <f t="shared" si="11"/>
        <v>0</v>
      </c>
      <c r="AP30">
        <f t="shared" si="12"/>
        <v>-0.22938597597958421</v>
      </c>
      <c r="AQ30">
        <f t="shared" si="13"/>
        <v>-353.41189389115095</v>
      </c>
      <c r="AR30">
        <f t="shared" si="14"/>
        <v>-353.64127986713055</v>
      </c>
      <c r="AS30">
        <f t="shared" si="15"/>
        <v>13.253408054721039</v>
      </c>
      <c r="AT30">
        <f t="shared" si="16"/>
        <v>6.5097799661626441</v>
      </c>
      <c r="AU30">
        <f t="shared" si="17"/>
        <v>-333.87809184624689</v>
      </c>
      <c r="AW30">
        <v>27</v>
      </c>
      <c r="AX30">
        <f>IF(Z30&gt;0, (R30*SUMPRODUCT(K30:$K$98, X30:$X$98)-K30*$AZ$3)/Z30, 0)</f>
        <v>4345.4840833339904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7.8963489999999997E-2</v>
      </c>
      <c r="Q31" s="5">
        <f t="shared" si="29"/>
        <v>12.5</v>
      </c>
      <c r="R31">
        <f t="shared" si="0"/>
        <v>250000</v>
      </c>
      <c r="S31">
        <f t="shared" si="1"/>
        <v>4034.1345592937387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1700.5195354146601</v>
      </c>
      <c r="AC31">
        <f t="shared" si="2"/>
        <v>1438.2342399838462</v>
      </c>
      <c r="AE31">
        <f t="shared" si="3"/>
        <v>0</v>
      </c>
      <c r="AF31">
        <f t="shared" si="4"/>
        <v>0</v>
      </c>
      <c r="AG31">
        <f t="shared" si="5"/>
        <v>-4.4564522416291181</v>
      </c>
      <c r="AH31">
        <f t="shared" si="6"/>
        <v>-7725.2013098214584</v>
      </c>
      <c r="AI31">
        <f t="shared" si="7"/>
        <v>-7729.6577620630878</v>
      </c>
      <c r="AJ31">
        <f t="shared" si="8"/>
        <v>262.2852954308139</v>
      </c>
      <c r="AK31">
        <f t="shared" si="30"/>
        <v>119.03636747902623</v>
      </c>
      <c r="AL31">
        <f t="shared" si="9"/>
        <v>-7348.3360991532481</v>
      </c>
      <c r="AN31">
        <f t="shared" si="10"/>
        <v>0</v>
      </c>
      <c r="AO31">
        <f t="shared" si="11"/>
        <v>0</v>
      </c>
      <c r="AP31">
        <f t="shared" si="12"/>
        <v>-0.18658839196373586</v>
      </c>
      <c r="AQ31">
        <f t="shared" si="13"/>
        <v>-323.44852179293099</v>
      </c>
      <c r="AR31">
        <f t="shared" si="14"/>
        <v>-323.6351101848947</v>
      </c>
      <c r="AS31">
        <f t="shared" si="15"/>
        <v>10.981693252092047</v>
      </c>
      <c r="AT31">
        <f t="shared" si="16"/>
        <v>4.983965537796581</v>
      </c>
      <c r="AU31">
        <f t="shared" si="17"/>
        <v>-307.66945139500609</v>
      </c>
      <c r="AW31">
        <v>28</v>
      </c>
      <c r="AX31">
        <f>IF(Z31&gt;0, (R31*SUMPRODUCT(K31:$K$98, X31:$X$98)-K31*$AZ$3)/Z31, 0)</f>
        <v>4034.1345592937387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8.8363973999999998E-2</v>
      </c>
      <c r="Q32" s="5">
        <f t="shared" si="29"/>
        <v>12.5</v>
      </c>
      <c r="R32">
        <f t="shared" si="0"/>
        <v>250000</v>
      </c>
      <c r="S32">
        <f t="shared" si="1"/>
        <v>3721.1287078930377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1438.2342399838462</v>
      </c>
      <c r="AC32">
        <f t="shared" si="2"/>
        <v>1196.148752530501</v>
      </c>
      <c r="AE32">
        <f t="shared" si="3"/>
        <v>0</v>
      </c>
      <c r="AF32">
        <f t="shared" si="4"/>
        <v>0</v>
      </c>
      <c r="AG32">
        <f t="shared" si="5"/>
        <v>-4.01809788920127</v>
      </c>
      <c r="AH32">
        <f t="shared" si="6"/>
        <v>-7875.7966002311432</v>
      </c>
      <c r="AI32">
        <f t="shared" si="7"/>
        <v>-7879.8146981203445</v>
      </c>
      <c r="AJ32">
        <f t="shared" si="8"/>
        <v>242.08548745334519</v>
      </c>
      <c r="AK32">
        <f t="shared" si="30"/>
        <v>100.67639679886925</v>
      </c>
      <c r="AL32">
        <f t="shared" si="9"/>
        <v>-7537.0528138681302</v>
      </c>
      <c r="AN32">
        <f t="shared" si="10"/>
        <v>0</v>
      </c>
      <c r="AO32">
        <f t="shared" si="11"/>
        <v>0</v>
      </c>
      <c r="AP32">
        <f t="shared" si="12"/>
        <v>-0.150209657346351</v>
      </c>
      <c r="AQ32">
        <f t="shared" si="13"/>
        <v>-294.42306814616722</v>
      </c>
      <c r="AR32">
        <f t="shared" si="14"/>
        <v>-294.57327780351358</v>
      </c>
      <c r="AS32">
        <f t="shared" si="15"/>
        <v>9.049948289368281</v>
      </c>
      <c r="AT32">
        <f t="shared" si="16"/>
        <v>3.7636134019197649</v>
      </c>
      <c r="AU32">
        <f t="shared" si="17"/>
        <v>-281.75971611222553</v>
      </c>
      <c r="AW32">
        <v>29</v>
      </c>
      <c r="AX32">
        <f>IF(Z32&gt;0, (R32*SUMPRODUCT(K32:$K$98, X32:$X$98)-K32*$AZ$3)/Z32, 0)</f>
        <v>3721.1287078930377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9.9562517000000003E-2</v>
      </c>
      <c r="Q33" s="5">
        <f t="shared" si="29"/>
        <v>12.5</v>
      </c>
      <c r="R33">
        <f t="shared" si="0"/>
        <v>250000</v>
      </c>
      <c r="S33">
        <f t="shared" si="1"/>
        <v>3404.1644202676844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1196.148752530501</v>
      </c>
      <c r="AC33">
        <f t="shared" si="2"/>
        <v>974.37125075896472</v>
      </c>
      <c r="AE33">
        <f t="shared" si="3"/>
        <v>0</v>
      </c>
      <c r="AF33">
        <f t="shared" si="4"/>
        <v>0</v>
      </c>
      <c r="AG33">
        <f t="shared" si="5"/>
        <v>-3.5778649709079917</v>
      </c>
      <c r="AH33">
        <f t="shared" si="6"/>
        <v>-8001.038788025312</v>
      </c>
      <c r="AI33">
        <f t="shared" si="7"/>
        <v>-8004.6166529962202</v>
      </c>
      <c r="AJ33">
        <f t="shared" si="8"/>
        <v>221.77750177153632</v>
      </c>
      <c r="AK33">
        <f t="shared" si="30"/>
        <v>83.730412677135078</v>
      </c>
      <c r="AL33">
        <f t="shared" si="9"/>
        <v>-7699.1087385475485</v>
      </c>
      <c r="AN33">
        <f t="shared" si="10"/>
        <v>0</v>
      </c>
      <c r="AO33">
        <f t="shared" si="11"/>
        <v>0</v>
      </c>
      <c r="AP33">
        <f t="shared" si="12"/>
        <v>-0.11942170465158683</v>
      </c>
      <c r="AQ33">
        <f t="shared" si="13"/>
        <v>-267.0580636269687</v>
      </c>
      <c r="AR33">
        <f t="shared" si="14"/>
        <v>-267.17748533162029</v>
      </c>
      <c r="AS33">
        <f t="shared" si="15"/>
        <v>7.4024725724083993</v>
      </c>
      <c r="AT33">
        <f t="shared" si="16"/>
        <v>2.7947473407714152</v>
      </c>
      <c r="AU33">
        <f t="shared" si="17"/>
        <v>-256.98026541844047</v>
      </c>
      <c r="AW33">
        <v>30</v>
      </c>
      <c r="AX33">
        <f>IF(Z33&gt;0, (R33*SUMPRODUCT(K33:$K$98, X33:$X$98)-K33*$AZ$3)/Z33, 0)</f>
        <v>3404.1644202676844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0.11247831899999999</v>
      </c>
      <c r="Q34" s="5">
        <f t="shared" si="29"/>
        <v>12.5</v>
      </c>
      <c r="R34">
        <f t="shared" si="0"/>
        <v>250000</v>
      </c>
      <c r="S34">
        <f t="shared" si="1"/>
        <v>3074.2849347028891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974.37125075896472</v>
      </c>
      <c r="AC34">
        <f t="shared" si="2"/>
        <v>772.17529996648761</v>
      </c>
      <c r="AE34">
        <f t="shared" si="3"/>
        <v>0</v>
      </c>
      <c r="AF34">
        <f t="shared" si="4"/>
        <v>0</v>
      </c>
      <c r="AG34">
        <f t="shared" si="5"/>
        <v>-3.1396540836621964</v>
      </c>
      <c r="AH34">
        <f t="shared" si="6"/>
        <v>-8048.6447507342946</v>
      </c>
      <c r="AI34">
        <f t="shared" si="7"/>
        <v>-8051.7844048179568</v>
      </c>
      <c r="AJ34">
        <f t="shared" si="8"/>
        <v>202.19595079247711</v>
      </c>
      <c r="AK34">
        <f t="shared" si="30"/>
        <v>68.205987553127542</v>
      </c>
      <c r="AL34">
        <f t="shared" si="9"/>
        <v>-7781.3824664723516</v>
      </c>
      <c r="AN34">
        <f t="shared" si="10"/>
        <v>0</v>
      </c>
      <c r="AO34">
        <f t="shared" si="11"/>
        <v>0</v>
      </c>
      <c r="AP34">
        <f t="shared" si="12"/>
        <v>-9.3567084833701755E-2</v>
      </c>
      <c r="AQ34">
        <f t="shared" si="13"/>
        <v>-239.86343913080293</v>
      </c>
      <c r="AR34">
        <f t="shared" si="14"/>
        <v>-239.95700621563662</v>
      </c>
      <c r="AS34">
        <f t="shared" si="15"/>
        <v>6.025786655695228</v>
      </c>
      <c r="AT34">
        <f t="shared" si="16"/>
        <v>2.0326555899132388</v>
      </c>
      <c r="AU34">
        <f t="shared" si="17"/>
        <v>-231.89856397002814</v>
      </c>
      <c r="AW34">
        <v>31</v>
      </c>
      <c r="AX34">
        <f>IF(Z34&gt;0, (R34*SUMPRODUCT(K34:$K$98, X34:$X$98)-K34*$AZ$3)/Z34, 0)</f>
        <v>3074.2849347028891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0.127310056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2723.8969936910362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772.17529996648761</v>
      </c>
      <c r="AC35">
        <f t="shared" ref="AC35:AC66" si="33">S35*Z35</f>
        <v>590.22446158076696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-2.708548005613912</v>
      </c>
      <c r="AH35">
        <f t="shared" ref="AH35:AH66" si="37">-X35*R35</f>
        <v>-7994.1907442332586</v>
      </c>
      <c r="AI35">
        <f t="shared" ref="AI35:AI66" si="38">SUM(AE35:AH35)</f>
        <v>-7996.8992922388725</v>
      </c>
      <c r="AJ35">
        <f t="shared" ref="AJ35:AJ66" si="39">AB35-AC35</f>
        <v>181.95083838572066</v>
      </c>
      <c r="AK35">
        <f t="shared" si="30"/>
        <v>54.052270997654141</v>
      </c>
      <c r="AL35">
        <f t="shared" ref="AL35:AL66" si="40">SUM(AI35:AK35)</f>
        <v>-7760.8961828554975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-7.2070877835204841E-2</v>
      </c>
      <c r="AQ35">
        <f t="shared" ref="AQ35:AQ66" si="44">AH35*$K35</f>
        <v>-212.71483589170217</v>
      </c>
      <c r="AR35">
        <f t="shared" ref="AR35:AR66" si="45">AI35*$K35</f>
        <v>-212.78690676953735</v>
      </c>
      <c r="AS35">
        <f t="shared" ref="AS35:AS66" si="46">AJ35*$K35</f>
        <v>4.841471008869247</v>
      </c>
      <c r="AT35">
        <f t="shared" ref="AT35:AT66" si="47">AK35*$K35</f>
        <v>1.4382593964415826</v>
      </c>
      <c r="AU35">
        <f t="shared" ref="AU35:AU66" si="48">AL35*$K35</f>
        <v>-206.50717636422652</v>
      </c>
      <c r="AW35">
        <v>32</v>
      </c>
      <c r="AX35">
        <f>IF(Z35&gt;0, (R35*SUMPRODUCT(K35:$K$98, X35:$X$98)-K35*$AZ$3)/Z35, 0)</f>
        <v>2723.8969936910362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0.144442719</v>
      </c>
      <c r="Q36" s="5">
        <f t="shared" si="29"/>
        <v>12.5</v>
      </c>
      <c r="R36">
        <f t="shared" si="31"/>
        <v>250000</v>
      </c>
      <c r="S36">
        <f t="shared" si="32"/>
        <v>2342.6513866288501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590.22446158076696</v>
      </c>
      <c r="AC36">
        <f t="shared" si="33"/>
        <v>429.21730492574528</v>
      </c>
      <c r="AE36">
        <f t="shared" si="34"/>
        <v>0</v>
      </c>
      <c r="AF36">
        <f t="shared" si="35"/>
        <v>0</v>
      </c>
      <c r="AG36">
        <f t="shared" si="36"/>
        <v>-2.290232487084872</v>
      </c>
      <c r="AH36">
        <f t="shared" si="37"/>
        <v>-7824.6007694580139</v>
      </c>
      <c r="AI36">
        <f t="shared" si="38"/>
        <v>-7826.8910019450987</v>
      </c>
      <c r="AJ36">
        <f t="shared" si="39"/>
        <v>161.00715665502167</v>
      </c>
      <c r="AK36">
        <f t="shared" si="30"/>
        <v>41.315712310653694</v>
      </c>
      <c r="AL36">
        <f t="shared" si="40"/>
        <v>-7624.5681329794234</v>
      </c>
      <c r="AN36">
        <f t="shared" si="41"/>
        <v>0</v>
      </c>
      <c r="AO36">
        <f t="shared" si="42"/>
        <v>0</v>
      </c>
      <c r="AP36">
        <f t="shared" si="43"/>
        <v>-5.4410763840731222E-2</v>
      </c>
      <c r="AQ36">
        <f t="shared" si="44"/>
        <v>-185.89488491488964</v>
      </c>
      <c r="AR36">
        <f t="shared" si="45"/>
        <v>-185.94929567873038</v>
      </c>
      <c r="AS36">
        <f t="shared" si="46"/>
        <v>3.8251672818486879</v>
      </c>
      <c r="AT36">
        <f t="shared" si="47"/>
        <v>0.98156823733994214</v>
      </c>
      <c r="AU36">
        <f t="shared" si="48"/>
        <v>-181.14256015954174</v>
      </c>
      <c r="AW36">
        <v>33</v>
      </c>
      <c r="AX36">
        <f>IF(Z36&gt;0, (R36*SUMPRODUCT(K36:$K$98, X36:$X$98)-K36*$AZ$3)/Z36, 0)</f>
        <v>2342.6513866288501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31"/>
        <v>250000</v>
      </c>
      <c r="S37">
        <f t="shared" si="32"/>
        <v>1911.934549838626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429.21730492574528</v>
      </c>
      <c r="AC37">
        <f t="shared" si="33"/>
        <v>289.48999075789135</v>
      </c>
      <c r="AE37">
        <f t="shared" si="34"/>
        <v>0</v>
      </c>
      <c r="AF37">
        <f t="shared" si="35"/>
        <v>0</v>
      </c>
      <c r="AG37">
        <f t="shared" si="36"/>
        <v>-1.8926510244710346</v>
      </c>
      <c r="AH37">
        <f t="shared" si="37"/>
        <v>-7493.5827548597781</v>
      </c>
      <c r="AI37">
        <f t="shared" si="38"/>
        <v>-7495.4754058842491</v>
      </c>
      <c r="AJ37">
        <f t="shared" si="39"/>
        <v>139.72731416785393</v>
      </c>
      <c r="AK37">
        <f t="shared" si="30"/>
        <v>30.045211344802173</v>
      </c>
      <c r="AL37">
        <f t="shared" si="40"/>
        <v>-7325.702880371593</v>
      </c>
      <c r="AN37">
        <f t="shared" si="41"/>
        <v>0</v>
      </c>
      <c r="AO37">
        <f t="shared" si="42"/>
        <v>0</v>
      </c>
      <c r="AP37">
        <f t="shared" si="43"/>
        <v>-4.0147432203211195E-2</v>
      </c>
      <c r="AQ37">
        <f t="shared" si="44"/>
        <v>-158.95593097727445</v>
      </c>
      <c r="AR37">
        <f t="shared" si="45"/>
        <v>-158.99607840947766</v>
      </c>
      <c r="AS37">
        <f t="shared" si="46"/>
        <v>2.9639340797432667</v>
      </c>
      <c r="AT37">
        <f t="shared" si="47"/>
        <v>0.63732725679511959</v>
      </c>
      <c r="AU37">
        <f t="shared" si="48"/>
        <v>-155.39481707293928</v>
      </c>
      <c r="AW37">
        <v>34</v>
      </c>
      <c r="AX37">
        <f>IF(Z37&gt;0, (R37*SUMPRODUCT(K37:$K$98, X37:$X$98)-K37*$AZ$3)/Z37, 0)</f>
        <v>1911.934549838626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0.184919743</v>
      </c>
      <c r="Q38" s="5">
        <f t="shared" si="60"/>
        <v>12.5</v>
      </c>
      <c r="R38">
        <f t="shared" si="31"/>
        <v>250000</v>
      </c>
      <c r="S38">
        <f t="shared" si="32"/>
        <v>1408.996605319179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289.48999075789135</v>
      </c>
      <c r="AC38">
        <f t="shared" si="33"/>
        <v>171.75510509047064</v>
      </c>
      <c r="AE38">
        <f t="shared" si="34"/>
        <v>0</v>
      </c>
      <c r="AF38">
        <f t="shared" si="35"/>
        <v>0</v>
      </c>
      <c r="AG38">
        <f t="shared" si="36"/>
        <v>-1.5237359731924538</v>
      </c>
      <c r="AH38">
        <f t="shared" si="37"/>
        <v>-6999.7708206774087</v>
      </c>
      <c r="AI38">
        <f t="shared" si="38"/>
        <v>-7001.2945566506014</v>
      </c>
      <c r="AJ38">
        <f t="shared" si="39"/>
        <v>117.73488566742071</v>
      </c>
      <c r="AK38">
        <f t="shared" si="30"/>
        <v>20.264299353052397</v>
      </c>
      <c r="AL38">
        <f t="shared" si="40"/>
        <v>-6863.2953716301281</v>
      </c>
      <c r="AN38">
        <f t="shared" si="41"/>
        <v>0</v>
      </c>
      <c r="AO38">
        <f t="shared" si="42"/>
        <v>0</v>
      </c>
      <c r="AP38">
        <f t="shared" si="43"/>
        <v>-2.8858843782188701E-2</v>
      </c>
      <c r="AQ38">
        <f t="shared" si="44"/>
        <v>-132.57237223442391</v>
      </c>
      <c r="AR38">
        <f t="shared" si="45"/>
        <v>-132.6012310782061</v>
      </c>
      <c r="AS38">
        <f t="shared" si="46"/>
        <v>2.2298434459555811</v>
      </c>
      <c r="AT38">
        <f t="shared" si="47"/>
        <v>0.38379631358311683</v>
      </c>
      <c r="AU38">
        <f t="shared" si="48"/>
        <v>-129.9875913186674</v>
      </c>
      <c r="AW38">
        <v>35</v>
      </c>
      <c r="AX38">
        <f>IF(Z38&gt;0, (R38*SUMPRODUCT(K38:$K$98, X38:$X$98)-K38*$AZ$3)/Z38, 0)</f>
        <v>1408.996605319179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0.20818995500000001</v>
      </c>
      <c r="Q39" s="5">
        <f t="shared" si="60"/>
        <v>12.5</v>
      </c>
      <c r="R39">
        <f t="shared" si="31"/>
        <v>250000</v>
      </c>
      <c r="S39">
        <f t="shared" si="32"/>
        <v>797.33293352483429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171.75510509047064</v>
      </c>
      <c r="AC39">
        <f t="shared" si="33"/>
        <v>75.987237596987484</v>
      </c>
      <c r="AE39">
        <f t="shared" si="34"/>
        <v>0</v>
      </c>
      <c r="AF39">
        <f t="shared" si="35"/>
        <v>0</v>
      </c>
      <c r="AG39">
        <f t="shared" si="36"/>
        <v>-1.1912720897697111</v>
      </c>
      <c r="AH39">
        <f t="shared" si="37"/>
        <v>-6344.5304738163632</v>
      </c>
      <c r="AI39">
        <f t="shared" si="38"/>
        <v>-6345.721745906133</v>
      </c>
      <c r="AJ39">
        <f t="shared" si="39"/>
        <v>95.767867493483152</v>
      </c>
      <c r="AK39">
        <f t="shared" si="30"/>
        <v>12.022857356332945</v>
      </c>
      <c r="AL39">
        <f t="shared" si="40"/>
        <v>-6237.9310210563171</v>
      </c>
      <c r="AN39">
        <f t="shared" si="41"/>
        <v>0</v>
      </c>
      <c r="AO39">
        <f t="shared" si="42"/>
        <v>0</v>
      </c>
      <c r="AP39">
        <f t="shared" si="43"/>
        <v>-2.0144762460715105E-2</v>
      </c>
      <c r="AQ39">
        <f t="shared" si="44"/>
        <v>-107.28788193510526</v>
      </c>
      <c r="AR39">
        <f t="shared" si="45"/>
        <v>-107.30802669756598</v>
      </c>
      <c r="AS39">
        <f t="shared" si="46"/>
        <v>1.6194628906301347</v>
      </c>
      <c r="AT39">
        <f t="shared" si="47"/>
        <v>0.20331006461270187</v>
      </c>
      <c r="AU39">
        <f t="shared" si="48"/>
        <v>-105.48525374232315</v>
      </c>
      <c r="AW39">
        <v>36</v>
      </c>
      <c r="AX39">
        <f>IF(Z39&gt;0, (R39*SUMPRODUCT(K39:$K$98, X39:$X$98)-K39*$AZ$3)/Z39, 0)</f>
        <v>797.33293352483429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0.23376965099999999</v>
      </c>
      <c r="Q40" s="5">
        <f t="shared" si="60"/>
        <v>12.5</v>
      </c>
      <c r="R40">
        <f t="shared" si="31"/>
        <v>250000</v>
      </c>
      <c r="S40">
        <f t="shared" si="32"/>
        <v>21.652819335332879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75.987237596987484</v>
      </c>
      <c r="AC40">
        <f t="shared" si="33"/>
        <v>1.5605206091506716</v>
      </c>
      <c r="AE40">
        <f t="shared" si="34"/>
        <v>0</v>
      </c>
      <c r="AF40">
        <f t="shared" si="35"/>
        <v>0</v>
      </c>
      <c r="AG40">
        <f t="shared" si="36"/>
        <v>-0.90087610820050801</v>
      </c>
      <c r="AH40">
        <f t="shared" si="37"/>
        <v>-5569.6652134301203</v>
      </c>
      <c r="AI40">
        <f t="shared" si="38"/>
        <v>-5570.5660895383207</v>
      </c>
      <c r="AJ40">
        <f t="shared" si="39"/>
        <v>74.426716987836812</v>
      </c>
      <c r="AK40">
        <f t="shared" ref="AK40:AK71" si="61">G40*SUM(AB40:AB40, AE40:AF40)</f>
        <v>5.3191066317891247</v>
      </c>
      <c r="AL40">
        <f t="shared" si="40"/>
        <v>-5490.8202659186945</v>
      </c>
      <c r="AN40">
        <f t="shared" si="41"/>
        <v>0</v>
      </c>
      <c r="AO40">
        <f t="shared" si="42"/>
        <v>0</v>
      </c>
      <c r="AP40">
        <f t="shared" si="43"/>
        <v>-1.3601857809097038E-2</v>
      </c>
      <c r="AQ40">
        <f t="shared" si="44"/>
        <v>-84.093465891415548</v>
      </c>
      <c r="AR40">
        <f t="shared" si="45"/>
        <v>-84.10706774922464</v>
      </c>
      <c r="AS40">
        <f t="shared" si="46"/>
        <v>1.1237301249875598</v>
      </c>
      <c r="AT40">
        <f t="shared" si="47"/>
        <v>8.0310412739814679E-2</v>
      </c>
      <c r="AU40">
        <f t="shared" si="48"/>
        <v>-82.90302721149726</v>
      </c>
      <c r="AW40">
        <v>37</v>
      </c>
      <c r="AX40">
        <f>IF(Z40&gt;0, (R40*SUMPRODUCT(K40:$K$98, X40:$X$98)-K40*$AZ$3)/Z40, 0)</f>
        <v>21.652819335332879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0.26254478799999997</v>
      </c>
      <c r="Q41" s="5">
        <f t="shared" si="60"/>
        <v>12.5</v>
      </c>
      <c r="R41">
        <f t="shared" si="31"/>
        <v>250000</v>
      </c>
      <c r="S41">
        <f t="shared" si="32"/>
        <v>-1014.5887940031309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1.5605206091506716</v>
      </c>
      <c r="AC41">
        <f t="shared" si="33"/>
        <v>-53.19261943648948</v>
      </c>
      <c r="AE41">
        <f t="shared" si="34"/>
        <v>0</v>
      </c>
      <c r="AF41">
        <f t="shared" si="35"/>
        <v>0</v>
      </c>
      <c r="AG41">
        <f t="shared" si="36"/>
        <v>-0.65534702027673553</v>
      </c>
      <c r="AH41">
        <f t="shared" si="37"/>
        <v>-4730.4065368353486</v>
      </c>
      <c r="AI41">
        <f t="shared" si="38"/>
        <v>-4731.0618838556256</v>
      </c>
      <c r="AJ41">
        <f t="shared" si="39"/>
        <v>54.753140045640151</v>
      </c>
      <c r="AK41">
        <f t="shared" si="61"/>
        <v>0.10923644264054702</v>
      </c>
      <c r="AL41">
        <f t="shared" si="40"/>
        <v>-4676.1995073673452</v>
      </c>
      <c r="AN41">
        <f t="shared" si="41"/>
        <v>0</v>
      </c>
      <c r="AO41">
        <f t="shared" si="42"/>
        <v>0</v>
      </c>
      <c r="AP41">
        <f t="shared" si="43"/>
        <v>-8.8345913893844111E-3</v>
      </c>
      <c r="AQ41">
        <f t="shared" si="44"/>
        <v>-63.76958705170582</v>
      </c>
      <c r="AR41">
        <f t="shared" si="45"/>
        <v>-63.778421643095207</v>
      </c>
      <c r="AS41">
        <f t="shared" si="46"/>
        <v>0.73811523455879691</v>
      </c>
      <c r="AT41">
        <f t="shared" si="47"/>
        <v>1.4725928488263243E-3</v>
      </c>
      <c r="AU41">
        <f t="shared" si="48"/>
        <v>-63.038833815687589</v>
      </c>
      <c r="AW41">
        <v>38</v>
      </c>
      <c r="AX41">
        <f>IF(Z41&gt;0, (R41*SUMPRODUCT(K41:$K$98, X41:$X$98)-K41*$AZ$3)/Z41, 0)</f>
        <v>-1014.5887940031309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0.29488324999999999</v>
      </c>
      <c r="Q42" s="5">
        <f t="shared" si="60"/>
        <v>12.5</v>
      </c>
      <c r="R42">
        <f t="shared" si="31"/>
        <v>250000</v>
      </c>
      <c r="S42">
        <f t="shared" si="32"/>
        <v>-2490.5867442493227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-53.19261943648948</v>
      </c>
      <c r="AC42">
        <f t="shared" si="33"/>
        <v>-90.765486983038642</v>
      </c>
      <c r="AE42">
        <f t="shared" si="34"/>
        <v>0</v>
      </c>
      <c r="AF42">
        <f t="shared" si="35"/>
        <v>0</v>
      </c>
      <c r="AG42">
        <f t="shared" si="36"/>
        <v>-0.45554269085694848</v>
      </c>
      <c r="AH42">
        <f t="shared" si="37"/>
        <v>-3865.0171843403932</v>
      </c>
      <c r="AI42">
        <f t="shared" si="38"/>
        <v>-3865.4727270312501</v>
      </c>
      <c r="AJ42">
        <f t="shared" si="39"/>
        <v>37.572867546549162</v>
      </c>
      <c r="AK42">
        <f t="shared" si="61"/>
        <v>-3.7234833605542641</v>
      </c>
      <c r="AL42">
        <f t="shared" si="40"/>
        <v>-3831.6233428452551</v>
      </c>
      <c r="AN42">
        <f t="shared" si="41"/>
        <v>0</v>
      </c>
      <c r="AO42">
        <f t="shared" si="42"/>
        <v>0</v>
      </c>
      <c r="AP42">
        <f t="shared" si="43"/>
        <v>-5.4831004055061394E-3</v>
      </c>
      <c r="AQ42">
        <f t="shared" si="44"/>
        <v>-46.520946809351614</v>
      </c>
      <c r="AR42">
        <f t="shared" si="45"/>
        <v>-46.52642990975712</v>
      </c>
      <c r="AS42">
        <f t="shared" si="46"/>
        <v>0.45224258761119313</v>
      </c>
      <c r="AT42">
        <f t="shared" si="47"/>
        <v>-4.4817387116329883E-2</v>
      </c>
      <c r="AU42">
        <f t="shared" si="48"/>
        <v>-46.119004709262256</v>
      </c>
      <c r="AW42">
        <v>39</v>
      </c>
      <c r="AX42">
        <f>IF(Z42&gt;0, (R42*SUMPRODUCT(K42:$K$98, X42:$X$98)-K42*$AZ$3)/Z42, 0)</f>
        <v>-2490.5867442493227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0.33135349400000003</v>
      </c>
      <c r="Q43" s="5">
        <f t="shared" si="60"/>
        <v>12.5</v>
      </c>
      <c r="R43">
        <f t="shared" si="31"/>
        <v>250000</v>
      </c>
      <c r="S43">
        <f t="shared" si="32"/>
        <v>-4745.0297321303651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-90.765486983038642</v>
      </c>
      <c r="AC43">
        <f t="shared" si="33"/>
        <v>-113.89650566278611</v>
      </c>
      <c r="AE43">
        <f t="shared" si="34"/>
        <v>0</v>
      </c>
      <c r="AF43">
        <f t="shared" si="35"/>
        <v>0</v>
      </c>
      <c r="AG43">
        <f t="shared" si="36"/>
        <v>-0.30004160166676724</v>
      </c>
      <c r="AH43">
        <f t="shared" si="37"/>
        <v>-3018.913245632235</v>
      </c>
      <c r="AI43">
        <f t="shared" si="38"/>
        <v>-3019.2132872339016</v>
      </c>
      <c r="AJ43">
        <f t="shared" si="39"/>
        <v>23.13101867974747</v>
      </c>
      <c r="AK43">
        <f t="shared" si="61"/>
        <v>-6.3535840888127053</v>
      </c>
      <c r="AL43">
        <f t="shared" si="40"/>
        <v>-3002.4358526429669</v>
      </c>
      <c r="AN43">
        <f t="shared" si="41"/>
        <v>0</v>
      </c>
      <c r="AO43">
        <f t="shared" si="42"/>
        <v>0</v>
      </c>
      <c r="AP43">
        <f t="shared" si="43"/>
        <v>-3.2244865394051797E-3</v>
      </c>
      <c r="AQ43">
        <f t="shared" si="44"/>
        <v>-32.443651380665642</v>
      </c>
      <c r="AR43">
        <f t="shared" si="45"/>
        <v>-32.446875867205051</v>
      </c>
      <c r="AS43">
        <f t="shared" si="46"/>
        <v>0.24858438950213294</v>
      </c>
      <c r="AT43">
        <f t="shared" si="47"/>
        <v>-6.8280685936708385E-2</v>
      </c>
      <c r="AU43">
        <f t="shared" si="48"/>
        <v>-32.266572163639623</v>
      </c>
      <c r="AW43">
        <v>40</v>
      </c>
      <c r="AX43">
        <f>IF(Z43&gt;0, (R43*SUMPRODUCT(K43:$K$98, X43:$X$98)-K43*$AZ$3)/Z43, 0)</f>
        <v>-4745.0297321303651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0.37075063600000002</v>
      </c>
      <c r="Q44" s="5">
        <f t="shared" si="60"/>
        <v>12.5</v>
      </c>
      <c r="R44">
        <f t="shared" si="31"/>
        <v>250000</v>
      </c>
      <c r="S44">
        <f t="shared" si="32"/>
        <v>-8440.2520914601737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-113.89650566278611</v>
      </c>
      <c r="AC44">
        <f t="shared" si="33"/>
        <v>-125.45629264201952</v>
      </c>
      <c r="AE44">
        <f t="shared" si="34"/>
        <v>0</v>
      </c>
      <c r="AF44">
        <f t="shared" si="35"/>
        <v>0</v>
      </c>
      <c r="AG44">
        <f t="shared" si="36"/>
        <v>-0.18580057100568698</v>
      </c>
      <c r="AH44">
        <f t="shared" si="37"/>
        <v>-2224.8122928882522</v>
      </c>
      <c r="AI44">
        <f t="shared" si="38"/>
        <v>-2224.9980934592577</v>
      </c>
      <c r="AJ44">
        <f t="shared" si="39"/>
        <v>11.559786979233408</v>
      </c>
      <c r="AK44">
        <f t="shared" si="61"/>
        <v>-7.9727553963950282</v>
      </c>
      <c r="AL44">
        <f t="shared" si="40"/>
        <v>-2221.4110618764194</v>
      </c>
      <c r="AN44">
        <f t="shared" si="41"/>
        <v>0</v>
      </c>
      <c r="AO44">
        <f t="shared" si="42"/>
        <v>0</v>
      </c>
      <c r="AP44">
        <f t="shared" si="43"/>
        <v>-1.7828225346010881E-3</v>
      </c>
      <c r="AQ44">
        <f t="shared" si="44"/>
        <v>-21.347864915319811</v>
      </c>
      <c r="AR44">
        <f t="shared" si="45"/>
        <v>-21.349647737854411</v>
      </c>
      <c r="AS44">
        <f t="shared" si="46"/>
        <v>0.11092026580012372</v>
      </c>
      <c r="AT44">
        <f t="shared" si="47"/>
        <v>-7.6501422501658645E-2</v>
      </c>
      <c r="AU44">
        <f t="shared" si="48"/>
        <v>-21.315228894555947</v>
      </c>
      <c r="AW44">
        <v>41</v>
      </c>
      <c r="AX44">
        <f>IF(Z44&gt;0, (R44*SUMPRODUCT(K44:$K$98, X44:$X$98)-K44*$AZ$3)/Z44, 0)</f>
        <v>-8440.2520914601737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0.411916369</v>
      </c>
      <c r="Q45" s="5">
        <f t="shared" si="60"/>
        <v>12.5</v>
      </c>
      <c r="R45">
        <f t="shared" si="31"/>
        <v>250000</v>
      </c>
      <c r="S45">
        <f t="shared" si="32"/>
        <v>-14914.802600021805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-125.45629264201952</v>
      </c>
      <c r="AC45">
        <f t="shared" si="33"/>
        <v>-128.15785005606048</v>
      </c>
      <c r="AE45">
        <f t="shared" si="34"/>
        <v>0</v>
      </c>
      <c r="AF45">
        <f t="shared" si="35"/>
        <v>0</v>
      </c>
      <c r="AG45">
        <f t="shared" si="36"/>
        <v>-0.10740826872884084</v>
      </c>
      <c r="AH45">
        <f t="shared" si="37"/>
        <v>-1530.6859313357852</v>
      </c>
      <c r="AI45">
        <f t="shared" si="38"/>
        <v>-1530.7933396045141</v>
      </c>
      <c r="AJ45">
        <f t="shared" si="39"/>
        <v>2.7015574140409626</v>
      </c>
      <c r="AK45">
        <f t="shared" si="61"/>
        <v>-8.7819404849413676</v>
      </c>
      <c r="AL45">
        <f t="shared" si="40"/>
        <v>-1536.8737226754145</v>
      </c>
      <c r="AN45">
        <f t="shared" si="41"/>
        <v>0</v>
      </c>
      <c r="AO45">
        <f t="shared" si="42"/>
        <v>0</v>
      </c>
      <c r="AP45">
        <f t="shared" si="43"/>
        <v>-9.2019689663466059E-4</v>
      </c>
      <c r="AQ45">
        <f t="shared" si="44"/>
        <v>-13.113817589718876</v>
      </c>
      <c r="AR45">
        <f t="shared" si="45"/>
        <v>-13.11473778661551</v>
      </c>
      <c r="AS45">
        <f t="shared" si="46"/>
        <v>2.3145003433179177E-2</v>
      </c>
      <c r="AT45">
        <f t="shared" si="47"/>
        <v>-7.5237358131845816E-2</v>
      </c>
      <c r="AU45">
        <f t="shared" si="48"/>
        <v>-13.166830141314177</v>
      </c>
      <c r="AW45">
        <v>42</v>
      </c>
      <c r="AX45">
        <f>IF(Z45&gt;0, (R45*SUMPRODUCT(K45:$K$98, X45:$X$98)-K45*$AZ$3)/Z45, 0)</f>
        <v>-14914.802600021805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0.41929138799999999</v>
      </c>
      <c r="Q46" s="5">
        <f t="shared" si="60"/>
        <v>12.5</v>
      </c>
      <c r="R46">
        <f t="shared" si="31"/>
        <v>250000</v>
      </c>
      <c r="S46">
        <f t="shared" si="32"/>
        <v>-25413.044400214851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-128.15785005606048</v>
      </c>
      <c r="AC46">
        <f t="shared" si="33"/>
        <v>-124.62317880535186</v>
      </c>
      <c r="AE46">
        <f t="shared" si="34"/>
        <v>0</v>
      </c>
      <c r="AF46">
        <f t="shared" si="35"/>
        <v>0</v>
      </c>
      <c r="AG46">
        <f t="shared" si="36"/>
        <v>-6.1298823963559755E-2</v>
      </c>
      <c r="AH46">
        <f t="shared" si="37"/>
        <v>-900.70724155985329</v>
      </c>
      <c r="AI46">
        <f t="shared" si="38"/>
        <v>-900.7685403838168</v>
      </c>
      <c r="AJ46">
        <f t="shared" si="39"/>
        <v>-3.5346712507086266</v>
      </c>
      <c r="AK46">
        <f t="shared" si="61"/>
        <v>-8.9710495039242346</v>
      </c>
      <c r="AL46">
        <f t="shared" si="40"/>
        <v>-913.27426113844967</v>
      </c>
      <c r="AN46">
        <f t="shared" si="41"/>
        <v>0</v>
      </c>
      <c r="AO46">
        <f t="shared" si="42"/>
        <v>0</v>
      </c>
      <c r="AP46">
        <f t="shared" si="43"/>
        <v>-4.6889669075453089E-4</v>
      </c>
      <c r="AQ46">
        <f t="shared" si="44"/>
        <v>-6.8898327504149881</v>
      </c>
      <c r="AR46">
        <f t="shared" si="45"/>
        <v>-6.8903016471057423</v>
      </c>
      <c r="AS46">
        <f t="shared" si="46"/>
        <v>-2.7037968189205782E-2</v>
      </c>
      <c r="AT46">
        <f t="shared" si="47"/>
        <v>-6.8622775332293162E-2</v>
      </c>
      <c r="AU46">
        <f t="shared" si="48"/>
        <v>-6.9859623906272414</v>
      </c>
      <c r="AW46">
        <v>43</v>
      </c>
      <c r="AX46">
        <f>IF(Z46&gt;0, (R46*SUMPRODUCT(K46:$K$98, X46:$X$98)-K46*$AZ$3)/Z46, 0)</f>
        <v>-25413.044400214851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0.42725776900000001</v>
      </c>
      <c r="Q47" s="5">
        <f t="shared" si="60"/>
        <v>12.5</v>
      </c>
      <c r="R47">
        <f t="shared" si="31"/>
        <v>250000</v>
      </c>
      <c r="S47">
        <f t="shared" si="32"/>
        <v>-42269.463613847285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-124.62317880535186</v>
      </c>
      <c r="AC47">
        <f t="shared" si="33"/>
        <v>-116.64828937681372</v>
      </c>
      <c r="AE47">
        <f t="shared" si="34"/>
        <v>0</v>
      </c>
      <c r="AF47">
        <f t="shared" si="35"/>
        <v>0</v>
      </c>
      <c r="AG47">
        <f t="shared" si="36"/>
        <v>-3.4495436954929876E-2</v>
      </c>
      <c r="AH47">
        <f t="shared" si="37"/>
        <v>-523.80797537988565</v>
      </c>
      <c r="AI47">
        <f t="shared" si="38"/>
        <v>-523.84247081684055</v>
      </c>
      <c r="AJ47">
        <f t="shared" si="39"/>
        <v>-7.974889428538134</v>
      </c>
      <c r="AK47">
        <f t="shared" si="61"/>
        <v>-8.7236225163746308</v>
      </c>
      <c r="AL47">
        <f t="shared" si="40"/>
        <v>-540.5409827617533</v>
      </c>
      <c r="AN47">
        <f t="shared" si="41"/>
        <v>0</v>
      </c>
      <c r="AO47">
        <f t="shared" si="42"/>
        <v>0</v>
      </c>
      <c r="AP47">
        <f t="shared" si="43"/>
        <v>-2.3559640166403726E-4</v>
      </c>
      <c r="AQ47">
        <f t="shared" si="44"/>
        <v>-3.5774956068439963</v>
      </c>
      <c r="AR47">
        <f t="shared" si="45"/>
        <v>-3.5777312032456603</v>
      </c>
      <c r="AS47">
        <f t="shared" si="46"/>
        <v>-5.4466776446026155E-2</v>
      </c>
      <c r="AT47">
        <f t="shared" si="47"/>
        <v>-5.958046210629353E-2</v>
      </c>
      <c r="AU47">
        <f t="shared" si="48"/>
        <v>-3.6917784417979798</v>
      </c>
      <c r="AW47">
        <v>44</v>
      </c>
      <c r="AX47">
        <f>IF(Z47&gt;0, (R47*SUMPRODUCT(K47:$K$98, X47:$X$98)-K47*$AZ$3)/Z47, 0)</f>
        <v>-42269.463613847285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0.43603590599999997</v>
      </c>
      <c r="Q48" s="5">
        <f t="shared" si="60"/>
        <v>12.5</v>
      </c>
      <c r="R48">
        <f t="shared" si="31"/>
        <v>250000</v>
      </c>
      <c r="S48">
        <f t="shared" si="32"/>
        <v>-69962.06292251921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-116.64828937681372</v>
      </c>
      <c r="AC48">
        <f t="shared" si="33"/>
        <v>-106.9537116095924</v>
      </c>
      <c r="AE48">
        <f t="shared" si="34"/>
        <v>0</v>
      </c>
      <c r="AF48">
        <f t="shared" si="35"/>
        <v>0</v>
      </c>
      <c r="AG48">
        <f t="shared" si="36"/>
        <v>-1.910923347987185E-2</v>
      </c>
      <c r="AH48">
        <f t="shared" si="37"/>
        <v>-300.82498211017457</v>
      </c>
      <c r="AI48">
        <f t="shared" si="38"/>
        <v>-300.84409134365444</v>
      </c>
      <c r="AJ48">
        <f t="shared" si="39"/>
        <v>-9.6945777672213183</v>
      </c>
      <c r="AK48">
        <f t="shared" si="61"/>
        <v>-8.1653802563769613</v>
      </c>
      <c r="AL48">
        <f t="shared" si="40"/>
        <v>-318.70404936725271</v>
      </c>
      <c r="AN48">
        <f t="shared" si="41"/>
        <v>0</v>
      </c>
      <c r="AO48">
        <f t="shared" si="42"/>
        <v>0</v>
      </c>
      <c r="AP48">
        <f t="shared" si="43"/>
        <v>-1.1652852428346295E-4</v>
      </c>
      <c r="AQ48">
        <f t="shared" si="44"/>
        <v>-1.8344373294628282</v>
      </c>
      <c r="AR48">
        <f t="shared" si="45"/>
        <v>-1.8345538579871117</v>
      </c>
      <c r="AS48">
        <f t="shared" si="46"/>
        <v>-5.9117747551491281E-2</v>
      </c>
      <c r="AT48">
        <f t="shared" si="47"/>
        <v>-4.9792667638456869E-2</v>
      </c>
      <c r="AU48">
        <f t="shared" si="48"/>
        <v>-1.9434642731770597</v>
      </c>
      <c r="AW48">
        <v>45</v>
      </c>
      <c r="AX48">
        <f>IF(Z48&gt;0, (R48*SUMPRODUCT(K48:$K$98, X48:$X$98)-K48*$AZ$3)/Z48, 0)</f>
        <v>-69962.06292251921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0.445743585</v>
      </c>
      <c r="Q49" s="5">
        <f t="shared" si="60"/>
        <v>12.5</v>
      </c>
      <c r="R49">
        <f t="shared" si="31"/>
        <v>250000</v>
      </c>
      <c r="S49">
        <f t="shared" si="32"/>
        <v>-116508.50205793353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-106.9537116095924</v>
      </c>
      <c r="AC49">
        <f t="shared" si="33"/>
        <v>-96.938083426496945</v>
      </c>
      <c r="AE49">
        <f t="shared" si="34"/>
        <v>0</v>
      </c>
      <c r="AF49">
        <f t="shared" si="35"/>
        <v>0</v>
      </c>
      <c r="AG49">
        <f t="shared" si="36"/>
        <v>-1.0400322907153028E-2</v>
      </c>
      <c r="AH49">
        <f t="shared" si="37"/>
        <v>-170.35636475840207</v>
      </c>
      <c r="AI49">
        <f t="shared" si="38"/>
        <v>-170.36676508130921</v>
      </c>
      <c r="AJ49">
        <f t="shared" si="39"/>
        <v>-10.015628183095458</v>
      </c>
      <c r="AK49">
        <f t="shared" si="61"/>
        <v>-7.4867598126714689</v>
      </c>
      <c r="AL49">
        <f t="shared" si="40"/>
        <v>-187.86915307707613</v>
      </c>
      <c r="AN49">
        <f t="shared" si="41"/>
        <v>0</v>
      </c>
      <c r="AO49">
        <f t="shared" si="42"/>
        <v>0</v>
      </c>
      <c r="AP49">
        <f t="shared" si="43"/>
        <v>-5.6626247206926766E-5</v>
      </c>
      <c r="AQ49">
        <f t="shared" si="44"/>
        <v>-0.92753289587268428</v>
      </c>
      <c r="AR49">
        <f t="shared" si="45"/>
        <v>-0.92758952211989121</v>
      </c>
      <c r="AS49">
        <f t="shared" si="46"/>
        <v>-5.4531714302693365E-2</v>
      </c>
      <c r="AT49">
        <f t="shared" si="47"/>
        <v>-4.0762879740939707E-2</v>
      </c>
      <c r="AU49">
        <f t="shared" si="48"/>
        <v>-1.0228841161635243</v>
      </c>
      <c r="AW49">
        <v>46</v>
      </c>
      <c r="AX49">
        <f>IF(Z49&gt;0, (R49*SUMPRODUCT(K49:$K$98, X49:$X$98)-K49*$AZ$3)/Z49, 0)</f>
        <v>-116508.50205793353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0.45538508599999999</v>
      </c>
      <c r="Q50" s="5">
        <f t="shared" si="60"/>
        <v>12.5</v>
      </c>
      <c r="R50">
        <f t="shared" si="31"/>
        <v>250000</v>
      </c>
      <c r="S50">
        <f t="shared" si="32"/>
        <v>-196228.79385435476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-96.938083426496945</v>
      </c>
      <c r="AC50">
        <f t="shared" si="33"/>
        <v>-87.28520068615687</v>
      </c>
      <c r="AE50">
        <f t="shared" si="34"/>
        <v>0</v>
      </c>
      <c r="AF50">
        <f t="shared" si="35"/>
        <v>0</v>
      </c>
      <c r="AG50">
        <f t="shared" si="36"/>
        <v>-5.5601677365798461E-3</v>
      </c>
      <c r="AH50">
        <f t="shared" si="37"/>
        <v>-94.723038830033047</v>
      </c>
      <c r="AI50">
        <f t="shared" si="38"/>
        <v>-94.728598997769623</v>
      </c>
      <c r="AJ50">
        <f t="shared" si="39"/>
        <v>-9.6528827403400754</v>
      </c>
      <c r="AK50">
        <f t="shared" si="61"/>
        <v>-6.7856658398547864</v>
      </c>
      <c r="AL50">
        <f t="shared" si="40"/>
        <v>-111.16714757796449</v>
      </c>
      <c r="AN50">
        <f t="shared" si="41"/>
        <v>0</v>
      </c>
      <c r="AO50">
        <f t="shared" si="42"/>
        <v>0</v>
      </c>
      <c r="AP50">
        <f t="shared" si="43"/>
        <v>-2.7029675250601689E-5</v>
      </c>
      <c r="AQ50">
        <f t="shared" si="44"/>
        <v>-0.46047765096756443</v>
      </c>
      <c r="AR50">
        <f t="shared" si="45"/>
        <v>-0.46050468064281502</v>
      </c>
      <c r="AS50">
        <f t="shared" si="46"/>
        <v>-4.6925614129767812E-2</v>
      </c>
      <c r="AT50">
        <f t="shared" si="47"/>
        <v>-3.2987196196206402E-2</v>
      </c>
      <c r="AU50">
        <f t="shared" si="48"/>
        <v>-0.54041749096878922</v>
      </c>
      <c r="AW50">
        <v>47</v>
      </c>
      <c r="AX50">
        <f>IF(Z50&gt;0, (R50*SUMPRODUCT(K50:$K$98, X50:$X$98)-K50*$AZ$3)/Z50, 0)</f>
        <v>-196228.79385435476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0.465797664</v>
      </c>
      <c r="Q51" s="5">
        <f t="shared" si="60"/>
        <v>12.5</v>
      </c>
      <c r="R51">
        <f t="shared" si="31"/>
        <v>250000</v>
      </c>
      <c r="S51">
        <f t="shared" si="32"/>
        <v>-335798.46776228864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-87.28520068615687</v>
      </c>
      <c r="AC51">
        <f t="shared" si="33"/>
        <v>-78.298878661934481</v>
      </c>
      <c r="AE51">
        <f t="shared" si="34"/>
        <v>0</v>
      </c>
      <c r="AF51">
        <f t="shared" si="35"/>
        <v>0</v>
      </c>
      <c r="AG51">
        <f t="shared" si="36"/>
        <v>-2.9146529160669877E-3</v>
      </c>
      <c r="AH51">
        <f t="shared" si="37"/>
        <v>-51.798262862941193</v>
      </c>
      <c r="AI51">
        <f t="shared" si="38"/>
        <v>-51.801177515857262</v>
      </c>
      <c r="AJ51">
        <f t="shared" si="39"/>
        <v>-8.9863220242223889</v>
      </c>
      <c r="AK51">
        <f t="shared" si="61"/>
        <v>-6.1099640480309816</v>
      </c>
      <c r="AL51">
        <f t="shared" si="40"/>
        <v>-66.897463588110639</v>
      </c>
      <c r="AN51">
        <f t="shared" si="41"/>
        <v>0</v>
      </c>
      <c r="AO51">
        <f t="shared" si="42"/>
        <v>0</v>
      </c>
      <c r="AP51">
        <f t="shared" si="43"/>
        <v>-1.2650909739006062E-5</v>
      </c>
      <c r="AQ51">
        <f t="shared" si="44"/>
        <v>-0.22482784982873003</v>
      </c>
      <c r="AR51">
        <f t="shared" si="45"/>
        <v>-0.22484050073846903</v>
      </c>
      <c r="AS51">
        <f t="shared" si="46"/>
        <v>-3.900469527173947E-2</v>
      </c>
      <c r="AT51">
        <f t="shared" si="47"/>
        <v>-2.6520002863502371E-2</v>
      </c>
      <c r="AU51">
        <f t="shared" si="48"/>
        <v>-0.29036519887371093</v>
      </c>
      <c r="AW51">
        <v>48</v>
      </c>
      <c r="AX51">
        <f>IF(Z51&gt;0, (R51*SUMPRODUCT(K51:$K$98, X51:$X$98)-K51*$AZ$3)/Z51, 0)</f>
        <v>-335798.46776228864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0.47670810299999999</v>
      </c>
      <c r="Q52" s="5">
        <f t="shared" si="60"/>
        <v>12.5</v>
      </c>
      <c r="R52">
        <f t="shared" si="31"/>
        <v>250000</v>
      </c>
      <c r="S52">
        <f t="shared" si="32"/>
        <v>-585610.72137843736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-78.298878661934481</v>
      </c>
      <c r="AC52">
        <f t="shared" si="33"/>
        <v>-70.089063944629302</v>
      </c>
      <c r="AE52">
        <f t="shared" si="34"/>
        <v>0</v>
      </c>
      <c r="AF52">
        <f t="shared" si="35"/>
        <v>0</v>
      </c>
      <c r="AG52">
        <f t="shared" si="36"/>
        <v>-1.4960677243846059E-3</v>
      </c>
      <c r="AH52">
        <f t="shared" si="37"/>
        <v>-27.78877325043424</v>
      </c>
      <c r="AI52">
        <f t="shared" si="38"/>
        <v>-27.790269318158625</v>
      </c>
      <c r="AJ52">
        <f t="shared" si="39"/>
        <v>-8.2098147173051785</v>
      </c>
      <c r="AK52">
        <f t="shared" si="61"/>
        <v>-5.480921506335414</v>
      </c>
      <c r="AL52">
        <f t="shared" si="40"/>
        <v>-41.481005541799213</v>
      </c>
      <c r="AN52">
        <f t="shared" si="41"/>
        <v>0</v>
      </c>
      <c r="AO52">
        <f t="shared" si="42"/>
        <v>0</v>
      </c>
      <c r="AP52">
        <f t="shared" si="43"/>
        <v>-5.7978655881341041E-6</v>
      </c>
      <c r="AQ52">
        <f t="shared" si="44"/>
        <v>-0.10769269969474651</v>
      </c>
      <c r="AR52">
        <f t="shared" si="45"/>
        <v>-0.10769849756033466</v>
      </c>
      <c r="AS52">
        <f t="shared" si="46"/>
        <v>-3.18163419065806E-2</v>
      </c>
      <c r="AT52">
        <f t="shared" si="47"/>
        <v>-2.1240780530786253E-2</v>
      </c>
      <c r="AU52">
        <f t="shared" si="48"/>
        <v>-0.16075561999770149</v>
      </c>
      <c r="AW52">
        <v>49</v>
      </c>
      <c r="AX52">
        <f>IF(Z52&gt;0, (R52*SUMPRODUCT(K52:$K$98, X52:$X$98)-K52*$AZ$3)/Z52, 0)</f>
        <v>-585610.72137843736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0.48798100799999999</v>
      </c>
      <c r="Q53" s="5">
        <f t="shared" si="60"/>
        <v>12.5</v>
      </c>
      <c r="R53">
        <f t="shared" si="31"/>
        <v>250000</v>
      </c>
      <c r="S53">
        <f t="shared" si="32"/>
        <v>-1042964.1459127263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-70.089063944629302</v>
      </c>
      <c r="AC53">
        <f t="shared" si="33"/>
        <v>-62.665825780811645</v>
      </c>
      <c r="AE53">
        <f t="shared" si="34"/>
        <v>0</v>
      </c>
      <c r="AF53">
        <f t="shared" si="35"/>
        <v>0</v>
      </c>
      <c r="AG53">
        <f t="shared" si="36"/>
        <v>-7.5105441095929374E-4</v>
      </c>
      <c r="AH53">
        <f t="shared" si="37"/>
        <v>-14.601052723629323</v>
      </c>
      <c r="AI53">
        <f t="shared" si="38"/>
        <v>-14.601803778040281</v>
      </c>
      <c r="AJ53">
        <f t="shared" si="39"/>
        <v>-7.4232381638176577</v>
      </c>
      <c r="AK53">
        <f t="shared" si="61"/>
        <v>-4.9062344761240517</v>
      </c>
      <c r="AL53">
        <f t="shared" si="40"/>
        <v>-26.931276417981991</v>
      </c>
      <c r="AN53">
        <f t="shared" si="41"/>
        <v>0</v>
      </c>
      <c r="AO53">
        <f t="shared" si="42"/>
        <v>0</v>
      </c>
      <c r="AP53">
        <f t="shared" si="43"/>
        <v>-2.598784498488009E-6</v>
      </c>
      <c r="AQ53">
        <f t="shared" si="44"/>
        <v>-5.0522290963324869E-2</v>
      </c>
      <c r="AR53">
        <f t="shared" si="45"/>
        <v>-5.0524889747823348E-2</v>
      </c>
      <c r="AS53">
        <f t="shared" si="46"/>
        <v>-2.5685750575745556E-2</v>
      </c>
      <c r="AT53">
        <f t="shared" si="47"/>
        <v>-1.6976461247612155E-2</v>
      </c>
      <c r="AU53">
        <f t="shared" si="48"/>
        <v>-9.3187101571181055E-2</v>
      </c>
      <c r="AW53">
        <v>50</v>
      </c>
      <c r="AX53">
        <f>IF(Z53&gt;0, (R53*SUMPRODUCT(K53:$K$98, X53:$X$98)-K53*$AZ$3)/Z53, 0)</f>
        <v>-1042964.1459127263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0.50007659900000001</v>
      </c>
      <c r="Q54" s="5">
        <f t="shared" si="60"/>
        <v>12.5</v>
      </c>
      <c r="R54">
        <f t="shared" si="31"/>
        <v>250000</v>
      </c>
      <c r="S54">
        <f t="shared" si="32"/>
        <v>-1902123.6968628794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-62.665825780811645</v>
      </c>
      <c r="AC54">
        <f t="shared" si="33"/>
        <v>-55.992302657924604</v>
      </c>
      <c r="AE54">
        <f t="shared" si="34"/>
        <v>0</v>
      </c>
      <c r="AF54">
        <f t="shared" si="35"/>
        <v>0</v>
      </c>
      <c r="AG54">
        <f t="shared" si="36"/>
        <v>-3.6795913135322886E-4</v>
      </c>
      <c r="AH54">
        <f t="shared" si="37"/>
        <v>-7.5116947099294391</v>
      </c>
      <c r="AI54">
        <f t="shared" si="38"/>
        <v>-7.5120626690607919</v>
      </c>
      <c r="AJ54">
        <f t="shared" si="39"/>
        <v>-6.6735231228870404</v>
      </c>
      <c r="AK54">
        <f t="shared" si="61"/>
        <v>-4.3866078046568155</v>
      </c>
      <c r="AL54">
        <f t="shared" si="40"/>
        <v>-18.572193596604649</v>
      </c>
      <c r="AN54">
        <f t="shared" si="41"/>
        <v>0</v>
      </c>
      <c r="AO54">
        <f t="shared" si="42"/>
        <v>0</v>
      </c>
      <c r="AP54">
        <f t="shared" si="43"/>
        <v>-1.1367904821118969E-6</v>
      </c>
      <c r="AQ54">
        <f t="shared" si="44"/>
        <v>-2.3206987741746499E-2</v>
      </c>
      <c r="AR54">
        <f t="shared" si="45"/>
        <v>-2.3208124532228612E-2</v>
      </c>
      <c r="AS54">
        <f t="shared" si="46"/>
        <v>-2.0617500482598309E-2</v>
      </c>
      <c r="AT54">
        <f t="shared" si="47"/>
        <v>-1.3552195274383894E-2</v>
      </c>
      <c r="AU54">
        <f t="shared" si="48"/>
        <v>-5.7377820289210818E-2</v>
      </c>
      <c r="AW54">
        <v>51</v>
      </c>
      <c r="AX54">
        <f>IF(Z54&gt;0, (R54*SUMPRODUCT(K54:$K$98, X54:$X$98)-K54*$AZ$3)/Z54, 0)</f>
        <v>-1902123.6968628794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0.512515834</v>
      </c>
      <c r="Q55" s="5">
        <f t="shared" si="60"/>
        <v>12.5</v>
      </c>
      <c r="R55">
        <f t="shared" si="31"/>
        <v>250000</v>
      </c>
      <c r="S55">
        <f t="shared" si="32"/>
        <v>-3558154.3831576416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-55.992302657924604</v>
      </c>
      <c r="AC55">
        <f t="shared" si="33"/>
        <v>-50.011897669014239</v>
      </c>
      <c r="AE55">
        <f t="shared" si="34"/>
        <v>0</v>
      </c>
      <c r="AF55">
        <f t="shared" si="35"/>
        <v>0</v>
      </c>
      <c r="AG55">
        <f t="shared" si="36"/>
        <v>-1.7569465895628093E-4</v>
      </c>
      <c r="AH55">
        <f t="shared" si="37"/>
        <v>-3.7716976216683129</v>
      </c>
      <c r="AI55">
        <f t="shared" si="38"/>
        <v>-3.7718733163272691</v>
      </c>
      <c r="AJ55">
        <f t="shared" si="39"/>
        <v>-5.9804049889103652</v>
      </c>
      <c r="AK55">
        <f t="shared" si="61"/>
        <v>-3.9194611860547228</v>
      </c>
      <c r="AL55">
        <f t="shared" si="40"/>
        <v>-13.671739491292357</v>
      </c>
      <c r="AN55">
        <f t="shared" si="41"/>
        <v>0</v>
      </c>
      <c r="AO55">
        <f t="shared" si="42"/>
        <v>0</v>
      </c>
      <c r="AP55">
        <f t="shared" si="43"/>
        <v>-4.8464237077494372E-7</v>
      </c>
      <c r="AQ55">
        <f t="shared" si="44"/>
        <v>-1.0403984321836444E-2</v>
      </c>
      <c r="AR55">
        <f t="shared" si="45"/>
        <v>-1.0404468964207219E-2</v>
      </c>
      <c r="AS55">
        <f t="shared" si="46"/>
        <v>-1.6496560961144723E-2</v>
      </c>
      <c r="AT55">
        <f t="shared" si="47"/>
        <v>-1.0811580571966082E-2</v>
      </c>
      <c r="AU55">
        <f t="shared" si="48"/>
        <v>-3.7712610497318028E-2</v>
      </c>
      <c r="AW55">
        <v>52</v>
      </c>
      <c r="AX55">
        <f>IF(Z55&gt;0, (R55*SUMPRODUCT(K55:$K$98, X55:$X$98)-K55*$AZ$3)/Z55, 0)</f>
        <v>-3558154.3831576416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0.52569093300000003</v>
      </c>
      <c r="Q56" s="5">
        <f t="shared" si="60"/>
        <v>12.5</v>
      </c>
      <c r="R56">
        <f t="shared" si="31"/>
        <v>250000</v>
      </c>
      <c r="S56">
        <f t="shared" si="32"/>
        <v>-6843555.8003246505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-50.011897669014239</v>
      </c>
      <c r="AC56">
        <f t="shared" si="33"/>
        <v>-44.661933817039547</v>
      </c>
      <c r="AE56">
        <f t="shared" si="34"/>
        <v>0</v>
      </c>
      <c r="AF56">
        <f t="shared" si="35"/>
        <v>0</v>
      </c>
      <c r="AG56">
        <f t="shared" si="36"/>
        <v>-8.1576623176873988E-5</v>
      </c>
      <c r="AH56">
        <f t="shared" si="37"/>
        <v>-1.8472217837968827</v>
      </c>
      <c r="AI56">
        <f t="shared" si="38"/>
        <v>-1.8473033604200597</v>
      </c>
      <c r="AJ56">
        <f t="shared" si="39"/>
        <v>-5.3499638519746924</v>
      </c>
      <c r="AK56">
        <f t="shared" si="61"/>
        <v>-3.5008328368309969</v>
      </c>
      <c r="AL56">
        <f t="shared" si="40"/>
        <v>-10.698100049225749</v>
      </c>
      <c r="AN56">
        <f t="shared" si="41"/>
        <v>0</v>
      </c>
      <c r="AO56">
        <f t="shared" si="42"/>
        <v>0</v>
      </c>
      <c r="AP56">
        <f t="shared" si="43"/>
        <v>-2.0091414910998408E-7</v>
      </c>
      <c r="AQ56">
        <f t="shared" si="44"/>
        <v>-4.5495017868573588E-3</v>
      </c>
      <c r="AR56">
        <f t="shared" si="45"/>
        <v>-4.5497027010064691E-3</v>
      </c>
      <c r="AS56">
        <f t="shared" si="46"/>
        <v>-1.317636589048448E-2</v>
      </c>
      <c r="AT56">
        <f t="shared" si="47"/>
        <v>-8.6221618791838851E-3</v>
      </c>
      <c r="AU56">
        <f t="shared" si="48"/>
        <v>-2.6348230470674833E-2</v>
      </c>
      <c r="AW56">
        <v>53</v>
      </c>
      <c r="AX56">
        <f>IF(Z56&gt;0, (R56*SUMPRODUCT(K56:$K$98, X56:$X$98)-K56*$AZ$3)/Z56, 0)</f>
        <v>-6843555.8003246505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0.53963832300000003</v>
      </c>
      <c r="Q57" s="5">
        <f t="shared" si="60"/>
        <v>12.5</v>
      </c>
      <c r="R57">
        <f t="shared" si="31"/>
        <v>250000</v>
      </c>
      <c r="S57">
        <f t="shared" si="32"/>
        <v>-13568842.744798655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-44.661933817039547</v>
      </c>
      <c r="AC57">
        <f t="shared" si="33"/>
        <v>-39.880440607847369</v>
      </c>
      <c r="AE57">
        <f t="shared" si="34"/>
        <v>0</v>
      </c>
      <c r="AF57">
        <f t="shared" si="35"/>
        <v>0</v>
      </c>
      <c r="AG57">
        <f t="shared" si="36"/>
        <v>-3.673898481793403E-5</v>
      </c>
      <c r="AH57">
        <f t="shared" si="37"/>
        <v>-0.88043744254342426</v>
      </c>
      <c r="AI57">
        <f t="shared" si="38"/>
        <v>-0.88047418152824219</v>
      </c>
      <c r="AJ57">
        <f t="shared" si="39"/>
        <v>-4.7814932091921776</v>
      </c>
      <c r="AK57">
        <f t="shared" si="61"/>
        <v>-3.1263353671927687</v>
      </c>
      <c r="AL57">
        <f t="shared" si="40"/>
        <v>-8.7883027579131898</v>
      </c>
      <c r="AN57">
        <f t="shared" si="41"/>
        <v>0</v>
      </c>
      <c r="AO57">
        <f t="shared" si="42"/>
        <v>0</v>
      </c>
      <c r="AP57">
        <f t="shared" si="43"/>
        <v>-8.0789315291250414E-8</v>
      </c>
      <c r="AQ57">
        <f t="shared" si="44"/>
        <v>-1.9360888302264955E-3</v>
      </c>
      <c r="AR57">
        <f t="shared" si="45"/>
        <v>-1.9361696195417868E-3</v>
      </c>
      <c r="AS57">
        <f t="shared" si="46"/>
        <v>-1.0514541007454062E-2</v>
      </c>
      <c r="AT57">
        <f t="shared" si="47"/>
        <v>-6.8748359525446171E-3</v>
      </c>
      <c r="AU57">
        <f t="shared" si="48"/>
        <v>-1.932554657954047E-2</v>
      </c>
      <c r="AW57">
        <v>54</v>
      </c>
      <c r="AX57">
        <f>IF(Z57&gt;0, (R57*SUMPRODUCT(K57:$K$98, X57:$X$98)-K57*$AZ$3)/Z57, 0)</f>
        <v>-13568842.744798655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0.55384314300000004</v>
      </c>
      <c r="Q58" s="5">
        <f t="shared" si="60"/>
        <v>12.5</v>
      </c>
      <c r="R58">
        <f t="shared" si="31"/>
        <v>250000</v>
      </c>
      <c r="S58">
        <f t="shared" si="32"/>
        <v>-27778030.483916484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-39.880440607847369</v>
      </c>
      <c r="AC58">
        <f t="shared" si="33"/>
        <v>-35.609124276160593</v>
      </c>
      <c r="AE58">
        <f t="shared" si="34"/>
        <v>0</v>
      </c>
      <c r="AF58">
        <f t="shared" si="35"/>
        <v>0</v>
      </c>
      <c r="AG58">
        <f t="shared" si="36"/>
        <v>-1.6023960147560822E-5</v>
      </c>
      <c r="AH58">
        <f t="shared" si="37"/>
        <v>-0.40695269644387738</v>
      </c>
      <c r="AI58">
        <f t="shared" si="38"/>
        <v>-0.40696872040402493</v>
      </c>
      <c r="AJ58">
        <f t="shared" si="39"/>
        <v>-4.2713163316867764</v>
      </c>
      <c r="AK58">
        <f t="shared" si="61"/>
        <v>-2.7916308425493161</v>
      </c>
      <c r="AL58">
        <f t="shared" si="40"/>
        <v>-7.4699158946401178</v>
      </c>
      <c r="AN58">
        <f t="shared" si="41"/>
        <v>0</v>
      </c>
      <c r="AO58">
        <f t="shared" si="42"/>
        <v>0</v>
      </c>
      <c r="AP58">
        <f t="shared" si="43"/>
        <v>-3.1461440925548045E-8</v>
      </c>
      <c r="AQ58">
        <f t="shared" si="44"/>
        <v>-7.9901086253078731E-4</v>
      </c>
      <c r="AR58">
        <f t="shared" si="45"/>
        <v>-7.9904232397171276E-4</v>
      </c>
      <c r="AS58">
        <f t="shared" si="46"/>
        <v>-8.3863018383846747E-3</v>
      </c>
      <c r="AT58">
        <f t="shared" si="47"/>
        <v>-5.4810875732346706E-3</v>
      </c>
      <c r="AU58">
        <f t="shared" si="48"/>
        <v>-1.4666431735591059E-2</v>
      </c>
      <c r="AW58">
        <v>55</v>
      </c>
      <c r="AX58">
        <f>IF(Z58&gt;0, (R58*SUMPRODUCT(K58:$K$98, X58:$X$98)-K58*$AZ$3)/Z58, 0)</f>
        <v>-27778030.483916484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0.568687897</v>
      </c>
      <c r="Q59" s="5">
        <f t="shared" si="60"/>
        <v>12.5</v>
      </c>
      <c r="R59">
        <f t="shared" si="31"/>
        <v>250000</v>
      </c>
      <c r="S59">
        <f t="shared" si="32"/>
        <v>-58869247.631777085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-35.609124276160593</v>
      </c>
      <c r="AC59">
        <f t="shared" si="33"/>
        <v>-31.79451934013294</v>
      </c>
      <c r="AE59">
        <f t="shared" si="34"/>
        <v>0</v>
      </c>
      <c r="AF59">
        <f t="shared" si="35"/>
        <v>0</v>
      </c>
      <c r="AG59">
        <f t="shared" si="36"/>
        <v>-6.7510883481570409E-6</v>
      </c>
      <c r="AH59">
        <f t="shared" si="37"/>
        <v>-0.18225264395856347</v>
      </c>
      <c r="AI59">
        <f t="shared" si="38"/>
        <v>-0.18225939504691163</v>
      </c>
      <c r="AJ59">
        <f t="shared" si="39"/>
        <v>-3.8146049360276528</v>
      </c>
      <c r="AK59">
        <f t="shared" si="61"/>
        <v>-2.4926386993312417</v>
      </c>
      <c r="AL59">
        <f t="shared" si="40"/>
        <v>-6.4895030304058068</v>
      </c>
      <c r="AN59">
        <f t="shared" si="41"/>
        <v>0</v>
      </c>
      <c r="AO59">
        <f t="shared" si="42"/>
        <v>0</v>
      </c>
      <c r="AP59">
        <f t="shared" si="43"/>
        <v>-1.1834898071207958E-8</v>
      </c>
      <c r="AQ59">
        <f t="shared" si="44"/>
        <v>-3.1949536922392231E-4</v>
      </c>
      <c r="AR59">
        <f t="shared" si="45"/>
        <v>-3.1950720412199352E-4</v>
      </c>
      <c r="AS59">
        <f t="shared" si="46"/>
        <v>-6.6871381726382158E-3</v>
      </c>
      <c r="AT59">
        <f t="shared" si="47"/>
        <v>-4.3696843254890563E-3</v>
      </c>
      <c r="AU59">
        <f t="shared" si="48"/>
        <v>-1.1376329702249267E-2</v>
      </c>
      <c r="AW59">
        <v>56</v>
      </c>
      <c r="AX59">
        <f>IF(Z59&gt;0, (R59*SUMPRODUCT(K59:$K$98, X59:$X$98)-K59*$AZ$3)/Z59, 0)</f>
        <v>-58869247.631777085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0.58363282999999999</v>
      </c>
      <c r="Q60" s="5">
        <f t="shared" si="60"/>
        <v>12.5</v>
      </c>
      <c r="R60">
        <f t="shared" si="31"/>
        <v>250000</v>
      </c>
      <c r="S60">
        <f t="shared" si="32"/>
        <v>-129346861.18179819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-31.79451934013294</v>
      </c>
      <c r="AC60">
        <f t="shared" si="33"/>
        <v>-28.388228168635933</v>
      </c>
      <c r="AE60">
        <f t="shared" si="34"/>
        <v>0</v>
      </c>
      <c r="AF60">
        <f t="shared" si="35"/>
        <v>0</v>
      </c>
      <c r="AG60">
        <f t="shared" si="36"/>
        <v>-2.7434206664605509E-6</v>
      </c>
      <c r="AH60">
        <f t="shared" si="37"/>
        <v>-7.8803135964298374E-2</v>
      </c>
      <c r="AI60">
        <f t="shared" si="38"/>
        <v>-7.8805879384964833E-2</v>
      </c>
      <c r="AJ60">
        <f t="shared" si="39"/>
        <v>-3.4062911714970063</v>
      </c>
      <c r="AK60">
        <f t="shared" si="61"/>
        <v>-2.2256163538093059</v>
      </c>
      <c r="AL60">
        <f t="shared" si="40"/>
        <v>-5.7107134046912771</v>
      </c>
      <c r="AN60">
        <f t="shared" si="41"/>
        <v>0</v>
      </c>
      <c r="AO60">
        <f t="shared" si="42"/>
        <v>0</v>
      </c>
      <c r="AP60">
        <f t="shared" si="43"/>
        <v>-4.2940303896743177E-9</v>
      </c>
      <c r="AQ60">
        <f t="shared" si="44"/>
        <v>-1.2334348310822575E-4</v>
      </c>
      <c r="AR60">
        <f t="shared" si="45"/>
        <v>-1.2334777713861542E-4</v>
      </c>
      <c r="AS60">
        <f t="shared" si="46"/>
        <v>-5.3315621571657368E-3</v>
      </c>
      <c r="AT60">
        <f t="shared" si="47"/>
        <v>-3.4835577262539116E-3</v>
      </c>
      <c r="AU60">
        <f t="shared" si="48"/>
        <v>-8.9384676605582629E-3</v>
      </c>
      <c r="AW60">
        <v>57</v>
      </c>
      <c r="AX60">
        <f>IF(Z60&gt;0, (R60*SUMPRODUCT(K60:$K$98, X60:$X$98)-K60*$AZ$3)/Z60, 0)</f>
        <v>-129346861.18179819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0.59833308299999999</v>
      </c>
      <c r="Q61" s="5">
        <f t="shared" si="60"/>
        <v>12.5</v>
      </c>
      <c r="R61">
        <f t="shared" si="31"/>
        <v>250000</v>
      </c>
      <c r="S61">
        <f t="shared" si="32"/>
        <v>-294864669.85672945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-28.388228168635933</v>
      </c>
      <c r="AC61">
        <f t="shared" si="33"/>
        <v>-25.346734845274188</v>
      </c>
      <c r="AE61">
        <f t="shared" si="34"/>
        <v>0</v>
      </c>
      <c r="AF61">
        <f t="shared" si="35"/>
        <v>0</v>
      </c>
      <c r="AG61">
        <f t="shared" si="36"/>
        <v>-1.0745071144666893E-6</v>
      </c>
      <c r="AH61">
        <f t="shared" si="37"/>
        <v>-3.2829586906585127E-2</v>
      </c>
      <c r="AI61">
        <f t="shared" si="38"/>
        <v>-3.2830661413699593E-2</v>
      </c>
      <c r="AJ61">
        <f t="shared" si="39"/>
        <v>-3.0414933233617454</v>
      </c>
      <c r="AK61">
        <f t="shared" si="61"/>
        <v>-1.9871759718045154</v>
      </c>
      <c r="AL61">
        <f t="shared" si="40"/>
        <v>-5.0614999565799605</v>
      </c>
      <c r="AN61">
        <f t="shared" si="41"/>
        <v>0</v>
      </c>
      <c r="AO61">
        <f t="shared" si="42"/>
        <v>0</v>
      </c>
      <c r="AP61">
        <f t="shared" si="43"/>
        <v>-1.5016336109179003E-9</v>
      </c>
      <c r="AQ61">
        <f t="shared" si="44"/>
        <v>-4.5879650741955817E-5</v>
      </c>
      <c r="AR61">
        <f t="shared" si="45"/>
        <v>-4.588115237556673E-5</v>
      </c>
      <c r="AS61">
        <f t="shared" si="46"/>
        <v>-4.2505149945044592E-3</v>
      </c>
      <c r="AT61">
        <f t="shared" si="47"/>
        <v>-2.7770967636181333E-3</v>
      </c>
      <c r="AU61">
        <f t="shared" si="48"/>
        <v>-7.0734929104981602E-3</v>
      </c>
      <c r="AW61">
        <v>58</v>
      </c>
      <c r="AX61">
        <f>IF(Z61&gt;0, (R61*SUMPRODUCT(K61:$K$98, X61:$X$98)-K61*$AZ$3)/Z61, 0)</f>
        <v>-294864669.85672945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0.61338487399999997</v>
      </c>
      <c r="Q62" s="5">
        <f t="shared" si="60"/>
        <v>12.5</v>
      </c>
      <c r="R62">
        <f t="shared" si="31"/>
        <v>250000</v>
      </c>
      <c r="S62">
        <f t="shared" si="32"/>
        <v>-699049119.5787878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-25.346734845274188</v>
      </c>
      <c r="AC62">
        <f t="shared" si="33"/>
        <v>-22.631051558099173</v>
      </c>
      <c r="AE62">
        <f t="shared" si="34"/>
        <v>0</v>
      </c>
      <c r="AF62">
        <f t="shared" si="35"/>
        <v>0</v>
      </c>
      <c r="AG62">
        <f t="shared" si="36"/>
        <v>-4.0467563230276868E-7</v>
      </c>
      <c r="AH62">
        <f t="shared" si="37"/>
        <v>-1.3181728220385077E-2</v>
      </c>
      <c r="AI62">
        <f t="shared" si="38"/>
        <v>-1.3182132896017379E-2</v>
      </c>
      <c r="AJ62">
        <f t="shared" si="39"/>
        <v>-2.7156832871750147</v>
      </c>
      <c r="AK62">
        <f t="shared" si="61"/>
        <v>-1.7742714391691934</v>
      </c>
      <c r="AL62">
        <f t="shared" si="40"/>
        <v>-4.5031368592402252</v>
      </c>
      <c r="AN62">
        <f t="shared" si="41"/>
        <v>0</v>
      </c>
      <c r="AO62">
        <f t="shared" si="42"/>
        <v>0</v>
      </c>
      <c r="AP62">
        <f t="shared" si="43"/>
        <v>-5.0494458176935716E-10</v>
      </c>
      <c r="AQ62">
        <f t="shared" si="44"/>
        <v>-1.6447845414768594E-5</v>
      </c>
      <c r="AR62">
        <f t="shared" si="45"/>
        <v>-1.6448350359350363E-5</v>
      </c>
      <c r="AS62">
        <f t="shared" si="46"/>
        <v>-3.3885646977495046E-3</v>
      </c>
      <c r="AT62">
        <f t="shared" si="47"/>
        <v>-2.2138934946453761E-3</v>
      </c>
      <c r="AU62">
        <f t="shared" si="48"/>
        <v>-5.6189065427542303E-3</v>
      </c>
      <c r="AW62">
        <v>59</v>
      </c>
      <c r="AX62">
        <f>IF(Z62&gt;0, (R62*SUMPRODUCT(K62:$K$98, X62:$X$98)-K62*$AZ$3)/Z62, 0)</f>
        <v>-699049119.5787878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0.62870016699999998</v>
      </c>
      <c r="Q63" s="5">
        <f t="shared" si="60"/>
        <v>12.5</v>
      </c>
      <c r="R63">
        <f t="shared" si="31"/>
        <v>250000</v>
      </c>
      <c r="S63">
        <f t="shared" si="32"/>
        <v>-1727516507.0385442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-22.631051558099173</v>
      </c>
      <c r="AC63">
        <f t="shared" si="33"/>
        <v>-20.206309821278737</v>
      </c>
      <c r="AE63">
        <f t="shared" si="34"/>
        <v>0</v>
      </c>
      <c r="AF63">
        <f t="shared" si="35"/>
        <v>0</v>
      </c>
      <c r="AG63">
        <f t="shared" si="36"/>
        <v>-1.4620923837015972E-7</v>
      </c>
      <c r="AH63">
        <f t="shared" si="37"/>
        <v>-5.0883927521916247E-3</v>
      </c>
      <c r="AI63">
        <f t="shared" si="38"/>
        <v>-5.0885389614299947E-3</v>
      </c>
      <c r="AJ63">
        <f t="shared" si="39"/>
        <v>-2.4247417368204367</v>
      </c>
      <c r="AK63">
        <f t="shared" si="61"/>
        <v>-1.5841736090669423</v>
      </c>
      <c r="AL63">
        <f t="shared" si="40"/>
        <v>-4.0140038848488091</v>
      </c>
      <c r="AN63">
        <f t="shared" si="41"/>
        <v>0</v>
      </c>
      <c r="AO63">
        <f t="shared" si="42"/>
        <v>0</v>
      </c>
      <c r="AP63">
        <f t="shared" si="43"/>
        <v>-1.6288963666743179E-10</v>
      </c>
      <c r="AQ63">
        <f t="shared" si="44"/>
        <v>-5.6689061229310713E-6</v>
      </c>
      <c r="AR63">
        <f t="shared" si="45"/>
        <v>-5.6690690125677385E-6</v>
      </c>
      <c r="AS63">
        <f t="shared" si="46"/>
        <v>-2.7013703438020786E-3</v>
      </c>
      <c r="AT63">
        <f t="shared" si="47"/>
        <v>-1.7649053266097418E-3</v>
      </c>
      <c r="AU63">
        <f t="shared" si="48"/>
        <v>-4.4719447394243883E-3</v>
      </c>
      <c r="AW63">
        <v>60</v>
      </c>
      <c r="AX63">
        <f>IF(Z63&gt;0, (R63*SUMPRODUCT(K63:$K$98, X63:$X$98)-K63*$AZ$3)/Z63, 0)</f>
        <v>-1727516507.0385442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0.64417999699999995</v>
      </c>
      <c r="Q64" s="5">
        <f t="shared" si="60"/>
        <v>12.5</v>
      </c>
      <c r="R64">
        <f t="shared" si="31"/>
        <v>250000</v>
      </c>
      <c r="S64">
        <f t="shared" si="32"/>
        <v>-4460198505.5489149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-20.206309821278737</v>
      </c>
      <c r="AC64">
        <f t="shared" si="33"/>
        <v>-18.041352825304632</v>
      </c>
      <c r="AE64">
        <f t="shared" si="34"/>
        <v>0</v>
      </c>
      <c r="AF64">
        <f t="shared" si="35"/>
        <v>0</v>
      </c>
      <c r="AG64">
        <f t="shared" si="36"/>
        <v>-5.0562079251796348E-8</v>
      </c>
      <c r="AH64">
        <f t="shared" si="37"/>
        <v>-1.8837013346932354E-3</v>
      </c>
      <c r="AI64">
        <f t="shared" si="38"/>
        <v>-1.8837518967724871E-3</v>
      </c>
      <c r="AJ64">
        <f t="shared" si="39"/>
        <v>-2.1649569959741051</v>
      </c>
      <c r="AK64">
        <f t="shared" si="61"/>
        <v>-1.4144416874895116</v>
      </c>
      <c r="AL64">
        <f t="shared" si="40"/>
        <v>-3.5812824353603894</v>
      </c>
      <c r="AN64">
        <f t="shared" si="41"/>
        <v>0</v>
      </c>
      <c r="AO64">
        <f t="shared" si="42"/>
        <v>0</v>
      </c>
      <c r="AP64">
        <f t="shared" si="43"/>
        <v>-5.0295084500892999E-11</v>
      </c>
      <c r="AQ64">
        <f t="shared" si="44"/>
        <v>-1.8737543867813799E-6</v>
      </c>
      <c r="AR64">
        <f t="shared" si="45"/>
        <v>-1.8738046818658808E-6</v>
      </c>
      <c r="AS64">
        <f t="shared" si="46"/>
        <v>-2.1535248681342272E-3</v>
      </c>
      <c r="AT64">
        <f t="shared" si="47"/>
        <v>-1.4069726808424966E-3</v>
      </c>
      <c r="AU64">
        <f t="shared" si="48"/>
        <v>-3.5623713536585902E-3</v>
      </c>
      <c r="AW64">
        <v>61</v>
      </c>
      <c r="AX64">
        <f>IF(Z64&gt;0, (R64*SUMPRODUCT(K64:$K$98, X64:$X$98)-K64*$AZ$3)/Z64, 0)</f>
        <v>-4460198505.5489149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0.65972661300000002</v>
      </c>
      <c r="Q65" s="5">
        <f t="shared" si="60"/>
        <v>12.5</v>
      </c>
      <c r="R65">
        <f t="shared" si="31"/>
        <v>250000</v>
      </c>
      <c r="S65">
        <f t="shared" si="32"/>
        <v>-12057648730.706934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-18.041352825304632</v>
      </c>
      <c r="AC65">
        <f t="shared" si="33"/>
        <v>-16.108352319701673</v>
      </c>
      <c r="AE65">
        <f t="shared" si="34"/>
        <v>0</v>
      </c>
      <c r="AF65">
        <f t="shared" si="35"/>
        <v>0</v>
      </c>
      <c r="AG65">
        <f t="shared" si="36"/>
        <v>-1.6699309168253204E-8</v>
      </c>
      <c r="AH65">
        <f t="shared" si="37"/>
        <v>-6.6714298582050359E-4</v>
      </c>
      <c r="AI65">
        <f t="shared" si="38"/>
        <v>-6.6715968512967181E-4</v>
      </c>
      <c r="AJ65">
        <f t="shared" si="39"/>
        <v>-1.9330005056029584</v>
      </c>
      <c r="AK65">
        <f t="shared" si="61"/>
        <v>-1.2628946977713242</v>
      </c>
      <c r="AL65">
        <f t="shared" si="40"/>
        <v>-3.1965623630594124</v>
      </c>
      <c r="AN65">
        <f t="shared" si="41"/>
        <v>0</v>
      </c>
      <c r="AO65">
        <f t="shared" si="42"/>
        <v>0</v>
      </c>
      <c r="AP65">
        <f t="shared" si="43"/>
        <v>-1.4831364203179583E-11</v>
      </c>
      <c r="AQ65">
        <f t="shared" si="44"/>
        <v>-5.925179597914809E-7</v>
      </c>
      <c r="AR65">
        <f t="shared" si="45"/>
        <v>-5.9253279115568411E-7</v>
      </c>
      <c r="AS65">
        <f t="shared" si="46"/>
        <v>-1.716779671223167E-3</v>
      </c>
      <c r="AT65">
        <f t="shared" si="47"/>
        <v>-1.1216303036366967E-3</v>
      </c>
      <c r="AU65">
        <f t="shared" si="48"/>
        <v>-2.8390025076510195E-3</v>
      </c>
      <c r="AW65">
        <v>62</v>
      </c>
      <c r="AX65">
        <f>IF(Z65&gt;0, (R65*SUMPRODUCT(K65:$K$98, X65:$X$98)-K65*$AZ$3)/Z65, 0)</f>
        <v>-12057648730.706934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0.67535580100000003</v>
      </c>
      <c r="Q66" s="5">
        <f t="shared" si="60"/>
        <v>12.5</v>
      </c>
      <c r="R66">
        <f t="shared" si="31"/>
        <v>250000</v>
      </c>
      <c r="S66">
        <f t="shared" si="32"/>
        <v>-34215657576.120514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-16.108352319701673</v>
      </c>
      <c r="AC66">
        <f t="shared" si="33"/>
        <v>-14.382457930650574</v>
      </c>
      <c r="AE66">
        <f t="shared" si="34"/>
        <v>0</v>
      </c>
      <c r="AF66">
        <f t="shared" si="35"/>
        <v>0</v>
      </c>
      <c r="AG66">
        <f t="shared" si="36"/>
        <v>-5.2543407570983856E-9</v>
      </c>
      <c r="AH66">
        <f t="shared" si="37"/>
        <v>-2.2555950638944574E-4</v>
      </c>
      <c r="AI66">
        <f t="shared" si="38"/>
        <v>-2.2556476073020285E-4</v>
      </c>
      <c r="AJ66">
        <f t="shared" si="39"/>
        <v>-1.7258943890510992</v>
      </c>
      <c r="AK66">
        <f t="shared" si="61"/>
        <v>-1.1275846623791173</v>
      </c>
      <c r="AL66">
        <f t="shared" si="40"/>
        <v>-2.8537046161909467</v>
      </c>
      <c r="AN66">
        <f t="shared" si="41"/>
        <v>0</v>
      </c>
      <c r="AO66">
        <f t="shared" si="42"/>
        <v>0</v>
      </c>
      <c r="AP66">
        <f t="shared" si="43"/>
        <v>-4.166609562309565E-12</v>
      </c>
      <c r="AQ66">
        <f t="shared" si="44"/>
        <v>-1.7886514020287631E-7</v>
      </c>
      <c r="AR66">
        <f t="shared" si="45"/>
        <v>-1.7886930681243865E-7</v>
      </c>
      <c r="AS66">
        <f t="shared" si="46"/>
        <v>-1.368607099804449E-3</v>
      </c>
      <c r="AT66">
        <f t="shared" si="47"/>
        <v>-8.9415689879560284E-4</v>
      </c>
      <c r="AU66">
        <f t="shared" si="48"/>
        <v>-2.2629428679068644E-3</v>
      </c>
      <c r="AW66">
        <v>63</v>
      </c>
      <c r="AX66">
        <f>IF(Z66&gt;0, (R66*SUMPRODUCT(K66:$K$98, X66:$X$98)-K66*$AZ$3)/Z66, 0)</f>
        <v>-34215657576.120514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2">$C$6</f>
        <v>250000</v>
      </c>
      <c r="S67">
        <f t="shared" ref="S67:S79" si="63">AX67</f>
        <v>-102205740105.1053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-14.382457930650574</v>
      </c>
      <c r="AC67">
        <f t="shared" ref="AC67:AC79" si="64">S67*Z67</f>
        <v>-12.841480447400485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-1.5705429599886823E-9</v>
      </c>
      <c r="AH67">
        <f t="shared" ref="AH67:AH79" si="68">-X67*R67</f>
        <v>-7.2625087790774396E-5</v>
      </c>
      <c r="AI67">
        <f t="shared" ref="AI67:AI79" si="69">SUM(AE67:AH67)</f>
        <v>-7.2626658333734389E-5</v>
      </c>
      <c r="AJ67">
        <f t="shared" ref="AJ67:AJ79" si="70">AB67-AC67</f>
        <v>-1.5409774832500887</v>
      </c>
      <c r="AK67">
        <f t="shared" si="61"/>
        <v>-1.0067720551455404</v>
      </c>
      <c r="AL67">
        <f t="shared" ref="AL67:AL79" si="71">SUM(AI67:AK67)</f>
        <v>-2.5478221650539625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-1.1119784468316523E-12</v>
      </c>
      <c r="AQ67">
        <f t="shared" ref="AQ67:AQ79" si="75">AH67*$K67</f>
        <v>-5.1420135825625341E-8</v>
      </c>
      <c r="AR67">
        <f t="shared" ref="AR67:AR79" si="76">AI67*$K67</f>
        <v>-5.1421247804072174E-8</v>
      </c>
      <c r="AS67">
        <f t="shared" ref="AS67:AS79" si="77">AJ67*$K67</f>
        <v>-1.0910454486640277E-3</v>
      </c>
      <c r="AT67">
        <f t="shared" ref="AT67:AT79" si="78">AK67*$K67</f>
        <v>-7.1281643018686737E-4</v>
      </c>
      <c r="AU67">
        <f t="shared" ref="AU67:AU79" si="79">AL67*$K67</f>
        <v>-1.803913300098699E-3</v>
      </c>
      <c r="AW67">
        <v>64</v>
      </c>
      <c r="AX67">
        <f>IF(Z67&gt;0, (R67*SUMPRODUCT(K67:$K$98, X67:$X$98)-K67*$AZ$3)/Z67, 0)</f>
        <v>-102205740105.1053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0.70685825099999999</v>
      </c>
      <c r="Q68" s="5">
        <f t="shared" si="60"/>
        <v>12.5</v>
      </c>
      <c r="R68">
        <f t="shared" si="62"/>
        <v>250000</v>
      </c>
      <c r="S68">
        <f t="shared" si="63"/>
        <v>-322294842655.69275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-12.841480447400485</v>
      </c>
      <c r="AC68">
        <f t="shared" si="64"/>
        <v>-11.465607586217738</v>
      </c>
      <c r="AE68">
        <f t="shared" si="65"/>
        <v>0</v>
      </c>
      <c r="AF68">
        <f t="shared" si="66"/>
        <v>0</v>
      </c>
      <c r="AG68">
        <f t="shared" si="67"/>
        <v>-4.4468628057083255E-10</v>
      </c>
      <c r="AH68">
        <f t="shared" si="68"/>
        <v>-2.2203024996359258E-5</v>
      </c>
      <c r="AI68">
        <f t="shared" si="69"/>
        <v>-2.2203469682639828E-5</v>
      </c>
      <c r="AJ68">
        <f t="shared" si="70"/>
        <v>-1.3758728611827475</v>
      </c>
      <c r="AK68">
        <f t="shared" si="61"/>
        <v>-0.89890363131803408</v>
      </c>
      <c r="AL68">
        <f t="shared" si="71"/>
        <v>-2.274798695970464</v>
      </c>
      <c r="AN68">
        <f t="shared" si="72"/>
        <v>0</v>
      </c>
      <c r="AO68">
        <f t="shared" si="73"/>
        <v>0</v>
      </c>
      <c r="AP68">
        <f t="shared" si="74"/>
        <v>-2.8111385918412283E-13</v>
      </c>
      <c r="AQ68">
        <f t="shared" si="75"/>
        <v>-1.4035913215662825E-8</v>
      </c>
      <c r="AR68">
        <f t="shared" si="76"/>
        <v>-1.4036194329522008E-8</v>
      </c>
      <c r="AS68">
        <f t="shared" si="77"/>
        <v>-8.6977482025595053E-4</v>
      </c>
      <c r="AT68">
        <f t="shared" si="78"/>
        <v>-5.6825290069677269E-4</v>
      </c>
      <c r="AU68">
        <f t="shared" si="79"/>
        <v>-1.4380417571470524E-3</v>
      </c>
      <c r="AW68">
        <v>65</v>
      </c>
      <c r="AX68">
        <f>IF(Z68&gt;0, (R68*SUMPRODUCT(K68:$K$98, X68:$X$98)-K68*$AZ$3)/Z68, 0)</f>
        <v>-322294842655.69275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0.722550582</v>
      </c>
      <c r="Q69" s="5">
        <f t="shared" ref="Q69:Q79" si="91">$C$8</f>
        <v>12.5</v>
      </c>
      <c r="R69">
        <f t="shared" si="62"/>
        <v>250000</v>
      </c>
      <c r="S69">
        <f t="shared" si="63"/>
        <v>-1075953931255.3661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-11.465607586217738</v>
      </c>
      <c r="AC69">
        <f t="shared" si="64"/>
        <v>-10.237149642572504</v>
      </c>
      <c r="AE69">
        <f t="shared" si="65"/>
        <v>0</v>
      </c>
      <c r="AF69">
        <f t="shared" si="66"/>
        <v>0</v>
      </c>
      <c r="AG69">
        <f t="shared" si="67"/>
        <v>-1.1893108693125388E-10</v>
      </c>
      <c r="AH69">
        <f t="shared" si="68"/>
        <v>-6.4261666166774074E-6</v>
      </c>
      <c r="AI69">
        <f t="shared" si="69"/>
        <v>-6.4262855477643388E-6</v>
      </c>
      <c r="AJ69">
        <f t="shared" si="70"/>
        <v>-1.2284579436452336</v>
      </c>
      <c r="AK69">
        <f t="shared" si="61"/>
        <v>-0.80259253103524175</v>
      </c>
      <c r="AL69">
        <f t="shared" si="71"/>
        <v>-2.0310569009660231</v>
      </c>
      <c r="AN69">
        <f t="shared" si="72"/>
        <v>0</v>
      </c>
      <c r="AO69">
        <f t="shared" si="73"/>
        <v>0</v>
      </c>
      <c r="AP69">
        <f t="shared" si="74"/>
        <v>-6.7128337527256797E-14</v>
      </c>
      <c r="AQ69">
        <f t="shared" si="75"/>
        <v>-3.6271246886027499E-9</v>
      </c>
      <c r="AR69">
        <f t="shared" si="76"/>
        <v>-3.6271918169402771E-9</v>
      </c>
      <c r="AS69">
        <f t="shared" si="77"/>
        <v>-6.9337917954726317E-4</v>
      </c>
      <c r="AT69">
        <f t="shared" si="78"/>
        <v>-4.5300773507040722E-4</v>
      </c>
      <c r="AU69">
        <f t="shared" si="79"/>
        <v>-1.1463905418094872E-3</v>
      </c>
      <c r="AW69">
        <v>66</v>
      </c>
      <c r="AX69">
        <f>IF(Z69&gt;0, (R69*SUMPRODUCT(K69:$K$98, X69:$X$98)-K69*$AZ$3)/Z69, 0)</f>
        <v>-1075953931255.3661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0.74076925400000004</v>
      </c>
      <c r="Q70" s="5">
        <f t="shared" si="91"/>
        <v>12.5</v>
      </c>
      <c r="R70">
        <f t="shared" si="62"/>
        <v>250000</v>
      </c>
      <c r="S70">
        <f t="shared" si="63"/>
        <v>-3854553134604.3428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-10.237149642572504</v>
      </c>
      <c r="AC70">
        <f t="shared" si="64"/>
        <v>-9.1403121839843191</v>
      </c>
      <c r="AE70">
        <f t="shared" si="65"/>
        <v>0</v>
      </c>
      <c r="AF70">
        <f t="shared" si="66"/>
        <v>0</v>
      </c>
      <c r="AG70">
        <f t="shared" si="67"/>
        <v>-2.9641283518467248E-11</v>
      </c>
      <c r="AH70">
        <f t="shared" si="68"/>
        <v>-1.7620098508694818E-6</v>
      </c>
      <c r="AI70">
        <f t="shared" si="69"/>
        <v>-1.7620394921530003E-6</v>
      </c>
      <c r="AJ70">
        <f t="shared" si="70"/>
        <v>-1.096837458588185</v>
      </c>
      <c r="AK70">
        <f t="shared" si="61"/>
        <v>-0.7166004749800754</v>
      </c>
      <c r="AL70">
        <f t="shared" si="71"/>
        <v>-1.8134396956077525</v>
      </c>
      <c r="AN70">
        <f t="shared" si="72"/>
        <v>0</v>
      </c>
      <c r="AO70">
        <f t="shared" si="73"/>
        <v>0</v>
      </c>
      <c r="AP70">
        <f t="shared" si="74"/>
        <v>-1.4937897892551787E-14</v>
      </c>
      <c r="AQ70">
        <f t="shared" si="75"/>
        <v>-8.8797515200582538E-10</v>
      </c>
      <c r="AR70">
        <f t="shared" si="76"/>
        <v>-8.8799008990371797E-10</v>
      </c>
      <c r="AS70">
        <f t="shared" si="77"/>
        <v>-5.5275764124412482E-4</v>
      </c>
      <c r="AT70">
        <f t="shared" si="78"/>
        <v>-3.6113499330544537E-4</v>
      </c>
      <c r="AU70">
        <f t="shared" si="79"/>
        <v>-9.1389352253966002E-4</v>
      </c>
      <c r="AW70">
        <v>67</v>
      </c>
      <c r="AX70">
        <f>IF(Z70&gt;0, (R70*SUMPRODUCT(K70:$K$98, X70:$X$98)-K70*$AZ$3)/Z70, 0)</f>
        <v>-3854553134604.3428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0.75888896100000003</v>
      </c>
      <c r="Q71" s="5">
        <f t="shared" si="91"/>
        <v>12.5</v>
      </c>
      <c r="R71">
        <f t="shared" si="62"/>
        <v>250000</v>
      </c>
      <c r="S71">
        <f t="shared" si="63"/>
        <v>-14891392959713.574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-9.1403121839843191</v>
      </c>
      <c r="AC71">
        <f t="shared" si="64"/>
        <v>-8.1609930221800528</v>
      </c>
      <c r="AE71">
        <f t="shared" si="65"/>
        <v>0</v>
      </c>
      <c r="AF71">
        <f t="shared" si="66"/>
        <v>0</v>
      </c>
      <c r="AG71">
        <f t="shared" si="67"/>
        <v>-6.8504278312465407E-12</v>
      </c>
      <c r="AH71">
        <f t="shared" si="68"/>
        <v>-4.4988885704072074E-7</v>
      </c>
      <c r="AI71">
        <f t="shared" si="69"/>
        <v>-4.4989570746855196E-7</v>
      </c>
      <c r="AJ71">
        <f t="shared" si="70"/>
        <v>-0.97931916180426626</v>
      </c>
      <c r="AK71">
        <f t="shared" si="61"/>
        <v>-0.63982185287890236</v>
      </c>
      <c r="AL71">
        <f t="shared" si="71"/>
        <v>-1.6191414645788762</v>
      </c>
      <c r="AN71">
        <f t="shared" si="72"/>
        <v>0</v>
      </c>
      <c r="AO71">
        <f t="shared" si="73"/>
        <v>0</v>
      </c>
      <c r="AP71">
        <f t="shared" si="74"/>
        <v>-3.0824224128781725E-15</v>
      </c>
      <c r="AQ71">
        <f t="shared" si="75"/>
        <v>-2.0243224662861992E-10</v>
      </c>
      <c r="AR71">
        <f t="shared" si="76"/>
        <v>-2.0243532905103279E-10</v>
      </c>
      <c r="AS71">
        <f t="shared" si="77"/>
        <v>-4.4065500842700527E-4</v>
      </c>
      <c r="AT71">
        <f t="shared" si="78"/>
        <v>-2.8789460573067549E-4</v>
      </c>
      <c r="AU71">
        <f t="shared" si="79"/>
        <v>-7.2854981659300989E-4</v>
      </c>
      <c r="AW71">
        <v>68</v>
      </c>
      <c r="AX71">
        <f>IF(Z71&gt;0, (R71*SUMPRODUCT(K71:$K$98, X71:$X$98)-K71*$AZ$3)/Z71, 0)</f>
        <v>-14891392959713.574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0.77688723800000004</v>
      </c>
      <c r="Q72" s="5">
        <f t="shared" si="91"/>
        <v>12.5</v>
      </c>
      <c r="R72">
        <f t="shared" si="62"/>
        <v>250000</v>
      </c>
      <c r="S72">
        <f t="shared" si="63"/>
        <v>-62388974018798.117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-8.1609930221800528</v>
      </c>
      <c r="AC72">
        <f t="shared" si="64"/>
        <v>-7.2866009128358415</v>
      </c>
      <c r="AE72">
        <f t="shared" si="65"/>
        <v>0</v>
      </c>
      <c r="AF72">
        <f t="shared" si="66"/>
        <v>0</v>
      </c>
      <c r="AG72">
        <f t="shared" si="67"/>
        <v>-1.4599135959986199E-12</v>
      </c>
      <c r="AH72">
        <f t="shared" si="68"/>
        <v>-1.0644019913870911E-7</v>
      </c>
      <c r="AI72">
        <f t="shared" si="69"/>
        <v>-1.0644165905230511E-7</v>
      </c>
      <c r="AJ72">
        <f t="shared" si="70"/>
        <v>-0.8743921093442113</v>
      </c>
      <c r="AK72">
        <f t="shared" ref="AK72:AK79" si="92">G72*SUM(AB72:AB72, AE72:AF72)</f>
        <v>-0.57126951155260375</v>
      </c>
      <c r="AL72">
        <f t="shared" si="71"/>
        <v>-1.4456617273384742</v>
      </c>
      <c r="AN72">
        <f t="shared" si="72"/>
        <v>0</v>
      </c>
      <c r="AO72">
        <f t="shared" si="73"/>
        <v>0</v>
      </c>
      <c r="AP72">
        <f t="shared" si="74"/>
        <v>-5.8652103040997459E-16</v>
      </c>
      <c r="AQ72">
        <f t="shared" si="75"/>
        <v>-4.2762404190896769E-11</v>
      </c>
      <c r="AR72">
        <f t="shared" si="76"/>
        <v>-4.2762990711927176E-11</v>
      </c>
      <c r="AS72">
        <f t="shared" si="77"/>
        <v>-3.5128747506739621E-4</v>
      </c>
      <c r="AT72">
        <f t="shared" si="78"/>
        <v>-2.295078170899867E-4</v>
      </c>
      <c r="AU72">
        <f t="shared" si="79"/>
        <v>-5.8079533492037371E-4</v>
      </c>
      <c r="AW72">
        <v>69</v>
      </c>
      <c r="AX72">
        <f>IF(Z72&gt;0, (R72*SUMPRODUCT(K72:$K$98, X72:$X$98)-K72*$AZ$3)/Z72, 0)</f>
        <v>-62388974018798.117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0.79474162100000001</v>
      </c>
      <c r="Q73" s="5">
        <f t="shared" si="91"/>
        <v>12.5</v>
      </c>
      <c r="R73">
        <f t="shared" si="62"/>
        <v>250000</v>
      </c>
      <c r="S73">
        <f t="shared" si="63"/>
        <v>-285285790929004.06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-7.2866009128358415</v>
      </c>
      <c r="AC73">
        <f t="shared" si="64"/>
        <v>-6.5058936722119567</v>
      </c>
      <c r="AE73">
        <f t="shared" si="65"/>
        <v>0</v>
      </c>
      <c r="AF73">
        <f t="shared" si="66"/>
        <v>0</v>
      </c>
      <c r="AG73">
        <f t="shared" si="67"/>
        <v>-2.8506036223475145E-13</v>
      </c>
      <c r="AH73">
        <f t="shared" si="68"/>
        <v>-2.3205081956077644E-8</v>
      </c>
      <c r="AI73">
        <f t="shared" si="69"/>
        <v>-2.320536701643988E-8</v>
      </c>
      <c r="AJ73">
        <f t="shared" si="70"/>
        <v>-0.78070724062388486</v>
      </c>
      <c r="AK73">
        <f t="shared" si="92"/>
        <v>-0.51006206389850894</v>
      </c>
      <c r="AL73">
        <f t="shared" si="71"/>
        <v>-1.2907693277277608</v>
      </c>
      <c r="AN73">
        <f t="shared" si="72"/>
        <v>0</v>
      </c>
      <c r="AO73">
        <f t="shared" si="73"/>
        <v>0</v>
      </c>
      <c r="AP73">
        <f t="shared" si="74"/>
        <v>-1.022528086136262E-16</v>
      </c>
      <c r="AQ73">
        <f t="shared" si="75"/>
        <v>-8.3237977581895243E-12</v>
      </c>
      <c r="AR73">
        <f t="shared" si="76"/>
        <v>-8.3239000109981394E-12</v>
      </c>
      <c r="AS73">
        <f t="shared" si="77"/>
        <v>-2.8004422443357987E-4</v>
      </c>
      <c r="AT73">
        <f t="shared" si="78"/>
        <v>-1.8296222663863299E-4</v>
      </c>
      <c r="AU73">
        <f t="shared" si="79"/>
        <v>-4.6300645939611286E-4</v>
      </c>
      <c r="AW73">
        <v>70</v>
      </c>
      <c r="AX73">
        <f>IF(Z73&gt;0, (R73*SUMPRODUCT(K73:$K$98, X73:$X$98)-K73*$AZ$3)/Z73, 0)</f>
        <v>-285285790929004.06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0.81243025300000005</v>
      </c>
      <c r="Q74" s="5">
        <f t="shared" si="91"/>
        <v>12.5</v>
      </c>
      <c r="R74">
        <f t="shared" si="62"/>
        <v>250000</v>
      </c>
      <c r="S74">
        <f t="shared" si="63"/>
        <v>-1434475525760187.3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-6.5058936722119567</v>
      </c>
      <c r="AC74">
        <f t="shared" si="64"/>
        <v>-5.8088336359107755</v>
      </c>
      <c r="AE74">
        <f t="shared" si="65"/>
        <v>0</v>
      </c>
      <c r="AF74">
        <f t="shared" si="66"/>
        <v>0</v>
      </c>
      <c r="AG74">
        <f t="shared" si="67"/>
        <v>-5.061809640175315E-14</v>
      </c>
      <c r="AH74">
        <f t="shared" si="68"/>
        <v>-4.631833244213015E-9</v>
      </c>
      <c r="AI74">
        <f t="shared" si="69"/>
        <v>-4.6318838623094169E-9</v>
      </c>
      <c r="AJ74">
        <f t="shared" si="70"/>
        <v>-0.69706003630118119</v>
      </c>
      <c r="AK74">
        <f t="shared" si="92"/>
        <v>-0.45541255705483702</v>
      </c>
      <c r="AL74">
        <f t="shared" si="71"/>
        <v>-1.152472597987902</v>
      </c>
      <c r="AN74">
        <f t="shared" si="72"/>
        <v>0</v>
      </c>
      <c r="AO74">
        <f t="shared" si="73"/>
        <v>0</v>
      </c>
      <c r="AP74">
        <f t="shared" si="74"/>
        <v>-1.621161192460805E-17</v>
      </c>
      <c r="AQ74">
        <f t="shared" si="75"/>
        <v>-1.4834513423558732E-12</v>
      </c>
      <c r="AR74">
        <f t="shared" si="76"/>
        <v>-1.4834675539677977E-12</v>
      </c>
      <c r="AS74">
        <f t="shared" si="77"/>
        <v>-2.2324954117153561E-4</v>
      </c>
      <c r="AT74">
        <f t="shared" si="78"/>
        <v>-1.4585636690025213E-4</v>
      </c>
      <c r="AU74">
        <f t="shared" si="79"/>
        <v>-3.6910590955525527E-4</v>
      </c>
      <c r="AW74">
        <v>71</v>
      </c>
      <c r="AX74">
        <f>IF(Z74&gt;0, (R74*SUMPRODUCT(K74:$K$98, X74:$X$98)-K74*$AZ$3)/Z74, 0)</f>
        <v>-1434475525760187.3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0.830029028</v>
      </c>
      <c r="Q75" s="5">
        <f t="shared" si="91"/>
        <v>12.5</v>
      </c>
      <c r="R75">
        <f t="shared" si="62"/>
        <v>250000</v>
      </c>
      <c r="S75">
        <f t="shared" si="63"/>
        <v>-8006338296357029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-5.8088336359107755</v>
      </c>
      <c r="AC75">
        <f t="shared" si="64"/>
        <v>-5.1864586034930582</v>
      </c>
      <c r="AE75">
        <f t="shared" si="65"/>
        <v>0</v>
      </c>
      <c r="AF75">
        <f t="shared" si="66"/>
        <v>0</v>
      </c>
      <c r="AG75">
        <f t="shared" si="67"/>
        <v>-8.0974260821781564E-15</v>
      </c>
      <c r="AH75">
        <f t="shared" si="68"/>
        <v>-8.4028978711114925E-10</v>
      </c>
      <c r="AI75">
        <f t="shared" si="69"/>
        <v>-8.402978845372314E-10</v>
      </c>
      <c r="AJ75">
        <f t="shared" si="70"/>
        <v>-0.6223750324177173</v>
      </c>
      <c r="AK75">
        <f t="shared" si="92"/>
        <v>-0.40661835451375433</v>
      </c>
      <c r="AL75">
        <f t="shared" si="71"/>
        <v>-1.0289933877717694</v>
      </c>
      <c r="AN75">
        <f t="shared" si="72"/>
        <v>0</v>
      </c>
      <c r="AO75">
        <f t="shared" si="73"/>
        <v>0</v>
      </c>
      <c r="AP75">
        <f t="shared" si="74"/>
        <v>-2.3155243904163762E-18</v>
      </c>
      <c r="AQ75">
        <f t="shared" si="75"/>
        <v>-2.402876515731362E-13</v>
      </c>
      <c r="AR75">
        <f t="shared" si="76"/>
        <v>-2.402899670975266E-13</v>
      </c>
      <c r="AS75">
        <f t="shared" si="77"/>
        <v>-1.7797316738972364E-4</v>
      </c>
      <c r="AT75">
        <f t="shared" si="78"/>
        <v>-1.1627580269486128E-4</v>
      </c>
      <c r="AU75">
        <f t="shared" si="79"/>
        <v>-2.9424897032487486E-4</v>
      </c>
      <c r="AW75">
        <v>72</v>
      </c>
      <c r="AX75">
        <f>IF(Z75&gt;0, (R75*SUMPRODUCT(K75:$K$98, X75:$X$98)-K75*$AZ$3)/Z75, 0)</f>
        <v>-8006338296357029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0.84762719500000006</v>
      </c>
      <c r="Q76" s="5">
        <f t="shared" si="91"/>
        <v>12.5</v>
      </c>
      <c r="R76">
        <f t="shared" si="62"/>
        <v>250000</v>
      </c>
      <c r="S76">
        <f t="shared" si="63"/>
        <v>-5.0209844050156864E+16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-5.1864586034930582</v>
      </c>
      <c r="AC76">
        <f t="shared" si="64"/>
        <v>-4.6307666102618699</v>
      </c>
      <c r="AE76">
        <f t="shared" si="65"/>
        <v>0</v>
      </c>
      <c r="AF76">
        <f t="shared" si="66"/>
        <v>0</v>
      </c>
      <c r="AG76">
        <f t="shared" si="67"/>
        <v>-1.1528532645998635E-15</v>
      </c>
      <c r="AH76">
        <f t="shared" si="68"/>
        <v>-1.372719711351302E-10</v>
      </c>
      <c r="AI76">
        <f t="shared" si="69"/>
        <v>-1.3727312398839481E-10</v>
      </c>
      <c r="AJ76">
        <f t="shared" si="70"/>
        <v>-0.55569199323118834</v>
      </c>
      <c r="AK76">
        <f t="shared" si="92"/>
        <v>-0.36305210224451412</v>
      </c>
      <c r="AL76">
        <f t="shared" si="71"/>
        <v>-0.91874409561297554</v>
      </c>
      <c r="AN76">
        <f t="shared" si="72"/>
        <v>0</v>
      </c>
      <c r="AO76">
        <f t="shared" si="73"/>
        <v>0</v>
      </c>
      <c r="AP76">
        <f t="shared" si="74"/>
        <v>-2.9434616295490554E-19</v>
      </c>
      <c r="AQ76">
        <f t="shared" si="75"/>
        <v>-3.5048240071477097E-14</v>
      </c>
      <c r="AR76">
        <f t="shared" si="76"/>
        <v>-3.5048534417640058E-14</v>
      </c>
      <c r="AS76">
        <f t="shared" si="77"/>
        <v>-1.4187911941172725E-4</v>
      </c>
      <c r="AT76">
        <f t="shared" si="78"/>
        <v>-9.2694358015696981E-5</v>
      </c>
      <c r="AU76">
        <f t="shared" si="79"/>
        <v>-2.3457347746247276E-4</v>
      </c>
      <c r="AW76">
        <v>73</v>
      </c>
      <c r="AX76">
        <f>IF(Z76&gt;0, (R76*SUMPRODUCT(K76:$K$98, X76:$X$98)-K76*$AZ$3)/Z76, 0)</f>
        <v>-5.0209844050156864E+16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0.86522596900000004</v>
      </c>
      <c r="Q77" s="5">
        <f t="shared" si="91"/>
        <v>12.5</v>
      </c>
      <c r="R77">
        <f t="shared" si="62"/>
        <v>250000</v>
      </c>
      <c r="S77">
        <f t="shared" si="63"/>
        <v>-3.5929125269605254E+17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-4.6307666102618699</v>
      </c>
      <c r="AC77">
        <f t="shared" si="64"/>
        <v>-4.1346130448766996</v>
      </c>
      <c r="AE77">
        <f t="shared" si="65"/>
        <v>0</v>
      </c>
      <c r="AF77">
        <f t="shared" si="66"/>
        <v>0</v>
      </c>
      <c r="AG77">
        <f t="shared" si="67"/>
        <v>-1.4384614897563459E-16</v>
      </c>
      <c r="AH77">
        <f t="shared" si="68"/>
        <v>-1.9949571659564608E-11</v>
      </c>
      <c r="AI77">
        <f t="shared" si="69"/>
        <v>-1.9949715505713582E-11</v>
      </c>
      <c r="AJ77">
        <f t="shared" si="70"/>
        <v>-0.4961535653851703</v>
      </c>
      <c r="AK77">
        <f t="shared" si="92"/>
        <v>-0.3241536627183309</v>
      </c>
      <c r="AL77">
        <f t="shared" si="71"/>
        <v>-0.82030722812345092</v>
      </c>
      <c r="AN77">
        <f t="shared" si="72"/>
        <v>0</v>
      </c>
      <c r="AO77">
        <f t="shared" si="73"/>
        <v>0</v>
      </c>
      <c r="AP77">
        <f t="shared" si="74"/>
        <v>-3.2791747554702181E-20</v>
      </c>
      <c r="AQ77">
        <f t="shared" si="75"/>
        <v>-4.5477847154301799E-15</v>
      </c>
      <c r="AR77">
        <f t="shared" si="76"/>
        <v>-4.5478175071777344E-15</v>
      </c>
      <c r="AS77">
        <f t="shared" si="77"/>
        <v>-1.131051653474003E-4</v>
      </c>
      <c r="AT77">
        <f t="shared" si="78"/>
        <v>-7.3895374693639339E-5</v>
      </c>
      <c r="AU77">
        <f t="shared" si="79"/>
        <v>-1.8700054004558745E-4</v>
      </c>
      <c r="AW77">
        <v>74</v>
      </c>
      <c r="AX77">
        <f>IF(Z77&gt;0, (R77*SUMPRODUCT(K77:$K$98, X77:$X$98)-K77*$AZ$3)/Z77, 0)</f>
        <v>-3.5929125269605254E+17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0.88282474399999999</v>
      </c>
      <c r="Q78" s="5">
        <f t="shared" si="91"/>
        <v>12.5</v>
      </c>
      <c r="R78">
        <f t="shared" si="62"/>
        <v>250000</v>
      </c>
      <c r="S78">
        <f t="shared" si="63"/>
        <v>-2.9931886641424174E+18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-4.1346130448766996</v>
      </c>
      <c r="AC78">
        <f t="shared" si="64"/>
        <v>-3.6916187900684858</v>
      </c>
      <c r="AE78">
        <f t="shared" si="65"/>
        <v>0</v>
      </c>
      <c r="AF78">
        <f t="shared" si="66"/>
        <v>0</v>
      </c>
      <c r="AG78">
        <f t="shared" si="67"/>
        <v>-1.5416747841077771E-17</v>
      </c>
      <c r="AH78">
        <f t="shared" si="68"/>
        <v>-2.5398187928960094E-12</v>
      </c>
      <c r="AI78">
        <f t="shared" si="69"/>
        <v>-2.5398342096438505E-12</v>
      </c>
      <c r="AJ78">
        <f t="shared" si="70"/>
        <v>-0.44299425480821375</v>
      </c>
      <c r="AK78">
        <f t="shared" si="92"/>
        <v>-0.28942291314136898</v>
      </c>
      <c r="AL78">
        <f t="shared" si="71"/>
        <v>-0.73241716795212253</v>
      </c>
      <c r="AN78">
        <f t="shared" si="72"/>
        <v>0</v>
      </c>
      <c r="AO78">
        <f t="shared" si="73"/>
        <v>0</v>
      </c>
      <c r="AP78">
        <f t="shared" si="74"/>
        <v>-3.1379142311273028E-21</v>
      </c>
      <c r="AQ78">
        <f t="shared" si="75"/>
        <v>-5.1695296679093889E-16</v>
      </c>
      <c r="AR78">
        <f t="shared" si="76"/>
        <v>-5.1695610470516998E-16</v>
      </c>
      <c r="AS78">
        <f t="shared" si="77"/>
        <v>-9.0166745334348633E-5</v>
      </c>
      <c r="AT78">
        <f t="shared" si="78"/>
        <v>-5.8908940285108312E-5</v>
      </c>
      <c r="AU78">
        <f t="shared" si="79"/>
        <v>-1.4907568561997389E-4</v>
      </c>
      <c r="AW78">
        <v>75</v>
      </c>
      <c r="AX78">
        <f>IF(Z78&gt;0, (R78*SUMPRODUCT(K78:$K$98, X78:$X$98)-K78*$AZ$3)/Z78, 0)</f>
        <v>-2.9931886641424174E+18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-3.6916187900684858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-3.0833495682155544E-13</v>
      </c>
      <c r="AI79">
        <f t="shared" si="69"/>
        <v>-3.0833495682155544E-13</v>
      </c>
      <c r="AJ79">
        <f t="shared" si="70"/>
        <v>-3.6916187900684858</v>
      </c>
      <c r="AK79">
        <f t="shared" si="92"/>
        <v>-0.25841331530479406</v>
      </c>
      <c r="AL79">
        <f t="shared" si="71"/>
        <v>-3.9500321053735883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-5.6034182698701841E-17</v>
      </c>
      <c r="AR79">
        <f t="shared" si="76"/>
        <v>-5.6034182698701841E-17</v>
      </c>
      <c r="AS79">
        <f t="shared" si="77"/>
        <v>-6.7088352183295797E-4</v>
      </c>
      <c r="AT79">
        <f t="shared" si="78"/>
        <v>-4.6961846528307067E-5</v>
      </c>
      <c r="AU79">
        <f t="shared" si="79"/>
        <v>-7.178453683613211E-4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32944.547235608858</v>
      </c>
      <c r="AO81" s="6">
        <f t="shared" si="93"/>
        <v>-3294.4547235608861</v>
      </c>
      <c r="AP81" s="6">
        <f t="shared" si="93"/>
        <v>-701.31051563757069</v>
      </c>
      <c r="AQ81" s="6">
        <f t="shared" si="93"/>
        <v>-18137.129258445162</v>
      </c>
      <c r="AR81" s="6">
        <f t="shared" si="93"/>
        <v>10811.65273796524</v>
      </c>
      <c r="AS81" s="6">
        <f t="shared" si="93"/>
        <v>-4316.6035369565734</v>
      </c>
      <c r="AT81" s="6">
        <f t="shared" si="93"/>
        <v>2518.0187298913338</v>
      </c>
      <c r="AU81" s="6">
        <f t="shared" si="93"/>
        <v>9013.0679308999843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61" priority="1" operator="lessThan">
      <formula>0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DAF8A-65D7-4C05-9499-631D6EE129D6}">
  <sheetPr codeName="Sheet3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74991.118528590465</v>
      </c>
      <c r="K3">
        <v>1</v>
      </c>
      <c r="L3" s="2">
        <v>0</v>
      </c>
      <c r="O3">
        <f>$C$3</f>
        <v>74991.118528590465</v>
      </c>
      <c r="P3" s="2">
        <f>O3*C5</f>
        <v>7499.1118528590468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74991.118528590465</v>
      </c>
      <c r="AF3">
        <f t="shared" ref="AF3:AF34" si="4">-$Z3*P3</f>
        <v>-7499.1118528590468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66867.049705031415</v>
      </c>
      <c r="AJ3">
        <f t="shared" ref="AJ3:AJ34" si="8">AB3-AC3</f>
        <v>0</v>
      </c>
      <c r="AL3">
        <f t="shared" ref="AL3:AL34" si="9">SUM(AI3:AK3)</f>
        <v>66867.049705031415</v>
      </c>
      <c r="AN3">
        <f t="shared" ref="AN3:AN34" si="10">AE3*$K3</f>
        <v>74991.118528590465</v>
      </c>
      <c r="AO3">
        <f t="shared" ref="AO3:AO34" si="11">AF3*$K3</f>
        <v>-7499.1118528590468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66867.049705031415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66867.049705031415</v>
      </c>
      <c r="AW3">
        <v>0</v>
      </c>
      <c r="AX3">
        <f>IF(Z3&gt;0, (R3*SUMPRODUCT(K3:$K$98, X3:$X$98)-K3*$AZ$3)/Z3, 0)</f>
        <v>0</v>
      </c>
      <c r="AZ3">
        <f>C6*ABS(SUMPRODUCT(X4:X69, K4:K69))/1</f>
        <v>44100.490705740187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250000</v>
      </c>
      <c r="S4">
        <f t="shared" si="1"/>
        <v>4830.3767722957618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4725.0525756150237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-4725.0525756150237</v>
      </c>
      <c r="AK4">
        <f>G4*SUM(AB4, AE4:AF4)</f>
        <v>0</v>
      </c>
      <c r="AL4">
        <f t="shared" si="9"/>
        <v>-7676.1903256150235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-2634.9444196428567</v>
      </c>
      <c r="AR4">
        <f t="shared" si="14"/>
        <v>-2634.9444196428567</v>
      </c>
      <c r="AS4">
        <f t="shared" si="15"/>
        <v>-4218.7969425134133</v>
      </c>
      <c r="AT4">
        <f t="shared" si="16"/>
        <v>0</v>
      </c>
      <c r="AU4">
        <f t="shared" si="17"/>
        <v>-6853.741362156271</v>
      </c>
      <c r="AW4">
        <v>1</v>
      </c>
      <c r="AX4">
        <f>IF(Z4&gt;0, (R4*SUMPRODUCT(K4:$K$98, X4:$X$98)-K4*$AZ$3)/Z4, 0)</f>
        <v>4830.3767722957618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250000</v>
      </c>
      <c r="S5">
        <f t="shared" si="1"/>
        <v>6605.6167786833976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4725.0525756150237</v>
      </c>
      <c r="AC5">
        <f t="shared" si="2"/>
        <v>6308.9050984855785</v>
      </c>
      <c r="AE5">
        <f t="shared" si="3"/>
        <v>0</v>
      </c>
      <c r="AF5">
        <f t="shared" si="4"/>
        <v>0</v>
      </c>
      <c r="AG5">
        <f t="shared" si="5"/>
        <v>-11.93852389160063</v>
      </c>
      <c r="AH5">
        <f t="shared" si="6"/>
        <v>-3332.8957954874118</v>
      </c>
      <c r="AI5">
        <f t="shared" si="7"/>
        <v>-3344.8343193790124</v>
      </c>
      <c r="AJ5">
        <f t="shared" si="8"/>
        <v>-1583.8525228705548</v>
      </c>
      <c r="AK5">
        <f>G5*SUM(AB5, AE5:AF5)</f>
        <v>330.75368029305167</v>
      </c>
      <c r="AL5">
        <f t="shared" si="9"/>
        <v>-4597.9331619565155</v>
      </c>
      <c r="AN5">
        <f t="shared" si="10"/>
        <v>0</v>
      </c>
      <c r="AO5">
        <f t="shared" si="11"/>
        <v>0</v>
      </c>
      <c r="AP5">
        <f t="shared" si="12"/>
        <v>-9.5173181533806037</v>
      </c>
      <c r="AQ5">
        <f t="shared" si="13"/>
        <v>-2656.9641226781023</v>
      </c>
      <c r="AR5">
        <f t="shared" si="14"/>
        <v>-2666.4814408314828</v>
      </c>
      <c r="AS5">
        <f t="shared" si="15"/>
        <v>-1262.6375341761436</v>
      </c>
      <c r="AT5">
        <f t="shared" si="16"/>
        <v>263.67480890708839</v>
      </c>
      <c r="AU5">
        <f t="shared" si="17"/>
        <v>-3665.444166100538</v>
      </c>
      <c r="AW5">
        <v>2</v>
      </c>
      <c r="AX5">
        <f>IF(Z5&gt;0, (R5*SUMPRODUCT(K5:$K$98, X5:$X$98)-K5*$AZ$3)/Z5, 0)</f>
        <v>6605.6167786833976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250000</v>
      </c>
      <c r="S6">
        <f t="shared" si="1"/>
        <v>7971.1376589221381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6308.9050984855785</v>
      </c>
      <c r="AC6">
        <f t="shared" si="2"/>
        <v>7418.7239601944457</v>
      </c>
      <c r="AE6">
        <f t="shared" si="3"/>
        <v>0</v>
      </c>
      <c r="AF6">
        <f t="shared" si="4"/>
        <v>0</v>
      </c>
      <c r="AG6">
        <f t="shared" si="5"/>
        <v>-11.633728266959841</v>
      </c>
      <c r="AH6">
        <f t="shared" si="6"/>
        <v>-3708.2077144956684</v>
      </c>
      <c r="AI6">
        <f t="shared" si="7"/>
        <v>-3719.841442762628</v>
      </c>
      <c r="AJ6">
        <f t="shared" si="8"/>
        <v>-1109.8188617088672</v>
      </c>
      <c r="AK6">
        <f>G6*SUM(AB6, AE6:AF6)</f>
        <v>441.62335689399055</v>
      </c>
      <c r="AL6">
        <f t="shared" si="9"/>
        <v>-4388.0369475775051</v>
      </c>
      <c r="AN6">
        <f t="shared" si="10"/>
        <v>0</v>
      </c>
      <c r="AO6">
        <f t="shared" si="11"/>
        <v>0</v>
      </c>
      <c r="AP6">
        <f t="shared" si="12"/>
        <v>-8.2806579888505603</v>
      </c>
      <c r="AQ6">
        <f t="shared" si="13"/>
        <v>-2639.429005967329</v>
      </c>
      <c r="AR6">
        <f t="shared" si="14"/>
        <v>-2647.7096639561796</v>
      </c>
      <c r="AS6">
        <f t="shared" si="15"/>
        <v>-789.9471444151352</v>
      </c>
      <c r="AT6">
        <f t="shared" si="16"/>
        <v>314.33878241019505</v>
      </c>
      <c r="AU6">
        <f t="shared" si="17"/>
        <v>-3123.3180259611199</v>
      </c>
      <c r="AW6">
        <v>3</v>
      </c>
      <c r="AX6">
        <f>IF(Z6&gt;0, (R6*SUMPRODUCT(K6:$K$98, X6:$X$98)-K6*$AZ$3)/Z6, 0)</f>
        <v>7971.1376589221381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12.5</v>
      </c>
      <c r="R7">
        <f t="shared" si="0"/>
        <v>250000</v>
      </c>
      <c r="S7">
        <f t="shared" si="1"/>
        <v>8996.7952502624521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7418.7239601944457</v>
      </c>
      <c r="AC7">
        <f t="shared" si="2"/>
        <v>8142.4940474297737</v>
      </c>
      <c r="AE7">
        <f t="shared" si="3"/>
        <v>0</v>
      </c>
      <c r="AF7">
        <f t="shared" si="4"/>
        <v>0</v>
      </c>
      <c r="AG7">
        <f t="shared" si="5"/>
        <v>-11.313047897794833</v>
      </c>
      <c r="AH7">
        <f t="shared" si="6"/>
        <v>-4086.8617299081743</v>
      </c>
      <c r="AI7">
        <f t="shared" si="7"/>
        <v>-4098.1747778059689</v>
      </c>
      <c r="AJ7">
        <f t="shared" si="8"/>
        <v>-723.77008723532799</v>
      </c>
      <c r="AK7">
        <f>G7*SUM(AB7, AE7:AF7)</f>
        <v>519.31067721361126</v>
      </c>
      <c r="AL7">
        <f t="shared" si="9"/>
        <v>-4302.6341878276853</v>
      </c>
      <c r="AN7">
        <f t="shared" si="10"/>
        <v>0</v>
      </c>
      <c r="AO7">
        <f t="shared" si="11"/>
        <v>0</v>
      </c>
      <c r="AP7">
        <f t="shared" si="12"/>
        <v>-7.1896464609083877</v>
      </c>
      <c r="AQ7">
        <f t="shared" si="13"/>
        <v>-2597.2745132974874</v>
      </c>
      <c r="AR7">
        <f t="shared" si="14"/>
        <v>-2604.4641597583955</v>
      </c>
      <c r="AS7">
        <f t="shared" si="15"/>
        <v>-459.96897504669272</v>
      </c>
      <c r="AT7">
        <f t="shared" si="16"/>
        <v>330.03132367790579</v>
      </c>
      <c r="AU7">
        <f t="shared" si="17"/>
        <v>-2734.4018111271821</v>
      </c>
      <c r="AW7">
        <v>4</v>
      </c>
      <c r="AX7">
        <f>IF(Z7&gt;0, (R7*SUMPRODUCT(K7:$K$98, X7:$X$98)-K7*$AZ$3)/Z7, 0)</f>
        <v>8996.7952502624521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250000</v>
      </c>
      <c r="S8">
        <f t="shared" si="1"/>
        <v>9735.1062891272068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8142.4940474297737</v>
      </c>
      <c r="AC8">
        <f t="shared" si="2"/>
        <v>8548.0758673489399</v>
      </c>
      <c r="AE8">
        <f t="shared" si="3"/>
        <v>0</v>
      </c>
      <c r="AF8">
        <f t="shared" si="4"/>
        <v>0</v>
      </c>
      <c r="AG8">
        <f t="shared" si="5"/>
        <v>-10.975837876695785</v>
      </c>
      <c r="AH8">
        <f t="shared" si="6"/>
        <v>-4481.5908424220024</v>
      </c>
      <c r="AI8">
        <f t="shared" si="7"/>
        <v>-4492.566680298698</v>
      </c>
      <c r="AJ8">
        <f t="shared" si="8"/>
        <v>-405.58181991916626</v>
      </c>
      <c r="AK8">
        <f t="shared" ref="AK8:AK39" si="30">G8*SUM(AB8:AB8, AE8:AF8)</f>
        <v>569.97458332008421</v>
      </c>
      <c r="AL8">
        <f t="shared" si="9"/>
        <v>-4328.1739168977801</v>
      </c>
      <c r="AN8">
        <f t="shared" si="10"/>
        <v>0</v>
      </c>
      <c r="AO8">
        <f t="shared" si="11"/>
        <v>0</v>
      </c>
      <c r="AP8">
        <f t="shared" si="12"/>
        <v>-6.2279851752505966</v>
      </c>
      <c r="AQ8">
        <f t="shared" si="13"/>
        <v>-2542.9750003327854</v>
      </c>
      <c r="AR8">
        <f t="shared" si="14"/>
        <v>-2549.2029855080359</v>
      </c>
      <c r="AS8">
        <f t="shared" si="15"/>
        <v>-230.13801681335968</v>
      </c>
      <c r="AT8">
        <f t="shared" si="16"/>
        <v>323.41888565283415</v>
      </c>
      <c r="AU8">
        <f t="shared" si="17"/>
        <v>-2455.9221166685616</v>
      </c>
      <c r="AW8">
        <v>5</v>
      </c>
      <c r="AX8">
        <f>IF(Z8&gt;0, (R8*SUMPRODUCT(K8:$K$98, X8:$X$98)-K8*$AZ$3)/Z8, 0)</f>
        <v>9735.1062891272068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250000</v>
      </c>
      <c r="S9">
        <f t="shared" si="1"/>
        <v>10224.627736926814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8548.0758673489399</v>
      </c>
      <c r="AC9">
        <f t="shared" si="2"/>
        <v>8686.2225931024659</v>
      </c>
      <c r="AE9">
        <f t="shared" si="3"/>
        <v>0</v>
      </c>
      <c r="AF9">
        <f t="shared" si="4"/>
        <v>0</v>
      </c>
      <c r="AG9">
        <f t="shared" si="5"/>
        <v>-10.619240642047641</v>
      </c>
      <c r="AH9">
        <f t="shared" si="6"/>
        <v>-4936.777117623702</v>
      </c>
      <c r="AI9">
        <f t="shared" si="7"/>
        <v>-4947.3963582657498</v>
      </c>
      <c r="AJ9">
        <f t="shared" si="8"/>
        <v>-138.14672575352597</v>
      </c>
      <c r="AK9">
        <f t="shared" si="30"/>
        <v>598.36531071442585</v>
      </c>
      <c r="AL9">
        <f t="shared" si="9"/>
        <v>-4487.1777733048502</v>
      </c>
      <c r="AN9">
        <f t="shared" si="10"/>
        <v>0</v>
      </c>
      <c r="AO9">
        <f t="shared" si="11"/>
        <v>0</v>
      </c>
      <c r="AP9">
        <f t="shared" si="12"/>
        <v>-5.3800377925323684</v>
      </c>
      <c r="AQ9">
        <f t="shared" si="13"/>
        <v>-2501.1249261042381</v>
      </c>
      <c r="AR9">
        <f t="shared" si="14"/>
        <v>-2506.5049638967707</v>
      </c>
      <c r="AS9">
        <f t="shared" si="15"/>
        <v>-69.989430555484716</v>
      </c>
      <c r="AT9">
        <f t="shared" si="16"/>
        <v>303.15048824086546</v>
      </c>
      <c r="AU9">
        <f t="shared" si="17"/>
        <v>-2273.3439062113898</v>
      </c>
      <c r="AW9">
        <v>6</v>
      </c>
      <c r="AX9">
        <f>IF(Z9&gt;0, (R9*SUMPRODUCT(K9:$K$98, X9:$X$98)-K9*$AZ$3)/Z9, 0)</f>
        <v>10224.627736926814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250000</v>
      </c>
      <c r="S10">
        <f t="shared" si="1"/>
        <v>10468.408341608041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8686.2225931024659</v>
      </c>
      <c r="AC10">
        <f t="shared" si="2"/>
        <v>8578.956351003857</v>
      </c>
      <c r="AE10">
        <f t="shared" si="3"/>
        <v>0</v>
      </c>
      <c r="AF10">
        <f t="shared" si="4"/>
        <v>0</v>
      </c>
      <c r="AG10">
        <f t="shared" si="5"/>
        <v>-10.243864290364094</v>
      </c>
      <c r="AH10">
        <f t="shared" si="6"/>
        <v>-5383.6789052614604</v>
      </c>
      <c r="AI10">
        <f t="shared" si="7"/>
        <v>-5393.9227695518248</v>
      </c>
      <c r="AJ10">
        <f t="shared" si="8"/>
        <v>107.26624209860893</v>
      </c>
      <c r="AK10">
        <f t="shared" si="30"/>
        <v>608.03558151717266</v>
      </c>
      <c r="AL10">
        <f t="shared" si="9"/>
        <v>-4678.6209459360434</v>
      </c>
      <c r="AN10">
        <f t="shared" si="10"/>
        <v>0</v>
      </c>
      <c r="AO10">
        <f t="shared" si="11"/>
        <v>0</v>
      </c>
      <c r="AP10">
        <f t="shared" si="12"/>
        <v>-4.6338039737638219</v>
      </c>
      <c r="AQ10">
        <f t="shared" si="13"/>
        <v>-2435.3029284208078</v>
      </c>
      <c r="AR10">
        <f t="shared" si="14"/>
        <v>-2439.9367323945717</v>
      </c>
      <c r="AS10">
        <f t="shared" si="15"/>
        <v>48.521800445443006</v>
      </c>
      <c r="AT10">
        <f t="shared" si="16"/>
        <v>275.04441819620484</v>
      </c>
      <c r="AU10">
        <f t="shared" si="17"/>
        <v>-2116.3705137529237</v>
      </c>
      <c r="AW10">
        <v>7</v>
      </c>
      <c r="AX10">
        <f>IF(Z10&gt;0, (R10*SUMPRODUCT(K10:$K$98, X10:$X$98)-K10*$AZ$3)/Z10, 0)</f>
        <v>10468.408341608041</v>
      </c>
    </row>
    <row r="11" spans="1:52" x14ac:dyDescent="0.25">
      <c r="A11" t="s">
        <v>33</v>
      </c>
      <c r="C11" s="25">
        <f>AU71</f>
        <v>20512.841798799796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250000</v>
      </c>
      <c r="S11">
        <f t="shared" si="1"/>
        <v>10506.173669746217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8578.956351003857</v>
      </c>
      <c r="AC11">
        <f t="shared" si="2"/>
        <v>8281.0272475880738</v>
      </c>
      <c r="AE11">
        <f t="shared" si="3"/>
        <v>0</v>
      </c>
      <c r="AF11">
        <f t="shared" si="4"/>
        <v>0</v>
      </c>
      <c r="AG11">
        <f t="shared" si="5"/>
        <v>-9.8525727680409965</v>
      </c>
      <c r="AH11">
        <f t="shared" si="6"/>
        <v>-5777.0575883891297</v>
      </c>
      <c r="AI11">
        <f t="shared" si="7"/>
        <v>-5786.9101611571705</v>
      </c>
      <c r="AJ11">
        <f t="shared" si="8"/>
        <v>297.92910341578317</v>
      </c>
      <c r="AK11">
        <f t="shared" si="30"/>
        <v>600.52694457027008</v>
      </c>
      <c r="AL11">
        <f t="shared" si="9"/>
        <v>-4888.4541131711176</v>
      </c>
      <c r="AN11">
        <f t="shared" si="10"/>
        <v>0</v>
      </c>
      <c r="AO11">
        <f t="shared" si="11"/>
        <v>0</v>
      </c>
      <c r="AP11">
        <f t="shared" si="12"/>
        <v>-3.9792888934580266</v>
      </c>
      <c r="AQ11">
        <f t="shared" si="13"/>
        <v>-2333.2566670213118</v>
      </c>
      <c r="AR11">
        <f t="shared" si="14"/>
        <v>-2337.2359559147699</v>
      </c>
      <c r="AS11">
        <f t="shared" si="15"/>
        <v>120.32856799656582</v>
      </c>
      <c r="AT11">
        <f t="shared" si="16"/>
        <v>242.54276086162841</v>
      </c>
      <c r="AU11">
        <f t="shared" si="17"/>
        <v>-1974.3646270565755</v>
      </c>
      <c r="AW11">
        <v>8</v>
      </c>
      <c r="AX11">
        <f>IF(Z11&gt;0, (R11*SUMPRODUCT(K11:$K$98, X11:$X$98)-K11*$AZ$3)/Z11, 0)</f>
        <v>10506.173669746217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250000</v>
      </c>
      <c r="S12">
        <f t="shared" si="1"/>
        <v>10396.832137428679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8281.0272475880738</v>
      </c>
      <c r="AC12">
        <f t="shared" si="2"/>
        <v>7856.1400671783886</v>
      </c>
      <c r="AE12">
        <f t="shared" si="3"/>
        <v>0</v>
      </c>
      <c r="AF12">
        <f t="shared" si="4"/>
        <v>0</v>
      </c>
      <c r="AG12">
        <f t="shared" si="5"/>
        <v>-9.4453531173406926</v>
      </c>
      <c r="AH12">
        <f t="shared" si="6"/>
        <v>-6173.8784603979129</v>
      </c>
      <c r="AI12">
        <f t="shared" si="7"/>
        <v>-6183.3238135152533</v>
      </c>
      <c r="AJ12">
        <f t="shared" si="8"/>
        <v>424.88718040968524</v>
      </c>
      <c r="AK12">
        <f t="shared" si="30"/>
        <v>579.67190733116524</v>
      </c>
      <c r="AL12">
        <f t="shared" si="9"/>
        <v>-5178.7647257744029</v>
      </c>
      <c r="AN12">
        <f t="shared" si="10"/>
        <v>0</v>
      </c>
      <c r="AO12">
        <f t="shared" si="11"/>
        <v>0</v>
      </c>
      <c r="AP12">
        <f t="shared" si="12"/>
        <v>-3.4060890236040682</v>
      </c>
      <c r="AQ12">
        <f t="shared" si="13"/>
        <v>-2226.3624658373278</v>
      </c>
      <c r="AR12">
        <f t="shared" si="14"/>
        <v>-2229.7685548609315</v>
      </c>
      <c r="AS12">
        <f t="shared" si="15"/>
        <v>153.21857674188954</v>
      </c>
      <c r="AT12">
        <f t="shared" si="16"/>
        <v>209.0355009838114</v>
      </c>
      <c r="AU12">
        <f t="shared" si="17"/>
        <v>-1867.5144771352309</v>
      </c>
      <c r="AW12">
        <v>9</v>
      </c>
      <c r="AX12">
        <f>IF(Z12&gt;0, (R12*SUMPRODUCT(K12:$K$98, X12:$X$98)-K12*$AZ$3)/Z12, 0)</f>
        <v>10396.832137428679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12.5</v>
      </c>
      <c r="R13">
        <f t="shared" si="0"/>
        <v>250000</v>
      </c>
      <c r="S13">
        <f t="shared" si="1"/>
        <v>10159.160620151177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7856.1400671783886</v>
      </c>
      <c r="AC13">
        <f t="shared" si="2"/>
        <v>7333.6789286728672</v>
      </c>
      <c r="AE13">
        <f t="shared" si="3"/>
        <v>0</v>
      </c>
      <c r="AF13">
        <f t="shared" si="4"/>
        <v>0</v>
      </c>
      <c r="AG13">
        <f t="shared" si="5"/>
        <v>-9.0234803874029801</v>
      </c>
      <c r="AH13">
        <f t="shared" si="6"/>
        <v>-6548.3839752861159</v>
      </c>
      <c r="AI13">
        <f t="shared" si="7"/>
        <v>-6557.4074556735186</v>
      </c>
      <c r="AJ13">
        <f t="shared" si="8"/>
        <v>522.46113850552138</v>
      </c>
      <c r="AK13">
        <f t="shared" si="30"/>
        <v>549.92980470248722</v>
      </c>
      <c r="AL13">
        <f t="shared" si="9"/>
        <v>-5485.0165124655105</v>
      </c>
      <c r="AN13">
        <f t="shared" si="10"/>
        <v>0</v>
      </c>
      <c r="AO13">
        <f t="shared" si="11"/>
        <v>0</v>
      </c>
      <c r="AP13">
        <f t="shared" si="12"/>
        <v>-2.9053191856448053</v>
      </c>
      <c r="AQ13">
        <f t="shared" si="13"/>
        <v>-2108.4043829615193</v>
      </c>
      <c r="AR13">
        <f t="shared" si="14"/>
        <v>-2111.309702147164</v>
      </c>
      <c r="AS13">
        <f t="shared" si="15"/>
        <v>168.21850375748264</v>
      </c>
      <c r="AT13">
        <f t="shared" si="16"/>
        <v>177.06267911774918</v>
      </c>
      <c r="AU13">
        <f t="shared" si="17"/>
        <v>-1766.0285192719323</v>
      </c>
      <c r="AW13">
        <v>10</v>
      </c>
      <c r="AX13">
        <f>IF(Z13&gt;0, (R13*SUMPRODUCT(K13:$K$98, X13:$X$98)-K13*$AZ$3)/Z13, 0)</f>
        <v>10159.160620151177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250000</v>
      </c>
      <c r="S14">
        <f t="shared" si="1"/>
        <v>9821.0095381689571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7333.6789286728672</v>
      </c>
      <c r="AC14">
        <f t="shared" si="2"/>
        <v>6746.615016543321</v>
      </c>
      <c r="AE14">
        <f t="shared" si="3"/>
        <v>0</v>
      </c>
      <c r="AF14">
        <f t="shared" si="4"/>
        <v>0</v>
      </c>
      <c r="AG14">
        <f t="shared" si="5"/>
        <v>-8.5869672948627045</v>
      </c>
      <c r="AH14">
        <f t="shared" si="6"/>
        <v>-6925.5657733249009</v>
      </c>
      <c r="AI14">
        <f t="shared" si="7"/>
        <v>-6934.1527406197638</v>
      </c>
      <c r="AJ14">
        <f t="shared" si="8"/>
        <v>587.06391212954622</v>
      </c>
      <c r="AK14">
        <f t="shared" si="30"/>
        <v>513.35752500710078</v>
      </c>
      <c r="AL14">
        <f t="shared" si="9"/>
        <v>-5833.7313034831168</v>
      </c>
      <c r="AN14">
        <f t="shared" si="10"/>
        <v>0</v>
      </c>
      <c r="AO14">
        <f t="shared" si="11"/>
        <v>0</v>
      </c>
      <c r="AP14">
        <f t="shared" si="12"/>
        <v>-2.4685479039512486</v>
      </c>
      <c r="AQ14">
        <f t="shared" si="13"/>
        <v>-1990.934667195683</v>
      </c>
      <c r="AR14">
        <f t="shared" si="14"/>
        <v>-1993.4032150996343</v>
      </c>
      <c r="AS14">
        <f t="shared" si="15"/>
        <v>168.76684631602319</v>
      </c>
      <c r="AT14">
        <f t="shared" si="16"/>
        <v>147.57802129886196</v>
      </c>
      <c r="AU14">
        <f t="shared" si="17"/>
        <v>-1677.0583474847492</v>
      </c>
      <c r="AW14">
        <v>11</v>
      </c>
      <c r="AX14">
        <f>IF(Z14&gt;0, (R14*SUMPRODUCT(K14:$K$98, X14:$X$98)-K14*$AZ$3)/Z14, 0)</f>
        <v>9821.0095381689571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250000</v>
      </c>
      <c r="S15">
        <f t="shared" si="1"/>
        <v>9394.8372740085924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6746.615016543321</v>
      </c>
      <c r="AC15">
        <f t="shared" si="2"/>
        <v>6114.0200554476123</v>
      </c>
      <c r="AE15">
        <f t="shared" si="3"/>
        <v>0</v>
      </c>
      <c r="AF15">
        <f t="shared" si="4"/>
        <v>0</v>
      </c>
      <c r="AG15">
        <f t="shared" si="5"/>
        <v>-8.1348136709648404</v>
      </c>
      <c r="AH15">
        <f t="shared" si="6"/>
        <v>-7325.6790189847452</v>
      </c>
      <c r="AI15">
        <f t="shared" si="7"/>
        <v>-7333.81383265571</v>
      </c>
      <c r="AJ15">
        <f t="shared" si="8"/>
        <v>632.59496109570864</v>
      </c>
      <c r="AK15">
        <f t="shared" si="30"/>
        <v>472.26305115803251</v>
      </c>
      <c r="AL15">
        <f t="shared" si="9"/>
        <v>-6228.9558204019686</v>
      </c>
      <c r="AN15">
        <f t="shared" si="10"/>
        <v>0</v>
      </c>
      <c r="AO15">
        <f t="shared" si="11"/>
        <v>0</v>
      </c>
      <c r="AP15">
        <f t="shared" si="12"/>
        <v>-2.0880040550883217</v>
      </c>
      <c r="AQ15">
        <f t="shared" si="13"/>
        <v>-1880.3193430859958</v>
      </c>
      <c r="AR15">
        <f t="shared" si="14"/>
        <v>-1882.4073471410841</v>
      </c>
      <c r="AS15">
        <f t="shared" si="15"/>
        <v>162.37137043602579</v>
      </c>
      <c r="AT15">
        <f t="shared" si="16"/>
        <v>121.21816255066101</v>
      </c>
      <c r="AU15">
        <f t="shared" si="17"/>
        <v>-1598.8178141543974</v>
      </c>
      <c r="AW15">
        <v>12</v>
      </c>
      <c r="AX15">
        <f>IF(Z15&gt;0, (R15*SUMPRODUCT(K15:$K$98, X15:$X$98)-K15*$AZ$3)/Z15, 0)</f>
        <v>9394.8372740085924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250000</v>
      </c>
      <c r="S16">
        <f t="shared" si="1"/>
        <v>8877.1874972467722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6114.0200554476123</v>
      </c>
      <c r="AC16">
        <f t="shared" si="2"/>
        <v>5446.5040213794473</v>
      </c>
      <c r="AE16">
        <f t="shared" si="3"/>
        <v>0</v>
      </c>
      <c r="AF16">
        <f t="shared" si="4"/>
        <v>0</v>
      </c>
      <c r="AG16">
        <f t="shared" si="5"/>
        <v>-7.6692421207007584</v>
      </c>
      <c r="AH16">
        <f t="shared" si="6"/>
        <v>-7684.4682710886736</v>
      </c>
      <c r="AI16">
        <f t="shared" si="7"/>
        <v>-7692.1375132093744</v>
      </c>
      <c r="AJ16">
        <f t="shared" si="8"/>
        <v>667.51603406816503</v>
      </c>
      <c r="AK16">
        <f t="shared" si="30"/>
        <v>427.98140388133288</v>
      </c>
      <c r="AL16">
        <f t="shared" si="9"/>
        <v>-6596.6400752598765</v>
      </c>
      <c r="AN16">
        <f t="shared" si="10"/>
        <v>0</v>
      </c>
      <c r="AO16">
        <f t="shared" si="11"/>
        <v>0</v>
      </c>
      <c r="AP16">
        <f t="shared" si="12"/>
        <v>-1.7575923519210355</v>
      </c>
      <c r="AQ16">
        <f t="shared" si="13"/>
        <v>-1761.0817926049806</v>
      </c>
      <c r="AR16">
        <f t="shared" si="14"/>
        <v>-1762.8393849569015</v>
      </c>
      <c r="AS16">
        <f t="shared" si="15"/>
        <v>152.97744650623548</v>
      </c>
      <c r="AT16">
        <f t="shared" si="16"/>
        <v>98.082291625124284</v>
      </c>
      <c r="AU16">
        <f t="shared" si="17"/>
        <v>-1511.7796468255419</v>
      </c>
      <c r="AW16">
        <v>13</v>
      </c>
      <c r="AX16">
        <f>IF(Z16&gt;0, (R16*SUMPRODUCT(K16:$K$98, X16:$X$98)-K16*$AZ$3)/Z16, 0)</f>
        <v>8877.1874972467722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250000</v>
      </c>
      <c r="S17">
        <f t="shared" si="1"/>
        <v>8286.2816938716041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5446.5040213794473</v>
      </c>
      <c r="AC17">
        <f t="shared" si="2"/>
        <v>4768.2823261118174</v>
      </c>
      <c r="AE17">
        <f t="shared" si="3"/>
        <v>0</v>
      </c>
      <c r="AF17">
        <f t="shared" si="4"/>
        <v>0</v>
      </c>
      <c r="AG17">
        <f t="shared" si="5"/>
        <v>-7.193036790009141</v>
      </c>
      <c r="AH17">
        <f t="shared" si="6"/>
        <v>-7990.2581896922029</v>
      </c>
      <c r="AI17">
        <f t="shared" si="7"/>
        <v>-7997.4512264822124</v>
      </c>
      <c r="AJ17">
        <f t="shared" si="8"/>
        <v>678.22169526762991</v>
      </c>
      <c r="AK17">
        <f t="shared" si="30"/>
        <v>381.25528149656134</v>
      </c>
      <c r="AL17">
        <f t="shared" si="9"/>
        <v>-6937.9742497180214</v>
      </c>
      <c r="AN17">
        <f t="shared" si="10"/>
        <v>0</v>
      </c>
      <c r="AO17">
        <f t="shared" si="11"/>
        <v>0</v>
      </c>
      <c r="AP17">
        <f t="shared" si="12"/>
        <v>-1.4718378401109684</v>
      </c>
      <c r="AQ17">
        <f t="shared" si="13"/>
        <v>-1634.9651335275048</v>
      </c>
      <c r="AR17">
        <f t="shared" si="14"/>
        <v>-1636.4369713676158</v>
      </c>
      <c r="AS17">
        <f t="shared" si="15"/>
        <v>138.77759619770265</v>
      </c>
      <c r="AT17">
        <f t="shared" si="16"/>
        <v>78.012384258649817</v>
      </c>
      <c r="AU17">
        <f t="shared" si="17"/>
        <v>-1419.6469909112634</v>
      </c>
      <c r="AW17">
        <v>14</v>
      </c>
      <c r="AX17">
        <f>IF(Z17&gt;0, (R17*SUMPRODUCT(K17:$K$98, X17:$X$98)-K17*$AZ$3)/Z17, 0)</f>
        <v>8286.2816938716041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250000</v>
      </c>
      <c r="S18">
        <f t="shared" si="1"/>
        <v>7641.5486116737347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4768.2823261118174</v>
      </c>
      <c r="AC18">
        <f t="shared" si="2"/>
        <v>4100.1565652069503</v>
      </c>
      <c r="AE18">
        <f t="shared" si="3"/>
        <v>0</v>
      </c>
      <c r="AF18">
        <f t="shared" si="4"/>
        <v>0</v>
      </c>
      <c r="AG18">
        <f t="shared" si="5"/>
        <v>-6.7070118466289674</v>
      </c>
      <c r="AH18">
        <f t="shared" si="6"/>
        <v>-8281.891509601659</v>
      </c>
      <c r="AI18">
        <f t="shared" si="7"/>
        <v>-8288.598521448288</v>
      </c>
      <c r="AJ18">
        <f t="shared" si="8"/>
        <v>668.12576090486709</v>
      </c>
      <c r="AK18">
        <f t="shared" si="30"/>
        <v>333.77976282782726</v>
      </c>
      <c r="AL18">
        <f t="shared" si="9"/>
        <v>-7286.6929977155933</v>
      </c>
      <c r="AN18">
        <f t="shared" si="10"/>
        <v>0</v>
      </c>
      <c r="AO18">
        <f t="shared" si="11"/>
        <v>0</v>
      </c>
      <c r="AP18">
        <f t="shared" si="12"/>
        <v>-1.2253459886338056</v>
      </c>
      <c r="AQ18">
        <f t="shared" si="13"/>
        <v>-1513.0706149999387</v>
      </c>
      <c r="AR18">
        <f t="shared" si="14"/>
        <v>-1514.2959609885725</v>
      </c>
      <c r="AS18">
        <f t="shared" si="15"/>
        <v>122.06407857161756</v>
      </c>
      <c r="AT18">
        <f t="shared" si="16"/>
        <v>60.980314754295208</v>
      </c>
      <c r="AU18">
        <f t="shared" si="17"/>
        <v>-1331.2515676626597</v>
      </c>
      <c r="AW18">
        <v>15</v>
      </c>
      <c r="AX18">
        <f>IF(Z18&gt;0, (R18*SUMPRODUCT(K18:$K$98, X18:$X$98)-K18*$AZ$3)/Z18, 0)</f>
        <v>7641.5486116737347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250000</v>
      </c>
      <c r="S19">
        <f t="shared" si="1"/>
        <v>6942.4175320041413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4100.1565652069503</v>
      </c>
      <c r="AC19">
        <f t="shared" si="2"/>
        <v>3450.3353900486527</v>
      </c>
      <c r="AE19">
        <f t="shared" si="3"/>
        <v>0</v>
      </c>
      <c r="AF19">
        <f t="shared" si="4"/>
        <v>0</v>
      </c>
      <c r="AG19">
        <f t="shared" si="5"/>
        <v>-6.2124169537175042</v>
      </c>
      <c r="AH19">
        <f t="shared" si="6"/>
        <v>-8550.4954889034543</v>
      </c>
      <c r="AI19">
        <f t="shared" si="7"/>
        <v>-8556.7079058571726</v>
      </c>
      <c r="AJ19">
        <f t="shared" si="8"/>
        <v>649.82117515829759</v>
      </c>
      <c r="AK19">
        <f t="shared" si="30"/>
        <v>287.01095956448654</v>
      </c>
      <c r="AL19">
        <f t="shared" si="9"/>
        <v>-7619.8757711343887</v>
      </c>
      <c r="AN19">
        <f t="shared" si="10"/>
        <v>0</v>
      </c>
      <c r="AO19">
        <f t="shared" si="11"/>
        <v>0</v>
      </c>
      <c r="AP19">
        <f t="shared" si="12"/>
        <v>-1.0133797775522448</v>
      </c>
      <c r="AQ19">
        <f t="shared" si="13"/>
        <v>-1394.7710337313063</v>
      </c>
      <c r="AR19">
        <f t="shared" si="14"/>
        <v>-1395.7844135088585</v>
      </c>
      <c r="AS19">
        <f t="shared" si="15"/>
        <v>105.99990999261549</v>
      </c>
      <c r="AT19">
        <f t="shared" si="16"/>
        <v>46.817704691323193</v>
      </c>
      <c r="AU19">
        <f t="shared" si="17"/>
        <v>-1242.96679882492</v>
      </c>
      <c r="AW19">
        <v>16</v>
      </c>
      <c r="AX19">
        <f>IF(Z19&gt;0, (R19*SUMPRODUCT(K19:$K$98, X19:$X$98)-K19*$AZ$3)/Z19, 0)</f>
        <v>6942.4175320041413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250000</v>
      </c>
      <c r="S20">
        <f t="shared" si="1"/>
        <v>6186.7921785326653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3450.3353900486527</v>
      </c>
      <c r="AC20">
        <f t="shared" si="2"/>
        <v>2826.3227847473836</v>
      </c>
      <c r="AE20">
        <f t="shared" si="3"/>
        <v>0</v>
      </c>
      <c r="AF20">
        <f t="shared" si="4"/>
        <v>0</v>
      </c>
      <c r="AG20">
        <f t="shared" si="5"/>
        <v>-5.710396242487227</v>
      </c>
      <c r="AH20">
        <f t="shared" si="6"/>
        <v>-8797.9308338620503</v>
      </c>
      <c r="AI20">
        <f t="shared" si="7"/>
        <v>-8803.6412301045384</v>
      </c>
      <c r="AJ20">
        <f t="shared" si="8"/>
        <v>624.0126053012691</v>
      </c>
      <c r="AK20">
        <f t="shared" si="30"/>
        <v>241.52347730340571</v>
      </c>
      <c r="AL20">
        <f t="shared" si="9"/>
        <v>-7938.105147499864</v>
      </c>
      <c r="AN20">
        <f t="shared" si="10"/>
        <v>0</v>
      </c>
      <c r="AO20">
        <f t="shared" si="11"/>
        <v>0</v>
      </c>
      <c r="AP20">
        <f t="shared" si="12"/>
        <v>-0.8316868971935174</v>
      </c>
      <c r="AQ20">
        <f t="shared" si="13"/>
        <v>-1281.3688378568365</v>
      </c>
      <c r="AR20">
        <f t="shared" si="14"/>
        <v>-1282.2005247540301</v>
      </c>
      <c r="AS20">
        <f t="shared" si="15"/>
        <v>90.883904631915115</v>
      </c>
      <c r="AT20">
        <f t="shared" si="16"/>
        <v>35.176527671285804</v>
      </c>
      <c r="AU20">
        <f t="shared" si="17"/>
        <v>-1156.1400924508293</v>
      </c>
      <c r="AW20">
        <v>17</v>
      </c>
      <c r="AX20">
        <f>IF(Z20&gt;0, (R20*SUMPRODUCT(K20:$K$98, X20:$X$98)-K20*$AZ$3)/Z20, 0)</f>
        <v>6186.7921785326653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250000</v>
      </c>
      <c r="S21">
        <f t="shared" si="1"/>
        <v>5365.6483797728379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2826.3227847473836</v>
      </c>
      <c r="AC21">
        <f t="shared" si="2"/>
        <v>2233.1311151316522</v>
      </c>
      <c r="AE21">
        <f t="shared" si="3"/>
        <v>0</v>
      </c>
      <c r="AF21">
        <f t="shared" si="4"/>
        <v>0</v>
      </c>
      <c r="AG21">
        <f t="shared" si="5"/>
        <v>-5.2023794634726768</v>
      </c>
      <c r="AH21">
        <f t="shared" si="6"/>
        <v>-9018.2563317935546</v>
      </c>
      <c r="AI21">
        <f t="shared" si="7"/>
        <v>-9023.458711257028</v>
      </c>
      <c r="AJ21">
        <f t="shared" si="8"/>
        <v>593.19166961573137</v>
      </c>
      <c r="AK21">
        <f t="shared" si="30"/>
        <v>197.84259493231687</v>
      </c>
      <c r="AL21">
        <f t="shared" si="9"/>
        <v>-8232.4244467089793</v>
      </c>
      <c r="AN21">
        <f t="shared" si="10"/>
        <v>0</v>
      </c>
      <c r="AO21">
        <f t="shared" si="11"/>
        <v>0</v>
      </c>
      <c r="AP21">
        <f t="shared" si="12"/>
        <v>-0.6765152930642061</v>
      </c>
      <c r="AQ21">
        <f t="shared" si="13"/>
        <v>-1172.7303569584167</v>
      </c>
      <c r="AR21">
        <f t="shared" si="14"/>
        <v>-1173.406872251481</v>
      </c>
      <c r="AS21">
        <f t="shared" si="15"/>
        <v>77.138401577776392</v>
      </c>
      <c r="AT21">
        <f t="shared" si="16"/>
        <v>25.727369952724771</v>
      </c>
      <c r="AU21">
        <f t="shared" si="17"/>
        <v>-1070.5411007209798</v>
      </c>
      <c r="AW21">
        <v>18</v>
      </c>
      <c r="AX21">
        <f>IF(Z21&gt;0, (R21*SUMPRODUCT(K21:$K$98, X21:$X$98)-K21*$AZ$3)/Z21, 0)</f>
        <v>5365.6483797728379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250000</v>
      </c>
      <c r="S22">
        <f t="shared" si="1"/>
        <v>4463.2505041706163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2233.1311151316522</v>
      </c>
      <c r="AC22">
        <f t="shared" si="2"/>
        <v>1674.8446583885116</v>
      </c>
      <c r="AE22">
        <f t="shared" si="3"/>
        <v>0</v>
      </c>
      <c r="AF22">
        <f t="shared" si="4"/>
        <v>0</v>
      </c>
      <c r="AG22">
        <f t="shared" si="5"/>
        <v>-4.6906527451895164</v>
      </c>
      <c r="AH22">
        <f t="shared" si="6"/>
        <v>-9194.0584729686707</v>
      </c>
      <c r="AI22">
        <f t="shared" si="7"/>
        <v>-9198.7491257138608</v>
      </c>
      <c r="AJ22">
        <f t="shared" si="8"/>
        <v>558.28645674314066</v>
      </c>
      <c r="AK22">
        <f t="shared" si="30"/>
        <v>156.31917805921566</v>
      </c>
      <c r="AL22">
        <f t="shared" si="9"/>
        <v>-8484.1434909115051</v>
      </c>
      <c r="AN22">
        <f t="shared" si="10"/>
        <v>0</v>
      </c>
      <c r="AO22">
        <f t="shared" si="11"/>
        <v>0</v>
      </c>
      <c r="AP22">
        <f t="shared" si="12"/>
        <v>-0.54461657175592504</v>
      </c>
      <c r="AQ22">
        <f t="shared" si="13"/>
        <v>-1067.4924958379979</v>
      </c>
      <c r="AR22">
        <f t="shared" si="14"/>
        <v>-1068.0371124097539</v>
      </c>
      <c r="AS22">
        <f t="shared" si="15"/>
        <v>64.820841073991545</v>
      </c>
      <c r="AT22">
        <f t="shared" si="16"/>
        <v>18.149715930607517</v>
      </c>
      <c r="AU22">
        <f t="shared" si="17"/>
        <v>-985.06655540515487</v>
      </c>
      <c r="AW22">
        <v>19</v>
      </c>
      <c r="AX22">
        <f>IF(Z22&gt;0, (R22*SUMPRODUCT(K22:$K$98, X22:$X$98)-K22*$AZ$3)/Z22, 0)</f>
        <v>4463.2505041706163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250000</v>
      </c>
      <c r="S23">
        <f t="shared" si="1"/>
        <v>3459.5303945858745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1674.8446583885116</v>
      </c>
      <c r="AC23">
        <f t="shared" si="2"/>
        <v>1155.9627877427183</v>
      </c>
      <c r="AE23">
        <f t="shared" si="3"/>
        <v>0</v>
      </c>
      <c r="AF23">
        <f t="shared" si="4"/>
        <v>0</v>
      </c>
      <c r="AG23">
        <f t="shared" si="5"/>
        <v>-4.1767330240535934</v>
      </c>
      <c r="AH23">
        <f t="shared" si="6"/>
        <v>-9340.2638736805584</v>
      </c>
      <c r="AI23">
        <f t="shared" si="7"/>
        <v>-9344.4406067046111</v>
      </c>
      <c r="AJ23">
        <f t="shared" si="8"/>
        <v>518.88187064579324</v>
      </c>
      <c r="AK23">
        <f t="shared" si="30"/>
        <v>117.23912608719581</v>
      </c>
      <c r="AL23">
        <f t="shared" si="9"/>
        <v>-8708.3196099716224</v>
      </c>
      <c r="AN23">
        <f t="shared" si="10"/>
        <v>0</v>
      </c>
      <c r="AO23">
        <f t="shared" si="11"/>
        <v>0</v>
      </c>
      <c r="AP23">
        <f t="shared" si="12"/>
        <v>-0.43298840120931681</v>
      </c>
      <c r="AQ23">
        <f t="shared" si="13"/>
        <v>-968.2749407844824</v>
      </c>
      <c r="AR23">
        <f t="shared" si="14"/>
        <v>-968.70792918569157</v>
      </c>
      <c r="AS23">
        <f t="shared" si="15"/>
        <v>53.790804988865553</v>
      </c>
      <c r="AT23">
        <f t="shared" si="16"/>
        <v>12.153800942346527</v>
      </c>
      <c r="AU23">
        <f t="shared" si="17"/>
        <v>-902.76332325447959</v>
      </c>
      <c r="AW23">
        <v>20</v>
      </c>
      <c r="AX23">
        <f>IF(Z23&gt;0, (R23*SUMPRODUCT(K23:$K$98, X23:$X$98)-K23*$AZ$3)/Z23, 0)</f>
        <v>3459.5303945858745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250000</v>
      </c>
      <c r="S24">
        <f t="shared" si="1"/>
        <v>2310.663839462105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1155.9627877427183</v>
      </c>
      <c r="AC24">
        <f t="shared" si="2"/>
        <v>677.51876230841981</v>
      </c>
      <c r="AE24">
        <f t="shared" si="3"/>
        <v>0</v>
      </c>
      <c r="AF24">
        <f t="shared" si="4"/>
        <v>0</v>
      </c>
      <c r="AG24">
        <f t="shared" si="5"/>
        <v>-3.6651737843557228</v>
      </c>
      <c r="AH24">
        <f t="shared" si="6"/>
        <v>-9395.8381891466925</v>
      </c>
      <c r="AI24">
        <f t="shared" si="7"/>
        <v>-9399.5033629310474</v>
      </c>
      <c r="AJ24">
        <f t="shared" si="8"/>
        <v>478.44402543429851</v>
      </c>
      <c r="AK24">
        <f t="shared" si="30"/>
        <v>80.917395141990283</v>
      </c>
      <c r="AL24">
        <f t="shared" si="9"/>
        <v>-8840.1419423547577</v>
      </c>
      <c r="AN24">
        <f t="shared" si="10"/>
        <v>0</v>
      </c>
      <c r="AO24">
        <f t="shared" si="11"/>
        <v>0</v>
      </c>
      <c r="AP24">
        <f t="shared" si="12"/>
        <v>-0.33924706221669831</v>
      </c>
      <c r="AQ24">
        <f t="shared" si="13"/>
        <v>-869.67513418788405</v>
      </c>
      <c r="AR24">
        <f t="shared" si="14"/>
        <v>-870.01438125010066</v>
      </c>
      <c r="AS24">
        <f t="shared" si="15"/>
        <v>44.284593204425256</v>
      </c>
      <c r="AT24">
        <f t="shared" si="16"/>
        <v>7.4896826724338723</v>
      </c>
      <c r="AU24">
        <f t="shared" si="17"/>
        <v>-818.24010537324148</v>
      </c>
      <c r="AW24">
        <v>21</v>
      </c>
      <c r="AX24">
        <f>IF(Z24&gt;0, (R24*SUMPRODUCT(K24:$K$98, X24:$X$98)-K24*$AZ$3)/Z24, 0)</f>
        <v>2310.663839462105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0.127310056</v>
      </c>
      <c r="Q25" s="5">
        <f t="shared" si="29"/>
        <v>12.5</v>
      </c>
      <c r="R25">
        <f t="shared" si="0"/>
        <v>250000</v>
      </c>
      <c r="S25">
        <f t="shared" si="1"/>
        <v>969.32222463503058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677.51876230841981</v>
      </c>
      <c r="AC25">
        <f t="shared" si="2"/>
        <v>245.19265968319814</v>
      </c>
      <c r="AE25">
        <f t="shared" si="3"/>
        <v>0</v>
      </c>
      <c r="AF25">
        <f t="shared" si="4"/>
        <v>0</v>
      </c>
      <c r="AG25">
        <f t="shared" si="5"/>
        <v>-3.1619085667761069</v>
      </c>
      <c r="AH25">
        <f t="shared" si="6"/>
        <v>-9332.2695947211814</v>
      </c>
      <c r="AI25">
        <f t="shared" si="7"/>
        <v>-9335.4315032879567</v>
      </c>
      <c r="AJ25">
        <f t="shared" si="8"/>
        <v>432.32610262522167</v>
      </c>
      <c r="AK25">
        <f t="shared" si="30"/>
        <v>47.426313361589393</v>
      </c>
      <c r="AL25">
        <f t="shared" si="9"/>
        <v>-8855.679087301145</v>
      </c>
      <c r="AN25">
        <f t="shared" si="10"/>
        <v>0</v>
      </c>
      <c r="AO25">
        <f t="shared" si="11"/>
        <v>0</v>
      </c>
      <c r="AP25">
        <f t="shared" si="12"/>
        <v>-0.26130806170168569</v>
      </c>
      <c r="AQ25">
        <f t="shared" si="13"/>
        <v>-771.24218729720269</v>
      </c>
      <c r="AR25">
        <f t="shared" si="14"/>
        <v>-771.50349535890427</v>
      </c>
      <c r="AS25">
        <f t="shared" si="15"/>
        <v>35.72851444443431</v>
      </c>
      <c r="AT25">
        <f t="shared" si="16"/>
        <v>3.9194295965393788</v>
      </c>
      <c r="AU25">
        <f t="shared" si="17"/>
        <v>-731.85555131793058</v>
      </c>
      <c r="AW25">
        <v>22</v>
      </c>
      <c r="AX25">
        <f>IF(Z25&gt;0, (R25*SUMPRODUCT(K25:$K$98, X25:$X$98)-K25*$AZ$3)/Z25, 0)</f>
        <v>969.32222463503058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0.144442719</v>
      </c>
      <c r="Q26" s="5">
        <f t="shared" si="29"/>
        <v>12.5</v>
      </c>
      <c r="R26">
        <f t="shared" si="0"/>
        <v>250000</v>
      </c>
      <c r="S26">
        <f t="shared" si="1"/>
        <v>-633.7924430314855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245.19265968319814</v>
      </c>
      <c r="AC26">
        <f t="shared" si="2"/>
        <v>-135.55932086162511</v>
      </c>
      <c r="AE26">
        <f t="shared" si="3"/>
        <v>0</v>
      </c>
      <c r="AF26">
        <f t="shared" si="4"/>
        <v>0</v>
      </c>
      <c r="AG26">
        <f t="shared" si="5"/>
        <v>-2.673574810493812</v>
      </c>
      <c r="AH26">
        <f t="shared" si="6"/>
        <v>-9134.293412290679</v>
      </c>
      <c r="AI26">
        <f t="shared" si="7"/>
        <v>-9136.966987101172</v>
      </c>
      <c r="AJ26">
        <f t="shared" si="8"/>
        <v>380.75198054482325</v>
      </c>
      <c r="AK26">
        <f t="shared" si="30"/>
        <v>17.16348617782387</v>
      </c>
      <c r="AL26">
        <f t="shared" si="9"/>
        <v>-8739.0515203785253</v>
      </c>
      <c r="AN26">
        <f t="shared" si="10"/>
        <v>0</v>
      </c>
      <c r="AO26">
        <f t="shared" si="11"/>
        <v>0</v>
      </c>
      <c r="AP26">
        <f t="shared" si="12"/>
        <v>-0.19727761978201572</v>
      </c>
      <c r="AQ26">
        <f t="shared" si="13"/>
        <v>-674.00083801448659</v>
      </c>
      <c r="AR26">
        <f t="shared" si="14"/>
        <v>-674.19811563426856</v>
      </c>
      <c r="AS26">
        <f t="shared" si="15"/>
        <v>28.094910288033976</v>
      </c>
      <c r="AT26">
        <f t="shared" si="16"/>
        <v>1.2664585584187289</v>
      </c>
      <c r="AU26">
        <f t="shared" si="17"/>
        <v>-644.83674678781585</v>
      </c>
      <c r="AW26">
        <v>23</v>
      </c>
      <c r="AX26">
        <f>IF(Z26&gt;0, (R26*SUMPRODUCT(K26:$K$98, X26:$X$98)-K26*$AZ$3)/Z26, 0)</f>
        <v>-633.7924430314855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0.163598735</v>
      </c>
      <c r="Q27" s="5">
        <f t="shared" si="29"/>
        <v>12.5</v>
      </c>
      <c r="R27">
        <f t="shared" si="0"/>
        <v>250000</v>
      </c>
      <c r="S27">
        <f t="shared" si="1"/>
        <v>-2607.6009034891304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-135.55932086162511</v>
      </c>
      <c r="AC27">
        <f t="shared" si="2"/>
        <v>-460.90818856148735</v>
      </c>
      <c r="AE27">
        <f t="shared" si="3"/>
        <v>0</v>
      </c>
      <c r="AF27">
        <f t="shared" si="4"/>
        <v>0</v>
      </c>
      <c r="AG27">
        <f t="shared" si="5"/>
        <v>-2.2094456054642211</v>
      </c>
      <c r="AH27">
        <f t="shared" si="6"/>
        <v>-8747.8691384930462</v>
      </c>
      <c r="AI27">
        <f t="shared" si="7"/>
        <v>-8750.07858409851</v>
      </c>
      <c r="AJ27">
        <f t="shared" si="8"/>
        <v>325.34886769986224</v>
      </c>
      <c r="AK27">
        <f t="shared" si="30"/>
        <v>-9.4891524603137594</v>
      </c>
      <c r="AL27">
        <f t="shared" si="9"/>
        <v>-8434.2188688589613</v>
      </c>
      <c r="AN27">
        <f t="shared" si="10"/>
        <v>0</v>
      </c>
      <c r="AO27">
        <f t="shared" si="11"/>
        <v>0</v>
      </c>
      <c r="AP27">
        <f t="shared" si="12"/>
        <v>-0.14556292370004176</v>
      </c>
      <c r="AQ27">
        <f t="shared" si="13"/>
        <v>-576.32801857408458</v>
      </c>
      <c r="AR27">
        <f t="shared" si="14"/>
        <v>-576.47358149778461</v>
      </c>
      <c r="AS27">
        <f t="shared" si="15"/>
        <v>21.434667722874128</v>
      </c>
      <c r="AT27">
        <f t="shared" si="16"/>
        <v>-0.62516532298540128</v>
      </c>
      <c r="AU27">
        <f t="shared" si="17"/>
        <v>-555.66407909789586</v>
      </c>
      <c r="AW27">
        <v>24</v>
      </c>
      <c r="AX27">
        <f>IF(Z27&gt;0, (R27*SUMPRODUCT(K27:$K$98, X27:$X$98)-K27*$AZ$3)/Z27, 0)</f>
        <v>-2607.6009034891304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0.184919743</v>
      </c>
      <c r="Q28" s="5">
        <f t="shared" si="29"/>
        <v>12.5</v>
      </c>
      <c r="R28">
        <f t="shared" si="0"/>
        <v>250000</v>
      </c>
      <c r="S28">
        <f t="shared" si="1"/>
        <v>-5101.385375912686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-460.90818856148735</v>
      </c>
      <c r="AC28">
        <f t="shared" si="2"/>
        <v>-725.93980506894297</v>
      </c>
      <c r="AE28">
        <f t="shared" si="3"/>
        <v>0</v>
      </c>
      <c r="AF28">
        <f t="shared" si="4"/>
        <v>0</v>
      </c>
      <c r="AG28">
        <f t="shared" si="5"/>
        <v>-1.7787810358746559</v>
      </c>
      <c r="AH28">
        <f t="shared" si="6"/>
        <v>-8171.4022706984633</v>
      </c>
      <c r="AI28">
        <f t="shared" si="7"/>
        <v>-8173.1810517343383</v>
      </c>
      <c r="AJ28">
        <f t="shared" si="8"/>
        <v>265.03161650745562</v>
      </c>
      <c r="AK28">
        <f t="shared" si="30"/>
        <v>-32.263573199304119</v>
      </c>
      <c r="AL28">
        <f t="shared" si="9"/>
        <v>-7940.4130084261869</v>
      </c>
      <c r="AN28">
        <f t="shared" si="10"/>
        <v>0</v>
      </c>
      <c r="AO28">
        <f t="shared" si="11"/>
        <v>0</v>
      </c>
      <c r="AP28">
        <f t="shared" si="12"/>
        <v>-0.10463378216259019</v>
      </c>
      <c r="AQ28">
        <f t="shared" si="13"/>
        <v>-480.66890073107726</v>
      </c>
      <c r="AR28">
        <f t="shared" si="14"/>
        <v>-480.77353451323989</v>
      </c>
      <c r="AS28">
        <f t="shared" si="15"/>
        <v>15.590036023857392</v>
      </c>
      <c r="AT28">
        <f t="shared" si="16"/>
        <v>-1.8978500567737413</v>
      </c>
      <c r="AU28">
        <f t="shared" si="17"/>
        <v>-467.08134854615628</v>
      </c>
      <c r="AW28">
        <v>25</v>
      </c>
      <c r="AX28">
        <f>IF(Z28&gt;0, (R28*SUMPRODUCT(K28:$K$98, X28:$X$98)-K28*$AZ$3)/Z28, 0)</f>
        <v>-5101.385375912686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250000</v>
      </c>
      <c r="S29">
        <f t="shared" si="1"/>
        <v>-8347.2915613485857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-725.93980506894297</v>
      </c>
      <c r="AC29">
        <f t="shared" si="2"/>
        <v>-928.66548966910204</v>
      </c>
      <c r="AE29">
        <f t="shared" si="3"/>
        <v>0</v>
      </c>
      <c r="AF29">
        <f t="shared" si="4"/>
        <v>0</v>
      </c>
      <c r="AG29">
        <f t="shared" si="5"/>
        <v>-1.3906688817023112</v>
      </c>
      <c r="AH29">
        <f t="shared" si="6"/>
        <v>-7406.4868762719598</v>
      </c>
      <c r="AI29">
        <f t="shared" si="7"/>
        <v>-7407.8775451536621</v>
      </c>
      <c r="AJ29">
        <f t="shared" si="8"/>
        <v>202.72568460015907</v>
      </c>
      <c r="AK29">
        <f t="shared" si="30"/>
        <v>-50.81578635482601</v>
      </c>
      <c r="AL29">
        <f t="shared" si="9"/>
        <v>-7255.9676469083288</v>
      </c>
      <c r="AN29">
        <f t="shared" si="10"/>
        <v>0</v>
      </c>
      <c r="AO29">
        <f t="shared" si="11"/>
        <v>0</v>
      </c>
      <c r="AP29">
        <f t="shared" si="12"/>
        <v>-7.3039055304513226E-2</v>
      </c>
      <c r="AQ29">
        <f t="shared" si="13"/>
        <v>-388.99468571266874</v>
      </c>
      <c r="AR29">
        <f t="shared" si="14"/>
        <v>-389.06772476797323</v>
      </c>
      <c r="AS29">
        <f t="shared" si="15"/>
        <v>10.647317045759502</v>
      </c>
      <c r="AT29">
        <f t="shared" si="16"/>
        <v>-2.6688862307533556</v>
      </c>
      <c r="AU29">
        <f t="shared" si="17"/>
        <v>-381.08929395296713</v>
      </c>
      <c r="AW29">
        <v>26</v>
      </c>
      <c r="AX29">
        <f>IF(Z29&gt;0, (R29*SUMPRODUCT(K29:$K$98, X29:$X$98)-K29*$AZ$3)/Z29, 0)</f>
        <v>-8347.2915613485857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250000</v>
      </c>
      <c r="S30">
        <f t="shared" si="1"/>
        <v>-12711.932490498837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-928.66548966910204</v>
      </c>
      <c r="AC30">
        <f t="shared" si="2"/>
        <v>-1069.4965895505941</v>
      </c>
      <c r="AE30">
        <f t="shared" si="3"/>
        <v>0</v>
      </c>
      <c r="AF30">
        <f t="shared" si="4"/>
        <v>0</v>
      </c>
      <c r="AG30">
        <f t="shared" si="5"/>
        <v>-1.0516660137531786</v>
      </c>
      <c r="AH30">
        <f t="shared" si="6"/>
        <v>-6501.9235826421909</v>
      </c>
      <c r="AI30">
        <f t="shared" si="7"/>
        <v>-6502.9752486559437</v>
      </c>
      <c r="AJ30">
        <f t="shared" si="8"/>
        <v>140.83109988149204</v>
      </c>
      <c r="AK30">
        <f t="shared" si="30"/>
        <v>-65.006584276837145</v>
      </c>
      <c r="AL30">
        <f t="shared" si="9"/>
        <v>-6427.1507330512886</v>
      </c>
      <c r="AN30">
        <f t="shared" si="10"/>
        <v>0</v>
      </c>
      <c r="AO30">
        <f t="shared" si="11"/>
        <v>0</v>
      </c>
      <c r="AP30">
        <f t="shared" si="12"/>
        <v>-4.9316384181752083E-2</v>
      </c>
      <c r="AQ30">
        <f t="shared" si="13"/>
        <v>-304.89847264117412</v>
      </c>
      <c r="AR30">
        <f t="shared" si="14"/>
        <v>-304.94778902535586</v>
      </c>
      <c r="AS30">
        <f t="shared" si="15"/>
        <v>6.6040744263552753</v>
      </c>
      <c r="AT30">
        <f t="shared" si="16"/>
        <v>-3.0483914499611786</v>
      </c>
      <c r="AU30">
        <f t="shared" si="17"/>
        <v>-301.39210604896175</v>
      </c>
      <c r="AW30">
        <v>27</v>
      </c>
      <c r="AX30">
        <f>IF(Z30&gt;0, (R30*SUMPRODUCT(K30:$K$98, X30:$X$98)-K30*$AZ$3)/Z30, 0)</f>
        <v>-12711.932490498837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250000</v>
      </c>
      <c r="S31">
        <f t="shared" si="1"/>
        <v>-18835.952172972786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-1069.4965895505941</v>
      </c>
      <c r="AC31">
        <f t="shared" si="2"/>
        <v>-1152.8204319853603</v>
      </c>
      <c r="AE31">
        <f t="shared" si="3"/>
        <v>0</v>
      </c>
      <c r="AF31">
        <f t="shared" si="4"/>
        <v>0</v>
      </c>
      <c r="AG31">
        <f t="shared" si="5"/>
        <v>-0.76503992298801349</v>
      </c>
      <c r="AH31">
        <f t="shared" si="6"/>
        <v>-5522.1886125526662</v>
      </c>
      <c r="AI31">
        <f t="shared" si="7"/>
        <v>-5522.9536524756541</v>
      </c>
      <c r="AJ31">
        <f t="shared" si="8"/>
        <v>83.32384243476622</v>
      </c>
      <c r="AK31">
        <f t="shared" si="30"/>
        <v>-74.864761268541599</v>
      </c>
      <c r="AL31">
        <f t="shared" si="9"/>
        <v>-5514.4945713094294</v>
      </c>
      <c r="AN31">
        <f t="shared" si="10"/>
        <v>0</v>
      </c>
      <c r="AO31">
        <f t="shared" si="11"/>
        <v>0</v>
      </c>
      <c r="AP31">
        <f t="shared" si="12"/>
        <v>-3.2031661348223134E-2</v>
      </c>
      <c r="AQ31">
        <f t="shared" si="13"/>
        <v>-231.20999339151163</v>
      </c>
      <c r="AR31">
        <f t="shared" si="14"/>
        <v>-231.24202505285984</v>
      </c>
      <c r="AS31">
        <f t="shared" si="15"/>
        <v>3.4887082659409825</v>
      </c>
      <c r="AT31">
        <f t="shared" si="16"/>
        <v>-3.1345327319696858</v>
      </c>
      <c r="AU31">
        <f t="shared" si="17"/>
        <v>-230.88784951888854</v>
      </c>
      <c r="AW31">
        <v>28</v>
      </c>
      <c r="AX31">
        <f>IF(Z31&gt;0, (R31*SUMPRODUCT(K31:$K$98, X31:$X$98)-K31*$AZ$3)/Z31, 0)</f>
        <v>-18835.952172972786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250000</v>
      </c>
      <c r="S32">
        <f t="shared" si="1"/>
        <v>-27882.04291774482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-1152.8204319853603</v>
      </c>
      <c r="AC32">
        <f t="shared" si="2"/>
        <v>-1186.1959341211505</v>
      </c>
      <c r="AE32">
        <f t="shared" si="3"/>
        <v>0</v>
      </c>
      <c r="AF32">
        <f t="shared" si="4"/>
        <v>0</v>
      </c>
      <c r="AG32">
        <f t="shared" si="5"/>
        <v>-0.53179206488767816</v>
      </c>
      <c r="AH32">
        <f t="shared" si="6"/>
        <v>-4511.949177409103</v>
      </c>
      <c r="AI32">
        <f t="shared" si="7"/>
        <v>-4512.4809694739906</v>
      </c>
      <c r="AJ32">
        <f t="shared" si="8"/>
        <v>33.375502135790157</v>
      </c>
      <c r="AK32">
        <f t="shared" si="30"/>
        <v>-80.69743023897523</v>
      </c>
      <c r="AL32">
        <f t="shared" si="9"/>
        <v>-4559.8028975771758</v>
      </c>
      <c r="AN32">
        <f t="shared" si="10"/>
        <v>0</v>
      </c>
      <c r="AO32">
        <f t="shared" si="11"/>
        <v>0</v>
      </c>
      <c r="AP32">
        <f t="shared" si="12"/>
        <v>-1.9880128869176318E-2</v>
      </c>
      <c r="AQ32">
        <f t="shared" si="13"/>
        <v>-168.67143573684675</v>
      </c>
      <c r="AR32">
        <f t="shared" si="14"/>
        <v>-168.69131586571592</v>
      </c>
      <c r="AS32">
        <f t="shared" si="15"/>
        <v>1.2476855661114841</v>
      </c>
      <c r="AT32">
        <f t="shared" si="16"/>
        <v>-3.0167342058799589</v>
      </c>
      <c r="AU32">
        <f t="shared" si="17"/>
        <v>-170.46036450548442</v>
      </c>
      <c r="AW32">
        <v>29</v>
      </c>
      <c r="AX32">
        <f>IF(Z32&gt;0, (R32*SUMPRODUCT(K32:$K$98, X32:$X$98)-K32*$AZ$3)/Z32, 0)</f>
        <v>-27882.04291774482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250000</v>
      </c>
      <c r="S33">
        <f t="shared" si="1"/>
        <v>-42048.028201589477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-1186.1959341211505</v>
      </c>
      <c r="AC33">
        <f t="shared" si="2"/>
        <v>-1178.2294312368176</v>
      </c>
      <c r="AE33">
        <f t="shared" si="3"/>
        <v>0</v>
      </c>
      <c r="AF33">
        <f t="shared" si="4"/>
        <v>0</v>
      </c>
      <c r="AG33">
        <f t="shared" si="5"/>
        <v>-0.35026298545679446</v>
      </c>
      <c r="AH33">
        <f t="shared" si="6"/>
        <v>-3524.2231756401379</v>
      </c>
      <c r="AI33">
        <f t="shared" si="7"/>
        <v>-3524.5734386255949</v>
      </c>
      <c r="AJ33">
        <f t="shared" si="8"/>
        <v>-7.96650288433284</v>
      </c>
      <c r="AK33">
        <f t="shared" si="30"/>
        <v>-83.033715388480545</v>
      </c>
      <c r="AL33">
        <f t="shared" si="9"/>
        <v>-3615.5736568984084</v>
      </c>
      <c r="AN33">
        <f t="shared" si="10"/>
        <v>0</v>
      </c>
      <c r="AO33">
        <f t="shared" si="11"/>
        <v>0</v>
      </c>
      <c r="AP33">
        <f t="shared" si="12"/>
        <v>-1.1691051266529206E-2</v>
      </c>
      <c r="AQ33">
        <f t="shared" si="13"/>
        <v>-117.63125289235434</v>
      </c>
      <c r="AR33">
        <f t="shared" si="14"/>
        <v>-117.64294394362086</v>
      </c>
      <c r="AS33">
        <f t="shared" si="15"/>
        <v>-0.26590532686239726</v>
      </c>
      <c r="AT33">
        <f t="shared" si="16"/>
        <v>-2.7714930317033599</v>
      </c>
      <c r="AU33">
        <f t="shared" si="17"/>
        <v>-120.68034230218663</v>
      </c>
      <c r="AW33">
        <v>30</v>
      </c>
      <c r="AX33">
        <f>IF(Z33&gt;0, (R33*SUMPRODUCT(K33:$K$98, X33:$X$98)-K33*$AZ$3)/Z33, 0)</f>
        <v>-42048.028201589477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250000</v>
      </c>
      <c r="S34">
        <f t="shared" si="1"/>
        <v>-65591.721510596224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-1178.2294312368176</v>
      </c>
      <c r="AC34">
        <f t="shared" si="2"/>
        <v>-1138.14823893169</v>
      </c>
      <c r="AE34">
        <f t="shared" si="3"/>
        <v>0</v>
      </c>
      <c r="AF34">
        <f t="shared" si="4"/>
        <v>0</v>
      </c>
      <c r="AG34">
        <f t="shared" si="5"/>
        <v>-0.2169001309768612</v>
      </c>
      <c r="AH34">
        <f t="shared" si="6"/>
        <v>-2597.2044925073064</v>
      </c>
      <c r="AI34">
        <f t="shared" si="7"/>
        <v>-2597.4213926382831</v>
      </c>
      <c r="AJ34">
        <f t="shared" si="8"/>
        <v>-40.081192305127615</v>
      </c>
      <c r="AK34">
        <f t="shared" si="30"/>
        <v>-82.476060186577243</v>
      </c>
      <c r="AL34">
        <f t="shared" si="9"/>
        <v>-2719.9786451299879</v>
      </c>
      <c r="AN34">
        <f t="shared" si="10"/>
        <v>0</v>
      </c>
      <c r="AO34">
        <f t="shared" si="11"/>
        <v>0</v>
      </c>
      <c r="AP34">
        <f t="shared" si="12"/>
        <v>-6.4639964832942896E-3</v>
      </c>
      <c r="AQ34">
        <f t="shared" si="13"/>
        <v>-77.401155224541242</v>
      </c>
      <c r="AR34">
        <f t="shared" si="14"/>
        <v>-77.407619221024532</v>
      </c>
      <c r="AS34">
        <f t="shared" si="15"/>
        <v>-1.1944883801578989</v>
      </c>
      <c r="AT34">
        <f t="shared" si="16"/>
        <v>-2.4579282668062428</v>
      </c>
      <c r="AU34">
        <f t="shared" si="17"/>
        <v>-81.060035867988674</v>
      </c>
      <c r="AW34">
        <v>31</v>
      </c>
      <c r="AX34">
        <f>IF(Z34&gt;0, (R34*SUMPRODUCT(K34:$K$98, X34:$X$98)-K34*$AZ$3)/Z34, 0)</f>
        <v>-65591.721510596224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0.411916369</v>
      </c>
      <c r="Q35" s="5">
        <f t="shared" si="29"/>
        <v>12.5</v>
      </c>
      <c r="R35">
        <f t="shared" ref="R35:R69" si="31">$C$6</f>
        <v>250000</v>
      </c>
      <c r="S35">
        <f t="shared" ref="S35:S69" si="32">AX35</f>
        <v>-107142.25984416541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-1138.14823893169</v>
      </c>
      <c r="AC35">
        <f t="shared" ref="AC35:AC69" si="33">S35*Z35</f>
        <v>-1074.7347109441939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-0.1253864152794795</v>
      </c>
      <c r="AH35">
        <f t="shared" ref="AH35:AH69" si="37">-X35*R35</f>
        <v>-1786.894287752262</v>
      </c>
      <c r="AI35">
        <f t="shared" ref="AI35:AI66" si="38">SUM(AE35:AH35)</f>
        <v>-1787.0196741675416</v>
      </c>
      <c r="AJ35">
        <f t="shared" ref="AJ35:AJ69" si="39">AB35-AC35</f>
        <v>-63.413527987496082</v>
      </c>
      <c r="AK35">
        <f t="shared" si="30"/>
        <v>-79.670376725218304</v>
      </c>
      <c r="AL35">
        <f t="shared" ref="AL35:AL66" si="40">SUM(AI35:AK35)</f>
        <v>-1930.103578880256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-3.3363665694946371E-3</v>
      </c>
      <c r="AQ35">
        <f t="shared" ref="AQ35:AQ69" si="44">AH35*$K35</f>
        <v>-47.546892154059883</v>
      </c>
      <c r="AR35">
        <f t="shared" ref="AR35:AR69" si="45">AI35*$K35</f>
        <v>-47.550228520629375</v>
      </c>
      <c r="AS35">
        <f t="shared" ref="AS35:AS69" si="46">AJ35*$K35</f>
        <v>-1.6873500559021064</v>
      </c>
      <c r="AT35">
        <f t="shared" ref="AT35:AT69" si="47">AK35*$K35</f>
        <v>-2.1199232858885622</v>
      </c>
      <c r="AU35">
        <f t="shared" ref="AU35:AU69" si="48">AL35*$K35</f>
        <v>-51.357501862420044</v>
      </c>
      <c r="AW35">
        <v>32</v>
      </c>
      <c r="AX35">
        <f>IF(Z35&gt;0, (R35*SUMPRODUCT(K35:$K$98, X35:$X$98)-K35*$AZ$3)/Z35, 0)</f>
        <v>-107142.25984416541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0.41929138799999999</v>
      </c>
      <c r="Q36" s="5">
        <f t="shared" si="29"/>
        <v>12.5</v>
      </c>
      <c r="R36">
        <f t="shared" si="31"/>
        <v>250000</v>
      </c>
      <c r="S36">
        <f t="shared" si="32"/>
        <v>-174078.85745869612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-1074.7347109441939</v>
      </c>
      <c r="AC36">
        <f t="shared" si="33"/>
        <v>-996.55420737322027</v>
      </c>
      <c r="AE36">
        <f t="shared" si="34"/>
        <v>0</v>
      </c>
      <c r="AF36">
        <f t="shared" si="35"/>
        <v>0</v>
      </c>
      <c r="AG36">
        <f t="shared" si="36"/>
        <v>-7.1559107027807337E-2</v>
      </c>
      <c r="AH36">
        <f t="shared" si="37"/>
        <v>-1051.4688819775472</v>
      </c>
      <c r="AI36">
        <f t="shared" si="38"/>
        <v>-1051.5404410845749</v>
      </c>
      <c r="AJ36">
        <f t="shared" si="39"/>
        <v>-78.180503570973656</v>
      </c>
      <c r="AK36">
        <f t="shared" si="30"/>
        <v>-75.231429766093584</v>
      </c>
      <c r="AL36">
        <f t="shared" si="40"/>
        <v>-1204.9523744216422</v>
      </c>
      <c r="AN36">
        <f t="shared" si="41"/>
        <v>0</v>
      </c>
      <c r="AO36">
        <f t="shared" si="42"/>
        <v>0</v>
      </c>
      <c r="AP36">
        <f t="shared" si="43"/>
        <v>-1.7000831553566837E-3</v>
      </c>
      <c r="AQ36">
        <f t="shared" si="44"/>
        <v>-24.980531603575081</v>
      </c>
      <c r="AR36">
        <f t="shared" si="45"/>
        <v>-24.982231686730437</v>
      </c>
      <c r="AS36">
        <f t="shared" si="46"/>
        <v>-1.8573926187573335</v>
      </c>
      <c r="AT36">
        <f t="shared" si="47"/>
        <v>-1.7873292696209058</v>
      </c>
      <c r="AU36">
        <f t="shared" si="48"/>
        <v>-28.626953575108676</v>
      </c>
      <c r="AW36">
        <v>33</v>
      </c>
      <c r="AX36">
        <f>IF(Z36&gt;0, (R36*SUMPRODUCT(K36:$K$98, X36:$X$98)-K36*$AZ$3)/Z36, 0)</f>
        <v>-174078.85745869612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31"/>
        <v>250000</v>
      </c>
      <c r="S37">
        <f t="shared" si="32"/>
        <v>-282248.95377608523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-996.55420737322027</v>
      </c>
      <c r="AC37">
        <f t="shared" si="33"/>
        <v>-909.27813565087263</v>
      </c>
      <c r="AE37">
        <f t="shared" si="34"/>
        <v>0</v>
      </c>
      <c r="AF37">
        <f t="shared" si="35"/>
        <v>0</v>
      </c>
      <c r="AG37">
        <f t="shared" si="36"/>
        <v>-4.0269331537196085E-2</v>
      </c>
      <c r="AH37">
        <f t="shared" si="37"/>
        <v>-611.48368840666376</v>
      </c>
      <c r="AI37">
        <f t="shared" si="38"/>
        <v>-611.52395773820092</v>
      </c>
      <c r="AJ37">
        <f t="shared" si="39"/>
        <v>-87.276071722347638</v>
      </c>
      <c r="AK37">
        <f t="shared" si="30"/>
        <v>-69.75879451612542</v>
      </c>
      <c r="AL37">
        <f t="shared" si="40"/>
        <v>-768.55882397667392</v>
      </c>
      <c r="AN37">
        <f t="shared" si="41"/>
        <v>0</v>
      </c>
      <c r="AO37">
        <f t="shared" si="42"/>
        <v>0</v>
      </c>
      <c r="AP37">
        <f t="shared" si="43"/>
        <v>-8.542040961883392E-4</v>
      </c>
      <c r="AQ37">
        <f t="shared" si="44"/>
        <v>-12.970959572717449</v>
      </c>
      <c r="AR37">
        <f t="shared" si="45"/>
        <v>-12.971813776813637</v>
      </c>
      <c r="AS37">
        <f t="shared" si="46"/>
        <v>-1.8513239509723332</v>
      </c>
      <c r="AT37">
        <f t="shared" si="47"/>
        <v>-1.4797426663463324</v>
      </c>
      <c r="AU37">
        <f t="shared" si="48"/>
        <v>-16.302880394132302</v>
      </c>
      <c r="AW37">
        <v>34</v>
      </c>
      <c r="AX37">
        <f>IF(Z37&gt;0, (R37*SUMPRODUCT(K37:$K$98, X37:$X$98)-K37*$AZ$3)/Z37, 0)</f>
        <v>-282248.95377608523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0.43603590599999997</v>
      </c>
      <c r="Q38" s="5">
        <f t="shared" si="60"/>
        <v>12.5</v>
      </c>
      <c r="R38">
        <f t="shared" si="31"/>
        <v>250000</v>
      </c>
      <c r="S38">
        <f t="shared" si="32"/>
        <v>-460613.17144924763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-909.27813565087263</v>
      </c>
      <c r="AC38">
        <f t="shared" si="33"/>
        <v>-822.01998511115926</v>
      </c>
      <c r="AE38">
        <f t="shared" si="34"/>
        <v>0</v>
      </c>
      <c r="AF38">
        <f t="shared" si="35"/>
        <v>0</v>
      </c>
      <c r="AG38">
        <f t="shared" si="36"/>
        <v>-2.2307763760988458E-2</v>
      </c>
      <c r="AH38">
        <f t="shared" si="37"/>
        <v>-351.1774892167133</v>
      </c>
      <c r="AI38">
        <f t="shared" si="38"/>
        <v>-351.19979698047428</v>
      </c>
      <c r="AJ38">
        <f t="shared" si="39"/>
        <v>-87.25815053971337</v>
      </c>
      <c r="AK38">
        <f t="shared" si="30"/>
        <v>-63.649469495561092</v>
      </c>
      <c r="AL38">
        <f t="shared" si="40"/>
        <v>-502.10741701574875</v>
      </c>
      <c r="AN38">
        <f t="shared" si="41"/>
        <v>0</v>
      </c>
      <c r="AO38">
        <f t="shared" si="42"/>
        <v>0</v>
      </c>
      <c r="AP38">
        <f t="shared" si="43"/>
        <v>-4.2249856985362695E-4</v>
      </c>
      <c r="AQ38">
        <f t="shared" si="44"/>
        <v>-6.6511367319713139</v>
      </c>
      <c r="AR38">
        <f t="shared" si="45"/>
        <v>-6.6515592305411673</v>
      </c>
      <c r="AS38">
        <f t="shared" si="46"/>
        <v>-1.6526283945848921</v>
      </c>
      <c r="AT38">
        <f t="shared" si="47"/>
        <v>-1.2054910623020261</v>
      </c>
      <c r="AU38">
        <f t="shared" si="48"/>
        <v>-9.5096786874280852</v>
      </c>
      <c r="AW38">
        <v>35</v>
      </c>
      <c r="AX38">
        <f>IF(Z38&gt;0, (R38*SUMPRODUCT(K38:$K$98, X38:$X$98)-K38*$AZ$3)/Z38, 0)</f>
        <v>-460613.17144924763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0.445743585</v>
      </c>
      <c r="Q39" s="5">
        <f t="shared" si="60"/>
        <v>12.5</v>
      </c>
      <c r="R39">
        <f t="shared" si="31"/>
        <v>250000</v>
      </c>
      <c r="S39">
        <f t="shared" si="32"/>
        <v>-761028.85516522173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-822.01998511115926</v>
      </c>
      <c r="AC39">
        <f t="shared" si="33"/>
        <v>-739.18084495703147</v>
      </c>
      <c r="AE39">
        <f t="shared" si="34"/>
        <v>0</v>
      </c>
      <c r="AF39">
        <f t="shared" si="35"/>
        <v>0</v>
      </c>
      <c r="AG39">
        <f t="shared" si="36"/>
        <v>-1.2141143531222495E-2</v>
      </c>
      <c r="AH39">
        <f t="shared" si="37"/>
        <v>-198.87085184312156</v>
      </c>
      <c r="AI39">
        <f t="shared" si="38"/>
        <v>-198.88299298665277</v>
      </c>
      <c r="AJ39">
        <f t="shared" si="39"/>
        <v>-82.83914015412779</v>
      </c>
      <c r="AK39">
        <f t="shared" si="30"/>
        <v>-57.541398957781155</v>
      </c>
      <c r="AL39">
        <f t="shared" si="40"/>
        <v>-339.26353209856171</v>
      </c>
      <c r="AN39">
        <f t="shared" si="41"/>
        <v>0</v>
      </c>
      <c r="AO39">
        <f t="shared" si="42"/>
        <v>0</v>
      </c>
      <c r="AP39">
        <f t="shared" si="43"/>
        <v>-2.0531031872425182E-4</v>
      </c>
      <c r="AQ39">
        <f t="shared" si="44"/>
        <v>-3.3629647711415815</v>
      </c>
      <c r="AR39">
        <f t="shared" si="45"/>
        <v>-3.3631700814603058</v>
      </c>
      <c r="AS39">
        <f t="shared" si="46"/>
        <v>-1.4008342973748233</v>
      </c>
      <c r="AT39">
        <f t="shared" si="47"/>
        <v>-0.9730420309652531</v>
      </c>
      <c r="AU39">
        <f t="shared" si="48"/>
        <v>-5.7370464098003824</v>
      </c>
      <c r="AW39">
        <v>36</v>
      </c>
      <c r="AX39">
        <f>IF(Z39&gt;0, (R39*SUMPRODUCT(K39:$K$98, X39:$X$98)-K39*$AZ$3)/Z39, 0)</f>
        <v>-761028.85516522173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0.45538508599999999</v>
      </c>
      <c r="Q40" s="5">
        <f t="shared" si="60"/>
        <v>12.5</v>
      </c>
      <c r="R40">
        <f t="shared" si="31"/>
        <v>250000</v>
      </c>
      <c r="S40">
        <f t="shared" si="32"/>
        <v>-1276110.1487311784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-739.18084495703147</v>
      </c>
      <c r="AC40">
        <f t="shared" si="33"/>
        <v>-662.64177679415604</v>
      </c>
      <c r="AE40">
        <f t="shared" si="34"/>
        <v>0</v>
      </c>
      <c r="AF40">
        <f t="shared" si="35"/>
        <v>0</v>
      </c>
      <c r="AG40">
        <f t="shared" si="36"/>
        <v>-6.4908364048061711E-3</v>
      </c>
      <c r="AH40">
        <f t="shared" si="37"/>
        <v>-110.577913822082</v>
      </c>
      <c r="AI40">
        <f t="shared" si="38"/>
        <v>-110.5844046584868</v>
      </c>
      <c r="AJ40">
        <f t="shared" si="39"/>
        <v>-76.539068162875424</v>
      </c>
      <c r="AK40">
        <f t="shared" ref="AK40:AK69" si="61">G40*SUM(AB40:AB40, AE40:AF40)</f>
        <v>-51.74265914699221</v>
      </c>
      <c r="AL40">
        <f t="shared" si="40"/>
        <v>-238.86613196835441</v>
      </c>
      <c r="AN40">
        <f t="shared" si="41"/>
        <v>0</v>
      </c>
      <c r="AO40">
        <f t="shared" si="42"/>
        <v>0</v>
      </c>
      <c r="AP40">
        <f t="shared" si="43"/>
        <v>-9.8001748560784362E-5</v>
      </c>
      <c r="AQ40">
        <f t="shared" si="44"/>
        <v>-1.6695581633737648</v>
      </c>
      <c r="AR40">
        <f t="shared" si="45"/>
        <v>-1.6696561651223256</v>
      </c>
      <c r="AS40">
        <f t="shared" si="46"/>
        <v>-1.1556234120491358</v>
      </c>
      <c r="AT40">
        <f t="shared" si="47"/>
        <v>-0.78123538406162096</v>
      </c>
      <c r="AU40">
        <f t="shared" si="48"/>
        <v>-3.6065149612330818</v>
      </c>
      <c r="AW40">
        <v>37</v>
      </c>
      <c r="AX40">
        <f>IF(Z40&gt;0, (R40*SUMPRODUCT(K40:$K$98, X40:$X$98)-K40*$AZ$3)/Z40, 0)</f>
        <v>-1276110.1487311784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0.465797664</v>
      </c>
      <c r="Q41" s="5">
        <f t="shared" si="60"/>
        <v>12.5</v>
      </c>
      <c r="R41">
        <f t="shared" si="31"/>
        <v>250000</v>
      </c>
      <c r="S41">
        <f t="shared" si="32"/>
        <v>-2178428.4037382817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-662.64177679415604</v>
      </c>
      <c r="AC41">
        <f t="shared" si="33"/>
        <v>-592.9702341235859</v>
      </c>
      <c r="AE41">
        <f t="shared" si="34"/>
        <v>0</v>
      </c>
      <c r="AF41">
        <f t="shared" si="35"/>
        <v>0</v>
      </c>
      <c r="AG41">
        <f t="shared" si="36"/>
        <v>-3.4025116059932369E-3</v>
      </c>
      <c r="AH41">
        <f t="shared" si="37"/>
        <v>-60.468328695297458</v>
      </c>
      <c r="AI41">
        <f t="shared" si="38"/>
        <v>-60.471731206903449</v>
      </c>
      <c r="AJ41">
        <f t="shared" si="39"/>
        <v>-69.671542670570147</v>
      </c>
      <c r="AK41">
        <f t="shared" si="61"/>
        <v>-46.384924375590927</v>
      </c>
      <c r="AL41">
        <f t="shared" si="40"/>
        <v>-176.52819825306455</v>
      </c>
      <c r="AN41">
        <f t="shared" si="41"/>
        <v>0</v>
      </c>
      <c r="AO41">
        <f t="shared" si="42"/>
        <v>0</v>
      </c>
      <c r="AP41">
        <f t="shared" si="43"/>
        <v>-4.5868522792542684E-5</v>
      </c>
      <c r="AQ41">
        <f t="shared" si="44"/>
        <v>-0.81516045620586997</v>
      </c>
      <c r="AR41">
        <f t="shared" si="45"/>
        <v>-0.8152063247286625</v>
      </c>
      <c r="AS41">
        <f t="shared" si="46"/>
        <v>-0.93922699259795239</v>
      </c>
      <c r="AT41">
        <f t="shared" si="47"/>
        <v>-0.62530512965909046</v>
      </c>
      <c r="AU41">
        <f t="shared" si="48"/>
        <v>-2.3797384469857059</v>
      </c>
      <c r="AW41">
        <v>38</v>
      </c>
      <c r="AX41">
        <f>IF(Z41&gt;0, (R41*SUMPRODUCT(K41:$K$98, X41:$X$98)-K41*$AZ$3)/Z41, 0)</f>
        <v>-2178428.4037382817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0.47670810299999999</v>
      </c>
      <c r="Q42" s="5">
        <f t="shared" si="60"/>
        <v>12.5</v>
      </c>
      <c r="R42">
        <f t="shared" si="31"/>
        <v>250000</v>
      </c>
      <c r="S42">
        <f t="shared" si="32"/>
        <v>-3793970.4886528151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-592.9702341235859</v>
      </c>
      <c r="AC42">
        <f t="shared" si="33"/>
        <v>-530.08798312091358</v>
      </c>
      <c r="AE42">
        <f t="shared" si="34"/>
        <v>0</v>
      </c>
      <c r="AF42">
        <f t="shared" si="35"/>
        <v>0</v>
      </c>
      <c r="AG42">
        <f t="shared" si="36"/>
        <v>-1.7464816368047854E-3</v>
      </c>
      <c r="AH42">
        <f t="shared" si="37"/>
        <v>-32.440097062570388</v>
      </c>
      <c r="AI42">
        <f t="shared" si="38"/>
        <v>-32.441843544207195</v>
      </c>
      <c r="AJ42">
        <f t="shared" si="39"/>
        <v>-62.882251002672319</v>
      </c>
      <c r="AK42">
        <f t="shared" si="61"/>
        <v>-41.507916388651019</v>
      </c>
      <c r="AL42">
        <f t="shared" si="40"/>
        <v>-136.83201093553052</v>
      </c>
      <c r="AN42">
        <f t="shared" si="41"/>
        <v>0</v>
      </c>
      <c r="AO42">
        <f t="shared" si="42"/>
        <v>0</v>
      </c>
      <c r="AP42">
        <f t="shared" si="43"/>
        <v>-2.1021375961403547E-5</v>
      </c>
      <c r="AQ42">
        <f t="shared" si="44"/>
        <v>-0.39046243728295149</v>
      </c>
      <c r="AR42">
        <f t="shared" si="45"/>
        <v>-0.39048345865891293</v>
      </c>
      <c r="AS42">
        <f t="shared" si="46"/>
        <v>-0.7568768040670063</v>
      </c>
      <c r="AT42">
        <f t="shared" si="47"/>
        <v>-0.49960646444395879</v>
      </c>
      <c r="AU42">
        <f t="shared" si="48"/>
        <v>-1.6469667271698778</v>
      </c>
      <c r="AW42">
        <v>39</v>
      </c>
      <c r="AX42">
        <f>IF(Z42&gt;0, (R42*SUMPRODUCT(K42:$K$98, X42:$X$98)-K42*$AZ$3)/Z42, 0)</f>
        <v>-3793970.4886528151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0.48798100799999999</v>
      </c>
      <c r="Q43" s="5">
        <f t="shared" si="60"/>
        <v>12.5</v>
      </c>
      <c r="R43">
        <f t="shared" si="31"/>
        <v>250000</v>
      </c>
      <c r="S43">
        <f t="shared" si="32"/>
        <v>-6752161.3966750875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-530.08798312091358</v>
      </c>
      <c r="AC43">
        <f t="shared" si="33"/>
        <v>-473.60575675562654</v>
      </c>
      <c r="AE43">
        <f t="shared" si="34"/>
        <v>0</v>
      </c>
      <c r="AF43">
        <f t="shared" si="35"/>
        <v>0</v>
      </c>
      <c r="AG43">
        <f t="shared" si="36"/>
        <v>-8.7676695085524834E-4</v>
      </c>
      <c r="AH43">
        <f t="shared" si="37"/>
        <v>-17.044997391629781</v>
      </c>
      <c r="AI43">
        <f t="shared" si="38"/>
        <v>-17.045874158580638</v>
      </c>
      <c r="AJ43">
        <f t="shared" si="39"/>
        <v>-56.482226365287033</v>
      </c>
      <c r="AK43">
        <f t="shared" si="61"/>
        <v>-37.106158818463953</v>
      </c>
      <c r="AL43">
        <f t="shared" si="40"/>
        <v>-110.63425934233162</v>
      </c>
      <c r="AN43">
        <f t="shared" si="41"/>
        <v>0</v>
      </c>
      <c r="AO43">
        <f t="shared" si="42"/>
        <v>0</v>
      </c>
      <c r="AP43">
        <f t="shared" si="43"/>
        <v>-9.4224374737471767E-6</v>
      </c>
      <c r="AQ43">
        <f t="shared" si="44"/>
        <v>-0.18317914698558344</v>
      </c>
      <c r="AR43">
        <f t="shared" si="45"/>
        <v>-0.1831885694230572</v>
      </c>
      <c r="AS43">
        <f t="shared" si="46"/>
        <v>-0.60700308763441979</v>
      </c>
      <c r="AT43">
        <f t="shared" si="47"/>
        <v>-0.39877240014220378</v>
      </c>
      <c r="AU43">
        <f t="shared" si="48"/>
        <v>-1.1889640571996807</v>
      </c>
      <c r="AW43">
        <v>40</v>
      </c>
      <c r="AX43">
        <f>IF(Z43&gt;0, (R43*SUMPRODUCT(K43:$K$98, X43:$X$98)-K43*$AZ$3)/Z43, 0)</f>
        <v>-6752161.3966750875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0.50007659900000001</v>
      </c>
      <c r="Q44" s="5">
        <f t="shared" si="60"/>
        <v>12.5</v>
      </c>
      <c r="R44">
        <f t="shared" si="31"/>
        <v>250000</v>
      </c>
      <c r="S44">
        <f t="shared" si="32"/>
        <v>-12309716.052252254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-473.60575675562654</v>
      </c>
      <c r="AC44">
        <f t="shared" si="33"/>
        <v>-423.00974947174615</v>
      </c>
      <c r="AE44">
        <f t="shared" si="34"/>
        <v>0</v>
      </c>
      <c r="AF44">
        <f t="shared" si="35"/>
        <v>0</v>
      </c>
      <c r="AG44">
        <f t="shared" si="36"/>
        <v>-4.2954864644740318E-4</v>
      </c>
      <c r="AH44">
        <f t="shared" si="37"/>
        <v>-8.769012697985854</v>
      </c>
      <c r="AI44">
        <f t="shared" si="38"/>
        <v>-8.7694422466323019</v>
      </c>
      <c r="AJ44">
        <f t="shared" si="39"/>
        <v>-50.596007283880397</v>
      </c>
      <c r="AK44">
        <f t="shared" si="61"/>
        <v>-33.15240297289386</v>
      </c>
      <c r="AL44">
        <f t="shared" si="40"/>
        <v>-92.517852503406559</v>
      </c>
      <c r="AN44">
        <f t="shared" si="41"/>
        <v>0</v>
      </c>
      <c r="AO44">
        <f t="shared" si="42"/>
        <v>0</v>
      </c>
      <c r="AP44">
        <f t="shared" si="43"/>
        <v>-4.1216719757572012E-6</v>
      </c>
      <c r="AQ44">
        <f t="shared" si="44"/>
        <v>-8.4141794395743569E-2</v>
      </c>
      <c r="AR44">
        <f t="shared" si="45"/>
        <v>-8.4145916067719331E-2</v>
      </c>
      <c r="AS44">
        <f t="shared" si="46"/>
        <v>-0.48548667777658128</v>
      </c>
      <c r="AT44">
        <f t="shared" si="47"/>
        <v>-0.31810909286410216</v>
      </c>
      <c r="AU44">
        <f t="shared" si="48"/>
        <v>-0.88774168670840281</v>
      </c>
      <c r="AW44">
        <v>41</v>
      </c>
      <c r="AX44">
        <f>IF(Z44&gt;0, (R44*SUMPRODUCT(K44:$K$98, X44:$X$98)-K44*$AZ$3)/Z44, 0)</f>
        <v>-12309716.052252254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0.512515834</v>
      </c>
      <c r="Q45" s="5">
        <f t="shared" si="60"/>
        <v>12.5</v>
      </c>
      <c r="R45">
        <f t="shared" si="31"/>
        <v>250000</v>
      </c>
      <c r="S45">
        <f t="shared" si="32"/>
        <v>-23022330.63824334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-423.00974947174615</v>
      </c>
      <c r="AC45">
        <f t="shared" si="33"/>
        <v>-377.75533195286863</v>
      </c>
      <c r="AE45">
        <f t="shared" si="34"/>
        <v>0</v>
      </c>
      <c r="AF45">
        <f t="shared" si="35"/>
        <v>0</v>
      </c>
      <c r="AG45">
        <f t="shared" si="36"/>
        <v>-2.0510267720536714E-4</v>
      </c>
      <c r="AH45">
        <f t="shared" si="37"/>
        <v>-4.4030096555512399</v>
      </c>
      <c r="AI45">
        <f t="shared" si="38"/>
        <v>-4.4032147582284455</v>
      </c>
      <c r="AJ45">
        <f t="shared" si="39"/>
        <v>-45.254417518877517</v>
      </c>
      <c r="AK45">
        <f t="shared" si="61"/>
        <v>-29.610682463022233</v>
      </c>
      <c r="AL45">
        <f t="shared" si="40"/>
        <v>-79.26831474012819</v>
      </c>
      <c r="AN45">
        <f t="shared" si="41"/>
        <v>0</v>
      </c>
      <c r="AO45">
        <f t="shared" si="42"/>
        <v>0</v>
      </c>
      <c r="AP45">
        <f t="shared" si="43"/>
        <v>-1.7571724159553563E-6</v>
      </c>
      <c r="AQ45">
        <f t="shared" si="44"/>
        <v>-3.7721824109457673E-2</v>
      </c>
      <c r="AR45">
        <f t="shared" si="45"/>
        <v>-3.7723581281873635E-2</v>
      </c>
      <c r="AS45">
        <f t="shared" si="46"/>
        <v>-0.38770734369632853</v>
      </c>
      <c r="AT45">
        <f t="shared" si="47"/>
        <v>-0.25368305841048339</v>
      </c>
      <c r="AU45">
        <f t="shared" si="48"/>
        <v>-0.67911398338868556</v>
      </c>
      <c r="AW45">
        <v>42</v>
      </c>
      <c r="AX45">
        <f>IF(Z45&gt;0, (R45*SUMPRODUCT(K45:$K$98, X45:$X$98)-K45*$AZ$3)/Z45, 0)</f>
        <v>-23022330.63824334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0.52569093300000003</v>
      </c>
      <c r="Q46" s="5">
        <f t="shared" si="60"/>
        <v>12.5</v>
      </c>
      <c r="R46">
        <f t="shared" si="31"/>
        <v>250000</v>
      </c>
      <c r="S46">
        <f t="shared" si="32"/>
        <v>-44275509.215665661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-377.75533195286863</v>
      </c>
      <c r="AC46">
        <f t="shared" si="33"/>
        <v>-337.31219724726986</v>
      </c>
      <c r="AE46">
        <f t="shared" si="34"/>
        <v>0</v>
      </c>
      <c r="AF46">
        <f t="shared" si="35"/>
        <v>0</v>
      </c>
      <c r="AG46">
        <f t="shared" si="36"/>
        <v>-9.5231032692426169E-5</v>
      </c>
      <c r="AH46">
        <f t="shared" si="37"/>
        <v>-2.1564123548177458</v>
      </c>
      <c r="AI46">
        <f t="shared" si="38"/>
        <v>-2.1565075858504383</v>
      </c>
      <c r="AJ46">
        <f t="shared" si="39"/>
        <v>-40.443134705598766</v>
      </c>
      <c r="AK46">
        <f t="shared" si="61"/>
        <v>-26.442873236700805</v>
      </c>
      <c r="AL46">
        <f t="shared" si="40"/>
        <v>-69.042515528150005</v>
      </c>
      <c r="AN46">
        <f t="shared" si="41"/>
        <v>0</v>
      </c>
      <c r="AO46">
        <f t="shared" si="42"/>
        <v>0</v>
      </c>
      <c r="AP46">
        <f t="shared" si="43"/>
        <v>-7.2845632590211355E-7</v>
      </c>
      <c r="AQ46">
        <f t="shared" si="44"/>
        <v>-1.6495171549739916E-2</v>
      </c>
      <c r="AR46">
        <f t="shared" si="45"/>
        <v>-1.6495900006065819E-2</v>
      </c>
      <c r="AS46">
        <f t="shared" si="46"/>
        <v>-0.30936404323952904</v>
      </c>
      <c r="AT46">
        <f t="shared" si="47"/>
        <v>-0.20227102174262535</v>
      </c>
      <c r="AU46">
        <f t="shared" si="48"/>
        <v>-0.52813096498822021</v>
      </c>
      <c r="AW46">
        <v>43</v>
      </c>
      <c r="AX46">
        <f>IF(Z46&gt;0, (R46*SUMPRODUCT(K46:$K$98, X46:$X$98)-K46*$AZ$3)/Z46, 0)</f>
        <v>-44275509.215665661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0.53963832300000003</v>
      </c>
      <c r="Q47" s="5">
        <f t="shared" si="60"/>
        <v>12.5</v>
      </c>
      <c r="R47">
        <f t="shared" si="31"/>
        <v>250000</v>
      </c>
      <c r="S47">
        <f t="shared" si="32"/>
        <v>-87781607.977266699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-337.31219724726986</v>
      </c>
      <c r="AC47">
        <f t="shared" si="33"/>
        <v>-301.18507051729432</v>
      </c>
      <c r="AE47">
        <f t="shared" si="34"/>
        <v>0</v>
      </c>
      <c r="AF47">
        <f t="shared" si="35"/>
        <v>0</v>
      </c>
      <c r="AG47">
        <f t="shared" si="36"/>
        <v>-4.288840758580287E-5</v>
      </c>
      <c r="AH47">
        <f t="shared" si="37"/>
        <v>-1.0278062955939808</v>
      </c>
      <c r="AI47">
        <f t="shared" si="38"/>
        <v>-1.0278491840015667</v>
      </c>
      <c r="AJ47">
        <f t="shared" si="39"/>
        <v>-36.127126729975544</v>
      </c>
      <c r="AK47">
        <f t="shared" si="61"/>
        <v>-23.611853807308893</v>
      </c>
      <c r="AL47">
        <f t="shared" si="40"/>
        <v>-60.766829721286001</v>
      </c>
      <c r="AN47">
        <f t="shared" si="41"/>
        <v>0</v>
      </c>
      <c r="AO47">
        <f t="shared" si="42"/>
        <v>0</v>
      </c>
      <c r="AP47">
        <f t="shared" si="43"/>
        <v>-2.9291858263797706E-7</v>
      </c>
      <c r="AQ47">
        <f t="shared" si="44"/>
        <v>-7.0196955372956796E-3</v>
      </c>
      <c r="AR47">
        <f t="shared" si="45"/>
        <v>-7.0199884558783173E-3</v>
      </c>
      <c r="AS47">
        <f t="shared" si="46"/>
        <v>-0.24674049124710376</v>
      </c>
      <c r="AT47">
        <f t="shared" si="47"/>
        <v>-0.1612638738534449</v>
      </c>
      <c r="AU47">
        <f t="shared" si="48"/>
        <v>-0.41502435355642697</v>
      </c>
      <c r="AW47">
        <v>44</v>
      </c>
      <c r="AX47">
        <f>IF(Z47&gt;0, (R47*SUMPRODUCT(K47:$K$98, X47:$X$98)-K47*$AZ$3)/Z47, 0)</f>
        <v>-87781607.977266699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0.55384314300000004</v>
      </c>
      <c r="Q48" s="5">
        <f t="shared" si="60"/>
        <v>12.5</v>
      </c>
      <c r="R48">
        <f t="shared" si="31"/>
        <v>250000</v>
      </c>
      <c r="S48">
        <f t="shared" si="32"/>
        <v>-179701665.90273824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-301.18507051729432</v>
      </c>
      <c r="AC48">
        <f t="shared" si="33"/>
        <v>-268.92099922932704</v>
      </c>
      <c r="AE48">
        <f t="shared" si="34"/>
        <v>0</v>
      </c>
      <c r="AF48">
        <f t="shared" si="35"/>
        <v>0</v>
      </c>
      <c r="AG48">
        <f t="shared" si="36"/>
        <v>-1.8706073054358739E-5</v>
      </c>
      <c r="AH48">
        <f t="shared" si="37"/>
        <v>-0.47506900911172217</v>
      </c>
      <c r="AI48">
        <f t="shared" si="38"/>
        <v>-0.47508771518477655</v>
      </c>
      <c r="AJ48">
        <f t="shared" si="39"/>
        <v>-32.264071287967283</v>
      </c>
      <c r="AK48">
        <f t="shared" si="61"/>
        <v>-21.082954936210605</v>
      </c>
      <c r="AL48">
        <f t="shared" si="40"/>
        <v>-53.822113939362666</v>
      </c>
      <c r="AN48">
        <f t="shared" si="41"/>
        <v>0</v>
      </c>
      <c r="AO48">
        <f t="shared" si="42"/>
        <v>0</v>
      </c>
      <c r="AP48">
        <f t="shared" si="43"/>
        <v>-1.1407004317881683E-7</v>
      </c>
      <c r="AQ48">
        <f t="shared" si="44"/>
        <v>-2.8969812223450441E-3</v>
      </c>
      <c r="AR48">
        <f t="shared" si="45"/>
        <v>-2.8970952923882231E-3</v>
      </c>
      <c r="AS48">
        <f t="shared" si="46"/>
        <v>-0.19674701334951131</v>
      </c>
      <c r="AT48">
        <f t="shared" si="47"/>
        <v>-0.12856432095191753</v>
      </c>
      <c r="AU48">
        <f t="shared" si="48"/>
        <v>-0.32820842959381707</v>
      </c>
      <c r="AW48">
        <v>45</v>
      </c>
      <c r="AX48">
        <f>IF(Z48&gt;0, (R48*SUMPRODUCT(K48:$K$98, X48:$X$98)-K48*$AZ$3)/Z48, 0)</f>
        <v>-179701665.90273824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0.568687897</v>
      </c>
      <c r="Q49" s="5">
        <f t="shared" si="60"/>
        <v>12.5</v>
      </c>
      <c r="R49">
        <f t="shared" si="31"/>
        <v>250000</v>
      </c>
      <c r="S49">
        <f t="shared" si="32"/>
        <v>-380832902.67179459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-268.92099922932704</v>
      </c>
      <c r="AC49">
        <f t="shared" si="33"/>
        <v>-240.11042211813447</v>
      </c>
      <c r="AE49">
        <f t="shared" si="34"/>
        <v>0</v>
      </c>
      <c r="AF49">
        <f t="shared" si="35"/>
        <v>0</v>
      </c>
      <c r="AG49">
        <f t="shared" si="36"/>
        <v>-7.8810949774035118E-6</v>
      </c>
      <c r="AH49">
        <f t="shared" si="37"/>
        <v>-0.21275834692823276</v>
      </c>
      <c r="AI49">
        <f t="shared" si="38"/>
        <v>-0.21276622802321016</v>
      </c>
      <c r="AJ49">
        <f t="shared" si="39"/>
        <v>-28.810577111192572</v>
      </c>
      <c r="AK49">
        <f t="shared" si="61"/>
        <v>-18.824469946052893</v>
      </c>
      <c r="AL49">
        <f t="shared" si="40"/>
        <v>-47.847813285268671</v>
      </c>
      <c r="AN49">
        <f t="shared" si="41"/>
        <v>0</v>
      </c>
      <c r="AO49">
        <f t="shared" si="42"/>
        <v>0</v>
      </c>
      <c r="AP49">
        <f t="shared" si="43"/>
        <v>-4.2909901590150099E-8</v>
      </c>
      <c r="AQ49">
        <f t="shared" si="44"/>
        <v>-1.158397374393938E-3</v>
      </c>
      <c r="AR49">
        <f t="shared" si="45"/>
        <v>-1.1584402842955283E-3</v>
      </c>
      <c r="AS49">
        <f t="shared" si="46"/>
        <v>-0.15686386627001409</v>
      </c>
      <c r="AT49">
        <f t="shared" si="47"/>
        <v>-0.10249288394415332</v>
      </c>
      <c r="AU49">
        <f t="shared" si="48"/>
        <v>-0.26051519049846289</v>
      </c>
      <c r="AW49">
        <v>46</v>
      </c>
      <c r="AX49">
        <f>IF(Z49&gt;0, (R49*SUMPRODUCT(K49:$K$98, X49:$X$98)-K49*$AZ$3)/Z49, 0)</f>
        <v>-380832902.67179459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0.58363282999999999</v>
      </c>
      <c r="Q50" s="5">
        <f t="shared" si="60"/>
        <v>12.5</v>
      </c>
      <c r="R50">
        <f t="shared" si="31"/>
        <v>250000</v>
      </c>
      <c r="S50">
        <f t="shared" si="32"/>
        <v>-836757797.80694211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-240.11042211813447</v>
      </c>
      <c r="AC50">
        <f t="shared" si="33"/>
        <v>-214.38526436156701</v>
      </c>
      <c r="AE50">
        <f t="shared" si="34"/>
        <v>0</v>
      </c>
      <c r="AF50">
        <f t="shared" si="35"/>
        <v>0</v>
      </c>
      <c r="AG50">
        <f t="shared" si="36"/>
        <v>-3.2026182624686794E-6</v>
      </c>
      <c r="AH50">
        <f t="shared" si="37"/>
        <v>-9.1993315303215958E-2</v>
      </c>
      <c r="AI50">
        <f t="shared" si="38"/>
        <v>-9.1996517921478421E-2</v>
      </c>
      <c r="AJ50">
        <f t="shared" si="39"/>
        <v>-25.725157756567455</v>
      </c>
      <c r="AK50">
        <f t="shared" si="61"/>
        <v>-16.807729548269414</v>
      </c>
      <c r="AL50">
        <f t="shared" si="40"/>
        <v>-42.624883822758349</v>
      </c>
      <c r="AN50">
        <f t="shared" si="41"/>
        <v>0</v>
      </c>
      <c r="AO50">
        <f t="shared" si="42"/>
        <v>0</v>
      </c>
      <c r="AP50">
        <f t="shared" si="43"/>
        <v>-1.5568906494792673E-8</v>
      </c>
      <c r="AQ50">
        <f t="shared" si="44"/>
        <v>-4.4720763035858573E-4</v>
      </c>
      <c r="AR50">
        <f t="shared" si="45"/>
        <v>-4.4722319926508047E-4</v>
      </c>
      <c r="AS50">
        <f t="shared" si="46"/>
        <v>-0.12505785668225766</v>
      </c>
      <c r="AT50">
        <f t="shared" si="47"/>
        <v>-8.1707511879689582E-2</v>
      </c>
      <c r="AU50">
        <f t="shared" si="48"/>
        <v>-0.20721259176121234</v>
      </c>
      <c r="AW50">
        <v>47</v>
      </c>
      <c r="AX50">
        <f>IF(Z50&gt;0, (R50*SUMPRODUCT(K50:$K$98, X50:$X$98)-K50*$AZ$3)/Z50, 0)</f>
        <v>-836757797.80694211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0.59833308299999999</v>
      </c>
      <c r="Q51" s="5">
        <f t="shared" si="60"/>
        <v>12.5</v>
      </c>
      <c r="R51">
        <f t="shared" si="31"/>
        <v>250000</v>
      </c>
      <c r="S51">
        <f t="shared" si="32"/>
        <v>-1907505064.7188675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-214.38526436156701</v>
      </c>
      <c r="AC51">
        <f t="shared" si="33"/>
        <v>-191.41578643174932</v>
      </c>
      <c r="AE51">
        <f t="shared" si="34"/>
        <v>0</v>
      </c>
      <c r="AF51">
        <f t="shared" si="35"/>
        <v>0</v>
      </c>
      <c r="AG51">
        <f t="shared" si="36"/>
        <v>-1.2543596211890046E-6</v>
      </c>
      <c r="AH51">
        <f t="shared" si="37"/>
        <v>-3.8324649173099766E-2</v>
      </c>
      <c r="AI51">
        <f t="shared" si="38"/>
        <v>-3.8325903532720952E-2</v>
      </c>
      <c r="AJ51">
        <f t="shared" si="39"/>
        <v>-22.969477929817685</v>
      </c>
      <c r="AK51">
        <f t="shared" si="61"/>
        <v>-15.006968505309692</v>
      </c>
      <c r="AL51">
        <f t="shared" si="40"/>
        <v>-38.014772338660094</v>
      </c>
      <c r="AN51">
        <f t="shared" si="41"/>
        <v>0</v>
      </c>
      <c r="AO51">
        <f t="shared" si="42"/>
        <v>0</v>
      </c>
      <c r="AP51">
        <f t="shared" si="43"/>
        <v>-5.4444871498899316E-9</v>
      </c>
      <c r="AQ51">
        <f t="shared" si="44"/>
        <v>-1.6634628253514331E-4</v>
      </c>
      <c r="AR51">
        <f t="shared" si="45"/>
        <v>-1.6635172702229319E-4</v>
      </c>
      <c r="AS51">
        <f t="shared" si="46"/>
        <v>-9.9697905860547012E-2</v>
      </c>
      <c r="AT51">
        <f t="shared" si="47"/>
        <v>-6.5137019564224588E-2</v>
      </c>
      <c r="AU51">
        <f t="shared" si="48"/>
        <v>-0.16500127715179388</v>
      </c>
      <c r="AW51">
        <v>48</v>
      </c>
      <c r="AX51">
        <f>IF(Z51&gt;0, (R51*SUMPRODUCT(K51:$K$98, X51:$X$98)-K51*$AZ$3)/Z51, 0)</f>
        <v>-1907505064.7188675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0.61338487399999997</v>
      </c>
      <c r="Q52" s="5">
        <f t="shared" si="60"/>
        <v>12.5</v>
      </c>
      <c r="R52">
        <f t="shared" si="31"/>
        <v>250000</v>
      </c>
      <c r="S52">
        <f t="shared" si="32"/>
        <v>-4522205265.8959627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-191.41578643174932</v>
      </c>
      <c r="AC52">
        <f t="shared" si="33"/>
        <v>-170.9070910481675</v>
      </c>
      <c r="AE52">
        <f t="shared" si="34"/>
        <v>0</v>
      </c>
      <c r="AF52">
        <f t="shared" si="35"/>
        <v>0</v>
      </c>
      <c r="AG52">
        <f t="shared" si="36"/>
        <v>-4.7241080678340928E-7</v>
      </c>
      <c r="AH52">
        <f t="shared" si="37"/>
        <v>-1.5388104363874106E-2</v>
      </c>
      <c r="AI52">
        <f t="shared" si="38"/>
        <v>-1.538857677468089E-2</v>
      </c>
      <c r="AJ52">
        <f t="shared" si="39"/>
        <v>-20.508695383581824</v>
      </c>
      <c r="AK52">
        <f t="shared" si="61"/>
        <v>-13.399105050222454</v>
      </c>
      <c r="AL52">
        <f t="shared" si="40"/>
        <v>-33.923189010578959</v>
      </c>
      <c r="AN52">
        <f t="shared" si="41"/>
        <v>0</v>
      </c>
      <c r="AO52">
        <f t="shared" si="42"/>
        <v>0</v>
      </c>
      <c r="AP52">
        <f t="shared" si="43"/>
        <v>-1.8307823338939087E-9</v>
      </c>
      <c r="AQ52">
        <f t="shared" si="44"/>
        <v>-5.9635108293390261E-5</v>
      </c>
      <c r="AR52">
        <f t="shared" si="45"/>
        <v>-5.9636939075724161E-5</v>
      </c>
      <c r="AS52">
        <f t="shared" si="46"/>
        <v>-7.9479462917298752E-2</v>
      </c>
      <c r="AT52">
        <f t="shared" si="47"/>
        <v>-5.1926934066059194E-2</v>
      </c>
      <c r="AU52">
        <f t="shared" si="48"/>
        <v>-0.13146603392243367</v>
      </c>
      <c r="AW52">
        <v>49</v>
      </c>
      <c r="AX52">
        <f>IF(Z52&gt;0, (R52*SUMPRODUCT(K52:$K$98, X52:$X$98)-K52*$AZ$3)/Z52, 0)</f>
        <v>-4522205265.8959627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0.62870016699999998</v>
      </c>
      <c r="Q53" s="5">
        <f t="shared" si="60"/>
        <v>12.5</v>
      </c>
      <c r="R53">
        <f t="shared" si="31"/>
        <v>250000</v>
      </c>
      <c r="S53">
        <f t="shared" si="32"/>
        <v>-11175439972.65267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-170.9070910481675</v>
      </c>
      <c r="AC53">
        <f t="shared" si="33"/>
        <v>-152.59566699589692</v>
      </c>
      <c r="AE53">
        <f t="shared" si="34"/>
        <v>0</v>
      </c>
      <c r="AF53">
        <f t="shared" si="35"/>
        <v>0</v>
      </c>
      <c r="AG53">
        <f t="shared" si="36"/>
        <v>-1.7068194559824106E-7</v>
      </c>
      <c r="AH53">
        <f t="shared" si="37"/>
        <v>-5.9400950623466828E-3</v>
      </c>
      <c r="AI53">
        <f t="shared" si="38"/>
        <v>-5.9402657442922807E-3</v>
      </c>
      <c r="AJ53">
        <f t="shared" si="39"/>
        <v>-18.311424052270581</v>
      </c>
      <c r="AK53">
        <f t="shared" si="61"/>
        <v>-11.963496373371726</v>
      </c>
      <c r="AL53">
        <f t="shared" si="40"/>
        <v>-30.2808606913866</v>
      </c>
      <c r="AN53">
        <f t="shared" si="41"/>
        <v>0</v>
      </c>
      <c r="AO53">
        <f t="shared" si="42"/>
        <v>0</v>
      </c>
      <c r="AP53">
        <f t="shared" si="43"/>
        <v>-5.9059049240644597E-10</v>
      </c>
      <c r="AQ53">
        <f t="shared" si="44"/>
        <v>-2.0553806411781252E-5</v>
      </c>
      <c r="AR53">
        <f t="shared" si="45"/>
        <v>-2.0554397002273656E-5</v>
      </c>
      <c r="AS53">
        <f t="shared" si="46"/>
        <v>-6.3360848798557218E-2</v>
      </c>
      <c r="AT53">
        <f t="shared" si="47"/>
        <v>-4.1395867555221677E-2</v>
      </c>
      <c r="AU53">
        <f t="shared" si="48"/>
        <v>-0.10477727075078117</v>
      </c>
      <c r="AW53">
        <v>50</v>
      </c>
      <c r="AX53">
        <f>IF(Z53&gt;0, (R53*SUMPRODUCT(K53:$K$98, X53:$X$98)-K53*$AZ$3)/Z53, 0)</f>
        <v>-11175439972.65267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0.64417999699999995</v>
      </c>
      <c r="Q54" s="5">
        <f t="shared" si="60"/>
        <v>12.5</v>
      </c>
      <c r="R54">
        <f t="shared" si="31"/>
        <v>250000</v>
      </c>
      <c r="S54">
        <f t="shared" si="32"/>
        <v>-28853370494.287621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-152.59566699589692</v>
      </c>
      <c r="AC54">
        <f t="shared" si="33"/>
        <v>-136.24614854311503</v>
      </c>
      <c r="AE54">
        <f t="shared" si="34"/>
        <v>0</v>
      </c>
      <c r="AF54">
        <f t="shared" si="35"/>
        <v>0</v>
      </c>
      <c r="AG54">
        <f t="shared" si="36"/>
        <v>-5.9025230938829562E-8</v>
      </c>
      <c r="AH54">
        <f t="shared" si="37"/>
        <v>-2.198997904068582E-3</v>
      </c>
      <c r="AI54">
        <f t="shared" si="38"/>
        <v>-2.199056929299521E-3</v>
      </c>
      <c r="AJ54">
        <f t="shared" si="39"/>
        <v>-16.349518452781894</v>
      </c>
      <c r="AK54">
        <f t="shared" si="61"/>
        <v>-10.681696689712785</v>
      </c>
      <c r="AL54">
        <f t="shared" si="40"/>
        <v>-27.03341419942398</v>
      </c>
      <c r="AN54">
        <f t="shared" si="41"/>
        <v>0</v>
      </c>
      <c r="AO54">
        <f t="shared" si="42"/>
        <v>0</v>
      </c>
      <c r="AP54">
        <f t="shared" si="43"/>
        <v>-1.8235536237122196E-10</v>
      </c>
      <c r="AQ54">
        <f t="shared" si="44"/>
        <v>-6.7936889576180871E-6</v>
      </c>
      <c r="AR54">
        <f t="shared" si="45"/>
        <v>-6.7938713129804588E-6</v>
      </c>
      <c r="AS54">
        <f t="shared" si="46"/>
        <v>-5.0510981738331552E-2</v>
      </c>
      <c r="AT54">
        <f t="shared" si="47"/>
        <v>-3.3000542981538095E-2</v>
      </c>
      <c r="AU54">
        <f t="shared" si="48"/>
        <v>-8.3518318591182625E-2</v>
      </c>
      <c r="AW54">
        <v>51</v>
      </c>
      <c r="AX54">
        <f>IF(Z54&gt;0, (R54*SUMPRODUCT(K54:$K$98, X54:$X$98)-K54*$AZ$3)/Z54, 0)</f>
        <v>-28853370494.287621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0.65972661300000002</v>
      </c>
      <c r="Q55" s="5">
        <f t="shared" si="60"/>
        <v>12.5</v>
      </c>
      <c r="R55">
        <f t="shared" si="31"/>
        <v>250000</v>
      </c>
      <c r="S55">
        <f t="shared" si="32"/>
        <v>-78001862004.907867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-136.24614854311503</v>
      </c>
      <c r="AC55">
        <f t="shared" si="33"/>
        <v>-121.64835265235018</v>
      </c>
      <c r="AE55">
        <f t="shared" si="34"/>
        <v>0</v>
      </c>
      <c r="AF55">
        <f t="shared" si="35"/>
        <v>0</v>
      </c>
      <c r="AG55">
        <f t="shared" si="36"/>
        <v>-1.9494462940624431E-8</v>
      </c>
      <c r="AH55">
        <f t="shared" si="37"/>
        <v>-7.7881031377633684E-4</v>
      </c>
      <c r="AI55">
        <f t="shared" si="38"/>
        <v>-7.7882980823927746E-4</v>
      </c>
      <c r="AJ55">
        <f t="shared" si="39"/>
        <v>-14.597795890764843</v>
      </c>
      <c r="AK55">
        <f t="shared" si="61"/>
        <v>-9.5372303980180533</v>
      </c>
      <c r="AL55">
        <f t="shared" si="40"/>
        <v>-24.135805118591136</v>
      </c>
      <c r="AN55">
        <f t="shared" si="41"/>
        <v>0</v>
      </c>
      <c r="AO55">
        <f t="shared" si="42"/>
        <v>0</v>
      </c>
      <c r="AP55">
        <f t="shared" si="43"/>
        <v>-5.3774217114246273E-11</v>
      </c>
      <c r="AQ55">
        <f t="shared" si="44"/>
        <v>-2.1482979567777487E-6</v>
      </c>
      <c r="AR55">
        <f t="shared" si="45"/>
        <v>-2.1483517309948627E-6</v>
      </c>
      <c r="AS55">
        <f t="shared" si="46"/>
        <v>-4.0267077272675908E-2</v>
      </c>
      <c r="AT55">
        <f t="shared" si="47"/>
        <v>-2.6307834160584718E-2</v>
      </c>
      <c r="AU55">
        <f t="shared" si="48"/>
        <v>-6.6577059784991621E-2</v>
      </c>
      <c r="AW55">
        <v>52</v>
      </c>
      <c r="AX55">
        <f>IF(Z55&gt;0, (R55*SUMPRODUCT(K55:$K$98, X55:$X$98)-K55*$AZ$3)/Z55, 0)</f>
        <v>-78001862004.907867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0.67535580100000003</v>
      </c>
      <c r="Q56" s="5">
        <f t="shared" si="60"/>
        <v>12.5</v>
      </c>
      <c r="R56">
        <f t="shared" si="31"/>
        <v>250000</v>
      </c>
      <c r="S56">
        <f t="shared" si="32"/>
        <v>-221343730589.82892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-121.64835265235018</v>
      </c>
      <c r="AC56">
        <f t="shared" si="33"/>
        <v>-108.61460240381436</v>
      </c>
      <c r="AE56">
        <f t="shared" si="34"/>
        <v>0</v>
      </c>
      <c r="AF56">
        <f t="shared" si="35"/>
        <v>0</v>
      </c>
      <c r="AG56">
        <f t="shared" si="36"/>
        <v>-6.1338196768879576E-9</v>
      </c>
      <c r="AH56">
        <f t="shared" si="37"/>
        <v>-2.6331397268660454E-4</v>
      </c>
      <c r="AI56">
        <f t="shared" si="38"/>
        <v>-2.6332010650628143E-4</v>
      </c>
      <c r="AJ56">
        <f t="shared" si="39"/>
        <v>-13.033750248535824</v>
      </c>
      <c r="AK56">
        <f t="shared" si="61"/>
        <v>-8.5153846856645128</v>
      </c>
      <c r="AL56">
        <f t="shared" si="40"/>
        <v>-21.549398254306844</v>
      </c>
      <c r="AN56">
        <f t="shared" si="41"/>
        <v>0</v>
      </c>
      <c r="AO56">
        <f t="shared" si="42"/>
        <v>0</v>
      </c>
      <c r="AP56">
        <f t="shared" si="43"/>
        <v>-1.5106915598896525E-11</v>
      </c>
      <c r="AQ56">
        <f t="shared" si="44"/>
        <v>-6.4851302629178034E-7</v>
      </c>
      <c r="AR56">
        <f t="shared" si="45"/>
        <v>-6.4852813320737929E-7</v>
      </c>
      <c r="AS56">
        <f t="shared" si="46"/>
        <v>-3.2100677117007453E-2</v>
      </c>
      <c r="AT56">
        <f t="shared" si="47"/>
        <v>-2.0972445313836966E-2</v>
      </c>
      <c r="AU56">
        <f t="shared" si="48"/>
        <v>-5.3073770958977626E-2</v>
      </c>
      <c r="AW56">
        <v>53</v>
      </c>
      <c r="AX56">
        <f>IF(Z56&gt;0, (R56*SUMPRODUCT(K56:$K$98, X56:$X$98)-K56*$AZ$3)/Z56, 0)</f>
        <v>-221343730589.82892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0.69109609699999996</v>
      </c>
      <c r="Q57" s="5">
        <f t="shared" si="60"/>
        <v>12.5</v>
      </c>
      <c r="R57">
        <f t="shared" si="31"/>
        <v>250000</v>
      </c>
      <c r="S57">
        <f t="shared" si="32"/>
        <v>-661176819789.38403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-108.61460240381436</v>
      </c>
      <c r="AC57">
        <f t="shared" si="33"/>
        <v>-96.977324126582957</v>
      </c>
      <c r="AE57">
        <f t="shared" si="34"/>
        <v>0</v>
      </c>
      <c r="AF57">
        <f t="shared" si="35"/>
        <v>0</v>
      </c>
      <c r="AG57">
        <f t="shared" si="36"/>
        <v>-1.8334226417200092E-9</v>
      </c>
      <c r="AH57">
        <f t="shared" si="37"/>
        <v>-8.478117676798137E-5</v>
      </c>
      <c r="AI57">
        <f t="shared" si="38"/>
        <v>-8.478301019062309E-5</v>
      </c>
      <c r="AJ57">
        <f t="shared" si="39"/>
        <v>-11.637278277231403</v>
      </c>
      <c r="AK57">
        <f t="shared" si="61"/>
        <v>-7.6030221682670058</v>
      </c>
      <c r="AL57">
        <f t="shared" si="40"/>
        <v>-19.2403852285086</v>
      </c>
      <c r="AN57">
        <f t="shared" si="41"/>
        <v>0</v>
      </c>
      <c r="AO57">
        <f t="shared" si="42"/>
        <v>0</v>
      </c>
      <c r="AP57">
        <f t="shared" si="43"/>
        <v>-4.0317107453587082E-12</v>
      </c>
      <c r="AQ57">
        <f t="shared" si="44"/>
        <v>-1.8643447157331793E-7</v>
      </c>
      <c r="AR57">
        <f t="shared" si="45"/>
        <v>-1.8643850328406331E-7</v>
      </c>
      <c r="AS57">
        <f t="shared" si="46"/>
        <v>-2.5590466054803099E-2</v>
      </c>
      <c r="AT57">
        <f t="shared" si="47"/>
        <v>-1.6719105281827181E-2</v>
      </c>
      <c r="AU57">
        <f t="shared" si="48"/>
        <v>-4.2309757775133565E-2</v>
      </c>
      <c r="AW57">
        <v>54</v>
      </c>
      <c r="AX57">
        <f>IF(Z57&gt;0, (R57*SUMPRODUCT(K57:$K$98, X57:$X$98)-K57*$AZ$3)/Z57, 0)</f>
        <v>-661176819789.38403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0.70685825099999999</v>
      </c>
      <c r="Q58" s="5">
        <f t="shared" si="60"/>
        <v>12.5</v>
      </c>
      <c r="R58">
        <f t="shared" si="31"/>
        <v>250000</v>
      </c>
      <c r="S58">
        <f t="shared" si="32"/>
        <v>-2084950203954.5823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-96.977324126582957</v>
      </c>
      <c r="AC58">
        <f t="shared" si="33"/>
        <v>-86.586896700745598</v>
      </c>
      <c r="AE58">
        <f t="shared" si="34"/>
        <v>0</v>
      </c>
      <c r="AF58">
        <f t="shared" si="35"/>
        <v>0</v>
      </c>
      <c r="AG58">
        <f t="shared" si="36"/>
        <v>-5.1911849343280394E-10</v>
      </c>
      <c r="AH58">
        <f t="shared" si="37"/>
        <v>-2.5919398437400105E-5</v>
      </c>
      <c r="AI58">
        <f t="shared" si="38"/>
        <v>-2.5919917555893539E-5</v>
      </c>
      <c r="AJ58">
        <f t="shared" si="39"/>
        <v>-10.390427425837359</v>
      </c>
      <c r="AK58">
        <f t="shared" si="61"/>
        <v>-6.7884126888608076</v>
      </c>
      <c r="AL58">
        <f t="shared" si="40"/>
        <v>-17.178866034615723</v>
      </c>
      <c r="AN58">
        <f t="shared" si="41"/>
        <v>0</v>
      </c>
      <c r="AO58">
        <f t="shared" si="42"/>
        <v>0</v>
      </c>
      <c r="AP58">
        <f t="shared" si="43"/>
        <v>-1.0192371713419272E-12</v>
      </c>
      <c r="AQ58">
        <f t="shared" si="44"/>
        <v>-5.0890142964324319E-8</v>
      </c>
      <c r="AR58">
        <f t="shared" si="45"/>
        <v>-5.0891162201495666E-8</v>
      </c>
      <c r="AS58">
        <f t="shared" si="46"/>
        <v>-2.0400563633387277E-2</v>
      </c>
      <c r="AT58">
        <f t="shared" si="47"/>
        <v>-1.3328368444634787E-2</v>
      </c>
      <c r="AU58">
        <f t="shared" si="48"/>
        <v>-3.3728982969184265E-2</v>
      </c>
      <c r="AW58">
        <v>55</v>
      </c>
      <c r="AX58">
        <f>IF(Z58&gt;0, (R58*SUMPRODUCT(K58:$K$98, X58:$X$98)-K58*$AZ$3)/Z58, 0)</f>
        <v>-2084950203954.5823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0.722550582</v>
      </c>
      <c r="Q59" s="5">
        <f t="shared" si="60"/>
        <v>12.5</v>
      </c>
      <c r="R59">
        <f t="shared" si="31"/>
        <v>250000</v>
      </c>
      <c r="S59">
        <f t="shared" si="32"/>
        <v>-6960428992789.1641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-86.586896700745598</v>
      </c>
      <c r="AC59">
        <f t="shared" si="33"/>
        <v>-77.309729240678763</v>
      </c>
      <c r="AE59">
        <f t="shared" si="34"/>
        <v>0</v>
      </c>
      <c r="AF59">
        <f t="shared" si="35"/>
        <v>0</v>
      </c>
      <c r="AG59">
        <f t="shared" si="36"/>
        <v>-1.3883793894164025E-10</v>
      </c>
      <c r="AH59">
        <f t="shared" si="37"/>
        <v>-7.5017873911367124E-6</v>
      </c>
      <c r="AI59">
        <f t="shared" si="38"/>
        <v>-7.5019262290756539E-6</v>
      </c>
      <c r="AJ59">
        <f t="shared" si="39"/>
        <v>-9.2771674600668348</v>
      </c>
      <c r="AK59">
        <f t="shared" si="61"/>
        <v>-6.0610827690521925</v>
      </c>
      <c r="AL59">
        <f t="shared" si="40"/>
        <v>-15.338257731045257</v>
      </c>
      <c r="AN59">
        <f t="shared" si="41"/>
        <v>0</v>
      </c>
      <c r="AO59">
        <f t="shared" si="42"/>
        <v>0</v>
      </c>
      <c r="AP59">
        <f t="shared" si="43"/>
        <v>-2.433878466780042E-13</v>
      </c>
      <c r="AQ59">
        <f t="shared" si="44"/>
        <v>-1.3150900202663268E-8</v>
      </c>
      <c r="AR59">
        <f t="shared" si="45"/>
        <v>-1.3151143590509946E-8</v>
      </c>
      <c r="AS59">
        <f t="shared" si="46"/>
        <v>-1.6263204629723242E-2</v>
      </c>
      <c r="AT59">
        <f t="shared" si="47"/>
        <v>-1.0625293741337211E-2</v>
      </c>
      <c r="AU59">
        <f t="shared" si="48"/>
        <v>-2.6888511522204044E-2</v>
      </c>
      <c r="AW59">
        <v>56</v>
      </c>
      <c r="AX59">
        <f>IF(Z59&gt;0, (R59*SUMPRODUCT(K59:$K$98, X59:$X$98)-K59*$AZ$3)/Z59, 0)</f>
        <v>-6960428992789.1641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0.74076925400000004</v>
      </c>
      <c r="Q60" s="5">
        <f t="shared" si="60"/>
        <v>12.5</v>
      </c>
      <c r="R60">
        <f t="shared" si="31"/>
        <v>250000</v>
      </c>
      <c r="S60">
        <f t="shared" si="32"/>
        <v>-24935401608030.031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-77.309729240678763</v>
      </c>
      <c r="AC60">
        <f t="shared" si="33"/>
        <v>-69.026543976189501</v>
      </c>
      <c r="AE60">
        <f t="shared" si="34"/>
        <v>0</v>
      </c>
      <c r="AF60">
        <f t="shared" si="35"/>
        <v>0</v>
      </c>
      <c r="AG60">
        <f t="shared" si="36"/>
        <v>-3.460268309552745E-11</v>
      </c>
      <c r="AH60">
        <f t="shared" si="37"/>
        <v>-2.056937529133928E-6</v>
      </c>
      <c r="AI60">
        <f t="shared" si="38"/>
        <v>-2.0569721318170236E-6</v>
      </c>
      <c r="AJ60">
        <f t="shared" si="39"/>
        <v>-8.2831852644892621</v>
      </c>
      <c r="AK60">
        <f t="shared" si="61"/>
        <v>-5.4116810468475141</v>
      </c>
      <c r="AL60">
        <f t="shared" si="40"/>
        <v>-13.694868368308908</v>
      </c>
      <c r="AN60">
        <f t="shared" si="41"/>
        <v>0</v>
      </c>
      <c r="AO60">
        <f t="shared" si="42"/>
        <v>0</v>
      </c>
      <c r="AP60">
        <f t="shared" si="43"/>
        <v>-5.4160477316868401E-14</v>
      </c>
      <c r="AQ60">
        <f t="shared" si="44"/>
        <v>-3.2195398860059203E-9</v>
      </c>
      <c r="AR60">
        <f t="shared" si="45"/>
        <v>-3.2195940464832376E-9</v>
      </c>
      <c r="AS60">
        <f t="shared" si="46"/>
        <v>-1.2964927210710303E-2</v>
      </c>
      <c r="AT60">
        <f t="shared" si="47"/>
        <v>-8.4704191225505217E-3</v>
      </c>
      <c r="AU60">
        <f t="shared" si="48"/>
        <v>-2.1435349552854872E-2</v>
      </c>
      <c r="AW60">
        <v>57</v>
      </c>
      <c r="AX60">
        <f>IF(Z60&gt;0, (R60*SUMPRODUCT(K60:$K$98, X60:$X$98)-K60*$AZ$3)/Z60, 0)</f>
        <v>-24935401608030.031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0.75888896100000003</v>
      </c>
      <c r="Q61" s="5">
        <f t="shared" si="60"/>
        <v>12.5</v>
      </c>
      <c r="R61">
        <f t="shared" si="31"/>
        <v>250000</v>
      </c>
      <c r="S61">
        <f t="shared" si="32"/>
        <v>-96333569928452.016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-69.026543976189501</v>
      </c>
      <c r="AC61">
        <f t="shared" si="33"/>
        <v>-61.630842838658893</v>
      </c>
      <c r="AE61">
        <f t="shared" si="34"/>
        <v>0</v>
      </c>
      <c r="AF61">
        <f t="shared" si="35"/>
        <v>0</v>
      </c>
      <c r="AG61">
        <f t="shared" si="36"/>
        <v>-7.9970620423950842E-12</v>
      </c>
      <c r="AH61">
        <f t="shared" si="37"/>
        <v>-5.2519188444354188E-7</v>
      </c>
      <c r="AI61">
        <f t="shared" si="38"/>
        <v>-5.2519988150558429E-7</v>
      </c>
      <c r="AJ61">
        <f t="shared" si="39"/>
        <v>-7.3957011375306081</v>
      </c>
      <c r="AK61">
        <f t="shared" si="61"/>
        <v>-4.8318580783332656</v>
      </c>
      <c r="AL61">
        <f t="shared" si="40"/>
        <v>-12.227559741063756</v>
      </c>
      <c r="AN61">
        <f t="shared" si="41"/>
        <v>0</v>
      </c>
      <c r="AO61">
        <f t="shared" si="42"/>
        <v>0</v>
      </c>
      <c r="AP61">
        <f t="shared" si="43"/>
        <v>-1.117596802271195E-14</v>
      </c>
      <c r="AQ61">
        <f t="shared" si="44"/>
        <v>-7.3396050639754149E-10</v>
      </c>
      <c r="AR61">
        <f t="shared" si="45"/>
        <v>-7.3397168236556423E-10</v>
      </c>
      <c r="AS61">
        <f t="shared" si="46"/>
        <v>-1.0335560607182926E-2</v>
      </c>
      <c r="AT61">
        <f t="shared" si="47"/>
        <v>-6.7525662658935708E-3</v>
      </c>
      <c r="AU61">
        <f t="shared" si="48"/>
        <v>-1.7088127607048181E-2</v>
      </c>
      <c r="AW61">
        <v>58</v>
      </c>
      <c r="AX61">
        <f>IF(Z61&gt;0, (R61*SUMPRODUCT(K61:$K$98, X61:$X$98)-K61*$AZ$3)/Z61, 0)</f>
        <v>-96333569928452.016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0.77688723800000004</v>
      </c>
      <c r="Q62" s="5">
        <f t="shared" si="60"/>
        <v>12.5</v>
      </c>
      <c r="R62">
        <f t="shared" si="31"/>
        <v>250000</v>
      </c>
      <c r="S62">
        <f t="shared" si="32"/>
        <v>-403599086236509.19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-61.630842838658893</v>
      </c>
      <c r="AC62">
        <f t="shared" si="33"/>
        <v>-55.02753824943737</v>
      </c>
      <c r="AE62">
        <f t="shared" si="34"/>
        <v>0</v>
      </c>
      <c r="AF62">
        <f t="shared" si="35"/>
        <v>0</v>
      </c>
      <c r="AG62">
        <f t="shared" si="36"/>
        <v>-1.7042759797401777E-12</v>
      </c>
      <c r="AH62">
        <f t="shared" si="37"/>
        <v>-1.2425630884461912E-7</v>
      </c>
      <c r="AI62">
        <f t="shared" si="38"/>
        <v>-1.2425801312059885E-7</v>
      </c>
      <c r="AJ62">
        <f t="shared" si="39"/>
        <v>-6.6033045892215227</v>
      </c>
      <c r="AK62">
        <f t="shared" si="61"/>
        <v>-4.3141589987061231</v>
      </c>
      <c r="AL62">
        <f t="shared" si="40"/>
        <v>-10.917463712185658</v>
      </c>
      <c r="AN62">
        <f t="shared" si="41"/>
        <v>0</v>
      </c>
      <c r="AO62">
        <f t="shared" si="42"/>
        <v>0</v>
      </c>
      <c r="AP62">
        <f t="shared" si="43"/>
        <v>-2.1265548333426988E-15</v>
      </c>
      <c r="AQ62">
        <f t="shared" si="44"/>
        <v>-1.5504405230608942E-10</v>
      </c>
      <c r="AR62">
        <f t="shared" si="45"/>
        <v>-1.5504617886092276E-10</v>
      </c>
      <c r="AS62">
        <f t="shared" si="46"/>
        <v>-8.2394456397747538E-3</v>
      </c>
      <c r="AT62">
        <f t="shared" si="47"/>
        <v>-5.3831044851703272E-3</v>
      </c>
      <c r="AU62">
        <f t="shared" si="48"/>
        <v>-1.3622550279991258E-2</v>
      </c>
      <c r="AW62">
        <v>59</v>
      </c>
      <c r="AX62">
        <f>IF(Z62&gt;0, (R62*SUMPRODUCT(K62:$K$98, X62:$X$98)-K62*$AZ$3)/Z62, 0)</f>
        <v>-403599086236509.19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0.79474162100000001</v>
      </c>
      <c r="Q63" s="5">
        <f t="shared" si="60"/>
        <v>12.5</v>
      </c>
      <c r="R63">
        <f t="shared" si="31"/>
        <v>250000</v>
      </c>
      <c r="S63">
        <f t="shared" si="32"/>
        <v>-1845535791311008.8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-55.02753824943737</v>
      </c>
      <c r="AC63">
        <f t="shared" si="33"/>
        <v>-49.131730579989316</v>
      </c>
      <c r="AE63">
        <f t="shared" si="34"/>
        <v>0</v>
      </c>
      <c r="AF63">
        <f t="shared" si="35"/>
        <v>0</v>
      </c>
      <c r="AG63">
        <f t="shared" si="36"/>
        <v>-3.3277416517270395E-13</v>
      </c>
      <c r="AH63">
        <f t="shared" si="37"/>
        <v>-2.708918109540144E-8</v>
      </c>
      <c r="AI63">
        <f t="shared" si="38"/>
        <v>-2.7089513869566611E-8</v>
      </c>
      <c r="AJ63">
        <f t="shared" si="39"/>
        <v>-5.8958076694480539</v>
      </c>
      <c r="AK63">
        <f t="shared" si="61"/>
        <v>-3.8519276774606164</v>
      </c>
      <c r="AL63">
        <f t="shared" si="40"/>
        <v>-9.747735373998184</v>
      </c>
      <c r="AN63">
        <f t="shared" si="41"/>
        <v>0</v>
      </c>
      <c r="AO63">
        <f t="shared" si="42"/>
        <v>0</v>
      </c>
      <c r="AP63">
        <f t="shared" si="43"/>
        <v>-3.707389728688487E-16</v>
      </c>
      <c r="AQ63">
        <f t="shared" si="44"/>
        <v>-3.0179672060645739E-11</v>
      </c>
      <c r="AR63">
        <f t="shared" si="45"/>
        <v>-3.0180042799618603E-11</v>
      </c>
      <c r="AS63">
        <f t="shared" si="46"/>
        <v>-6.5684356190002227E-3</v>
      </c>
      <c r="AT63">
        <f t="shared" si="47"/>
        <v>-4.2913779378447271E-3</v>
      </c>
      <c r="AU63">
        <f t="shared" si="48"/>
        <v>-1.0859813587024992E-2</v>
      </c>
      <c r="AW63">
        <v>60</v>
      </c>
      <c r="AX63">
        <f>IF(Z63&gt;0, (R63*SUMPRODUCT(K63:$K$98, X63:$X$98)-K63*$AZ$3)/Z63, 0)</f>
        <v>-1845535791311008.8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0.81243025300000005</v>
      </c>
      <c r="Q64" s="5">
        <f t="shared" si="60"/>
        <v>12.5</v>
      </c>
      <c r="R64">
        <f t="shared" si="31"/>
        <v>250000</v>
      </c>
      <c r="S64">
        <f t="shared" si="32"/>
        <v>-9279732845885796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-49.131730579989316</v>
      </c>
      <c r="AC64">
        <f t="shared" si="33"/>
        <v>-43.867616589302436</v>
      </c>
      <c r="AE64">
        <f t="shared" si="34"/>
        <v>0</v>
      </c>
      <c r="AF64">
        <f t="shared" si="35"/>
        <v>0</v>
      </c>
      <c r="AG64">
        <f t="shared" si="36"/>
        <v>-5.9090624317853218E-14</v>
      </c>
      <c r="AH64">
        <f t="shared" si="37"/>
        <v>-5.4071159840624735E-9</v>
      </c>
      <c r="AI64">
        <f t="shared" si="38"/>
        <v>-5.4071750746867914E-9</v>
      </c>
      <c r="AJ64">
        <f t="shared" si="39"/>
        <v>-5.2641139906868801</v>
      </c>
      <c r="AK64">
        <f t="shared" si="61"/>
        <v>-3.4392211405992525</v>
      </c>
      <c r="AL64">
        <f t="shared" si="40"/>
        <v>-8.7033351366933083</v>
      </c>
      <c r="AN64">
        <f t="shared" si="41"/>
        <v>0</v>
      </c>
      <c r="AO64">
        <f t="shared" si="42"/>
        <v>0</v>
      </c>
      <c r="AP64">
        <f t="shared" si="43"/>
        <v>-5.8778594299429723E-17</v>
      </c>
      <c r="AQ64">
        <f t="shared" si="44"/>
        <v>-5.3785635272285519E-12</v>
      </c>
      <c r="AR64">
        <f t="shared" si="45"/>
        <v>-5.3786223058228512E-12</v>
      </c>
      <c r="AS64">
        <f t="shared" si="46"/>
        <v>-5.2363166606627133E-3</v>
      </c>
      <c r="AT64">
        <f t="shared" si="47"/>
        <v>-3.4210602183167064E-3</v>
      </c>
      <c r="AU64">
        <f t="shared" si="48"/>
        <v>-8.657376884358043E-3</v>
      </c>
      <c r="AW64">
        <v>61</v>
      </c>
      <c r="AX64">
        <f>IF(Z64&gt;0, (R64*SUMPRODUCT(K64:$K$98, X64:$X$98)-K64*$AZ$3)/Z64, 0)</f>
        <v>-9279732845885796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0.830029028</v>
      </c>
      <c r="Q65" s="5">
        <f t="shared" si="60"/>
        <v>12.5</v>
      </c>
      <c r="R65">
        <f t="shared" si="31"/>
        <v>250000</v>
      </c>
      <c r="S65">
        <f t="shared" si="32"/>
        <v>-5.1793620127882736E+16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-43.867616589302436</v>
      </c>
      <c r="AC65">
        <f t="shared" si="33"/>
        <v>-39.167514811881858</v>
      </c>
      <c r="AE65">
        <f t="shared" si="34"/>
        <v>0</v>
      </c>
      <c r="AF65">
        <f t="shared" si="35"/>
        <v>0</v>
      </c>
      <c r="AG65">
        <f t="shared" si="36"/>
        <v>-9.4527846082138159E-15</v>
      </c>
      <c r="AH65">
        <f t="shared" si="37"/>
        <v>-9.8093866932921732E-10</v>
      </c>
      <c r="AI65">
        <f t="shared" si="38"/>
        <v>-9.8094812211382563E-10</v>
      </c>
      <c r="AJ65">
        <f t="shared" si="39"/>
        <v>-4.7001017774205778</v>
      </c>
      <c r="AK65">
        <f t="shared" si="61"/>
        <v>-3.0707331612511708</v>
      </c>
      <c r="AL65">
        <f t="shared" si="40"/>
        <v>-7.7708349396526959</v>
      </c>
      <c r="AN65">
        <f t="shared" si="41"/>
        <v>0</v>
      </c>
      <c r="AO65">
        <f t="shared" si="42"/>
        <v>0</v>
      </c>
      <c r="AP65">
        <f t="shared" si="43"/>
        <v>-8.3954186275655617E-18</v>
      </c>
      <c r="AQ65">
        <f t="shared" si="44"/>
        <v>-8.7121320524217818E-13</v>
      </c>
      <c r="AR65">
        <f t="shared" si="45"/>
        <v>-8.7122160066080585E-13</v>
      </c>
      <c r="AS65">
        <f t="shared" si="46"/>
        <v>-4.1743595828178824E-3</v>
      </c>
      <c r="AT65">
        <f t="shared" si="47"/>
        <v>-2.7272482607770677E-3</v>
      </c>
      <c r="AU65">
        <f t="shared" si="48"/>
        <v>-6.9016078444661712E-3</v>
      </c>
      <c r="AW65">
        <v>62</v>
      </c>
      <c r="AX65">
        <f>IF(Z65&gt;0, (R65*SUMPRODUCT(K65:$K$98, X65:$X$98)-K65*$AZ$3)/Z65, 0)</f>
        <v>-5.1793620127882736E+16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0.84762719500000006</v>
      </c>
      <c r="Q66" s="5">
        <f t="shared" si="60"/>
        <v>12.5</v>
      </c>
      <c r="R66">
        <f t="shared" si="31"/>
        <v>250000</v>
      </c>
      <c r="S66">
        <f t="shared" si="32"/>
        <v>-3.2481135484835488E+17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-39.167514811881858</v>
      </c>
      <c r="AC66">
        <f t="shared" si="33"/>
        <v>-34.97099536775243</v>
      </c>
      <c r="AE66">
        <f t="shared" si="34"/>
        <v>0</v>
      </c>
      <c r="AF66">
        <f t="shared" si="35"/>
        <v>0</v>
      </c>
      <c r="AG66">
        <f t="shared" si="36"/>
        <v>-1.3458194597322262E-15</v>
      </c>
      <c r="AH66">
        <f t="shared" si="37"/>
        <v>-1.6024874604798904E-10</v>
      </c>
      <c r="AI66">
        <f t="shared" si="38"/>
        <v>-1.6025009186744877E-10</v>
      </c>
      <c r="AJ66">
        <f t="shared" si="39"/>
        <v>-4.1965194441294287</v>
      </c>
      <c r="AK66">
        <f t="shared" si="61"/>
        <v>-2.7417260368317304</v>
      </c>
      <c r="AL66">
        <f t="shared" si="40"/>
        <v>-6.9382454811214096</v>
      </c>
      <c r="AN66">
        <f t="shared" si="41"/>
        <v>0</v>
      </c>
      <c r="AO66">
        <f t="shared" si="42"/>
        <v>0</v>
      </c>
      <c r="AP66">
        <f t="shared" si="43"/>
        <v>-1.0672136599604989E-18</v>
      </c>
      <c r="AQ66">
        <f t="shared" si="44"/>
        <v>-1.2707473468096692E-13</v>
      </c>
      <c r="AR66">
        <f t="shared" si="45"/>
        <v>-1.270758018946269E-13</v>
      </c>
      <c r="AS66">
        <f t="shared" si="46"/>
        <v>-3.3277739021219505E-3</v>
      </c>
      <c r="AT66">
        <f t="shared" si="47"/>
        <v>-2.1741456160534072E-3</v>
      </c>
      <c r="AU66">
        <f t="shared" si="48"/>
        <v>-5.501919518302434E-3</v>
      </c>
      <c r="AW66">
        <v>63</v>
      </c>
      <c r="AX66">
        <f>IF(Z66&gt;0, (R66*SUMPRODUCT(K66:$K$98, X66:$X$98)-K66*$AZ$3)/Z66, 0)</f>
        <v>-3.2481135484835488E+17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0.86522596900000004</v>
      </c>
      <c r="Q67" s="5">
        <f t="shared" si="60"/>
        <v>12.5</v>
      </c>
      <c r="R67">
        <f t="shared" si="31"/>
        <v>250000</v>
      </c>
      <c r="S67">
        <f t="shared" si="32"/>
        <v>-2.3242828329996073E+18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-34.97099536775243</v>
      </c>
      <c r="AC67">
        <f t="shared" si="33"/>
        <v>-31.224103006921915</v>
      </c>
      <c r="AE67">
        <f t="shared" si="34"/>
        <v>0</v>
      </c>
      <c r="AF67">
        <f t="shared" si="35"/>
        <v>0</v>
      </c>
      <c r="AG67">
        <f t="shared" si="36"/>
        <v>-1.6792331898903195E-16</v>
      </c>
      <c r="AH67">
        <f t="shared" si="37"/>
        <v>-2.3288758922917442E-11</v>
      </c>
      <c r="AI67">
        <f t="shared" ref="AI67:AI69" si="62">SUM(AE67:AH67)</f>
        <v>-2.3288926846236432E-11</v>
      </c>
      <c r="AJ67">
        <f t="shared" si="39"/>
        <v>-3.7468923608305147</v>
      </c>
      <c r="AK67">
        <f t="shared" si="61"/>
        <v>-2.4479696757426703</v>
      </c>
      <c r="AL67">
        <f t="shared" ref="AL67:AL69" si="63">SUM(AI67:AK67)</f>
        <v>-6.1948620365964739</v>
      </c>
      <c r="AN67">
        <f t="shared" si="41"/>
        <v>0</v>
      </c>
      <c r="AO67">
        <f t="shared" si="42"/>
        <v>0</v>
      </c>
      <c r="AP67">
        <f t="shared" si="43"/>
        <v>-1.1889334847458452E-19</v>
      </c>
      <c r="AQ67">
        <f t="shared" si="44"/>
        <v>-1.648894594766713E-14</v>
      </c>
      <c r="AR67">
        <f t="shared" si="45"/>
        <v>-1.6489064841015604E-14</v>
      </c>
      <c r="AS67">
        <f t="shared" si="46"/>
        <v>-2.6528809806461605E-3</v>
      </c>
      <c r="AT67">
        <f t="shared" si="47"/>
        <v>-1.7332155740222058E-3</v>
      </c>
      <c r="AU67">
        <f t="shared" si="48"/>
        <v>-4.3860965546848553E-3</v>
      </c>
      <c r="AW67">
        <v>64</v>
      </c>
      <c r="AX67">
        <f>IF(Z67&gt;0, (R67*SUMPRODUCT(K67:$K$98, X67:$X$98)-K67*$AZ$3)/Z67, 0)</f>
        <v>-2.3242828329996073E+18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0.88282474399999999</v>
      </c>
      <c r="Q68" s="5">
        <f t="shared" si="60"/>
        <v>12.5</v>
      </c>
      <c r="R68">
        <f t="shared" si="31"/>
        <v>250000</v>
      </c>
      <c r="S68">
        <f t="shared" si="32"/>
        <v>-1.9363168392748569E+19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-31.224103006921915</v>
      </c>
      <c r="AC68">
        <f t="shared" si="33"/>
        <v>-27.878663399037436</v>
      </c>
      <c r="AE68">
        <f t="shared" si="34"/>
        <v>0</v>
      </c>
      <c r="AF68">
        <f t="shared" si="35"/>
        <v>0</v>
      </c>
      <c r="AG68">
        <f t="shared" si="36"/>
        <v>-1.7997224701019156E-17</v>
      </c>
      <c r="AH68">
        <f t="shared" si="37"/>
        <v>-2.9649372219624495E-12</v>
      </c>
      <c r="AI68">
        <f t="shared" si="62"/>
        <v>-2.9649552191871506E-12</v>
      </c>
      <c r="AJ68">
        <f t="shared" si="39"/>
        <v>-3.3454396078844795</v>
      </c>
      <c r="AK68">
        <f t="shared" si="61"/>
        <v>-2.1856872104845344</v>
      </c>
      <c r="AL68">
        <f t="shared" si="63"/>
        <v>-5.5311268183719786</v>
      </c>
      <c r="AN68">
        <f t="shared" si="41"/>
        <v>0</v>
      </c>
      <c r="AO68">
        <f t="shared" si="42"/>
        <v>0</v>
      </c>
      <c r="AP68">
        <f t="shared" si="43"/>
        <v>-1.1377165231661431E-20</v>
      </c>
      <c r="AQ68">
        <f t="shared" si="44"/>
        <v>-1.8743212487567475E-15</v>
      </c>
      <c r="AR68">
        <f t="shared" si="45"/>
        <v>-1.8743326259219794E-15</v>
      </c>
      <c r="AS68">
        <f t="shared" si="46"/>
        <v>-2.1148604756427236E-3</v>
      </c>
      <c r="AT68">
        <f t="shared" si="47"/>
        <v>-1.3817088440865844E-3</v>
      </c>
      <c r="AU68">
        <f t="shared" si="48"/>
        <v>-3.4965693197311822E-3</v>
      </c>
      <c r="AW68">
        <v>65</v>
      </c>
      <c r="AX68">
        <f>IF(Z68&gt;0, (R68*SUMPRODUCT(K68:$K$98, X68:$X$98)-K68*$AZ$3)/Z68, 0)</f>
        <v>-1.9363168392748569E+19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-27.878663399037436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-3.5994449402038315E-13</v>
      </c>
      <c r="AI69">
        <f t="shared" si="62"/>
        <v>-3.5994449402038315E-13</v>
      </c>
      <c r="AJ69">
        <f t="shared" si="39"/>
        <v>-27.878663399037436</v>
      </c>
      <c r="AK69">
        <f t="shared" si="61"/>
        <v>-1.9515064379326206</v>
      </c>
      <c r="AL69">
        <f t="shared" si="63"/>
        <v>-29.830169836970416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-2.0316366485109699E-16</v>
      </c>
      <c r="AR69">
        <f t="shared" si="45"/>
        <v>-2.0316366485109699E-16</v>
      </c>
      <c r="AS69">
        <f t="shared" si="46"/>
        <v>-1.5735569015198899E-2</v>
      </c>
      <c r="AT69">
        <f t="shared" si="47"/>
        <v>-1.101489831063923E-3</v>
      </c>
      <c r="AU69">
        <f t="shared" si="48"/>
        <v>-1.6837058846263023E-2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74991.118528590465</v>
      </c>
      <c r="AO71" s="6">
        <f t="shared" si="70"/>
        <v>-7499.1118528590468</v>
      </c>
      <c r="AP71" s="6">
        <f t="shared" si="70"/>
        <v>-690.23478401257546</v>
      </c>
      <c r="AQ71" s="6">
        <f t="shared" si="70"/>
        <v>-44100.490705740194</v>
      </c>
      <c r="AR71" s="6">
        <f t="shared" si="70"/>
        <v>22701.28118597866</v>
      </c>
      <c r="AS71" s="6">
        <f t="shared" si="70"/>
        <v>-5252.2545292292243</v>
      </c>
      <c r="AT71" s="6">
        <f t="shared" si="70"/>
        <v>3063.8151420503809</v>
      </c>
      <c r="AU71" s="6">
        <f t="shared" si="70"/>
        <v>20512.841798799796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60" priority="1" operator="lessThan">
      <formula>0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236361-D29D-4ED2-8066-BCAD61BF29AE}">
  <sheetPr codeName="Sheet37"/>
  <dimension ref="A1:AZ100"/>
  <sheetViews>
    <sheetView topLeftCell="A2" workbookViewId="0">
      <selection activeCell="E4" sqref="E4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12261.603602870618</v>
      </c>
      <c r="K3">
        <v>1</v>
      </c>
      <c r="L3" s="2">
        <v>0</v>
      </c>
      <c r="O3">
        <f>$C$3</f>
        <v>12261.603602870618</v>
      </c>
      <c r="P3">
        <f>O3*C5</f>
        <v>1226.1603602870618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12261.603602870618</v>
      </c>
      <c r="AF3">
        <f t="shared" ref="AF3:AF34" si="4">-$Z3*P3</f>
        <v>-1226.1603602870618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10410.486271883557</v>
      </c>
      <c r="AJ3">
        <f t="shared" ref="AJ3:AJ34" si="8">AB3-AC3</f>
        <v>0</v>
      </c>
      <c r="AL3">
        <f t="shared" ref="AL3:AL34" si="9">SUM(AI3:AK3)</f>
        <v>10410.486271883557</v>
      </c>
      <c r="AN3">
        <f t="shared" ref="AN3:AN34" si="10">AE3*$K3</f>
        <v>12261.603602870618</v>
      </c>
      <c r="AO3">
        <f t="shared" ref="AO3:AO34" si="11">AF3*$K3</f>
        <v>-1226.1603602870618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10410.486271883557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10410.486271883557</v>
      </c>
      <c r="AW3">
        <v>0</v>
      </c>
      <c r="AX3">
        <f>IF(Z3&gt;0, (R3*SUMPRODUCT(K3:$K$98, X3:$X$98)-K3*$AZ$3)/Z3, 0)</f>
        <v>0</v>
      </c>
      <c r="AZ3">
        <f>C6*SUMPRODUCT(X4:X98, K4:K98)/1</f>
        <v>8008.5322299545451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500000</v>
      </c>
      <c r="S4">
        <f t="shared" si="1"/>
        <v>867.78831866806433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858.05702463798752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-858.05702463798752</v>
      </c>
      <c r="AK4">
        <f>G4*SUM(AB4, AE4:AF4)</f>
        <v>0</v>
      </c>
      <c r="AL4">
        <f t="shared" si="9"/>
        <v>-1465.0085246379874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-541.92098214285704</v>
      </c>
      <c r="AR4">
        <f t="shared" si="14"/>
        <v>-541.92098214285704</v>
      </c>
      <c r="AS4">
        <f t="shared" si="15"/>
        <v>-766.12234342677448</v>
      </c>
      <c r="AT4">
        <f t="shared" si="16"/>
        <v>0</v>
      </c>
      <c r="AU4">
        <f t="shared" si="17"/>
        <v>-1308.0433255696316</v>
      </c>
      <c r="AW4">
        <v>1</v>
      </c>
      <c r="AX4">
        <f>IF(Z4&gt;0, (R4*SUMPRODUCT(K4:$K$98, X4:$X$98)-K4*$AZ$3)/Z4, 0)</f>
        <v>867.78831866806433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1.221979E-3</v>
      </c>
      <c r="Q5" s="5">
        <f t="shared" ref="Q5:Q36" si="29">$C$8</f>
        <v>12.5</v>
      </c>
      <c r="R5">
        <f t="shared" si="0"/>
        <v>500000</v>
      </c>
      <c r="S5">
        <f t="shared" si="1"/>
        <v>1106.9545868285898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858.05702463798752</v>
      </c>
      <c r="AC5">
        <f t="shared" si="2"/>
        <v>1082.2583859219112</v>
      </c>
      <c r="AE5">
        <f t="shared" si="3"/>
        <v>0</v>
      </c>
      <c r="AF5">
        <f t="shared" si="4"/>
        <v>0</v>
      </c>
      <c r="AG5">
        <f t="shared" si="5"/>
        <v>-12.221124502299674</v>
      </c>
      <c r="AH5">
        <f t="shared" si="6"/>
        <v>-604.13792301298156</v>
      </c>
      <c r="AI5">
        <f t="shared" si="7"/>
        <v>-616.35904751528119</v>
      </c>
      <c r="AJ5">
        <f t="shared" si="8"/>
        <v>-224.20136128392369</v>
      </c>
      <c r="AK5">
        <f>G5*SUM(AB5, AE5:AF5)</f>
        <v>60.063991724659132</v>
      </c>
      <c r="AL5">
        <f t="shared" si="9"/>
        <v>-780.49641707454577</v>
      </c>
      <c r="AN5">
        <f t="shared" si="10"/>
        <v>0</v>
      </c>
      <c r="AO5">
        <f t="shared" si="11"/>
        <v>0</v>
      </c>
      <c r="AP5">
        <f t="shared" si="12"/>
        <v>-9.7426056300220605</v>
      </c>
      <c r="AQ5">
        <f t="shared" si="13"/>
        <v>-481.61505342233858</v>
      </c>
      <c r="AR5">
        <f t="shared" si="14"/>
        <v>-491.35765905236059</v>
      </c>
      <c r="AS5">
        <f t="shared" si="15"/>
        <v>-178.73195255414834</v>
      </c>
      <c r="AT5">
        <f t="shared" si="16"/>
        <v>47.882646464173412</v>
      </c>
      <c r="AU5">
        <f t="shared" si="17"/>
        <v>-622.20696514233555</v>
      </c>
      <c r="AW5">
        <v>2</v>
      </c>
      <c r="AX5">
        <f>IF(Z5&gt;0, (R5*SUMPRODUCT(K5:$K$98, X5:$X$98)-K5*$AZ$3)/Z5, 0)</f>
        <v>1106.9545868285898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1.231956E-3</v>
      </c>
      <c r="Q6" s="5">
        <f t="shared" si="29"/>
        <v>12.5</v>
      </c>
      <c r="R6">
        <f t="shared" si="0"/>
        <v>500000</v>
      </c>
      <c r="S6">
        <f t="shared" si="1"/>
        <v>1328.9228553380906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1082.2583859219112</v>
      </c>
      <c r="AC6">
        <f t="shared" si="2"/>
        <v>1284.6811391306192</v>
      </c>
      <c r="AE6">
        <f t="shared" si="3"/>
        <v>0</v>
      </c>
      <c r="AF6">
        <f t="shared" si="4"/>
        <v>0</v>
      </c>
      <c r="AG6">
        <f t="shared" si="5"/>
        <v>-12.083857369619324</v>
      </c>
      <c r="AH6">
        <f t="shared" si="6"/>
        <v>-602.23550629420379</v>
      </c>
      <c r="AI6">
        <f t="shared" si="7"/>
        <v>-614.31936366382308</v>
      </c>
      <c r="AJ6">
        <f t="shared" si="8"/>
        <v>-202.42275320870795</v>
      </c>
      <c r="AK6">
        <f>G6*SUM(AB6, AE6:AF6)</f>
        <v>75.758087014533785</v>
      </c>
      <c r="AL6">
        <f t="shared" si="9"/>
        <v>-740.98402985799726</v>
      </c>
      <c r="AN6">
        <f t="shared" si="10"/>
        <v>0</v>
      </c>
      <c r="AO6">
        <f t="shared" si="11"/>
        <v>0</v>
      </c>
      <c r="AP6">
        <f t="shared" si="12"/>
        <v>-8.6010509930895545</v>
      </c>
      <c r="AQ6">
        <f t="shared" si="13"/>
        <v>-428.65933791212342</v>
      </c>
      <c r="AR6">
        <f t="shared" si="14"/>
        <v>-437.26038890521295</v>
      </c>
      <c r="AS6">
        <f t="shared" si="15"/>
        <v>-144.08051744196706</v>
      </c>
      <c r="AT6">
        <f t="shared" si="16"/>
        <v>53.923109949074814</v>
      </c>
      <c r="AU6">
        <f t="shared" si="17"/>
        <v>-527.41779639810522</v>
      </c>
      <c r="AW6">
        <v>3</v>
      </c>
      <c r="AX6">
        <f>IF(Z6&gt;0, (R6*SUMPRODUCT(K6:$K$98, X6:$X$98)-K6*$AZ$3)/Z6, 0)</f>
        <v>1328.9228553380906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1.2424070000000001E-3</v>
      </c>
      <c r="Q7" s="5">
        <f t="shared" si="29"/>
        <v>12.5</v>
      </c>
      <c r="R7">
        <f t="shared" si="0"/>
        <v>500000</v>
      </c>
      <c r="S7">
        <f t="shared" si="1"/>
        <v>1534.5341686877903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1284.6811391306192</v>
      </c>
      <c r="AC7">
        <f t="shared" si="2"/>
        <v>1466.7698428533604</v>
      </c>
      <c r="AE7">
        <f t="shared" si="3"/>
        <v>0</v>
      </c>
      <c r="AF7">
        <f t="shared" si="4"/>
        <v>0</v>
      </c>
      <c r="AG7">
        <f t="shared" si="5"/>
        <v>-11.948005726940114</v>
      </c>
      <c r="AH7">
        <f t="shared" si="6"/>
        <v>-600.52275932066539</v>
      </c>
      <c r="AI7">
        <f t="shared" si="7"/>
        <v>-612.47076504760548</v>
      </c>
      <c r="AJ7">
        <f t="shared" si="8"/>
        <v>-182.08870372274123</v>
      </c>
      <c r="AK7">
        <f>G7*SUM(AB7, AE7:AF7)</f>
        <v>89.927679739143343</v>
      </c>
      <c r="AL7">
        <f t="shared" si="9"/>
        <v>-704.63178903120343</v>
      </c>
      <c r="AN7">
        <f t="shared" si="10"/>
        <v>0</v>
      </c>
      <c r="AO7">
        <f t="shared" si="11"/>
        <v>0</v>
      </c>
      <c r="AP7">
        <f t="shared" si="12"/>
        <v>-7.5931736403548991</v>
      </c>
      <c r="AQ7">
        <f t="shared" si="13"/>
        <v>-381.64307004183621</v>
      </c>
      <c r="AR7">
        <f t="shared" si="14"/>
        <v>-389.23624368219112</v>
      </c>
      <c r="AS7">
        <f t="shared" si="15"/>
        <v>-115.72066308910314</v>
      </c>
      <c r="AT7">
        <f t="shared" si="16"/>
        <v>57.15066622322545</v>
      </c>
      <c r="AU7">
        <f t="shared" si="17"/>
        <v>-447.80624054806884</v>
      </c>
      <c r="AW7">
        <v>4</v>
      </c>
      <c r="AX7">
        <f>IF(Z7&gt;0, (R7*SUMPRODUCT(K7:$K$98, X7:$X$98)-K7*$AZ$3)/Z7, 0)</f>
        <v>1534.5341686877903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1.255709E-3</v>
      </c>
      <c r="Q8" s="5">
        <f t="shared" si="29"/>
        <v>12.5</v>
      </c>
      <c r="R8">
        <f t="shared" si="0"/>
        <v>500000</v>
      </c>
      <c r="S8">
        <f t="shared" si="1"/>
        <v>1725.1813874587319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1466.7698428533604</v>
      </c>
      <c r="AC8">
        <f t="shared" si="2"/>
        <v>1630.4375242712231</v>
      </c>
      <c r="AE8">
        <f t="shared" si="3"/>
        <v>0</v>
      </c>
      <c r="AF8">
        <f t="shared" si="4"/>
        <v>0</v>
      </c>
      <c r="AG8">
        <f t="shared" si="5"/>
        <v>-11.813522451347342</v>
      </c>
      <c r="AH8">
        <f t="shared" si="6"/>
        <v>-600.1287329348097</v>
      </c>
      <c r="AI8">
        <f t="shared" si="7"/>
        <v>-611.94225538615706</v>
      </c>
      <c r="AJ8">
        <f t="shared" si="8"/>
        <v>-163.6676814178627</v>
      </c>
      <c r="AK8">
        <f t="shared" ref="AK8:AK39" si="30">G8*SUM(AB8:AB8, AE8:AF8)</f>
        <v>102.67388899973524</v>
      </c>
      <c r="AL8">
        <f t="shared" si="9"/>
        <v>-672.9360478042845</v>
      </c>
      <c r="AN8">
        <f t="shared" si="10"/>
        <v>0</v>
      </c>
      <c r="AO8">
        <f t="shared" si="11"/>
        <v>0</v>
      </c>
      <c r="AP8">
        <f t="shared" si="12"/>
        <v>-6.7033098995291018</v>
      </c>
      <c r="AQ8">
        <f t="shared" si="13"/>
        <v>-340.52915995558607</v>
      </c>
      <c r="AR8">
        <f t="shared" si="14"/>
        <v>-347.2324698551152</v>
      </c>
      <c r="AS8">
        <f t="shared" si="15"/>
        <v>-92.869437849691252</v>
      </c>
      <c r="AT8">
        <f t="shared" si="16"/>
        <v>58.259921999520245</v>
      </c>
      <c r="AU8">
        <f t="shared" si="17"/>
        <v>-381.84198570528616</v>
      </c>
      <c r="AW8">
        <v>5</v>
      </c>
      <c r="AX8">
        <f>IF(Z8&gt;0, (R8*SUMPRODUCT(K8:$K$98, X8:$X$98)-K8*$AZ$3)/Z8, 0)</f>
        <v>1725.1813874587319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1.2766120000000001E-3</v>
      </c>
      <c r="Q9" s="5">
        <f t="shared" si="29"/>
        <v>12.5</v>
      </c>
      <c r="R9">
        <f t="shared" si="0"/>
        <v>500000</v>
      </c>
      <c r="S9">
        <f t="shared" si="1"/>
        <v>1901.4837588682628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1630.4375242712231</v>
      </c>
      <c r="AC9">
        <f t="shared" si="2"/>
        <v>1776.7929638332262</v>
      </c>
      <c r="AE9">
        <f t="shared" si="3"/>
        <v>0</v>
      </c>
      <c r="AF9">
        <f t="shared" si="4"/>
        <v>0</v>
      </c>
      <c r="AG9">
        <f t="shared" si="5"/>
        <v>-11.680305942310211</v>
      </c>
      <c r="AH9">
        <f t="shared" si="6"/>
        <v>-603.25138094637737</v>
      </c>
      <c r="AI9">
        <f t="shared" si="7"/>
        <v>-614.93168688868752</v>
      </c>
      <c r="AJ9">
        <f t="shared" si="8"/>
        <v>-146.35543956200308</v>
      </c>
      <c r="AK9">
        <f t="shared" si="30"/>
        <v>114.13062669898562</v>
      </c>
      <c r="AL9">
        <f t="shared" si="9"/>
        <v>-647.15649975170504</v>
      </c>
      <c r="AN9">
        <f t="shared" si="10"/>
        <v>0</v>
      </c>
      <c r="AO9">
        <f t="shared" si="11"/>
        <v>0</v>
      </c>
      <c r="AP9">
        <f t="shared" si="12"/>
        <v>-5.9176064952467442</v>
      </c>
      <c r="AQ9">
        <f t="shared" si="13"/>
        <v>-305.62592348063021</v>
      </c>
      <c r="AR9">
        <f t="shared" si="14"/>
        <v>-311.54352997587694</v>
      </c>
      <c r="AS9">
        <f t="shared" si="15"/>
        <v>-74.14822043569724</v>
      </c>
      <c r="AT9">
        <f t="shared" si="16"/>
        <v>57.822127365177352</v>
      </c>
      <c r="AU9">
        <f t="shared" si="17"/>
        <v>-327.86962304639684</v>
      </c>
      <c r="AW9">
        <v>6</v>
      </c>
      <c r="AX9">
        <f>IF(Z9&gt;0, (R9*SUMPRODUCT(K9:$K$98, X9:$X$98)-K9*$AZ$3)/Z9, 0)</f>
        <v>1901.4837588682628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1.3013160000000001E-3</v>
      </c>
      <c r="Q10" s="5">
        <f t="shared" si="29"/>
        <v>12.5</v>
      </c>
      <c r="R10">
        <f t="shared" si="0"/>
        <v>500000</v>
      </c>
      <c r="S10">
        <f t="shared" si="1"/>
        <v>2062.9496537118957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1776.7929638332262</v>
      </c>
      <c r="AC10">
        <f t="shared" si="2"/>
        <v>1905.8854327790152</v>
      </c>
      <c r="AE10">
        <f t="shared" si="3"/>
        <v>0</v>
      </c>
      <c r="AF10">
        <f t="shared" si="4"/>
        <v>0</v>
      </c>
      <c r="AG10">
        <f t="shared" si="5"/>
        <v>-11.548303113879484</v>
      </c>
      <c r="AH10">
        <f t="shared" si="6"/>
        <v>-607.99076030493427</v>
      </c>
      <c r="AI10">
        <f t="shared" si="7"/>
        <v>-619.53906341881373</v>
      </c>
      <c r="AJ10">
        <f t="shared" si="8"/>
        <v>-129.09246894578905</v>
      </c>
      <c r="AK10">
        <f t="shared" si="30"/>
        <v>124.37550746832585</v>
      </c>
      <c r="AL10">
        <f t="shared" si="9"/>
        <v>-624.25602489627693</v>
      </c>
      <c r="AN10">
        <f t="shared" si="10"/>
        <v>0</v>
      </c>
      <c r="AO10">
        <f t="shared" si="11"/>
        <v>0</v>
      </c>
      <c r="AP10">
        <f t="shared" si="12"/>
        <v>-5.2238658520359893</v>
      </c>
      <c r="AQ10">
        <f t="shared" si="13"/>
        <v>-275.02414335601833</v>
      </c>
      <c r="AR10">
        <f t="shared" si="14"/>
        <v>-280.24800920805433</v>
      </c>
      <c r="AS10">
        <f t="shared" si="15"/>
        <v>-58.394877033529973</v>
      </c>
      <c r="AT10">
        <f t="shared" si="16"/>
        <v>56.261163210425138</v>
      </c>
      <c r="AU10">
        <f t="shared" si="17"/>
        <v>-282.38172303115914</v>
      </c>
      <c r="AW10">
        <v>7</v>
      </c>
      <c r="AX10">
        <f>IF(Z10&gt;0, (R10*SUMPRODUCT(K10:$K$98, X10:$X$98)-K10*$AZ$3)/Z10, 0)</f>
        <v>2062.9496537118957</v>
      </c>
    </row>
    <row r="11" spans="1:52" x14ac:dyDescent="0.25">
      <c r="A11" t="s">
        <v>33</v>
      </c>
      <c r="C11" s="25">
        <f>AU100</f>
        <v>1667.721466590182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1.325545E-3</v>
      </c>
      <c r="Q11" s="5">
        <f t="shared" si="29"/>
        <v>12.5</v>
      </c>
      <c r="R11">
        <f t="shared" si="0"/>
        <v>500000</v>
      </c>
      <c r="S11">
        <f t="shared" si="1"/>
        <v>2210.4231863625064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1905.8854327790152</v>
      </c>
      <c r="AC11">
        <f t="shared" si="2"/>
        <v>2019.0027112323</v>
      </c>
      <c r="AE11">
        <f t="shared" si="3"/>
        <v>0</v>
      </c>
      <c r="AF11">
        <f t="shared" si="4"/>
        <v>0</v>
      </c>
      <c r="AG11">
        <f t="shared" si="5"/>
        <v>-11.417512287289602</v>
      </c>
      <c r="AH11">
        <f t="shared" si="6"/>
        <v>-612.31181804349524</v>
      </c>
      <c r="AI11">
        <f t="shared" si="7"/>
        <v>-623.72933033078482</v>
      </c>
      <c r="AJ11">
        <f t="shared" si="8"/>
        <v>-113.11727845328483</v>
      </c>
      <c r="AK11">
        <f t="shared" si="30"/>
        <v>133.41198029453108</v>
      </c>
      <c r="AL11">
        <f t="shared" si="9"/>
        <v>-603.43462848953857</v>
      </c>
      <c r="AN11">
        <f t="shared" si="10"/>
        <v>0</v>
      </c>
      <c r="AO11">
        <f t="shared" si="11"/>
        <v>0</v>
      </c>
      <c r="AP11">
        <f t="shared" si="12"/>
        <v>-4.6113417180846357</v>
      </c>
      <c r="AQ11">
        <f t="shared" si="13"/>
        <v>-247.30247360132302</v>
      </c>
      <c r="AR11">
        <f t="shared" si="14"/>
        <v>-251.91381531940766</v>
      </c>
      <c r="AS11">
        <f t="shared" si="15"/>
        <v>-45.68617156195382</v>
      </c>
      <c r="AT11">
        <f t="shared" si="16"/>
        <v>53.882861252475209</v>
      </c>
      <c r="AU11">
        <f t="shared" si="17"/>
        <v>-243.71712562888627</v>
      </c>
      <c r="AW11">
        <v>8</v>
      </c>
      <c r="AX11">
        <f>IF(Z11&gt;0, (R11*SUMPRODUCT(K11:$K$98, X11:$X$98)-K11*$AZ$3)/Z11, 0)</f>
        <v>2210.4231863625064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1.3564250000000001E-3</v>
      </c>
      <c r="Q12" s="5">
        <f t="shared" si="29"/>
        <v>12.5</v>
      </c>
      <c r="R12">
        <f t="shared" si="0"/>
        <v>500000</v>
      </c>
      <c r="S12">
        <f t="shared" si="1"/>
        <v>2345.7246591577969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2019.0027112323</v>
      </c>
      <c r="AC12">
        <f t="shared" si="2"/>
        <v>2118.2550785321405</v>
      </c>
      <c r="AE12">
        <f t="shared" si="3"/>
        <v>0</v>
      </c>
      <c r="AF12">
        <f t="shared" si="4"/>
        <v>0</v>
      </c>
      <c r="AG12">
        <f t="shared" si="5"/>
        <v>-11.287850165312419</v>
      </c>
      <c r="AH12">
        <f t="shared" si="6"/>
        <v>-619.47996417147192</v>
      </c>
      <c r="AI12">
        <f t="shared" si="7"/>
        <v>-630.76781433678434</v>
      </c>
      <c r="AJ12">
        <f t="shared" si="8"/>
        <v>-99.252367299840444</v>
      </c>
      <c r="AK12">
        <f t="shared" si="30"/>
        <v>141.33018978626103</v>
      </c>
      <c r="AL12">
        <f t="shared" si="9"/>
        <v>-588.68999185036375</v>
      </c>
      <c r="AN12">
        <f t="shared" si="10"/>
        <v>0</v>
      </c>
      <c r="AO12">
        <f t="shared" si="11"/>
        <v>0</v>
      </c>
      <c r="AP12">
        <f t="shared" si="12"/>
        <v>-4.070511930101639</v>
      </c>
      <c r="AQ12">
        <f t="shared" si="13"/>
        <v>-223.39068535546255</v>
      </c>
      <c r="AR12">
        <f t="shared" si="14"/>
        <v>-227.46119728556417</v>
      </c>
      <c r="AS12">
        <f t="shared" si="15"/>
        <v>-35.791398651476378</v>
      </c>
      <c r="AT12">
        <f t="shared" si="16"/>
        <v>50.965083269474981</v>
      </c>
      <c r="AU12">
        <f t="shared" si="17"/>
        <v>-212.28751266756558</v>
      </c>
      <c r="AW12">
        <v>9</v>
      </c>
      <c r="AX12">
        <f>IF(Z12&gt;0, (R12*SUMPRODUCT(K12:$K$98, X12:$X$98)-K12*$AZ$3)/Z12, 0)</f>
        <v>2345.7246591577969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1.3882549999999999E-3</v>
      </c>
      <c r="Q13" s="5">
        <f t="shared" si="29"/>
        <v>12.5</v>
      </c>
      <c r="R13">
        <f t="shared" si="0"/>
        <v>500000</v>
      </c>
      <c r="S13">
        <f t="shared" si="1"/>
        <v>2469.1155712140649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2118.2550785321405</v>
      </c>
      <c r="AC13">
        <f t="shared" si="2"/>
        <v>2204.2883582670033</v>
      </c>
      <c r="AE13">
        <f t="shared" si="3"/>
        <v>0</v>
      </c>
      <c r="AF13">
        <f t="shared" si="4"/>
        <v>0</v>
      </c>
      <c r="AG13">
        <f t="shared" si="5"/>
        <v>-11.159301249228049</v>
      </c>
      <c r="AH13">
        <f t="shared" si="6"/>
        <v>-626.81657724983154</v>
      </c>
      <c r="AI13">
        <f t="shared" si="7"/>
        <v>-637.9758784990596</v>
      </c>
      <c r="AJ13">
        <f t="shared" si="8"/>
        <v>-86.033279734862845</v>
      </c>
      <c r="AK13">
        <f t="shared" si="30"/>
        <v>148.27785549724985</v>
      </c>
      <c r="AL13">
        <f t="shared" si="9"/>
        <v>-575.73130273667266</v>
      </c>
      <c r="AN13">
        <f t="shared" si="10"/>
        <v>0</v>
      </c>
      <c r="AO13">
        <f t="shared" si="11"/>
        <v>0</v>
      </c>
      <c r="AP13">
        <f t="shared" si="12"/>
        <v>-3.5929963413045525</v>
      </c>
      <c r="AQ13">
        <f t="shared" si="13"/>
        <v>-201.81816212583033</v>
      </c>
      <c r="AR13">
        <f t="shared" si="14"/>
        <v>-205.41115846713487</v>
      </c>
      <c r="AS13">
        <f t="shared" si="15"/>
        <v>-27.70041353074653</v>
      </c>
      <c r="AT13">
        <f t="shared" si="16"/>
        <v>47.741501049177067</v>
      </c>
      <c r="AU13">
        <f t="shared" si="17"/>
        <v>-185.37007094870435</v>
      </c>
      <c r="AW13">
        <v>10</v>
      </c>
      <c r="AX13">
        <f>IF(Z13&gt;0, (R13*SUMPRODUCT(K13:$K$98, X13:$X$98)-K13*$AZ$3)/Z13, 0)</f>
        <v>2469.1155712140649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1.4257860000000001E-3</v>
      </c>
      <c r="Q14" s="5">
        <f t="shared" si="29"/>
        <v>12.5</v>
      </c>
      <c r="R14">
        <f t="shared" si="0"/>
        <v>500000</v>
      </c>
      <c r="S14">
        <f t="shared" si="1"/>
        <v>2582.0153079638226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2204.2883582670033</v>
      </c>
      <c r="AC14">
        <f t="shared" si="2"/>
        <v>2278.7415935432482</v>
      </c>
      <c r="AE14">
        <f t="shared" si="3"/>
        <v>0</v>
      </c>
      <c r="AF14">
        <f t="shared" si="4"/>
        <v>0</v>
      </c>
      <c r="AG14">
        <f t="shared" si="5"/>
        <v>-11.031797461244835</v>
      </c>
      <c r="AH14">
        <f t="shared" si="6"/>
        <v>-636.43101963727452</v>
      </c>
      <c r="AI14">
        <f t="shared" si="7"/>
        <v>-647.46281709851939</v>
      </c>
      <c r="AJ14">
        <f t="shared" si="8"/>
        <v>-74.453235276244868</v>
      </c>
      <c r="AK14">
        <f t="shared" si="30"/>
        <v>154.30018507869025</v>
      </c>
      <c r="AL14">
        <f t="shared" si="9"/>
        <v>-567.61586729607404</v>
      </c>
      <c r="AN14">
        <f t="shared" si="10"/>
        <v>0</v>
      </c>
      <c r="AO14">
        <f t="shared" si="11"/>
        <v>0</v>
      </c>
      <c r="AP14">
        <f t="shared" si="12"/>
        <v>-3.1713781553660918</v>
      </c>
      <c r="AQ14">
        <f t="shared" si="13"/>
        <v>-182.95871005297329</v>
      </c>
      <c r="AR14">
        <f t="shared" si="14"/>
        <v>-186.1300882083394</v>
      </c>
      <c r="AS14">
        <f t="shared" si="15"/>
        <v>-21.403526014768879</v>
      </c>
      <c r="AT14">
        <f t="shared" si="16"/>
        <v>44.357616068151174</v>
      </c>
      <c r="AU14">
        <f t="shared" si="17"/>
        <v>-163.17599815495711</v>
      </c>
      <c r="AW14">
        <v>11</v>
      </c>
      <c r="AX14">
        <f>IF(Z14&gt;0, (R14*SUMPRODUCT(K14:$K$98, X14:$X$98)-K14*$AZ$3)/Z14, 0)</f>
        <v>2582.0153079638226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1.477569E-3</v>
      </c>
      <c r="Q15" s="5">
        <f t="shared" si="29"/>
        <v>12.5</v>
      </c>
      <c r="R15">
        <f t="shared" si="0"/>
        <v>500000</v>
      </c>
      <c r="S15">
        <f t="shared" si="1"/>
        <v>2685.0243832174683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2278.7415935432482</v>
      </c>
      <c r="AC15">
        <f t="shared" si="2"/>
        <v>2342.453774027842</v>
      </c>
      <c r="AE15">
        <f t="shared" si="3"/>
        <v>0</v>
      </c>
      <c r="AF15">
        <f t="shared" si="4"/>
        <v>0</v>
      </c>
      <c r="AG15">
        <f t="shared" si="5"/>
        <v>-10.905179244689373</v>
      </c>
      <c r="AH15">
        <f t="shared" si="6"/>
        <v>-652.00967772056276</v>
      </c>
      <c r="AI15">
        <f t="shared" si="7"/>
        <v>-662.91485696525217</v>
      </c>
      <c r="AJ15">
        <f t="shared" si="8"/>
        <v>-63.712180484593773</v>
      </c>
      <c r="AK15">
        <f t="shared" si="30"/>
        <v>159.5119115480274</v>
      </c>
      <c r="AL15">
        <f t="shared" si="9"/>
        <v>-567.1151259018186</v>
      </c>
      <c r="AN15">
        <f t="shared" si="10"/>
        <v>0</v>
      </c>
      <c r="AO15">
        <f t="shared" si="11"/>
        <v>0</v>
      </c>
      <c r="AP15">
        <f t="shared" si="12"/>
        <v>-2.7990878962167725</v>
      </c>
      <c r="AQ15">
        <f t="shared" si="13"/>
        <v>-167.35464463021859</v>
      </c>
      <c r="AR15">
        <f t="shared" si="14"/>
        <v>-170.15373252643539</v>
      </c>
      <c r="AS15">
        <f t="shared" si="15"/>
        <v>-16.353329847636509</v>
      </c>
      <c r="AT15">
        <f t="shared" si="16"/>
        <v>40.942734722486605</v>
      </c>
      <c r="AU15">
        <f t="shared" si="17"/>
        <v>-145.5643276515853</v>
      </c>
      <c r="AW15">
        <v>12</v>
      </c>
      <c r="AX15">
        <f>IF(Z15&gt;0, (R15*SUMPRODUCT(K15:$K$98, X15:$X$98)-K15*$AZ$3)/Z15, 0)</f>
        <v>2685.0243832174683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1.5369540000000001E-3</v>
      </c>
      <c r="Q16" s="5">
        <f t="shared" si="29"/>
        <v>12.5</v>
      </c>
      <c r="R16">
        <f t="shared" si="0"/>
        <v>500000</v>
      </c>
      <c r="S16">
        <f t="shared" si="1"/>
        <v>2777.6921688494513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2342.453774027842</v>
      </c>
      <c r="AC16">
        <f t="shared" si="2"/>
        <v>2395.3409959490223</v>
      </c>
      <c r="AE16">
        <f t="shared" si="3"/>
        <v>0</v>
      </c>
      <c r="AF16">
        <f t="shared" si="4"/>
        <v>0</v>
      </c>
      <c r="AG16">
        <f t="shared" si="5"/>
        <v>-10.779366693381638</v>
      </c>
      <c r="AH16">
        <f t="shared" si="6"/>
        <v>-670.43035443369251</v>
      </c>
      <c r="AI16">
        <f t="shared" si="7"/>
        <v>-681.2097211270742</v>
      </c>
      <c r="AJ16">
        <f t="shared" si="8"/>
        <v>-52.887221921180299</v>
      </c>
      <c r="AK16">
        <f t="shared" si="30"/>
        <v>163.97176418194894</v>
      </c>
      <c r="AL16">
        <f t="shared" si="9"/>
        <v>-570.12517886630553</v>
      </c>
      <c r="AN16">
        <f t="shared" si="10"/>
        <v>0</v>
      </c>
      <c r="AO16">
        <f t="shared" si="11"/>
        <v>0</v>
      </c>
      <c r="AP16">
        <f t="shared" si="12"/>
        <v>-2.4703526320680025</v>
      </c>
      <c r="AQ16">
        <f t="shared" si="13"/>
        <v>-153.64533351578405</v>
      </c>
      <c r="AR16">
        <f t="shared" si="14"/>
        <v>-156.11568614785207</v>
      </c>
      <c r="AS16">
        <f t="shared" si="15"/>
        <v>-12.120386252002115</v>
      </c>
      <c r="AT16">
        <f t="shared" si="16"/>
        <v>37.578096260554602</v>
      </c>
      <c r="AU16">
        <f t="shared" si="17"/>
        <v>-130.65797613929956</v>
      </c>
      <c r="AW16">
        <v>13</v>
      </c>
      <c r="AX16">
        <f>IF(Z16&gt;0, (R16*SUMPRODUCT(K16:$K$98, X16:$X$98)-K16*$AZ$3)/Z16, 0)</f>
        <v>2777.6921688494513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1.5977630000000001E-3</v>
      </c>
      <c r="Q17" s="5">
        <f t="shared" si="29"/>
        <v>12.5</v>
      </c>
      <c r="R17">
        <f t="shared" si="0"/>
        <v>500000</v>
      </c>
      <c r="S17">
        <f t="shared" si="1"/>
        <v>2860.7331173216648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2395.3409959490223</v>
      </c>
      <c r="AC17">
        <f t="shared" si="2"/>
        <v>2438.3401861398443</v>
      </c>
      <c r="AE17">
        <f t="shared" si="3"/>
        <v>0</v>
      </c>
      <c r="AF17">
        <f t="shared" si="4"/>
        <v>0</v>
      </c>
      <c r="AG17">
        <f t="shared" si="5"/>
        <v>-10.654350153181703</v>
      </c>
      <c r="AH17">
        <f t="shared" si="6"/>
        <v>-688.91493064470103</v>
      </c>
      <c r="AI17">
        <f t="shared" si="7"/>
        <v>-699.5692807978827</v>
      </c>
      <c r="AJ17">
        <f t="shared" si="8"/>
        <v>-42.999190190821992</v>
      </c>
      <c r="AK17">
        <f t="shared" si="30"/>
        <v>167.67386971643157</v>
      </c>
      <c r="AL17">
        <f t="shared" si="9"/>
        <v>-574.89460127227312</v>
      </c>
      <c r="AN17">
        <f t="shared" si="10"/>
        <v>0</v>
      </c>
      <c r="AO17">
        <f t="shared" si="11"/>
        <v>0</v>
      </c>
      <c r="AP17">
        <f t="shared" si="12"/>
        <v>-2.1800911318882599</v>
      </c>
      <c r="AQ17">
        <f t="shared" si="13"/>
        <v>-140.9656440168167</v>
      </c>
      <c r="AR17">
        <f t="shared" si="14"/>
        <v>-143.14573514870494</v>
      </c>
      <c r="AS17">
        <f t="shared" si="15"/>
        <v>-8.7984862394815799</v>
      </c>
      <c r="AT17">
        <f t="shared" si="16"/>
        <v>34.309395801959596</v>
      </c>
      <c r="AU17">
        <f t="shared" si="17"/>
        <v>-117.63482558622692</v>
      </c>
      <c r="AW17">
        <v>14</v>
      </c>
      <c r="AX17">
        <f>IF(Z17&gt;0, (R17*SUMPRODUCT(K17:$K$98, X17:$X$98)-K17*$AZ$3)/Z17, 0)</f>
        <v>2860.7331173216648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1.661898E-3</v>
      </c>
      <c r="Q18" s="5">
        <f t="shared" si="29"/>
        <v>12.5</v>
      </c>
      <c r="R18">
        <f t="shared" si="0"/>
        <v>500000</v>
      </c>
      <c r="S18">
        <f t="shared" si="1"/>
        <v>2935.5727400109922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2438.3401861398443</v>
      </c>
      <c r="AC18">
        <f t="shared" si="2"/>
        <v>2472.9500097182108</v>
      </c>
      <c r="AE18">
        <f t="shared" si="3"/>
        <v>0</v>
      </c>
      <c r="AF18">
        <f t="shared" si="4"/>
        <v>0</v>
      </c>
      <c r="AG18">
        <f t="shared" si="5"/>
        <v>-10.530100208439015</v>
      </c>
      <c r="AH18">
        <f t="shared" si="6"/>
        <v>-708.2577284348946</v>
      </c>
      <c r="AI18">
        <f t="shared" si="7"/>
        <v>-718.78782864333357</v>
      </c>
      <c r="AJ18">
        <f t="shared" si="8"/>
        <v>-34.609823578366559</v>
      </c>
      <c r="AK18">
        <f t="shared" si="30"/>
        <v>170.68381302978912</v>
      </c>
      <c r="AL18">
        <f t="shared" si="9"/>
        <v>-582.71383919191101</v>
      </c>
      <c r="AN18">
        <f t="shared" si="10"/>
        <v>0</v>
      </c>
      <c r="AO18">
        <f t="shared" si="11"/>
        <v>0</v>
      </c>
      <c r="AP18">
        <f t="shared" si="12"/>
        <v>-1.9238099388191736</v>
      </c>
      <c r="AQ18">
        <f t="shared" si="13"/>
        <v>-129.39603899652982</v>
      </c>
      <c r="AR18">
        <f t="shared" si="14"/>
        <v>-131.319848935349</v>
      </c>
      <c r="AS18">
        <f t="shared" si="15"/>
        <v>-6.3230853707811017</v>
      </c>
      <c r="AT18">
        <f t="shared" si="16"/>
        <v>31.183294498860096</v>
      </c>
      <c r="AU18">
        <f t="shared" si="17"/>
        <v>-106.45963980726999</v>
      </c>
      <c r="AW18">
        <v>15</v>
      </c>
      <c r="AX18">
        <f>IF(Z18&gt;0, (R18*SUMPRODUCT(K18:$K$98, X18:$X$98)-K18*$AZ$3)/Z18, 0)</f>
        <v>2935.5727400109922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1.7364850000000001E-3</v>
      </c>
      <c r="Q19" s="5">
        <f t="shared" si="29"/>
        <v>12.5</v>
      </c>
      <c r="R19">
        <f t="shared" si="0"/>
        <v>500000</v>
      </c>
      <c r="S19">
        <f t="shared" si="1"/>
        <v>3003.3085746159441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2472.9500097182108</v>
      </c>
      <c r="AC19">
        <f t="shared" si="2"/>
        <v>2500.3177810745224</v>
      </c>
      <c r="AE19">
        <f t="shared" si="3"/>
        <v>0</v>
      </c>
      <c r="AF19">
        <f t="shared" si="4"/>
        <v>0</v>
      </c>
      <c r="AG19">
        <f t="shared" si="5"/>
        <v>-10.406513845294173</v>
      </c>
      <c r="AH19">
        <f t="shared" si="6"/>
        <v>-731.41444241804891</v>
      </c>
      <c r="AI19">
        <f t="shared" si="7"/>
        <v>-741.82095626334308</v>
      </c>
      <c r="AJ19">
        <f t="shared" si="8"/>
        <v>-27.36777135631155</v>
      </c>
      <c r="AK19">
        <f t="shared" si="30"/>
        <v>173.10650068027476</v>
      </c>
      <c r="AL19">
        <f t="shared" si="9"/>
        <v>-596.08222693937989</v>
      </c>
      <c r="AN19">
        <f t="shared" si="10"/>
        <v>0</v>
      </c>
      <c r="AO19">
        <f t="shared" si="11"/>
        <v>0</v>
      </c>
      <c r="AP19">
        <f t="shared" si="12"/>
        <v>-1.6975278324369387</v>
      </c>
      <c r="AQ19">
        <f t="shared" si="13"/>
        <v>-119.30953934322903</v>
      </c>
      <c r="AR19">
        <f t="shared" si="14"/>
        <v>-121.00706717566597</v>
      </c>
      <c r="AS19">
        <f t="shared" si="15"/>
        <v>-4.4642763445817542</v>
      </c>
      <c r="AT19">
        <f t="shared" si="16"/>
        <v>28.237420066798904</v>
      </c>
      <c r="AU19">
        <f t="shared" si="17"/>
        <v>-97.233923453448824</v>
      </c>
      <c r="AW19">
        <v>16</v>
      </c>
      <c r="AX19">
        <f>IF(Z19&gt;0, (R19*SUMPRODUCT(K19:$K$98, X19:$X$98)-K19*$AZ$3)/Z19, 0)</f>
        <v>3003.3085746159441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1.8096469999999999E-3</v>
      </c>
      <c r="Q20" s="5">
        <f t="shared" si="29"/>
        <v>12.5</v>
      </c>
      <c r="R20">
        <f t="shared" si="0"/>
        <v>500000</v>
      </c>
      <c r="S20">
        <f t="shared" si="1"/>
        <v>3064.3109690721367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2500.3177810745224</v>
      </c>
      <c r="AC20">
        <f t="shared" si="2"/>
        <v>2520.9759295463327</v>
      </c>
      <c r="AE20">
        <f t="shared" si="3"/>
        <v>0</v>
      </c>
      <c r="AF20">
        <f t="shared" si="4"/>
        <v>0</v>
      </c>
      <c r="AG20">
        <f t="shared" si="5"/>
        <v>-10.283616590280637</v>
      </c>
      <c r="AH20">
        <f t="shared" si="6"/>
        <v>-753.2846624238025</v>
      </c>
      <c r="AI20">
        <f t="shared" si="7"/>
        <v>-763.56827901408315</v>
      </c>
      <c r="AJ20">
        <f t="shared" si="8"/>
        <v>-20.658148471810364</v>
      </c>
      <c r="AK20">
        <f t="shared" si="30"/>
        <v>175.02224467521657</v>
      </c>
      <c r="AL20">
        <f t="shared" si="9"/>
        <v>-609.20418281067691</v>
      </c>
      <c r="AN20">
        <f t="shared" si="10"/>
        <v>0</v>
      </c>
      <c r="AO20">
        <f t="shared" si="11"/>
        <v>0</v>
      </c>
      <c r="AP20">
        <f t="shared" si="12"/>
        <v>-1.4977505606814139</v>
      </c>
      <c r="AQ20">
        <f t="shared" si="13"/>
        <v>-109.71164819235744</v>
      </c>
      <c r="AR20">
        <f t="shared" si="14"/>
        <v>-111.20939875303885</v>
      </c>
      <c r="AS20">
        <f t="shared" si="15"/>
        <v>-3.0087424190373766</v>
      </c>
      <c r="AT20">
        <f t="shared" si="16"/>
        <v>25.490999474035377</v>
      </c>
      <c r="AU20">
        <f t="shared" si="17"/>
        <v>-88.727141698040853</v>
      </c>
      <c r="AW20">
        <v>17</v>
      </c>
      <c r="AX20">
        <f>IF(Z20&gt;0, (R20*SUMPRODUCT(K20:$K$98, X20:$X$98)-K20*$AZ$3)/Z20, 0)</f>
        <v>3064.3109690721367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1.8942099999999999E-3</v>
      </c>
      <c r="Q21" s="5">
        <f t="shared" si="29"/>
        <v>12.5</v>
      </c>
      <c r="R21">
        <f t="shared" si="0"/>
        <v>500000</v>
      </c>
      <c r="S21">
        <f t="shared" si="1"/>
        <v>3119.9688498032606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2520.9759295463327</v>
      </c>
      <c r="AC21">
        <f t="shared" si="2"/>
        <v>2536.2354311888312</v>
      </c>
      <c r="AE21">
        <f t="shared" si="3"/>
        <v>0</v>
      </c>
      <c r="AF21">
        <f t="shared" si="4"/>
        <v>0</v>
      </c>
      <c r="AG21">
        <f t="shared" si="5"/>
        <v>-10.161301094996356</v>
      </c>
      <c r="AH21">
        <f t="shared" si="6"/>
        <v>-779.17317525901933</v>
      </c>
      <c r="AI21">
        <f t="shared" si="7"/>
        <v>-789.33447635401569</v>
      </c>
      <c r="AJ21">
        <f t="shared" si="8"/>
        <v>-15.259501642498435</v>
      </c>
      <c r="AK21">
        <f t="shared" si="30"/>
        <v>176.4683150682433</v>
      </c>
      <c r="AL21">
        <f t="shared" si="9"/>
        <v>-628.1256629282708</v>
      </c>
      <c r="AN21">
        <f t="shared" si="10"/>
        <v>0</v>
      </c>
      <c r="AO21">
        <f t="shared" si="11"/>
        <v>0</v>
      </c>
      <c r="AP21">
        <f t="shared" si="12"/>
        <v>-1.3213714294509384</v>
      </c>
      <c r="AQ21">
        <f t="shared" si="13"/>
        <v>-101.32336034101215</v>
      </c>
      <c r="AR21">
        <f t="shared" si="14"/>
        <v>-102.64473177046308</v>
      </c>
      <c r="AS21">
        <f t="shared" si="15"/>
        <v>-1.9843393389834723</v>
      </c>
      <c r="AT21">
        <f t="shared" si="16"/>
        <v>22.947867360149992</v>
      </c>
      <c r="AU21">
        <f t="shared" si="17"/>
        <v>-81.681203749296557</v>
      </c>
      <c r="AW21">
        <v>18</v>
      </c>
      <c r="AX21">
        <f>IF(Z21&gt;0, (R21*SUMPRODUCT(K21:$K$98, X21:$X$98)-K21*$AZ$3)/Z21, 0)</f>
        <v>3119.9688498032606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1.9849490000000002E-3</v>
      </c>
      <c r="Q22" s="5">
        <f t="shared" si="29"/>
        <v>12.5</v>
      </c>
      <c r="R22">
        <f t="shared" si="0"/>
        <v>500000</v>
      </c>
      <c r="S22">
        <f t="shared" si="1"/>
        <v>3170.587158914002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2536.2354311888312</v>
      </c>
      <c r="AC22">
        <f t="shared" si="2"/>
        <v>2546.4934546289405</v>
      </c>
      <c r="AE22">
        <f t="shared" si="3"/>
        <v>0</v>
      </c>
      <c r="AF22">
        <f t="shared" si="4"/>
        <v>0</v>
      </c>
      <c r="AG22">
        <f t="shared" si="5"/>
        <v>-10.03951841959918</v>
      </c>
      <c r="AH22">
        <f t="shared" si="6"/>
        <v>-806.78657788847693</v>
      </c>
      <c r="AI22">
        <f t="shared" si="7"/>
        <v>-816.8260963080761</v>
      </c>
      <c r="AJ22">
        <f t="shared" si="8"/>
        <v>-10.258023440109355</v>
      </c>
      <c r="AK22">
        <f t="shared" si="30"/>
        <v>177.5364801832182</v>
      </c>
      <c r="AL22">
        <f t="shared" si="9"/>
        <v>-649.54763956496731</v>
      </c>
      <c r="AN22">
        <f t="shared" si="10"/>
        <v>0</v>
      </c>
      <c r="AO22">
        <f t="shared" si="11"/>
        <v>0</v>
      </c>
      <c r="AP22">
        <f t="shared" si="12"/>
        <v>-1.1656561252311712</v>
      </c>
      <c r="AQ22">
        <f t="shared" si="13"/>
        <v>-93.67338919704325</v>
      </c>
      <c r="AR22">
        <f t="shared" si="14"/>
        <v>-94.83904532227443</v>
      </c>
      <c r="AS22">
        <f t="shared" si="15"/>
        <v>-1.191026038896972</v>
      </c>
      <c r="AT22">
        <f t="shared" si="16"/>
        <v>20.613188494534675</v>
      </c>
      <c r="AU22">
        <f t="shared" si="17"/>
        <v>-75.416882866636726</v>
      </c>
      <c r="AW22">
        <v>19</v>
      </c>
      <c r="AX22">
        <f>IF(Z22&gt;0, (R22*SUMPRODUCT(K22:$K$98, X22:$X$98)-K22*$AZ$3)/Z22, 0)</f>
        <v>3170.587158914002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2.0842399999999998E-3</v>
      </c>
      <c r="Q23" s="5">
        <f t="shared" si="29"/>
        <v>12.5</v>
      </c>
      <c r="R23">
        <f t="shared" si="0"/>
        <v>500000</v>
      </c>
      <c r="S23">
        <f t="shared" si="1"/>
        <v>3216.8723846266103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2546.4934546289405</v>
      </c>
      <c r="AC23">
        <f t="shared" si="2"/>
        <v>2552.4463009507554</v>
      </c>
      <c r="AE23">
        <f t="shared" si="3"/>
        <v>0</v>
      </c>
      <c r="AF23">
        <f t="shared" si="4"/>
        <v>0</v>
      </c>
      <c r="AG23">
        <f t="shared" si="5"/>
        <v>-9.9181984695323226</v>
      </c>
      <c r="AH23">
        <f t="shared" si="6"/>
        <v>-836.99063483461578</v>
      </c>
      <c r="AI23">
        <f t="shared" si="7"/>
        <v>-846.90883330414806</v>
      </c>
      <c r="AJ23">
        <f t="shared" si="8"/>
        <v>-5.9528463218148318</v>
      </c>
      <c r="AK23">
        <f t="shared" si="30"/>
        <v>178.25454182402586</v>
      </c>
      <c r="AL23">
        <f t="shared" si="9"/>
        <v>-674.60713780193703</v>
      </c>
      <c r="AN23">
        <f t="shared" si="10"/>
        <v>0</v>
      </c>
      <c r="AO23">
        <f t="shared" si="11"/>
        <v>0</v>
      </c>
      <c r="AP23">
        <f t="shared" si="12"/>
        <v>-1.0281875507646498</v>
      </c>
      <c r="AQ23">
        <f t="shared" si="13"/>
        <v>-86.768111516136301</v>
      </c>
      <c r="AR23">
        <f t="shared" si="14"/>
        <v>-87.796299066900943</v>
      </c>
      <c r="AS23">
        <f t="shared" si="15"/>
        <v>-0.61711232120501769</v>
      </c>
      <c r="AT23">
        <f t="shared" si="16"/>
        <v>18.479071711837022</v>
      </c>
      <c r="AU23">
        <f t="shared" si="17"/>
        <v>-69.934339676268948</v>
      </c>
      <c r="AW23">
        <v>20</v>
      </c>
      <c r="AX23">
        <f>IF(Z23&gt;0, (R23*SUMPRODUCT(K23:$K$98, X23:$X$98)-K23*$AZ$3)/Z23, 0)</f>
        <v>3216.8723846266103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2.1892320000000002E-3</v>
      </c>
      <c r="Q24" s="5">
        <f t="shared" si="29"/>
        <v>12.5</v>
      </c>
      <c r="R24">
        <f t="shared" si="0"/>
        <v>500000</v>
      </c>
      <c r="S24">
        <f t="shared" si="1"/>
        <v>3259.3537743672391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2552.4463009507554</v>
      </c>
      <c r="AC24">
        <f t="shared" si="2"/>
        <v>2554.6301854336002</v>
      </c>
      <c r="AE24">
        <f t="shared" si="3"/>
        <v>0</v>
      </c>
      <c r="AF24">
        <f t="shared" si="4"/>
        <v>0</v>
      </c>
      <c r="AG24">
        <f t="shared" si="5"/>
        <v>-9.7973032473651482</v>
      </c>
      <c r="AH24">
        <f t="shared" si="6"/>
        <v>-868.52949887404748</v>
      </c>
      <c r="AI24">
        <f t="shared" si="7"/>
        <v>-878.32680212141258</v>
      </c>
      <c r="AJ24">
        <f t="shared" si="8"/>
        <v>-2.18388448284486</v>
      </c>
      <c r="AK24">
        <f t="shared" si="30"/>
        <v>178.67124106655288</v>
      </c>
      <c r="AL24">
        <f t="shared" si="9"/>
        <v>-701.83944553770459</v>
      </c>
      <c r="AN24">
        <f t="shared" si="10"/>
        <v>0</v>
      </c>
      <c r="AO24">
        <f t="shared" si="11"/>
        <v>0</v>
      </c>
      <c r="AP24">
        <f t="shared" si="12"/>
        <v>-0.90683458407934614</v>
      </c>
      <c r="AQ24">
        <f t="shared" si="13"/>
        <v>-80.390753147699854</v>
      </c>
      <c r="AR24">
        <f t="shared" si="14"/>
        <v>-81.297587731779188</v>
      </c>
      <c r="AS24">
        <f t="shared" si="15"/>
        <v>-0.20213949968432018</v>
      </c>
      <c r="AT24">
        <f t="shared" si="16"/>
        <v>16.537740691358366</v>
      </c>
      <c r="AU24">
        <f t="shared" si="17"/>
        <v>-64.961986540105144</v>
      </c>
      <c r="AW24">
        <v>21</v>
      </c>
      <c r="AX24">
        <f>IF(Z24&gt;0, (R24*SUMPRODUCT(K24:$K$98, X24:$X$98)-K24*$AZ$3)/Z24, 0)</f>
        <v>3259.3537743672391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2.8741389999999999E-3</v>
      </c>
      <c r="Q25" s="5">
        <f t="shared" si="29"/>
        <v>12.5</v>
      </c>
      <c r="R25">
        <f t="shared" si="0"/>
        <v>500000</v>
      </c>
      <c r="S25">
        <f t="shared" si="1"/>
        <v>3300.609552261677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2554.6301854336002</v>
      </c>
      <c r="AC25">
        <f t="shared" si="2"/>
        <v>2553.6608572849896</v>
      </c>
      <c r="AE25">
        <f t="shared" si="3"/>
        <v>0</v>
      </c>
      <c r="AF25">
        <f t="shared" si="4"/>
        <v>0</v>
      </c>
      <c r="AG25">
        <f t="shared" si="5"/>
        <v>-9.6711714035334175</v>
      </c>
      <c r="AH25">
        <f t="shared" si="6"/>
        <v>-1126.3524543231529</v>
      </c>
      <c r="AI25">
        <f t="shared" si="7"/>
        <v>-1136.0236257266863</v>
      </c>
      <c r="AJ25">
        <f t="shared" si="8"/>
        <v>0.96932814861065708</v>
      </c>
      <c r="AK25">
        <f t="shared" si="30"/>
        <v>178.82411298035203</v>
      </c>
      <c r="AL25">
        <f t="shared" si="9"/>
        <v>-956.23018459772356</v>
      </c>
      <c r="AN25">
        <f t="shared" si="10"/>
        <v>0</v>
      </c>
      <c r="AO25">
        <f t="shared" si="11"/>
        <v>0</v>
      </c>
      <c r="AP25">
        <f t="shared" si="12"/>
        <v>-0.79924988356598337</v>
      </c>
      <c r="AQ25">
        <f t="shared" si="13"/>
        <v>-93.08459445182956</v>
      </c>
      <c r="AR25">
        <f t="shared" si="14"/>
        <v>-93.883844335395551</v>
      </c>
      <c r="AS25">
        <f t="shared" si="15"/>
        <v>8.0107711629559569E-2</v>
      </c>
      <c r="AT25">
        <f t="shared" si="16"/>
        <v>14.778473621728811</v>
      </c>
      <c r="AU25">
        <f t="shared" si="17"/>
        <v>-79.025263002037178</v>
      </c>
      <c r="AW25">
        <v>22</v>
      </c>
      <c r="AX25">
        <f>IF(Z25&gt;0, (R25*SUMPRODUCT(K25:$K$98, X25:$X$98)-K25*$AZ$3)/Z25, 0)</f>
        <v>3300.609552261677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3.657909E-3</v>
      </c>
      <c r="Q26" s="5">
        <f t="shared" si="29"/>
        <v>12.5</v>
      </c>
      <c r="R26">
        <f t="shared" si="0"/>
        <v>500000</v>
      </c>
      <c r="S26">
        <f t="shared" si="1"/>
        <v>3317.2582427000871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2553.6608572849896</v>
      </c>
      <c r="AC26">
        <f t="shared" si="2"/>
        <v>2531.4882494394901</v>
      </c>
      <c r="AE26">
        <f t="shared" si="3"/>
        <v>0</v>
      </c>
      <c r="AF26">
        <f t="shared" si="4"/>
        <v>0</v>
      </c>
      <c r="AG26">
        <f t="shared" si="5"/>
        <v>-9.5390834245805571</v>
      </c>
      <c r="AH26">
        <f t="shared" si="6"/>
        <v>-1415.0505967011011</v>
      </c>
      <c r="AI26">
        <f t="shared" si="7"/>
        <v>-1424.5896801256818</v>
      </c>
      <c r="AJ26">
        <f t="shared" si="8"/>
        <v>22.172607845499442</v>
      </c>
      <c r="AK26">
        <f t="shared" si="30"/>
        <v>178.75626000994927</v>
      </c>
      <c r="AL26">
        <f t="shared" si="9"/>
        <v>-1223.660812270233</v>
      </c>
      <c r="AN26">
        <f t="shared" si="10"/>
        <v>0</v>
      </c>
      <c r="AO26">
        <f t="shared" si="11"/>
        <v>0</v>
      </c>
      <c r="AP26">
        <f t="shared" si="12"/>
        <v>-0.70386946552498086</v>
      </c>
      <c r="AQ26">
        <f t="shared" si="13"/>
        <v>-104.41369079803439</v>
      </c>
      <c r="AR26">
        <f t="shared" si="14"/>
        <v>-105.11756026355938</v>
      </c>
      <c r="AS26">
        <f t="shared" si="15"/>
        <v>1.6360714063251762</v>
      </c>
      <c r="AT26">
        <f t="shared" si="16"/>
        <v>13.190059001709589</v>
      </c>
      <c r="AU26">
        <f t="shared" si="17"/>
        <v>-90.291429855524612</v>
      </c>
      <c r="AW26">
        <v>23</v>
      </c>
      <c r="AX26">
        <f>IF(Z26&gt;0, (R26*SUMPRODUCT(K26:$K$98, X26:$X$98)-K26*$AZ$3)/Z26, 0)</f>
        <v>3317.2582427000871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4.4868319999999996E-3</v>
      </c>
      <c r="Q27" s="5">
        <f t="shared" si="29"/>
        <v>12.5</v>
      </c>
      <c r="R27">
        <f t="shared" si="0"/>
        <v>500000</v>
      </c>
      <c r="S27">
        <f t="shared" si="1"/>
        <v>3311.372934277374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2531.4882494394901</v>
      </c>
      <c r="AC27">
        <f t="shared" si="2"/>
        <v>2490.3888323971082</v>
      </c>
      <c r="AE27">
        <f t="shared" si="3"/>
        <v>0</v>
      </c>
      <c r="AF27">
        <f t="shared" si="4"/>
        <v>0</v>
      </c>
      <c r="AG27">
        <f t="shared" si="5"/>
        <v>-9.4008923255746737</v>
      </c>
      <c r="AH27">
        <f t="shared" si="6"/>
        <v>-1712.010590403105</v>
      </c>
      <c r="AI27">
        <f t="shared" si="7"/>
        <v>-1721.4114827286796</v>
      </c>
      <c r="AJ27">
        <f t="shared" si="8"/>
        <v>41.099417042381901</v>
      </c>
      <c r="AK27">
        <f t="shared" si="30"/>
        <v>177.20417746076433</v>
      </c>
      <c r="AL27">
        <f t="shared" si="9"/>
        <v>-1503.1078882255333</v>
      </c>
      <c r="AN27">
        <f t="shared" si="10"/>
        <v>0</v>
      </c>
      <c r="AO27">
        <f t="shared" si="11"/>
        <v>0</v>
      </c>
      <c r="AP27">
        <f t="shared" si="12"/>
        <v>-0.6193505596678488</v>
      </c>
      <c r="AQ27">
        <f t="shared" si="13"/>
        <v>-112.790858633585</v>
      </c>
      <c r="AR27">
        <f t="shared" si="14"/>
        <v>-113.41020919325285</v>
      </c>
      <c r="AS27">
        <f t="shared" si="15"/>
        <v>2.7077160407393026</v>
      </c>
      <c r="AT27">
        <f t="shared" si="16"/>
        <v>11.674583931488238</v>
      </c>
      <c r="AU27">
        <f t="shared" si="17"/>
        <v>-99.027909221025311</v>
      </c>
      <c r="AW27">
        <v>24</v>
      </c>
      <c r="AX27">
        <f>IF(Z27&gt;0, (R27*SUMPRODUCT(K27:$K$98, X27:$X$98)-K27*$AZ$3)/Z27, 0)</f>
        <v>3311.372934277374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5.3970320000000004E-3</v>
      </c>
      <c r="Q28" s="5">
        <f t="shared" si="29"/>
        <v>12.5</v>
      </c>
      <c r="R28">
        <f t="shared" si="0"/>
        <v>500000</v>
      </c>
      <c r="S28">
        <f t="shared" si="1"/>
        <v>3287.1786589530911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2490.3888323971082</v>
      </c>
      <c r="AC28">
        <f t="shared" si="2"/>
        <v>2434.1285753310694</v>
      </c>
      <c r="AE28">
        <f t="shared" si="3"/>
        <v>0</v>
      </c>
      <c r="AF28">
        <f t="shared" si="4"/>
        <v>0</v>
      </c>
      <c r="AG28">
        <f t="shared" si="5"/>
        <v>-9.2561464856092464</v>
      </c>
      <c r="AH28">
        <f t="shared" si="6"/>
        <v>-2029.4766683872376</v>
      </c>
      <c r="AI28">
        <f t="shared" si="7"/>
        <v>-2038.7328148728468</v>
      </c>
      <c r="AJ28">
        <f t="shared" si="8"/>
        <v>56.260257066038776</v>
      </c>
      <c r="AK28">
        <f t="shared" si="30"/>
        <v>174.3272182677976</v>
      </c>
      <c r="AL28">
        <f t="shared" si="9"/>
        <v>-1808.1453395390104</v>
      </c>
      <c r="AN28">
        <f t="shared" si="10"/>
        <v>0</v>
      </c>
      <c r="AO28">
        <f t="shared" si="11"/>
        <v>0</v>
      </c>
      <c r="AP28">
        <f t="shared" si="12"/>
        <v>-0.54447714221555799</v>
      </c>
      <c r="AQ28">
        <f t="shared" si="13"/>
        <v>-119.38052820518891</v>
      </c>
      <c r="AR28">
        <f t="shared" si="14"/>
        <v>-119.92500534740446</v>
      </c>
      <c r="AS28">
        <f t="shared" si="15"/>
        <v>3.3094143481041933</v>
      </c>
      <c r="AT28">
        <f t="shared" si="16"/>
        <v>10.254503400568291</v>
      </c>
      <c r="AU28">
        <f t="shared" si="17"/>
        <v>-106.36108759873197</v>
      </c>
      <c r="AW28">
        <v>25</v>
      </c>
      <c r="AX28">
        <f>IF(Z28&gt;0, (R28*SUMPRODUCT(K28:$K$98, X28:$X$98)-K28*$AZ$3)/Z28, 0)</f>
        <v>3287.1786589530911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6.3737730000000001E-3</v>
      </c>
      <c r="Q29" s="5">
        <f t="shared" si="29"/>
        <v>12.5</v>
      </c>
      <c r="R29">
        <f t="shared" si="0"/>
        <v>500000</v>
      </c>
      <c r="S29">
        <f t="shared" si="1"/>
        <v>3247.2936764544866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2434.1285753310694</v>
      </c>
      <c r="AC29">
        <f t="shared" si="2"/>
        <v>2365.2217985254747</v>
      </c>
      <c r="AE29">
        <f t="shared" si="3"/>
        <v>0</v>
      </c>
      <c r="AF29">
        <f t="shared" si="4"/>
        <v>0</v>
      </c>
      <c r="AG29">
        <f t="shared" si="5"/>
        <v>-9.1045884441991323</v>
      </c>
      <c r="AH29">
        <f t="shared" si="6"/>
        <v>-2359.863062160844</v>
      </c>
      <c r="AI29">
        <f t="shared" si="7"/>
        <v>-2368.9676506050432</v>
      </c>
      <c r="AJ29">
        <f t="shared" si="8"/>
        <v>68.906776805594745</v>
      </c>
      <c r="AK29">
        <f t="shared" si="30"/>
        <v>170.38900027317487</v>
      </c>
      <c r="AL29">
        <f t="shared" si="9"/>
        <v>-2129.6718735262734</v>
      </c>
      <c r="AN29">
        <f t="shared" si="10"/>
        <v>0</v>
      </c>
      <c r="AO29">
        <f t="shared" si="11"/>
        <v>0</v>
      </c>
      <c r="AP29">
        <f t="shared" si="12"/>
        <v>-0.47818035454038538</v>
      </c>
      <c r="AQ29">
        <f t="shared" si="13"/>
        <v>-123.94191814895296</v>
      </c>
      <c r="AR29">
        <f t="shared" si="14"/>
        <v>-124.42009850349335</v>
      </c>
      <c r="AS29">
        <f t="shared" si="15"/>
        <v>3.6190396924671613</v>
      </c>
      <c r="AT29">
        <f t="shared" si="16"/>
        <v>8.9489682108937458</v>
      </c>
      <c r="AU29">
        <f t="shared" si="17"/>
        <v>-111.85209060013244</v>
      </c>
      <c r="AW29">
        <v>26</v>
      </c>
      <c r="AX29">
        <f>IF(Z29&gt;0, (R29*SUMPRODUCT(K29:$K$98, X29:$X$98)-K29*$AZ$3)/Z29, 0)</f>
        <v>3247.2936764544866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7.4983330000000003E-3</v>
      </c>
      <c r="Q30" s="5">
        <f t="shared" si="29"/>
        <v>12.5</v>
      </c>
      <c r="R30">
        <f t="shared" si="0"/>
        <v>500000</v>
      </c>
      <c r="S30">
        <f t="shared" si="1"/>
        <v>3194.9075884632816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2365.2217985254747</v>
      </c>
      <c r="AC30">
        <f t="shared" si="2"/>
        <v>2286.3457298404464</v>
      </c>
      <c r="AE30">
        <f t="shared" si="3"/>
        <v>0</v>
      </c>
      <c r="AF30">
        <f t="shared" si="4"/>
        <v>0</v>
      </c>
      <c r="AG30">
        <f t="shared" si="5"/>
        <v>-8.9452733237745843</v>
      </c>
      <c r="AH30">
        <f t="shared" si="6"/>
        <v>-2730.7694393022807</v>
      </c>
      <c r="AI30">
        <f t="shared" si="7"/>
        <v>-2739.7147126260552</v>
      </c>
      <c r="AJ30">
        <f t="shared" si="8"/>
        <v>78.876068685028258</v>
      </c>
      <c r="AK30">
        <f t="shared" si="30"/>
        <v>165.56552589678324</v>
      </c>
      <c r="AL30">
        <f t="shared" si="9"/>
        <v>-2495.2731180442438</v>
      </c>
      <c r="AN30">
        <f t="shared" si="10"/>
        <v>0</v>
      </c>
      <c r="AO30">
        <f t="shared" si="11"/>
        <v>0</v>
      </c>
      <c r="AP30">
        <f t="shared" si="12"/>
        <v>-0.41947588880587466</v>
      </c>
      <c r="AQ30">
        <f t="shared" si="13"/>
        <v>-128.05555472863827</v>
      </c>
      <c r="AR30">
        <f t="shared" si="14"/>
        <v>-128.47503061744413</v>
      </c>
      <c r="AS30">
        <f t="shared" si="15"/>
        <v>3.698781224406912</v>
      </c>
      <c r="AT30">
        <f t="shared" si="16"/>
        <v>7.7639602075187888</v>
      </c>
      <c r="AU30">
        <f t="shared" si="17"/>
        <v>-117.01228918551844</v>
      </c>
      <c r="AW30">
        <v>27</v>
      </c>
      <c r="AX30">
        <f>IF(Z30&gt;0, (R30*SUMPRODUCT(K30:$K$98, X30:$X$98)-K30*$AZ$3)/Z30, 0)</f>
        <v>3194.9075884632816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8.7783159999999995E-3</v>
      </c>
      <c r="Q31" s="5">
        <f t="shared" si="29"/>
        <v>12.5</v>
      </c>
      <c r="R31">
        <f t="shared" si="0"/>
        <v>500000</v>
      </c>
      <c r="S31">
        <f t="shared" si="1"/>
        <v>3130.9863282239312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2286.3457298404464</v>
      </c>
      <c r="AC31">
        <f t="shared" si="2"/>
        <v>2198.5275407045979</v>
      </c>
      <c r="AE31">
        <f t="shared" si="3"/>
        <v>0</v>
      </c>
      <c r="AF31">
        <f t="shared" si="4"/>
        <v>0</v>
      </c>
      <c r="AG31">
        <f t="shared" si="5"/>
        <v>-8.7772961545943744</v>
      </c>
      <c r="AH31">
        <f t="shared" si="6"/>
        <v>-3140.9774376985447</v>
      </c>
      <c r="AI31">
        <f t="shared" si="7"/>
        <v>-3149.754733853139</v>
      </c>
      <c r="AJ31">
        <f t="shared" si="8"/>
        <v>87.81818913584857</v>
      </c>
      <c r="AK31">
        <f t="shared" si="30"/>
        <v>160.04420108883127</v>
      </c>
      <c r="AL31">
        <f t="shared" si="9"/>
        <v>-2901.892343628459</v>
      </c>
      <c r="AN31">
        <f t="shared" si="10"/>
        <v>0</v>
      </c>
      <c r="AO31">
        <f t="shared" si="11"/>
        <v>0</v>
      </c>
      <c r="AP31">
        <f t="shared" si="12"/>
        <v>-0.3674989625102652</v>
      </c>
      <c r="AQ31">
        <f t="shared" si="13"/>
        <v>-131.51042522567252</v>
      </c>
      <c r="AR31">
        <f t="shared" si="14"/>
        <v>-131.87792418818276</v>
      </c>
      <c r="AS31">
        <f t="shared" si="15"/>
        <v>3.6768832711724797</v>
      </c>
      <c r="AT31">
        <f t="shared" si="16"/>
        <v>6.7009335016163432</v>
      </c>
      <c r="AU31">
        <f t="shared" si="17"/>
        <v>-121.50010741539394</v>
      </c>
      <c r="AW31">
        <v>28</v>
      </c>
      <c r="AX31">
        <f>IF(Z31&gt;0, (R31*SUMPRODUCT(K31:$K$98, X31:$X$98)-K31*$AZ$3)/Z31, 0)</f>
        <v>3130.9863282239312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1.019566E-2</v>
      </c>
      <c r="Q32" s="5">
        <f t="shared" si="29"/>
        <v>12.5</v>
      </c>
      <c r="R32">
        <f t="shared" si="0"/>
        <v>500000</v>
      </c>
      <c r="S32">
        <f t="shared" si="1"/>
        <v>3056.59200317779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2198.5275407045979</v>
      </c>
      <c r="AC32">
        <f t="shared" si="2"/>
        <v>2102.9433347582012</v>
      </c>
      <c r="AE32">
        <f t="shared" si="3"/>
        <v>0</v>
      </c>
      <c r="AF32">
        <f t="shared" si="4"/>
        <v>0</v>
      </c>
      <c r="AG32">
        <f t="shared" si="5"/>
        <v>-8.6000328657368783</v>
      </c>
      <c r="AH32">
        <f t="shared" si="6"/>
        <v>-3579.613092462067</v>
      </c>
      <c r="AI32">
        <f t="shared" si="7"/>
        <v>-3588.2131253278039</v>
      </c>
      <c r="AJ32">
        <f t="shared" si="8"/>
        <v>95.584205946396651</v>
      </c>
      <c r="AK32">
        <f t="shared" si="30"/>
        <v>153.89692784932186</v>
      </c>
      <c r="AL32">
        <f t="shared" si="9"/>
        <v>-3338.7319915320854</v>
      </c>
      <c r="AN32">
        <f t="shared" si="10"/>
        <v>0</v>
      </c>
      <c r="AO32">
        <f t="shared" si="11"/>
        <v>0</v>
      </c>
      <c r="AP32">
        <f t="shared" si="12"/>
        <v>-0.32149739144022771</v>
      </c>
      <c r="AQ32">
        <f t="shared" si="13"/>
        <v>-133.81765971812177</v>
      </c>
      <c r="AR32">
        <f t="shared" si="14"/>
        <v>-134.13915710956201</v>
      </c>
      <c r="AS32">
        <f t="shared" si="15"/>
        <v>3.5732506322252267</v>
      </c>
      <c r="AT32">
        <f t="shared" si="16"/>
        <v>5.7531711362805966</v>
      </c>
      <c r="AU32">
        <f t="shared" si="17"/>
        <v>-124.81273534105618</v>
      </c>
      <c r="AW32">
        <v>29</v>
      </c>
      <c r="AX32">
        <f>IF(Z32&gt;0, (R32*SUMPRODUCT(K32:$K$98, X32:$X$98)-K32*$AZ$3)/Z32, 0)</f>
        <v>3056.59200317779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1.1804551E-2</v>
      </c>
      <c r="Q33" s="5">
        <f t="shared" si="29"/>
        <v>12.5</v>
      </c>
      <c r="R33">
        <f t="shared" si="0"/>
        <v>500000</v>
      </c>
      <c r="S33">
        <f t="shared" si="1"/>
        <v>2973.5506115091048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2102.9433347582012</v>
      </c>
      <c r="AC33">
        <f t="shared" si="2"/>
        <v>2001.2026565394337</v>
      </c>
      <c r="AE33">
        <f t="shared" si="3"/>
        <v>0</v>
      </c>
      <c r="AF33">
        <f t="shared" si="4"/>
        <v>0</v>
      </c>
      <c r="AG33">
        <f t="shared" si="5"/>
        <v>-8.4125130105142407</v>
      </c>
      <c r="AH33">
        <f t="shared" si="6"/>
        <v>-4060.7810626106852</v>
      </c>
      <c r="AI33">
        <f t="shared" si="7"/>
        <v>-4069.1935756211997</v>
      </c>
      <c r="AJ33">
        <f t="shared" si="8"/>
        <v>101.74067821876747</v>
      </c>
      <c r="AK33">
        <f t="shared" si="30"/>
        <v>147.20603343307411</v>
      </c>
      <c r="AL33">
        <f t="shared" si="9"/>
        <v>-3820.2468639693584</v>
      </c>
      <c r="AN33">
        <f t="shared" si="10"/>
        <v>0</v>
      </c>
      <c r="AO33">
        <f t="shared" si="11"/>
        <v>0</v>
      </c>
      <c r="AP33">
        <f t="shared" si="12"/>
        <v>-0.280792218903752</v>
      </c>
      <c r="AQ33">
        <f t="shared" si="13"/>
        <v>-135.54044120082614</v>
      </c>
      <c r="AR33">
        <f t="shared" si="14"/>
        <v>-135.82123341972991</v>
      </c>
      <c r="AS33">
        <f t="shared" si="15"/>
        <v>3.3958926130771054</v>
      </c>
      <c r="AT33">
        <f t="shared" si="16"/>
        <v>4.9134317785935995</v>
      </c>
      <c r="AU33">
        <f t="shared" si="17"/>
        <v>-127.51190902805919</v>
      </c>
      <c r="AW33">
        <v>30</v>
      </c>
      <c r="AX33">
        <f>IF(Z33&gt;0, (R33*SUMPRODUCT(K33:$K$98, X33:$X$98)-K33*$AZ$3)/Z33, 0)</f>
        <v>2973.5506115091048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1.3628751999999999E-2</v>
      </c>
      <c r="Q34" s="5">
        <f t="shared" si="29"/>
        <v>12.5</v>
      </c>
      <c r="R34">
        <f t="shared" si="0"/>
        <v>500000</v>
      </c>
      <c r="S34">
        <f t="shared" si="1"/>
        <v>2882.8270371041117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2001.2026565394337</v>
      </c>
      <c r="AC34">
        <f t="shared" si="2"/>
        <v>1894.3023773916027</v>
      </c>
      <c r="AE34">
        <f t="shared" si="3"/>
        <v>0</v>
      </c>
      <c r="AF34">
        <f t="shared" si="4"/>
        <v>0</v>
      </c>
      <c r="AG34">
        <f t="shared" si="5"/>
        <v>-8.2137358268920266</v>
      </c>
      <c r="AH34">
        <f t="shared" si="6"/>
        <v>-4586.0821406828791</v>
      </c>
      <c r="AI34">
        <f t="shared" si="7"/>
        <v>-4594.295876509771</v>
      </c>
      <c r="AJ34">
        <f t="shared" si="8"/>
        <v>106.90027914783104</v>
      </c>
      <c r="AK34">
        <f t="shared" si="30"/>
        <v>140.08418595776038</v>
      </c>
      <c r="AL34">
        <f t="shared" si="9"/>
        <v>-4347.3114114041791</v>
      </c>
      <c r="AN34">
        <f t="shared" si="10"/>
        <v>0</v>
      </c>
      <c r="AO34">
        <f t="shared" si="11"/>
        <v>0</v>
      </c>
      <c r="AP34">
        <f t="shared" si="12"/>
        <v>-0.24478343678548711</v>
      </c>
      <c r="AQ34">
        <f t="shared" si="13"/>
        <v>-136.67312553460528</v>
      </c>
      <c r="AR34">
        <f t="shared" si="14"/>
        <v>-136.91790897139077</v>
      </c>
      <c r="AS34">
        <f t="shared" si="15"/>
        <v>3.1858119465519072</v>
      </c>
      <c r="AT34">
        <f t="shared" si="16"/>
        <v>4.1747493711412522</v>
      </c>
      <c r="AU34">
        <f t="shared" si="17"/>
        <v>-129.5573476536976</v>
      </c>
      <c r="AW34">
        <v>31</v>
      </c>
      <c r="AX34">
        <f>IF(Z34&gt;0, (R34*SUMPRODUCT(K34:$K$98, X34:$X$98)-K34*$AZ$3)/Z34, 0)</f>
        <v>2882.8270371041117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1.5530428000000001E-2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2784.8464610048909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1894.3023773916027</v>
      </c>
      <c r="AC35">
        <f t="shared" ref="AC35:AC66" si="33">S35*Z35</f>
        <v>1783.2008251185991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-8.0040356357525386</v>
      </c>
      <c r="AH35">
        <f t="shared" ref="AH35:AH66" si="37">-X35*R35</f>
        <v>-5102.5133148226842</v>
      </c>
      <c r="AI35">
        <f t="shared" ref="AI35:AI66" si="38">SUM(AE35:AH35)</f>
        <v>-5110.5173504584363</v>
      </c>
      <c r="AJ35">
        <f t="shared" ref="AJ35:AJ66" si="39">AB35-AC35</f>
        <v>111.10155227300356</v>
      </c>
      <c r="AK35">
        <f t="shared" si="30"/>
        <v>132.6011664174122</v>
      </c>
      <c r="AL35">
        <f t="shared" ref="AL35:AL66" si="40">SUM(AI35:AK35)</f>
        <v>-4866.8146317680212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-0.21297679542593093</v>
      </c>
      <c r="AQ35">
        <f t="shared" ref="AQ35:AQ66" si="44">AH35*$K35</f>
        <v>-135.7711264496271</v>
      </c>
      <c r="AR35">
        <f t="shared" ref="AR35:AR66" si="45">AI35*$K35</f>
        <v>-135.98410324505303</v>
      </c>
      <c r="AS35">
        <f t="shared" ref="AS35:AS66" si="46">AJ35*$K35</f>
        <v>2.9562652700166479</v>
      </c>
      <c r="AT35">
        <f t="shared" ref="AT35:AT66" si="47">AK35*$K35</f>
        <v>3.5283415490023375</v>
      </c>
      <c r="AU35">
        <f t="shared" ref="AU35:AU66" si="48">AL35*$K35</f>
        <v>-129.49949642603406</v>
      </c>
      <c r="AW35">
        <v>32</v>
      </c>
      <c r="AX35">
        <f>IF(Z35&gt;0, (R35*SUMPRODUCT(K35:$K$98, X35:$X$98)-K35*$AZ$3)/Z35, 0)</f>
        <v>2784.8464610048909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1.7564712E-2</v>
      </c>
      <c r="Q36" s="5">
        <f t="shared" si="29"/>
        <v>12.5</v>
      </c>
      <c r="R36">
        <f t="shared" si="31"/>
        <v>500000</v>
      </c>
      <c r="S36">
        <f t="shared" si="32"/>
        <v>2682.4074681958332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1783.2008251185991</v>
      </c>
      <c r="AC36">
        <f t="shared" si="33"/>
        <v>1670.2614605096892</v>
      </c>
      <c r="AE36">
        <f t="shared" si="34"/>
        <v>0</v>
      </c>
      <c r="AF36">
        <f t="shared" si="35"/>
        <v>0</v>
      </c>
      <c r="AG36">
        <f t="shared" si="36"/>
        <v>-7.783406698615285</v>
      </c>
      <c r="AH36">
        <f t="shared" si="37"/>
        <v>-5623.54323118921</v>
      </c>
      <c r="AI36">
        <f t="shared" si="38"/>
        <v>-5631.3266378878252</v>
      </c>
      <c r="AJ36">
        <f t="shared" si="39"/>
        <v>112.93936460890995</v>
      </c>
      <c r="AK36">
        <f t="shared" si="30"/>
        <v>124.82405775830195</v>
      </c>
      <c r="AL36">
        <f t="shared" si="40"/>
        <v>-5393.5632155206131</v>
      </c>
      <c r="AN36">
        <f t="shared" si="41"/>
        <v>0</v>
      </c>
      <c r="AO36">
        <f t="shared" si="42"/>
        <v>0</v>
      </c>
      <c r="AP36">
        <f t="shared" si="43"/>
        <v>-0.18491620660476094</v>
      </c>
      <c r="AQ36">
        <f t="shared" si="44"/>
        <v>-133.60271694069263</v>
      </c>
      <c r="AR36">
        <f t="shared" si="45"/>
        <v>-133.78763314729738</v>
      </c>
      <c r="AS36">
        <f t="shared" si="46"/>
        <v>2.683184842897528</v>
      </c>
      <c r="AT36">
        <f t="shared" si="47"/>
        <v>2.9655383750903317</v>
      </c>
      <c r="AU36">
        <f t="shared" si="48"/>
        <v>-128.13890992930953</v>
      </c>
      <c r="AW36">
        <v>33</v>
      </c>
      <c r="AX36">
        <f>IF(Z36&gt;0, (R36*SUMPRODUCT(K36:$K$98, X36:$X$98)-K36*$AZ$3)/Z36, 0)</f>
        <v>2682.4074681958332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31"/>
        <v>500000</v>
      </c>
      <c r="S37">
        <f t="shared" si="32"/>
        <v>2577.408077948865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1670.2614605096892</v>
      </c>
      <c r="AC37">
        <f t="shared" si="33"/>
        <v>1557.044245212493</v>
      </c>
      <c r="AE37">
        <f t="shared" si="34"/>
        <v>0</v>
      </c>
      <c r="AF37">
        <f t="shared" si="35"/>
        <v>0</v>
      </c>
      <c r="AG37">
        <f t="shared" si="36"/>
        <v>-7.5514053174866733</v>
      </c>
      <c r="AH37">
        <f t="shared" si="37"/>
        <v>-6166.692565698344</v>
      </c>
      <c r="AI37">
        <f t="shared" si="38"/>
        <v>-6174.2439710158305</v>
      </c>
      <c r="AJ37">
        <f t="shared" si="39"/>
        <v>113.21721529719616</v>
      </c>
      <c r="AK37">
        <f t="shared" si="30"/>
        <v>116.91830223567825</v>
      </c>
      <c r="AL37">
        <f t="shared" si="40"/>
        <v>-5944.1084534829561</v>
      </c>
      <c r="AN37">
        <f t="shared" si="41"/>
        <v>0</v>
      </c>
      <c r="AO37">
        <f t="shared" si="42"/>
        <v>0</v>
      </c>
      <c r="AP37">
        <f t="shared" si="43"/>
        <v>-0.16018247902171809</v>
      </c>
      <c r="AQ37">
        <f t="shared" si="44"/>
        <v>-130.80957265675247</v>
      </c>
      <c r="AR37">
        <f t="shared" si="45"/>
        <v>-130.96975513577416</v>
      </c>
      <c r="AS37">
        <f t="shared" si="46"/>
        <v>2.4015945975306825</v>
      </c>
      <c r="AT37">
        <f t="shared" si="47"/>
        <v>2.4801030679352722</v>
      </c>
      <c r="AU37">
        <f t="shared" si="48"/>
        <v>-126.08805747030821</v>
      </c>
      <c r="AW37">
        <v>34</v>
      </c>
      <c r="AX37">
        <f>IF(Z37&gt;0, (R37*SUMPRODUCT(K37:$K$98, X37:$X$98)-K37*$AZ$3)/Z37, 0)</f>
        <v>2577.408077948865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2.2489294999999999E-2</v>
      </c>
      <c r="Q38" s="5">
        <f t="shared" si="60"/>
        <v>12.5</v>
      </c>
      <c r="R38">
        <f t="shared" si="31"/>
        <v>500000</v>
      </c>
      <c r="S38">
        <f t="shared" si="32"/>
        <v>2471.29596767257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1557.044245212493</v>
      </c>
      <c r="AC38">
        <f t="shared" si="33"/>
        <v>1444.4360133088624</v>
      </c>
      <c r="AE38">
        <f t="shared" si="34"/>
        <v>0</v>
      </c>
      <c r="AF38">
        <f t="shared" si="35"/>
        <v>0</v>
      </c>
      <c r="AG38">
        <f t="shared" si="36"/>
        <v>-7.3060654824622793</v>
      </c>
      <c r="AH38">
        <f t="shared" si="37"/>
        <v>-6793.0312739810579</v>
      </c>
      <c r="AI38">
        <f t="shared" si="38"/>
        <v>-6800.33733946352</v>
      </c>
      <c r="AJ38">
        <f t="shared" si="39"/>
        <v>112.60823190363067</v>
      </c>
      <c r="AK38">
        <f t="shared" si="30"/>
        <v>108.99309716487453</v>
      </c>
      <c r="AL38">
        <f t="shared" si="40"/>
        <v>-6578.736010395015</v>
      </c>
      <c r="AN38">
        <f t="shared" si="41"/>
        <v>0</v>
      </c>
      <c r="AO38">
        <f t="shared" si="42"/>
        <v>0</v>
      </c>
      <c r="AP38">
        <f t="shared" si="43"/>
        <v>-0.13837344929191978</v>
      </c>
      <c r="AQ38">
        <f t="shared" si="44"/>
        <v>-128.6568223053832</v>
      </c>
      <c r="AR38">
        <f t="shared" si="45"/>
        <v>-128.79519575467512</v>
      </c>
      <c r="AS38">
        <f t="shared" si="46"/>
        <v>2.1327470311583303</v>
      </c>
      <c r="AT38">
        <f t="shared" si="47"/>
        <v>2.0642780768822542</v>
      </c>
      <c r="AU38">
        <f t="shared" si="48"/>
        <v>-124.59817064663453</v>
      </c>
      <c r="AW38">
        <v>35</v>
      </c>
      <c r="AX38">
        <f>IF(Z38&gt;0, (R38*SUMPRODUCT(K38:$K$98, X38:$X$98)-K38*$AZ$3)/Z38, 0)</f>
        <v>2471.29596767257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2.5348699999999998E-2</v>
      </c>
      <c r="Q39" s="5">
        <f t="shared" si="60"/>
        <v>12.5</v>
      </c>
      <c r="R39">
        <f t="shared" si="31"/>
        <v>500000</v>
      </c>
      <c r="S39">
        <f t="shared" si="32"/>
        <v>2362.4913735861101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1444.4360133088624</v>
      </c>
      <c r="AC39">
        <f t="shared" si="33"/>
        <v>1332.0303881044808</v>
      </c>
      <c r="AE39">
        <f t="shared" si="34"/>
        <v>0</v>
      </c>
      <c r="AF39">
        <f t="shared" si="35"/>
        <v>0</v>
      </c>
      <c r="AG39">
        <f t="shared" si="36"/>
        <v>-7.0478055655423644</v>
      </c>
      <c r="AH39">
        <f t="shared" si="37"/>
        <v>-7407.9704838116622</v>
      </c>
      <c r="AI39">
        <f t="shared" si="38"/>
        <v>-7415.0182893772044</v>
      </c>
      <c r="AJ39">
        <f t="shared" si="39"/>
        <v>112.40562520438152</v>
      </c>
      <c r="AK39">
        <f t="shared" si="30"/>
        <v>101.11052093162037</v>
      </c>
      <c r="AL39">
        <f t="shared" si="40"/>
        <v>-7201.5021432412022</v>
      </c>
      <c r="AN39">
        <f t="shared" si="41"/>
        <v>0</v>
      </c>
      <c r="AO39">
        <f t="shared" si="42"/>
        <v>0</v>
      </c>
      <c r="AP39">
        <f t="shared" si="43"/>
        <v>-0.11918047120083435</v>
      </c>
      <c r="AQ39">
        <f t="shared" si="44"/>
        <v>-125.27096621664593</v>
      </c>
      <c r="AR39">
        <f t="shared" si="45"/>
        <v>-125.39014668784677</v>
      </c>
      <c r="AS39">
        <f t="shared" si="46"/>
        <v>1.9008122816242361</v>
      </c>
      <c r="AT39">
        <f t="shared" si="47"/>
        <v>1.7098087363403307</v>
      </c>
      <c r="AU39">
        <f t="shared" si="48"/>
        <v>-121.77952566988219</v>
      </c>
      <c r="AW39">
        <v>36</v>
      </c>
      <c r="AX39">
        <f>IF(Z39&gt;0, (R39*SUMPRODUCT(K39:$K$98, X39:$X$98)-K39*$AZ$3)/Z39, 0)</f>
        <v>2362.4913735861101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2.8197647999999999E-2</v>
      </c>
      <c r="Q40" s="5">
        <f t="shared" si="60"/>
        <v>12.5</v>
      </c>
      <c r="R40">
        <f t="shared" si="31"/>
        <v>500000</v>
      </c>
      <c r="S40">
        <f t="shared" si="32"/>
        <v>2252.0692795687196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1332.0303881044808</v>
      </c>
      <c r="AC40">
        <f t="shared" si="33"/>
        <v>1221.2694192994436</v>
      </c>
      <c r="AE40">
        <f t="shared" si="34"/>
        <v>0</v>
      </c>
      <c r="AF40">
        <f t="shared" si="35"/>
        <v>0</v>
      </c>
      <c r="AG40">
        <f t="shared" si="36"/>
        <v>-6.7785959693773368</v>
      </c>
      <c r="AH40">
        <f t="shared" si="37"/>
        <v>-7949.2616203841808</v>
      </c>
      <c r="AI40">
        <f t="shared" si="38"/>
        <v>-7956.0402163535582</v>
      </c>
      <c r="AJ40">
        <f t="shared" si="39"/>
        <v>110.76096880503724</v>
      </c>
      <c r="AK40">
        <f t="shared" ref="AK40:AK71" si="61">G40*SUM(AB40:AB40, AE40:AF40)</f>
        <v>93.242127167313669</v>
      </c>
      <c r="AL40">
        <f t="shared" si="40"/>
        <v>-7752.0371203812074</v>
      </c>
      <c r="AN40">
        <f t="shared" si="41"/>
        <v>0</v>
      </c>
      <c r="AO40">
        <f t="shared" si="42"/>
        <v>0</v>
      </c>
      <c r="AP40">
        <f t="shared" si="43"/>
        <v>-0.10234647992270603</v>
      </c>
      <c r="AQ40">
        <f t="shared" si="44"/>
        <v>-120.02174912125943</v>
      </c>
      <c r="AR40">
        <f t="shared" si="45"/>
        <v>-120.12409560118213</v>
      </c>
      <c r="AS40">
        <f t="shared" si="46"/>
        <v>1.6723220149475151</v>
      </c>
      <c r="AT40">
        <f t="shared" si="47"/>
        <v>1.4078141755594948</v>
      </c>
      <c r="AU40">
        <f t="shared" si="48"/>
        <v>-117.04395941067513</v>
      </c>
      <c r="AW40">
        <v>37</v>
      </c>
      <c r="AX40">
        <f>IF(Z40&gt;0, (R40*SUMPRODUCT(K40:$K$98, X40:$X$98)-K40*$AZ$3)/Z40, 0)</f>
        <v>2252.0692795687196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3.1331300999999999E-2</v>
      </c>
      <c r="Q41" s="5">
        <f t="shared" si="60"/>
        <v>12.5</v>
      </c>
      <c r="R41">
        <f t="shared" si="31"/>
        <v>500000</v>
      </c>
      <c r="S41">
        <f t="shared" si="32"/>
        <v>2143.2165265591875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1221.2694192994436</v>
      </c>
      <c r="AC41">
        <f t="shared" si="33"/>
        <v>1114.2030250099779</v>
      </c>
      <c r="AE41">
        <f t="shared" si="34"/>
        <v>0</v>
      </c>
      <c r="AF41">
        <f t="shared" si="35"/>
        <v>0</v>
      </c>
      <c r="AG41">
        <f t="shared" si="36"/>
        <v>-6.4984277790096145</v>
      </c>
      <c r="AH41">
        <f t="shared" si="37"/>
        <v>-8495.2892269579243</v>
      </c>
      <c r="AI41">
        <f t="shared" si="38"/>
        <v>-8501.7876547369342</v>
      </c>
      <c r="AJ41">
        <f t="shared" si="39"/>
        <v>107.06639428946573</v>
      </c>
      <c r="AK41">
        <f t="shared" si="61"/>
        <v>85.488859350961064</v>
      </c>
      <c r="AL41">
        <f t="shared" si="40"/>
        <v>-8309.2324010965076</v>
      </c>
      <c r="AN41">
        <f t="shared" si="41"/>
        <v>0</v>
      </c>
      <c r="AO41">
        <f t="shared" si="42"/>
        <v>0</v>
      </c>
      <c r="AP41">
        <f t="shared" si="43"/>
        <v>-8.7603898888151954E-2</v>
      </c>
      <c r="AQ41">
        <f t="shared" si="44"/>
        <v>-114.52315602674139</v>
      </c>
      <c r="AR41">
        <f t="shared" si="45"/>
        <v>-114.61075992562954</v>
      </c>
      <c r="AS41">
        <f t="shared" si="46"/>
        <v>1.4433388965173402</v>
      </c>
      <c r="AT41">
        <f t="shared" si="47"/>
        <v>1.152456816529615</v>
      </c>
      <c r="AU41">
        <f t="shared" si="48"/>
        <v>-112.0149642125826</v>
      </c>
      <c r="AW41">
        <v>38</v>
      </c>
      <c r="AX41">
        <f>IF(Z41&gt;0, (R41*SUMPRODUCT(K41:$K$98, X41:$X$98)-K41*$AZ$3)/Z41, 0)</f>
        <v>2143.2165265591875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3.466458E-2</v>
      </c>
      <c r="Q42" s="5">
        <f t="shared" si="60"/>
        <v>12.5</v>
      </c>
      <c r="R42">
        <f t="shared" si="31"/>
        <v>500000</v>
      </c>
      <c r="S42">
        <f t="shared" si="32"/>
        <v>2036.1189554283671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1114.2030250099779</v>
      </c>
      <c r="AC42">
        <f t="shared" si="33"/>
        <v>1011.2471500830518</v>
      </c>
      <c r="AE42">
        <f t="shared" si="34"/>
        <v>0</v>
      </c>
      <c r="AF42">
        <f t="shared" si="35"/>
        <v>0</v>
      </c>
      <c r="AG42">
        <f t="shared" si="36"/>
        <v>-6.2081782315998177</v>
      </c>
      <c r="AH42">
        <f t="shared" si="37"/>
        <v>-9010.6107847880448</v>
      </c>
      <c r="AI42">
        <f t="shared" si="38"/>
        <v>-9016.8189630196448</v>
      </c>
      <c r="AJ42">
        <f t="shared" si="39"/>
        <v>102.95587492692607</v>
      </c>
      <c r="AK42">
        <f t="shared" si="61"/>
        <v>77.994211750698454</v>
      </c>
      <c r="AL42">
        <f t="shared" si="40"/>
        <v>-8835.8688763420214</v>
      </c>
      <c r="AN42">
        <f t="shared" si="41"/>
        <v>0</v>
      </c>
      <c r="AO42">
        <f t="shared" si="42"/>
        <v>0</v>
      </c>
      <c r="AP42">
        <f t="shared" si="43"/>
        <v>-7.4724203158884089E-2</v>
      </c>
      <c r="AQ42">
        <f t="shared" si="44"/>
        <v>-108.45544147572338</v>
      </c>
      <c r="AR42">
        <f t="shared" si="45"/>
        <v>-108.53016567888226</v>
      </c>
      <c r="AS42">
        <f t="shared" si="46"/>
        <v>1.2392195306637901</v>
      </c>
      <c r="AT42">
        <f t="shared" si="47"/>
        <v>0.93877061944053664</v>
      </c>
      <c r="AU42">
        <f t="shared" si="48"/>
        <v>-106.35217552877795</v>
      </c>
      <c r="AW42">
        <v>39</v>
      </c>
      <c r="AX42">
        <f>IF(Z42&gt;0, (R42*SUMPRODUCT(K42:$K$98, X42:$X$98)-K42*$AZ$3)/Z42, 0)</f>
        <v>2036.1189554283671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3.8375247000000001E-2</v>
      </c>
      <c r="Q43" s="5">
        <f t="shared" si="60"/>
        <v>12.5</v>
      </c>
      <c r="R43">
        <f t="shared" si="31"/>
        <v>500000</v>
      </c>
      <c r="S43">
        <f t="shared" si="32"/>
        <v>1932.0029685456175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1011.2471500830518</v>
      </c>
      <c r="AC43">
        <f t="shared" si="33"/>
        <v>913.11963816073535</v>
      </c>
      <c r="AE43">
        <f t="shared" si="34"/>
        <v>0</v>
      </c>
      <c r="AF43">
        <f t="shared" si="35"/>
        <v>0</v>
      </c>
      <c r="AG43">
        <f t="shared" si="36"/>
        <v>-5.9078560762261532</v>
      </c>
      <c r="AH43">
        <f t="shared" si="37"/>
        <v>-9529.6149223066477</v>
      </c>
      <c r="AI43">
        <f t="shared" si="38"/>
        <v>-9535.5227783828741</v>
      </c>
      <c r="AJ43">
        <f t="shared" si="39"/>
        <v>98.127511922316444</v>
      </c>
      <c r="AK43">
        <f t="shared" si="61"/>
        <v>70.787300505813633</v>
      </c>
      <c r="AL43">
        <f t="shared" si="40"/>
        <v>-9366.6079659547431</v>
      </c>
      <c r="AN43">
        <f t="shared" si="41"/>
        <v>0</v>
      </c>
      <c r="AO43">
        <f t="shared" si="42"/>
        <v>0</v>
      </c>
      <c r="AP43">
        <f t="shared" si="43"/>
        <v>-6.3490536941245429E-2</v>
      </c>
      <c r="AQ43">
        <f t="shared" si="44"/>
        <v>-102.41284832501275</v>
      </c>
      <c r="AR43">
        <f t="shared" si="45"/>
        <v>-102.47633886195399</v>
      </c>
      <c r="AS43">
        <f t="shared" si="46"/>
        <v>1.0545565667598438</v>
      </c>
      <c r="AT43">
        <f t="shared" si="47"/>
        <v>0.76073683240542078</v>
      </c>
      <c r="AU43">
        <f t="shared" si="48"/>
        <v>-100.66104546278871</v>
      </c>
      <c r="AW43">
        <v>40</v>
      </c>
      <c r="AX43">
        <f>IF(Z43&gt;0, (R43*SUMPRODUCT(K43:$K$98, X43:$X$98)-K43*$AZ$3)/Z43, 0)</f>
        <v>1932.0029685456175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4.2655799000000001E-2</v>
      </c>
      <c r="Q44" s="5">
        <f t="shared" si="60"/>
        <v>12.5</v>
      </c>
      <c r="R44">
        <f t="shared" si="31"/>
        <v>500000</v>
      </c>
      <c r="S44">
        <f t="shared" si="32"/>
        <v>1831.2519711461446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913.11963816073535</v>
      </c>
      <c r="AC44">
        <f t="shared" si="33"/>
        <v>819.92815550840726</v>
      </c>
      <c r="AE44">
        <f t="shared" si="34"/>
        <v>0</v>
      </c>
      <c r="AF44">
        <f t="shared" si="35"/>
        <v>0</v>
      </c>
      <c r="AG44">
        <f t="shared" si="36"/>
        <v>-5.5967731941554604</v>
      </c>
      <c r="AH44">
        <f t="shared" si="37"/>
        <v>-10080.17285233726</v>
      </c>
      <c r="AI44">
        <f t="shared" si="38"/>
        <v>-10085.769625531415</v>
      </c>
      <c r="AJ44">
        <f t="shared" si="39"/>
        <v>93.191482652328091</v>
      </c>
      <c r="AK44">
        <f t="shared" si="61"/>
        <v>63.918374671251478</v>
      </c>
      <c r="AL44">
        <f t="shared" si="40"/>
        <v>-9928.6597682078354</v>
      </c>
      <c r="AN44">
        <f t="shared" si="41"/>
        <v>0</v>
      </c>
      <c r="AO44">
        <f t="shared" si="42"/>
        <v>0</v>
      </c>
      <c r="AP44">
        <f t="shared" si="43"/>
        <v>-5.3703028562201015E-2</v>
      </c>
      <c r="AQ44">
        <f t="shared" si="44"/>
        <v>-96.722842220280015</v>
      </c>
      <c r="AR44">
        <f t="shared" si="45"/>
        <v>-96.776545248842211</v>
      </c>
      <c r="AS44">
        <f t="shared" si="46"/>
        <v>0.89420540747623201</v>
      </c>
      <c r="AT44">
        <f t="shared" si="47"/>
        <v>0.61331952922520683</v>
      </c>
      <c r="AU44">
        <f t="shared" si="48"/>
        <v>-95.269020312140768</v>
      </c>
      <c r="AW44">
        <v>41</v>
      </c>
      <c r="AX44">
        <f>IF(Z44&gt;0, (R44*SUMPRODUCT(K44:$K$98, X44:$X$98)-K44*$AZ$3)/Z44, 0)</f>
        <v>1831.2519711461446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4.7231987000000003E-2</v>
      </c>
      <c r="Q45" s="5">
        <f t="shared" si="60"/>
        <v>12.5</v>
      </c>
      <c r="R45">
        <f t="shared" si="31"/>
        <v>500000</v>
      </c>
      <c r="S45">
        <f t="shared" si="32"/>
        <v>1732.7878200547352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819.92815550840726</v>
      </c>
      <c r="AC45">
        <f t="shared" si="33"/>
        <v>731.43867549588128</v>
      </c>
      <c r="AE45">
        <f t="shared" si="34"/>
        <v>0</v>
      </c>
      <c r="AF45">
        <f t="shared" si="35"/>
        <v>0</v>
      </c>
      <c r="AG45">
        <f t="shared" si="36"/>
        <v>-5.2764587434656072</v>
      </c>
      <c r="AH45">
        <f t="shared" si="37"/>
        <v>-10573.868749931968</v>
      </c>
      <c r="AI45">
        <f t="shared" si="38"/>
        <v>-10579.145208675433</v>
      </c>
      <c r="AJ45">
        <f t="shared" si="39"/>
        <v>88.489480012525974</v>
      </c>
      <c r="AK45">
        <f t="shared" si="61"/>
        <v>57.394970885588513</v>
      </c>
      <c r="AL45">
        <f t="shared" si="40"/>
        <v>-10433.260757777318</v>
      </c>
      <c r="AN45">
        <f t="shared" si="41"/>
        <v>0</v>
      </c>
      <c r="AO45">
        <f t="shared" si="42"/>
        <v>0</v>
      </c>
      <c r="AP45">
        <f t="shared" si="43"/>
        <v>-4.5204908508632589E-2</v>
      </c>
      <c r="AQ45">
        <f t="shared" si="44"/>
        <v>-90.589312389660961</v>
      </c>
      <c r="AR45">
        <f t="shared" si="45"/>
        <v>-90.634517298169584</v>
      </c>
      <c r="AS45">
        <f t="shared" si="46"/>
        <v>0.75811430401053082</v>
      </c>
      <c r="AT45">
        <f t="shared" si="47"/>
        <v>0.49171888455524154</v>
      </c>
      <c r="AU45">
        <f t="shared" si="48"/>
        <v>-89.38468410960381</v>
      </c>
      <c r="AW45">
        <v>42</v>
      </c>
      <c r="AX45">
        <f>IF(Z45&gt;0, (R45*SUMPRODUCT(K45:$K$98, X45:$X$98)-K45*$AZ$3)/Z45, 0)</f>
        <v>1732.7878200547352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5.2092880000000001E-2</v>
      </c>
      <c r="Q46" s="5">
        <f t="shared" si="60"/>
        <v>12.5</v>
      </c>
      <c r="R46">
        <f t="shared" si="31"/>
        <v>500000</v>
      </c>
      <c r="S46">
        <f t="shared" si="32"/>
        <v>1637.25772556365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731.43867549588128</v>
      </c>
      <c r="AC46">
        <f t="shared" si="33"/>
        <v>648.2005793631439</v>
      </c>
      <c r="AE46">
        <f t="shared" si="34"/>
        <v>0</v>
      </c>
      <c r="AF46">
        <f t="shared" si="35"/>
        <v>0</v>
      </c>
      <c r="AG46">
        <f t="shared" si="36"/>
        <v>-4.9488282238826464</v>
      </c>
      <c r="AH46">
        <f t="shared" si="37"/>
        <v>-10994.637285932185</v>
      </c>
      <c r="AI46">
        <f t="shared" si="38"/>
        <v>-10999.586114156069</v>
      </c>
      <c r="AJ46">
        <f t="shared" si="39"/>
        <v>83.238096132737383</v>
      </c>
      <c r="AK46">
        <f t="shared" si="61"/>
        <v>51.200707284711697</v>
      </c>
      <c r="AL46">
        <f t="shared" si="40"/>
        <v>-10865.147310738619</v>
      </c>
      <c r="AN46">
        <f t="shared" si="41"/>
        <v>0</v>
      </c>
      <c r="AO46">
        <f t="shared" si="42"/>
        <v>0</v>
      </c>
      <c r="AP46">
        <f t="shared" si="43"/>
        <v>-3.7855362097495612E-2</v>
      </c>
      <c r="AQ46">
        <f t="shared" si="44"/>
        <v>-84.101924083970573</v>
      </c>
      <c r="AR46">
        <f t="shared" si="45"/>
        <v>-84.139779446068076</v>
      </c>
      <c r="AS46">
        <f t="shared" si="46"/>
        <v>0.63671805260978964</v>
      </c>
      <c r="AT46">
        <f t="shared" si="47"/>
        <v>0.3916525743522361</v>
      </c>
      <c r="AU46">
        <f t="shared" si="48"/>
        <v>-83.111408819106046</v>
      </c>
      <c r="AW46">
        <v>43</v>
      </c>
      <c r="AX46">
        <f>IF(Z46&gt;0, (R46*SUMPRODUCT(K46:$K$98, X46:$X$98)-K46*$AZ$3)/Z46, 0)</f>
        <v>1637.25772556365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5.7568810999999998E-2</v>
      </c>
      <c r="Q47" s="5">
        <f t="shared" si="60"/>
        <v>12.5</v>
      </c>
      <c r="R47">
        <f t="shared" si="31"/>
        <v>500000</v>
      </c>
      <c r="S47">
        <f t="shared" si="32"/>
        <v>1545.8593580155919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648.2005793631439</v>
      </c>
      <c r="AC47">
        <f t="shared" si="33"/>
        <v>570.66224122285485</v>
      </c>
      <c r="AE47">
        <f t="shared" si="34"/>
        <v>0</v>
      </c>
      <c r="AF47">
        <f t="shared" si="35"/>
        <v>0</v>
      </c>
      <c r="AG47">
        <f t="shared" si="36"/>
        <v>-4.6144417849516541</v>
      </c>
      <c r="AH47">
        <f t="shared" si="37"/>
        <v>-11395.926267686629</v>
      </c>
      <c r="AI47">
        <f t="shared" si="38"/>
        <v>-11400.540709471581</v>
      </c>
      <c r="AJ47">
        <f t="shared" si="39"/>
        <v>77.538338140289056</v>
      </c>
      <c r="AK47">
        <f t="shared" si="61"/>
        <v>45.374040555420081</v>
      </c>
      <c r="AL47">
        <f t="shared" si="40"/>
        <v>-11277.628330775871</v>
      </c>
      <c r="AN47">
        <f t="shared" si="41"/>
        <v>0</v>
      </c>
      <c r="AO47">
        <f t="shared" si="42"/>
        <v>0</v>
      </c>
      <c r="AP47">
        <f t="shared" si="43"/>
        <v>-3.1515643116601218E-2</v>
      </c>
      <c r="AQ47">
        <f t="shared" si="44"/>
        <v>-77.831720925974565</v>
      </c>
      <c r="AR47">
        <f t="shared" si="45"/>
        <v>-77.863236569091171</v>
      </c>
      <c r="AS47">
        <f t="shared" si="46"/>
        <v>0.52957014229821964</v>
      </c>
      <c r="AT47">
        <f t="shared" si="47"/>
        <v>0.30989492024067034</v>
      </c>
      <c r="AU47">
        <f t="shared" si="48"/>
        <v>-77.023771506552279</v>
      </c>
      <c r="AW47">
        <v>44</v>
      </c>
      <c r="AX47">
        <f>IF(Z47&gt;0, (R47*SUMPRODUCT(K47:$K$98, X47:$X$98)-K47*$AZ$3)/Z47, 0)</f>
        <v>1545.8593580155919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6.3742958000000002E-2</v>
      </c>
      <c r="Q48" s="5">
        <f t="shared" si="60"/>
        <v>12.5</v>
      </c>
      <c r="R48">
        <f t="shared" si="31"/>
        <v>500000</v>
      </c>
      <c r="S48">
        <f t="shared" si="32"/>
        <v>1458.4472692846882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570.66224122285485</v>
      </c>
      <c r="AC48">
        <f t="shared" si="33"/>
        <v>498.69086488945311</v>
      </c>
      <c r="AE48">
        <f t="shared" si="34"/>
        <v>0</v>
      </c>
      <c r="AF48">
        <f t="shared" si="35"/>
        <v>0</v>
      </c>
      <c r="AG48">
        <f t="shared" si="36"/>
        <v>-4.2741591982105192</v>
      </c>
      <c r="AH48">
        <f t="shared" si="37"/>
        <v>-11765.526755664732</v>
      </c>
      <c r="AI48">
        <f t="shared" si="38"/>
        <v>-11769.800914862943</v>
      </c>
      <c r="AJ48">
        <f t="shared" si="39"/>
        <v>71.971376333401736</v>
      </c>
      <c r="AK48">
        <f t="shared" si="61"/>
        <v>39.94635688559984</v>
      </c>
      <c r="AL48">
        <f t="shared" si="40"/>
        <v>-11657.883181643941</v>
      </c>
      <c r="AN48">
        <f t="shared" si="41"/>
        <v>0</v>
      </c>
      <c r="AO48">
        <f t="shared" si="42"/>
        <v>0</v>
      </c>
      <c r="AP48">
        <f t="shared" si="43"/>
        <v>-2.606391640170598E-2</v>
      </c>
      <c r="AQ48">
        <f t="shared" si="44"/>
        <v>-71.746439840160718</v>
      </c>
      <c r="AR48">
        <f t="shared" si="45"/>
        <v>-71.772503756562429</v>
      </c>
      <c r="AS48">
        <f t="shared" si="46"/>
        <v>0.43888302917094807</v>
      </c>
      <c r="AT48">
        <f t="shared" si="47"/>
        <v>0.24359375917838827</v>
      </c>
      <c r="AU48">
        <f t="shared" si="48"/>
        <v>-71.090026968213095</v>
      </c>
      <c r="AW48">
        <v>45</v>
      </c>
      <c r="AX48">
        <f>IF(Z48&gt;0, (R48*SUMPRODUCT(K48:$K$98, X48:$X$98)-K48*$AZ$3)/Z48, 0)</f>
        <v>1458.4472692846882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7.0809242999999994E-2</v>
      </c>
      <c r="Q49" s="5">
        <f t="shared" si="60"/>
        <v>12.5</v>
      </c>
      <c r="R49">
        <f t="shared" si="31"/>
        <v>500000</v>
      </c>
      <c r="S49">
        <f t="shared" si="32"/>
        <v>1375.0395683709537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498.69086488945311</v>
      </c>
      <c r="AC49">
        <f t="shared" si="33"/>
        <v>432.17687557837502</v>
      </c>
      <c r="AE49">
        <f t="shared" si="34"/>
        <v>0</v>
      </c>
      <c r="AF49">
        <f t="shared" si="35"/>
        <v>0</v>
      </c>
      <c r="AG49">
        <f t="shared" si="36"/>
        <v>-3.9287676289416402</v>
      </c>
      <c r="AH49">
        <f t="shared" si="37"/>
        <v>-12105.999091470952</v>
      </c>
      <c r="AI49">
        <f t="shared" si="38"/>
        <v>-12109.927859099895</v>
      </c>
      <c r="AJ49">
        <f t="shared" si="39"/>
        <v>66.513989311078092</v>
      </c>
      <c r="AK49">
        <f t="shared" si="61"/>
        <v>34.908360542261718</v>
      </c>
      <c r="AL49">
        <f t="shared" si="40"/>
        <v>-12008.505509246555</v>
      </c>
      <c r="AN49">
        <f t="shared" si="41"/>
        <v>0</v>
      </c>
      <c r="AO49">
        <f t="shared" si="42"/>
        <v>0</v>
      </c>
      <c r="AP49">
        <f t="shared" si="43"/>
        <v>-2.1390813435418602E-2</v>
      </c>
      <c r="AQ49">
        <f t="shared" si="44"/>
        <v>-65.913078215003011</v>
      </c>
      <c r="AR49">
        <f t="shared" si="45"/>
        <v>-65.934469028438428</v>
      </c>
      <c r="AS49">
        <f t="shared" si="46"/>
        <v>0.36214621748499276</v>
      </c>
      <c r="AT49">
        <f t="shared" si="47"/>
        <v>0.19006423851466239</v>
      </c>
      <c r="AU49">
        <f t="shared" si="48"/>
        <v>-65.382258572438772</v>
      </c>
      <c r="AW49">
        <v>46</v>
      </c>
      <c r="AX49">
        <f>IF(Z49&gt;0, (R49*SUMPRODUCT(K49:$K$98, X49:$X$98)-K49*$AZ$3)/Z49, 0)</f>
        <v>1375.0395683709537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7.8963489999999997E-2</v>
      </c>
      <c r="Q50" s="5">
        <f t="shared" si="60"/>
        <v>12.5</v>
      </c>
      <c r="R50">
        <f t="shared" si="31"/>
        <v>500000</v>
      </c>
      <c r="S50">
        <f t="shared" si="32"/>
        <v>1295.4374189499022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432.17687557837502</v>
      </c>
      <c r="AC50">
        <f t="shared" si="33"/>
        <v>370.93562819291037</v>
      </c>
      <c r="AE50">
        <f t="shared" si="34"/>
        <v>0</v>
      </c>
      <c r="AF50">
        <f t="shared" si="35"/>
        <v>0</v>
      </c>
      <c r="AG50">
        <f t="shared" si="36"/>
        <v>-3.5792507492719663</v>
      </c>
      <c r="AH50">
        <f t="shared" si="37"/>
        <v>-12409.168135210275</v>
      </c>
      <c r="AI50">
        <f t="shared" si="38"/>
        <v>-12412.747385959547</v>
      </c>
      <c r="AJ50">
        <f t="shared" si="39"/>
        <v>61.241247385464646</v>
      </c>
      <c r="AK50">
        <f t="shared" si="61"/>
        <v>30.252381290486255</v>
      </c>
      <c r="AL50">
        <f t="shared" si="40"/>
        <v>-12321.253757283597</v>
      </c>
      <c r="AN50">
        <f t="shared" si="41"/>
        <v>0</v>
      </c>
      <c r="AO50">
        <f t="shared" si="42"/>
        <v>0</v>
      </c>
      <c r="AP50">
        <f t="shared" si="43"/>
        <v>-1.7399832159165064E-2</v>
      </c>
      <c r="AQ50">
        <f t="shared" si="44"/>
        <v>-60.324760099983649</v>
      </c>
      <c r="AR50">
        <f t="shared" si="45"/>
        <v>-60.342159932142813</v>
      </c>
      <c r="AS50">
        <f t="shared" si="46"/>
        <v>0.29771242652997576</v>
      </c>
      <c r="AT50">
        <f t="shared" si="47"/>
        <v>0.14706607436670796</v>
      </c>
      <c r="AU50">
        <f t="shared" si="48"/>
        <v>-59.897381431246131</v>
      </c>
      <c r="AW50">
        <v>47</v>
      </c>
      <c r="AX50">
        <f>IF(Z50&gt;0, (R50*SUMPRODUCT(K50:$K$98, X50:$X$98)-K50*$AZ$3)/Z50, 0)</f>
        <v>1295.4374189499022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8.8363973999999998E-2</v>
      </c>
      <c r="Q51" s="5">
        <f t="shared" si="60"/>
        <v>12.5</v>
      </c>
      <c r="R51">
        <f t="shared" si="31"/>
        <v>500000</v>
      </c>
      <c r="S51">
        <f t="shared" si="32"/>
        <v>1219.2611155565337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370.93562819291037</v>
      </c>
      <c r="AC51">
        <f t="shared" si="33"/>
        <v>314.78214561930019</v>
      </c>
      <c r="AE51">
        <f t="shared" si="34"/>
        <v>0</v>
      </c>
      <c r="AF51">
        <f t="shared" si="35"/>
        <v>0</v>
      </c>
      <c r="AG51">
        <f t="shared" si="36"/>
        <v>-3.2271814216310979</v>
      </c>
      <c r="AH51">
        <f t="shared" si="37"/>
        <v>-12651.072805925942</v>
      </c>
      <c r="AI51">
        <f t="shared" si="38"/>
        <v>-12654.299987347573</v>
      </c>
      <c r="AJ51">
        <f t="shared" si="39"/>
        <v>56.153482573610177</v>
      </c>
      <c r="AK51">
        <f t="shared" si="61"/>
        <v>25.96549397350373</v>
      </c>
      <c r="AL51">
        <f t="shared" si="40"/>
        <v>-12572.181010800457</v>
      </c>
      <c r="AN51">
        <f t="shared" si="41"/>
        <v>0</v>
      </c>
      <c r="AO51">
        <f t="shared" si="42"/>
        <v>0</v>
      </c>
      <c r="AP51">
        <f t="shared" si="43"/>
        <v>-1.4007424572371951E-2</v>
      </c>
      <c r="AQ51">
        <f t="shared" si="44"/>
        <v>-54.911368447029481</v>
      </c>
      <c r="AR51">
        <f t="shared" si="45"/>
        <v>-54.925375871601851</v>
      </c>
      <c r="AS51">
        <f t="shared" si="46"/>
        <v>0.24373146993028283</v>
      </c>
      <c r="AT51">
        <f t="shared" si="47"/>
        <v>0.11270196831215148</v>
      </c>
      <c r="AU51">
        <f t="shared" si="48"/>
        <v>-54.56894243335941</v>
      </c>
      <c r="AW51">
        <v>48</v>
      </c>
      <c r="AX51">
        <f>IF(Z51&gt;0, (R51*SUMPRODUCT(K51:$K$98, X51:$X$98)-K51*$AZ$3)/Z51, 0)</f>
        <v>1219.2611155565337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9.9562517000000003E-2</v>
      </c>
      <c r="Q52" s="5">
        <f t="shared" si="60"/>
        <v>12.5</v>
      </c>
      <c r="R52">
        <f t="shared" si="31"/>
        <v>500000</v>
      </c>
      <c r="S52">
        <f t="shared" si="32"/>
        <v>1146.6228302071156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314.78214561930019</v>
      </c>
      <c r="AC52">
        <f t="shared" si="33"/>
        <v>263.59513210653273</v>
      </c>
      <c r="AE52">
        <f t="shared" si="34"/>
        <v>0</v>
      </c>
      <c r="AF52">
        <f t="shared" si="35"/>
        <v>0</v>
      </c>
      <c r="AG52">
        <f t="shared" si="36"/>
        <v>-2.8736033022615564</v>
      </c>
      <c r="AH52">
        <f t="shared" si="37"/>
        <v>-12852.252206129215</v>
      </c>
      <c r="AI52">
        <f t="shared" si="38"/>
        <v>-12855.125809431476</v>
      </c>
      <c r="AJ52">
        <f t="shared" si="39"/>
        <v>51.187013512767464</v>
      </c>
      <c r="AK52">
        <f t="shared" si="61"/>
        <v>22.034750193351016</v>
      </c>
      <c r="AL52">
        <f t="shared" si="40"/>
        <v>-12781.904045725358</v>
      </c>
      <c r="AN52">
        <f t="shared" si="41"/>
        <v>0</v>
      </c>
      <c r="AO52">
        <f t="shared" si="42"/>
        <v>0</v>
      </c>
      <c r="AP52">
        <f t="shared" si="43"/>
        <v>-1.1136371321013598E-2</v>
      </c>
      <c r="AQ52">
        <f t="shared" si="44"/>
        <v>-49.807658825464287</v>
      </c>
      <c r="AR52">
        <f t="shared" si="45"/>
        <v>-49.818795196785302</v>
      </c>
      <c r="AS52">
        <f t="shared" si="46"/>
        <v>0.19837031396897875</v>
      </c>
      <c r="AT52">
        <f t="shared" si="47"/>
        <v>8.5393540550921132E-2</v>
      </c>
      <c r="AU52">
        <f t="shared" si="48"/>
        <v>-49.535031342265398</v>
      </c>
      <c r="AW52">
        <v>49</v>
      </c>
      <c r="AX52">
        <f>IF(Z52&gt;0, (R52*SUMPRODUCT(K52:$K$98, X52:$X$98)-K52*$AZ$3)/Z52, 0)</f>
        <v>1146.6228302071156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0.11247831899999999</v>
      </c>
      <c r="Q53" s="5">
        <f t="shared" si="60"/>
        <v>12.5</v>
      </c>
      <c r="R53">
        <f t="shared" si="31"/>
        <v>500000</v>
      </c>
      <c r="S53">
        <f t="shared" si="32"/>
        <v>1076.2440219601308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263.59513210653273</v>
      </c>
      <c r="AC53">
        <f t="shared" si="33"/>
        <v>217.11279018665954</v>
      </c>
      <c r="AE53">
        <f t="shared" si="34"/>
        <v>0</v>
      </c>
      <c r="AF53">
        <f t="shared" si="35"/>
        <v>0</v>
      </c>
      <c r="AG53">
        <f t="shared" si="36"/>
        <v>-2.5216492003277118</v>
      </c>
      <c r="AH53">
        <f t="shared" si="37"/>
        <v>-12928.72275644915</v>
      </c>
      <c r="AI53">
        <f t="shared" si="38"/>
        <v>-12931.244405649477</v>
      </c>
      <c r="AJ53">
        <f t="shared" si="39"/>
        <v>46.482341919873193</v>
      </c>
      <c r="AK53">
        <f t="shared" si="61"/>
        <v>18.451659247457293</v>
      </c>
      <c r="AL53">
        <f t="shared" si="40"/>
        <v>-12866.310404482147</v>
      </c>
      <c r="AN53">
        <f t="shared" si="41"/>
        <v>0</v>
      </c>
      <c r="AO53">
        <f t="shared" si="42"/>
        <v>0</v>
      </c>
      <c r="AP53">
        <f t="shared" si="43"/>
        <v>-8.725363644514322E-3</v>
      </c>
      <c r="AQ53">
        <f t="shared" si="44"/>
        <v>-44.735725926693526</v>
      </c>
      <c r="AR53">
        <f t="shared" si="45"/>
        <v>-44.744451290338041</v>
      </c>
      <c r="AS53">
        <f t="shared" si="46"/>
        <v>0.16083733464862493</v>
      </c>
      <c r="AT53">
        <f t="shared" si="47"/>
        <v>6.3846088011689839E-2</v>
      </c>
      <c r="AU53">
        <f t="shared" si="48"/>
        <v>-44.519767867677722</v>
      </c>
      <c r="AW53">
        <v>50</v>
      </c>
      <c r="AX53">
        <f>IF(Z53&gt;0, (R53*SUMPRODUCT(K53:$K$98, X53:$X$98)-K53*$AZ$3)/Z53, 0)</f>
        <v>1076.2440219601308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0.127310056</v>
      </c>
      <c r="Q54" s="5">
        <f t="shared" si="60"/>
        <v>12.5</v>
      </c>
      <c r="R54">
        <f t="shared" si="31"/>
        <v>500000</v>
      </c>
      <c r="S54">
        <f t="shared" si="32"/>
        <v>1007.5502422991755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217.11279018665954</v>
      </c>
      <c r="AC54">
        <f t="shared" si="33"/>
        <v>175.34609721138676</v>
      </c>
      <c r="AE54">
        <f t="shared" si="34"/>
        <v>0</v>
      </c>
      <c r="AF54">
        <f t="shared" si="35"/>
        <v>0</v>
      </c>
      <c r="AG54">
        <f t="shared" si="36"/>
        <v>-2.1754014074183585</v>
      </c>
      <c r="AH54">
        <f t="shared" si="37"/>
        <v>-12841.25203624305</v>
      </c>
      <c r="AI54">
        <f t="shared" si="38"/>
        <v>-12843.427437650467</v>
      </c>
      <c r="AJ54">
        <f t="shared" si="39"/>
        <v>41.766692975272775</v>
      </c>
      <c r="AK54">
        <f t="shared" si="61"/>
        <v>15.197895313066169</v>
      </c>
      <c r="AL54">
        <f t="shared" si="40"/>
        <v>-12786.462849362129</v>
      </c>
      <c r="AN54">
        <f t="shared" si="41"/>
        <v>0</v>
      </c>
      <c r="AO54">
        <f t="shared" si="42"/>
        <v>0</v>
      </c>
      <c r="AP54">
        <f t="shared" si="43"/>
        <v>-6.7207888159515148E-3</v>
      </c>
      <c r="AQ54">
        <f t="shared" si="44"/>
        <v>-39.672376221552945</v>
      </c>
      <c r="AR54">
        <f t="shared" si="45"/>
        <v>-39.679097010368892</v>
      </c>
      <c r="AS54">
        <f t="shared" si="46"/>
        <v>0.12903601242063123</v>
      </c>
      <c r="AT54">
        <f t="shared" si="47"/>
        <v>4.6953102309184001E-2</v>
      </c>
      <c r="AU54">
        <f t="shared" si="48"/>
        <v>-39.503107895639083</v>
      </c>
      <c r="AW54">
        <v>51</v>
      </c>
      <c r="AX54">
        <f>IF(Z54&gt;0, (R54*SUMPRODUCT(K54:$K$98, X54:$X$98)-K54*$AZ$3)/Z54, 0)</f>
        <v>1007.5502422991755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0.144442719</v>
      </c>
      <c r="Q55" s="5">
        <f t="shared" si="60"/>
        <v>12.5</v>
      </c>
      <c r="R55">
        <f t="shared" si="31"/>
        <v>500000</v>
      </c>
      <c r="S55">
        <f t="shared" si="32"/>
        <v>939.99844063177954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175.34609721138676</v>
      </c>
      <c r="AC55">
        <f t="shared" si="33"/>
        <v>138.32464326788795</v>
      </c>
      <c r="AE55">
        <f t="shared" si="34"/>
        <v>0</v>
      </c>
      <c r="AF55">
        <f t="shared" si="35"/>
        <v>0</v>
      </c>
      <c r="AG55">
        <f t="shared" si="36"/>
        <v>-1.8394264991402405</v>
      </c>
      <c r="AH55">
        <f t="shared" si="37"/>
        <v>-12568.835768157378</v>
      </c>
      <c r="AI55">
        <f t="shared" si="38"/>
        <v>-12570.675194656518</v>
      </c>
      <c r="AJ55">
        <f t="shared" si="39"/>
        <v>37.021453943498813</v>
      </c>
      <c r="AK55">
        <f t="shared" si="61"/>
        <v>12.274226804797074</v>
      </c>
      <c r="AL55">
        <f t="shared" si="40"/>
        <v>-12521.379513908223</v>
      </c>
      <c r="AN55">
        <f t="shared" si="41"/>
        <v>0</v>
      </c>
      <c r="AO55">
        <f t="shared" si="42"/>
        <v>0</v>
      </c>
      <c r="AP55">
        <f t="shared" si="43"/>
        <v>-5.0739392119564034E-3</v>
      </c>
      <c r="AQ55">
        <f t="shared" si="44"/>
        <v>-34.670321800029541</v>
      </c>
      <c r="AR55">
        <f t="shared" si="45"/>
        <v>-34.675395739241495</v>
      </c>
      <c r="AS55">
        <f t="shared" si="46"/>
        <v>0.10212128994301017</v>
      </c>
      <c r="AT55">
        <f t="shared" si="47"/>
        <v>3.3857661999767683E-2</v>
      </c>
      <c r="AU55">
        <f t="shared" si="48"/>
        <v>-34.53941678729872</v>
      </c>
      <c r="AW55">
        <v>52</v>
      </c>
      <c r="AX55">
        <f>IF(Z55&gt;0, (R55*SUMPRODUCT(K55:$K$98, X55:$X$98)-K55*$AZ$3)/Z55, 0)</f>
        <v>939.99844063177954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0.163598735</v>
      </c>
      <c r="Q56" s="5">
        <f t="shared" si="60"/>
        <v>12.5</v>
      </c>
      <c r="R56">
        <f t="shared" si="31"/>
        <v>500000</v>
      </c>
      <c r="S56">
        <f t="shared" si="32"/>
        <v>871.8251304966393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138.32464326788795</v>
      </c>
      <c r="AC56">
        <f t="shared" si="33"/>
        <v>106.02121635897817</v>
      </c>
      <c r="AE56">
        <f t="shared" si="34"/>
        <v>0</v>
      </c>
      <c r="AF56">
        <f t="shared" si="35"/>
        <v>0</v>
      </c>
      <c r="AG56">
        <f t="shared" si="36"/>
        <v>-1.5201043857640162</v>
      </c>
      <c r="AH56">
        <f t="shared" si="37"/>
        <v>-12037.113935392876</v>
      </c>
      <c r="AI56">
        <f t="shared" si="38"/>
        <v>-12038.634039778639</v>
      </c>
      <c r="AJ56">
        <f t="shared" si="39"/>
        <v>32.303426908909785</v>
      </c>
      <c r="AK56">
        <f t="shared" si="61"/>
        <v>9.6827250287521576</v>
      </c>
      <c r="AL56">
        <f t="shared" si="40"/>
        <v>-11996.647887840978</v>
      </c>
      <c r="AN56">
        <f t="shared" si="41"/>
        <v>0</v>
      </c>
      <c r="AO56">
        <f t="shared" si="42"/>
        <v>0</v>
      </c>
      <c r="AP56">
        <f t="shared" si="43"/>
        <v>-3.7438480207981025E-3</v>
      </c>
      <c r="AQ56">
        <f t="shared" si="44"/>
        <v>-29.646072733677297</v>
      </c>
      <c r="AR56">
        <f t="shared" si="45"/>
        <v>-29.649816581698094</v>
      </c>
      <c r="AS56">
        <f t="shared" si="46"/>
        <v>7.9559747363753E-2</v>
      </c>
      <c r="AT56">
        <f t="shared" si="47"/>
        <v>2.3847474735497299E-2</v>
      </c>
      <c r="AU56">
        <f t="shared" si="48"/>
        <v>-29.546409359598847</v>
      </c>
      <c r="AW56">
        <v>53</v>
      </c>
      <c r="AX56">
        <f>IF(Z56&gt;0, (R56*SUMPRODUCT(K56:$K$98, X56:$X$98)-K56*$AZ$3)/Z56, 0)</f>
        <v>871.8251304966393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0.184919743</v>
      </c>
      <c r="Q57" s="5">
        <f t="shared" si="60"/>
        <v>12.5</v>
      </c>
      <c r="R57">
        <f t="shared" si="31"/>
        <v>500000</v>
      </c>
      <c r="S57">
        <f t="shared" si="32"/>
        <v>801.6838528691776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106.02121635897817</v>
      </c>
      <c r="AC57">
        <f t="shared" si="33"/>
        <v>78.488442635229163</v>
      </c>
      <c r="AE57">
        <f t="shared" si="34"/>
        <v>0</v>
      </c>
      <c r="AF57">
        <f t="shared" si="35"/>
        <v>0</v>
      </c>
      <c r="AG57">
        <f t="shared" si="36"/>
        <v>-1.2238060295577213</v>
      </c>
      <c r="AH57">
        <f t="shared" si="37"/>
        <v>-11243.892493946189</v>
      </c>
      <c r="AI57">
        <f t="shared" si="38"/>
        <v>-11245.116299975747</v>
      </c>
      <c r="AJ57">
        <f t="shared" si="39"/>
        <v>27.532773723749003</v>
      </c>
      <c r="AK57">
        <f t="shared" si="61"/>
        <v>7.4214851451284725</v>
      </c>
      <c r="AL57">
        <f t="shared" si="40"/>
        <v>-11210.162041106869</v>
      </c>
      <c r="AN57">
        <f t="shared" si="41"/>
        <v>0</v>
      </c>
      <c r="AO57">
        <f t="shared" si="42"/>
        <v>0</v>
      </c>
      <c r="AP57">
        <f t="shared" si="43"/>
        <v>-2.6911590417438192E-3</v>
      </c>
      <c r="AQ57">
        <f t="shared" si="44"/>
        <v>-24.725407637037275</v>
      </c>
      <c r="AR57">
        <f t="shared" si="45"/>
        <v>-24.728098796079021</v>
      </c>
      <c r="AS57">
        <f t="shared" si="46"/>
        <v>6.0544785007908025E-2</v>
      </c>
      <c r="AT57">
        <f t="shared" si="47"/>
        <v>1.6319903946459453E-2</v>
      </c>
      <c r="AU57">
        <f t="shared" si="48"/>
        <v>-24.651234107124651</v>
      </c>
      <c r="AW57">
        <v>54</v>
      </c>
      <c r="AX57">
        <f>IF(Z57&gt;0, (R57*SUMPRODUCT(K57:$K$98, X57:$X$98)-K57*$AZ$3)/Z57, 0)</f>
        <v>801.6838528691776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0.20818995500000001</v>
      </c>
      <c r="Q58" s="5">
        <f t="shared" si="60"/>
        <v>12.5</v>
      </c>
      <c r="R58">
        <f t="shared" si="31"/>
        <v>500000</v>
      </c>
      <c r="S58">
        <f t="shared" si="32"/>
        <v>727.04390451374366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78.488442635229163</v>
      </c>
      <c r="AC58">
        <f t="shared" si="33"/>
        <v>55.649909114199339</v>
      </c>
      <c r="AE58">
        <f t="shared" si="34"/>
        <v>0</v>
      </c>
      <c r="AF58">
        <f t="shared" si="35"/>
        <v>0</v>
      </c>
      <c r="AG58">
        <f t="shared" si="36"/>
        <v>-0.95678384703979324</v>
      </c>
      <c r="AH58">
        <f t="shared" si="37"/>
        <v>-10191.364888894026</v>
      </c>
      <c r="AI58">
        <f t="shared" si="38"/>
        <v>-10192.321672741065</v>
      </c>
      <c r="AJ58">
        <f t="shared" si="39"/>
        <v>22.838533521029824</v>
      </c>
      <c r="AK58">
        <f t="shared" si="61"/>
        <v>5.4941909844660417</v>
      </c>
      <c r="AL58">
        <f t="shared" si="40"/>
        <v>-10163.98894823557</v>
      </c>
      <c r="AN58">
        <f t="shared" si="41"/>
        <v>0</v>
      </c>
      <c r="AO58">
        <f t="shared" si="42"/>
        <v>0</v>
      </c>
      <c r="AP58">
        <f t="shared" si="43"/>
        <v>-1.8785492602927602E-3</v>
      </c>
      <c r="AQ58">
        <f t="shared" si="44"/>
        <v>-20.009724278517453</v>
      </c>
      <c r="AR58">
        <f t="shared" si="45"/>
        <v>-20.011602827777747</v>
      </c>
      <c r="AS58">
        <f t="shared" si="46"/>
        <v>4.4841173254378329E-2</v>
      </c>
      <c r="AT58">
        <f t="shared" si="47"/>
        <v>1.0787293746344542E-2</v>
      </c>
      <c r="AU58">
        <f t="shared" si="48"/>
        <v>-19.955974360777024</v>
      </c>
      <c r="AW58">
        <v>55</v>
      </c>
      <c r="AX58">
        <f>IF(Z58&gt;0, (R58*SUMPRODUCT(K58:$K$98, X58:$X$98)-K58*$AZ$3)/Z58, 0)</f>
        <v>727.04390451374366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0.23376965099999999</v>
      </c>
      <c r="Q59" s="5">
        <f t="shared" si="60"/>
        <v>12.5</v>
      </c>
      <c r="R59">
        <f t="shared" si="31"/>
        <v>500000</v>
      </c>
      <c r="S59">
        <f t="shared" si="32"/>
        <v>644.82320422076486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55.649909114199339</v>
      </c>
      <c r="AC59">
        <f t="shared" si="33"/>
        <v>37.324893867831435</v>
      </c>
      <c r="AE59">
        <f t="shared" si="34"/>
        <v>0</v>
      </c>
      <c r="AF59">
        <f t="shared" si="35"/>
        <v>0</v>
      </c>
      <c r="AG59">
        <f t="shared" si="36"/>
        <v>-0.72354898256446543</v>
      </c>
      <c r="AH59">
        <f t="shared" si="37"/>
        <v>-8946.6810401971943</v>
      </c>
      <c r="AI59">
        <f t="shared" si="38"/>
        <v>-8947.4045891797596</v>
      </c>
      <c r="AJ59">
        <f t="shared" si="39"/>
        <v>18.325015246367904</v>
      </c>
      <c r="AK59">
        <f t="shared" si="61"/>
        <v>3.8954936379939542</v>
      </c>
      <c r="AL59">
        <f t="shared" si="40"/>
        <v>-8925.1840802953975</v>
      </c>
      <c r="AN59">
        <f t="shared" si="41"/>
        <v>0</v>
      </c>
      <c r="AO59">
        <f t="shared" si="42"/>
        <v>0</v>
      </c>
      <c r="AP59">
        <f t="shared" si="43"/>
        <v>-1.2684071095757908E-3</v>
      </c>
      <c r="AQ59">
        <f t="shared" si="44"/>
        <v>-15.683850177319524</v>
      </c>
      <c r="AR59">
        <f t="shared" si="45"/>
        <v>-15.685118584429102</v>
      </c>
      <c r="AS59">
        <f t="shared" si="46"/>
        <v>3.2124403712373267E-2</v>
      </c>
      <c r="AT59">
        <f t="shared" si="47"/>
        <v>6.8289389451232667E-3</v>
      </c>
      <c r="AU59">
        <f t="shared" si="48"/>
        <v>-15.646165241771605</v>
      </c>
      <c r="AW59">
        <v>56</v>
      </c>
      <c r="AX59">
        <f>IF(Z59&gt;0, (R59*SUMPRODUCT(K59:$K$98, X59:$X$98)-K59*$AZ$3)/Z59, 0)</f>
        <v>644.82320422076486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0.26254478799999997</v>
      </c>
      <c r="Q60" s="5">
        <f t="shared" si="60"/>
        <v>12.5</v>
      </c>
      <c r="R60">
        <f t="shared" si="31"/>
        <v>500000</v>
      </c>
      <c r="S60">
        <f t="shared" si="32"/>
        <v>549.66446079927744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37.324893867831435</v>
      </c>
      <c r="AC60">
        <f t="shared" si="33"/>
        <v>23.145248183502538</v>
      </c>
      <c r="AE60">
        <f t="shared" si="34"/>
        <v>0</v>
      </c>
      <c r="AF60">
        <f t="shared" si="35"/>
        <v>0</v>
      </c>
      <c r="AG60">
        <f t="shared" si="36"/>
        <v>-0.52634947850381752</v>
      </c>
      <c r="AH60">
        <f t="shared" si="37"/>
        <v>-7598.5605694001306</v>
      </c>
      <c r="AI60">
        <f t="shared" si="38"/>
        <v>-7599.0869188786346</v>
      </c>
      <c r="AJ60">
        <f t="shared" si="39"/>
        <v>14.179645684328896</v>
      </c>
      <c r="AK60">
        <f t="shared" si="61"/>
        <v>2.6127425707482006</v>
      </c>
      <c r="AL60">
        <f t="shared" si="40"/>
        <v>-7582.2945306235579</v>
      </c>
      <c r="AN60">
        <f t="shared" si="41"/>
        <v>0</v>
      </c>
      <c r="AO60">
        <f t="shared" si="42"/>
        <v>0</v>
      </c>
      <c r="AP60">
        <f t="shared" si="43"/>
        <v>-8.2384764535603939E-4</v>
      </c>
      <c r="AQ60">
        <f t="shared" si="44"/>
        <v>-11.893345560045313</v>
      </c>
      <c r="AR60">
        <f t="shared" si="45"/>
        <v>-11.894169407690669</v>
      </c>
      <c r="AS60">
        <f t="shared" si="46"/>
        <v>2.2194128019702334E-2</v>
      </c>
      <c r="AT60">
        <f t="shared" si="47"/>
        <v>4.0894916832653018E-3</v>
      </c>
      <c r="AU60">
        <f t="shared" si="48"/>
        <v>-11.867885787987701</v>
      </c>
      <c r="AW60">
        <v>57</v>
      </c>
      <c r="AX60">
        <f>IF(Z60&gt;0, (R60*SUMPRODUCT(K60:$K$98, X60:$X$98)-K60*$AZ$3)/Z60, 0)</f>
        <v>549.66446079927744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0.29488324999999999</v>
      </c>
      <c r="Q61" s="5">
        <f t="shared" si="60"/>
        <v>12.5</v>
      </c>
      <c r="R61">
        <f t="shared" si="31"/>
        <v>500000</v>
      </c>
      <c r="S61">
        <f t="shared" si="32"/>
        <v>430.30287354001331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23.145248183502538</v>
      </c>
      <c r="AC61">
        <f t="shared" si="33"/>
        <v>12.594942349341727</v>
      </c>
      <c r="AE61">
        <f t="shared" si="34"/>
        <v>0</v>
      </c>
      <c r="AF61">
        <f t="shared" si="35"/>
        <v>0</v>
      </c>
      <c r="AG61">
        <f t="shared" si="36"/>
        <v>-0.36587433886176857</v>
      </c>
      <c r="AH61">
        <f t="shared" si="37"/>
        <v>-6208.4657942804333</v>
      </c>
      <c r="AI61">
        <f t="shared" si="38"/>
        <v>-6208.8316686192948</v>
      </c>
      <c r="AJ61">
        <f t="shared" si="39"/>
        <v>10.550305834160811</v>
      </c>
      <c r="AK61">
        <f t="shared" si="61"/>
        <v>1.6201673728451778</v>
      </c>
      <c r="AL61">
        <f t="shared" si="40"/>
        <v>-6196.6611954122882</v>
      </c>
      <c r="AN61">
        <f t="shared" si="41"/>
        <v>0</v>
      </c>
      <c r="AO61">
        <f t="shared" si="42"/>
        <v>0</v>
      </c>
      <c r="AP61">
        <f t="shared" si="43"/>
        <v>-5.113127658348596E-4</v>
      </c>
      <c r="AQ61">
        <f t="shared" si="44"/>
        <v>-8.676388255979866</v>
      </c>
      <c r="AR61">
        <f t="shared" si="45"/>
        <v>-8.6768995687457</v>
      </c>
      <c r="AS61">
        <f t="shared" si="46"/>
        <v>1.4744149789926986E-2</v>
      </c>
      <c r="AT61">
        <f t="shared" si="47"/>
        <v>2.2641988588269087E-3</v>
      </c>
      <c r="AU61">
        <f t="shared" si="48"/>
        <v>-8.6598912200969451</v>
      </c>
      <c r="AW61">
        <v>58</v>
      </c>
      <c r="AX61">
        <f>IF(Z61&gt;0, (R61*SUMPRODUCT(K61:$K$98, X61:$X$98)-K61*$AZ$3)/Z61, 0)</f>
        <v>430.30287354001331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0.33135349400000003</v>
      </c>
      <c r="Q62" s="5">
        <f t="shared" si="60"/>
        <v>12.5</v>
      </c>
      <c r="R62">
        <f t="shared" si="31"/>
        <v>500000</v>
      </c>
      <c r="S62">
        <f t="shared" si="32"/>
        <v>265.46068724357582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12.594942349341727</v>
      </c>
      <c r="AC62">
        <f t="shared" si="33"/>
        <v>5.117696705758739</v>
      </c>
      <c r="AE62">
        <f t="shared" si="34"/>
        <v>0</v>
      </c>
      <c r="AF62">
        <f t="shared" si="35"/>
        <v>0</v>
      </c>
      <c r="AG62">
        <f t="shared" si="36"/>
        <v>-0.24098185492636387</v>
      </c>
      <c r="AH62">
        <f t="shared" si="37"/>
        <v>-4849.3496218714799</v>
      </c>
      <c r="AI62">
        <f t="shared" si="38"/>
        <v>-4849.5906037264067</v>
      </c>
      <c r="AJ62">
        <f t="shared" si="39"/>
        <v>7.4772456435829877</v>
      </c>
      <c r="AK62">
        <f t="shared" si="61"/>
        <v>0.88164596445392096</v>
      </c>
      <c r="AL62">
        <f t="shared" si="40"/>
        <v>-4841.2317121183696</v>
      </c>
      <c r="AN62">
        <f t="shared" si="41"/>
        <v>0</v>
      </c>
      <c r="AO62">
        <f t="shared" si="42"/>
        <v>0</v>
      </c>
      <c r="AP62">
        <f t="shared" si="43"/>
        <v>-3.0069139883064859E-4</v>
      </c>
      <c r="AQ62">
        <f t="shared" si="44"/>
        <v>-6.0509025530780196</v>
      </c>
      <c r="AR62">
        <f t="shared" si="45"/>
        <v>-6.0512032444768504</v>
      </c>
      <c r="AS62">
        <f t="shared" si="46"/>
        <v>9.3299283991998549E-3</v>
      </c>
      <c r="AT62">
        <f t="shared" si="47"/>
        <v>1.1000967620821602E-3</v>
      </c>
      <c r="AU62">
        <f t="shared" si="48"/>
        <v>-6.0407732193155681</v>
      </c>
      <c r="AW62">
        <v>59</v>
      </c>
      <c r="AX62">
        <f>IF(Z62&gt;0, (R62*SUMPRODUCT(K62:$K$98, X62:$X$98)-K62*$AZ$3)/Z62, 0)</f>
        <v>265.46068724357582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0.37075063600000002</v>
      </c>
      <c r="Q63" s="5">
        <f t="shared" si="60"/>
        <v>12.5</v>
      </c>
      <c r="R63">
        <f t="shared" si="31"/>
        <v>500000</v>
      </c>
      <c r="S63">
        <f t="shared" si="32"/>
        <v>11.514036244337859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5.117696705758739</v>
      </c>
      <c r="AC63">
        <f t="shared" si="33"/>
        <v>0.13745719946364154</v>
      </c>
      <c r="AE63">
        <f t="shared" si="34"/>
        <v>0</v>
      </c>
      <c r="AF63">
        <f t="shared" si="35"/>
        <v>0</v>
      </c>
      <c r="AG63">
        <f t="shared" si="36"/>
        <v>-0.14922786039869107</v>
      </c>
      <c r="AH63">
        <f t="shared" si="37"/>
        <v>-3573.7670391363658</v>
      </c>
      <c r="AI63">
        <f t="shared" si="38"/>
        <v>-3573.9162669967645</v>
      </c>
      <c r="AJ63">
        <f t="shared" si="39"/>
        <v>4.9802395062950975</v>
      </c>
      <c r="AK63">
        <f t="shared" si="61"/>
        <v>0.35823876940311178</v>
      </c>
      <c r="AL63">
        <f t="shared" si="40"/>
        <v>-3568.5777887210661</v>
      </c>
      <c r="AN63">
        <f t="shared" si="41"/>
        <v>0</v>
      </c>
      <c r="AO63">
        <f t="shared" si="42"/>
        <v>0</v>
      </c>
      <c r="AP63">
        <f t="shared" si="43"/>
        <v>-1.6625264061263342E-4</v>
      </c>
      <c r="AQ63">
        <f t="shared" si="44"/>
        <v>-3.9814831198640226</v>
      </c>
      <c r="AR63">
        <f t="shared" si="45"/>
        <v>-3.9816493725046351</v>
      </c>
      <c r="AS63">
        <f t="shared" si="46"/>
        <v>5.548414127179835E-3</v>
      </c>
      <c r="AT63">
        <f t="shared" si="47"/>
        <v>3.9910872690908063E-4</v>
      </c>
      <c r="AU63">
        <f t="shared" si="48"/>
        <v>-3.9757018496505458</v>
      </c>
      <c r="AW63">
        <v>60</v>
      </c>
      <c r="AX63">
        <f>IF(Z63&gt;0, (R63*SUMPRODUCT(K63:$K$98, X63:$X$98)-K63*$AZ$3)/Z63, 0)</f>
        <v>11.514036244337859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0.411916369</v>
      </c>
      <c r="Q64" s="5">
        <f t="shared" si="60"/>
        <v>12.5</v>
      </c>
      <c r="R64">
        <f t="shared" si="31"/>
        <v>500000</v>
      </c>
      <c r="S64">
        <f t="shared" si="32"/>
        <v>-418.48332946649333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0.13745719946364154</v>
      </c>
      <c r="AC64">
        <f t="shared" si="33"/>
        <v>-2.8880767714870581</v>
      </c>
      <c r="AE64">
        <f t="shared" si="34"/>
        <v>0</v>
      </c>
      <c r="AF64">
        <f t="shared" si="35"/>
        <v>0</v>
      </c>
      <c r="AG64">
        <f t="shared" si="36"/>
        <v>-8.6266183385636436E-2</v>
      </c>
      <c r="AH64">
        <f t="shared" si="37"/>
        <v>-2458.7759363627088</v>
      </c>
      <c r="AI64">
        <f t="shared" si="38"/>
        <v>-2458.8622025460945</v>
      </c>
      <c r="AJ64">
        <f t="shared" si="39"/>
        <v>3.0255339709506996</v>
      </c>
      <c r="AK64">
        <f t="shared" si="61"/>
        <v>9.6220039624549097E-3</v>
      </c>
      <c r="AL64">
        <f t="shared" si="40"/>
        <v>-2455.8270465711817</v>
      </c>
      <c r="AN64">
        <f t="shared" si="41"/>
        <v>0</v>
      </c>
      <c r="AO64">
        <f t="shared" si="42"/>
        <v>0</v>
      </c>
      <c r="AP64">
        <f t="shared" si="43"/>
        <v>-8.5810651918472486E-5</v>
      </c>
      <c r="AQ64">
        <f t="shared" si="44"/>
        <v>-2.4457922877792106</v>
      </c>
      <c r="AR64">
        <f t="shared" si="45"/>
        <v>-2.4458780984311295</v>
      </c>
      <c r="AS64">
        <f t="shared" si="46"/>
        <v>3.0095575376062403E-3</v>
      </c>
      <c r="AT64">
        <f t="shared" si="47"/>
        <v>9.5711946486536901E-6</v>
      </c>
      <c r="AU64">
        <f t="shared" si="48"/>
        <v>-2.4428589696988747</v>
      </c>
      <c r="AW64">
        <v>61</v>
      </c>
      <c r="AX64">
        <f>IF(Z64&gt;0, (R64*SUMPRODUCT(K64:$K$98, X64:$X$98)-K64*$AZ$3)/Z64, 0)</f>
        <v>-418.48332946649333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0.41929138799999999</v>
      </c>
      <c r="Q65" s="5">
        <f t="shared" si="60"/>
        <v>12.5</v>
      </c>
      <c r="R65">
        <f t="shared" si="31"/>
        <v>500000</v>
      </c>
      <c r="S65">
        <f t="shared" si="32"/>
        <v>-1137.5389321425139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-2.8880767714870581</v>
      </c>
      <c r="AC65">
        <f t="shared" si="33"/>
        <v>-4.4803430334508025</v>
      </c>
      <c r="AE65">
        <f t="shared" si="34"/>
        <v>0</v>
      </c>
      <c r="AF65">
        <f t="shared" si="35"/>
        <v>0</v>
      </c>
      <c r="AG65">
        <f t="shared" si="36"/>
        <v>-4.9232853782554029E-2</v>
      </c>
      <c r="AH65">
        <f t="shared" si="37"/>
        <v>-1446.8267107690417</v>
      </c>
      <c r="AI65">
        <f t="shared" si="38"/>
        <v>-1446.8759436228243</v>
      </c>
      <c r="AJ65">
        <f t="shared" si="39"/>
        <v>1.5922662619637444</v>
      </c>
      <c r="AK65">
        <f t="shared" si="61"/>
        <v>-0.20216537400409409</v>
      </c>
      <c r="AL65">
        <f t="shared" si="40"/>
        <v>-1445.4858427348647</v>
      </c>
      <c r="AN65">
        <f t="shared" si="41"/>
        <v>0</v>
      </c>
      <c r="AO65">
        <f t="shared" si="42"/>
        <v>0</v>
      </c>
      <c r="AP65">
        <f t="shared" si="43"/>
        <v>-4.3725783974291578E-5</v>
      </c>
      <c r="AQ65">
        <f t="shared" si="44"/>
        <v>-1.2849881195743282</v>
      </c>
      <c r="AR65">
        <f t="shared" si="45"/>
        <v>-1.2850318453583025</v>
      </c>
      <c r="AS65">
        <f t="shared" si="46"/>
        <v>1.4141591488415978E-3</v>
      </c>
      <c r="AT65">
        <f t="shared" si="47"/>
        <v>-1.7955163659266353E-4</v>
      </c>
      <c r="AU65">
        <f t="shared" si="48"/>
        <v>-1.2837972378460538</v>
      </c>
      <c r="AW65">
        <v>62</v>
      </c>
      <c r="AX65">
        <f>IF(Z65&gt;0, (R65*SUMPRODUCT(K65:$K$98, X65:$X$98)-K65*$AZ$3)/Z65, 0)</f>
        <v>-1137.5389321425139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0.42725776900000001</v>
      </c>
      <c r="Q66" s="5">
        <f t="shared" si="60"/>
        <v>12.5</v>
      </c>
      <c r="R66">
        <f t="shared" si="31"/>
        <v>500000</v>
      </c>
      <c r="S66">
        <f t="shared" si="32"/>
        <v>-2257.3457092538856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-4.4803430334508025</v>
      </c>
      <c r="AC66">
        <f t="shared" si="33"/>
        <v>-5.0032543442613218</v>
      </c>
      <c r="AE66">
        <f t="shared" si="34"/>
        <v>0</v>
      </c>
      <c r="AF66">
        <f t="shared" si="35"/>
        <v>0</v>
      </c>
      <c r="AG66">
        <f t="shared" si="36"/>
        <v>-2.7705405976091241E-2</v>
      </c>
      <c r="AH66">
        <f t="shared" si="37"/>
        <v>-841.40477074548983</v>
      </c>
      <c r="AI66">
        <f t="shared" si="38"/>
        <v>-841.43247615146595</v>
      </c>
      <c r="AJ66">
        <f t="shared" si="39"/>
        <v>0.52291131081051923</v>
      </c>
      <c r="AK66">
        <f t="shared" si="61"/>
        <v>-0.31362401234155618</v>
      </c>
      <c r="AL66">
        <f t="shared" si="40"/>
        <v>-841.22318885299694</v>
      </c>
      <c r="AN66">
        <f t="shared" si="41"/>
        <v>0</v>
      </c>
      <c r="AO66">
        <f t="shared" si="42"/>
        <v>0</v>
      </c>
      <c r="AP66">
        <f t="shared" si="43"/>
        <v>-2.1969951094568647E-5</v>
      </c>
      <c r="AQ66">
        <f t="shared" si="44"/>
        <v>-0.66722074673684895</v>
      </c>
      <c r="AR66">
        <f t="shared" si="45"/>
        <v>-0.66724271668794355</v>
      </c>
      <c r="AS66">
        <f t="shared" si="46"/>
        <v>4.1466044335238797E-4</v>
      </c>
      <c r="AT66">
        <f t="shared" si="47"/>
        <v>-2.4869890804604943E-4</v>
      </c>
      <c r="AU66">
        <f t="shared" si="48"/>
        <v>-0.6670767551526372</v>
      </c>
      <c r="AW66">
        <v>63</v>
      </c>
      <c r="AX66">
        <f>IF(Z66&gt;0, (R66*SUMPRODUCT(K66:$K$98, X66:$X$98)-K66*$AZ$3)/Z66, 0)</f>
        <v>-2257.3457092538856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2">$C$6</f>
        <v>500000</v>
      </c>
      <c r="S67">
        <f t="shared" ref="S67:S98" si="63">AX67</f>
        <v>-4064.140568783766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-5.0032543442613218</v>
      </c>
      <c r="AC67">
        <f t="shared" ref="AC67:AC98" si="64">S67*Z67</f>
        <v>-4.9900493688876271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-1.534780012044757E-2</v>
      </c>
      <c r="AH67">
        <f t="shared" ref="AH67:AH98" si="68">-X67*R67</f>
        <v>-483.22207183531032</v>
      </c>
      <c r="AI67">
        <f t="shared" ref="AI67:AI98" si="69">SUM(AE67:AH67)</f>
        <v>-483.23741963543074</v>
      </c>
      <c r="AJ67">
        <f t="shared" ref="AJ67:AJ98" si="70">AB67-AC67</f>
        <v>-1.3204975373694694E-2</v>
      </c>
      <c r="AK67">
        <f t="shared" si="61"/>
        <v>-0.35022780409829257</v>
      </c>
      <c r="AL67">
        <f t="shared" ref="AL67:AL98" si="71">SUM(AI67:AK67)</f>
        <v>-483.6008524149027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-1.086657504761342E-5</v>
      </c>
      <c r="AQ67">
        <f t="shared" ref="AQ67:AQ98" si="75">AH67*$K67</f>
        <v>-0.34213169751056899</v>
      </c>
      <c r="AR67">
        <f t="shared" ref="AR67:AR98" si="76">AI67*$K67</f>
        <v>-0.34214256408561655</v>
      </c>
      <c r="AS67">
        <f t="shared" ref="AS67:AS98" si="77">AJ67*$K67</f>
        <v>-9.349408695319647E-6</v>
      </c>
      <c r="AT67">
        <f t="shared" ref="AT67:AT98" si="78">AK67*$K67</f>
        <v>-2.4796887417921127E-4</v>
      </c>
      <c r="AU67">
        <f t="shared" ref="AU67:AU98" si="79">AL67*$K67</f>
        <v>-0.34239988236849112</v>
      </c>
      <c r="AW67">
        <v>64</v>
      </c>
      <c r="AX67">
        <f>IF(Z67&gt;0, (R67*SUMPRODUCT(K67:$K$98, X67:$X$98)-K67*$AZ$3)/Z67, 0)</f>
        <v>-4064.140568783766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0.445743585</v>
      </c>
      <c r="Q68" s="5">
        <f t="shared" si="60"/>
        <v>12.5</v>
      </c>
      <c r="R68">
        <f t="shared" si="62"/>
        <v>500000</v>
      </c>
      <c r="S68">
        <f t="shared" si="63"/>
        <v>-7070.18386429979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-4.9900493688876271</v>
      </c>
      <c r="AC68">
        <f t="shared" si="64"/>
        <v>-4.7246581002280683</v>
      </c>
      <c r="AE68">
        <f t="shared" si="65"/>
        <v>0</v>
      </c>
      <c r="AF68">
        <f t="shared" si="66"/>
        <v>0</v>
      </c>
      <c r="AG68">
        <f t="shared" si="67"/>
        <v>-8.3531386716913635E-3</v>
      </c>
      <c r="AH68">
        <f t="shared" si="68"/>
        <v>-273.64733790206924</v>
      </c>
      <c r="AI68">
        <f t="shared" si="69"/>
        <v>-273.65569104074092</v>
      </c>
      <c r="AJ68">
        <f t="shared" si="70"/>
        <v>-0.26539126865955875</v>
      </c>
      <c r="AK68">
        <f t="shared" si="61"/>
        <v>-0.3493034558221339</v>
      </c>
      <c r="AL68">
        <f t="shared" si="71"/>
        <v>-274.27038576522261</v>
      </c>
      <c r="AN68">
        <f t="shared" si="72"/>
        <v>0</v>
      </c>
      <c r="AO68">
        <f t="shared" si="73"/>
        <v>0</v>
      </c>
      <c r="AP68">
        <f t="shared" si="74"/>
        <v>-5.2805385524486909E-6</v>
      </c>
      <c r="AQ68">
        <f t="shared" si="75"/>
        <v>-0.17298950422838394</v>
      </c>
      <c r="AR68">
        <f t="shared" si="76"/>
        <v>-0.17299478476693639</v>
      </c>
      <c r="AS68">
        <f t="shared" si="77"/>
        <v>-1.6777032930022069E-4</v>
      </c>
      <c r="AT68">
        <f t="shared" si="78"/>
        <v>-2.2081644247369539E-4</v>
      </c>
      <c r="AU68">
        <f t="shared" si="79"/>
        <v>-0.17338337153871031</v>
      </c>
      <c r="AW68">
        <v>65</v>
      </c>
      <c r="AX68">
        <f>IF(Z68&gt;0, (R68*SUMPRODUCT(K68:$K$98, X68:$X$98)-K68*$AZ$3)/Z68, 0)</f>
        <v>-7070.18386429979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0.45538508599999999</v>
      </c>
      <c r="Q69" s="5">
        <f t="shared" ref="Q69:Q98" si="91">$C$8</f>
        <v>12.5</v>
      </c>
      <c r="R69">
        <f t="shared" si="62"/>
        <v>500000</v>
      </c>
      <c r="S69">
        <f t="shared" si="63"/>
        <v>-12190.709691838132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-4.7246581002280683</v>
      </c>
      <c r="AC69">
        <f t="shared" si="64"/>
        <v>-4.355216384661694</v>
      </c>
      <c r="AE69">
        <f t="shared" si="65"/>
        <v>0</v>
      </c>
      <c r="AF69">
        <f t="shared" si="66"/>
        <v>0</v>
      </c>
      <c r="AG69">
        <f t="shared" si="67"/>
        <v>-4.4657125125963527E-3</v>
      </c>
      <c r="AH69">
        <f t="shared" si="68"/>
        <v>-152.15579089512386</v>
      </c>
      <c r="AI69">
        <f t="shared" si="69"/>
        <v>-152.16025660763646</v>
      </c>
      <c r="AJ69">
        <f t="shared" si="70"/>
        <v>-0.36944171556637428</v>
      </c>
      <c r="AK69">
        <f t="shared" si="61"/>
        <v>-0.3307260670159648</v>
      </c>
      <c r="AL69">
        <f t="shared" si="71"/>
        <v>-152.86042439021881</v>
      </c>
      <c r="AN69">
        <f t="shared" si="72"/>
        <v>0</v>
      </c>
      <c r="AO69">
        <f t="shared" si="73"/>
        <v>0</v>
      </c>
      <c r="AP69">
        <f t="shared" si="74"/>
        <v>-2.5205845215098585E-6</v>
      </c>
      <c r="AQ69">
        <f t="shared" si="75"/>
        <v>-8.5881375101184362E-2</v>
      </c>
      <c r="AR69">
        <f t="shared" si="76"/>
        <v>-8.5883895685705869E-2</v>
      </c>
      <c r="AS69">
        <f t="shared" si="77"/>
        <v>-2.0852418672944275E-4</v>
      </c>
      <c r="AT69">
        <f t="shared" si="78"/>
        <v>-1.8667189234167854E-4</v>
      </c>
      <c r="AU69">
        <f t="shared" si="79"/>
        <v>-8.6279091764777008E-2</v>
      </c>
      <c r="AW69">
        <v>66</v>
      </c>
      <c r="AX69">
        <f>IF(Z69&gt;0, (R69*SUMPRODUCT(K69:$K$98, X69:$X$98)-K69*$AZ$3)/Z69, 0)</f>
        <v>-12190.709691838132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0.465797664</v>
      </c>
      <c r="Q70" s="5">
        <f t="shared" si="91"/>
        <v>12.5</v>
      </c>
      <c r="R70">
        <f t="shared" si="62"/>
        <v>500000</v>
      </c>
      <c r="S70">
        <f t="shared" si="63"/>
        <v>-21128.207888954046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-4.355216384661694</v>
      </c>
      <c r="AC70">
        <f t="shared" si="64"/>
        <v>-3.9567841706604172</v>
      </c>
      <c r="AE70">
        <f t="shared" si="65"/>
        <v>0</v>
      </c>
      <c r="AF70">
        <f t="shared" si="66"/>
        <v>0</v>
      </c>
      <c r="AG70">
        <f t="shared" si="67"/>
        <v>-2.3409369310074374E-3</v>
      </c>
      <c r="AH70">
        <f t="shared" si="68"/>
        <v>-83.204738258518063</v>
      </c>
      <c r="AI70">
        <f t="shared" si="69"/>
        <v>-83.207079195449069</v>
      </c>
      <c r="AJ70">
        <f t="shared" si="70"/>
        <v>-0.39843221400127682</v>
      </c>
      <c r="AK70">
        <f t="shared" si="61"/>
        <v>-0.30486514692631861</v>
      </c>
      <c r="AL70">
        <f t="shared" si="71"/>
        <v>-83.910376556376661</v>
      </c>
      <c r="AN70">
        <f t="shared" si="72"/>
        <v>0</v>
      </c>
      <c r="AO70">
        <f t="shared" si="73"/>
        <v>0</v>
      </c>
      <c r="AP70">
        <f t="shared" si="74"/>
        <v>-1.179728834161527E-6</v>
      </c>
      <c r="AQ70">
        <f t="shared" si="75"/>
        <v>-4.1931513644066068E-2</v>
      </c>
      <c r="AR70">
        <f t="shared" si="76"/>
        <v>-4.1932693372900225E-2</v>
      </c>
      <c r="AS70">
        <f t="shared" si="77"/>
        <v>-2.0079224052987907E-4</v>
      </c>
      <c r="AT70">
        <f t="shared" si="78"/>
        <v>-1.5363857077733709E-4</v>
      </c>
      <c r="AU70">
        <f t="shared" si="79"/>
        <v>-4.2287124184207443E-2</v>
      </c>
      <c r="AW70">
        <v>67</v>
      </c>
      <c r="AX70">
        <f>IF(Z70&gt;0, (R70*SUMPRODUCT(K70:$K$98, X70:$X$98)-K70*$AZ$3)/Z70, 0)</f>
        <v>-21128.207888954046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0.47670810299999999</v>
      </c>
      <c r="Q71" s="5">
        <f t="shared" si="91"/>
        <v>12.5</v>
      </c>
      <c r="R71">
        <f t="shared" si="62"/>
        <v>500000</v>
      </c>
      <c r="S71">
        <f t="shared" si="63"/>
        <v>-37099.913128494911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-3.9567841706604172</v>
      </c>
      <c r="AC71">
        <f t="shared" si="64"/>
        <v>-3.5662928368915696</v>
      </c>
      <c r="AE71">
        <f t="shared" si="65"/>
        <v>0</v>
      </c>
      <c r="AF71">
        <f t="shared" si="66"/>
        <v>0</v>
      </c>
      <c r="AG71">
        <f t="shared" si="67"/>
        <v>-1.2015839580741658E-3</v>
      </c>
      <c r="AH71">
        <f t="shared" si="68"/>
        <v>-44.637744144927893</v>
      </c>
      <c r="AI71">
        <f t="shared" si="69"/>
        <v>-44.638945728885965</v>
      </c>
      <c r="AJ71">
        <f t="shared" si="70"/>
        <v>-0.39049133376884759</v>
      </c>
      <c r="AK71">
        <f t="shared" si="61"/>
        <v>-0.27697489194622921</v>
      </c>
      <c r="AL71">
        <f t="shared" si="71"/>
        <v>-45.306411954601046</v>
      </c>
      <c r="AN71">
        <f t="shared" si="72"/>
        <v>0</v>
      </c>
      <c r="AO71">
        <f t="shared" si="73"/>
        <v>0</v>
      </c>
      <c r="AP71">
        <f t="shared" si="74"/>
        <v>-5.4066540288604329E-7</v>
      </c>
      <c r="AQ71">
        <f t="shared" si="75"/>
        <v>-2.0085224806697964E-2</v>
      </c>
      <c r="AR71">
        <f t="shared" si="76"/>
        <v>-2.008576547210085E-2</v>
      </c>
      <c r="AS71">
        <f t="shared" si="77"/>
        <v>-1.757057031903309E-4</v>
      </c>
      <c r="AT71">
        <f t="shared" si="78"/>
        <v>-1.2462778030379064E-4</v>
      </c>
      <c r="AU71">
        <f t="shared" si="79"/>
        <v>-2.0386098955594973E-2</v>
      </c>
      <c r="AW71">
        <v>68</v>
      </c>
      <c r="AX71">
        <f>IF(Z71&gt;0, (R71*SUMPRODUCT(K71:$K$98, X71:$X$98)-K71*$AZ$3)/Z71, 0)</f>
        <v>-37099.913128494911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0.48798100799999999</v>
      </c>
      <c r="Q72" s="5">
        <f t="shared" si="91"/>
        <v>12.5</v>
      </c>
      <c r="R72">
        <f t="shared" si="62"/>
        <v>500000</v>
      </c>
      <c r="S72">
        <f t="shared" si="63"/>
        <v>-66316.95353951439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-3.5662928368915696</v>
      </c>
      <c r="AC72">
        <f t="shared" si="64"/>
        <v>-3.200286233651024</v>
      </c>
      <c r="AE72">
        <f t="shared" si="65"/>
        <v>0</v>
      </c>
      <c r="AF72">
        <f t="shared" si="66"/>
        <v>0</v>
      </c>
      <c r="AG72">
        <f t="shared" si="67"/>
        <v>-6.0321796743576298E-4</v>
      </c>
      <c r="AH72">
        <f t="shared" si="68"/>
        <v>-23.454006042306446</v>
      </c>
      <c r="AI72">
        <f t="shared" si="69"/>
        <v>-23.45460926027388</v>
      </c>
      <c r="AJ72">
        <f t="shared" si="70"/>
        <v>-0.36600660324054557</v>
      </c>
      <c r="AK72">
        <f t="shared" ref="AK72:AK98" si="92">G72*SUM(AB72:AB72, AE72:AF72)</f>
        <v>-0.24964049858240989</v>
      </c>
      <c r="AL72">
        <f t="shared" si="71"/>
        <v>-24.070256362096835</v>
      </c>
      <c r="AN72">
        <f t="shared" si="72"/>
        <v>0</v>
      </c>
      <c r="AO72">
        <f t="shared" si="73"/>
        <v>0</v>
      </c>
      <c r="AP72">
        <f t="shared" si="74"/>
        <v>-2.4234312550546907E-7</v>
      </c>
      <c r="AQ72">
        <f t="shared" si="75"/>
        <v>-9.4226588675377677E-3</v>
      </c>
      <c r="AR72">
        <f t="shared" si="76"/>
        <v>-9.4229012106632724E-3</v>
      </c>
      <c r="AS72">
        <f t="shared" si="77"/>
        <v>-1.4704333917971298E-4</v>
      </c>
      <c r="AT72">
        <f t="shared" si="78"/>
        <v>-1.0029319739327453E-4</v>
      </c>
      <c r="AU72">
        <f t="shared" si="79"/>
        <v>-9.6702377472362606E-3</v>
      </c>
      <c r="AW72">
        <v>69</v>
      </c>
      <c r="AX72">
        <f>IF(Z72&gt;0, (R72*SUMPRODUCT(K72:$K$98, X72:$X$98)-K72*$AZ$3)/Z72, 0)</f>
        <v>-66316.95353951439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0.50007659900000001</v>
      </c>
      <c r="Q73" s="5">
        <f t="shared" si="91"/>
        <v>12.5</v>
      </c>
      <c r="R73">
        <f t="shared" si="62"/>
        <v>500000</v>
      </c>
      <c r="S73">
        <f t="shared" si="63"/>
        <v>-121179.67073368083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-3.200286233651024</v>
      </c>
      <c r="AC73">
        <f t="shared" si="64"/>
        <v>-2.8649840460478089</v>
      </c>
      <c r="AE73">
        <f t="shared" si="65"/>
        <v>0</v>
      </c>
      <c r="AF73">
        <f t="shared" si="66"/>
        <v>0</v>
      </c>
      <c r="AG73">
        <f t="shared" si="67"/>
        <v>-2.9553059815043626E-4</v>
      </c>
      <c r="AH73">
        <f t="shared" si="68"/>
        <v>-12.066207584438764</v>
      </c>
      <c r="AI73">
        <f t="shared" si="69"/>
        <v>-12.066503115036914</v>
      </c>
      <c r="AJ73">
        <f t="shared" si="70"/>
        <v>-0.33530218760321517</v>
      </c>
      <c r="AK73">
        <f t="shared" si="92"/>
        <v>-0.22402003635557172</v>
      </c>
      <c r="AL73">
        <f t="shared" si="71"/>
        <v>-12.625825338995702</v>
      </c>
      <c r="AN73">
        <f t="shared" si="72"/>
        <v>0</v>
      </c>
      <c r="AO73">
        <f t="shared" si="73"/>
        <v>0</v>
      </c>
      <c r="AP73">
        <f t="shared" si="74"/>
        <v>-1.0600854308625825E-7</v>
      </c>
      <c r="AQ73">
        <f t="shared" si="75"/>
        <v>-4.3282187854930395E-3</v>
      </c>
      <c r="AR73">
        <f t="shared" si="76"/>
        <v>-4.3283247940361256E-3</v>
      </c>
      <c r="AS73">
        <f t="shared" si="77"/>
        <v>-1.2027484336277891E-4</v>
      </c>
      <c r="AT73">
        <f t="shared" si="78"/>
        <v>-8.0357288973834489E-5</v>
      </c>
      <c r="AU73">
        <f t="shared" si="79"/>
        <v>-4.5289569263727396E-3</v>
      </c>
      <c r="AW73">
        <v>70</v>
      </c>
      <c r="AX73">
        <f>IF(Z73&gt;0, (R73*SUMPRODUCT(K73:$K$98, X73:$X$98)-K73*$AZ$3)/Z73, 0)</f>
        <v>-121179.67073368083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0.512515834</v>
      </c>
      <c r="Q74" s="5">
        <f t="shared" si="91"/>
        <v>12.5</v>
      </c>
      <c r="R74">
        <f t="shared" si="62"/>
        <v>500000</v>
      </c>
      <c r="S74">
        <f t="shared" si="63"/>
        <v>-226906.38348292289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-2.8649840460478089</v>
      </c>
      <c r="AC74">
        <f t="shared" si="64"/>
        <v>-2.5615222233415578</v>
      </c>
      <c r="AE74">
        <f t="shared" si="65"/>
        <v>0</v>
      </c>
      <c r="AF74">
        <f t="shared" si="66"/>
        <v>0</v>
      </c>
      <c r="AG74">
        <f t="shared" si="67"/>
        <v>-1.411111811853422E-4</v>
      </c>
      <c r="AH74">
        <f t="shared" si="68"/>
        <v>-6.0585644393435878</v>
      </c>
      <c r="AI74">
        <f t="shared" si="69"/>
        <v>-6.0587055505247731</v>
      </c>
      <c r="AJ74">
        <f t="shared" si="70"/>
        <v>-0.30346182270625111</v>
      </c>
      <c r="AK74">
        <f t="shared" si="92"/>
        <v>-0.20054888322334663</v>
      </c>
      <c r="AL74">
        <f t="shared" si="71"/>
        <v>-6.5627162564543706</v>
      </c>
      <c r="AN74">
        <f t="shared" si="72"/>
        <v>0</v>
      </c>
      <c r="AO74">
        <f t="shared" si="73"/>
        <v>0</v>
      </c>
      <c r="AP74">
        <f t="shared" si="74"/>
        <v>-4.5194107843229536E-8</v>
      </c>
      <c r="AQ74">
        <f t="shared" si="75"/>
        <v>-1.9403948882492346E-3</v>
      </c>
      <c r="AR74">
        <f t="shared" si="76"/>
        <v>-1.9404400823570778E-3</v>
      </c>
      <c r="AS74">
        <f t="shared" si="77"/>
        <v>-9.7190642346589001E-5</v>
      </c>
      <c r="AT74">
        <f t="shared" si="78"/>
        <v>-6.4230401730749957E-5</v>
      </c>
      <c r="AU74">
        <f t="shared" si="79"/>
        <v>-2.1018611264344168E-3</v>
      </c>
      <c r="AW74">
        <v>71</v>
      </c>
      <c r="AX74">
        <f>IF(Z74&gt;0, (R74*SUMPRODUCT(K74:$K$98, X74:$X$98)-K74*$AZ$3)/Z74, 0)</f>
        <v>-226906.38348292289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0.52569093300000003</v>
      </c>
      <c r="Q75" s="5">
        <f t="shared" si="91"/>
        <v>12.5</v>
      </c>
      <c r="R75">
        <f t="shared" si="62"/>
        <v>500000</v>
      </c>
      <c r="S75">
        <f t="shared" si="63"/>
        <v>-436637.28541864571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-2.5615222233415578</v>
      </c>
      <c r="AC75">
        <f t="shared" si="64"/>
        <v>-2.288650081183607</v>
      </c>
      <c r="AE75">
        <f t="shared" si="65"/>
        <v>0</v>
      </c>
      <c r="AF75">
        <f t="shared" si="66"/>
        <v>0</v>
      </c>
      <c r="AG75">
        <f t="shared" si="67"/>
        <v>-6.5519200879434188E-5</v>
      </c>
      <c r="AH75">
        <f t="shared" si="68"/>
        <v>-2.9672347397621834</v>
      </c>
      <c r="AI75">
        <f t="shared" si="69"/>
        <v>-2.9673002589630628</v>
      </c>
      <c r="AJ75">
        <f t="shared" si="70"/>
        <v>-0.27287214215795075</v>
      </c>
      <c r="AK75">
        <f t="shared" si="92"/>
        <v>-0.17930655563390907</v>
      </c>
      <c r="AL75">
        <f t="shared" si="71"/>
        <v>-3.4194789567549226</v>
      </c>
      <c r="AN75">
        <f t="shared" si="72"/>
        <v>0</v>
      </c>
      <c r="AO75">
        <f t="shared" si="73"/>
        <v>0</v>
      </c>
      <c r="AP75">
        <f t="shared" si="74"/>
        <v>-1.8735744684452935E-8</v>
      </c>
      <c r="AQ75">
        <f t="shared" si="75"/>
        <v>-8.485047399360697E-4</v>
      </c>
      <c r="AR75">
        <f t="shared" si="76"/>
        <v>-8.4852347568075413E-4</v>
      </c>
      <c r="AS75">
        <f t="shared" si="77"/>
        <v>-7.8029993015007321E-5</v>
      </c>
      <c r="AT75">
        <f t="shared" si="78"/>
        <v>-5.127415782722208E-5</v>
      </c>
      <c r="AU75">
        <f t="shared" si="79"/>
        <v>-9.7782762652298357E-4</v>
      </c>
      <c r="AW75">
        <v>72</v>
      </c>
      <c r="AX75">
        <f>IF(Z75&gt;0, (R75*SUMPRODUCT(K75:$K$98, X75:$X$98)-K75*$AZ$3)/Z75, 0)</f>
        <v>-436637.28541864571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0.53963832300000003</v>
      </c>
      <c r="Q76" s="5">
        <f t="shared" si="91"/>
        <v>12.5</v>
      </c>
      <c r="R76">
        <f t="shared" si="62"/>
        <v>500000</v>
      </c>
      <c r="S76">
        <f t="shared" si="63"/>
        <v>-865941.50996453408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-2.288650081183607</v>
      </c>
      <c r="AC76">
        <f t="shared" si="64"/>
        <v>-2.0441302492751507</v>
      </c>
      <c r="AE76">
        <f t="shared" si="65"/>
        <v>0</v>
      </c>
      <c r="AF76">
        <f t="shared" si="66"/>
        <v>0</v>
      </c>
      <c r="AG76">
        <f t="shared" si="67"/>
        <v>-2.9507337183761856E-5</v>
      </c>
      <c r="AH76">
        <f t="shared" si="68"/>
        <v>-1.4142668674751198</v>
      </c>
      <c r="AI76">
        <f t="shared" si="69"/>
        <v>-1.4142963748123034</v>
      </c>
      <c r="AJ76">
        <f t="shared" si="70"/>
        <v>-0.24451983190845628</v>
      </c>
      <c r="AK76">
        <f t="shared" si="92"/>
        <v>-0.16020550568285249</v>
      </c>
      <c r="AL76">
        <f t="shared" si="71"/>
        <v>-1.8190217124036121</v>
      </c>
      <c r="AN76">
        <f t="shared" si="72"/>
        <v>0</v>
      </c>
      <c r="AO76">
        <f t="shared" si="73"/>
        <v>0</v>
      </c>
      <c r="AP76">
        <f t="shared" si="74"/>
        <v>-7.533804817798267E-9</v>
      </c>
      <c r="AQ76">
        <f t="shared" si="75"/>
        <v>-3.6109020863122661E-4</v>
      </c>
      <c r="AR76">
        <f t="shared" si="76"/>
        <v>-3.6109774243604439E-4</v>
      </c>
      <c r="AS76">
        <f t="shared" si="77"/>
        <v>-6.2430732946411351E-5</v>
      </c>
      <c r="AT76">
        <f t="shared" si="78"/>
        <v>-4.0903623496581748E-5</v>
      </c>
      <c r="AU76">
        <f t="shared" si="79"/>
        <v>-4.6443209887903747E-4</v>
      </c>
      <c r="AW76">
        <v>73</v>
      </c>
      <c r="AX76">
        <f>IF(Z76&gt;0, (R76*SUMPRODUCT(K76:$K$98, X76:$X$98)-K76*$AZ$3)/Z76, 0)</f>
        <v>-865941.50996453408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0.55384314300000004</v>
      </c>
      <c r="Q77" s="5">
        <f t="shared" si="91"/>
        <v>12.5</v>
      </c>
      <c r="R77">
        <f t="shared" si="62"/>
        <v>500000</v>
      </c>
      <c r="S77">
        <f t="shared" si="63"/>
        <v>-1772957.4030294607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-2.0441302492751507</v>
      </c>
      <c r="AC77">
        <f t="shared" si="64"/>
        <v>-1.8254124674762884</v>
      </c>
      <c r="AE77">
        <f t="shared" si="65"/>
        <v>0</v>
      </c>
      <c r="AF77">
        <f t="shared" si="66"/>
        <v>0</v>
      </c>
      <c r="AG77">
        <f t="shared" si="67"/>
        <v>-1.2869827444508802E-5</v>
      </c>
      <c r="AH77">
        <f t="shared" si="68"/>
        <v>-0.65369745469661744</v>
      </c>
      <c r="AI77">
        <f t="shared" si="69"/>
        <v>-0.65371032452406197</v>
      </c>
      <c r="AJ77">
        <f t="shared" si="70"/>
        <v>-0.21871778179886237</v>
      </c>
      <c r="AK77">
        <f t="shared" si="92"/>
        <v>-0.14308911744926056</v>
      </c>
      <c r="AL77">
        <f t="shared" si="71"/>
        <v>-1.0155172237721848</v>
      </c>
      <c r="AN77">
        <f t="shared" si="72"/>
        <v>0</v>
      </c>
      <c r="AO77">
        <f t="shared" si="73"/>
        <v>0</v>
      </c>
      <c r="AP77">
        <f t="shared" si="74"/>
        <v>-2.9338577058770977E-9</v>
      </c>
      <c r="AQ77">
        <f t="shared" si="75"/>
        <v>-1.4901950496564053E-4</v>
      </c>
      <c r="AR77">
        <f t="shared" si="76"/>
        <v>-1.490224388233464E-4</v>
      </c>
      <c r="AS77">
        <f t="shared" si="77"/>
        <v>-4.9859786567435911E-5</v>
      </c>
      <c r="AT77">
        <f t="shared" si="78"/>
        <v>-3.2619171598511565E-5</v>
      </c>
      <c r="AU77">
        <f t="shared" si="79"/>
        <v>-2.3150139698929385E-4</v>
      </c>
      <c r="AW77">
        <v>74</v>
      </c>
      <c r="AX77">
        <f>IF(Z77&gt;0, (R77*SUMPRODUCT(K77:$K$98, X77:$X$98)-K77*$AZ$3)/Z77, 0)</f>
        <v>-1772957.4030294607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0.568687897</v>
      </c>
      <c r="Q78" s="5">
        <f t="shared" si="91"/>
        <v>12.5</v>
      </c>
      <c r="R78">
        <f t="shared" si="62"/>
        <v>500000</v>
      </c>
      <c r="S78">
        <f t="shared" si="63"/>
        <v>-3757587.1485622544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-1.8254124674762884</v>
      </c>
      <c r="AC78">
        <f t="shared" si="64"/>
        <v>-1.6299553512602778</v>
      </c>
      <c r="AE78">
        <f t="shared" si="65"/>
        <v>0</v>
      </c>
      <c r="AF78">
        <f t="shared" si="66"/>
        <v>0</v>
      </c>
      <c r="AG78">
        <f t="shared" si="67"/>
        <v>-5.4222140658931192E-6</v>
      </c>
      <c r="AH78">
        <f t="shared" si="68"/>
        <v>-0.29275660416682375</v>
      </c>
      <c r="AI78">
        <f t="shared" si="69"/>
        <v>-0.29276202638088966</v>
      </c>
      <c r="AJ78">
        <f t="shared" si="70"/>
        <v>-0.19545711621601058</v>
      </c>
      <c r="AK78">
        <f t="shared" si="92"/>
        <v>-0.12777887272334021</v>
      </c>
      <c r="AL78">
        <f t="shared" si="71"/>
        <v>-0.61599801532024046</v>
      </c>
      <c r="AN78">
        <f t="shared" si="72"/>
        <v>0</v>
      </c>
      <c r="AO78">
        <f t="shared" si="73"/>
        <v>0</v>
      </c>
      <c r="AP78">
        <f t="shared" si="74"/>
        <v>-1.1036337142552102E-9</v>
      </c>
      <c r="AQ78">
        <f t="shared" si="75"/>
        <v>-5.9587477459017531E-5</v>
      </c>
      <c r="AR78">
        <f t="shared" si="76"/>
        <v>-5.9588581092731787E-5</v>
      </c>
      <c r="AS78">
        <f t="shared" si="77"/>
        <v>-3.9783206735412591E-5</v>
      </c>
      <c r="AT78">
        <f t="shared" si="78"/>
        <v>-2.6008023695349152E-5</v>
      </c>
      <c r="AU78">
        <f t="shared" si="79"/>
        <v>-1.2537981152349354E-4</v>
      </c>
      <c r="AW78">
        <v>75</v>
      </c>
      <c r="AX78">
        <f>IF(Z78&gt;0, (R78*SUMPRODUCT(K78:$K$98, X78:$X$98)-K78*$AZ$3)/Z78, 0)</f>
        <v>-3757587.1485622544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0.58363282999999999</v>
      </c>
      <c r="Q79" s="5">
        <f t="shared" si="91"/>
        <v>12.5</v>
      </c>
      <c r="R79">
        <f t="shared" si="62"/>
        <v>500000</v>
      </c>
      <c r="S79">
        <f t="shared" si="63"/>
        <v>-8256331.9197361311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-1.6299553512602778</v>
      </c>
      <c r="AC79">
        <f t="shared" si="64"/>
        <v>-1.4553666032725794</v>
      </c>
      <c r="AE79">
        <f t="shared" si="65"/>
        <v>0</v>
      </c>
      <c r="AF79">
        <f t="shared" si="66"/>
        <v>0</v>
      </c>
      <c r="AG79">
        <f t="shared" si="67"/>
        <v>-2.2034097850911803E-6</v>
      </c>
      <c r="AH79">
        <f t="shared" si="68"/>
        <v>-0.1265832856057203</v>
      </c>
      <c r="AI79">
        <f t="shared" si="69"/>
        <v>-0.1265854890155054</v>
      </c>
      <c r="AJ79">
        <f t="shared" si="70"/>
        <v>-0.17458874798769841</v>
      </c>
      <c r="AK79">
        <f t="shared" si="92"/>
        <v>-0.11409687458821946</v>
      </c>
      <c r="AL79">
        <f t="shared" si="71"/>
        <v>-0.41527111159142327</v>
      </c>
      <c r="AN79">
        <f t="shared" si="72"/>
        <v>0</v>
      </c>
      <c r="AO79">
        <f t="shared" si="73"/>
        <v>0</v>
      </c>
      <c r="AP79">
        <f t="shared" si="74"/>
        <v>-4.0042902605221286E-10</v>
      </c>
      <c r="AQ79">
        <f t="shared" si="75"/>
        <v>-2.300417385479213E-5</v>
      </c>
      <c r="AR79">
        <f t="shared" si="76"/>
        <v>-2.3004574283818181E-5</v>
      </c>
      <c r="AS79">
        <f t="shared" si="77"/>
        <v>-3.1728279863972883E-5</v>
      </c>
      <c r="AT79">
        <f t="shared" si="78"/>
        <v>-2.0734999307027025E-5</v>
      </c>
      <c r="AU79">
        <f t="shared" si="79"/>
        <v>-7.5467853454818089E-5</v>
      </c>
      <c r="AW79">
        <v>76</v>
      </c>
      <c r="AX79">
        <f>IF(Z79&gt;0, (R79*SUMPRODUCT(K79:$K$98, X79:$X$98)-K79*$AZ$3)/Z79, 0)</f>
        <v>-8256331.9197361311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0.59833308299999999</v>
      </c>
      <c r="Q80" s="5">
        <f t="shared" si="91"/>
        <v>12.5</v>
      </c>
      <c r="R80">
        <f t="shared" si="62"/>
        <v>500000</v>
      </c>
      <c r="S80">
        <f t="shared" si="63"/>
        <v>-18821690.352430824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-1.4553666032725794</v>
      </c>
      <c r="AC80">
        <f t="shared" si="64"/>
        <v>-1.2994535936382583</v>
      </c>
      <c r="AE80">
        <f t="shared" si="65"/>
        <v>0</v>
      </c>
      <c r="AF80">
        <f t="shared" si="66"/>
        <v>0</v>
      </c>
      <c r="AG80">
        <f t="shared" si="67"/>
        <v>-8.630027174142953E-7</v>
      </c>
      <c r="AH80">
        <f t="shared" si="68"/>
        <v>-5.2734918793038932E-2</v>
      </c>
      <c r="AI80">
        <f t="shared" si="69"/>
        <v>-5.2735781795756345E-2</v>
      </c>
      <c r="AJ80">
        <f t="shared" si="70"/>
        <v>-0.15591300963432109</v>
      </c>
      <c r="AK80">
        <f t="shared" si="92"/>
        <v>-0.10187566222908057</v>
      </c>
      <c r="AL80">
        <f t="shared" si="71"/>
        <v>-0.31052445365915798</v>
      </c>
      <c r="AN80">
        <f t="shared" si="72"/>
        <v>0</v>
      </c>
      <c r="AO80">
        <f t="shared" si="73"/>
        <v>0</v>
      </c>
      <c r="AP80">
        <f t="shared" si="74"/>
        <v>-1.4003107331355615E-10</v>
      </c>
      <c r="AQ80">
        <f t="shared" si="75"/>
        <v>-8.5567833457324209E-6</v>
      </c>
      <c r="AR80">
        <f t="shared" si="76"/>
        <v>-8.5569233768057344E-6</v>
      </c>
      <c r="AS80">
        <f t="shared" si="77"/>
        <v>-2.5298490540163337E-5</v>
      </c>
      <c r="AT80">
        <f t="shared" si="78"/>
        <v>-1.653037474691868E-5</v>
      </c>
      <c r="AU80">
        <f t="shared" si="79"/>
        <v>-5.038578866388775E-5</v>
      </c>
      <c r="AW80">
        <v>77</v>
      </c>
      <c r="AX80">
        <f>IF(Z80&gt;0, (R80*SUMPRODUCT(K80:$K$98, X80:$X$98)-K80*$AZ$3)/Z80, 0)</f>
        <v>-18821690.352430824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0.61338487399999997</v>
      </c>
      <c r="Q81" s="5">
        <f t="shared" si="91"/>
        <v>12.5</v>
      </c>
      <c r="R81">
        <f t="shared" si="62"/>
        <v>500000</v>
      </c>
      <c r="S81">
        <f t="shared" si="63"/>
        <v>-44621638.867593311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-1.2994535936382583</v>
      </c>
      <c r="AC81">
        <f t="shared" si="64"/>
        <v>-1.1602335666643036</v>
      </c>
      <c r="AE81">
        <f t="shared" si="65"/>
        <v>0</v>
      </c>
      <c r="AF81">
        <f t="shared" si="66"/>
        <v>0</v>
      </c>
      <c r="AG81">
        <f t="shared" si="67"/>
        <v>-3.2501987715732722E-7</v>
      </c>
      <c r="AH81">
        <f t="shared" si="68"/>
        <v>-2.1174112523313006E-2</v>
      </c>
      <c r="AI81">
        <f t="shared" si="69"/>
        <v>-2.1174437543190164E-2</v>
      </c>
      <c r="AJ81">
        <f t="shared" si="70"/>
        <v>-0.13922002697395475</v>
      </c>
      <c r="AK81">
        <f t="shared" si="92"/>
        <v>-9.0961751554678089E-2</v>
      </c>
      <c r="AL81">
        <f t="shared" si="71"/>
        <v>-0.25135621607182301</v>
      </c>
      <c r="AN81">
        <f t="shared" si="72"/>
        <v>0</v>
      </c>
      <c r="AO81">
        <f t="shared" si="73"/>
        <v>0</v>
      </c>
      <c r="AP81">
        <f t="shared" si="74"/>
        <v>-4.7087339571339457E-11</v>
      </c>
      <c r="AQ81">
        <f t="shared" si="75"/>
        <v>-3.0676050807328714E-6</v>
      </c>
      <c r="AR81">
        <f t="shared" si="76"/>
        <v>-3.0676521680724429E-6</v>
      </c>
      <c r="AS81">
        <f t="shared" si="77"/>
        <v>-2.0169537760548805E-5</v>
      </c>
      <c r="AT81">
        <f t="shared" si="78"/>
        <v>-1.3178107508131469E-5</v>
      </c>
      <c r="AU81">
        <f t="shared" si="79"/>
        <v>-3.6415297436752721E-5</v>
      </c>
      <c r="AW81">
        <v>78</v>
      </c>
      <c r="AX81">
        <f>IF(Z81&gt;0, (R81*SUMPRODUCT(K81:$K$98, X81:$X$98)-K81*$AZ$3)/Z81, 0)</f>
        <v>-44621638.867593311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0.62870016699999998</v>
      </c>
      <c r="Q82" s="5">
        <f t="shared" si="91"/>
        <v>12.5</v>
      </c>
      <c r="R82">
        <f t="shared" si="62"/>
        <v>500000</v>
      </c>
      <c r="S82">
        <f t="shared" si="63"/>
        <v>-110270872.67600022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-1.1602335666643036</v>
      </c>
      <c r="AC82">
        <f t="shared" si="64"/>
        <v>-1.0359253987717947</v>
      </c>
      <c r="AE82">
        <f t="shared" si="65"/>
        <v>0</v>
      </c>
      <c r="AF82">
        <f t="shared" si="66"/>
        <v>0</v>
      </c>
      <c r="AG82">
        <f t="shared" si="67"/>
        <v>-1.1742962733862283E-7</v>
      </c>
      <c r="AH82">
        <f t="shared" si="68"/>
        <v>-8.1736020418852438E-3</v>
      </c>
      <c r="AI82">
        <f t="shared" si="69"/>
        <v>-8.1737194715125819E-3</v>
      </c>
      <c r="AJ82">
        <f t="shared" si="70"/>
        <v>-0.12430816789250887</v>
      </c>
      <c r="AK82">
        <f t="shared" si="92"/>
        <v>-8.121634966650125E-2</v>
      </c>
      <c r="AL82">
        <f t="shared" si="71"/>
        <v>-0.21369823703052271</v>
      </c>
      <c r="AN82">
        <f t="shared" si="72"/>
        <v>0</v>
      </c>
      <c r="AO82">
        <f t="shared" si="73"/>
        <v>0</v>
      </c>
      <c r="AP82">
        <f t="shared" si="74"/>
        <v>-1.5189864217445744E-11</v>
      </c>
      <c r="AQ82">
        <f t="shared" si="75"/>
        <v>-1.0572792232888149E-6</v>
      </c>
      <c r="AR82">
        <f t="shared" si="76"/>
        <v>-1.0572944131530322E-6</v>
      </c>
      <c r="AS82">
        <f t="shared" si="77"/>
        <v>-1.607962346641645E-5</v>
      </c>
      <c r="AT82">
        <f t="shared" si="78"/>
        <v>-1.0505571307940223E-5</v>
      </c>
      <c r="AU82">
        <f t="shared" si="79"/>
        <v>-2.7642489187509705E-5</v>
      </c>
      <c r="AW82">
        <v>79</v>
      </c>
      <c r="AX82">
        <f>IF(Z82&gt;0, (R82*SUMPRODUCT(K82:$K$98, X82:$X$98)-K82*$AZ$3)/Z82, 0)</f>
        <v>-110270872.67600022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0.64417999699999995</v>
      </c>
      <c r="Q83" s="5">
        <f t="shared" si="91"/>
        <v>12.5</v>
      </c>
      <c r="R83">
        <f t="shared" si="62"/>
        <v>500000</v>
      </c>
      <c r="S83">
        <f t="shared" si="63"/>
        <v>-284703690.28269571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-1.0359253987717947</v>
      </c>
      <c r="AC83">
        <f t="shared" si="64"/>
        <v>-0.92493428149959878</v>
      </c>
      <c r="AE83">
        <f t="shared" si="65"/>
        <v>0</v>
      </c>
      <c r="AF83">
        <f t="shared" si="66"/>
        <v>0</v>
      </c>
      <c r="AG83">
        <f t="shared" si="67"/>
        <v>-4.0609514078531437E-8</v>
      </c>
      <c r="AH83">
        <f t="shared" si="68"/>
        <v>-3.025832679468207E-3</v>
      </c>
      <c r="AI83">
        <f t="shared" si="69"/>
        <v>-3.0258732889822857E-3</v>
      </c>
      <c r="AJ83">
        <f t="shared" si="70"/>
        <v>-0.1109911172721959</v>
      </c>
      <c r="AK83">
        <f t="shared" si="92"/>
        <v>-7.2514777914025635E-2</v>
      </c>
      <c r="AL83">
        <f t="shared" si="71"/>
        <v>-0.18653176847520381</v>
      </c>
      <c r="AN83">
        <f t="shared" si="72"/>
        <v>0</v>
      </c>
      <c r="AO83">
        <f t="shared" si="73"/>
        <v>0</v>
      </c>
      <c r="AP83">
        <f t="shared" si="74"/>
        <v>-4.6901418653988208E-12</v>
      </c>
      <c r="AQ83">
        <f t="shared" si="75"/>
        <v>-3.4946452450087875E-7</v>
      </c>
      <c r="AR83">
        <f t="shared" si="76"/>
        <v>-3.4946921464274414E-7</v>
      </c>
      <c r="AS83">
        <f t="shared" si="77"/>
        <v>-1.2818771601133657E-5</v>
      </c>
      <c r="AT83">
        <f t="shared" si="78"/>
        <v>-8.374997915438456E-6</v>
      </c>
      <c r="AU83">
        <f t="shared" si="79"/>
        <v>-2.1543238731214854E-5</v>
      </c>
      <c r="AW83">
        <v>80</v>
      </c>
      <c r="AX83">
        <f>IF(Z83&gt;0, (R83*SUMPRODUCT(K83:$K$98, X83:$X$98)-K83*$AZ$3)/Z83, 0)</f>
        <v>-284703690.28269571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0.65972661300000002</v>
      </c>
      <c r="Q84" s="5">
        <f t="shared" si="91"/>
        <v>12.5</v>
      </c>
      <c r="R84">
        <f t="shared" si="62"/>
        <v>500000</v>
      </c>
      <c r="S84">
        <f t="shared" si="63"/>
        <v>-769664842.33686745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-0.92493428149959878</v>
      </c>
      <c r="AC84">
        <f t="shared" si="64"/>
        <v>-0.82583447511464203</v>
      </c>
      <c r="AE84">
        <f t="shared" si="65"/>
        <v>0</v>
      </c>
      <c r="AF84">
        <f t="shared" si="66"/>
        <v>0</v>
      </c>
      <c r="AG84">
        <f t="shared" si="67"/>
        <v>-1.3412241759140764E-8</v>
      </c>
      <c r="AH84">
        <f t="shared" si="68"/>
        <v>-1.0716470871442144E-3</v>
      </c>
      <c r="AI84">
        <f t="shared" si="69"/>
        <v>-1.0716604993859734E-3</v>
      </c>
      <c r="AJ84">
        <f t="shared" si="70"/>
        <v>-9.9099806384956746E-2</v>
      </c>
      <c r="AK84">
        <f t="shared" si="92"/>
        <v>-6.4745399704971923E-2</v>
      </c>
      <c r="AL84">
        <f t="shared" si="71"/>
        <v>-0.16491686658931465</v>
      </c>
      <c r="AN84">
        <f t="shared" si="72"/>
        <v>0</v>
      </c>
      <c r="AO84">
        <f t="shared" si="73"/>
        <v>0</v>
      </c>
      <c r="AP84">
        <f t="shared" si="74"/>
        <v>-1.383061642317649E-12</v>
      </c>
      <c r="AQ84">
        <f t="shared" si="75"/>
        <v>-1.1050755026246664E-7</v>
      </c>
      <c r="AR84">
        <f t="shared" si="76"/>
        <v>-1.1050893332410895E-7</v>
      </c>
      <c r="AS84">
        <f t="shared" si="77"/>
        <v>-1.0219107546188457E-5</v>
      </c>
      <c r="AT84">
        <f t="shared" si="78"/>
        <v>-6.6765034851420536E-6</v>
      </c>
      <c r="AU84">
        <f t="shared" si="79"/>
        <v>-1.7006119964654621E-5</v>
      </c>
      <c r="AW84">
        <v>81</v>
      </c>
      <c r="AX84">
        <f>IF(Z84&gt;0, (R84*SUMPRODUCT(K84:$K$98, X84:$X$98)-K84*$AZ$3)/Z84, 0)</f>
        <v>-769664842.33686745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0.67535580100000003</v>
      </c>
      <c r="Q85" s="5">
        <f t="shared" si="91"/>
        <v>12.5</v>
      </c>
      <c r="R85">
        <f t="shared" si="62"/>
        <v>500000</v>
      </c>
      <c r="S85">
        <f t="shared" si="63"/>
        <v>-2184056917.5853453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-0.82583447511464203</v>
      </c>
      <c r="AC85">
        <f t="shared" si="64"/>
        <v>-0.73735230361372672</v>
      </c>
      <c r="AE85">
        <f t="shared" si="65"/>
        <v>0</v>
      </c>
      <c r="AF85">
        <f t="shared" si="66"/>
        <v>0</v>
      </c>
      <c r="AG85">
        <f t="shared" si="67"/>
        <v>-4.2200840650991963E-9</v>
      </c>
      <c r="AH85">
        <f t="shared" si="68"/>
        <v>-3.6232141105800635E-4</v>
      </c>
      <c r="AI85">
        <f t="shared" si="69"/>
        <v>-3.6232563114207142E-4</v>
      </c>
      <c r="AJ85">
        <f t="shared" si="70"/>
        <v>-8.8482171500915308E-2</v>
      </c>
      <c r="AK85">
        <f t="shared" si="92"/>
        <v>-5.7808413258024945E-2</v>
      </c>
      <c r="AL85">
        <f t="shared" si="71"/>
        <v>-0.14665291039008232</v>
      </c>
      <c r="AN85">
        <f t="shared" si="72"/>
        <v>0</v>
      </c>
      <c r="AO85">
        <f t="shared" si="73"/>
        <v>0</v>
      </c>
      <c r="AP85">
        <f t="shared" si="74"/>
        <v>-3.885467166202332E-13</v>
      </c>
      <c r="AQ85">
        <f t="shared" si="75"/>
        <v>-3.3359239402850406E-8</v>
      </c>
      <c r="AR85">
        <f t="shared" si="76"/>
        <v>-3.3359627949567019E-8</v>
      </c>
      <c r="AS85">
        <f t="shared" si="77"/>
        <v>-8.146628523453572E-6</v>
      </c>
      <c r="AT85">
        <f t="shared" si="78"/>
        <v>-5.322469604382912E-6</v>
      </c>
      <c r="AU85">
        <f t="shared" si="79"/>
        <v>-1.3502457755786051E-5</v>
      </c>
      <c r="AW85">
        <v>82</v>
      </c>
      <c r="AX85">
        <f>IF(Z85&gt;0, (R85*SUMPRODUCT(K85:$K$98, X85:$X$98)-K85*$AZ$3)/Z85, 0)</f>
        <v>-2184056917.5853453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0.69109609699999996</v>
      </c>
      <c r="Q86" s="5">
        <f t="shared" si="91"/>
        <v>12.5</v>
      </c>
      <c r="R86">
        <f t="shared" si="62"/>
        <v>500000</v>
      </c>
      <c r="S86">
        <f t="shared" si="63"/>
        <v>-6524006156.3867893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-0.73735230361372672</v>
      </c>
      <c r="AC86">
        <f t="shared" si="64"/>
        <v>-0.6583502994654078</v>
      </c>
      <c r="AE86">
        <f t="shared" si="65"/>
        <v>0</v>
      </c>
      <c r="AF86">
        <f t="shared" si="66"/>
        <v>0</v>
      </c>
      <c r="AG86">
        <f t="shared" si="67"/>
        <v>-1.2613995980462563E-9</v>
      </c>
      <c r="AH86">
        <f t="shared" si="68"/>
        <v>-1.1665934505607793E-4</v>
      </c>
      <c r="AI86">
        <f t="shared" si="69"/>
        <v>-1.1666060645567597E-4</v>
      </c>
      <c r="AJ86">
        <f t="shared" si="70"/>
        <v>-7.9002004148318927E-2</v>
      </c>
      <c r="AK86">
        <f t="shared" si="92"/>
        <v>-5.1614661252960874E-2</v>
      </c>
      <c r="AL86">
        <f t="shared" si="71"/>
        <v>-0.13073332600773549</v>
      </c>
      <c r="AN86">
        <f t="shared" si="72"/>
        <v>0</v>
      </c>
      <c r="AO86">
        <f t="shared" si="73"/>
        <v>0</v>
      </c>
      <c r="AP86">
        <f t="shared" si="74"/>
        <v>-1.0369475901394885E-13</v>
      </c>
      <c r="AQ86">
        <f t="shared" si="75"/>
        <v>-9.5901114056574333E-9</v>
      </c>
      <c r="AR86">
        <f t="shared" si="76"/>
        <v>-9.5902151004164467E-9</v>
      </c>
      <c r="AS86">
        <f t="shared" si="77"/>
        <v>-6.4944477503143363E-6</v>
      </c>
      <c r="AT86">
        <f t="shared" si="78"/>
        <v>-4.2430407211974659E-6</v>
      </c>
      <c r="AU86">
        <f t="shared" si="79"/>
        <v>-1.0747078686612219E-5</v>
      </c>
      <c r="AW86">
        <v>83</v>
      </c>
      <c r="AX86">
        <f>IF(Z86&gt;0, (R86*SUMPRODUCT(K86:$K$98, X86:$X$98)-K86*$AZ$3)/Z86, 0)</f>
        <v>-6524006156.3867893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0.70685825099999999</v>
      </c>
      <c r="Q87" s="5">
        <f t="shared" si="91"/>
        <v>12.5</v>
      </c>
      <c r="R87">
        <f t="shared" si="62"/>
        <v>500000</v>
      </c>
      <c r="S87">
        <f t="shared" si="63"/>
        <v>-20572754100.992893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-0.6583502994654078</v>
      </c>
      <c r="AC87">
        <f t="shared" si="64"/>
        <v>-0.5878127755666277</v>
      </c>
      <c r="AE87">
        <f t="shared" si="65"/>
        <v>0</v>
      </c>
      <c r="AF87">
        <f t="shared" si="66"/>
        <v>0</v>
      </c>
      <c r="AG87">
        <f t="shared" si="67"/>
        <v>-3.5715488837871392E-10</v>
      </c>
      <c r="AH87">
        <f t="shared" si="68"/>
        <v>-3.566522854748319E-5</v>
      </c>
      <c r="AI87">
        <f t="shared" si="69"/>
        <v>-3.566558570237157E-5</v>
      </c>
      <c r="AJ87">
        <f t="shared" si="70"/>
        <v>-7.0537523898780097E-2</v>
      </c>
      <c r="AK87">
        <f t="shared" si="92"/>
        <v>-4.6084520962578548E-2</v>
      </c>
      <c r="AL87">
        <f t="shared" si="71"/>
        <v>-0.11665771044706101</v>
      </c>
      <c r="AN87">
        <f t="shared" si="72"/>
        <v>0</v>
      </c>
      <c r="AO87">
        <f t="shared" si="73"/>
        <v>0</v>
      </c>
      <c r="AP87">
        <f t="shared" si="74"/>
        <v>-2.6214567347627664E-14</v>
      </c>
      <c r="AQ87">
        <f t="shared" si="75"/>
        <v>-2.6177677140880843E-9</v>
      </c>
      <c r="AR87">
        <f t="shared" si="76"/>
        <v>-2.6177939286554318E-9</v>
      </c>
      <c r="AS87">
        <f t="shared" si="77"/>
        <v>-5.1773354668989934E-6</v>
      </c>
      <c r="AT87">
        <f t="shared" si="78"/>
        <v>-3.3825262309602337E-6</v>
      </c>
      <c r="AU87">
        <f t="shared" si="79"/>
        <v>-8.5624794917878821E-6</v>
      </c>
      <c r="AW87">
        <v>84</v>
      </c>
      <c r="AX87">
        <f>IF(Z87&gt;0, (R87*SUMPRODUCT(K87:$K$98, X87:$X$98)-K87*$AZ$3)/Z87, 0)</f>
        <v>-20572754100.992893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0.722550582</v>
      </c>
      <c r="Q88" s="5">
        <f t="shared" si="91"/>
        <v>12.5</v>
      </c>
      <c r="R88">
        <f t="shared" si="62"/>
        <v>500000</v>
      </c>
      <c r="S88">
        <f t="shared" si="63"/>
        <v>-68680390718.895859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-0.5878127755666277</v>
      </c>
      <c r="AC88">
        <f t="shared" si="64"/>
        <v>-0.52483283756931365</v>
      </c>
      <c r="AE88">
        <f t="shared" si="65"/>
        <v>0</v>
      </c>
      <c r="AF88">
        <f t="shared" si="66"/>
        <v>0</v>
      </c>
      <c r="AG88">
        <f t="shared" si="67"/>
        <v>-9.5520867032742031E-11</v>
      </c>
      <c r="AH88">
        <f t="shared" si="68"/>
        <v>-1.0322498898487391E-5</v>
      </c>
      <c r="AI88">
        <f t="shared" si="69"/>
        <v>-1.0322594419354423E-5</v>
      </c>
      <c r="AJ88">
        <f t="shared" si="70"/>
        <v>-6.2979937997314051E-2</v>
      </c>
      <c r="AK88">
        <f t="shared" si="92"/>
        <v>-4.1146894289663942E-2</v>
      </c>
      <c r="AL88">
        <f t="shared" si="71"/>
        <v>-0.10413715488139735</v>
      </c>
      <c r="AN88">
        <f t="shared" si="72"/>
        <v>0</v>
      </c>
      <c r="AO88">
        <f t="shared" si="73"/>
        <v>0</v>
      </c>
      <c r="AP88">
        <f t="shared" si="74"/>
        <v>-6.2598846252185928E-15</v>
      </c>
      <c r="AQ88">
        <f t="shared" si="75"/>
        <v>-6.764768176395201E-10</v>
      </c>
      <c r="AR88">
        <f t="shared" si="76"/>
        <v>-6.7648307752414523E-10</v>
      </c>
      <c r="AS88">
        <f t="shared" si="77"/>
        <v>-4.1273405258294915E-6</v>
      </c>
      <c r="AT88">
        <f t="shared" si="78"/>
        <v>-2.696529239533307E-6</v>
      </c>
      <c r="AU88">
        <f t="shared" si="79"/>
        <v>-6.8245462484403238E-6</v>
      </c>
      <c r="AW88">
        <v>85</v>
      </c>
      <c r="AX88">
        <f>IF(Z88&gt;0, (R88*SUMPRODUCT(K88:$K$98, X88:$X$98)-K88*$AZ$3)/Z88, 0)</f>
        <v>-68680390718.895859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0.74076925400000004</v>
      </c>
      <c r="Q89" s="5">
        <f t="shared" si="91"/>
        <v>12.5</v>
      </c>
      <c r="R89">
        <f t="shared" si="62"/>
        <v>500000</v>
      </c>
      <c r="S89">
        <f t="shared" si="63"/>
        <v>-246044191929.81906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-0.52483283756931365</v>
      </c>
      <c r="AC89">
        <f t="shared" si="64"/>
        <v>-0.46860074841089616</v>
      </c>
      <c r="AE89">
        <f t="shared" si="65"/>
        <v>0</v>
      </c>
      <c r="AF89">
        <f t="shared" si="66"/>
        <v>0</v>
      </c>
      <c r="AG89">
        <f t="shared" si="67"/>
        <v>-2.3806736949137094E-11</v>
      </c>
      <c r="AH89">
        <f t="shared" si="68"/>
        <v>-2.8303568565311005E-6</v>
      </c>
      <c r="AI89">
        <f t="shared" si="69"/>
        <v>-2.8303806632680498E-6</v>
      </c>
      <c r="AJ89">
        <f t="shared" si="70"/>
        <v>-5.6232089158417486E-2</v>
      </c>
      <c r="AK89">
        <f t="shared" si="92"/>
        <v>-3.6738298629851958E-2</v>
      </c>
      <c r="AL89">
        <f t="shared" si="71"/>
        <v>-9.2973218168932711E-2</v>
      </c>
      <c r="AN89">
        <f t="shared" si="72"/>
        <v>0</v>
      </c>
      <c r="AO89">
        <f t="shared" si="73"/>
        <v>0</v>
      </c>
      <c r="AP89">
        <f t="shared" si="74"/>
        <v>-1.3929961741224639E-15</v>
      </c>
      <c r="AQ89">
        <f t="shared" si="75"/>
        <v>-1.6561178799818737E-10</v>
      </c>
      <c r="AR89">
        <f t="shared" si="76"/>
        <v>-1.656131809943615E-10</v>
      </c>
      <c r="AS89">
        <f t="shared" si="77"/>
        <v>-3.2902906949382685E-6</v>
      </c>
      <c r="AT89">
        <f t="shared" si="78"/>
        <v>-2.1496566095761094E-6</v>
      </c>
      <c r="AU89">
        <f t="shared" si="79"/>
        <v>-5.4401129176953725E-6</v>
      </c>
      <c r="AW89">
        <v>86</v>
      </c>
      <c r="AX89">
        <f>IF(Z89&gt;0, (R89*SUMPRODUCT(K89:$K$98, X89:$X$98)-K89*$AZ$3)/Z89, 0)</f>
        <v>-246044191929.81906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0.75888896100000003</v>
      </c>
      <c r="Q90" s="5">
        <f t="shared" si="91"/>
        <v>12.5</v>
      </c>
      <c r="R90">
        <f t="shared" si="62"/>
        <v>500000</v>
      </c>
      <c r="S90">
        <f t="shared" si="63"/>
        <v>-950548771917.44116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-0.46860074841089616</v>
      </c>
      <c r="AC90">
        <f t="shared" si="64"/>
        <v>-0.41839352550963799</v>
      </c>
      <c r="AE90">
        <f t="shared" si="65"/>
        <v>0</v>
      </c>
      <c r="AF90">
        <f t="shared" si="66"/>
        <v>0</v>
      </c>
      <c r="AG90">
        <f t="shared" si="67"/>
        <v>-5.5019997115147641E-12</v>
      </c>
      <c r="AH90">
        <f t="shared" si="68"/>
        <v>-7.2266679472523831E-7</v>
      </c>
      <c r="AI90">
        <f t="shared" si="69"/>
        <v>-7.2267229672494984E-7</v>
      </c>
      <c r="AJ90">
        <f t="shared" si="70"/>
        <v>-5.0207222901258175E-2</v>
      </c>
      <c r="AK90">
        <f t="shared" si="92"/>
        <v>-3.2802052388762735E-2</v>
      </c>
      <c r="AL90">
        <f t="shared" si="71"/>
        <v>-8.3009997962317644E-2</v>
      </c>
      <c r="AN90">
        <f t="shared" si="72"/>
        <v>0</v>
      </c>
      <c r="AO90">
        <f t="shared" si="73"/>
        <v>0</v>
      </c>
      <c r="AP90">
        <f t="shared" si="74"/>
        <v>-2.8744356528970314E-16</v>
      </c>
      <c r="AQ90">
        <f t="shared" si="75"/>
        <v>-3.775462211631327E-11</v>
      </c>
      <c r="AR90">
        <f t="shared" si="76"/>
        <v>-3.7754909559878563E-11</v>
      </c>
      <c r="AS90">
        <f t="shared" si="77"/>
        <v>-2.6229996202706558E-6</v>
      </c>
      <c r="AT90">
        <f t="shared" si="78"/>
        <v>-1.7136930901164559E-6</v>
      </c>
      <c r="AU90">
        <f t="shared" si="79"/>
        <v>-4.3367304652966718E-6</v>
      </c>
      <c r="AW90">
        <v>87</v>
      </c>
      <c r="AX90">
        <f>IF(Z90&gt;0, (R90*SUMPRODUCT(K90:$K$98, X90:$X$98)-K90*$AZ$3)/Z90, 0)</f>
        <v>-950548771917.44116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0.77688723800000004</v>
      </c>
      <c r="Q91" s="5">
        <f t="shared" si="91"/>
        <v>12.5</v>
      </c>
      <c r="R91">
        <f t="shared" si="62"/>
        <v>500000</v>
      </c>
      <c r="S91">
        <f t="shared" si="63"/>
        <v>-3982418756858.6719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-0.41839352550963799</v>
      </c>
      <c r="AC91">
        <f t="shared" si="64"/>
        <v>-0.37356564780911589</v>
      </c>
      <c r="AE91">
        <f t="shared" si="65"/>
        <v>0</v>
      </c>
      <c r="AF91">
        <f t="shared" si="66"/>
        <v>0</v>
      </c>
      <c r="AG91">
        <f t="shared" si="67"/>
        <v>-1.1725463550441143E-12</v>
      </c>
      <c r="AH91">
        <f t="shared" si="68"/>
        <v>-1.7097733437422009E-7</v>
      </c>
      <c r="AI91">
        <f t="shared" si="69"/>
        <v>-1.7097850692057512E-7</v>
      </c>
      <c r="AJ91">
        <f t="shared" si="70"/>
        <v>-4.4827877700522101E-2</v>
      </c>
      <c r="AK91">
        <f t="shared" si="92"/>
        <v>-2.9287546785674662E-2</v>
      </c>
      <c r="AL91">
        <f t="shared" si="71"/>
        <v>-7.4115595464703685E-2</v>
      </c>
      <c r="AN91">
        <f t="shared" si="72"/>
        <v>0</v>
      </c>
      <c r="AO91">
        <f t="shared" si="73"/>
        <v>0</v>
      </c>
      <c r="AP91">
        <f t="shared" si="74"/>
        <v>-5.4694546533942818E-17</v>
      </c>
      <c r="AQ91">
        <f t="shared" si="75"/>
        <v>-7.9754013399567923E-12</v>
      </c>
      <c r="AR91">
        <f t="shared" si="76"/>
        <v>-7.9754560345033255E-12</v>
      </c>
      <c r="AS91">
        <f t="shared" si="77"/>
        <v>-2.0910392432347451E-6</v>
      </c>
      <c r="AT91">
        <f t="shared" si="78"/>
        <v>-1.3661456399084909E-6</v>
      </c>
      <c r="AU91">
        <f t="shared" si="79"/>
        <v>-3.4571928585992706E-6</v>
      </c>
      <c r="AW91">
        <v>88</v>
      </c>
      <c r="AX91">
        <f>IF(Z91&gt;0, (R91*SUMPRODUCT(K91:$K$98, X91:$X$98)-K91*$AZ$3)/Z91, 0)</f>
        <v>-3982418756858.6719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0.79474162100000001</v>
      </c>
      <c r="Q92" s="5">
        <f t="shared" si="91"/>
        <v>12.5</v>
      </c>
      <c r="R92">
        <f t="shared" si="62"/>
        <v>500000</v>
      </c>
      <c r="S92">
        <f t="shared" si="63"/>
        <v>-18210388978919.523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-0.37356564780911589</v>
      </c>
      <c r="AC92">
        <f t="shared" si="64"/>
        <v>-0.3335407569793441</v>
      </c>
      <c r="AE92">
        <f t="shared" si="65"/>
        <v>0</v>
      </c>
      <c r="AF92">
        <f t="shared" si="66"/>
        <v>0</v>
      </c>
      <c r="AG92">
        <f t="shared" si="67"/>
        <v>-2.2894950058827225E-13</v>
      </c>
      <c r="AH92">
        <f t="shared" si="68"/>
        <v>-3.7274855636216033E-8</v>
      </c>
      <c r="AI92">
        <f t="shared" si="69"/>
        <v>-3.7275084585716621E-8</v>
      </c>
      <c r="AJ92">
        <f t="shared" si="70"/>
        <v>-4.0024890829771786E-2</v>
      </c>
      <c r="AK92">
        <f t="shared" si="92"/>
        <v>-2.6149595346638115E-2</v>
      </c>
      <c r="AL92">
        <f t="shared" si="71"/>
        <v>-6.6174523451494494E-2</v>
      </c>
      <c r="AN92">
        <f t="shared" si="72"/>
        <v>0</v>
      </c>
      <c r="AO92">
        <f t="shared" si="73"/>
        <v>0</v>
      </c>
      <c r="AP92">
        <f t="shared" si="74"/>
        <v>-9.5353290146051265E-18</v>
      </c>
      <c r="AQ92">
        <f t="shared" si="75"/>
        <v>-1.5524297347230585E-12</v>
      </c>
      <c r="AR92">
        <f t="shared" si="76"/>
        <v>-1.5524392700520729E-12</v>
      </c>
      <c r="AS92">
        <f t="shared" si="77"/>
        <v>-1.66696368349744E-6</v>
      </c>
      <c r="AT92">
        <f t="shared" si="78"/>
        <v>-1.0890829400732667E-6</v>
      </c>
      <c r="AU92">
        <f t="shared" si="79"/>
        <v>-2.756048176009977E-6</v>
      </c>
      <c r="AW92">
        <v>89</v>
      </c>
      <c r="AX92">
        <f>IF(Z92&gt;0, (R92*SUMPRODUCT(K92:$K$98, X92:$X$98)-K92*$AZ$3)/Z92, 0)</f>
        <v>-18210388978919.523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0.81243025300000005</v>
      </c>
      <c r="Q93" s="5">
        <f t="shared" si="91"/>
        <v>12.5</v>
      </c>
      <c r="R93">
        <f t="shared" si="62"/>
        <v>500000</v>
      </c>
      <c r="S93">
        <f t="shared" si="63"/>
        <v>-91565574366161.891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-0.3335407569793441</v>
      </c>
      <c r="AC93">
        <f t="shared" si="64"/>
        <v>-0.29780424730433669</v>
      </c>
      <c r="AE93">
        <f t="shared" si="65"/>
        <v>0</v>
      </c>
      <c r="AF93">
        <f t="shared" si="66"/>
        <v>0</v>
      </c>
      <c r="AG93">
        <f t="shared" si="67"/>
        <v>-4.0654504895235825E-14</v>
      </c>
      <c r="AH93">
        <f t="shared" si="68"/>
        <v>-7.4402200274861469E-9</v>
      </c>
      <c r="AI93">
        <f t="shared" si="69"/>
        <v>-7.4402606819910418E-9</v>
      </c>
      <c r="AJ93">
        <f t="shared" si="70"/>
        <v>-3.5736509675007411E-2</v>
      </c>
      <c r="AK93">
        <f t="shared" si="92"/>
        <v>-2.3347852988554088E-2</v>
      </c>
      <c r="AL93">
        <f t="shared" si="71"/>
        <v>-5.9084370103822184E-2</v>
      </c>
      <c r="AN93">
        <f t="shared" si="72"/>
        <v>0</v>
      </c>
      <c r="AO93">
        <f t="shared" si="73"/>
        <v>0</v>
      </c>
      <c r="AP93">
        <f t="shared" si="74"/>
        <v>-1.5117731791832057E-18</v>
      </c>
      <c r="AQ93">
        <f t="shared" si="75"/>
        <v>-2.766710629919244E-13</v>
      </c>
      <c r="AR93">
        <f t="shared" si="76"/>
        <v>-2.7667257476510357E-13</v>
      </c>
      <c r="AS93">
        <f t="shared" si="77"/>
        <v>-1.3288932427911185E-6</v>
      </c>
      <c r="AT93">
        <f t="shared" si="78"/>
        <v>-8.682102519896837E-7</v>
      </c>
      <c r="AU93">
        <f t="shared" si="79"/>
        <v>-2.1971037714533773E-6</v>
      </c>
      <c r="AW93">
        <v>90</v>
      </c>
      <c r="AX93">
        <f>IF(Z93&gt;0, (R93*SUMPRODUCT(K93:$K$98, X93:$X$98)-K93*$AZ$3)/Z93, 0)</f>
        <v>-91565574366161.891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0.830029028</v>
      </c>
      <c r="Q94" s="5">
        <f t="shared" si="91"/>
        <v>12.5</v>
      </c>
      <c r="R94">
        <f t="shared" si="62"/>
        <v>500000</v>
      </c>
      <c r="S94">
        <f t="shared" si="63"/>
        <v>-511061326255608.31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-0.29780424730433669</v>
      </c>
      <c r="AC94">
        <f t="shared" si="64"/>
        <v>-0.26589664937911345</v>
      </c>
      <c r="AE94">
        <f t="shared" si="65"/>
        <v>0</v>
      </c>
      <c r="AF94">
        <f t="shared" si="66"/>
        <v>0</v>
      </c>
      <c r="AG94">
        <f t="shared" si="67"/>
        <v>-6.5035406642696322E-15</v>
      </c>
      <c r="AH94">
        <f t="shared" si="68"/>
        <v>-1.3497767672805533E-9</v>
      </c>
      <c r="AI94">
        <f t="shared" si="69"/>
        <v>-1.3497832708212176E-9</v>
      </c>
      <c r="AJ94">
        <f t="shared" si="70"/>
        <v>-3.1907597925223241E-2</v>
      </c>
      <c r="AK94">
        <f t="shared" si="92"/>
        <v>-2.0846297311303569E-2</v>
      </c>
      <c r="AL94">
        <f t="shared" si="71"/>
        <v>-5.2753896586310078E-2</v>
      </c>
      <c r="AN94">
        <f t="shared" si="72"/>
        <v>0</v>
      </c>
      <c r="AO94">
        <f t="shared" si="73"/>
        <v>0</v>
      </c>
      <c r="AP94">
        <f t="shared" si="74"/>
        <v>-2.1592841510488173E-19</v>
      </c>
      <c r="AQ94">
        <f t="shared" si="75"/>
        <v>-4.4814843659782359E-14</v>
      </c>
      <c r="AR94">
        <f t="shared" si="76"/>
        <v>-4.4815059588197465E-14</v>
      </c>
      <c r="AS94">
        <f t="shared" si="77"/>
        <v>-1.059385557108838E-6</v>
      </c>
      <c r="AT94">
        <f t="shared" si="78"/>
        <v>-6.9213189731634403E-7</v>
      </c>
      <c r="AU94">
        <f t="shared" si="79"/>
        <v>-1.7515174992402416E-6</v>
      </c>
      <c r="AW94">
        <v>91</v>
      </c>
      <c r="AX94">
        <f>IF(Z94&gt;0, (R94*SUMPRODUCT(K94:$K$98, X94:$X$98)-K94*$AZ$3)/Z94, 0)</f>
        <v>-511061326255608.31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0.84762719500000006</v>
      </c>
      <c r="Q95" s="5">
        <f t="shared" si="91"/>
        <v>12.5</v>
      </c>
      <c r="R95">
        <f t="shared" si="62"/>
        <v>500000</v>
      </c>
      <c r="S95">
        <f t="shared" si="63"/>
        <v>-3204999406912297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-0.26589664937911345</v>
      </c>
      <c r="AC95">
        <f t="shared" si="64"/>
        <v>-0.23740772265996193</v>
      </c>
      <c r="AE95">
        <f t="shared" si="65"/>
        <v>0</v>
      </c>
      <c r="AF95">
        <f t="shared" si="66"/>
        <v>0</v>
      </c>
      <c r="AG95">
        <f t="shared" si="67"/>
        <v>-9.259273268036304E-16</v>
      </c>
      <c r="AH95">
        <f t="shared" si="68"/>
        <v>-2.2050311723293222E-10</v>
      </c>
      <c r="AI95">
        <f t="shared" si="69"/>
        <v>-2.2050404316025903E-10</v>
      </c>
      <c r="AJ95">
        <f t="shared" si="70"/>
        <v>-2.8488926719151514E-2</v>
      </c>
      <c r="AK95">
        <f t="shared" si="92"/>
        <v>-1.8612765456537943E-2</v>
      </c>
      <c r="AL95">
        <f t="shared" si="71"/>
        <v>-4.7101692396193495E-2</v>
      </c>
      <c r="AN95">
        <f t="shared" si="72"/>
        <v>0</v>
      </c>
      <c r="AO95">
        <f t="shared" si="73"/>
        <v>0</v>
      </c>
      <c r="AP95">
        <f t="shared" si="74"/>
        <v>-2.7448512622934255E-20</v>
      </c>
      <c r="AQ95">
        <f t="shared" si="75"/>
        <v>-6.5366713148623764E-15</v>
      </c>
      <c r="AR95">
        <f t="shared" si="76"/>
        <v>-6.5366987633749995E-15</v>
      </c>
      <c r="AS95">
        <f t="shared" si="77"/>
        <v>-8.4453568009913638E-7</v>
      </c>
      <c r="AT95">
        <f t="shared" si="78"/>
        <v>-5.5176331099886196E-7</v>
      </c>
      <c r="AU95">
        <f t="shared" si="79"/>
        <v>-1.396298997634697E-6</v>
      </c>
      <c r="AW95">
        <v>92</v>
      </c>
      <c r="AX95">
        <f>IF(Z95&gt;0, (R95*SUMPRODUCT(K95:$K$98, X95:$X$98)-K95*$AZ$3)/Z95, 0)</f>
        <v>-3204999406912297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0.86522596900000004</v>
      </c>
      <c r="Q96" s="5">
        <f t="shared" si="91"/>
        <v>12.5</v>
      </c>
      <c r="R96">
        <f t="shared" si="62"/>
        <v>500000</v>
      </c>
      <c r="S96">
        <f t="shared" si="63"/>
        <v>-2.2934312455727512E+16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-0.23740772265996193</v>
      </c>
      <c r="AC96">
        <f t="shared" si="64"/>
        <v>-0.2119711809464003</v>
      </c>
      <c r="AE96">
        <f t="shared" si="65"/>
        <v>0</v>
      </c>
      <c r="AF96">
        <f t="shared" si="66"/>
        <v>0</v>
      </c>
      <c r="AG96">
        <f t="shared" si="67"/>
        <v>-1.1553168497834322E-16</v>
      </c>
      <c r="AH96">
        <f t="shared" si="68"/>
        <v>-3.2045454742290034E-11</v>
      </c>
      <c r="AI96">
        <f t="shared" si="69"/>
        <v>-3.2045570273975011E-11</v>
      </c>
      <c r="AJ96">
        <f t="shared" si="70"/>
        <v>-2.5436541713561633E-2</v>
      </c>
      <c r="AK96">
        <f t="shared" si="92"/>
        <v>-1.6618540586197338E-2</v>
      </c>
      <c r="AL96">
        <f t="shared" si="71"/>
        <v>-4.2055082331804543E-2</v>
      </c>
      <c r="AN96">
        <f t="shared" si="72"/>
        <v>0</v>
      </c>
      <c r="AO96">
        <f t="shared" si="73"/>
        <v>0</v>
      </c>
      <c r="AP96">
        <f t="shared" si="74"/>
        <v>-3.0579121115338278E-21</v>
      </c>
      <c r="AQ96">
        <f t="shared" si="75"/>
        <v>-8.4818449756382219E-16</v>
      </c>
      <c r="AR96">
        <f t="shared" si="76"/>
        <v>-8.4818755547593372E-16</v>
      </c>
      <c r="AS96">
        <f t="shared" si="77"/>
        <v>-6.7325867354930519E-7</v>
      </c>
      <c r="AT96">
        <f t="shared" si="78"/>
        <v>-4.3986233338564496E-7</v>
      </c>
      <c r="AU96">
        <f t="shared" si="79"/>
        <v>-1.1131210077831377E-6</v>
      </c>
      <c r="AW96">
        <v>93</v>
      </c>
      <c r="AX96">
        <f>IF(Z96&gt;0, (R96*SUMPRODUCT(K96:$K$98, X96:$X$98)-K96*$AZ$3)/Z96, 0)</f>
        <v>-2.2934312455727512E+16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0.88282474399999999</v>
      </c>
      <c r="Q97" s="5">
        <f t="shared" si="91"/>
        <v>12.5</v>
      </c>
      <c r="R97">
        <f t="shared" si="62"/>
        <v>500000</v>
      </c>
      <c r="S97">
        <f t="shared" si="63"/>
        <v>-1.9106149550614493E+17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-0.2119711809464003</v>
      </c>
      <c r="AC97">
        <f t="shared" si="64"/>
        <v>-0.18925998298785809</v>
      </c>
      <c r="AE97">
        <f t="shared" si="65"/>
        <v>0</v>
      </c>
      <c r="AF97">
        <f t="shared" si="66"/>
        <v>0</v>
      </c>
      <c r="AG97">
        <f t="shared" si="67"/>
        <v>-1.2382137913665284E-17</v>
      </c>
      <c r="AH97">
        <f t="shared" si="68"/>
        <v>-4.0797692085957803E-12</v>
      </c>
      <c r="AI97">
        <f t="shared" si="69"/>
        <v>-4.0797815907336937E-12</v>
      </c>
      <c r="AJ97">
        <f t="shared" si="70"/>
        <v>-2.2711197958542206E-2</v>
      </c>
      <c r="AK97">
        <f t="shared" si="92"/>
        <v>-1.4837982666248022E-2</v>
      </c>
      <c r="AL97">
        <f t="shared" si="71"/>
        <v>-3.7549180628870013E-2</v>
      </c>
      <c r="AN97">
        <f t="shared" si="72"/>
        <v>0</v>
      </c>
      <c r="AO97">
        <f t="shared" si="73"/>
        <v>0</v>
      </c>
      <c r="AP97">
        <f t="shared" si="74"/>
        <v>-2.9261831551708784E-22</v>
      </c>
      <c r="AQ97">
        <f t="shared" si="75"/>
        <v>-9.6414302751405397E-17</v>
      </c>
      <c r="AR97">
        <f t="shared" si="76"/>
        <v>-9.6414595369720897E-17</v>
      </c>
      <c r="AS97">
        <f t="shared" si="77"/>
        <v>-5.3671769256174611E-7</v>
      </c>
      <c r="AT97">
        <f t="shared" si="78"/>
        <v>-3.5065555914035138E-7</v>
      </c>
      <c r="AU97">
        <f t="shared" si="79"/>
        <v>-8.8737325179851217E-7</v>
      </c>
      <c r="AW97">
        <v>94</v>
      </c>
      <c r="AX97">
        <f>IF(Z97&gt;0, (R97*SUMPRODUCT(K97:$K$98, X97:$X$98)-K97*$AZ$3)/Z97, 0)</f>
        <v>-1.9106149550614493E+17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-0.18925998298785809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-4.9528551654661132E-13</v>
      </c>
      <c r="AI98">
        <f t="shared" si="69"/>
        <v>-4.9528551654661132E-13</v>
      </c>
      <c r="AJ98">
        <f t="shared" si="70"/>
        <v>-0.18925998298785809</v>
      </c>
      <c r="AK98">
        <f t="shared" si="92"/>
        <v>-1.3248198809150067E-2</v>
      </c>
      <c r="AL98">
        <f t="shared" si="71"/>
        <v>-0.20250818179750346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-1.0450654125610278E-17</v>
      </c>
      <c r="AR98">
        <f t="shared" si="76"/>
        <v>-1.0450654125610278E-17</v>
      </c>
      <c r="AS98">
        <f t="shared" si="77"/>
        <v>-3.9934352125131266E-6</v>
      </c>
      <c r="AT98">
        <f t="shared" si="78"/>
        <v>-2.7954046487591885E-7</v>
      </c>
      <c r="AU98">
        <f t="shared" si="79"/>
        <v>-4.2729756773994965E-6</v>
      </c>
      <c r="AW98">
        <v>95</v>
      </c>
    </row>
    <row r="100" spans="5:50" x14ac:dyDescent="0.25">
      <c r="AN100" s="6">
        <f t="shared" ref="AN100:AU100" si="93">SUM(AN3:AN98)</f>
        <v>12261.603602870618</v>
      </c>
      <c r="AO100" s="6">
        <f t="shared" si="93"/>
        <v>-1226.1603602870618</v>
      </c>
      <c r="AP100" s="6">
        <f t="shared" si="93"/>
        <v>-707.38880463985993</v>
      </c>
      <c r="AQ100" s="6">
        <f t="shared" si="93"/>
        <v>-8008.5322299545451</v>
      </c>
      <c r="AR100" s="6">
        <f t="shared" si="93"/>
        <v>2319.5222079891505</v>
      </c>
      <c r="AS100" s="6">
        <f t="shared" si="93"/>
        <v>-1564.3217793575318</v>
      </c>
      <c r="AT100" s="6">
        <f t="shared" si="93"/>
        <v>912.5210379585593</v>
      </c>
      <c r="AU100" s="6">
        <f t="shared" si="93"/>
        <v>1667.721466590182</v>
      </c>
    </row>
  </sheetData>
  <conditionalFormatting sqref="AN100:AU100">
    <cfRule type="cellIs" dxfId="59" priority="1" operator="lessThan">
      <formula>0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DE330-AC41-4691-A7FD-A813CFFF3D25}">
  <sheetPr codeName="Sheet3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25314.429963976472</v>
      </c>
      <c r="K3">
        <v>1</v>
      </c>
      <c r="L3" s="2">
        <v>0</v>
      </c>
      <c r="O3">
        <f>$C$3</f>
        <v>25314.429963976472</v>
      </c>
      <c r="P3">
        <f>O3*C5</f>
        <v>2531.4429963976472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25314.429963976472</v>
      </c>
      <c r="AF3">
        <f t="shared" ref="AF3:AF34" si="4">-$Z3*P3</f>
        <v>-2531.4429963976472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22158.029996878824</v>
      </c>
      <c r="AJ3">
        <f t="shared" ref="AJ3:AJ34" si="8">AB3-AC3</f>
        <v>0</v>
      </c>
      <c r="AL3">
        <f t="shared" ref="AL3:AL34" si="9">SUM(AI3:AK3)</f>
        <v>22158.029996878824</v>
      </c>
      <c r="AN3">
        <f t="shared" ref="AN3:AN34" si="10">AE3*$K3</f>
        <v>25314.429963976472</v>
      </c>
      <c r="AO3">
        <f t="shared" ref="AO3:AO34" si="11">AF3*$K3</f>
        <v>-2531.4429963976472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22158.029996878824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22158.029996878824</v>
      </c>
      <c r="AW3">
        <v>0</v>
      </c>
      <c r="AX3">
        <f>IF(Z3&gt;0, (R3*SUMPRODUCT(K3:$K$98, X3:$X$98)-K3*$AZ$3)/Z3, 0)</f>
        <v>0</v>
      </c>
      <c r="AZ3">
        <f>C6*SUMPRODUCT(X4:X89, K4:K89)/1</f>
        <v>14687.407514142049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500000</v>
      </c>
      <c r="S4">
        <f t="shared" si="1"/>
        <v>1591.7783832182256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1573.6508050866487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-1573.6508050866487</v>
      </c>
      <c r="AK4">
        <f>G4*SUM(AB4, AE4:AF4)</f>
        <v>0</v>
      </c>
      <c r="AL4">
        <f t="shared" si="9"/>
        <v>-2267.7783050866487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-619.75669642857133</v>
      </c>
      <c r="AR4">
        <f t="shared" si="14"/>
        <v>-619.75669642857133</v>
      </c>
      <c r="AS4">
        <f t="shared" si="15"/>
        <v>-1405.0453616845077</v>
      </c>
      <c r="AT4">
        <f t="shared" si="16"/>
        <v>0</v>
      </c>
      <c r="AU4">
        <f t="shared" si="17"/>
        <v>-2024.8020581130791</v>
      </c>
      <c r="AW4">
        <v>1</v>
      </c>
      <c r="AX4">
        <f>IF(Z4&gt;0, (R4*SUMPRODUCT(K4:$K$98, X4:$X$98)-K4*$AZ$3)/Z4, 0)</f>
        <v>1591.7783832182256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1.4257860000000001E-3</v>
      </c>
      <c r="Q5" s="5">
        <f t="shared" ref="Q5:Q36" si="29">$C$8</f>
        <v>12.5</v>
      </c>
      <c r="R5">
        <f t="shared" si="0"/>
        <v>500000</v>
      </c>
      <c r="S5">
        <f t="shared" si="1"/>
        <v>2413.6914572454357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1573.6508050866487</v>
      </c>
      <c r="AC5">
        <f t="shared" si="2"/>
        <v>2358.939470342586</v>
      </c>
      <c r="AE5">
        <f t="shared" si="3"/>
        <v>0</v>
      </c>
      <c r="AF5">
        <f t="shared" si="4"/>
        <v>0</v>
      </c>
      <c r="AG5">
        <f t="shared" si="5"/>
        <v>-12.216450984556793</v>
      </c>
      <c r="AH5">
        <f t="shared" si="6"/>
        <v>-704.77439272828508</v>
      </c>
      <c r="AI5">
        <f t="shared" si="7"/>
        <v>-716.99084371284187</v>
      </c>
      <c r="AJ5">
        <f t="shared" si="8"/>
        <v>-785.2886652559373</v>
      </c>
      <c r="AK5">
        <f>G5*SUM(AB5, AE5:AF5)</f>
        <v>110.15555635606542</v>
      </c>
      <c r="AL5">
        <f t="shared" si="9"/>
        <v>-1392.1239526127138</v>
      </c>
      <c r="AN5">
        <f t="shared" si="10"/>
        <v>0</v>
      </c>
      <c r="AO5">
        <f t="shared" si="11"/>
        <v>0</v>
      </c>
      <c r="AP5">
        <f t="shared" si="12"/>
        <v>-9.7388799302908104</v>
      </c>
      <c r="AQ5">
        <f t="shared" si="13"/>
        <v>-561.8418309377272</v>
      </c>
      <c r="AR5">
        <f t="shared" si="14"/>
        <v>-571.58071086801806</v>
      </c>
      <c r="AS5">
        <f t="shared" si="15"/>
        <v>-626.02731605224585</v>
      </c>
      <c r="AT5">
        <f t="shared" si="16"/>
        <v>87.815335105281733</v>
      </c>
      <c r="AU5">
        <f t="shared" si="17"/>
        <v>-1109.7926918149822</v>
      </c>
      <c r="AW5">
        <v>2</v>
      </c>
      <c r="AX5">
        <f>IF(Z5&gt;0, (R5*SUMPRODUCT(K5:$K$98, X5:$X$98)-K5*$AZ$3)/Z5, 0)</f>
        <v>2413.6914572454357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1.477569E-3</v>
      </c>
      <c r="Q6" s="5">
        <f t="shared" si="29"/>
        <v>12.5</v>
      </c>
      <c r="R6">
        <f t="shared" si="0"/>
        <v>500000</v>
      </c>
      <c r="S6">
        <f t="shared" si="1"/>
        <v>3158.6854450467367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2358.939470342586</v>
      </c>
      <c r="AC6">
        <f t="shared" si="2"/>
        <v>3051.602426623167</v>
      </c>
      <c r="AE6">
        <f t="shared" si="3"/>
        <v>0</v>
      </c>
      <c r="AF6">
        <f t="shared" si="4"/>
        <v>0</v>
      </c>
      <c r="AG6">
        <f t="shared" si="5"/>
        <v>-12.076235825446426</v>
      </c>
      <c r="AH6">
        <f t="shared" si="6"/>
        <v>-722.0259705920239</v>
      </c>
      <c r="AI6">
        <f t="shared" si="7"/>
        <v>-734.10220641747037</v>
      </c>
      <c r="AJ6">
        <f t="shared" si="8"/>
        <v>-692.66295628058106</v>
      </c>
      <c r="AK6">
        <f>G6*SUM(AB6, AE6:AF6)</f>
        <v>165.12576292398103</v>
      </c>
      <c r="AL6">
        <f t="shared" si="9"/>
        <v>-1261.6393997740704</v>
      </c>
      <c r="AN6">
        <f t="shared" si="10"/>
        <v>0</v>
      </c>
      <c r="AO6">
        <f t="shared" si="11"/>
        <v>0</v>
      </c>
      <c r="AP6">
        <f t="shared" si="12"/>
        <v>-8.5956261284894495</v>
      </c>
      <c r="AQ6">
        <f t="shared" si="13"/>
        <v>-513.92382427570931</v>
      </c>
      <c r="AR6">
        <f t="shared" si="14"/>
        <v>-522.51945040419889</v>
      </c>
      <c r="AS6">
        <f t="shared" si="15"/>
        <v>-493.02381067256186</v>
      </c>
      <c r="AT6">
        <f t="shared" si="16"/>
        <v>117.53325645440977</v>
      </c>
      <c r="AU6">
        <f t="shared" si="17"/>
        <v>-898.01000462235095</v>
      </c>
      <c r="AW6">
        <v>3</v>
      </c>
      <c r="AX6">
        <f>IF(Z6&gt;0, (R6*SUMPRODUCT(K6:$K$98, X6:$X$98)-K6*$AZ$3)/Z6, 0)</f>
        <v>3158.6854450467367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1.5369540000000001E-3</v>
      </c>
      <c r="Q7" s="5">
        <f t="shared" si="29"/>
        <v>12.5</v>
      </c>
      <c r="R7">
        <f t="shared" si="0"/>
        <v>500000</v>
      </c>
      <c r="S7">
        <f t="shared" si="1"/>
        <v>3830.3163146832949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3051.602426623167</v>
      </c>
      <c r="AC7">
        <f t="shared" si="2"/>
        <v>3657.7721623638026</v>
      </c>
      <c r="AE7">
        <f t="shared" si="3"/>
        <v>0</v>
      </c>
      <c r="AF7">
        <f t="shared" si="4"/>
        <v>0</v>
      </c>
      <c r="AG7">
        <f t="shared" si="5"/>
        <v>-11.936912848235098</v>
      </c>
      <c r="AH7">
        <f t="shared" si="6"/>
        <v>-742.42475827452745</v>
      </c>
      <c r="AI7">
        <f t="shared" si="7"/>
        <v>-754.36167112276257</v>
      </c>
      <c r="AJ7">
        <f t="shared" si="8"/>
        <v>-606.16973574063559</v>
      </c>
      <c r="AK7">
        <f>G7*SUM(AB7, AE7:AF7)</f>
        <v>213.61216986362172</v>
      </c>
      <c r="AL7">
        <f t="shared" si="9"/>
        <v>-1146.9192369997763</v>
      </c>
      <c r="AN7">
        <f t="shared" si="10"/>
        <v>0</v>
      </c>
      <c r="AO7">
        <f t="shared" si="11"/>
        <v>0</v>
      </c>
      <c r="AP7">
        <f t="shared" si="12"/>
        <v>-7.5861239153963096</v>
      </c>
      <c r="AQ7">
        <f t="shared" si="13"/>
        <v>-471.824355738799</v>
      </c>
      <c r="AR7">
        <f t="shared" si="14"/>
        <v>-479.41047965419534</v>
      </c>
      <c r="AS7">
        <f t="shared" si="15"/>
        <v>-385.23182564505305</v>
      </c>
      <c r="AT7">
        <f t="shared" si="16"/>
        <v>135.75439571561526</v>
      </c>
      <c r="AU7">
        <f t="shared" si="17"/>
        <v>-728.88790958363302</v>
      </c>
      <c r="AW7">
        <v>4</v>
      </c>
      <c r="AX7">
        <f>IF(Z7&gt;0, (R7*SUMPRODUCT(K7:$K$98, X7:$X$98)-K7*$AZ$3)/Z7, 0)</f>
        <v>3830.3163146832949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1.5977630000000001E-3</v>
      </c>
      <c r="Q8" s="5">
        <f t="shared" si="29"/>
        <v>12.5</v>
      </c>
      <c r="R8">
        <f t="shared" si="0"/>
        <v>500000</v>
      </c>
      <c r="S8">
        <f t="shared" si="1"/>
        <v>4434.9297611250031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3657.7721623638026</v>
      </c>
      <c r="AC8">
        <f t="shared" si="2"/>
        <v>4186.0313423538864</v>
      </c>
      <c r="AE8">
        <f t="shared" si="3"/>
        <v>0</v>
      </c>
      <c r="AF8">
        <f t="shared" si="4"/>
        <v>0</v>
      </c>
      <c r="AG8">
        <f t="shared" si="5"/>
        <v>-11.798471362069613</v>
      </c>
      <c r="AH8">
        <f t="shared" si="6"/>
        <v>-762.89430732538619</v>
      </c>
      <c r="AI8">
        <f t="shared" si="7"/>
        <v>-774.69277868745576</v>
      </c>
      <c r="AJ8">
        <f t="shared" si="8"/>
        <v>-528.25917999008379</v>
      </c>
      <c r="AK8">
        <f t="shared" ref="AK8:AK39" si="30">G8*SUM(AB8:AB8, AE8:AF8)</f>
        <v>256.0440513654662</v>
      </c>
      <c r="AL8">
        <f t="shared" si="9"/>
        <v>-1046.9079073120733</v>
      </c>
      <c r="AN8">
        <f t="shared" si="10"/>
        <v>0</v>
      </c>
      <c r="AO8">
        <f t="shared" si="11"/>
        <v>0</v>
      </c>
      <c r="AP8">
        <f t="shared" si="12"/>
        <v>-6.6947695072651001</v>
      </c>
      <c r="AQ8">
        <f t="shared" si="13"/>
        <v>-432.88671805126268</v>
      </c>
      <c r="AR8">
        <f t="shared" si="14"/>
        <v>-439.58148755852773</v>
      </c>
      <c r="AS8">
        <f t="shared" si="15"/>
        <v>-299.74844550625886</v>
      </c>
      <c r="AT8">
        <f t="shared" si="16"/>
        <v>145.28627099175802</v>
      </c>
      <c r="AU8">
        <f t="shared" si="17"/>
        <v>-594.0436620730286</v>
      </c>
      <c r="AW8">
        <v>5</v>
      </c>
      <c r="AX8">
        <f>IF(Z8&gt;0, (R8*SUMPRODUCT(K8:$K$98, X8:$X$98)-K8*$AZ$3)/Z8, 0)</f>
        <v>4434.9297611250031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1.661898E-3</v>
      </c>
      <c r="Q9" s="5">
        <f t="shared" si="29"/>
        <v>12.5</v>
      </c>
      <c r="R9">
        <f t="shared" si="0"/>
        <v>500000</v>
      </c>
      <c r="S9">
        <f t="shared" si="1"/>
        <v>4980.4097479605452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4186.0313423538864</v>
      </c>
      <c r="AC9">
        <f t="shared" si="2"/>
        <v>4646.0763526319824</v>
      </c>
      <c r="AE9">
        <f t="shared" si="3"/>
        <v>0</v>
      </c>
      <c r="AF9">
        <f t="shared" si="4"/>
        <v>0</v>
      </c>
      <c r="AG9">
        <f t="shared" si="5"/>
        <v>-11.660878792489235</v>
      </c>
      <c r="AH9">
        <f t="shared" si="6"/>
        <v>-784.3142383872306</v>
      </c>
      <c r="AI9">
        <f t="shared" si="7"/>
        <v>-795.97511717971986</v>
      </c>
      <c r="AJ9">
        <f t="shared" si="8"/>
        <v>-460.04501027809602</v>
      </c>
      <c r="AK9">
        <f t="shared" si="30"/>
        <v>293.0221939647721</v>
      </c>
      <c r="AL9">
        <f t="shared" si="9"/>
        <v>-962.99793349304366</v>
      </c>
      <c r="AN9">
        <f t="shared" si="10"/>
        <v>0</v>
      </c>
      <c r="AO9">
        <f t="shared" si="11"/>
        <v>0</v>
      </c>
      <c r="AP9">
        <f t="shared" si="12"/>
        <v>-5.9077640965516638</v>
      </c>
      <c r="AQ9">
        <f t="shared" si="13"/>
        <v>-397.35800194945909</v>
      </c>
      <c r="AR9">
        <f t="shared" si="14"/>
        <v>-403.26576604601075</v>
      </c>
      <c r="AS9">
        <f t="shared" si="15"/>
        <v>-233.07311934922384</v>
      </c>
      <c r="AT9">
        <f t="shared" si="16"/>
        <v>148.45416265821086</v>
      </c>
      <c r="AU9">
        <f t="shared" si="17"/>
        <v>-487.88472273702371</v>
      </c>
      <c r="AW9">
        <v>6</v>
      </c>
      <c r="AX9">
        <f>IF(Z9&gt;0, (R9*SUMPRODUCT(K9:$K$98, X9:$X$98)-K9*$AZ$3)/Z9, 0)</f>
        <v>4980.4097479605452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1.7364850000000001E-3</v>
      </c>
      <c r="Q10" s="5">
        <f t="shared" si="29"/>
        <v>12.5</v>
      </c>
      <c r="R10">
        <f t="shared" si="0"/>
        <v>500000</v>
      </c>
      <c r="S10">
        <f t="shared" si="1"/>
        <v>5473.3269691853275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4646.0763526319824</v>
      </c>
      <c r="AC10">
        <f t="shared" si="2"/>
        <v>5045.9788224051663</v>
      </c>
      <c r="AE10">
        <f t="shared" si="3"/>
        <v>0</v>
      </c>
      <c r="AF10">
        <f t="shared" si="4"/>
        <v>0</v>
      </c>
      <c r="AG10">
        <f t="shared" si="5"/>
        <v>-11.524021063454368</v>
      </c>
      <c r="AH10">
        <f t="shared" si="6"/>
        <v>-809.95764439902689</v>
      </c>
      <c r="AI10">
        <f t="shared" si="7"/>
        <v>-821.48166546248126</v>
      </c>
      <c r="AJ10">
        <f t="shared" si="8"/>
        <v>-399.90246977318384</v>
      </c>
      <c r="AK10">
        <f t="shared" si="30"/>
        <v>325.22534468423879</v>
      </c>
      <c r="AL10">
        <f t="shared" si="9"/>
        <v>-896.15879055142636</v>
      </c>
      <c r="AN10">
        <f t="shared" si="10"/>
        <v>0</v>
      </c>
      <c r="AO10">
        <f t="shared" si="11"/>
        <v>0</v>
      </c>
      <c r="AP10">
        <f t="shared" si="12"/>
        <v>-5.2128818855794172</v>
      </c>
      <c r="AQ10">
        <f t="shared" si="13"/>
        <v>-366.38370490001847</v>
      </c>
      <c r="AR10">
        <f t="shared" si="14"/>
        <v>-371.59658678559788</v>
      </c>
      <c r="AS10">
        <f t="shared" si="15"/>
        <v>-180.89556841318549</v>
      </c>
      <c r="AT10">
        <f t="shared" si="16"/>
        <v>147.11542947558615</v>
      </c>
      <c r="AU10">
        <f t="shared" si="17"/>
        <v>-405.37672572319724</v>
      </c>
      <c r="AW10">
        <v>7</v>
      </c>
      <c r="AX10">
        <f>IF(Z10&gt;0, (R10*SUMPRODUCT(K10:$K$98, X10:$X$98)-K10*$AZ$3)/Z10, 0)</f>
        <v>5473.3269691853275</v>
      </c>
    </row>
    <row r="11" spans="1:52" x14ac:dyDescent="0.25">
      <c r="A11" t="s">
        <v>33</v>
      </c>
      <c r="C11" s="25">
        <f>AU91</f>
        <v>5803.5085481160413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1.8096469999999999E-3</v>
      </c>
      <c r="Q11" s="5">
        <f t="shared" si="29"/>
        <v>12.5</v>
      </c>
      <c r="R11">
        <f t="shared" si="0"/>
        <v>500000</v>
      </c>
      <c r="S11">
        <f t="shared" si="1"/>
        <v>5917.9285749915316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5045.9788224051663</v>
      </c>
      <c r="AC11">
        <f t="shared" si="2"/>
        <v>5391.4348244003631</v>
      </c>
      <c r="AE11">
        <f t="shared" si="3"/>
        <v>0</v>
      </c>
      <c r="AF11">
        <f t="shared" si="4"/>
        <v>0</v>
      </c>
      <c r="AG11">
        <f t="shared" si="5"/>
        <v>-11.387926442674408</v>
      </c>
      <c r="AH11">
        <f t="shared" si="6"/>
        <v>-834.17640581668036</v>
      </c>
      <c r="AI11">
        <f t="shared" si="7"/>
        <v>-845.56433225935473</v>
      </c>
      <c r="AJ11">
        <f t="shared" si="8"/>
        <v>-345.45600199519686</v>
      </c>
      <c r="AK11">
        <f t="shared" si="30"/>
        <v>353.21851756836168</v>
      </c>
      <c r="AL11">
        <f t="shared" si="9"/>
        <v>-837.8018166861898</v>
      </c>
      <c r="AN11">
        <f t="shared" si="10"/>
        <v>0</v>
      </c>
      <c r="AO11">
        <f t="shared" si="11"/>
        <v>0</v>
      </c>
      <c r="AP11">
        <f t="shared" si="12"/>
        <v>-4.5993924916589544</v>
      </c>
      <c r="AQ11">
        <f t="shared" si="13"/>
        <v>-336.9098594854691</v>
      </c>
      <c r="AR11">
        <f t="shared" si="14"/>
        <v>-341.50925197712803</v>
      </c>
      <c r="AS11">
        <f t="shared" si="15"/>
        <v>-139.52388521066752</v>
      </c>
      <c r="AT11">
        <f t="shared" si="16"/>
        <v>142.65903505759744</v>
      </c>
      <c r="AU11">
        <f t="shared" si="17"/>
        <v>-338.37410213019808</v>
      </c>
      <c r="AW11">
        <v>8</v>
      </c>
      <c r="AX11">
        <f>IF(Z11&gt;0, (R11*SUMPRODUCT(K11:$K$98, X11:$X$98)-K11*$AZ$3)/Z11, 0)</f>
        <v>5917.9285749915316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1.8942099999999999E-3</v>
      </c>
      <c r="Q12" s="5">
        <f t="shared" si="29"/>
        <v>12.5</v>
      </c>
      <c r="R12">
        <f t="shared" si="0"/>
        <v>500000</v>
      </c>
      <c r="S12">
        <f t="shared" si="1"/>
        <v>6320.9378367350655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5391.4348244003631</v>
      </c>
      <c r="AC12">
        <f t="shared" si="2"/>
        <v>5690.0961317856245</v>
      </c>
      <c r="AE12">
        <f t="shared" si="3"/>
        <v>0</v>
      </c>
      <c r="AF12">
        <f t="shared" si="4"/>
        <v>0</v>
      </c>
      <c r="AG12">
        <f t="shared" si="5"/>
        <v>-11.252476054100685</v>
      </c>
      <c r="AH12">
        <f t="shared" si="6"/>
        <v>-862.84496587913156</v>
      </c>
      <c r="AI12">
        <f t="shared" si="7"/>
        <v>-874.09744193323229</v>
      </c>
      <c r="AJ12">
        <f t="shared" si="8"/>
        <v>-298.66130738526135</v>
      </c>
      <c r="AK12">
        <f t="shared" si="30"/>
        <v>377.40043770802544</v>
      </c>
      <c r="AL12">
        <f t="shared" si="9"/>
        <v>-795.35831161046826</v>
      </c>
      <c r="AN12">
        <f t="shared" si="10"/>
        <v>0</v>
      </c>
      <c r="AO12">
        <f t="shared" si="11"/>
        <v>0</v>
      </c>
      <c r="AP12">
        <f t="shared" si="12"/>
        <v>-4.057755670973874</v>
      </c>
      <c r="AQ12">
        <f t="shared" si="13"/>
        <v>-311.15054470090388</v>
      </c>
      <c r="AR12">
        <f t="shared" si="14"/>
        <v>-315.20830037187773</v>
      </c>
      <c r="AS12">
        <f t="shared" si="15"/>
        <v>-107.70026151723033</v>
      </c>
      <c r="AT12">
        <f t="shared" si="16"/>
        <v>136.09438126995013</v>
      </c>
      <c r="AU12">
        <f t="shared" si="17"/>
        <v>-286.81418061915792</v>
      </c>
      <c r="AW12">
        <v>9</v>
      </c>
      <c r="AX12">
        <f>IF(Z12&gt;0, (R12*SUMPRODUCT(K12:$K$98, X12:$X$98)-K12*$AZ$3)/Z12, 0)</f>
        <v>6320.9378367350655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1.9849490000000002E-3</v>
      </c>
      <c r="Q13" s="5">
        <f t="shared" si="29"/>
        <v>12.5</v>
      </c>
      <c r="R13">
        <f t="shared" si="0"/>
        <v>500000</v>
      </c>
      <c r="S13">
        <f t="shared" si="1"/>
        <v>6685.8083630051078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5690.0961317856245</v>
      </c>
      <c r="AC13">
        <f t="shared" si="2"/>
        <v>5946.4198432193007</v>
      </c>
      <c r="AE13">
        <f t="shared" si="3"/>
        <v>0</v>
      </c>
      <c r="AF13">
        <f t="shared" si="4"/>
        <v>0</v>
      </c>
      <c r="AG13">
        <f t="shared" si="5"/>
        <v>-11.117615702468568</v>
      </c>
      <c r="AH13">
        <f t="shared" si="6"/>
        <v>-893.42364364444416</v>
      </c>
      <c r="AI13">
        <f t="shared" si="7"/>
        <v>-904.54125934691274</v>
      </c>
      <c r="AJ13">
        <f t="shared" si="8"/>
        <v>-256.32371143367618</v>
      </c>
      <c r="AK13">
        <f t="shared" si="30"/>
        <v>398.30672922499377</v>
      </c>
      <c r="AL13">
        <f t="shared" si="9"/>
        <v>-762.55824155559515</v>
      </c>
      <c r="AN13">
        <f t="shared" si="10"/>
        <v>0</v>
      </c>
      <c r="AO13">
        <f t="shared" si="11"/>
        <v>0</v>
      </c>
      <c r="AP13">
        <f t="shared" si="12"/>
        <v>-3.5795747108953493</v>
      </c>
      <c r="AQ13">
        <f t="shared" si="13"/>
        <v>-287.65850219085434</v>
      </c>
      <c r="AR13">
        <f t="shared" si="14"/>
        <v>-291.23807690174971</v>
      </c>
      <c r="AS13">
        <f t="shared" si="15"/>
        <v>-82.529374985240324</v>
      </c>
      <c r="AT13">
        <f t="shared" si="16"/>
        <v>128.24410676442523</v>
      </c>
      <c r="AU13">
        <f t="shared" si="17"/>
        <v>-245.52334512256479</v>
      </c>
      <c r="AW13">
        <v>10</v>
      </c>
      <c r="AX13">
        <f>IF(Z13&gt;0, (R13*SUMPRODUCT(K13:$K$98, X13:$X$98)-K13*$AZ$3)/Z13, 0)</f>
        <v>6685.8083630051078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2.0842399999999998E-3</v>
      </c>
      <c r="Q14" s="5">
        <f t="shared" si="29"/>
        <v>12.5</v>
      </c>
      <c r="R14">
        <f t="shared" si="0"/>
        <v>500000</v>
      </c>
      <c r="S14">
        <f t="shared" si="1"/>
        <v>7016.8493058138865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5946.4198432193007</v>
      </c>
      <c r="AC14">
        <f t="shared" si="2"/>
        <v>6165.4347840057499</v>
      </c>
      <c r="AE14">
        <f t="shared" si="3"/>
        <v>0</v>
      </c>
      <c r="AF14">
        <f t="shared" si="4"/>
        <v>0</v>
      </c>
      <c r="AG14">
        <f t="shared" si="5"/>
        <v>-10.983267766092169</v>
      </c>
      <c r="AH14">
        <f t="shared" si="6"/>
        <v>-926.87117406852349</v>
      </c>
      <c r="AI14">
        <f t="shared" si="7"/>
        <v>-937.85444183461561</v>
      </c>
      <c r="AJ14">
        <f t="shared" si="8"/>
        <v>-219.01494078644919</v>
      </c>
      <c r="AK14">
        <f t="shared" si="30"/>
        <v>416.24938902535109</v>
      </c>
      <c r="AL14">
        <f t="shared" si="9"/>
        <v>-740.61999359571359</v>
      </c>
      <c r="AN14">
        <f t="shared" si="10"/>
        <v>0</v>
      </c>
      <c r="AO14">
        <f t="shared" si="11"/>
        <v>0</v>
      </c>
      <c r="AP14">
        <f t="shared" si="12"/>
        <v>-3.1574270276704994</v>
      </c>
      <c r="AQ14">
        <f t="shared" si="13"/>
        <v>-266.45331412273293</v>
      </c>
      <c r="AR14">
        <f t="shared" si="14"/>
        <v>-269.61074115040344</v>
      </c>
      <c r="AS14">
        <f t="shared" si="15"/>
        <v>-62.961561916725607</v>
      </c>
      <c r="AT14">
        <f t="shared" si="16"/>
        <v>119.6617526905286</v>
      </c>
      <c r="AU14">
        <f t="shared" si="17"/>
        <v>-212.91055037660041</v>
      </c>
      <c r="AW14">
        <v>11</v>
      </c>
      <c r="AX14">
        <f>IF(Z14&gt;0, (R14*SUMPRODUCT(K14:$K$98, X14:$X$98)-K14*$AZ$3)/Z14, 0)</f>
        <v>7016.8493058138865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2.1892320000000002E-3</v>
      </c>
      <c r="Q15" s="5">
        <f t="shared" si="29"/>
        <v>12.5</v>
      </c>
      <c r="R15">
        <f t="shared" si="0"/>
        <v>500000</v>
      </c>
      <c r="S15">
        <f t="shared" si="1"/>
        <v>7317.656078678242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6165.4347840057499</v>
      </c>
      <c r="AC15">
        <f t="shared" si="2"/>
        <v>6351.3684725413241</v>
      </c>
      <c r="AE15">
        <f t="shared" si="3"/>
        <v>0</v>
      </c>
      <c r="AF15">
        <f t="shared" si="4"/>
        <v>0</v>
      </c>
      <c r="AG15">
        <f t="shared" si="5"/>
        <v>-10.849390167173151</v>
      </c>
      <c r="AH15">
        <f t="shared" si="6"/>
        <v>-961.79685032389978</v>
      </c>
      <c r="AI15">
        <f t="shared" si="7"/>
        <v>-972.64624049107294</v>
      </c>
      <c r="AJ15">
        <f t="shared" si="8"/>
        <v>-185.93368853557422</v>
      </c>
      <c r="AK15">
        <f t="shared" si="30"/>
        <v>431.58043488040255</v>
      </c>
      <c r="AL15">
        <f t="shared" si="9"/>
        <v>-726.99949414624473</v>
      </c>
      <c r="AN15">
        <f t="shared" si="10"/>
        <v>0</v>
      </c>
      <c r="AO15">
        <f t="shared" si="11"/>
        <v>0</v>
      </c>
      <c r="AP15">
        <f t="shared" si="12"/>
        <v>-2.7847682295599587</v>
      </c>
      <c r="AQ15">
        <f t="shared" si="13"/>
        <v>-246.86929595146941</v>
      </c>
      <c r="AR15">
        <f t="shared" si="14"/>
        <v>-249.65406418102936</v>
      </c>
      <c r="AS15">
        <f t="shared" si="15"/>
        <v>-47.724546786547528</v>
      </c>
      <c r="AT15">
        <f t="shared" si="16"/>
        <v>110.77594823633875</v>
      </c>
      <c r="AU15">
        <f t="shared" si="17"/>
        <v>-186.60266273123818</v>
      </c>
      <c r="AW15">
        <v>12</v>
      </c>
      <c r="AX15">
        <f>IF(Z15&gt;0, (R15*SUMPRODUCT(K15:$K$98, X15:$X$98)-K15*$AZ$3)/Z15, 0)</f>
        <v>7317.656078678242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2.8741389999999999E-3</v>
      </c>
      <c r="Q16" s="5">
        <f t="shared" si="29"/>
        <v>12.5</v>
      </c>
      <c r="R16">
        <f t="shared" si="0"/>
        <v>500000</v>
      </c>
      <c r="S16">
        <f t="shared" si="1"/>
        <v>7596.3937741455629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6351.3684725413241</v>
      </c>
      <c r="AC16">
        <f t="shared" si="2"/>
        <v>6508.4161432490564</v>
      </c>
      <c r="AE16">
        <f t="shared" si="3"/>
        <v>0</v>
      </c>
      <c r="AF16">
        <f t="shared" si="4"/>
        <v>0</v>
      </c>
      <c r="AG16">
        <f t="shared" si="5"/>
        <v>-10.709713610095731</v>
      </c>
      <c r="AH16">
        <f t="shared" si="6"/>
        <v>-1247.3062162275548</v>
      </c>
      <c r="AI16">
        <f t="shared" si="7"/>
        <v>-1258.0159298376507</v>
      </c>
      <c r="AJ16">
        <f t="shared" si="8"/>
        <v>-157.04767070773232</v>
      </c>
      <c r="AK16">
        <f t="shared" si="30"/>
        <v>444.59579307789272</v>
      </c>
      <c r="AL16">
        <f t="shared" si="9"/>
        <v>-970.46780746749027</v>
      </c>
      <c r="AN16">
        <f t="shared" si="10"/>
        <v>0</v>
      </c>
      <c r="AO16">
        <f t="shared" si="11"/>
        <v>0</v>
      </c>
      <c r="AP16">
        <f t="shared" si="12"/>
        <v>-2.4543899431159106</v>
      </c>
      <c r="AQ16">
        <f t="shared" si="13"/>
        <v>-285.85039194782962</v>
      </c>
      <c r="AR16">
        <f t="shared" si="14"/>
        <v>-288.30478189094555</v>
      </c>
      <c r="AS16">
        <f t="shared" si="15"/>
        <v>-35.991272746217895</v>
      </c>
      <c r="AT16">
        <f t="shared" si="16"/>
        <v>101.88988081374738</v>
      </c>
      <c r="AU16">
        <f t="shared" si="17"/>
        <v>-222.40617382341605</v>
      </c>
      <c r="AW16">
        <v>13</v>
      </c>
      <c r="AX16">
        <f>IF(Z16&gt;0, (R16*SUMPRODUCT(K16:$K$98, X16:$X$98)-K16*$AZ$3)/Z16, 0)</f>
        <v>7596.3937741455629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3.657909E-3</v>
      </c>
      <c r="Q17" s="5">
        <f t="shared" si="29"/>
        <v>12.5</v>
      </c>
      <c r="R17">
        <f t="shared" si="0"/>
        <v>500000</v>
      </c>
      <c r="S17">
        <f t="shared" si="1"/>
        <v>7790.0819712186421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6508.4161432490564</v>
      </c>
      <c r="AC17">
        <f t="shared" si="2"/>
        <v>6583.2059001040852</v>
      </c>
      <c r="AE17">
        <f t="shared" si="3"/>
        <v>0</v>
      </c>
      <c r="AF17">
        <f t="shared" si="4"/>
        <v>0</v>
      </c>
      <c r="AG17">
        <f t="shared" si="5"/>
        <v>-10.563441316192982</v>
      </c>
      <c r="AH17">
        <f t="shared" si="6"/>
        <v>-1567.0063120716666</v>
      </c>
      <c r="AI17">
        <f t="shared" si="7"/>
        <v>-1577.5697533878595</v>
      </c>
      <c r="AJ17">
        <f t="shared" si="8"/>
        <v>-74.789756855028827</v>
      </c>
      <c r="AK17">
        <f t="shared" si="30"/>
        <v>455.58913002743401</v>
      </c>
      <c r="AL17">
        <f t="shared" si="9"/>
        <v>-1196.7703802154542</v>
      </c>
      <c r="AN17">
        <f t="shared" si="10"/>
        <v>0</v>
      </c>
      <c r="AO17">
        <f t="shared" si="11"/>
        <v>0</v>
      </c>
      <c r="AP17">
        <f t="shared" si="12"/>
        <v>-2.1614893826984982</v>
      </c>
      <c r="AQ17">
        <f t="shared" si="13"/>
        <v>-320.64053794404197</v>
      </c>
      <c r="AR17">
        <f t="shared" si="14"/>
        <v>-322.80202732674047</v>
      </c>
      <c r="AS17">
        <f t="shared" si="15"/>
        <v>-15.303466033264963</v>
      </c>
      <c r="AT17">
        <f t="shared" si="16"/>
        <v>93.222562416055922</v>
      </c>
      <c r="AU17">
        <f t="shared" si="17"/>
        <v>-244.8829309439495</v>
      </c>
      <c r="AW17">
        <v>14</v>
      </c>
      <c r="AX17">
        <f>IF(Z17&gt;0, (R17*SUMPRODUCT(K17:$K$98, X17:$X$98)-K17*$AZ$3)/Z17, 0)</f>
        <v>7790.0819712186421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4.4868319999999996E-3</v>
      </c>
      <c r="Q18" s="5">
        <f t="shared" si="29"/>
        <v>12.5</v>
      </c>
      <c r="R18">
        <f t="shared" si="0"/>
        <v>500000</v>
      </c>
      <c r="S18">
        <f t="shared" si="1"/>
        <v>7906.2269981829086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6583.2059001040852</v>
      </c>
      <c r="AC18">
        <f t="shared" si="2"/>
        <v>6584.5654950197386</v>
      </c>
      <c r="AE18">
        <f t="shared" si="3"/>
        <v>0</v>
      </c>
      <c r="AF18">
        <f t="shared" si="4"/>
        <v>0</v>
      </c>
      <c r="AG18">
        <f t="shared" si="5"/>
        <v>-10.410410516503434</v>
      </c>
      <c r="AH18">
        <f t="shared" si="6"/>
        <v>-1895.8554611046713</v>
      </c>
      <c r="AI18">
        <f t="shared" si="7"/>
        <v>-1906.2658716211747</v>
      </c>
      <c r="AJ18">
        <f t="shared" si="8"/>
        <v>-1.3595949156533607</v>
      </c>
      <c r="AK18">
        <f t="shared" si="30"/>
        <v>460.82441300728601</v>
      </c>
      <c r="AL18">
        <f t="shared" si="9"/>
        <v>-1446.8010535295421</v>
      </c>
      <c r="AN18">
        <f t="shared" si="10"/>
        <v>0</v>
      </c>
      <c r="AO18">
        <f t="shared" si="11"/>
        <v>0</v>
      </c>
      <c r="AP18">
        <f t="shared" si="12"/>
        <v>-1.9019430795906795</v>
      </c>
      <c r="AQ18">
        <f t="shared" si="13"/>
        <v>-346.36570464113805</v>
      </c>
      <c r="AR18">
        <f t="shared" si="14"/>
        <v>-348.26764772072875</v>
      </c>
      <c r="AS18">
        <f t="shared" si="15"/>
        <v>-0.24839290792368338</v>
      </c>
      <c r="AT18">
        <f t="shared" si="16"/>
        <v>84.1908973557004</v>
      </c>
      <c r="AU18">
        <f t="shared" si="17"/>
        <v>-264.325143272952</v>
      </c>
      <c r="AW18">
        <v>15</v>
      </c>
      <c r="AX18">
        <f>IF(Z18&gt;0, (R18*SUMPRODUCT(K18:$K$98, X18:$X$98)-K18*$AZ$3)/Z18, 0)</f>
        <v>7906.2269981829086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5.3970320000000004E-3</v>
      </c>
      <c r="Q19" s="5">
        <f t="shared" si="29"/>
        <v>12.5</v>
      </c>
      <c r="R19">
        <f t="shared" si="0"/>
        <v>500000</v>
      </c>
      <c r="S19">
        <f t="shared" si="1"/>
        <v>7958.0766046804856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6584.5654950197386</v>
      </c>
      <c r="AC19">
        <f t="shared" si="2"/>
        <v>6525.6999090033278</v>
      </c>
      <c r="AE19">
        <f t="shared" si="3"/>
        <v>0</v>
      </c>
      <c r="AF19">
        <f t="shared" si="4"/>
        <v>0</v>
      </c>
      <c r="AG19">
        <f t="shared" si="5"/>
        <v>-10.250121092647694</v>
      </c>
      <c r="AH19">
        <f t="shared" si="6"/>
        <v>-2247.4127476282229</v>
      </c>
      <c r="AI19">
        <f t="shared" si="7"/>
        <v>-2257.6628687208704</v>
      </c>
      <c r="AJ19">
        <f t="shared" si="8"/>
        <v>58.865586016410816</v>
      </c>
      <c r="AK19">
        <f t="shared" si="30"/>
        <v>460.91958465138174</v>
      </c>
      <c r="AL19">
        <f t="shared" si="9"/>
        <v>-1737.8776980530779</v>
      </c>
      <c r="AN19">
        <f t="shared" si="10"/>
        <v>0</v>
      </c>
      <c r="AO19">
        <f t="shared" si="11"/>
        <v>0</v>
      </c>
      <c r="AP19">
        <f t="shared" si="12"/>
        <v>-1.6720167867250384</v>
      </c>
      <c r="AQ19">
        <f t="shared" si="13"/>
        <v>-366.60170224033732</v>
      </c>
      <c r="AR19">
        <f t="shared" si="14"/>
        <v>-368.27371902706233</v>
      </c>
      <c r="AS19">
        <f t="shared" si="15"/>
        <v>9.6022522163610606</v>
      </c>
      <c r="AT19">
        <f t="shared" si="16"/>
        <v>75.185968624334876</v>
      </c>
      <c r="AU19">
        <f t="shared" si="17"/>
        <v>-283.48549818636639</v>
      </c>
      <c r="AW19">
        <v>16</v>
      </c>
      <c r="AX19">
        <f>IF(Z19&gt;0, (R19*SUMPRODUCT(K19:$K$98, X19:$X$98)-K19*$AZ$3)/Z19, 0)</f>
        <v>7958.0766046804856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6.3737730000000001E-3</v>
      </c>
      <c r="Q20" s="5">
        <f t="shared" si="29"/>
        <v>12.5</v>
      </c>
      <c r="R20">
        <f t="shared" si="0"/>
        <v>500000</v>
      </c>
      <c r="S20">
        <f t="shared" si="1"/>
        <v>7954.2892218004472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6525.6999090033278</v>
      </c>
      <c r="AC20">
        <f t="shared" si="2"/>
        <v>6415.794741249354</v>
      </c>
      <c r="AE20">
        <f t="shared" si="3"/>
        <v>0</v>
      </c>
      <c r="AF20">
        <f t="shared" si="4"/>
        <v>0</v>
      </c>
      <c r="AG20">
        <f t="shared" si="5"/>
        <v>-10.082287936654168</v>
      </c>
      <c r="AH20">
        <f t="shared" si="6"/>
        <v>-2613.2778026819351</v>
      </c>
      <c r="AI20">
        <f t="shared" si="7"/>
        <v>-2623.3600906185893</v>
      </c>
      <c r="AJ20">
        <f t="shared" si="8"/>
        <v>109.90516775397373</v>
      </c>
      <c r="AK20">
        <f t="shared" si="30"/>
        <v>456.79899363023299</v>
      </c>
      <c r="AL20">
        <f t="shared" si="9"/>
        <v>-2056.6559292343827</v>
      </c>
      <c r="AN20">
        <f t="shared" si="10"/>
        <v>0</v>
      </c>
      <c r="AO20">
        <f t="shared" si="11"/>
        <v>0</v>
      </c>
      <c r="AP20">
        <f t="shared" si="12"/>
        <v>-1.4684281816134046</v>
      </c>
      <c r="AQ20">
        <f t="shared" si="13"/>
        <v>-380.60912324195743</v>
      </c>
      <c r="AR20">
        <f t="shared" si="14"/>
        <v>-382.07755142357087</v>
      </c>
      <c r="AS20">
        <f t="shared" si="15"/>
        <v>16.007065722469417</v>
      </c>
      <c r="AT20">
        <f t="shared" si="16"/>
        <v>66.530188365347854</v>
      </c>
      <c r="AU20">
        <f t="shared" si="17"/>
        <v>-299.54029733575362</v>
      </c>
      <c r="AW20">
        <v>17</v>
      </c>
      <c r="AX20">
        <f>IF(Z20&gt;0, (R20*SUMPRODUCT(K20:$K$98, X20:$X$98)-K20*$AZ$3)/Z20, 0)</f>
        <v>7954.2892218004472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7.4983330000000003E-3</v>
      </c>
      <c r="Q21" s="5">
        <f t="shared" si="29"/>
        <v>12.5</v>
      </c>
      <c r="R21">
        <f t="shared" si="0"/>
        <v>500000</v>
      </c>
      <c r="S21">
        <f t="shared" si="1"/>
        <v>7904.8865734662841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6415.794741249354</v>
      </c>
      <c r="AC21">
        <f t="shared" si="2"/>
        <v>6264.3789523702217</v>
      </c>
      <c r="AE21">
        <f t="shared" si="3"/>
        <v>0</v>
      </c>
      <c r="AF21">
        <f t="shared" si="4"/>
        <v>0</v>
      </c>
      <c r="AG21">
        <f t="shared" si="5"/>
        <v>-9.9058647049367128</v>
      </c>
      <c r="AH21">
        <f t="shared" si="6"/>
        <v>-3024.0140940366346</v>
      </c>
      <c r="AI21">
        <f t="shared" si="7"/>
        <v>-3033.9199587415715</v>
      </c>
      <c r="AJ21">
        <f t="shared" si="8"/>
        <v>151.41578887913238</v>
      </c>
      <c r="AK21">
        <f t="shared" si="30"/>
        <v>449.10563188745482</v>
      </c>
      <c r="AL21">
        <f t="shared" si="9"/>
        <v>-2433.3985379749843</v>
      </c>
      <c r="AN21">
        <f t="shared" si="10"/>
        <v>0</v>
      </c>
      <c r="AO21">
        <f t="shared" si="11"/>
        <v>0</v>
      </c>
      <c r="AP21">
        <f t="shared" si="12"/>
        <v>-1.2881545859865615</v>
      </c>
      <c r="AQ21">
        <f t="shared" si="13"/>
        <v>-393.24155329720656</v>
      </c>
      <c r="AR21">
        <f t="shared" si="14"/>
        <v>-394.52970788319311</v>
      </c>
      <c r="AS21">
        <f t="shared" si="15"/>
        <v>19.690047123117203</v>
      </c>
      <c r="AT21">
        <f t="shared" si="16"/>
        <v>58.401512289977667</v>
      </c>
      <c r="AU21">
        <f t="shared" si="17"/>
        <v>-316.43814847009827</v>
      </c>
      <c r="AW21">
        <v>18</v>
      </c>
      <c r="AX21">
        <f>IF(Z21&gt;0, (R21*SUMPRODUCT(K21:$K$98, X21:$X$98)-K21*$AZ$3)/Z21, 0)</f>
        <v>7904.8865734662841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8.7783159999999995E-3</v>
      </c>
      <c r="Q22" s="5">
        <f t="shared" si="29"/>
        <v>12.5</v>
      </c>
      <c r="R22">
        <f t="shared" si="0"/>
        <v>500000</v>
      </c>
      <c r="S22">
        <f t="shared" si="1"/>
        <v>7813.6169479049568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6264.3789523702217</v>
      </c>
      <c r="AC22">
        <f t="shared" si="2"/>
        <v>6075.7743047541098</v>
      </c>
      <c r="AE22">
        <f t="shared" si="3"/>
        <v>0</v>
      </c>
      <c r="AF22">
        <f t="shared" si="4"/>
        <v>0</v>
      </c>
      <c r="AG22">
        <f t="shared" si="5"/>
        <v>-9.7198492472541638</v>
      </c>
      <c r="AH22">
        <f t="shared" si="6"/>
        <v>-3478.2724253272486</v>
      </c>
      <c r="AI22">
        <f t="shared" si="7"/>
        <v>-3487.992274574503</v>
      </c>
      <c r="AJ22">
        <f t="shared" si="8"/>
        <v>188.60464761611183</v>
      </c>
      <c r="AK22">
        <f t="shared" si="30"/>
        <v>438.50652666591554</v>
      </c>
      <c r="AL22">
        <f t="shared" si="9"/>
        <v>-2860.8811002924758</v>
      </c>
      <c r="AN22">
        <f t="shared" si="10"/>
        <v>0</v>
      </c>
      <c r="AO22">
        <f t="shared" si="11"/>
        <v>0</v>
      </c>
      <c r="AP22">
        <f t="shared" si="12"/>
        <v>-1.1285403679589789</v>
      </c>
      <c r="AQ22">
        <f t="shared" si="13"/>
        <v>-403.85100045140024</v>
      </c>
      <c r="AR22">
        <f t="shared" si="14"/>
        <v>-404.97954081935922</v>
      </c>
      <c r="AS22">
        <f t="shared" si="15"/>
        <v>21.898277741250926</v>
      </c>
      <c r="AT22">
        <f t="shared" si="16"/>
        <v>50.913579456570943</v>
      </c>
      <c r="AU22">
        <f t="shared" si="17"/>
        <v>-332.16768362153738</v>
      </c>
      <c r="AW22">
        <v>19</v>
      </c>
      <c r="AX22">
        <f>IF(Z22&gt;0, (R22*SUMPRODUCT(K22:$K$98, X22:$X$98)-K22*$AZ$3)/Z22, 0)</f>
        <v>7813.6169479049568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1.019566E-2</v>
      </c>
      <c r="Q23" s="5">
        <f t="shared" si="29"/>
        <v>12.5</v>
      </c>
      <c r="R23">
        <f t="shared" si="0"/>
        <v>500000</v>
      </c>
      <c r="S23">
        <f t="shared" si="1"/>
        <v>7684.4172265561438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6075.7743047541098</v>
      </c>
      <c r="AC23">
        <f t="shared" si="2"/>
        <v>5854.6348272322584</v>
      </c>
      <c r="AE23">
        <f t="shared" si="3"/>
        <v>0</v>
      </c>
      <c r="AF23">
        <f t="shared" si="4"/>
        <v>0</v>
      </c>
      <c r="AG23">
        <f t="shared" si="5"/>
        <v>-9.5235504766053634</v>
      </c>
      <c r="AH23">
        <f t="shared" si="6"/>
        <v>-3964.0111270503762</v>
      </c>
      <c r="AI23">
        <f t="shared" si="7"/>
        <v>-3973.5346775269818</v>
      </c>
      <c r="AJ23">
        <f t="shared" si="8"/>
        <v>221.1394775218514</v>
      </c>
      <c r="AK23">
        <f t="shared" si="30"/>
        <v>425.30420133278773</v>
      </c>
      <c r="AL23">
        <f t="shared" si="9"/>
        <v>-3327.0909986723427</v>
      </c>
      <c r="AN23">
        <f t="shared" si="10"/>
        <v>0</v>
      </c>
      <c r="AO23">
        <f t="shared" si="11"/>
        <v>0</v>
      </c>
      <c r="AP23">
        <f t="shared" si="12"/>
        <v>-0.98727566999232552</v>
      </c>
      <c r="AQ23">
        <f t="shared" si="13"/>
        <v>-410.93621028516588</v>
      </c>
      <c r="AR23">
        <f t="shared" si="14"/>
        <v>-411.92348595515824</v>
      </c>
      <c r="AS23">
        <f t="shared" si="15"/>
        <v>22.924814266323924</v>
      </c>
      <c r="AT23">
        <f t="shared" si="16"/>
        <v>44.089910727395875</v>
      </c>
      <c r="AU23">
        <f t="shared" si="17"/>
        <v>-344.90876096143847</v>
      </c>
      <c r="AW23">
        <v>20</v>
      </c>
      <c r="AX23">
        <f>IF(Z23&gt;0, (R23*SUMPRODUCT(K23:$K$98, X23:$X$98)-K23*$AZ$3)/Z23, 0)</f>
        <v>7684.4172265561438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1.1804551E-2</v>
      </c>
      <c r="Q24" s="5">
        <f t="shared" si="29"/>
        <v>12.5</v>
      </c>
      <c r="R24">
        <f t="shared" si="0"/>
        <v>500000</v>
      </c>
      <c r="S24">
        <f t="shared" si="1"/>
        <v>7523.2098833558885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5854.6348272322584</v>
      </c>
      <c r="AC24">
        <f t="shared" si="2"/>
        <v>5606.8339052770452</v>
      </c>
      <c r="AE24">
        <f t="shared" si="3"/>
        <v>0</v>
      </c>
      <c r="AF24">
        <f t="shared" si="4"/>
        <v>0</v>
      </c>
      <c r="AG24">
        <f t="shared" si="5"/>
        <v>-9.3158937345371484</v>
      </c>
      <c r="AH24">
        <f t="shared" si="6"/>
        <v>-4496.8494920864932</v>
      </c>
      <c r="AI24">
        <f t="shared" si="7"/>
        <v>-4506.1653858210302</v>
      </c>
      <c r="AJ24">
        <f t="shared" si="8"/>
        <v>247.8009219552132</v>
      </c>
      <c r="AK24">
        <f t="shared" si="30"/>
        <v>409.82443790625814</v>
      </c>
      <c r="AL24">
        <f t="shared" si="9"/>
        <v>-3848.540025959559</v>
      </c>
      <c r="AN24">
        <f t="shared" si="10"/>
        <v>0</v>
      </c>
      <c r="AO24">
        <f t="shared" si="11"/>
        <v>0</v>
      </c>
      <c r="AP24">
        <f t="shared" si="12"/>
        <v>-0.8622755065133203</v>
      </c>
      <c r="AQ24">
        <f t="shared" si="13"/>
        <v>-416.22664276727062</v>
      </c>
      <c r="AR24">
        <f t="shared" si="14"/>
        <v>-417.08891827378392</v>
      </c>
      <c r="AS24">
        <f t="shared" si="15"/>
        <v>22.936357109918809</v>
      </c>
      <c r="AT24">
        <f t="shared" si="16"/>
        <v>37.933190829243927</v>
      </c>
      <c r="AU24">
        <f t="shared" si="17"/>
        <v>-356.2193703346212</v>
      </c>
      <c r="AW24">
        <v>21</v>
      </c>
      <c r="AX24">
        <f>IF(Z24&gt;0, (R24*SUMPRODUCT(K24:$K$98, X24:$X$98)-K24*$AZ$3)/Z24, 0)</f>
        <v>7523.2098833558885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1.3628751999999999E-2</v>
      </c>
      <c r="Q25" s="5">
        <f t="shared" si="29"/>
        <v>12.5</v>
      </c>
      <c r="R25">
        <f t="shared" si="0"/>
        <v>500000</v>
      </c>
      <c r="S25">
        <f t="shared" si="1"/>
        <v>7333.4408541042203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5606.8339052770452</v>
      </c>
      <c r="AC25">
        <f t="shared" si="2"/>
        <v>5336.2637699472325</v>
      </c>
      <c r="AE25">
        <f t="shared" si="3"/>
        <v>0</v>
      </c>
      <c r="AF25">
        <f t="shared" si="4"/>
        <v>0</v>
      </c>
      <c r="AG25">
        <f t="shared" si="5"/>
        <v>-9.0957707918254158</v>
      </c>
      <c r="AH25">
        <f t="shared" si="6"/>
        <v>-5078.5602146544243</v>
      </c>
      <c r="AI25">
        <f t="shared" si="7"/>
        <v>-5087.6559854462494</v>
      </c>
      <c r="AJ25">
        <f t="shared" si="8"/>
        <v>270.57013532981273</v>
      </c>
      <c r="AK25">
        <f t="shared" si="30"/>
        <v>392.47837336939318</v>
      </c>
      <c r="AL25">
        <f t="shared" si="9"/>
        <v>-4424.6074767470436</v>
      </c>
      <c r="AN25">
        <f t="shared" si="10"/>
        <v>0</v>
      </c>
      <c r="AO25">
        <f t="shared" si="11"/>
        <v>0</v>
      </c>
      <c r="AP25">
        <f t="shared" si="12"/>
        <v>-0.75169733251271664</v>
      </c>
      <c r="AQ25">
        <f t="shared" si="13"/>
        <v>-419.70496549801516</v>
      </c>
      <c r="AR25">
        <f t="shared" si="14"/>
        <v>-420.45666283052782</v>
      </c>
      <c r="AS25">
        <f t="shared" si="15"/>
        <v>22.360595230457385</v>
      </c>
      <c r="AT25">
        <f t="shared" si="16"/>
        <v>32.435398063883575</v>
      </c>
      <c r="AU25">
        <f t="shared" si="17"/>
        <v>-365.6606695361869</v>
      </c>
      <c r="AW25">
        <v>22</v>
      </c>
      <c r="AX25">
        <f>IF(Z25&gt;0, (R25*SUMPRODUCT(K25:$K$98, X25:$X$98)-K25*$AZ$3)/Z25, 0)</f>
        <v>7333.4408541042203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1.5530428000000001E-2</v>
      </c>
      <c r="Q26" s="5">
        <f t="shared" si="29"/>
        <v>12.5</v>
      </c>
      <c r="R26">
        <f t="shared" si="0"/>
        <v>500000</v>
      </c>
      <c r="S26">
        <f t="shared" si="1"/>
        <v>7117.0808994518029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5336.2637699472325</v>
      </c>
      <c r="AC26">
        <f t="shared" si="2"/>
        <v>5046.6092575183775</v>
      </c>
      <c r="AE26">
        <f t="shared" si="3"/>
        <v>0</v>
      </c>
      <c r="AF26">
        <f t="shared" si="4"/>
        <v>0</v>
      </c>
      <c r="AG26">
        <f t="shared" si="5"/>
        <v>-8.8635518705202152</v>
      </c>
      <c r="AH26">
        <f t="shared" si="6"/>
        <v>-5650.4485354779044</v>
      </c>
      <c r="AI26">
        <f t="shared" si="7"/>
        <v>-5659.3120873484249</v>
      </c>
      <c r="AJ26">
        <f t="shared" si="8"/>
        <v>289.65451242885501</v>
      </c>
      <c r="AK26">
        <f t="shared" si="30"/>
        <v>373.53846389630633</v>
      </c>
      <c r="AL26">
        <f t="shared" si="9"/>
        <v>-4996.1191110232639</v>
      </c>
      <c r="AN26">
        <f t="shared" si="10"/>
        <v>0</v>
      </c>
      <c r="AO26">
        <f t="shared" si="11"/>
        <v>0</v>
      </c>
      <c r="AP26">
        <f t="shared" si="12"/>
        <v>-0.65402337311357917</v>
      </c>
      <c r="AQ26">
        <f t="shared" si="13"/>
        <v>-416.9350464421716</v>
      </c>
      <c r="AR26">
        <f t="shared" si="14"/>
        <v>-417.5890698152852</v>
      </c>
      <c r="AS26">
        <f t="shared" si="15"/>
        <v>21.373014342744558</v>
      </c>
      <c r="AT26">
        <f t="shared" si="16"/>
        <v>27.562639640849611</v>
      </c>
      <c r="AU26">
        <f t="shared" si="17"/>
        <v>-368.65341583169106</v>
      </c>
      <c r="AW26">
        <v>23</v>
      </c>
      <c r="AX26">
        <f>IF(Z26&gt;0, (R26*SUMPRODUCT(K26:$K$98, X26:$X$98)-K26*$AZ$3)/Z26, 0)</f>
        <v>7117.0808994518029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1.7564712E-2</v>
      </c>
      <c r="Q27" s="5">
        <f t="shared" si="29"/>
        <v>12.5</v>
      </c>
      <c r="R27">
        <f t="shared" si="0"/>
        <v>500000</v>
      </c>
      <c r="S27">
        <f t="shared" si="1"/>
        <v>6882.561359753855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5046.6092575183775</v>
      </c>
      <c r="AC27">
        <f t="shared" si="2"/>
        <v>4745.7906870308134</v>
      </c>
      <c r="AE27">
        <f t="shared" si="3"/>
        <v>0</v>
      </c>
      <c r="AF27">
        <f t="shared" si="4"/>
        <v>0</v>
      </c>
      <c r="AG27">
        <f t="shared" si="5"/>
        <v>-8.6192306159122634</v>
      </c>
      <c r="AH27">
        <f t="shared" si="6"/>
        <v>-6227.4294361099546</v>
      </c>
      <c r="AI27">
        <f t="shared" si="7"/>
        <v>-6236.0486667258665</v>
      </c>
      <c r="AJ27">
        <f t="shared" si="8"/>
        <v>300.8185704875641</v>
      </c>
      <c r="AK27">
        <f t="shared" si="30"/>
        <v>353.26264802628646</v>
      </c>
      <c r="AL27">
        <f t="shared" si="9"/>
        <v>-5581.9674482120163</v>
      </c>
      <c r="AN27">
        <f t="shared" si="10"/>
        <v>0</v>
      </c>
      <c r="AO27">
        <f t="shared" si="11"/>
        <v>0</v>
      </c>
      <c r="AP27">
        <f t="shared" si="12"/>
        <v>-0.56785304213610244</v>
      </c>
      <c r="AQ27">
        <f t="shared" si="13"/>
        <v>-410.27614964316285</v>
      </c>
      <c r="AR27">
        <f t="shared" si="14"/>
        <v>-410.84400268529896</v>
      </c>
      <c r="AS27">
        <f t="shared" si="15"/>
        <v>19.818560147008792</v>
      </c>
      <c r="AT27">
        <f t="shared" si="16"/>
        <v>23.273686282908468</v>
      </c>
      <c r="AU27">
        <f t="shared" si="17"/>
        <v>-367.75175625538168</v>
      </c>
      <c r="AW27">
        <v>24</v>
      </c>
      <c r="AX27">
        <f>IF(Z27&gt;0, (R27*SUMPRODUCT(K27:$K$98, X27:$X$98)-K27*$AZ$3)/Z27, 0)</f>
        <v>6882.561359753855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1.9807176999999999E-2</v>
      </c>
      <c r="Q28" s="5">
        <f t="shared" si="29"/>
        <v>12.5</v>
      </c>
      <c r="R28">
        <f t="shared" si="0"/>
        <v>500000</v>
      </c>
      <c r="S28">
        <f t="shared" si="1"/>
        <v>6635.7067384923321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4745.7906870308134</v>
      </c>
      <c r="AC28">
        <f t="shared" si="2"/>
        <v>4439.1899623471199</v>
      </c>
      <c r="AE28">
        <f t="shared" si="3"/>
        <v>0</v>
      </c>
      <c r="AF28">
        <f t="shared" si="4"/>
        <v>0</v>
      </c>
      <c r="AG28">
        <f t="shared" si="5"/>
        <v>-8.362315683339947</v>
      </c>
      <c r="AH28">
        <f t="shared" si="6"/>
        <v>-6828.9050565277294</v>
      </c>
      <c r="AI28">
        <f t="shared" si="7"/>
        <v>-6837.2673722110694</v>
      </c>
      <c r="AJ28">
        <f t="shared" si="8"/>
        <v>306.60072468369344</v>
      </c>
      <c r="AK28">
        <f t="shared" si="30"/>
        <v>332.20534809215695</v>
      </c>
      <c r="AL28">
        <f t="shared" si="9"/>
        <v>-6198.4612994352192</v>
      </c>
      <c r="AN28">
        <f t="shared" si="10"/>
        <v>0</v>
      </c>
      <c r="AO28">
        <f t="shared" si="11"/>
        <v>0</v>
      </c>
      <c r="AP28">
        <f t="shared" si="12"/>
        <v>-0.49189905892782415</v>
      </c>
      <c r="AQ28">
        <f t="shared" si="13"/>
        <v>-401.69877555636566</v>
      </c>
      <c r="AR28">
        <f t="shared" si="14"/>
        <v>-402.19067461529352</v>
      </c>
      <c r="AS28">
        <f t="shared" si="15"/>
        <v>18.035268417212023</v>
      </c>
      <c r="AT28">
        <f t="shared" si="16"/>
        <v>19.541417029123082</v>
      </c>
      <c r="AU28">
        <f t="shared" si="17"/>
        <v>-364.61398916895843</v>
      </c>
      <c r="AW28">
        <v>25</v>
      </c>
      <c r="AX28">
        <f>IF(Z28&gt;0, (R28*SUMPRODUCT(K28:$K$98, X28:$X$98)-K28*$AZ$3)/Z28, 0)</f>
        <v>6635.7067384923321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2.2489294999999999E-2</v>
      </c>
      <c r="Q29" s="5">
        <f t="shared" si="29"/>
        <v>12.5</v>
      </c>
      <c r="R29">
        <f t="shared" si="0"/>
        <v>500000</v>
      </c>
      <c r="S29">
        <f t="shared" si="1"/>
        <v>6380.9285556244804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4439.1899623471199</v>
      </c>
      <c r="AC29">
        <f t="shared" si="2"/>
        <v>4130.0585305045661</v>
      </c>
      <c r="AE29">
        <f t="shared" si="3"/>
        <v>0</v>
      </c>
      <c r="AF29">
        <f t="shared" si="4"/>
        <v>0</v>
      </c>
      <c r="AG29">
        <f t="shared" si="5"/>
        <v>-8.0906299422207901</v>
      </c>
      <c r="AH29">
        <f t="shared" si="6"/>
        <v>-7522.5033714303463</v>
      </c>
      <c r="AI29">
        <f t="shared" si="7"/>
        <v>-7530.5940013725667</v>
      </c>
      <c r="AJ29">
        <f t="shared" si="8"/>
        <v>309.13143184255387</v>
      </c>
      <c r="AK29">
        <f t="shared" si="30"/>
        <v>310.74329736429843</v>
      </c>
      <c r="AL29">
        <f t="shared" si="9"/>
        <v>-6910.7192721657148</v>
      </c>
      <c r="AN29">
        <f t="shared" si="10"/>
        <v>0</v>
      </c>
      <c r="AO29">
        <f t="shared" si="11"/>
        <v>0</v>
      </c>
      <c r="AP29">
        <f t="shared" si="12"/>
        <v>-0.42492643329651403</v>
      </c>
      <c r="AQ29">
        <f t="shared" si="13"/>
        <v>-395.0879659446507</v>
      </c>
      <c r="AR29">
        <f t="shared" si="14"/>
        <v>-395.5128923779472</v>
      </c>
      <c r="AS29">
        <f t="shared" si="15"/>
        <v>16.235833018046115</v>
      </c>
      <c r="AT29">
        <f t="shared" si="16"/>
        <v>16.320489499927</v>
      </c>
      <c r="AU29">
        <f t="shared" si="17"/>
        <v>-362.95656985997414</v>
      </c>
      <c r="AW29">
        <v>26</v>
      </c>
      <c r="AX29">
        <f>IF(Z29&gt;0, (R29*SUMPRODUCT(K29:$K$98, X29:$X$98)-K29*$AZ$3)/Z29, 0)</f>
        <v>6380.9285556244804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2.5348699999999998E-2</v>
      </c>
      <c r="Q30" s="5">
        <f t="shared" si="29"/>
        <v>12.5</v>
      </c>
      <c r="R30">
        <f t="shared" si="0"/>
        <v>500000</v>
      </c>
      <c r="S30">
        <f t="shared" si="1"/>
        <v>6114.3460763324965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4130.0585305045661</v>
      </c>
      <c r="AC30">
        <f t="shared" si="2"/>
        <v>3817.6199785901053</v>
      </c>
      <c r="AE30">
        <f t="shared" si="3"/>
        <v>0</v>
      </c>
      <c r="AF30">
        <f t="shared" si="4"/>
        <v>0</v>
      </c>
      <c r="AG30">
        <f t="shared" si="5"/>
        <v>-7.8046366915822087</v>
      </c>
      <c r="AH30">
        <f t="shared" si="6"/>
        <v>-8203.4780486548843</v>
      </c>
      <c r="AI30">
        <f t="shared" si="7"/>
        <v>-8211.2826853464667</v>
      </c>
      <c r="AJ30">
        <f t="shared" si="8"/>
        <v>312.43855191446073</v>
      </c>
      <c r="AK30">
        <f t="shared" si="30"/>
        <v>289.10409713531965</v>
      </c>
      <c r="AL30">
        <f t="shared" si="9"/>
        <v>-7609.7400362966864</v>
      </c>
      <c r="AN30">
        <f t="shared" si="10"/>
        <v>0</v>
      </c>
      <c r="AO30">
        <f t="shared" si="11"/>
        <v>0</v>
      </c>
      <c r="AP30">
        <f t="shared" si="12"/>
        <v>-0.36598735382486197</v>
      </c>
      <c r="AQ30">
        <f t="shared" si="13"/>
        <v>-384.69045284654794</v>
      </c>
      <c r="AR30">
        <f t="shared" si="14"/>
        <v>-385.05644020037283</v>
      </c>
      <c r="AS30">
        <f t="shared" si="15"/>
        <v>14.651362179533272</v>
      </c>
      <c r="AT30">
        <f t="shared" si="16"/>
        <v>13.557126061306935</v>
      </c>
      <c r="AU30">
        <f t="shared" si="17"/>
        <v>-356.84795195953262</v>
      </c>
      <c r="AW30">
        <v>27</v>
      </c>
      <c r="AX30">
        <f>IF(Z30&gt;0, (R30*SUMPRODUCT(K30:$K$98, X30:$X$98)-K30*$AZ$3)/Z30, 0)</f>
        <v>6114.3460763324965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2.8197647999999999E-2</v>
      </c>
      <c r="Q31" s="5">
        <f t="shared" si="29"/>
        <v>12.5</v>
      </c>
      <c r="R31">
        <f t="shared" si="0"/>
        <v>500000</v>
      </c>
      <c r="S31">
        <f t="shared" si="1"/>
        <v>5839.4645822533448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3817.6199785901053</v>
      </c>
      <c r="AC31">
        <f t="shared" si="2"/>
        <v>3506.7236454133681</v>
      </c>
      <c r="AE31">
        <f t="shared" si="3"/>
        <v>0</v>
      </c>
      <c r="AF31">
        <f t="shared" si="4"/>
        <v>0</v>
      </c>
      <c r="AG31">
        <f t="shared" si="5"/>
        <v>-7.5065179264692663</v>
      </c>
      <c r="AH31">
        <f t="shared" si="6"/>
        <v>-8802.8959278847888</v>
      </c>
      <c r="AI31">
        <f t="shared" si="7"/>
        <v>-8810.4024458112581</v>
      </c>
      <c r="AJ31">
        <f t="shared" si="8"/>
        <v>310.89633317673724</v>
      </c>
      <c r="AK31">
        <f t="shared" si="30"/>
        <v>267.23339850130742</v>
      </c>
      <c r="AL31">
        <f t="shared" si="9"/>
        <v>-8232.2727141332143</v>
      </c>
      <c r="AN31">
        <f t="shared" si="10"/>
        <v>0</v>
      </c>
      <c r="AO31">
        <f t="shared" si="11"/>
        <v>0</v>
      </c>
      <c r="AP31">
        <f t="shared" si="12"/>
        <v>-0.3142924086705432</v>
      </c>
      <c r="AQ31">
        <f t="shared" si="13"/>
        <v>-368.570806271604</v>
      </c>
      <c r="AR31">
        <f t="shared" si="14"/>
        <v>-368.88509868027455</v>
      </c>
      <c r="AS31">
        <f t="shared" si="15"/>
        <v>13.017001805378493</v>
      </c>
      <c r="AT31">
        <f t="shared" si="16"/>
        <v>11.188866704231792</v>
      </c>
      <c r="AU31">
        <f t="shared" si="17"/>
        <v>-344.67923017066431</v>
      </c>
      <c r="AW31">
        <v>28</v>
      </c>
      <c r="AX31">
        <f>IF(Z31&gt;0, (R31*SUMPRODUCT(K31:$K$98, X31:$X$98)-K31*$AZ$3)/Z31, 0)</f>
        <v>5839.4645822533448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3.1331300999999999E-2</v>
      </c>
      <c r="Q32" s="5">
        <f t="shared" si="29"/>
        <v>12.5</v>
      </c>
      <c r="R32">
        <f t="shared" si="0"/>
        <v>500000</v>
      </c>
      <c r="S32">
        <f t="shared" si="1"/>
        <v>5565.4582474171502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3506.7236454133681</v>
      </c>
      <c r="AC32">
        <f t="shared" si="2"/>
        <v>3204.0404459898136</v>
      </c>
      <c r="AE32">
        <f t="shared" si="3"/>
        <v>0</v>
      </c>
      <c r="AF32">
        <f t="shared" si="4"/>
        <v>0</v>
      </c>
      <c r="AG32">
        <f t="shared" si="5"/>
        <v>-7.1962637745884699</v>
      </c>
      <c r="AH32">
        <f t="shared" si="6"/>
        <v>-9407.5589046441783</v>
      </c>
      <c r="AI32">
        <f t="shared" si="7"/>
        <v>-9414.7551684187674</v>
      </c>
      <c r="AJ32">
        <f t="shared" si="8"/>
        <v>302.68319942355447</v>
      </c>
      <c r="AK32">
        <f t="shared" si="30"/>
        <v>245.4706551789358</v>
      </c>
      <c r="AL32">
        <f t="shared" si="9"/>
        <v>-8866.601313816278</v>
      </c>
      <c r="AN32">
        <f t="shared" si="10"/>
        <v>0</v>
      </c>
      <c r="AO32">
        <f t="shared" si="11"/>
        <v>0</v>
      </c>
      <c r="AP32">
        <f t="shared" si="12"/>
        <v>-0.26901990582657676</v>
      </c>
      <c r="AQ32">
        <f t="shared" si="13"/>
        <v>-351.68535921684992</v>
      </c>
      <c r="AR32">
        <f t="shared" si="14"/>
        <v>-351.95437912267653</v>
      </c>
      <c r="AS32">
        <f t="shared" si="15"/>
        <v>11.315289204899685</v>
      </c>
      <c r="AT32">
        <f t="shared" si="16"/>
        <v>9.1764969445136568</v>
      </c>
      <c r="AU32">
        <f t="shared" si="17"/>
        <v>-331.46259297326321</v>
      </c>
      <c r="AW32">
        <v>29</v>
      </c>
      <c r="AX32">
        <f>IF(Z32&gt;0, (R32*SUMPRODUCT(K32:$K$98, X32:$X$98)-K32*$AZ$3)/Z32, 0)</f>
        <v>5565.4582474171502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3.466458E-2</v>
      </c>
      <c r="Q33" s="5">
        <f t="shared" si="29"/>
        <v>12.5</v>
      </c>
      <c r="R33">
        <f t="shared" si="0"/>
        <v>500000</v>
      </c>
      <c r="S33">
        <f t="shared" si="1"/>
        <v>5293.179375531462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3204.0404459898136</v>
      </c>
      <c r="AC33">
        <f t="shared" si="2"/>
        <v>2911.1833071730048</v>
      </c>
      <c r="AE33">
        <f t="shared" si="3"/>
        <v>0</v>
      </c>
      <c r="AF33">
        <f t="shared" si="4"/>
        <v>0</v>
      </c>
      <c r="AG33">
        <f t="shared" si="5"/>
        <v>-6.8748456755272604</v>
      </c>
      <c r="AH33">
        <f t="shared" si="6"/>
        <v>-9978.2184526129604</v>
      </c>
      <c r="AI33">
        <f t="shared" si="7"/>
        <v>-9985.0932982884879</v>
      </c>
      <c r="AJ33">
        <f t="shared" si="8"/>
        <v>292.85713881680886</v>
      </c>
      <c r="AK33">
        <f t="shared" si="30"/>
        <v>224.28283121928698</v>
      </c>
      <c r="AL33">
        <f t="shared" si="9"/>
        <v>-9467.9533282523917</v>
      </c>
      <c r="AN33">
        <f t="shared" si="10"/>
        <v>0</v>
      </c>
      <c r="AO33">
        <f t="shared" si="11"/>
        <v>0</v>
      </c>
      <c r="AP33">
        <f t="shared" si="12"/>
        <v>-0.22946807564392244</v>
      </c>
      <c r="AQ33">
        <f t="shared" si="13"/>
        <v>-333.05221596849418</v>
      </c>
      <c r="AR33">
        <f t="shared" si="14"/>
        <v>-333.2816840441381</v>
      </c>
      <c r="AS33">
        <f t="shared" si="15"/>
        <v>9.774963287117604</v>
      </c>
      <c r="AT33">
        <f t="shared" si="16"/>
        <v>7.4860952680095343</v>
      </c>
      <c r="AU33">
        <f t="shared" si="17"/>
        <v>-316.02062548901097</v>
      </c>
      <c r="AW33">
        <v>30</v>
      </c>
      <c r="AX33">
        <f>IF(Z33&gt;0, (R33*SUMPRODUCT(K33:$K$98, X33:$X$98)-K33*$AZ$3)/Z33, 0)</f>
        <v>5293.179375531462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3.8375247000000001E-2</v>
      </c>
      <c r="Q34" s="5">
        <f t="shared" si="29"/>
        <v>12.5</v>
      </c>
      <c r="R34">
        <f t="shared" si="0"/>
        <v>500000</v>
      </c>
      <c r="S34">
        <f t="shared" si="1"/>
        <v>5026.2656422462114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2911.1833071730048</v>
      </c>
      <c r="AC34">
        <f t="shared" si="2"/>
        <v>2630.6562879902626</v>
      </c>
      <c r="AE34">
        <f t="shared" si="3"/>
        <v>0</v>
      </c>
      <c r="AF34">
        <f t="shared" si="4"/>
        <v>0</v>
      </c>
      <c r="AG34">
        <f t="shared" si="5"/>
        <v>-6.5422733178867469</v>
      </c>
      <c r="AH34">
        <f t="shared" si="6"/>
        <v>-10552.956035409619</v>
      </c>
      <c r="AI34">
        <f t="shared" si="7"/>
        <v>-10559.498308727507</v>
      </c>
      <c r="AJ34">
        <f t="shared" si="8"/>
        <v>280.52701918274215</v>
      </c>
      <c r="AK34">
        <f t="shared" si="30"/>
        <v>203.78283150211035</v>
      </c>
      <c r="AL34">
        <f t="shared" si="9"/>
        <v>-10075.188458042654</v>
      </c>
      <c r="AN34">
        <f t="shared" si="10"/>
        <v>0</v>
      </c>
      <c r="AO34">
        <f t="shared" si="11"/>
        <v>0</v>
      </c>
      <c r="AP34">
        <f t="shared" si="12"/>
        <v>-0.19497098286252945</v>
      </c>
      <c r="AQ34">
        <f t="shared" si="13"/>
        <v>-314.49621719465028</v>
      </c>
      <c r="AR34">
        <f t="shared" si="14"/>
        <v>-314.6911881775128</v>
      </c>
      <c r="AS34">
        <f t="shared" si="15"/>
        <v>8.3601870469120172</v>
      </c>
      <c r="AT34">
        <f t="shared" si="16"/>
        <v>6.0730784267065197</v>
      </c>
      <c r="AU34">
        <f t="shared" si="17"/>
        <v>-300.25792270389428</v>
      </c>
      <c r="AW34">
        <v>31</v>
      </c>
      <c r="AX34">
        <f>IF(Z34&gt;0, (R34*SUMPRODUCT(K34:$K$98, X34:$X$98)-K34*$AZ$3)/Z34, 0)</f>
        <v>5026.2656422462114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4.2655799000000001E-2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4765.9318742106761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2630.6562879902626</v>
      </c>
      <c r="AC35">
        <f t="shared" ref="AC35:AC66" si="33">S35*Z35</f>
        <v>2363.0575679257481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-6.1977846890570394</v>
      </c>
      <c r="AH35">
        <f t="shared" ref="AH35:AH66" si="37">-X35*R35</f>
        <v>-11162.635826033609</v>
      </c>
      <c r="AI35">
        <f t="shared" ref="AI35:AI66" si="38">SUM(AE35:AH35)</f>
        <v>-11168.833610722666</v>
      </c>
      <c r="AJ35">
        <f t="shared" ref="AJ35:AJ66" si="39">AB35-AC35</f>
        <v>267.59872006451451</v>
      </c>
      <c r="AK35">
        <f t="shared" si="30"/>
        <v>184.1459401593184</v>
      </c>
      <c r="AL35">
        <f t="shared" ref="AL35:AL66" si="40">SUM(AI35:AK35)</f>
        <v>-10717.088950498834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-0.1649148481947211</v>
      </c>
      <c r="AQ35">
        <f t="shared" ref="AQ35:AQ66" si="44">AH35*$K35</f>
        <v>-297.02296627916076</v>
      </c>
      <c r="AR35">
        <f t="shared" ref="AR35:AR66" si="45">AI35*$K35</f>
        <v>-297.18788112735547</v>
      </c>
      <c r="AS35">
        <f t="shared" ref="AS35:AS66" si="46">AJ35*$K35</f>
        <v>7.1204477907178445</v>
      </c>
      <c r="AT35">
        <f t="shared" ref="AT35:AT66" si="47">AK35*$K35</f>
        <v>4.8998797619845336</v>
      </c>
      <c r="AU35">
        <f t="shared" ref="AU35:AU66" si="48">AL35*$K35</f>
        <v>-285.16755357465314</v>
      </c>
      <c r="AW35">
        <v>32</v>
      </c>
      <c r="AX35">
        <f>IF(Z35&gt;0, (R35*SUMPRODUCT(K35:$K$98, X35:$X$98)-K35*$AZ$3)/Z35, 0)</f>
        <v>4765.9318742106761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4.7231987000000003E-2</v>
      </c>
      <c r="Q36" s="5">
        <f t="shared" si="29"/>
        <v>12.5</v>
      </c>
      <c r="R36">
        <f t="shared" si="31"/>
        <v>500000</v>
      </c>
      <c r="S36">
        <f t="shared" si="32"/>
        <v>4509.4150598369542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2363.0575679257481</v>
      </c>
      <c r="AC36">
        <f t="shared" si="33"/>
        <v>2107.9073669413506</v>
      </c>
      <c r="AE36">
        <f t="shared" si="34"/>
        <v>0</v>
      </c>
      <c r="AF36">
        <f t="shared" si="35"/>
        <v>0</v>
      </c>
      <c r="AG36">
        <f t="shared" si="36"/>
        <v>-5.8430731563041283</v>
      </c>
      <c r="AH36">
        <f t="shared" si="37"/>
        <v>-11709.347434493646</v>
      </c>
      <c r="AI36">
        <f t="shared" si="38"/>
        <v>-11715.19050764995</v>
      </c>
      <c r="AJ36">
        <f t="shared" si="39"/>
        <v>255.15020098439754</v>
      </c>
      <c r="AK36">
        <f t="shared" si="30"/>
        <v>165.41402975480239</v>
      </c>
      <c r="AL36">
        <f t="shared" si="40"/>
        <v>-11294.626276910751</v>
      </c>
      <c r="AN36">
        <f t="shared" si="41"/>
        <v>0</v>
      </c>
      <c r="AO36">
        <f t="shared" si="42"/>
        <v>0</v>
      </c>
      <c r="AP36">
        <f t="shared" si="43"/>
        <v>-0.1388182533452981</v>
      </c>
      <c r="AQ36">
        <f t="shared" si="44"/>
        <v>-278.18771307285863</v>
      </c>
      <c r="AR36">
        <f t="shared" si="45"/>
        <v>-278.32653132620391</v>
      </c>
      <c r="AS36">
        <f t="shared" si="46"/>
        <v>6.06179390431583</v>
      </c>
      <c r="AT36">
        <f t="shared" si="47"/>
        <v>3.929864657709182</v>
      </c>
      <c r="AU36">
        <f t="shared" si="48"/>
        <v>-268.3348727641789</v>
      </c>
      <c r="AW36">
        <v>33</v>
      </c>
      <c r="AX36">
        <f>IF(Z36&gt;0, (R36*SUMPRODUCT(K36:$K$98, X36:$X$98)-K36*$AZ$3)/Z36, 0)</f>
        <v>4509.4150598369542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31"/>
        <v>500000</v>
      </c>
      <c r="S37">
        <f t="shared" si="32"/>
        <v>4258.7077987151588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2107.9073669413506</v>
      </c>
      <c r="AC37">
        <f t="shared" si="33"/>
        <v>1867.1060514531027</v>
      </c>
      <c r="AE37">
        <f t="shared" si="34"/>
        <v>0</v>
      </c>
      <c r="AF37">
        <f t="shared" si="35"/>
        <v>0</v>
      </c>
      <c r="AG37">
        <f t="shared" si="36"/>
        <v>-5.4802599159785155</v>
      </c>
      <c r="AH37">
        <f t="shared" si="37"/>
        <v>-12175.300350502886</v>
      </c>
      <c r="AI37">
        <f t="shared" si="38"/>
        <v>-12180.780610418866</v>
      </c>
      <c r="AJ37">
        <f t="shared" si="39"/>
        <v>240.80131548824784</v>
      </c>
      <c r="AK37">
        <f t="shared" si="30"/>
        <v>147.55351568589455</v>
      </c>
      <c r="AL37">
        <f t="shared" si="40"/>
        <v>-11792.425779244722</v>
      </c>
      <c r="AN37">
        <f t="shared" si="41"/>
        <v>0</v>
      </c>
      <c r="AO37">
        <f t="shared" si="42"/>
        <v>0</v>
      </c>
      <c r="AP37">
        <f t="shared" si="43"/>
        <v>-0.11624877517724902</v>
      </c>
      <c r="AQ37">
        <f t="shared" si="44"/>
        <v>-258.26580761879325</v>
      </c>
      <c r="AR37">
        <f t="shared" si="45"/>
        <v>-258.38205639397052</v>
      </c>
      <c r="AS37">
        <f t="shared" si="46"/>
        <v>5.1079434946072144</v>
      </c>
      <c r="AT37">
        <f t="shared" si="47"/>
        <v>3.1299456110777446</v>
      </c>
      <c r="AU37">
        <f t="shared" si="48"/>
        <v>-250.14416728828553</v>
      </c>
      <c r="AW37">
        <v>34</v>
      </c>
      <c r="AX37">
        <f>IF(Z37&gt;0, (R37*SUMPRODUCT(K37:$K$98, X37:$X$98)-K37*$AZ$3)/Z37, 0)</f>
        <v>4258.7077987151588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5.7568810999999998E-2</v>
      </c>
      <c r="Q38" s="5">
        <f t="shared" si="60"/>
        <v>12.5</v>
      </c>
      <c r="R38">
        <f t="shared" si="31"/>
        <v>500000</v>
      </c>
      <c r="S38">
        <f t="shared" si="32"/>
        <v>4017.2018530396281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1867.1060514531027</v>
      </c>
      <c r="AC38">
        <f t="shared" si="33"/>
        <v>1642.2209559634264</v>
      </c>
      <c r="AE38">
        <f t="shared" si="34"/>
        <v>0</v>
      </c>
      <c r="AF38">
        <f t="shared" si="35"/>
        <v>0</v>
      </c>
      <c r="AG38">
        <f t="shared" si="36"/>
        <v>-5.1099652694848867</v>
      </c>
      <c r="AH38">
        <f t="shared" si="37"/>
        <v>-12619.68189335372</v>
      </c>
      <c r="AI38">
        <f t="shared" si="38"/>
        <v>-12624.791858623204</v>
      </c>
      <c r="AJ38">
        <f t="shared" si="39"/>
        <v>224.88509548967636</v>
      </c>
      <c r="AK38">
        <f t="shared" si="30"/>
        <v>130.69742360171719</v>
      </c>
      <c r="AL38">
        <f t="shared" si="40"/>
        <v>-12269.20933953181</v>
      </c>
      <c r="AN38">
        <f t="shared" si="41"/>
        <v>0</v>
      </c>
      <c r="AO38">
        <f t="shared" si="42"/>
        <v>0</v>
      </c>
      <c r="AP38">
        <f t="shared" si="43"/>
        <v>-9.6780342552067841E-2</v>
      </c>
      <c r="AQ38">
        <f t="shared" si="44"/>
        <v>-239.01084882716214</v>
      </c>
      <c r="AR38">
        <f t="shared" si="45"/>
        <v>-239.10762916971419</v>
      </c>
      <c r="AS38">
        <f t="shared" si="46"/>
        <v>4.2592181019929605</v>
      </c>
      <c r="AT38">
        <f t="shared" si="47"/>
        <v>2.4753478271921781</v>
      </c>
      <c r="AU38">
        <f t="shared" si="48"/>
        <v>-232.37306324052904</v>
      </c>
      <c r="AW38">
        <v>35</v>
      </c>
      <c r="AX38">
        <f>IF(Z38&gt;0, (R38*SUMPRODUCT(K38:$K$98, X38:$X$98)-K38*$AZ$3)/Z38, 0)</f>
        <v>4017.2018530396281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6.3742958000000002E-2</v>
      </c>
      <c r="Q39" s="5">
        <f t="shared" si="60"/>
        <v>12.5</v>
      </c>
      <c r="R39">
        <f t="shared" si="31"/>
        <v>500000</v>
      </c>
      <c r="S39">
        <f t="shared" si="32"/>
        <v>3784.5223155010844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1642.2209559634264</v>
      </c>
      <c r="AC39">
        <f t="shared" si="33"/>
        <v>1433.0143143944042</v>
      </c>
      <c r="AE39">
        <f t="shared" si="34"/>
        <v>0</v>
      </c>
      <c r="AF39">
        <f t="shared" si="35"/>
        <v>0</v>
      </c>
      <c r="AG39">
        <f t="shared" si="36"/>
        <v>-4.7331413152358035</v>
      </c>
      <c r="AH39">
        <f t="shared" si="37"/>
        <v>-13028.972062169352</v>
      </c>
      <c r="AI39">
        <f t="shared" si="38"/>
        <v>-13033.705203484587</v>
      </c>
      <c r="AJ39">
        <f t="shared" si="39"/>
        <v>209.20664156902217</v>
      </c>
      <c r="AK39">
        <f t="shared" si="30"/>
        <v>114.95546691743986</v>
      </c>
      <c r="AL39">
        <f t="shared" si="40"/>
        <v>-12709.543094998126</v>
      </c>
      <c r="AN39">
        <f t="shared" si="41"/>
        <v>0</v>
      </c>
      <c r="AO39">
        <f t="shared" si="42"/>
        <v>0</v>
      </c>
      <c r="AP39">
        <f t="shared" si="43"/>
        <v>-8.0038815907165231E-2</v>
      </c>
      <c r="AQ39">
        <f t="shared" si="44"/>
        <v>-220.32376109007402</v>
      </c>
      <c r="AR39">
        <f t="shared" si="45"/>
        <v>-220.40379990598115</v>
      </c>
      <c r="AS39">
        <f t="shared" si="46"/>
        <v>3.5377460244423431</v>
      </c>
      <c r="AT39">
        <f t="shared" si="47"/>
        <v>1.9439308571898846</v>
      </c>
      <c r="AU39">
        <f t="shared" si="48"/>
        <v>-214.92212302434893</v>
      </c>
      <c r="AW39">
        <v>36</v>
      </c>
      <c r="AX39">
        <f>IF(Z39&gt;0, (R39*SUMPRODUCT(K39:$K$98, X39:$X$98)-K39*$AZ$3)/Z39, 0)</f>
        <v>3784.5223155010844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7.0809242999999994E-2</v>
      </c>
      <c r="Q40" s="5">
        <f t="shared" si="60"/>
        <v>12.5</v>
      </c>
      <c r="R40">
        <f t="shared" si="31"/>
        <v>500000</v>
      </c>
      <c r="S40">
        <f t="shared" si="32"/>
        <v>3560.6710368983772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1433.0143143944042</v>
      </c>
      <c r="AC40">
        <f t="shared" si="33"/>
        <v>1239.3014526419552</v>
      </c>
      <c r="AE40">
        <f t="shared" si="34"/>
        <v>0</v>
      </c>
      <c r="AF40">
        <f t="shared" si="35"/>
        <v>0</v>
      </c>
      <c r="AG40">
        <f t="shared" si="36"/>
        <v>-4.3506597485395746</v>
      </c>
      <c r="AH40">
        <f t="shared" si="37"/>
        <v>-13406.006141754864</v>
      </c>
      <c r="AI40">
        <f t="shared" si="38"/>
        <v>-13410.356801503403</v>
      </c>
      <c r="AJ40">
        <f t="shared" si="39"/>
        <v>193.71286175244904</v>
      </c>
      <c r="AK40">
        <f t="shared" ref="AK40:AK71" si="61">G40*SUM(AB40:AB40, AE40:AF40)</f>
        <v>100.31100200760831</v>
      </c>
      <c r="AL40">
        <f t="shared" si="40"/>
        <v>-13116.332937743346</v>
      </c>
      <c r="AN40">
        <f t="shared" si="41"/>
        <v>0</v>
      </c>
      <c r="AO40">
        <f t="shared" si="42"/>
        <v>0</v>
      </c>
      <c r="AP40">
        <f t="shared" si="43"/>
        <v>-6.5688339092045411E-2</v>
      </c>
      <c r="AQ40">
        <f t="shared" si="44"/>
        <v>-202.41028446438315</v>
      </c>
      <c r="AR40">
        <f t="shared" si="45"/>
        <v>-202.4759728034752</v>
      </c>
      <c r="AS40">
        <f t="shared" si="46"/>
        <v>2.9247693188502719</v>
      </c>
      <c r="AT40">
        <f t="shared" si="47"/>
        <v>1.5145434245347504</v>
      </c>
      <c r="AU40">
        <f t="shared" si="48"/>
        <v>-198.03666006009016</v>
      </c>
      <c r="AW40">
        <v>37</v>
      </c>
      <c r="AX40">
        <f>IF(Z40&gt;0, (R40*SUMPRODUCT(K40:$K$98, X40:$X$98)-K40*$AZ$3)/Z40, 0)</f>
        <v>3560.6710368983772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7.8963489999999997E-2</v>
      </c>
      <c r="Q41" s="5">
        <f t="shared" si="60"/>
        <v>12.5</v>
      </c>
      <c r="R41">
        <f t="shared" si="31"/>
        <v>500000</v>
      </c>
      <c r="S41">
        <f t="shared" si="32"/>
        <v>3344.9649863956165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1239.3014526419552</v>
      </c>
      <c r="AC41">
        <f t="shared" si="33"/>
        <v>1060.6508997290223</v>
      </c>
      <c r="AE41">
        <f t="shared" si="34"/>
        <v>0</v>
      </c>
      <c r="AF41">
        <f t="shared" si="35"/>
        <v>0</v>
      </c>
      <c r="AG41">
        <f t="shared" si="36"/>
        <v>-3.9636098735069716</v>
      </c>
      <c r="AH41">
        <f t="shared" si="37"/>
        <v>-13741.731101888288</v>
      </c>
      <c r="AI41">
        <f t="shared" si="38"/>
        <v>-13745.694711761795</v>
      </c>
      <c r="AJ41">
        <f t="shared" si="39"/>
        <v>178.65055291293288</v>
      </c>
      <c r="AK41">
        <f t="shared" si="61"/>
        <v>86.75110168493687</v>
      </c>
      <c r="AL41">
        <f t="shared" si="40"/>
        <v>-13480.293057163924</v>
      </c>
      <c r="AN41">
        <f t="shared" si="41"/>
        <v>0</v>
      </c>
      <c r="AO41">
        <f t="shared" si="42"/>
        <v>0</v>
      </c>
      <c r="AP41">
        <f t="shared" si="43"/>
        <v>-5.3432567137601451E-2</v>
      </c>
      <c r="AQ41">
        <f t="shared" si="44"/>
        <v>-185.24930382183348</v>
      </c>
      <c r="AR41">
        <f t="shared" si="45"/>
        <v>-185.30273638897106</v>
      </c>
      <c r="AS41">
        <f t="shared" si="46"/>
        <v>2.4083494509624614</v>
      </c>
      <c r="AT41">
        <f t="shared" si="47"/>
        <v>1.1694728323350279</v>
      </c>
      <c r="AU41">
        <f t="shared" si="48"/>
        <v>-181.72491410567358</v>
      </c>
      <c r="AW41">
        <v>38</v>
      </c>
      <c r="AX41">
        <f>IF(Z41&gt;0, (R41*SUMPRODUCT(K41:$K$98, X41:$X$98)-K41*$AZ$3)/Z41, 0)</f>
        <v>3344.9649863956165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8.8363973999999998E-2</v>
      </c>
      <c r="Q42" s="5">
        <f t="shared" si="60"/>
        <v>12.5</v>
      </c>
      <c r="R42">
        <f t="shared" si="31"/>
        <v>500000</v>
      </c>
      <c r="S42">
        <f t="shared" si="32"/>
        <v>3136.1307902316171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1060.6508997290223</v>
      </c>
      <c r="AC42">
        <f t="shared" si="33"/>
        <v>896.61564193526965</v>
      </c>
      <c r="AE42">
        <f t="shared" si="34"/>
        <v>0</v>
      </c>
      <c r="AF42">
        <f t="shared" si="35"/>
        <v>0</v>
      </c>
      <c r="AG42">
        <f t="shared" si="36"/>
        <v>-3.5737334549631883</v>
      </c>
      <c r="AH42">
        <f t="shared" si="37"/>
        <v>-14009.612792348531</v>
      </c>
      <c r="AI42">
        <f t="shared" si="38"/>
        <v>-14013.186525803494</v>
      </c>
      <c r="AJ42">
        <f t="shared" si="39"/>
        <v>164.03525779375263</v>
      </c>
      <c r="AK42">
        <f t="shared" si="61"/>
        <v>74.245562981031568</v>
      </c>
      <c r="AL42">
        <f t="shared" si="40"/>
        <v>-13774.90570502871</v>
      </c>
      <c r="AN42">
        <f t="shared" si="41"/>
        <v>0</v>
      </c>
      <c r="AO42">
        <f t="shared" si="42"/>
        <v>0</v>
      </c>
      <c r="AP42">
        <f t="shared" si="43"/>
        <v>-4.3014935261540321E-2</v>
      </c>
      <c r="AQ42">
        <f t="shared" si="44"/>
        <v>-168.62549904643814</v>
      </c>
      <c r="AR42">
        <f t="shared" si="45"/>
        <v>-168.66851398169968</v>
      </c>
      <c r="AS42">
        <f t="shared" si="46"/>
        <v>1.9743962675249456</v>
      </c>
      <c r="AT42">
        <f t="shared" si="47"/>
        <v>0.89365033104254954</v>
      </c>
      <c r="AU42">
        <f t="shared" si="48"/>
        <v>-165.80046738313217</v>
      </c>
      <c r="AW42">
        <v>39</v>
      </c>
      <c r="AX42">
        <f>IF(Z42&gt;0, (R42*SUMPRODUCT(K42:$K$98, X42:$X$98)-K42*$AZ$3)/Z42, 0)</f>
        <v>3136.1307902316171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9.9562517000000003E-2</v>
      </c>
      <c r="Q43" s="5">
        <f t="shared" si="60"/>
        <v>12.5</v>
      </c>
      <c r="R43">
        <f t="shared" si="31"/>
        <v>500000</v>
      </c>
      <c r="S43">
        <f t="shared" si="32"/>
        <v>2934.0334096447341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896.61564193526965</v>
      </c>
      <c r="AC43">
        <f t="shared" si="33"/>
        <v>746.93125541390384</v>
      </c>
      <c r="AE43">
        <f t="shared" si="34"/>
        <v>0</v>
      </c>
      <c r="AF43">
        <f t="shared" si="35"/>
        <v>0</v>
      </c>
      <c r="AG43">
        <f t="shared" si="36"/>
        <v>-3.1821862225503148</v>
      </c>
      <c r="AH43">
        <f t="shared" si="37"/>
        <v>-14232.395914529649</v>
      </c>
      <c r="AI43">
        <f t="shared" si="38"/>
        <v>-14235.578100752198</v>
      </c>
      <c r="AJ43">
        <f t="shared" si="39"/>
        <v>149.68438652136581</v>
      </c>
      <c r="AK43">
        <f t="shared" si="61"/>
        <v>62.763094935468878</v>
      </c>
      <c r="AL43">
        <f t="shared" si="40"/>
        <v>-14023.130619295363</v>
      </c>
      <c r="AN43">
        <f t="shared" si="41"/>
        <v>0</v>
      </c>
      <c r="AO43">
        <f t="shared" si="42"/>
        <v>0</v>
      </c>
      <c r="AP43">
        <f t="shared" si="43"/>
        <v>-3.4198313112226694E-2</v>
      </c>
      <c r="AQ43">
        <f t="shared" si="44"/>
        <v>-152.95268654396455</v>
      </c>
      <c r="AR43">
        <f t="shared" si="45"/>
        <v>-152.98688485707677</v>
      </c>
      <c r="AS43">
        <f t="shared" si="46"/>
        <v>1.608627892985699</v>
      </c>
      <c r="AT43">
        <f t="shared" si="47"/>
        <v>0.67450231456768139</v>
      </c>
      <c r="AU43">
        <f t="shared" si="48"/>
        <v>-150.7037546495234</v>
      </c>
      <c r="AW43">
        <v>40</v>
      </c>
      <c r="AX43">
        <f>IF(Z43&gt;0, (R43*SUMPRODUCT(K43:$K$98, X43:$X$98)-K43*$AZ$3)/Z43, 0)</f>
        <v>2934.0334096447341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0.11247831899999999</v>
      </c>
      <c r="Q44" s="5">
        <f t="shared" si="60"/>
        <v>12.5</v>
      </c>
      <c r="R44">
        <f t="shared" si="31"/>
        <v>500000</v>
      </c>
      <c r="S44">
        <f t="shared" si="32"/>
        <v>2734.5746218286604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746.93125541390384</v>
      </c>
      <c r="AC44">
        <f t="shared" si="33"/>
        <v>610.89027648161095</v>
      </c>
      <c r="AE44">
        <f t="shared" si="34"/>
        <v>0</v>
      </c>
      <c r="AF44">
        <f t="shared" si="35"/>
        <v>0</v>
      </c>
      <c r="AG44">
        <f t="shared" si="36"/>
        <v>-2.7924374032673929</v>
      </c>
      <c r="AH44">
        <f t="shared" si="37"/>
        <v>-14317.078282296772</v>
      </c>
      <c r="AI44">
        <f t="shared" si="38"/>
        <v>-14319.87071970004</v>
      </c>
      <c r="AJ44">
        <f t="shared" si="39"/>
        <v>136.04097893229289</v>
      </c>
      <c r="AK44">
        <f t="shared" si="61"/>
        <v>52.285187878973275</v>
      </c>
      <c r="AL44">
        <f t="shared" si="40"/>
        <v>-14131.544552888774</v>
      </c>
      <c r="AN44">
        <f t="shared" si="41"/>
        <v>0</v>
      </c>
      <c r="AO44">
        <f t="shared" si="42"/>
        <v>0</v>
      </c>
      <c r="AP44">
        <f t="shared" si="43"/>
        <v>-2.6794429651433499E-2</v>
      </c>
      <c r="AQ44">
        <f t="shared" si="44"/>
        <v>-137.37745612496133</v>
      </c>
      <c r="AR44">
        <f t="shared" si="45"/>
        <v>-137.40425055461276</v>
      </c>
      <c r="AS44">
        <f t="shared" si="46"/>
        <v>1.30536155813138</v>
      </c>
      <c r="AT44">
        <f t="shared" si="47"/>
        <v>0.50169496612382369</v>
      </c>
      <c r="AU44">
        <f t="shared" si="48"/>
        <v>-135.59719403035757</v>
      </c>
      <c r="AW44">
        <v>41</v>
      </c>
      <c r="AX44">
        <f>IF(Z44&gt;0, (R44*SUMPRODUCT(K44:$K$98, X44:$X$98)-K44*$AZ$3)/Z44, 0)</f>
        <v>2734.5746218286604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0.127310056</v>
      </c>
      <c r="Q45" s="5">
        <f t="shared" si="60"/>
        <v>12.5</v>
      </c>
      <c r="R45">
        <f t="shared" si="31"/>
        <v>500000</v>
      </c>
      <c r="S45">
        <f t="shared" si="32"/>
        <v>2535.3414498174743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610.89027648161095</v>
      </c>
      <c r="AC45">
        <f t="shared" si="33"/>
        <v>488.61255929564226</v>
      </c>
      <c r="AE45">
        <f t="shared" si="34"/>
        <v>0</v>
      </c>
      <c r="AF45">
        <f t="shared" si="35"/>
        <v>0</v>
      </c>
      <c r="AG45">
        <f t="shared" si="36"/>
        <v>-2.4090076670482525</v>
      </c>
      <c r="AH45">
        <f t="shared" si="37"/>
        <v>-14220.214487458656</v>
      </c>
      <c r="AI45">
        <f t="shared" si="38"/>
        <v>-14222.623495125705</v>
      </c>
      <c r="AJ45">
        <f t="shared" si="39"/>
        <v>122.2777171859687</v>
      </c>
      <c r="AK45">
        <f t="shared" si="61"/>
        <v>42.762319353712769</v>
      </c>
      <c r="AL45">
        <f t="shared" si="40"/>
        <v>-14057.583458586023</v>
      </c>
      <c r="AN45">
        <f t="shared" si="41"/>
        <v>0</v>
      </c>
      <c r="AO45">
        <f t="shared" si="42"/>
        <v>0</v>
      </c>
      <c r="AP45">
        <f t="shared" si="43"/>
        <v>-2.0638647335274197E-2</v>
      </c>
      <c r="AQ45">
        <f t="shared" si="44"/>
        <v>-121.82858355043068</v>
      </c>
      <c r="AR45">
        <f t="shared" si="45"/>
        <v>-121.84922219776595</v>
      </c>
      <c r="AS45">
        <f t="shared" si="46"/>
        <v>1.0475876505016768</v>
      </c>
      <c r="AT45">
        <f t="shared" si="47"/>
        <v>0.36635683665591695</v>
      </c>
      <c r="AU45">
        <f t="shared" si="48"/>
        <v>-120.43527771060836</v>
      </c>
      <c r="AW45">
        <v>42</v>
      </c>
      <c r="AX45">
        <f>IF(Z45&gt;0, (R45*SUMPRODUCT(K45:$K$98, X45:$X$98)-K45*$AZ$3)/Z45, 0)</f>
        <v>2535.3414498174743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0.144442719</v>
      </c>
      <c r="Q46" s="5">
        <f t="shared" si="60"/>
        <v>12.5</v>
      </c>
      <c r="R46">
        <f t="shared" si="31"/>
        <v>500000</v>
      </c>
      <c r="S46">
        <f t="shared" si="32"/>
        <v>2333.5449068758639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488.61255929564226</v>
      </c>
      <c r="AC46">
        <f t="shared" si="33"/>
        <v>380.26588551216912</v>
      </c>
      <c r="AE46">
        <f t="shared" si="34"/>
        <v>0</v>
      </c>
      <c r="AF46">
        <f t="shared" si="35"/>
        <v>0</v>
      </c>
      <c r="AG46">
        <f t="shared" si="36"/>
        <v>-2.0369539728574733</v>
      </c>
      <c r="AH46">
        <f t="shared" si="37"/>
        <v>-13918.544700811854</v>
      </c>
      <c r="AI46">
        <f t="shared" si="38"/>
        <v>-13920.581654784712</v>
      </c>
      <c r="AJ46">
        <f t="shared" si="39"/>
        <v>108.34667378347314</v>
      </c>
      <c r="AK46">
        <f t="shared" si="61"/>
        <v>34.202879150694962</v>
      </c>
      <c r="AL46">
        <f t="shared" si="40"/>
        <v>-13778.032101850544</v>
      </c>
      <c r="AN46">
        <f t="shared" si="41"/>
        <v>0</v>
      </c>
      <c r="AO46">
        <f t="shared" si="42"/>
        <v>0</v>
      </c>
      <c r="AP46">
        <f t="shared" si="43"/>
        <v>-1.5581391539582448E-2</v>
      </c>
      <c r="AQ46">
        <f t="shared" si="44"/>
        <v>-106.46794062818249</v>
      </c>
      <c r="AR46">
        <f t="shared" si="45"/>
        <v>-106.48352201972209</v>
      </c>
      <c r="AS46">
        <f t="shared" si="46"/>
        <v>0.82878256883904133</v>
      </c>
      <c r="AT46">
        <f t="shared" si="47"/>
        <v>0.2616300902864282</v>
      </c>
      <c r="AU46">
        <f t="shared" si="48"/>
        <v>-105.39310936059661</v>
      </c>
      <c r="AW46">
        <v>43</v>
      </c>
      <c r="AX46">
        <f>IF(Z46&gt;0, (R46*SUMPRODUCT(K46:$K$98, X46:$X$98)-K46*$AZ$3)/Z46, 0)</f>
        <v>2333.5449068758639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0.163598735</v>
      </c>
      <c r="Q47" s="5">
        <f t="shared" si="60"/>
        <v>12.5</v>
      </c>
      <c r="R47">
        <f t="shared" si="31"/>
        <v>500000</v>
      </c>
      <c r="S47">
        <f t="shared" si="32"/>
        <v>2122.5297384798473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380.26588551216912</v>
      </c>
      <c r="AC47">
        <f t="shared" si="33"/>
        <v>285.83536431877042</v>
      </c>
      <c r="AE47">
        <f t="shared" si="34"/>
        <v>0</v>
      </c>
      <c r="AF47">
        <f t="shared" si="35"/>
        <v>0</v>
      </c>
      <c r="AG47">
        <f t="shared" si="36"/>
        <v>-1.6833413399161916</v>
      </c>
      <c r="AH47">
        <f t="shared" si="37"/>
        <v>-13329.723728508279</v>
      </c>
      <c r="AI47">
        <f t="shared" si="38"/>
        <v>-13331.407069848196</v>
      </c>
      <c r="AJ47">
        <f t="shared" si="39"/>
        <v>94.430521193398704</v>
      </c>
      <c r="AK47">
        <f t="shared" si="61"/>
        <v>26.618611985851842</v>
      </c>
      <c r="AL47">
        <f t="shared" si="40"/>
        <v>-13210.357936668945</v>
      </c>
      <c r="AN47">
        <f t="shared" si="41"/>
        <v>0</v>
      </c>
      <c r="AO47">
        <f t="shared" si="42"/>
        <v>0</v>
      </c>
      <c r="AP47">
        <f t="shared" si="43"/>
        <v>-1.1496858641760027E-2</v>
      </c>
      <c r="AQ47">
        <f t="shared" si="44"/>
        <v>-91.039140907692527</v>
      </c>
      <c r="AR47">
        <f t="shared" si="45"/>
        <v>-91.05063776633429</v>
      </c>
      <c r="AS47">
        <f t="shared" si="46"/>
        <v>0.64494011278917485</v>
      </c>
      <c r="AT47">
        <f t="shared" si="47"/>
        <v>0.1817993843461565</v>
      </c>
      <c r="AU47">
        <f t="shared" si="48"/>
        <v>-90.223898269198955</v>
      </c>
      <c r="AW47">
        <v>44</v>
      </c>
      <c r="AX47">
        <f>IF(Z47&gt;0, (R47*SUMPRODUCT(K47:$K$98, X47:$X$98)-K47*$AZ$3)/Z47, 0)</f>
        <v>2122.5297384798473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0.184919743</v>
      </c>
      <c r="Q48" s="5">
        <f t="shared" si="60"/>
        <v>12.5</v>
      </c>
      <c r="R48">
        <f t="shared" si="31"/>
        <v>500000</v>
      </c>
      <c r="S48">
        <f t="shared" si="32"/>
        <v>1895.8469788573773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285.83536431877042</v>
      </c>
      <c r="AC48">
        <f t="shared" si="33"/>
        <v>205.54391933499178</v>
      </c>
      <c r="AE48">
        <f t="shared" si="34"/>
        <v>0</v>
      </c>
      <c r="AF48">
        <f t="shared" si="35"/>
        <v>0</v>
      </c>
      <c r="AG48">
        <f t="shared" si="36"/>
        <v>-1.355224878558452</v>
      </c>
      <c r="AH48">
        <f t="shared" si="37"/>
        <v>-12451.321918343114</v>
      </c>
      <c r="AI48">
        <f t="shared" si="38"/>
        <v>-12452.677143221672</v>
      </c>
      <c r="AJ48">
        <f t="shared" si="39"/>
        <v>80.291444983778632</v>
      </c>
      <c r="AK48">
        <f t="shared" si="61"/>
        <v>20.008475502313932</v>
      </c>
      <c r="AL48">
        <f t="shared" si="40"/>
        <v>-12352.377222735578</v>
      </c>
      <c r="AN48">
        <f t="shared" si="41"/>
        <v>0</v>
      </c>
      <c r="AO48">
        <f t="shared" si="42"/>
        <v>0</v>
      </c>
      <c r="AP48">
        <f t="shared" si="43"/>
        <v>-8.2641909910721734E-3</v>
      </c>
      <c r="AQ48">
        <f t="shared" si="44"/>
        <v>-75.928433762199774</v>
      </c>
      <c r="AR48">
        <f t="shared" si="45"/>
        <v>-75.936697953190844</v>
      </c>
      <c r="AS48">
        <f t="shared" si="46"/>
        <v>0.48961899002394321</v>
      </c>
      <c r="AT48">
        <f t="shared" si="47"/>
        <v>0.12201212183117344</v>
      </c>
      <c r="AU48">
        <f t="shared" si="48"/>
        <v>-75.325066841335712</v>
      </c>
      <c r="AW48">
        <v>45</v>
      </c>
      <c r="AX48">
        <f>IF(Z48&gt;0, (R48*SUMPRODUCT(K48:$K$98, X48:$X$98)-K48*$AZ$3)/Z48, 0)</f>
        <v>1895.8469788573773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0.20818995500000001</v>
      </c>
      <c r="Q49" s="5">
        <f t="shared" si="60"/>
        <v>12.5</v>
      </c>
      <c r="R49">
        <f t="shared" si="31"/>
        <v>500000</v>
      </c>
      <c r="S49">
        <f t="shared" si="32"/>
        <v>1642.3773962491109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205.54391933499178</v>
      </c>
      <c r="AC49">
        <f t="shared" si="33"/>
        <v>139.21164264771511</v>
      </c>
      <c r="AE49">
        <f t="shared" si="34"/>
        <v>0</v>
      </c>
      <c r="AF49">
        <f t="shared" si="35"/>
        <v>0</v>
      </c>
      <c r="AG49">
        <f t="shared" si="36"/>
        <v>-1.0595284232909028</v>
      </c>
      <c r="AH49">
        <f t="shared" si="37"/>
        <v>-11285.768259278584</v>
      </c>
      <c r="AI49">
        <f t="shared" si="38"/>
        <v>-11286.827787701875</v>
      </c>
      <c r="AJ49">
        <f t="shared" si="39"/>
        <v>66.332276687276675</v>
      </c>
      <c r="AK49">
        <f t="shared" si="61"/>
        <v>14.388074353449426</v>
      </c>
      <c r="AL49">
        <f t="shared" si="40"/>
        <v>-11206.107436661148</v>
      </c>
      <c r="AN49">
        <f t="shared" si="41"/>
        <v>0</v>
      </c>
      <c r="AO49">
        <f t="shared" si="42"/>
        <v>0</v>
      </c>
      <c r="AP49">
        <f t="shared" si="43"/>
        <v>-5.7687745809095791E-3</v>
      </c>
      <c r="AQ49">
        <f t="shared" si="44"/>
        <v>-61.447198233668608</v>
      </c>
      <c r="AR49">
        <f t="shared" si="45"/>
        <v>-61.452967008249516</v>
      </c>
      <c r="AS49">
        <f t="shared" si="46"/>
        <v>0.36115685359236582</v>
      </c>
      <c r="AT49">
        <f t="shared" si="47"/>
        <v>7.8338207615622671E-2</v>
      </c>
      <c r="AU49">
        <f t="shared" si="48"/>
        <v>-61.013471947041523</v>
      </c>
      <c r="AW49">
        <v>46</v>
      </c>
      <c r="AX49">
        <f>IF(Z49&gt;0, (R49*SUMPRODUCT(K49:$K$98, X49:$X$98)-K49*$AZ$3)/Z49, 0)</f>
        <v>1642.3773962491109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0.23376965099999999</v>
      </c>
      <c r="Q50" s="5">
        <f t="shared" si="60"/>
        <v>12.5</v>
      </c>
      <c r="R50">
        <f t="shared" si="31"/>
        <v>500000</v>
      </c>
      <c r="S50">
        <f t="shared" si="32"/>
        <v>1346.8440851326741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139.21164264771511</v>
      </c>
      <c r="AC50">
        <f t="shared" si="33"/>
        <v>86.332441802370752</v>
      </c>
      <c r="AE50">
        <f t="shared" si="34"/>
        <v>0</v>
      </c>
      <c r="AF50">
        <f t="shared" si="35"/>
        <v>0</v>
      </c>
      <c r="AG50">
        <f t="shared" si="36"/>
        <v>-0.80124754932069919</v>
      </c>
      <c r="AH50">
        <f t="shared" si="37"/>
        <v>-9907.4235894917856</v>
      </c>
      <c r="AI50">
        <f t="shared" si="38"/>
        <v>-9908.2248370411071</v>
      </c>
      <c r="AJ50">
        <f t="shared" si="39"/>
        <v>52.879200845344357</v>
      </c>
      <c r="AK50">
        <f t="shared" si="61"/>
        <v>9.7448149853400583</v>
      </c>
      <c r="AL50">
        <f t="shared" si="40"/>
        <v>-9845.6008212104225</v>
      </c>
      <c r="AN50">
        <f t="shared" si="41"/>
        <v>0</v>
      </c>
      <c r="AO50">
        <f t="shared" si="42"/>
        <v>0</v>
      </c>
      <c r="AP50">
        <f t="shared" si="43"/>
        <v>-3.8951092987710534E-3</v>
      </c>
      <c r="AQ50">
        <f t="shared" si="44"/>
        <v>-48.163015017032272</v>
      </c>
      <c r="AR50">
        <f t="shared" si="45"/>
        <v>-48.166910126331047</v>
      </c>
      <c r="AS50">
        <f t="shared" si="46"/>
        <v>0.25706196181056074</v>
      </c>
      <c r="AT50">
        <f t="shared" si="47"/>
        <v>4.7372524878711658E-2</v>
      </c>
      <c r="AU50">
        <f t="shared" si="48"/>
        <v>-47.862475639641772</v>
      </c>
      <c r="AW50">
        <v>47</v>
      </c>
      <c r="AX50">
        <f>IF(Z50&gt;0, (R50*SUMPRODUCT(K50:$K$98, X50:$X$98)-K50*$AZ$3)/Z50, 0)</f>
        <v>1346.8440851326741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0.26254478799999997</v>
      </c>
      <c r="Q51" s="5">
        <f t="shared" si="60"/>
        <v>12.5</v>
      </c>
      <c r="R51">
        <f t="shared" si="31"/>
        <v>500000</v>
      </c>
      <c r="S51">
        <f t="shared" si="32"/>
        <v>982.62241916145433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86.332441802370752</v>
      </c>
      <c r="AC51">
        <f t="shared" si="33"/>
        <v>45.819424453485084</v>
      </c>
      <c r="AE51">
        <f t="shared" si="34"/>
        <v>0</v>
      </c>
      <c r="AF51">
        <f t="shared" si="35"/>
        <v>0</v>
      </c>
      <c r="AG51">
        <f t="shared" si="36"/>
        <v>-0.58287170585556969</v>
      </c>
      <c r="AH51">
        <f t="shared" si="37"/>
        <v>-8414.534718876901</v>
      </c>
      <c r="AI51">
        <f t="shared" si="38"/>
        <v>-8415.1175905827567</v>
      </c>
      <c r="AJ51">
        <f t="shared" si="39"/>
        <v>40.513017348885668</v>
      </c>
      <c r="AK51">
        <f t="shared" si="61"/>
        <v>6.0432709261659534</v>
      </c>
      <c r="AL51">
        <f t="shared" si="40"/>
        <v>-8368.5613023077058</v>
      </c>
      <c r="AN51">
        <f t="shared" si="41"/>
        <v>0</v>
      </c>
      <c r="AO51">
        <f t="shared" si="42"/>
        <v>0</v>
      </c>
      <c r="AP51">
        <f t="shared" si="43"/>
        <v>-2.5299263934827395E-3</v>
      </c>
      <c r="AQ51">
        <f t="shared" si="44"/>
        <v>-36.522880181524108</v>
      </c>
      <c r="AR51">
        <f t="shared" si="45"/>
        <v>-36.525410107917587</v>
      </c>
      <c r="AS51">
        <f t="shared" si="46"/>
        <v>0.17584478855449415</v>
      </c>
      <c r="AT51">
        <f t="shared" si="47"/>
        <v>2.6230524599975363E-2</v>
      </c>
      <c r="AU51">
        <f t="shared" si="48"/>
        <v>-36.32333479476312</v>
      </c>
      <c r="AW51">
        <v>48</v>
      </c>
      <c r="AX51">
        <f>IF(Z51&gt;0, (R51*SUMPRODUCT(K51:$K$98, X51:$X$98)-K51*$AZ$3)/Z51, 0)</f>
        <v>982.62241916145433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0.29488324999999999</v>
      </c>
      <c r="Q52" s="5">
        <f t="shared" si="60"/>
        <v>12.5</v>
      </c>
      <c r="R52">
        <f t="shared" si="31"/>
        <v>500000</v>
      </c>
      <c r="S52">
        <f t="shared" si="32"/>
        <v>497.54247282307801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45.819424453485084</v>
      </c>
      <c r="AC52">
        <f t="shared" si="33"/>
        <v>16.126899332806204</v>
      </c>
      <c r="AE52">
        <f t="shared" si="34"/>
        <v>0</v>
      </c>
      <c r="AF52">
        <f t="shared" si="35"/>
        <v>0</v>
      </c>
      <c r="AG52">
        <f t="shared" si="36"/>
        <v>-0.40516388584127966</v>
      </c>
      <c r="AH52">
        <f t="shared" si="37"/>
        <v>-6875.164118229377</v>
      </c>
      <c r="AI52">
        <f t="shared" si="38"/>
        <v>-6875.5692821152179</v>
      </c>
      <c r="AJ52">
        <f t="shared" si="39"/>
        <v>29.69252512067888</v>
      </c>
      <c r="AK52">
        <f t="shared" si="61"/>
        <v>3.2073597117439561</v>
      </c>
      <c r="AL52">
        <f t="shared" si="40"/>
        <v>-6842.6693972827952</v>
      </c>
      <c r="AN52">
        <f t="shared" si="41"/>
        <v>0</v>
      </c>
      <c r="AO52">
        <f t="shared" si="42"/>
        <v>0</v>
      </c>
      <c r="AP52">
        <f t="shared" si="43"/>
        <v>-1.570173403907985E-3</v>
      </c>
      <c r="AQ52">
        <f t="shared" si="44"/>
        <v>-26.644032756106032</v>
      </c>
      <c r="AR52">
        <f t="shared" si="45"/>
        <v>-26.645602929509941</v>
      </c>
      <c r="AS52">
        <f t="shared" si="46"/>
        <v>0.1150705057104318</v>
      </c>
      <c r="AT52">
        <f t="shared" si="47"/>
        <v>1.2429811965322115E-2</v>
      </c>
      <c r="AU52">
        <f t="shared" si="48"/>
        <v>-26.518102611834188</v>
      </c>
      <c r="AW52">
        <v>49</v>
      </c>
      <c r="AX52">
        <f>IF(Z52&gt;0, (R52*SUMPRODUCT(K52:$K$98, X52:$X$98)-K52*$AZ$3)/Z52, 0)</f>
        <v>497.54247282307801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0.33135349400000003</v>
      </c>
      <c r="Q53" s="5">
        <f t="shared" si="60"/>
        <v>12.5</v>
      </c>
      <c r="R53">
        <f t="shared" si="31"/>
        <v>500000</v>
      </c>
      <c r="S53">
        <f t="shared" si="32"/>
        <v>-206.97209204547028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16.126899332806204</v>
      </c>
      <c r="AC53">
        <f t="shared" si="33"/>
        <v>-4.4186021189737446</v>
      </c>
      <c r="AE53">
        <f t="shared" si="34"/>
        <v>0</v>
      </c>
      <c r="AF53">
        <f t="shared" si="35"/>
        <v>0</v>
      </c>
      <c r="AG53">
        <f t="shared" si="36"/>
        <v>-0.26685977776674169</v>
      </c>
      <c r="AH53">
        <f t="shared" si="37"/>
        <v>-5370.0987686450053</v>
      </c>
      <c r="AI53">
        <f t="shared" si="38"/>
        <v>-5370.3656284227718</v>
      </c>
      <c r="AJ53">
        <f t="shared" si="39"/>
        <v>20.545501451779948</v>
      </c>
      <c r="AK53">
        <f t="shared" si="61"/>
        <v>1.1288829532964344</v>
      </c>
      <c r="AL53">
        <f t="shared" si="40"/>
        <v>-5348.6912440176948</v>
      </c>
      <c r="AN53">
        <f t="shared" si="41"/>
        <v>0</v>
      </c>
      <c r="AO53">
        <f t="shared" si="42"/>
        <v>0</v>
      </c>
      <c r="AP53">
        <f t="shared" si="43"/>
        <v>-9.2338323776617931E-4</v>
      </c>
      <c r="AQ53">
        <f t="shared" si="44"/>
        <v>-18.581515841813715</v>
      </c>
      <c r="AR53">
        <f t="shared" si="45"/>
        <v>-18.58243922505148</v>
      </c>
      <c r="AS53">
        <f t="shared" si="46"/>
        <v>7.109116184851548E-2</v>
      </c>
      <c r="AT53">
        <f t="shared" si="47"/>
        <v>3.9061397907070423E-3</v>
      </c>
      <c r="AU53">
        <f t="shared" si="48"/>
        <v>-18.507441923412255</v>
      </c>
      <c r="AW53">
        <v>50</v>
      </c>
      <c r="AX53">
        <f>IF(Z53&gt;0, (R53*SUMPRODUCT(K53:$K$98, X53:$X$98)-K53*$AZ$3)/Z53, 0)</f>
        <v>-206.97209204547028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0.37075063600000002</v>
      </c>
      <c r="Q54" s="5">
        <f t="shared" si="60"/>
        <v>12.5</v>
      </c>
      <c r="R54">
        <f t="shared" si="31"/>
        <v>500000</v>
      </c>
      <c r="S54">
        <f t="shared" si="32"/>
        <v>-1327.890229772592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-4.4186021189737446</v>
      </c>
      <c r="AC54">
        <f t="shared" si="33"/>
        <v>-17.555000724782019</v>
      </c>
      <c r="AE54">
        <f t="shared" si="34"/>
        <v>0</v>
      </c>
      <c r="AF54">
        <f t="shared" si="35"/>
        <v>0</v>
      </c>
      <c r="AG54">
        <f t="shared" si="36"/>
        <v>-0.16525274765923612</v>
      </c>
      <c r="AH54">
        <f t="shared" si="37"/>
        <v>-3957.5372931935262</v>
      </c>
      <c r="AI54">
        <f t="shared" si="38"/>
        <v>-3957.7025459411857</v>
      </c>
      <c r="AJ54">
        <f t="shared" si="39"/>
        <v>13.136398605808274</v>
      </c>
      <c r="AK54">
        <f t="shared" si="61"/>
        <v>-0.30930214832816216</v>
      </c>
      <c r="AL54">
        <f t="shared" si="40"/>
        <v>-3944.8754494837058</v>
      </c>
      <c r="AN54">
        <f t="shared" si="41"/>
        <v>0</v>
      </c>
      <c r="AO54">
        <f t="shared" si="42"/>
        <v>0</v>
      </c>
      <c r="AP54">
        <f t="shared" si="43"/>
        <v>-5.1053971670979217E-4</v>
      </c>
      <c r="AQ54">
        <f t="shared" si="44"/>
        <v>-12.226604381198221</v>
      </c>
      <c r="AR54">
        <f t="shared" si="45"/>
        <v>-12.227114920914932</v>
      </c>
      <c r="AS54">
        <f t="shared" si="46"/>
        <v>4.0584216104084997E-2</v>
      </c>
      <c r="AT54">
        <f t="shared" si="47"/>
        <v>-9.5557280240093022E-4</v>
      </c>
      <c r="AU54">
        <f t="shared" si="48"/>
        <v>-12.18748627761325</v>
      </c>
      <c r="AW54">
        <v>51</v>
      </c>
      <c r="AX54">
        <f>IF(Z54&gt;0, (R54*SUMPRODUCT(K54:$K$98, X54:$X$98)-K54*$AZ$3)/Z54, 0)</f>
        <v>-1327.890229772592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0.411916369</v>
      </c>
      <c r="Q55" s="5">
        <f t="shared" si="60"/>
        <v>12.5</v>
      </c>
      <c r="R55">
        <f t="shared" si="31"/>
        <v>500000</v>
      </c>
      <c r="S55">
        <f t="shared" si="32"/>
        <v>-3260.7449470018992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-17.555000724782019</v>
      </c>
      <c r="AC55">
        <f t="shared" si="33"/>
        <v>-24.919893288118253</v>
      </c>
      <c r="AE55">
        <f t="shared" si="34"/>
        <v>0</v>
      </c>
      <c r="AF55">
        <f t="shared" si="35"/>
        <v>0</v>
      </c>
      <c r="AG55">
        <f t="shared" si="36"/>
        <v>-9.5529908399577965E-2</v>
      </c>
      <c r="AH55">
        <f t="shared" si="37"/>
        <v>-2722.8124713226316</v>
      </c>
      <c r="AI55">
        <f t="shared" si="38"/>
        <v>-2722.908001231031</v>
      </c>
      <c r="AJ55">
        <f t="shared" si="39"/>
        <v>7.3648925633362339</v>
      </c>
      <c r="AK55">
        <f t="shared" si="61"/>
        <v>-1.2288500507347415</v>
      </c>
      <c r="AL55">
        <f t="shared" si="40"/>
        <v>-2716.7719587184297</v>
      </c>
      <c r="AN55">
        <f t="shared" si="41"/>
        <v>0</v>
      </c>
      <c r="AO55">
        <f t="shared" si="42"/>
        <v>0</v>
      </c>
      <c r="AP55">
        <f t="shared" si="43"/>
        <v>-2.6351308321902498E-4</v>
      </c>
      <c r="AQ55">
        <f t="shared" si="44"/>
        <v>-7.510702369192364</v>
      </c>
      <c r="AR55">
        <f t="shared" si="45"/>
        <v>-7.5109658822755829</v>
      </c>
      <c r="AS55">
        <f t="shared" si="46"/>
        <v>2.0315580528183289E-2</v>
      </c>
      <c r="AT55">
        <f t="shared" si="47"/>
        <v>-3.3897035086490005E-3</v>
      </c>
      <c r="AU55">
        <f t="shared" si="48"/>
        <v>-7.494040005256049</v>
      </c>
      <c r="AW55">
        <v>52</v>
      </c>
      <c r="AX55">
        <f>IF(Z55&gt;0, (R55*SUMPRODUCT(K55:$K$98, X55:$X$98)-K55*$AZ$3)/Z55, 0)</f>
        <v>-3260.7449470018992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0.41929138799999999</v>
      </c>
      <c r="Q56" s="5">
        <f t="shared" si="60"/>
        <v>12.5</v>
      </c>
      <c r="R56">
        <f t="shared" si="31"/>
        <v>500000</v>
      </c>
      <c r="S56">
        <f t="shared" si="32"/>
        <v>-6440.2775946127776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-24.919893288118253</v>
      </c>
      <c r="AC56">
        <f t="shared" si="33"/>
        <v>-28.089781534219554</v>
      </c>
      <c r="AE56">
        <f t="shared" si="34"/>
        <v>0</v>
      </c>
      <c r="AF56">
        <f t="shared" si="35"/>
        <v>0</v>
      </c>
      <c r="AG56">
        <f t="shared" si="36"/>
        <v>-5.4519741427210285E-2</v>
      </c>
      <c r="AH56">
        <f t="shared" si="37"/>
        <v>-1602.194715534876</v>
      </c>
      <c r="AI56">
        <f t="shared" si="38"/>
        <v>-1602.2492352763031</v>
      </c>
      <c r="AJ56">
        <f t="shared" si="39"/>
        <v>3.1698882461013014</v>
      </c>
      <c r="AK56">
        <f t="shared" si="61"/>
        <v>-1.7443925301682779</v>
      </c>
      <c r="AL56">
        <f t="shared" si="40"/>
        <v>-1600.8237395603701</v>
      </c>
      <c r="AN56">
        <f t="shared" si="41"/>
        <v>0</v>
      </c>
      <c r="AO56">
        <f t="shared" si="42"/>
        <v>0</v>
      </c>
      <c r="AP56">
        <f t="shared" si="43"/>
        <v>-1.3427605889979489E-4</v>
      </c>
      <c r="AQ56">
        <f t="shared" si="44"/>
        <v>-3.9460273721094459</v>
      </c>
      <c r="AR56">
        <f t="shared" si="45"/>
        <v>-3.9461616481683457</v>
      </c>
      <c r="AS56">
        <f t="shared" si="46"/>
        <v>7.8070821632113038E-3</v>
      </c>
      <c r="AT56">
        <f t="shared" si="47"/>
        <v>-4.2962447728766345E-3</v>
      </c>
      <c r="AU56">
        <f t="shared" si="48"/>
        <v>-3.9426508107780109</v>
      </c>
      <c r="AW56">
        <v>53</v>
      </c>
      <c r="AX56">
        <f>IF(Z56&gt;0, (R56*SUMPRODUCT(K56:$K$98, X56:$X$98)-K56*$AZ$3)/Z56, 0)</f>
        <v>-6440.2775946127776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0.42725776900000001</v>
      </c>
      <c r="Q57" s="5">
        <f t="shared" si="60"/>
        <v>12.5</v>
      </c>
      <c r="R57">
        <f t="shared" si="31"/>
        <v>500000</v>
      </c>
      <c r="S57">
        <f t="shared" si="32"/>
        <v>-11473.09614066416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-28.089781534219554</v>
      </c>
      <c r="AC57">
        <f t="shared" si="33"/>
        <v>-28.160082010711978</v>
      </c>
      <c r="AE57">
        <f t="shared" si="34"/>
        <v>0</v>
      </c>
      <c r="AF57">
        <f t="shared" si="35"/>
        <v>0</v>
      </c>
      <c r="AG57">
        <f t="shared" si="36"/>
        <v>-3.0680560924291438E-2</v>
      </c>
      <c r="AH57">
        <f t="shared" si="37"/>
        <v>-931.75932354586962</v>
      </c>
      <c r="AI57">
        <f t="shared" si="38"/>
        <v>-931.79000410679396</v>
      </c>
      <c r="AJ57">
        <f t="shared" si="39"/>
        <v>7.0300476492423769E-2</v>
      </c>
      <c r="AK57">
        <f t="shared" si="61"/>
        <v>-1.9662847073953691</v>
      </c>
      <c r="AL57">
        <f t="shared" si="40"/>
        <v>-933.68598833769693</v>
      </c>
      <c r="AN57">
        <f t="shared" si="41"/>
        <v>0</v>
      </c>
      <c r="AO57">
        <f t="shared" si="42"/>
        <v>0</v>
      </c>
      <c r="AP57">
        <f t="shared" si="43"/>
        <v>-6.7466793709962467E-5</v>
      </c>
      <c r="AQ57">
        <f t="shared" si="44"/>
        <v>-2.0489460484156767</v>
      </c>
      <c r="AR57">
        <f t="shared" si="45"/>
        <v>-2.0490135152093867</v>
      </c>
      <c r="AS57">
        <f t="shared" si="46"/>
        <v>1.5459129827939929E-4</v>
      </c>
      <c r="AT57">
        <f t="shared" si="47"/>
        <v>-4.3238754681262726E-3</v>
      </c>
      <c r="AU57">
        <f t="shared" si="48"/>
        <v>-2.0531827993792335</v>
      </c>
      <c r="AW57">
        <v>54</v>
      </c>
      <c r="AX57">
        <f>IF(Z57&gt;0, (R57*SUMPRODUCT(K57:$K$98, X57:$X$98)-K57*$AZ$3)/Z57, 0)</f>
        <v>-11473.09614066416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0.43603590599999997</v>
      </c>
      <c r="Q58" s="5">
        <f t="shared" si="60"/>
        <v>12.5</v>
      </c>
      <c r="R58">
        <f t="shared" si="31"/>
        <v>500000</v>
      </c>
      <c r="S58">
        <f t="shared" si="32"/>
        <v>-19672.76796316151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-28.160082010711978</v>
      </c>
      <c r="AC58">
        <f t="shared" si="33"/>
        <v>-26.748557616612452</v>
      </c>
      <c r="AE58">
        <f t="shared" si="34"/>
        <v>0</v>
      </c>
      <c r="AF58">
        <f t="shared" si="35"/>
        <v>0</v>
      </c>
      <c r="AG58">
        <f t="shared" si="36"/>
        <v>-1.6995929135836908E-2</v>
      </c>
      <c r="AH58">
        <f t="shared" si="37"/>
        <v>-535.1130471684645</v>
      </c>
      <c r="AI58">
        <f t="shared" si="38"/>
        <v>-535.13004309760038</v>
      </c>
      <c r="AJ58">
        <f t="shared" si="39"/>
        <v>-1.4115243940995263</v>
      </c>
      <c r="AK58">
        <f t="shared" si="61"/>
        <v>-1.9712057407498387</v>
      </c>
      <c r="AL58">
        <f t="shared" si="40"/>
        <v>-538.51277323244972</v>
      </c>
      <c r="AN58">
        <f t="shared" si="41"/>
        <v>0</v>
      </c>
      <c r="AO58">
        <f t="shared" si="42"/>
        <v>0</v>
      </c>
      <c r="AP58">
        <f t="shared" si="43"/>
        <v>-3.3369804689843078E-5</v>
      </c>
      <c r="AQ58">
        <f t="shared" si="44"/>
        <v>-1.0506408757228063</v>
      </c>
      <c r="AR58">
        <f t="shared" si="45"/>
        <v>-1.0506742455274962</v>
      </c>
      <c r="AS58">
        <f t="shared" si="46"/>
        <v>-2.7713867814812402E-3</v>
      </c>
      <c r="AT58">
        <f t="shared" si="47"/>
        <v>-3.8702650526837765E-3</v>
      </c>
      <c r="AU58">
        <f t="shared" si="48"/>
        <v>-1.0573158973616612</v>
      </c>
      <c r="AW58">
        <v>55</v>
      </c>
      <c r="AX58">
        <f>IF(Z58&gt;0, (R58*SUMPRODUCT(K58:$K$98, X58:$X$98)-K58*$AZ$3)/Z58, 0)</f>
        <v>-19672.76796316151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0.445743585</v>
      </c>
      <c r="Q59" s="5">
        <f t="shared" si="60"/>
        <v>12.5</v>
      </c>
      <c r="R59">
        <f t="shared" si="31"/>
        <v>500000</v>
      </c>
      <c r="S59">
        <f t="shared" si="32"/>
        <v>-33390.68853917755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-26.748557616612452</v>
      </c>
      <c r="AC59">
        <f t="shared" si="33"/>
        <v>-24.709492740089548</v>
      </c>
      <c r="AE59">
        <f t="shared" si="34"/>
        <v>0</v>
      </c>
      <c r="AF59">
        <f t="shared" si="35"/>
        <v>0</v>
      </c>
      <c r="AG59">
        <f t="shared" si="36"/>
        <v>-9.2501434610646437E-3</v>
      </c>
      <c r="AH59">
        <f t="shared" si="37"/>
        <v>-303.03305533655583</v>
      </c>
      <c r="AI59">
        <f t="shared" si="38"/>
        <v>-303.04230548001692</v>
      </c>
      <c r="AJ59">
        <f t="shared" si="39"/>
        <v>-2.0390648765229038</v>
      </c>
      <c r="AK59">
        <f t="shared" si="61"/>
        <v>-1.8723990331628717</v>
      </c>
      <c r="AL59">
        <f t="shared" si="40"/>
        <v>-306.9537693897027</v>
      </c>
      <c r="AN59">
        <f t="shared" si="41"/>
        <v>0</v>
      </c>
      <c r="AO59">
        <f t="shared" si="42"/>
        <v>0</v>
      </c>
      <c r="AP59">
        <f t="shared" si="43"/>
        <v>-1.6215830597985874E-5</v>
      </c>
      <c r="AQ59">
        <f t="shared" si="44"/>
        <v>-0.53122772761430237</v>
      </c>
      <c r="AR59">
        <f t="shared" si="45"/>
        <v>-0.53124394344490045</v>
      </c>
      <c r="AS59">
        <f t="shared" si="46"/>
        <v>-3.5745532764086198E-3</v>
      </c>
      <c r="AT59">
        <f t="shared" si="47"/>
        <v>-3.2823821231965085E-3</v>
      </c>
      <c r="AU59">
        <f t="shared" si="48"/>
        <v>-0.53810087884450553</v>
      </c>
      <c r="AW59">
        <v>56</v>
      </c>
      <c r="AX59">
        <f>IF(Z59&gt;0, (R59*SUMPRODUCT(K59:$K$98, X59:$X$98)-K59*$AZ$3)/Z59, 0)</f>
        <v>-33390.68853917755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0.45538508599999999</v>
      </c>
      <c r="Q60" s="5">
        <f t="shared" si="60"/>
        <v>12.5</v>
      </c>
      <c r="R60">
        <f t="shared" si="31"/>
        <v>500000</v>
      </c>
      <c r="S60">
        <f t="shared" si="32"/>
        <v>-56827.22817797133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-24.709492740089548</v>
      </c>
      <c r="AC60">
        <f t="shared" si="33"/>
        <v>-22.482054617484462</v>
      </c>
      <c r="AE60">
        <f t="shared" si="34"/>
        <v>0</v>
      </c>
      <c r="AF60">
        <f t="shared" si="35"/>
        <v>0</v>
      </c>
      <c r="AG60">
        <f t="shared" si="36"/>
        <v>-4.9452646509247373E-3</v>
      </c>
      <c r="AH60">
        <f t="shared" si="37"/>
        <v>-168.49509502117041</v>
      </c>
      <c r="AI60">
        <f t="shared" si="38"/>
        <v>-168.50004028582134</v>
      </c>
      <c r="AJ60">
        <f t="shared" si="39"/>
        <v>-2.2274381226050863</v>
      </c>
      <c r="AK60">
        <f t="shared" si="61"/>
        <v>-1.7296644918062685</v>
      </c>
      <c r="AL60">
        <f t="shared" si="40"/>
        <v>-172.4571429002327</v>
      </c>
      <c r="AN60">
        <f t="shared" si="41"/>
        <v>0</v>
      </c>
      <c r="AO60">
        <f t="shared" si="42"/>
        <v>0</v>
      </c>
      <c r="AP60">
        <f t="shared" si="43"/>
        <v>-7.7403793576614175E-6</v>
      </c>
      <c r="AQ60">
        <f t="shared" si="44"/>
        <v>-0.26373026469375815</v>
      </c>
      <c r="AR60">
        <f t="shared" si="45"/>
        <v>-0.26373800507311584</v>
      </c>
      <c r="AS60">
        <f t="shared" si="46"/>
        <v>-3.4864091776072082E-3</v>
      </c>
      <c r="AT60">
        <f t="shared" si="47"/>
        <v>-2.707288744507058E-3</v>
      </c>
      <c r="AU60">
        <f t="shared" si="48"/>
        <v>-0.26993170299523012</v>
      </c>
      <c r="AW60">
        <v>57</v>
      </c>
      <c r="AX60">
        <f>IF(Z60&gt;0, (R60*SUMPRODUCT(K60:$K$98, X60:$X$98)-K60*$AZ$3)/Z60, 0)</f>
        <v>-56827.22817797133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0.465797664</v>
      </c>
      <c r="Q61" s="5">
        <f t="shared" si="60"/>
        <v>12.5</v>
      </c>
      <c r="R61">
        <f t="shared" si="31"/>
        <v>500000</v>
      </c>
      <c r="S61">
        <f t="shared" si="32"/>
        <v>-97801.853116105151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-22.482054617484462</v>
      </c>
      <c r="AC61">
        <f t="shared" si="33"/>
        <v>-20.282690373053768</v>
      </c>
      <c r="AE61">
        <f t="shared" si="34"/>
        <v>0</v>
      </c>
      <c r="AF61">
        <f t="shared" si="35"/>
        <v>0</v>
      </c>
      <c r="AG61">
        <f t="shared" si="36"/>
        <v>-2.5923192821529716E-3</v>
      </c>
      <c r="AH61">
        <f t="shared" si="37"/>
        <v>-92.139708890500714</v>
      </c>
      <c r="AI61">
        <f t="shared" si="38"/>
        <v>-92.142301209782872</v>
      </c>
      <c r="AJ61">
        <f t="shared" si="39"/>
        <v>-2.1993642444306936</v>
      </c>
      <c r="AK61">
        <f t="shared" si="61"/>
        <v>-1.5737438232239125</v>
      </c>
      <c r="AL61">
        <f t="shared" si="40"/>
        <v>-95.915409277437476</v>
      </c>
      <c r="AN61">
        <f t="shared" si="41"/>
        <v>0</v>
      </c>
      <c r="AO61">
        <f t="shared" si="42"/>
        <v>0</v>
      </c>
      <c r="AP61">
        <f t="shared" si="43"/>
        <v>-3.6227901257252621E-6</v>
      </c>
      <c r="AQ61">
        <f t="shared" si="44"/>
        <v>-0.12876609368830386</v>
      </c>
      <c r="AR61">
        <f t="shared" si="45"/>
        <v>-0.12876971647842958</v>
      </c>
      <c r="AS61">
        <f t="shared" si="46"/>
        <v>-3.073631833259087E-3</v>
      </c>
      <c r="AT61">
        <f t="shared" si="47"/>
        <v>-2.1993215197094224E-3</v>
      </c>
      <c r="AU61">
        <f t="shared" si="48"/>
        <v>-0.13404266983139809</v>
      </c>
      <c r="AW61">
        <v>58</v>
      </c>
      <c r="AX61">
        <f>IF(Z61&gt;0, (R61*SUMPRODUCT(K61:$K$98, X61:$X$98)-K61*$AZ$3)/Z61, 0)</f>
        <v>-97801.853116105151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0.47670810299999999</v>
      </c>
      <c r="Q62" s="5">
        <f t="shared" si="60"/>
        <v>12.5</v>
      </c>
      <c r="R62">
        <f t="shared" si="31"/>
        <v>500000</v>
      </c>
      <c r="S62">
        <f t="shared" si="32"/>
        <v>-171088.60054316325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-20.282690373053768</v>
      </c>
      <c r="AC62">
        <f t="shared" si="33"/>
        <v>-18.212264940738098</v>
      </c>
      <c r="AE62">
        <f t="shared" si="34"/>
        <v>0</v>
      </c>
      <c r="AF62">
        <f t="shared" si="35"/>
        <v>0</v>
      </c>
      <c r="AG62">
        <f t="shared" si="36"/>
        <v>-1.3306164819659771E-3</v>
      </c>
      <c r="AH62">
        <f t="shared" si="37"/>
        <v>-49.431184294618596</v>
      </c>
      <c r="AI62">
        <f t="shared" si="38"/>
        <v>-49.432514911100562</v>
      </c>
      <c r="AJ62">
        <f t="shared" si="39"/>
        <v>-2.0704254323156697</v>
      </c>
      <c r="AK62">
        <f t="shared" si="61"/>
        <v>-1.4197883261137638</v>
      </c>
      <c r="AL62">
        <f t="shared" si="40"/>
        <v>-52.922728669529988</v>
      </c>
      <c r="AN62">
        <f t="shared" si="41"/>
        <v>0</v>
      </c>
      <c r="AO62">
        <f t="shared" si="42"/>
        <v>0</v>
      </c>
      <c r="AP62">
        <f t="shared" si="43"/>
        <v>-1.6603114429164181E-6</v>
      </c>
      <c r="AQ62">
        <f t="shared" si="44"/>
        <v>-6.1679050300057901E-2</v>
      </c>
      <c r="AR62">
        <f t="shared" si="45"/>
        <v>-6.1680710611500815E-2</v>
      </c>
      <c r="AS62">
        <f t="shared" si="46"/>
        <v>-2.5834273688688414E-3</v>
      </c>
      <c r="AT62">
        <f t="shared" si="47"/>
        <v>-1.7715779387332913E-3</v>
      </c>
      <c r="AU62">
        <f t="shared" si="48"/>
        <v>-6.6035715919102941E-2</v>
      </c>
      <c r="AW62">
        <v>59</v>
      </c>
      <c r="AX62">
        <f>IF(Z62&gt;0, (R62*SUMPRODUCT(K62:$K$98, X62:$X$98)-K62*$AZ$3)/Z62, 0)</f>
        <v>-171088.60054316325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0.48798100799999999</v>
      </c>
      <c r="Q63" s="5">
        <f t="shared" si="60"/>
        <v>12.5</v>
      </c>
      <c r="R63">
        <f t="shared" si="31"/>
        <v>500000</v>
      </c>
      <c r="S63">
        <f t="shared" si="32"/>
        <v>-305211.61001357855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-18.212264940738098</v>
      </c>
      <c r="AC63">
        <f t="shared" si="33"/>
        <v>-16.310380128534607</v>
      </c>
      <c r="AE63">
        <f t="shared" si="34"/>
        <v>0</v>
      </c>
      <c r="AF63">
        <f t="shared" si="35"/>
        <v>0</v>
      </c>
      <c r="AG63">
        <f t="shared" si="36"/>
        <v>-6.6799474501514603E-4</v>
      </c>
      <c r="AH63">
        <f t="shared" si="37"/>
        <v>-25.972622885246853</v>
      </c>
      <c r="AI63">
        <f t="shared" si="38"/>
        <v>-25.973290879991868</v>
      </c>
      <c r="AJ63">
        <f t="shared" si="39"/>
        <v>-1.901884812203491</v>
      </c>
      <c r="AK63">
        <f t="shared" si="61"/>
        <v>-1.274858545851667</v>
      </c>
      <c r="AL63">
        <f t="shared" si="40"/>
        <v>-29.150034238047027</v>
      </c>
      <c r="AN63">
        <f t="shared" si="41"/>
        <v>0</v>
      </c>
      <c r="AO63">
        <f t="shared" si="42"/>
        <v>0</v>
      </c>
      <c r="AP63">
        <f t="shared" si="43"/>
        <v>-7.4420346158836228E-7</v>
      </c>
      <c r="AQ63">
        <f t="shared" si="44"/>
        <v>-2.8935730411010292E-2</v>
      </c>
      <c r="AR63">
        <f t="shared" si="45"/>
        <v>-2.893647461447188E-2</v>
      </c>
      <c r="AS63">
        <f t="shared" si="46"/>
        <v>-2.1188628673300086E-3</v>
      </c>
      <c r="AT63">
        <f t="shared" si="47"/>
        <v>-1.4203018061718503E-3</v>
      </c>
      <c r="AU63">
        <f t="shared" si="48"/>
        <v>-3.2475639287973743E-2</v>
      </c>
      <c r="AW63">
        <v>60</v>
      </c>
      <c r="AX63">
        <f>IF(Z63&gt;0, (R63*SUMPRODUCT(K63:$K$98, X63:$X$98)-K63*$AZ$3)/Z63, 0)</f>
        <v>-305211.61001357855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0.50007659900000001</v>
      </c>
      <c r="Q64" s="5">
        <f t="shared" si="60"/>
        <v>12.5</v>
      </c>
      <c r="R64">
        <f t="shared" si="31"/>
        <v>500000</v>
      </c>
      <c r="S64">
        <f t="shared" si="32"/>
        <v>-557120.29243197537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-16.310380128534607</v>
      </c>
      <c r="AC64">
        <f t="shared" si="33"/>
        <v>-14.586133838853167</v>
      </c>
      <c r="AE64">
        <f t="shared" si="34"/>
        <v>0</v>
      </c>
      <c r="AF64">
        <f t="shared" si="35"/>
        <v>0</v>
      </c>
      <c r="AG64">
        <f t="shared" si="36"/>
        <v>-3.2726625732794817E-4</v>
      </c>
      <c r="AH64">
        <f t="shared" si="37"/>
        <v>-13.361941609481859</v>
      </c>
      <c r="AI64">
        <f t="shared" si="38"/>
        <v>-13.362268875739186</v>
      </c>
      <c r="AJ64">
        <f t="shared" si="39"/>
        <v>-1.7242462896814406</v>
      </c>
      <c r="AK64">
        <f t="shared" si="61"/>
        <v>-1.1417266089974225</v>
      </c>
      <c r="AL64">
        <f t="shared" si="40"/>
        <v>-16.228241774418048</v>
      </c>
      <c r="AN64">
        <f t="shared" si="41"/>
        <v>0</v>
      </c>
      <c r="AO64">
        <f t="shared" si="42"/>
        <v>0</v>
      </c>
      <c r="AP64">
        <f t="shared" si="43"/>
        <v>-3.2553811690834229E-7</v>
      </c>
      <c r="AQ64">
        <f t="shared" si="44"/>
        <v>-1.3291383429826263E-2</v>
      </c>
      <c r="AR64">
        <f t="shared" si="45"/>
        <v>-1.3291708967943173E-2</v>
      </c>
      <c r="AS64">
        <f t="shared" si="46"/>
        <v>-1.7151413494688966E-3</v>
      </c>
      <c r="AT64">
        <f t="shared" si="47"/>
        <v>-1.135697683445312E-3</v>
      </c>
      <c r="AU64">
        <f t="shared" si="48"/>
        <v>-1.614254800085738E-2</v>
      </c>
      <c r="AW64">
        <v>61</v>
      </c>
      <c r="AX64">
        <f>IF(Z64&gt;0, (R64*SUMPRODUCT(K64:$K$98, X64:$X$98)-K64*$AZ$3)/Z64, 0)</f>
        <v>-557120.29243197537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0.512515834</v>
      </c>
      <c r="Q65" s="5">
        <f t="shared" si="60"/>
        <v>12.5</v>
      </c>
      <c r="R65">
        <f t="shared" si="31"/>
        <v>500000</v>
      </c>
      <c r="S65">
        <f t="shared" si="32"/>
        <v>-1042630.2685481313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-14.586133838853167</v>
      </c>
      <c r="AC65">
        <f t="shared" si="33"/>
        <v>-13.034084132914728</v>
      </c>
      <c r="AE65">
        <f t="shared" si="34"/>
        <v>0</v>
      </c>
      <c r="AF65">
        <f t="shared" si="35"/>
        <v>0</v>
      </c>
      <c r="AG65">
        <f t="shared" si="36"/>
        <v>-1.5626445594017673E-4</v>
      </c>
      <c r="AH65">
        <f t="shared" si="37"/>
        <v>-6.7091655525796785</v>
      </c>
      <c r="AI65">
        <f t="shared" si="38"/>
        <v>-6.7093218170356188</v>
      </c>
      <c r="AJ65">
        <f t="shared" si="39"/>
        <v>-1.5520497059384386</v>
      </c>
      <c r="AK65">
        <f t="shared" si="61"/>
        <v>-1.0210293687197218</v>
      </c>
      <c r="AL65">
        <f t="shared" si="40"/>
        <v>-9.2824008916937792</v>
      </c>
      <c r="AN65">
        <f t="shared" si="41"/>
        <v>0</v>
      </c>
      <c r="AO65">
        <f t="shared" si="42"/>
        <v>0</v>
      </c>
      <c r="AP65">
        <f t="shared" si="43"/>
        <v>-1.3878508594034847E-7</v>
      </c>
      <c r="AQ65">
        <f t="shared" si="44"/>
        <v>-5.9586942673595898E-3</v>
      </c>
      <c r="AR65">
        <f t="shared" si="45"/>
        <v>-5.9588330524455299E-3</v>
      </c>
      <c r="AS65">
        <f t="shared" si="46"/>
        <v>-1.3784411210238472E-3</v>
      </c>
      <c r="AT65">
        <f t="shared" si="47"/>
        <v>-9.0681945444865113E-4</v>
      </c>
      <c r="AU65">
        <f t="shared" si="48"/>
        <v>-8.2440936279180293E-3</v>
      </c>
      <c r="AW65">
        <v>62</v>
      </c>
      <c r="AX65">
        <f>IF(Z65&gt;0, (R65*SUMPRODUCT(K65:$K$98, X65:$X$98)-K65*$AZ$3)/Z65, 0)</f>
        <v>-1042630.2685481313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0.52569093300000003</v>
      </c>
      <c r="Q66" s="5">
        <f t="shared" si="60"/>
        <v>12.5</v>
      </c>
      <c r="R66">
        <f t="shared" si="31"/>
        <v>500000</v>
      </c>
      <c r="S66">
        <f t="shared" si="32"/>
        <v>-2005791.5122910801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-13.034084132914728</v>
      </c>
      <c r="AC66">
        <f t="shared" si="33"/>
        <v>-11.642416854531854</v>
      </c>
      <c r="AE66">
        <f t="shared" si="34"/>
        <v>0</v>
      </c>
      <c r="AF66">
        <f t="shared" si="35"/>
        <v>0</v>
      </c>
      <c r="AG66">
        <f t="shared" si="36"/>
        <v>-7.2555003742846066E-5</v>
      </c>
      <c r="AH66">
        <f t="shared" si="37"/>
        <v>-3.2858723055171559</v>
      </c>
      <c r="AI66">
        <f t="shared" si="38"/>
        <v>-3.2859448605208987</v>
      </c>
      <c r="AJ66">
        <f t="shared" si="39"/>
        <v>-1.3916672783828741</v>
      </c>
      <c r="AK66">
        <f t="shared" si="61"/>
        <v>-0.91238588930403108</v>
      </c>
      <c r="AL66">
        <f t="shared" si="40"/>
        <v>-5.5899980282078037</v>
      </c>
      <c r="AN66">
        <f t="shared" si="41"/>
        <v>0</v>
      </c>
      <c r="AO66">
        <f t="shared" si="42"/>
        <v>0</v>
      </c>
      <c r="AP66">
        <f t="shared" si="43"/>
        <v>-5.7534976577212519E-8</v>
      </c>
      <c r="AQ66">
        <f t="shared" si="44"/>
        <v>-2.6056450469452491E-3</v>
      </c>
      <c r="AR66">
        <f t="shared" si="45"/>
        <v>-2.6057025819218264E-3</v>
      </c>
      <c r="AS66">
        <f t="shared" si="46"/>
        <v>-1.1035702589006705E-3</v>
      </c>
      <c r="AT66">
        <f t="shared" si="47"/>
        <v>-7.2350765712230522E-4</v>
      </c>
      <c r="AU66">
        <f t="shared" si="48"/>
        <v>-4.4327804979448016E-3</v>
      </c>
      <c r="AW66">
        <v>63</v>
      </c>
      <c r="AX66">
        <f>IF(Z66&gt;0, (R66*SUMPRODUCT(K66:$K$98, X66:$X$98)-K66*$AZ$3)/Z66, 0)</f>
        <v>-2005791.5122910801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2">$C$6</f>
        <v>500000</v>
      </c>
      <c r="S67">
        <f t="shared" ref="S67:S89" si="63">AX67</f>
        <v>-3977362.7215504921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-11.642416854531854</v>
      </c>
      <c r="AC67">
        <f t="shared" ref="AC67:AC89" si="64">S67*Z67</f>
        <v>-10.397142166855376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-3.2675993160369423E-5</v>
      </c>
      <c r="AH67">
        <f t="shared" ref="AH67:AH89" si="68">-X67*R67</f>
        <v>-1.566138421801927</v>
      </c>
      <c r="AI67">
        <f t="shared" ref="AI67:AI89" si="69">SUM(AE67:AH67)</f>
        <v>-1.5661710977950873</v>
      </c>
      <c r="AJ67">
        <f t="shared" ref="AJ67:AJ89" si="70">AB67-AC67</f>
        <v>-1.2452746876764778</v>
      </c>
      <c r="AK67">
        <f t="shared" si="61"/>
        <v>-0.81496917981722983</v>
      </c>
      <c r="AL67">
        <f t="shared" ref="AL67:AL89" si="71">SUM(AI67:AK67)</f>
        <v>-3.6264149652887951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-2.3135311194168878E-8</v>
      </c>
      <c r="AQ67">
        <f t="shared" ref="AQ67:AQ89" si="75">AH67*$K67</f>
        <v>-1.1088599383561159E-3</v>
      </c>
      <c r="AR67">
        <f t="shared" ref="AR67:AR89" si="76">AI67*$K67</f>
        <v>-1.1088830736673101E-3</v>
      </c>
      <c r="AS67">
        <f t="shared" ref="AS67:AS89" si="77">AJ67*$K67</f>
        <v>-8.8168146199021468E-4</v>
      </c>
      <c r="AT67">
        <f t="shared" ref="AT67:AT89" si="78">AK67*$K67</f>
        <v>-5.7701583839219481E-4</v>
      </c>
      <c r="AU67">
        <f t="shared" ref="AU67:AU89" si="79">AL67*$K67</f>
        <v>-2.5675803740497194E-3</v>
      </c>
      <c r="AW67">
        <v>64</v>
      </c>
      <c r="AX67">
        <f>IF(Z67&gt;0, (R67*SUMPRODUCT(K67:$K$98, X67:$X$98)-K67*$AZ$3)/Z67, 0)</f>
        <v>-3977362.7215504921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0.55384314300000004</v>
      </c>
      <c r="Q68" s="5">
        <f t="shared" si="60"/>
        <v>12.5</v>
      </c>
      <c r="R68">
        <f t="shared" si="62"/>
        <v>500000</v>
      </c>
      <c r="S68">
        <f t="shared" si="63"/>
        <v>-8142860.9589826176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-10.397142166855376</v>
      </c>
      <c r="AC68">
        <f t="shared" si="64"/>
        <v>-9.2840721582906767</v>
      </c>
      <c r="AE68">
        <f t="shared" si="65"/>
        <v>0</v>
      </c>
      <c r="AF68">
        <f t="shared" si="66"/>
        <v>0</v>
      </c>
      <c r="AG68">
        <f t="shared" si="67"/>
        <v>-1.4251858476180225E-5</v>
      </c>
      <c r="AH68">
        <f t="shared" si="68"/>
        <v>-0.72389499010342029</v>
      </c>
      <c r="AI68">
        <f t="shared" si="69"/>
        <v>-0.72390924196189643</v>
      </c>
      <c r="AJ68">
        <f t="shared" si="70"/>
        <v>-1.1130700085646996</v>
      </c>
      <c r="AK68">
        <f t="shared" si="61"/>
        <v>-0.72779995167987643</v>
      </c>
      <c r="AL68">
        <f t="shared" si="71"/>
        <v>-2.5647792022064726</v>
      </c>
      <c r="AN68">
        <f t="shared" si="72"/>
        <v>0</v>
      </c>
      <c r="AO68">
        <f t="shared" si="73"/>
        <v>0</v>
      </c>
      <c r="AP68">
        <f t="shared" si="74"/>
        <v>-9.0094862644335838E-9</v>
      </c>
      <c r="AQ68">
        <f t="shared" si="75"/>
        <v>-4.57619052359342E-4</v>
      </c>
      <c r="AR68">
        <f t="shared" si="76"/>
        <v>-4.576280618456064E-4</v>
      </c>
      <c r="AS68">
        <f t="shared" si="77"/>
        <v>-7.0364078974522511E-4</v>
      </c>
      <c r="AT68">
        <f t="shared" si="78"/>
        <v>-4.6008762147578552E-4</v>
      </c>
      <c r="AU68">
        <f t="shared" si="79"/>
        <v>-1.6213564730666171E-3</v>
      </c>
      <c r="AW68">
        <v>65</v>
      </c>
      <c r="AX68">
        <f>IF(Z68&gt;0, (R68*SUMPRODUCT(K68:$K$98, X68:$X$98)-K68*$AZ$3)/Z68, 0)</f>
        <v>-8142860.9589826176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0.568687897</v>
      </c>
      <c r="Q69" s="5">
        <f t="shared" ref="Q69:Q89" si="91">$C$8</f>
        <v>12.5</v>
      </c>
      <c r="R69">
        <f t="shared" si="62"/>
        <v>500000</v>
      </c>
      <c r="S69">
        <f t="shared" si="63"/>
        <v>-17257378.183599006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-9.2840721582906767</v>
      </c>
      <c r="AC69">
        <f t="shared" si="64"/>
        <v>-8.2897272161795925</v>
      </c>
      <c r="AE69">
        <f t="shared" si="65"/>
        <v>0</v>
      </c>
      <c r="AF69">
        <f t="shared" si="66"/>
        <v>0</v>
      </c>
      <c r="AG69">
        <f t="shared" si="67"/>
        <v>-6.0044804662578664E-6</v>
      </c>
      <c r="AH69">
        <f t="shared" si="68"/>
        <v>-0.32419437700642223</v>
      </c>
      <c r="AI69">
        <f t="shared" si="69"/>
        <v>-0.32420038148688851</v>
      </c>
      <c r="AJ69">
        <f t="shared" si="70"/>
        <v>-0.99434494211108415</v>
      </c>
      <c r="AK69">
        <f t="shared" si="61"/>
        <v>-0.64988505108034744</v>
      </c>
      <c r="AL69">
        <f t="shared" si="71"/>
        <v>-1.96843037467832</v>
      </c>
      <c r="AN69">
        <f t="shared" si="72"/>
        <v>0</v>
      </c>
      <c r="AO69">
        <f t="shared" si="73"/>
        <v>0</v>
      </c>
      <c r="AP69">
        <f t="shared" si="74"/>
        <v>-3.3891121473376141E-9</v>
      </c>
      <c r="AQ69">
        <f t="shared" si="75"/>
        <v>-1.8298520702754001E-4</v>
      </c>
      <c r="AR69">
        <f t="shared" si="76"/>
        <v>-1.8298859613968737E-4</v>
      </c>
      <c r="AS69">
        <f t="shared" si="77"/>
        <v>-5.6123865185169332E-4</v>
      </c>
      <c r="AT69">
        <f t="shared" si="78"/>
        <v>-3.6681496981573193E-4</v>
      </c>
      <c r="AU69">
        <f t="shared" si="79"/>
        <v>-1.1110422178071126E-3</v>
      </c>
      <c r="AW69">
        <v>66</v>
      </c>
      <c r="AX69">
        <f>IF(Z69&gt;0, (R69*SUMPRODUCT(K69:$K$98, X69:$X$98)-K69*$AZ$3)/Z69, 0)</f>
        <v>-17257378.183599006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0.58363282999999999</v>
      </c>
      <c r="Q70" s="5">
        <f t="shared" si="91"/>
        <v>12.5</v>
      </c>
      <c r="R70">
        <f t="shared" si="62"/>
        <v>500000</v>
      </c>
      <c r="S70">
        <f t="shared" si="63"/>
        <v>-37918143.60547132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-8.2897272161795925</v>
      </c>
      <c r="AC70">
        <f t="shared" si="64"/>
        <v>-7.4016936289192605</v>
      </c>
      <c r="AE70">
        <f t="shared" si="65"/>
        <v>0</v>
      </c>
      <c r="AF70">
        <f t="shared" si="66"/>
        <v>0</v>
      </c>
      <c r="AG70">
        <f t="shared" si="67"/>
        <v>-2.4400237343934898E-6</v>
      </c>
      <c r="AH70">
        <f t="shared" si="68"/>
        <v>-0.14017647708807193</v>
      </c>
      <c r="AI70">
        <f t="shared" si="69"/>
        <v>-0.14017891711180633</v>
      </c>
      <c r="AJ70">
        <f t="shared" si="70"/>
        <v>-0.88803358726033199</v>
      </c>
      <c r="AK70">
        <f t="shared" si="61"/>
        <v>-0.58028090513257158</v>
      </c>
      <c r="AL70">
        <f t="shared" si="71"/>
        <v>-1.6084934095047099</v>
      </c>
      <c r="AN70">
        <f t="shared" si="72"/>
        <v>0</v>
      </c>
      <c r="AO70">
        <f t="shared" si="73"/>
        <v>0</v>
      </c>
      <c r="AP70">
        <f t="shared" si="74"/>
        <v>-1.2296642072555442E-9</v>
      </c>
      <c r="AQ70">
        <f t="shared" si="75"/>
        <v>-7.064275406207246E-5</v>
      </c>
      <c r="AR70">
        <f t="shared" si="76"/>
        <v>-7.064398372627971E-5</v>
      </c>
      <c r="AS70">
        <f t="shared" si="77"/>
        <v>-4.475297111674221E-4</v>
      </c>
      <c r="AT70">
        <f t="shared" si="78"/>
        <v>-2.924359501661727E-4</v>
      </c>
      <c r="AU70">
        <f t="shared" si="79"/>
        <v>-8.1060964505987455E-4</v>
      </c>
      <c r="AW70">
        <v>67</v>
      </c>
      <c r="AX70">
        <f>IF(Z70&gt;0, (R70*SUMPRODUCT(K70:$K$98, X70:$X$98)-K70*$AZ$3)/Z70, 0)</f>
        <v>-37918143.60547132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0.59833308299999999</v>
      </c>
      <c r="Q71" s="5">
        <f t="shared" si="91"/>
        <v>12.5</v>
      </c>
      <c r="R71">
        <f t="shared" si="62"/>
        <v>500000</v>
      </c>
      <c r="S71">
        <f t="shared" si="63"/>
        <v>-86440250.081648126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-7.4016936289192605</v>
      </c>
      <c r="AC71">
        <f t="shared" si="64"/>
        <v>-6.6087137605417512</v>
      </c>
      <c r="AE71">
        <f t="shared" si="65"/>
        <v>0</v>
      </c>
      <c r="AF71">
        <f t="shared" si="66"/>
        <v>0</v>
      </c>
      <c r="AG71">
        <f t="shared" si="67"/>
        <v>-9.5567657345672509E-7</v>
      </c>
      <c r="AH71">
        <f t="shared" si="68"/>
        <v>-5.8397876943713192E-2</v>
      </c>
      <c r="AI71">
        <f t="shared" si="69"/>
        <v>-5.8398832620286646E-2</v>
      </c>
      <c r="AJ71">
        <f t="shared" si="70"/>
        <v>-0.79297986837750933</v>
      </c>
      <c r="AK71">
        <f t="shared" si="61"/>
        <v>-0.51811855402434825</v>
      </c>
      <c r="AL71">
        <f t="shared" si="71"/>
        <v>-1.3694972550221443</v>
      </c>
      <c r="AN71">
        <f t="shared" si="72"/>
        <v>0</v>
      </c>
      <c r="AO71">
        <f t="shared" si="73"/>
        <v>0</v>
      </c>
      <c r="AP71">
        <f t="shared" si="74"/>
        <v>-4.3001677589377494E-10</v>
      </c>
      <c r="AQ71">
        <f t="shared" si="75"/>
        <v>-2.6276742006498589E-5</v>
      </c>
      <c r="AR71">
        <f t="shared" si="76"/>
        <v>-2.6277172023274483E-5</v>
      </c>
      <c r="AS71">
        <f t="shared" si="77"/>
        <v>-3.5680967371102721E-4</v>
      </c>
      <c r="AT71">
        <f t="shared" si="78"/>
        <v>-2.3313291998611882E-4</v>
      </c>
      <c r="AU71">
        <f t="shared" si="79"/>
        <v>-6.1621976572042055E-4</v>
      </c>
      <c r="AW71">
        <v>68</v>
      </c>
      <c r="AX71">
        <f>IF(Z71&gt;0, (R71*SUMPRODUCT(K71:$K$98, X71:$X$98)-K71*$AZ$3)/Z71, 0)</f>
        <v>-86440250.081648126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0.61338487399999997</v>
      </c>
      <c r="Q72" s="5">
        <f t="shared" si="91"/>
        <v>12.5</v>
      </c>
      <c r="R72">
        <f t="shared" si="62"/>
        <v>500000</v>
      </c>
      <c r="S72">
        <f t="shared" si="63"/>
        <v>-204928257.85631031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-6.6087137605417512</v>
      </c>
      <c r="AC72">
        <f t="shared" si="64"/>
        <v>-5.9006592237734257</v>
      </c>
      <c r="AE72">
        <f t="shared" si="65"/>
        <v>0</v>
      </c>
      <c r="AF72">
        <f t="shared" si="66"/>
        <v>0</v>
      </c>
      <c r="AG72">
        <f t="shared" si="67"/>
        <v>-3.5992225312765282E-7</v>
      </c>
      <c r="AH72">
        <f t="shared" si="68"/>
        <v>-2.3447902183780202E-2</v>
      </c>
      <c r="AI72">
        <f t="shared" si="69"/>
        <v>-2.3448262106033329E-2</v>
      </c>
      <c r="AJ72">
        <f t="shared" si="70"/>
        <v>-0.70805453676832553</v>
      </c>
      <c r="AK72">
        <f t="shared" ref="AK72:AK89" si="92">G72*SUM(AB72:AB72, AE72:AF72)</f>
        <v>-0.46260996323792264</v>
      </c>
      <c r="AL72">
        <f t="shared" si="71"/>
        <v>-1.1941127621122816</v>
      </c>
      <c r="AN72">
        <f t="shared" si="72"/>
        <v>0</v>
      </c>
      <c r="AO72">
        <f t="shared" si="73"/>
        <v>0</v>
      </c>
      <c r="AP72">
        <f t="shared" si="74"/>
        <v>-1.445989484244177E-10</v>
      </c>
      <c r="AQ72">
        <f t="shared" si="75"/>
        <v>-9.4202066392674778E-6</v>
      </c>
      <c r="AR72">
        <f t="shared" si="76"/>
        <v>-9.4203512382159019E-6</v>
      </c>
      <c r="AS72">
        <f t="shared" si="77"/>
        <v>-2.8446127060536539E-4</v>
      </c>
      <c r="AT72">
        <f t="shared" si="78"/>
        <v>-1.8585378823780975E-4</v>
      </c>
      <c r="AU72">
        <f t="shared" si="79"/>
        <v>-4.7973541008139106E-4</v>
      </c>
      <c r="AW72">
        <v>69</v>
      </c>
      <c r="AX72">
        <f>IF(Z72&gt;0, (R72*SUMPRODUCT(K72:$K$98, X72:$X$98)-K72*$AZ$3)/Z72, 0)</f>
        <v>-204928257.85631031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0.62870016699999998</v>
      </c>
      <c r="Q73" s="5">
        <f t="shared" si="91"/>
        <v>12.5</v>
      </c>
      <c r="R73">
        <f t="shared" si="62"/>
        <v>500000</v>
      </c>
      <c r="S73">
        <f t="shared" si="63"/>
        <v>-506426840.88990933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-5.9006592237734257</v>
      </c>
      <c r="AC73">
        <f t="shared" si="64"/>
        <v>-5.2684536319172688</v>
      </c>
      <c r="AE73">
        <f t="shared" si="65"/>
        <v>0</v>
      </c>
      <c r="AF73">
        <f t="shared" si="66"/>
        <v>0</v>
      </c>
      <c r="AG73">
        <f t="shared" si="67"/>
        <v>-1.300398499480047E-7</v>
      </c>
      <c r="AH73">
        <f t="shared" si="68"/>
        <v>-9.0513272259348625E-3</v>
      </c>
      <c r="AI73">
        <f t="shared" si="69"/>
        <v>-9.0514572657848097E-3</v>
      </c>
      <c r="AJ73">
        <f t="shared" si="70"/>
        <v>-0.63220559185615688</v>
      </c>
      <c r="AK73">
        <f t="shared" si="92"/>
        <v>-0.41304614566413983</v>
      </c>
      <c r="AL73">
        <f t="shared" si="71"/>
        <v>-1.0543031947860815</v>
      </c>
      <c r="AN73">
        <f t="shared" si="72"/>
        <v>0</v>
      </c>
      <c r="AO73">
        <f t="shared" si="73"/>
        <v>0</v>
      </c>
      <c r="AP73">
        <f t="shared" si="74"/>
        <v>-4.6646049926533685E-11</v>
      </c>
      <c r="AQ73">
        <f t="shared" si="75"/>
        <v>-3.2467636793734205E-6</v>
      </c>
      <c r="AR73">
        <f t="shared" si="76"/>
        <v>-3.2468103254233467E-6</v>
      </c>
      <c r="AS73">
        <f t="shared" si="77"/>
        <v>-2.2677581997631764E-4</v>
      </c>
      <c r="AT73">
        <f t="shared" si="78"/>
        <v>-1.4816205294235191E-4</v>
      </c>
      <c r="AU73">
        <f t="shared" si="79"/>
        <v>-3.7818468324409286E-4</v>
      </c>
      <c r="AW73">
        <v>70</v>
      </c>
      <c r="AX73">
        <f>IF(Z73&gt;0, (R73*SUMPRODUCT(K73:$K$98, X73:$X$98)-K73*$AZ$3)/Z73, 0)</f>
        <v>-506426840.88990933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0.64417999699999995</v>
      </c>
      <c r="Q74" s="5">
        <f t="shared" si="91"/>
        <v>12.5</v>
      </c>
      <c r="R74">
        <f t="shared" si="62"/>
        <v>500000</v>
      </c>
      <c r="S74">
        <f t="shared" si="63"/>
        <v>-1307521487.8790889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-5.2684536319172688</v>
      </c>
      <c r="AC74">
        <f t="shared" si="64"/>
        <v>-4.703979189339166</v>
      </c>
      <c r="AE74">
        <f t="shared" si="65"/>
        <v>0</v>
      </c>
      <c r="AF74">
        <f t="shared" si="66"/>
        <v>0</v>
      </c>
      <c r="AG74">
        <f t="shared" si="67"/>
        <v>-4.4970381299138537E-8</v>
      </c>
      <c r="AH74">
        <f t="shared" si="68"/>
        <v>-3.3507628059754446E-3</v>
      </c>
      <c r="AI74">
        <f t="shared" si="69"/>
        <v>-3.3508077763567436E-3</v>
      </c>
      <c r="AJ74">
        <f t="shared" si="70"/>
        <v>-0.56447444257810275</v>
      </c>
      <c r="AK74">
        <f t="shared" si="92"/>
        <v>-0.36879175423420885</v>
      </c>
      <c r="AL74">
        <f t="shared" si="71"/>
        <v>-0.93661700458866837</v>
      </c>
      <c r="AN74">
        <f t="shared" si="72"/>
        <v>0</v>
      </c>
      <c r="AO74">
        <f t="shared" si="73"/>
        <v>0</v>
      </c>
      <c r="AP74">
        <f t="shared" si="74"/>
        <v>-1.440280100493931E-11</v>
      </c>
      <c r="AQ74">
        <f t="shared" si="75"/>
        <v>-1.0731590107762969E-6</v>
      </c>
      <c r="AR74">
        <f t="shared" si="76"/>
        <v>-1.0731734135773018E-6</v>
      </c>
      <c r="AS74">
        <f t="shared" si="77"/>
        <v>-1.8078594919501372E-4</v>
      </c>
      <c r="AT74">
        <f t="shared" si="78"/>
        <v>-1.181140585214372E-4</v>
      </c>
      <c r="AU74">
        <f t="shared" si="79"/>
        <v>-2.9997318113002822E-4</v>
      </c>
      <c r="AW74">
        <v>71</v>
      </c>
      <c r="AX74">
        <f>IF(Z74&gt;0, (R74*SUMPRODUCT(K74:$K$98, X74:$X$98)-K74*$AZ$3)/Z74, 0)</f>
        <v>-1307521487.8790889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0.65972661300000002</v>
      </c>
      <c r="Q75" s="5">
        <f t="shared" si="91"/>
        <v>12.5</v>
      </c>
      <c r="R75">
        <f t="shared" si="62"/>
        <v>500000</v>
      </c>
      <c r="S75">
        <f t="shared" si="63"/>
        <v>-3534738788.6043344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-4.703979189339166</v>
      </c>
      <c r="AC75">
        <f t="shared" si="64"/>
        <v>-4.1999823255858715</v>
      </c>
      <c r="AE75">
        <f t="shared" si="65"/>
        <v>0</v>
      </c>
      <c r="AF75">
        <f t="shared" si="66"/>
        <v>0</v>
      </c>
      <c r="AG75">
        <f t="shared" si="67"/>
        <v>-1.4852520146347942E-8</v>
      </c>
      <c r="AH75">
        <f t="shared" si="68"/>
        <v>-1.1867262935919684E-3</v>
      </c>
      <c r="AI75">
        <f t="shared" si="69"/>
        <v>-1.1867411461121146E-3</v>
      </c>
      <c r="AJ75">
        <f t="shared" si="70"/>
        <v>-0.50399686375329456</v>
      </c>
      <c r="AK75">
        <f t="shared" si="92"/>
        <v>-0.32927854325374167</v>
      </c>
      <c r="AL75">
        <f t="shared" si="71"/>
        <v>-0.83446214815314845</v>
      </c>
      <c r="AN75">
        <f t="shared" si="72"/>
        <v>0</v>
      </c>
      <c r="AO75">
        <f t="shared" si="73"/>
        <v>0</v>
      </c>
      <c r="AP75">
        <f t="shared" si="74"/>
        <v>-4.2471980983824189E-12</v>
      </c>
      <c r="AQ75">
        <f t="shared" si="75"/>
        <v>-3.3935396873934316E-7</v>
      </c>
      <c r="AR75">
        <f t="shared" si="76"/>
        <v>-3.3935821593744151E-7</v>
      </c>
      <c r="AS75">
        <f t="shared" si="77"/>
        <v>-1.4412197392979381E-4</v>
      </c>
      <c r="AT75">
        <f t="shared" si="78"/>
        <v>-9.4159858998023432E-5</v>
      </c>
      <c r="AU75">
        <f t="shared" si="79"/>
        <v>-2.3862119114375472E-4</v>
      </c>
      <c r="AW75">
        <v>72</v>
      </c>
      <c r="AX75">
        <f>IF(Z75&gt;0, (R75*SUMPRODUCT(K75:$K$98, X75:$X$98)-K75*$AZ$3)/Z75, 0)</f>
        <v>-3534738788.6043344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0.67535580100000003</v>
      </c>
      <c r="Q76" s="5">
        <f t="shared" si="91"/>
        <v>12.5</v>
      </c>
      <c r="R76">
        <f t="shared" si="62"/>
        <v>500000</v>
      </c>
      <c r="S76">
        <f t="shared" si="63"/>
        <v>-10030431286.222628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-4.1999823255858715</v>
      </c>
      <c r="AC76">
        <f t="shared" si="64"/>
        <v>-3.7499845069824249</v>
      </c>
      <c r="AE76">
        <f t="shared" si="65"/>
        <v>0</v>
      </c>
      <c r="AF76">
        <f t="shared" si="66"/>
        <v>0</v>
      </c>
      <c r="AG76">
        <f t="shared" si="67"/>
        <v>-4.6732593045790111E-9</v>
      </c>
      <c r="AH76">
        <f t="shared" si="68"/>
        <v>-4.0122942561221807E-4</v>
      </c>
      <c r="AI76">
        <f t="shared" si="69"/>
        <v>-4.0123409887152266E-4</v>
      </c>
      <c r="AJ76">
        <f t="shared" si="70"/>
        <v>-0.44999781860344656</v>
      </c>
      <c r="AK76">
        <f t="shared" si="92"/>
        <v>-0.29399876279101106</v>
      </c>
      <c r="AL76">
        <f t="shared" si="71"/>
        <v>-0.74439781549332917</v>
      </c>
      <c r="AN76">
        <f t="shared" si="72"/>
        <v>0</v>
      </c>
      <c r="AO76">
        <f t="shared" si="73"/>
        <v>0</v>
      </c>
      <c r="AP76">
        <f t="shared" si="74"/>
        <v>-1.1931752175534457E-12</v>
      </c>
      <c r="AQ76">
        <f t="shared" si="75"/>
        <v>-1.0244178120495481E-7</v>
      </c>
      <c r="AR76">
        <f t="shared" si="76"/>
        <v>-1.0244297438017238E-7</v>
      </c>
      <c r="AS76">
        <f t="shared" si="77"/>
        <v>-1.1489331323529289E-4</v>
      </c>
      <c r="AT76">
        <f t="shared" si="78"/>
        <v>-7.5063679306194516E-5</v>
      </c>
      <c r="AU76">
        <f t="shared" si="79"/>
        <v>-1.9005943551586758E-4</v>
      </c>
      <c r="AW76">
        <v>73</v>
      </c>
      <c r="AX76">
        <f>IF(Z76&gt;0, (R76*SUMPRODUCT(K76:$K$98, X76:$X$98)-K76*$AZ$3)/Z76, 0)</f>
        <v>-10030431286.222628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0.69109609699999996</v>
      </c>
      <c r="Q77" s="5">
        <f t="shared" si="91"/>
        <v>12.5</v>
      </c>
      <c r="R77">
        <f t="shared" si="62"/>
        <v>500000</v>
      </c>
      <c r="S77">
        <f t="shared" si="63"/>
        <v>-29961945505.165176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-3.7499845069824249</v>
      </c>
      <c r="AC77">
        <f t="shared" si="64"/>
        <v>-3.3482005398193704</v>
      </c>
      <c r="AE77">
        <f t="shared" si="65"/>
        <v>0</v>
      </c>
      <c r="AF77">
        <f t="shared" si="66"/>
        <v>0</v>
      </c>
      <c r="AG77">
        <f t="shared" si="67"/>
        <v>-1.3968554458697324E-9</v>
      </c>
      <c r="AH77">
        <f t="shared" si="68"/>
        <v>-1.2918685062653952E-4</v>
      </c>
      <c r="AI77">
        <f t="shared" si="69"/>
        <v>-1.291882474819854E-4</v>
      </c>
      <c r="AJ77">
        <f t="shared" si="70"/>
        <v>-0.40178396716305453</v>
      </c>
      <c r="AK77">
        <f t="shared" si="92"/>
        <v>-0.26249891548876975</v>
      </c>
      <c r="AL77">
        <f t="shared" si="71"/>
        <v>-0.66441207089930621</v>
      </c>
      <c r="AN77">
        <f t="shared" si="72"/>
        <v>0</v>
      </c>
      <c r="AO77">
        <f t="shared" si="73"/>
        <v>0</v>
      </c>
      <c r="AP77">
        <f t="shared" si="74"/>
        <v>-3.1843279418714202E-13</v>
      </c>
      <c r="AQ77">
        <f t="shared" si="75"/>
        <v>-2.9449954853153999E-8</v>
      </c>
      <c r="AR77">
        <f t="shared" si="76"/>
        <v>-2.9450273285948188E-8</v>
      </c>
      <c r="AS77">
        <f t="shared" si="77"/>
        <v>-9.1592291601559102E-5</v>
      </c>
      <c r="AT77">
        <f t="shared" si="78"/>
        <v>-5.9840310160467855E-5</v>
      </c>
      <c r="AU77">
        <f t="shared" si="79"/>
        <v>-1.5146205203531287E-4</v>
      </c>
      <c r="AW77">
        <v>74</v>
      </c>
      <c r="AX77">
        <f>IF(Z77&gt;0, (R77*SUMPRODUCT(K77:$K$98, X77:$X$98)-K77*$AZ$3)/Z77, 0)</f>
        <v>-29961945505.165176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0.70685825099999999</v>
      </c>
      <c r="Q78" s="5">
        <f t="shared" si="91"/>
        <v>12.5</v>
      </c>
      <c r="R78">
        <f t="shared" si="62"/>
        <v>500000</v>
      </c>
      <c r="S78">
        <f t="shared" si="63"/>
        <v>-94481782985.517578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-3.3482005398193704</v>
      </c>
      <c r="AC78">
        <f t="shared" si="64"/>
        <v>-2.9894647928364368</v>
      </c>
      <c r="AE78">
        <f t="shared" si="65"/>
        <v>0</v>
      </c>
      <c r="AF78">
        <f t="shared" si="66"/>
        <v>0</v>
      </c>
      <c r="AG78">
        <f t="shared" si="67"/>
        <v>-3.9550809404373088E-10</v>
      </c>
      <c r="AH78">
        <f t="shared" si="68"/>
        <v>-3.9495151894692171E-5</v>
      </c>
      <c r="AI78">
        <f t="shared" si="69"/>
        <v>-3.9495547402786213E-5</v>
      </c>
      <c r="AJ78">
        <f t="shared" si="70"/>
        <v>-0.35873574698293353</v>
      </c>
      <c r="AK78">
        <f t="shared" si="92"/>
        <v>-0.23437403778735594</v>
      </c>
      <c r="AL78">
        <f t="shared" si="71"/>
        <v>-0.59314928031769232</v>
      </c>
      <c r="AN78">
        <f t="shared" si="72"/>
        <v>0</v>
      </c>
      <c r="AO78">
        <f t="shared" si="73"/>
        <v>0</v>
      </c>
      <c r="AP78">
        <f t="shared" si="74"/>
        <v>-8.0501444897414669E-14</v>
      </c>
      <c r="AQ78">
        <f t="shared" si="75"/>
        <v>-8.0388159985773628E-9</v>
      </c>
      <c r="AR78">
        <f t="shared" si="76"/>
        <v>-8.0388965000222612E-9</v>
      </c>
      <c r="AS78">
        <f t="shared" si="77"/>
        <v>-7.3016826718308388E-5</v>
      </c>
      <c r="AT78">
        <f t="shared" si="78"/>
        <v>-4.7704330132463138E-5</v>
      </c>
      <c r="AU78">
        <f t="shared" si="79"/>
        <v>-1.2072919574727156E-4</v>
      </c>
      <c r="AW78">
        <v>75</v>
      </c>
      <c r="AX78">
        <f>IF(Z78&gt;0, (R78*SUMPRODUCT(K78:$K$98, X78:$X$98)-K78*$AZ$3)/Z78, 0)</f>
        <v>-94481782985.517578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0.722550582</v>
      </c>
      <c r="Q79" s="5">
        <f t="shared" si="91"/>
        <v>12.5</v>
      </c>
      <c r="R79">
        <f t="shared" si="62"/>
        <v>500000</v>
      </c>
      <c r="S79">
        <f t="shared" si="63"/>
        <v>-315419400262.41089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-2.9894647928364368</v>
      </c>
      <c r="AC79">
        <f t="shared" si="64"/>
        <v>-2.6691650004887451</v>
      </c>
      <c r="AE79">
        <f t="shared" si="65"/>
        <v>0</v>
      </c>
      <c r="AF79">
        <f t="shared" si="66"/>
        <v>0</v>
      </c>
      <c r="AG79">
        <f t="shared" si="67"/>
        <v>-1.0577840956628511E-10</v>
      </c>
      <c r="AH79">
        <f t="shared" si="68"/>
        <v>-1.1430984141480339E-5</v>
      </c>
      <c r="AI79">
        <f t="shared" si="69"/>
        <v>-1.1431089919889905E-5</v>
      </c>
      <c r="AJ79">
        <f t="shared" si="70"/>
        <v>-0.32029979234769179</v>
      </c>
      <c r="AK79">
        <f t="shared" si="92"/>
        <v>-0.20926253549855059</v>
      </c>
      <c r="AL79">
        <f t="shared" si="71"/>
        <v>-0.52957375893616232</v>
      </c>
      <c r="AN79">
        <f t="shared" si="72"/>
        <v>0</v>
      </c>
      <c r="AO79">
        <f t="shared" si="73"/>
        <v>0</v>
      </c>
      <c r="AP79">
        <f t="shared" si="74"/>
        <v>-1.9223271951761273E-14</v>
      </c>
      <c r="AQ79">
        <f t="shared" si="75"/>
        <v>-2.0773702093738534E-9</v>
      </c>
      <c r="AR79">
        <f t="shared" si="76"/>
        <v>-2.0773894326458052E-9</v>
      </c>
      <c r="AS79">
        <f t="shared" si="77"/>
        <v>-5.8208570535691237E-5</v>
      </c>
      <c r="AT79">
        <f t="shared" si="78"/>
        <v>-3.8029600234090673E-5</v>
      </c>
      <c r="AU79">
        <f t="shared" si="79"/>
        <v>-9.6240248159214573E-5</v>
      </c>
      <c r="AW79">
        <v>76</v>
      </c>
      <c r="AX79">
        <f>IF(Z79&gt;0, (R79*SUMPRODUCT(K79:$K$98, X79:$X$98)-K79*$AZ$3)/Z79, 0)</f>
        <v>-315419400262.41089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0.74076925400000004</v>
      </c>
      <c r="Q80" s="5">
        <f t="shared" si="91"/>
        <v>12.5</v>
      </c>
      <c r="R80">
        <f t="shared" si="62"/>
        <v>500000</v>
      </c>
      <c r="S80">
        <f t="shared" si="63"/>
        <v>-1129974809492.0176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-2.6691650004887451</v>
      </c>
      <c r="AC80">
        <f t="shared" si="64"/>
        <v>-2.3831830379353049</v>
      </c>
      <c r="AE80">
        <f t="shared" si="65"/>
        <v>0</v>
      </c>
      <c r="AF80">
        <f t="shared" si="66"/>
        <v>0</v>
      </c>
      <c r="AG80">
        <f t="shared" si="67"/>
        <v>-2.6363231926898771E-11</v>
      </c>
      <c r="AH80">
        <f t="shared" si="68"/>
        <v>-3.1342957417489392E-6</v>
      </c>
      <c r="AI80">
        <f t="shared" si="69"/>
        <v>-3.1343221049808662E-6</v>
      </c>
      <c r="AJ80">
        <f t="shared" si="70"/>
        <v>-0.28598196255344011</v>
      </c>
      <c r="AK80">
        <f t="shared" si="92"/>
        <v>-0.18684155003421218</v>
      </c>
      <c r="AL80">
        <f t="shared" si="71"/>
        <v>-0.47282664690975729</v>
      </c>
      <c r="AN80">
        <f t="shared" si="72"/>
        <v>0</v>
      </c>
      <c r="AO80">
        <f t="shared" si="73"/>
        <v>0</v>
      </c>
      <c r="AP80">
        <f t="shared" si="74"/>
        <v>-4.2777057224092292E-15</v>
      </c>
      <c r="AQ80">
        <f t="shared" si="75"/>
        <v>-5.0857174368376141E-10</v>
      </c>
      <c r="AR80">
        <f t="shared" si="76"/>
        <v>-5.085760213894839E-10</v>
      </c>
      <c r="AS80">
        <f t="shared" si="77"/>
        <v>-4.6403516879600606E-5</v>
      </c>
      <c r="AT80">
        <f t="shared" si="78"/>
        <v>-3.0316964550528826E-5</v>
      </c>
      <c r="AU80">
        <f t="shared" si="79"/>
        <v>-7.6720990006150827E-5</v>
      </c>
      <c r="AW80">
        <v>77</v>
      </c>
      <c r="AX80">
        <f>IF(Z80&gt;0, (R80*SUMPRODUCT(K80:$K$98, X80:$X$98)-K80*$AZ$3)/Z80, 0)</f>
        <v>-1129974809492.0176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0.75888896100000003</v>
      </c>
      <c r="Q81" s="5">
        <f t="shared" si="91"/>
        <v>12.5</v>
      </c>
      <c r="R81">
        <f t="shared" si="62"/>
        <v>500000</v>
      </c>
      <c r="S81">
        <f t="shared" si="63"/>
        <v>-4365460362589.8652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-2.3831830379353049</v>
      </c>
      <c r="AC81">
        <f t="shared" si="64"/>
        <v>-2.1278419985949388</v>
      </c>
      <c r="AE81">
        <f t="shared" si="65"/>
        <v>0</v>
      </c>
      <c r="AF81">
        <f t="shared" si="66"/>
        <v>0</v>
      </c>
      <c r="AG81">
        <f t="shared" si="67"/>
        <v>-6.0928339220235451E-12</v>
      </c>
      <c r="AH81">
        <f t="shared" si="68"/>
        <v>-8.0027062742424953E-7</v>
      </c>
      <c r="AI81">
        <f t="shared" si="69"/>
        <v>-8.0027672025817154E-7</v>
      </c>
      <c r="AJ81">
        <f t="shared" si="70"/>
        <v>-0.25534103934036612</v>
      </c>
      <c r="AK81">
        <f t="shared" si="92"/>
        <v>-0.16682281265547136</v>
      </c>
      <c r="AL81">
        <f t="shared" si="71"/>
        <v>-0.42216465227255773</v>
      </c>
      <c r="AN81">
        <f t="shared" si="72"/>
        <v>0</v>
      </c>
      <c r="AO81">
        <f t="shared" si="73"/>
        <v>0</v>
      </c>
      <c r="AP81">
        <f t="shared" si="74"/>
        <v>-8.8270090539485916E-16</v>
      </c>
      <c r="AQ81">
        <f t="shared" si="75"/>
        <v>-1.1593941611224624E-10</v>
      </c>
      <c r="AR81">
        <f t="shared" si="76"/>
        <v>-1.1594029881315164E-10</v>
      </c>
      <c r="AS81">
        <f t="shared" si="77"/>
        <v>-3.6992599748287465E-5</v>
      </c>
      <c r="AT81">
        <f t="shared" si="78"/>
        <v>-2.416849854371141E-5</v>
      </c>
      <c r="AU81">
        <f t="shared" si="79"/>
        <v>-6.1161214232297693E-5</v>
      </c>
      <c r="AW81">
        <v>78</v>
      </c>
      <c r="AX81">
        <f>IF(Z81&gt;0, (R81*SUMPRODUCT(K81:$K$98, X81:$X$98)-K81*$AZ$3)/Z81, 0)</f>
        <v>-4365460362589.8652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0.77688723800000004</v>
      </c>
      <c r="Q82" s="5">
        <f t="shared" si="91"/>
        <v>12.5</v>
      </c>
      <c r="R82">
        <f t="shared" si="62"/>
        <v>500000</v>
      </c>
      <c r="S82">
        <f t="shared" si="63"/>
        <v>-18289530998635.43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-2.1278419985949388</v>
      </c>
      <c r="AC82">
        <f t="shared" si="64"/>
        <v>-1.8998589274171835</v>
      </c>
      <c r="AE82">
        <f t="shared" si="65"/>
        <v>0</v>
      </c>
      <c r="AF82">
        <f t="shared" si="66"/>
        <v>0</v>
      </c>
      <c r="AG82">
        <f t="shared" si="67"/>
        <v>-1.2984606655297304E-12</v>
      </c>
      <c r="AH82">
        <f t="shared" si="68"/>
        <v>-1.8933779669094317E-7</v>
      </c>
      <c r="AI82">
        <f t="shared" si="69"/>
        <v>-1.8933909515160871E-7</v>
      </c>
      <c r="AJ82">
        <f t="shared" si="70"/>
        <v>-0.22798307117775529</v>
      </c>
      <c r="AK82">
        <f t="shared" si="92"/>
        <v>-0.14894893990164573</v>
      </c>
      <c r="AL82">
        <f t="shared" si="71"/>
        <v>-0.37693220041849618</v>
      </c>
      <c r="AN82">
        <f t="shared" si="72"/>
        <v>0</v>
      </c>
      <c r="AO82">
        <f t="shared" si="73"/>
        <v>0</v>
      </c>
      <c r="AP82">
        <f t="shared" si="74"/>
        <v>-1.6795966782910634E-16</v>
      </c>
      <c r="AQ82">
        <f t="shared" si="75"/>
        <v>-2.4491395299011117E-11</v>
      </c>
      <c r="AR82">
        <f t="shared" si="76"/>
        <v>-2.4491563258678947E-11</v>
      </c>
      <c r="AS82">
        <f t="shared" si="77"/>
        <v>-2.949027407776992E-5</v>
      </c>
      <c r="AT82">
        <f t="shared" si="78"/>
        <v>-1.9266979072617218E-5</v>
      </c>
      <c r="AU82">
        <f t="shared" si="79"/>
        <v>-4.8757277641950399E-5</v>
      </c>
      <c r="AW82">
        <v>79</v>
      </c>
      <c r="AX82">
        <f>IF(Z82&gt;0, (R82*SUMPRODUCT(K82:$K$98, X82:$X$98)-K82*$AZ$3)/Z82, 0)</f>
        <v>-18289530998635.43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0.79474162100000001</v>
      </c>
      <c r="Q83" s="5">
        <f t="shared" si="91"/>
        <v>12.5</v>
      </c>
      <c r="R83">
        <f t="shared" si="62"/>
        <v>500000</v>
      </c>
      <c r="S83">
        <f t="shared" si="63"/>
        <v>-83632459080505.469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-1.8998589274171835</v>
      </c>
      <c r="AC83">
        <f t="shared" si="64"/>
        <v>-1.6963026137865906</v>
      </c>
      <c r="AE83">
        <f t="shared" si="65"/>
        <v>0</v>
      </c>
      <c r="AF83">
        <f t="shared" si="66"/>
        <v>0</v>
      </c>
      <c r="AG83">
        <f t="shared" si="67"/>
        <v>-2.5353532474659634E-13</v>
      </c>
      <c r="AH83">
        <f t="shared" si="68"/>
        <v>-4.1277629365113471E-8</v>
      </c>
      <c r="AI83">
        <f t="shared" si="69"/>
        <v>-4.1277882900438219E-8</v>
      </c>
      <c r="AJ83">
        <f t="shared" si="70"/>
        <v>-0.2035563136305929</v>
      </c>
      <c r="AK83">
        <f t="shared" si="92"/>
        <v>-0.13299012491920287</v>
      </c>
      <c r="AL83">
        <f t="shared" si="71"/>
        <v>-0.33654647982767866</v>
      </c>
      <c r="AN83">
        <f t="shared" si="72"/>
        <v>0</v>
      </c>
      <c r="AO83">
        <f t="shared" si="73"/>
        <v>0</v>
      </c>
      <c r="AP83">
        <f t="shared" si="74"/>
        <v>-2.9281725426508707E-17</v>
      </c>
      <c r="AQ83">
        <f t="shared" si="75"/>
        <v>-4.7673049526116258E-12</v>
      </c>
      <c r="AR83">
        <f t="shared" si="76"/>
        <v>-4.7673342343370524E-12</v>
      </c>
      <c r="AS83">
        <f t="shared" si="77"/>
        <v>-2.3509465951226707E-5</v>
      </c>
      <c r="AT83">
        <f t="shared" si="78"/>
        <v>-1.5359517756404753E-5</v>
      </c>
      <c r="AU83">
        <f t="shared" si="79"/>
        <v>-3.8868988474965692E-5</v>
      </c>
      <c r="AW83">
        <v>80</v>
      </c>
      <c r="AX83">
        <f>IF(Z83&gt;0, (R83*SUMPRODUCT(K83:$K$98, X83:$X$98)-K83*$AZ$3)/Z83, 0)</f>
        <v>-83632459080505.469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0.81243025300000005</v>
      </c>
      <c r="Q84" s="5">
        <f t="shared" si="91"/>
        <v>12.5</v>
      </c>
      <c r="R84">
        <f t="shared" si="62"/>
        <v>500000</v>
      </c>
      <c r="S84">
        <f t="shared" si="63"/>
        <v>-420521173941536.19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-1.6963026137865906</v>
      </c>
      <c r="AC84">
        <f t="shared" si="64"/>
        <v>-1.5145559051707469</v>
      </c>
      <c r="AE84">
        <f t="shared" si="65"/>
        <v>0</v>
      </c>
      <c r="AF84">
        <f t="shared" si="66"/>
        <v>0</v>
      </c>
      <c r="AG84">
        <f t="shared" si="67"/>
        <v>-4.5020203470815925E-14</v>
      </c>
      <c r="AH84">
        <f t="shared" si="68"/>
        <v>-8.2391907211325768E-9</v>
      </c>
      <c r="AI84">
        <f t="shared" si="69"/>
        <v>-8.2392357413360475E-9</v>
      </c>
      <c r="AJ84">
        <f t="shared" si="70"/>
        <v>-0.18174670861584374</v>
      </c>
      <c r="AK84">
        <f t="shared" si="92"/>
        <v>-0.11874118296506135</v>
      </c>
      <c r="AL84">
        <f t="shared" si="71"/>
        <v>-0.30048789982014085</v>
      </c>
      <c r="AN84">
        <f t="shared" si="72"/>
        <v>0</v>
      </c>
      <c r="AO84">
        <f t="shared" si="73"/>
        <v>0</v>
      </c>
      <c r="AP84">
        <f t="shared" si="74"/>
        <v>-4.6424540854541209E-18</v>
      </c>
      <c r="AQ84">
        <f t="shared" si="75"/>
        <v>-8.4961998559053571E-13</v>
      </c>
      <c r="AR84">
        <f t="shared" si="76"/>
        <v>-8.4962462804462112E-13</v>
      </c>
      <c r="AS84">
        <f t="shared" si="77"/>
        <v>-1.8741602322575458E-5</v>
      </c>
      <c r="AT84">
        <f t="shared" si="78"/>
        <v>-1.2244513517695429E-5</v>
      </c>
      <c r="AU84">
        <f t="shared" si="79"/>
        <v>-3.0986116689895517E-5</v>
      </c>
      <c r="AW84">
        <v>81</v>
      </c>
      <c r="AX84">
        <f>IF(Z84&gt;0, (R84*SUMPRODUCT(K84:$K$98, X84:$X$98)-K84*$AZ$3)/Z84, 0)</f>
        <v>-420521173941536.19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0.830029028</v>
      </c>
      <c r="Q85" s="5">
        <f t="shared" si="91"/>
        <v>12.5</v>
      </c>
      <c r="R85">
        <f t="shared" si="62"/>
        <v>500000</v>
      </c>
      <c r="S85">
        <f t="shared" si="63"/>
        <v>-2347084156471698.5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-1.5145559051707469</v>
      </c>
      <c r="AC85">
        <f t="shared" si="64"/>
        <v>-1.3522820581889086</v>
      </c>
      <c r="AE85">
        <f t="shared" si="65"/>
        <v>0</v>
      </c>
      <c r="AF85">
        <f t="shared" si="66"/>
        <v>0</v>
      </c>
      <c r="AG85">
        <f t="shared" si="67"/>
        <v>-7.201925708864194E-15</v>
      </c>
      <c r="AH85">
        <f t="shared" si="68"/>
        <v>-1.4947230290897428E-9</v>
      </c>
      <c r="AI85">
        <f t="shared" si="69"/>
        <v>-1.4947302310154517E-9</v>
      </c>
      <c r="AJ85">
        <f t="shared" si="70"/>
        <v>-0.16227384698183833</v>
      </c>
      <c r="AK85">
        <f t="shared" si="92"/>
        <v>-0.10601891336195229</v>
      </c>
      <c r="AL85">
        <f t="shared" si="71"/>
        <v>-0.26829276183852085</v>
      </c>
      <c r="AN85">
        <f t="shared" si="72"/>
        <v>0</v>
      </c>
      <c r="AO85">
        <f t="shared" si="73"/>
        <v>0</v>
      </c>
      <c r="AP85">
        <f t="shared" si="74"/>
        <v>-6.6308740403166641E-19</v>
      </c>
      <c r="AQ85">
        <f t="shared" si="75"/>
        <v>-1.3762041614586116E-13</v>
      </c>
      <c r="AR85">
        <f t="shared" si="76"/>
        <v>-1.376210792332652E-13</v>
      </c>
      <c r="AS85">
        <f t="shared" si="77"/>
        <v>-1.494069062736677E-5</v>
      </c>
      <c r="AT85">
        <f t="shared" si="78"/>
        <v>-9.7612512099242395E-6</v>
      </c>
      <c r="AU85">
        <f t="shared" si="79"/>
        <v>-2.470194197491209E-5</v>
      </c>
      <c r="AW85">
        <v>82</v>
      </c>
      <c r="AX85">
        <f>IF(Z85&gt;0, (R85*SUMPRODUCT(K85:$K$98, X85:$X$98)-K85*$AZ$3)/Z85, 0)</f>
        <v>-2347084156471698.5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0.84762719500000006</v>
      </c>
      <c r="Q86" s="5">
        <f t="shared" si="91"/>
        <v>12.5</v>
      </c>
      <c r="R86">
        <f t="shared" si="62"/>
        <v>500000</v>
      </c>
      <c r="S86">
        <f t="shared" si="63"/>
        <v>-1.4719179368509296E+16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-1.3522820581889086</v>
      </c>
      <c r="AC86">
        <f t="shared" si="64"/>
        <v>-1.2073946948116456</v>
      </c>
      <c r="AE86">
        <f t="shared" si="65"/>
        <v>0</v>
      </c>
      <c r="AF86">
        <f t="shared" si="66"/>
        <v>0</v>
      </c>
      <c r="AG86">
        <f t="shared" si="67"/>
        <v>-1.0253583645726084E-15</v>
      </c>
      <c r="AH86">
        <f t="shared" si="68"/>
        <v>-2.4418192348811776E-10</v>
      </c>
      <c r="AI86">
        <f t="shared" si="69"/>
        <v>-2.4418294884648235E-10</v>
      </c>
      <c r="AJ86">
        <f t="shared" si="70"/>
        <v>-0.14488736337726293</v>
      </c>
      <c r="AK86">
        <f t="shared" si="92"/>
        <v>-9.4659744073223612E-2</v>
      </c>
      <c r="AL86">
        <f t="shared" si="71"/>
        <v>-0.2395471076946695</v>
      </c>
      <c r="AN86">
        <f t="shared" si="72"/>
        <v>0</v>
      </c>
      <c r="AO86">
        <f t="shared" si="73"/>
        <v>0</v>
      </c>
      <c r="AP86">
        <f t="shared" si="74"/>
        <v>-8.4290726492996987E-20</v>
      </c>
      <c r="AQ86">
        <f t="shared" si="75"/>
        <v>-2.0073247011399755E-14</v>
      </c>
      <c r="AR86">
        <f t="shared" si="76"/>
        <v>-2.0073331302126248E-14</v>
      </c>
      <c r="AS86">
        <f t="shared" si="77"/>
        <v>-1.1910627094571799E-5</v>
      </c>
      <c r="AT86">
        <f t="shared" si="78"/>
        <v>-7.7816097017933612E-6</v>
      </c>
      <c r="AU86">
        <f t="shared" si="79"/>
        <v>-1.9692236816438493E-5</v>
      </c>
      <c r="AW86">
        <v>83</v>
      </c>
      <c r="AX86">
        <f>IF(Z86&gt;0, (R86*SUMPRODUCT(K86:$K$98, X86:$X$98)-K86*$AZ$3)/Z86, 0)</f>
        <v>-1.4719179368509296E+16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0.86522596900000004</v>
      </c>
      <c r="Q87" s="5">
        <f t="shared" si="91"/>
        <v>12.5</v>
      </c>
      <c r="R87">
        <f t="shared" si="62"/>
        <v>500000</v>
      </c>
      <c r="S87">
        <f t="shared" si="63"/>
        <v>-1.0532740130972635E+17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-1.2073946948116456</v>
      </c>
      <c r="AC87">
        <f t="shared" si="64"/>
        <v>-1.0780309775104155</v>
      </c>
      <c r="AE87">
        <f t="shared" si="65"/>
        <v>0</v>
      </c>
      <c r="AF87">
        <f t="shared" si="66"/>
        <v>0</v>
      </c>
      <c r="AG87">
        <f t="shared" si="67"/>
        <v>-1.2793809636729187E-16</v>
      </c>
      <c r="AH87">
        <f t="shared" si="68"/>
        <v>-3.5486667382383619E-11</v>
      </c>
      <c r="AI87">
        <f t="shared" si="69"/>
        <v>-3.5486795320479984E-11</v>
      </c>
      <c r="AJ87">
        <f t="shared" si="70"/>
        <v>-0.12936371730123009</v>
      </c>
      <c r="AK87">
        <f t="shared" si="92"/>
        <v>-8.4517628636815195E-2</v>
      </c>
      <c r="AL87">
        <f t="shared" si="71"/>
        <v>-0.21388134597353209</v>
      </c>
      <c r="AN87">
        <f t="shared" si="72"/>
        <v>0</v>
      </c>
      <c r="AO87">
        <f t="shared" si="73"/>
        <v>0</v>
      </c>
      <c r="AP87">
        <f t="shared" si="74"/>
        <v>-9.3904408218301074E-21</v>
      </c>
      <c r="AQ87">
        <f t="shared" si="75"/>
        <v>-2.6046616252720463E-15</v>
      </c>
      <c r="AR87">
        <f t="shared" si="76"/>
        <v>-2.604671015712868E-15</v>
      </c>
      <c r="AS87">
        <f t="shared" si="77"/>
        <v>-9.4950789975934566E-6</v>
      </c>
      <c r="AT87">
        <f t="shared" si="78"/>
        <v>-6.2034516117619052E-6</v>
      </c>
      <c r="AU87">
        <f t="shared" si="79"/>
        <v>-1.5698530611960035E-5</v>
      </c>
      <c r="AW87">
        <v>84</v>
      </c>
      <c r="AX87">
        <f>IF(Z87&gt;0, (R87*SUMPRODUCT(K87:$K$98, X87:$X$98)-K87*$AZ$3)/Z87, 0)</f>
        <v>-1.0532740130972635E+17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0.88282474399999999</v>
      </c>
      <c r="Q88" s="5">
        <f t="shared" si="91"/>
        <v>12.5</v>
      </c>
      <c r="R88">
        <f t="shared" si="62"/>
        <v>500000</v>
      </c>
      <c r="S88">
        <f t="shared" si="63"/>
        <v>-8.7746300879346829E+17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-1.0780309775104155</v>
      </c>
      <c r="AC88">
        <f t="shared" si="64"/>
        <v>-0.96252765849144462</v>
      </c>
      <c r="AE88">
        <f t="shared" si="65"/>
        <v>0</v>
      </c>
      <c r="AF88">
        <f t="shared" si="66"/>
        <v>0</v>
      </c>
      <c r="AG88">
        <f t="shared" si="67"/>
        <v>-1.3711798230317169E-17</v>
      </c>
      <c r="AH88">
        <f t="shared" si="68"/>
        <v>-4.5178766869320713E-12</v>
      </c>
      <c r="AI88">
        <f t="shared" si="69"/>
        <v>-4.5178903987303017E-12</v>
      </c>
      <c r="AJ88">
        <f t="shared" si="70"/>
        <v>-0.11550331901897093</v>
      </c>
      <c r="AK88">
        <f t="shared" si="92"/>
        <v>-7.5462168425729101E-2</v>
      </c>
      <c r="AL88">
        <f t="shared" si="71"/>
        <v>-0.19096548744921793</v>
      </c>
      <c r="AN88">
        <f t="shared" si="72"/>
        <v>0</v>
      </c>
      <c r="AO88">
        <f t="shared" si="73"/>
        <v>0</v>
      </c>
      <c r="AP88">
        <f t="shared" si="74"/>
        <v>-8.9859187413615316E-22</v>
      </c>
      <c r="AQ88">
        <f t="shared" si="75"/>
        <v>-2.9607548266354693E-16</v>
      </c>
      <c r="AR88">
        <f t="shared" si="76"/>
        <v>-2.9607638125542108E-16</v>
      </c>
      <c r="AS88">
        <f t="shared" si="77"/>
        <v>-7.5694188437457987E-6</v>
      </c>
      <c r="AT88">
        <f t="shared" si="78"/>
        <v>-4.9453536445806818E-6</v>
      </c>
      <c r="AU88">
        <f t="shared" si="79"/>
        <v>-1.2514772488622558E-5</v>
      </c>
      <c r="AW88">
        <v>85</v>
      </c>
      <c r="AX88">
        <f>IF(Z88&gt;0, (R88*SUMPRODUCT(K88:$K$98, X88:$X$98)-K88*$AZ$3)/Z88, 0)</f>
        <v>-8.7746300879346829E+17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-0.96252765849144462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-5.4847192921268675E-13</v>
      </c>
      <c r="AI89">
        <f t="shared" si="69"/>
        <v>-5.4847192921268675E-13</v>
      </c>
      <c r="AJ89">
        <f t="shared" si="70"/>
        <v>-0.96252765849144462</v>
      </c>
      <c r="AK89">
        <f t="shared" si="92"/>
        <v>-6.7376936094401124E-2</v>
      </c>
      <c r="AL89">
        <f t="shared" si="71"/>
        <v>-1.0299045945863943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-3.2092566933434041E-17</v>
      </c>
      <c r="AR89">
        <f t="shared" si="76"/>
        <v>-3.2092566933434041E-17</v>
      </c>
      <c r="AS89">
        <f t="shared" si="77"/>
        <v>-5.6320080682633612E-5</v>
      </c>
      <c r="AT89">
        <f t="shared" si="78"/>
        <v>-3.9424056477843529E-6</v>
      </c>
      <c r="AU89">
        <f t="shared" si="79"/>
        <v>-6.026248633045006E-5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25314.429963976472</v>
      </c>
      <c r="AO91" s="6">
        <f t="shared" si="93"/>
        <v>-2531.4429963976472</v>
      </c>
      <c r="AP91" s="6">
        <f t="shared" si="93"/>
        <v>-705.95222354843088</v>
      </c>
      <c r="AQ91" s="6">
        <f t="shared" si="93"/>
        <v>-14687.407514142045</v>
      </c>
      <c r="AR91" s="6">
        <f t="shared" si="93"/>
        <v>7389.6272298883623</v>
      </c>
      <c r="AS91" s="6">
        <f t="shared" si="93"/>
        <v>-3806.6848362535015</v>
      </c>
      <c r="AT91" s="6">
        <f t="shared" si="93"/>
        <v>2220.5661544812097</v>
      </c>
      <c r="AU91" s="6">
        <f t="shared" si="93"/>
        <v>5803.5085481160413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8" priority="1" operator="lessThan">
      <formula>0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F6B65-62C9-4A4A-A824-6F126A7E205C}">
  <sheetPr codeName="Sheet3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65697.361545202933</v>
      </c>
      <c r="K3">
        <v>1</v>
      </c>
      <c r="L3" s="2">
        <v>0</v>
      </c>
      <c r="O3">
        <f>$C$3</f>
        <v>65697.361545202933</v>
      </c>
      <c r="P3">
        <f>O3*C5</f>
        <v>6569.7361545202939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65697.361545202933</v>
      </c>
      <c r="AF3">
        <f t="shared" ref="AF3:AF34" si="4">-$Z3*P3</f>
        <v>-6569.7361545202939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58502.668419982641</v>
      </c>
      <c r="AJ3">
        <f t="shared" ref="AJ3:AJ34" si="8">AB3-AC3</f>
        <v>0</v>
      </c>
      <c r="AL3">
        <f t="shared" ref="AL3:AL34" si="9">SUM(AI3:AK3)</f>
        <v>58502.668419982641</v>
      </c>
      <c r="AN3">
        <f t="shared" ref="AN3:AN34" si="10">AE3*$K3</f>
        <v>65697.361545202933</v>
      </c>
      <c r="AO3">
        <f t="shared" ref="AO3:AO34" si="11">AF3*$K3</f>
        <v>-6569.7361545202939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58502.668419982641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58502.668419982641</v>
      </c>
      <c r="AW3">
        <v>0</v>
      </c>
      <c r="AX3">
        <f>IF(Z3&gt;0, (R3*SUMPRODUCT(K3:$K$98, X3:$X$98)-K3*$AZ$3)/Z3, 0)</f>
        <v>0</v>
      </c>
      <c r="AZ3">
        <f>C6*ABS(SUMPRODUCT(X4:X79, K4:K79))/1</f>
        <v>36274.258516890332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500000</v>
      </c>
      <c r="S4">
        <f t="shared" si="1"/>
        <v>3934.0679191495565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3886.5276982382529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-3886.5276982382529</v>
      </c>
      <c r="AK4">
        <f>G4*SUM(AB4, AE4:AF4)</f>
        <v>0</v>
      </c>
      <c r="AL4">
        <f t="shared" si="9"/>
        <v>-4928.6476982382528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-930.46428571428555</v>
      </c>
      <c r="AR4">
        <f t="shared" si="14"/>
        <v>-930.46428571428555</v>
      </c>
      <c r="AS4">
        <f t="shared" si="15"/>
        <v>-3470.1140162841543</v>
      </c>
      <c r="AT4">
        <f t="shared" si="16"/>
        <v>0</v>
      </c>
      <c r="AU4">
        <f t="shared" si="17"/>
        <v>-4400.5783019984401</v>
      </c>
      <c r="AW4">
        <v>1</v>
      </c>
      <c r="AX4">
        <f>IF(Z4&gt;0, (R4*SUMPRODUCT(K4:$K$98, X4:$X$98)-K4*$AZ$3)/Z4, 0)</f>
        <v>3934.0679191495565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2.1892320000000002E-3</v>
      </c>
      <c r="Q5" s="5">
        <f t="shared" ref="Q5:Q36" si="29">$C$8</f>
        <v>12.5</v>
      </c>
      <c r="R5">
        <f t="shared" si="0"/>
        <v>500000</v>
      </c>
      <c r="S5">
        <f t="shared" si="1"/>
        <v>6585.0494809867387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3886.5276982382529</v>
      </c>
      <c r="AC5">
        <f t="shared" si="2"/>
        <v>6426.1774288081142</v>
      </c>
      <c r="AE5">
        <f t="shared" si="3"/>
        <v>0</v>
      </c>
      <c r="AF5">
        <f t="shared" si="4"/>
        <v>0</v>
      </c>
      <c r="AG5">
        <f t="shared" si="5"/>
        <v>-12.198422820061296</v>
      </c>
      <c r="AH5">
        <f t="shared" si="6"/>
        <v>-1081.3883975481601</v>
      </c>
      <c r="AI5">
        <f t="shared" si="7"/>
        <v>-1093.5868203682214</v>
      </c>
      <c r="AJ5">
        <f t="shared" si="8"/>
        <v>-2539.6497305698613</v>
      </c>
      <c r="AK5">
        <f>G5*SUM(AB5, AE5:AF5)</f>
        <v>272.05693887667775</v>
      </c>
      <c r="AL5">
        <f t="shared" si="9"/>
        <v>-3361.1796120614049</v>
      </c>
      <c r="AN5">
        <f t="shared" si="10"/>
        <v>0</v>
      </c>
      <c r="AO5">
        <f t="shared" si="11"/>
        <v>0</v>
      </c>
      <c r="AP5">
        <f t="shared" si="12"/>
        <v>-9.7245079879315171</v>
      </c>
      <c r="AQ5">
        <f t="shared" si="13"/>
        <v>-862.07620978010209</v>
      </c>
      <c r="AR5">
        <f t="shared" si="14"/>
        <v>-871.80071776803356</v>
      </c>
      <c r="AS5">
        <f t="shared" si="15"/>
        <v>-2024.5932163343919</v>
      </c>
      <c r="AT5">
        <f t="shared" si="16"/>
        <v>216.88212601775967</v>
      </c>
      <c r="AU5">
        <f t="shared" si="17"/>
        <v>-2679.5118080846655</v>
      </c>
      <c r="AW5">
        <v>2</v>
      </c>
      <c r="AX5">
        <f>IF(Z5&gt;0, (R5*SUMPRODUCT(K5:$K$98, X5:$X$98)-K5*$AZ$3)/Z5, 0)</f>
        <v>6585.0494809867387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2.8741389999999999E-3</v>
      </c>
      <c r="Q6" s="5">
        <f t="shared" si="29"/>
        <v>12.5</v>
      </c>
      <c r="R6">
        <f t="shared" si="0"/>
        <v>500000</v>
      </c>
      <c r="S6">
        <f t="shared" si="1"/>
        <v>8992.3437878464647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6426.1774288081142</v>
      </c>
      <c r="AC6">
        <f t="shared" si="2"/>
        <v>8662.4173049960082</v>
      </c>
      <c r="AE6">
        <f t="shared" si="3"/>
        <v>0</v>
      </c>
      <c r="AF6">
        <f t="shared" si="4"/>
        <v>0</v>
      </c>
      <c r="AG6">
        <f t="shared" si="5"/>
        <v>-12.041378629095055</v>
      </c>
      <c r="AH6">
        <f t="shared" si="6"/>
        <v>-1402.3985106251259</v>
      </c>
      <c r="AI6">
        <f t="shared" si="7"/>
        <v>-1414.439889254221</v>
      </c>
      <c r="AJ6">
        <f t="shared" si="8"/>
        <v>-2236.239876187894</v>
      </c>
      <c r="AK6">
        <f>G6*SUM(AB6, AE6:AF6)</f>
        <v>449.83242001656805</v>
      </c>
      <c r="AL6">
        <f t="shared" si="9"/>
        <v>-3200.8473454255472</v>
      </c>
      <c r="AN6">
        <f t="shared" si="10"/>
        <v>0</v>
      </c>
      <c r="AO6">
        <f t="shared" si="11"/>
        <v>0</v>
      </c>
      <c r="AP6">
        <f t="shared" si="12"/>
        <v>-8.5708154646323891</v>
      </c>
      <c r="AQ6">
        <f t="shared" si="13"/>
        <v>-998.19955942591059</v>
      </c>
      <c r="AR6">
        <f t="shared" si="14"/>
        <v>-1006.7703748905431</v>
      </c>
      <c r="AS6">
        <f t="shared" si="15"/>
        <v>-1591.7113732432506</v>
      </c>
      <c r="AT6">
        <f t="shared" si="16"/>
        <v>320.18183139389919</v>
      </c>
      <c r="AU6">
        <f t="shared" si="17"/>
        <v>-2278.2999167398948</v>
      </c>
      <c r="AW6">
        <v>3</v>
      </c>
      <c r="AX6">
        <f>IF(Z6&gt;0, (R6*SUMPRODUCT(K6:$K$98, X6:$X$98)-K6*$AZ$3)/Z6, 0)</f>
        <v>8992.3437878464647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3.657909E-3</v>
      </c>
      <c r="Q7" s="5">
        <f t="shared" si="29"/>
        <v>12.5</v>
      </c>
      <c r="R7">
        <f t="shared" si="0"/>
        <v>500000</v>
      </c>
      <c r="S7">
        <f t="shared" si="1"/>
        <v>10977.775219442565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8662.4173049960082</v>
      </c>
      <c r="AC7">
        <f t="shared" si="2"/>
        <v>10430.57139375581</v>
      </c>
      <c r="AE7">
        <f t="shared" si="3"/>
        <v>0</v>
      </c>
      <c r="AF7">
        <f t="shared" si="4"/>
        <v>0</v>
      </c>
      <c r="AG7">
        <f t="shared" si="5"/>
        <v>-11.87691857554433</v>
      </c>
      <c r="AH7">
        <f t="shared" si="6"/>
        <v>-1761.8506903909786</v>
      </c>
      <c r="AI7">
        <f t="shared" si="7"/>
        <v>-1773.7276089665229</v>
      </c>
      <c r="AJ7">
        <f t="shared" si="8"/>
        <v>-1768.1540887598021</v>
      </c>
      <c r="AK7">
        <f>G7*SUM(AB7, AE7:AF7)</f>
        <v>606.36921134972067</v>
      </c>
      <c r="AL7">
        <f t="shared" si="9"/>
        <v>-2935.5124863766041</v>
      </c>
      <c r="AN7">
        <f t="shared" si="10"/>
        <v>0</v>
      </c>
      <c r="AO7">
        <f t="shared" si="11"/>
        <v>0</v>
      </c>
      <c r="AP7">
        <f t="shared" si="12"/>
        <v>-7.5479964705005775</v>
      </c>
      <c r="AQ7">
        <f t="shared" si="13"/>
        <v>-1119.6879651934998</v>
      </c>
      <c r="AR7">
        <f t="shared" si="14"/>
        <v>-1127.2359616640006</v>
      </c>
      <c r="AS7">
        <f t="shared" si="15"/>
        <v>-1123.6938888122747</v>
      </c>
      <c r="AT7">
        <f t="shared" si="16"/>
        <v>385.35859600082745</v>
      </c>
      <c r="AU7">
        <f t="shared" si="17"/>
        <v>-1865.5712544754476</v>
      </c>
      <c r="AW7">
        <v>4</v>
      </c>
      <c r="AX7">
        <f>IF(Z7&gt;0, (R7*SUMPRODUCT(K7:$K$98, X7:$X$98)-K7*$AZ$3)/Z7, 0)</f>
        <v>10977.775219442565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4.4868319999999996E-3</v>
      </c>
      <c r="Q8" s="5">
        <f t="shared" si="29"/>
        <v>12.5</v>
      </c>
      <c r="R8">
        <f t="shared" si="0"/>
        <v>500000</v>
      </c>
      <c r="S8">
        <f t="shared" si="1"/>
        <v>12581.144065172106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10430.57139375581</v>
      </c>
      <c r="AC8">
        <f t="shared" si="2"/>
        <v>11780.842043013832</v>
      </c>
      <c r="AE8">
        <f t="shared" si="3"/>
        <v>0</v>
      </c>
      <c r="AF8">
        <f t="shared" si="4"/>
        <v>0</v>
      </c>
      <c r="AG8">
        <f t="shared" si="5"/>
        <v>-11.704859651462741</v>
      </c>
      <c r="AH8">
        <f t="shared" si="6"/>
        <v>-2131.5895330458684</v>
      </c>
      <c r="AI8">
        <f t="shared" si="7"/>
        <v>-2143.2943926973312</v>
      </c>
      <c r="AJ8">
        <f t="shared" si="8"/>
        <v>-1350.2706492580219</v>
      </c>
      <c r="AK8">
        <f t="shared" ref="AK8:AK39" si="30">G8*SUM(AB8:AB8, AE8:AF8)</f>
        <v>730.13999756290684</v>
      </c>
      <c r="AL8">
        <f t="shared" si="9"/>
        <v>-2763.4250443924461</v>
      </c>
      <c r="AN8">
        <f t="shared" si="10"/>
        <v>0</v>
      </c>
      <c r="AO8">
        <f t="shared" si="11"/>
        <v>0</v>
      </c>
      <c r="AP8">
        <f t="shared" si="12"/>
        <v>-6.6416517086570028</v>
      </c>
      <c r="AQ8">
        <f t="shared" si="13"/>
        <v>-1209.5211464188944</v>
      </c>
      <c r="AR8">
        <f t="shared" si="14"/>
        <v>-1216.1627981275515</v>
      </c>
      <c r="AS8">
        <f t="shared" si="15"/>
        <v>-766.17982887759104</v>
      </c>
      <c r="AT8">
        <f t="shared" si="16"/>
        <v>414.30104305150599</v>
      </c>
      <c r="AU8">
        <f t="shared" si="17"/>
        <v>-1568.0415839536363</v>
      </c>
      <c r="AW8">
        <v>5</v>
      </c>
      <c r="AX8">
        <f>IF(Z8&gt;0, (R8*SUMPRODUCT(K8:$K$98, X8:$X$98)-K8*$AZ$3)/Z8, 0)</f>
        <v>12581.144065172106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5.3970320000000004E-3</v>
      </c>
      <c r="Q9" s="5">
        <f t="shared" si="29"/>
        <v>12.5</v>
      </c>
      <c r="R9">
        <f t="shared" si="0"/>
        <v>500000</v>
      </c>
      <c r="S9">
        <f t="shared" si="1"/>
        <v>13857.961706170945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11780.842043013832</v>
      </c>
      <c r="AC9">
        <f t="shared" si="2"/>
        <v>12776.641088069526</v>
      </c>
      <c r="AE9">
        <f t="shared" si="3"/>
        <v>0</v>
      </c>
      <c r="AF9">
        <f t="shared" si="4"/>
        <v>0</v>
      </c>
      <c r="AG9">
        <f t="shared" si="5"/>
        <v>-11.52463955285366</v>
      </c>
      <c r="AH9">
        <f t="shared" si="6"/>
        <v>-2526.8600837781305</v>
      </c>
      <c r="AI9">
        <f t="shared" si="7"/>
        <v>-2538.3847233309843</v>
      </c>
      <c r="AJ9">
        <f t="shared" si="8"/>
        <v>-995.79904505569357</v>
      </c>
      <c r="AK9">
        <f t="shared" si="30"/>
        <v>824.6589430109683</v>
      </c>
      <c r="AL9">
        <f t="shared" si="9"/>
        <v>-2709.5248253757095</v>
      </c>
      <c r="AN9">
        <f t="shared" si="10"/>
        <v>0</v>
      </c>
      <c r="AO9">
        <f t="shared" si="11"/>
        <v>0</v>
      </c>
      <c r="AP9">
        <f t="shared" si="12"/>
        <v>-5.8387410578267467</v>
      </c>
      <c r="AQ9">
        <f t="shared" si="13"/>
        <v>-1280.185957302733</v>
      </c>
      <c r="AR9">
        <f t="shared" si="14"/>
        <v>-1286.0246983605598</v>
      </c>
      <c r="AS9">
        <f t="shared" si="15"/>
        <v>-504.5027866638714</v>
      </c>
      <c r="AT9">
        <f t="shared" si="16"/>
        <v>417.79788488655117</v>
      </c>
      <c r="AU9">
        <f t="shared" si="17"/>
        <v>-1372.72960013788</v>
      </c>
      <c r="AW9">
        <v>6</v>
      </c>
      <c r="AX9">
        <f>IF(Z9&gt;0, (R9*SUMPRODUCT(K9:$K$98, X9:$X$98)-K9*$AZ$3)/Z9, 0)</f>
        <v>13857.961706170945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6.3737730000000001E-3</v>
      </c>
      <c r="Q10" s="5">
        <f t="shared" si="29"/>
        <v>12.5</v>
      </c>
      <c r="R10">
        <f t="shared" si="0"/>
        <v>500000</v>
      </c>
      <c r="S10">
        <f t="shared" si="1"/>
        <v>14848.232395428251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12776.641088069526</v>
      </c>
      <c r="AC10">
        <f t="shared" si="2"/>
        <v>13465.491016011951</v>
      </c>
      <c r="AE10">
        <f t="shared" si="3"/>
        <v>0</v>
      </c>
      <c r="AF10">
        <f t="shared" si="4"/>
        <v>0</v>
      </c>
      <c r="AG10">
        <f t="shared" si="5"/>
        <v>-11.335937720908412</v>
      </c>
      <c r="AH10">
        <f t="shared" si="6"/>
        <v>-2938.2174566684293</v>
      </c>
      <c r="AI10">
        <f t="shared" si="7"/>
        <v>-2949.5533943893379</v>
      </c>
      <c r="AJ10">
        <f t="shared" si="8"/>
        <v>-688.84992794242498</v>
      </c>
      <c r="AK10">
        <f t="shared" si="30"/>
        <v>894.36487616486693</v>
      </c>
      <c r="AL10">
        <f t="shared" si="9"/>
        <v>-2744.0384461668959</v>
      </c>
      <c r="AN10">
        <f t="shared" si="10"/>
        <v>0</v>
      </c>
      <c r="AO10">
        <f t="shared" si="11"/>
        <v>0</v>
      </c>
      <c r="AP10">
        <f t="shared" si="12"/>
        <v>-5.1278025331608132</v>
      </c>
      <c r="AQ10">
        <f t="shared" si="13"/>
        <v>-1329.100361013127</v>
      </c>
      <c r="AR10">
        <f t="shared" si="14"/>
        <v>-1334.228163546288</v>
      </c>
      <c r="AS10">
        <f t="shared" si="15"/>
        <v>-311.60072438963158</v>
      </c>
      <c r="AT10">
        <f t="shared" si="16"/>
        <v>404.56524995805552</v>
      </c>
      <c r="AU10">
        <f t="shared" si="17"/>
        <v>-1241.2636379778639</v>
      </c>
      <c r="AW10">
        <v>7</v>
      </c>
      <c r="AX10">
        <f>IF(Z10&gt;0, (R10*SUMPRODUCT(K10:$K$98, X10:$X$98)-K10*$AZ$3)/Z10, 0)</f>
        <v>14848.232395428251</v>
      </c>
    </row>
    <row r="11" spans="1:52" x14ac:dyDescent="0.25">
      <c r="A11" t="s">
        <v>33</v>
      </c>
      <c r="C11" s="25">
        <f>AU81</f>
        <v>18554.886744024261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7.4983330000000003E-3</v>
      </c>
      <c r="Q11" s="5">
        <f t="shared" si="29"/>
        <v>12.5</v>
      </c>
      <c r="R11">
        <f t="shared" si="0"/>
        <v>500000</v>
      </c>
      <c r="S11">
        <f t="shared" si="1"/>
        <v>15594.120613800977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13465.491016011951</v>
      </c>
      <c r="AC11">
        <f t="shared" si="2"/>
        <v>13894.458409682005</v>
      </c>
      <c r="AE11">
        <f t="shared" si="3"/>
        <v>0</v>
      </c>
      <c r="AF11">
        <f t="shared" si="4"/>
        <v>0</v>
      </c>
      <c r="AG11">
        <f t="shared" si="5"/>
        <v>-11.137577707800697</v>
      </c>
      <c r="AH11">
        <f t="shared" si="6"/>
        <v>-3400.0254359452933</v>
      </c>
      <c r="AI11">
        <f t="shared" si="7"/>
        <v>-3411.1630136530939</v>
      </c>
      <c r="AJ11">
        <f t="shared" si="8"/>
        <v>-428.96739367005466</v>
      </c>
      <c r="AK11">
        <f t="shared" si="30"/>
        <v>942.58437112083664</v>
      </c>
      <c r="AL11">
        <f t="shared" si="9"/>
        <v>-2897.5460362023118</v>
      </c>
      <c r="AN11">
        <f t="shared" si="10"/>
        <v>0</v>
      </c>
      <c r="AO11">
        <f t="shared" si="11"/>
        <v>0</v>
      </c>
      <c r="AP11">
        <f t="shared" si="12"/>
        <v>-4.4982808364976092</v>
      </c>
      <c r="AQ11">
        <f t="shared" si="13"/>
        <v>-1373.2132482815471</v>
      </c>
      <c r="AR11">
        <f t="shared" si="14"/>
        <v>-1377.7115291180446</v>
      </c>
      <c r="AS11">
        <f t="shared" si="15"/>
        <v>-173.25273565335851</v>
      </c>
      <c r="AT11">
        <f t="shared" si="16"/>
        <v>380.69401845118722</v>
      </c>
      <c r="AU11">
        <f t="shared" si="17"/>
        <v>-1170.2702463202158</v>
      </c>
      <c r="AW11">
        <v>8</v>
      </c>
      <c r="AX11">
        <f>IF(Z11&gt;0, (R11*SUMPRODUCT(K11:$K$98, X11:$X$98)-K11*$AZ$3)/Z11, 0)</f>
        <v>15594.120613800977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8.7783159999999995E-3</v>
      </c>
      <c r="Q12" s="5">
        <f t="shared" si="29"/>
        <v>12.5</v>
      </c>
      <c r="R12">
        <f t="shared" si="0"/>
        <v>500000</v>
      </c>
      <c r="S12">
        <f t="shared" si="1"/>
        <v>16117.302488401427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13894.458409682005</v>
      </c>
      <c r="AC12">
        <f t="shared" si="2"/>
        <v>14090.948513796155</v>
      </c>
      <c r="AE12">
        <f t="shared" si="3"/>
        <v>0</v>
      </c>
      <c r="AF12">
        <f t="shared" si="4"/>
        <v>0</v>
      </c>
      <c r="AG12">
        <f t="shared" si="5"/>
        <v>-10.928432754129059</v>
      </c>
      <c r="AH12">
        <f t="shared" si="6"/>
        <v>-3910.767063745207</v>
      </c>
      <c r="AI12">
        <f t="shared" si="7"/>
        <v>-3921.6954964993361</v>
      </c>
      <c r="AJ12">
        <f t="shared" si="8"/>
        <v>-196.49010411414929</v>
      </c>
      <c r="AK12">
        <f t="shared" si="30"/>
        <v>972.61208867774042</v>
      </c>
      <c r="AL12">
        <f t="shared" si="9"/>
        <v>-3145.5735119357455</v>
      </c>
      <c r="AN12">
        <f t="shared" si="10"/>
        <v>0</v>
      </c>
      <c r="AO12">
        <f t="shared" si="11"/>
        <v>0</v>
      </c>
      <c r="AP12">
        <f t="shared" si="12"/>
        <v>-3.9409024084759929</v>
      </c>
      <c r="AQ12">
        <f t="shared" si="13"/>
        <v>-1410.2618085542979</v>
      </c>
      <c r="AR12">
        <f t="shared" si="14"/>
        <v>-1414.2027109627738</v>
      </c>
      <c r="AS12">
        <f t="shared" si="15"/>
        <v>-70.85630135323656</v>
      </c>
      <c r="AT12">
        <f t="shared" si="16"/>
        <v>350.73366959546632</v>
      </c>
      <c r="AU12">
        <f t="shared" si="17"/>
        <v>-1134.3253427205443</v>
      </c>
      <c r="AW12">
        <v>9</v>
      </c>
      <c r="AX12">
        <f>IF(Z12&gt;0, (R12*SUMPRODUCT(K12:$K$98, X12:$X$98)-K12*$AZ$3)/Z12, 0)</f>
        <v>16117.302488401427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1.019566E-2</v>
      </c>
      <c r="Q13" s="5">
        <f t="shared" si="29"/>
        <v>12.5</v>
      </c>
      <c r="R13">
        <f t="shared" si="0"/>
        <v>500000</v>
      </c>
      <c r="S13">
        <f t="shared" si="1"/>
        <v>16439.307192217628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14090.948513796155</v>
      </c>
      <c r="AC13">
        <f t="shared" si="2"/>
        <v>14082.207555595149</v>
      </c>
      <c r="AE13">
        <f t="shared" si="3"/>
        <v>0</v>
      </c>
      <c r="AF13">
        <f t="shared" si="4"/>
        <v>0</v>
      </c>
      <c r="AG13">
        <f t="shared" si="5"/>
        <v>-10.707725841893803</v>
      </c>
      <c r="AH13">
        <f t="shared" si="6"/>
        <v>-4456.9033877585398</v>
      </c>
      <c r="AI13">
        <f t="shared" si="7"/>
        <v>-4467.6111136004338</v>
      </c>
      <c r="AJ13">
        <f t="shared" si="8"/>
        <v>8.7409582010059239</v>
      </c>
      <c r="AK13">
        <f t="shared" si="30"/>
        <v>986.36639596573093</v>
      </c>
      <c r="AL13">
        <f t="shared" si="9"/>
        <v>-3472.5037594336968</v>
      </c>
      <c r="AN13">
        <f t="shared" si="10"/>
        <v>0</v>
      </c>
      <c r="AO13">
        <f t="shared" si="11"/>
        <v>0</v>
      </c>
      <c r="AP13">
        <f t="shared" si="12"/>
        <v>-3.4476011458403835</v>
      </c>
      <c r="AQ13">
        <f t="shared" si="13"/>
        <v>-1435.003608928655</v>
      </c>
      <c r="AR13">
        <f t="shared" si="14"/>
        <v>-1438.4512100744955</v>
      </c>
      <c r="AS13">
        <f t="shared" si="15"/>
        <v>2.8143546028818651</v>
      </c>
      <c r="AT13">
        <f t="shared" si="16"/>
        <v>317.58358097338646</v>
      </c>
      <c r="AU13">
        <f t="shared" si="17"/>
        <v>-1118.0532744982272</v>
      </c>
      <c r="AW13">
        <v>10</v>
      </c>
      <c r="AX13">
        <f>IF(Z13&gt;0, (R13*SUMPRODUCT(K13:$K$98, X13:$X$98)-K13*$AZ$3)/Z13, 0)</f>
        <v>16439.307192217628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1.1804551E-2</v>
      </c>
      <c r="Q14" s="5">
        <f t="shared" si="29"/>
        <v>12.5</v>
      </c>
      <c r="R14">
        <f t="shared" si="0"/>
        <v>500000</v>
      </c>
      <c r="S14">
        <f t="shared" si="1"/>
        <v>16586.58566260117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14082.207555595149</v>
      </c>
      <c r="AC14">
        <f t="shared" si="2"/>
        <v>13898.561848767658</v>
      </c>
      <c r="AE14">
        <f t="shared" si="3"/>
        <v>0</v>
      </c>
      <c r="AF14">
        <f t="shared" si="4"/>
        <v>0</v>
      </c>
      <c r="AG14">
        <f t="shared" si="5"/>
        <v>-10.474248687680213</v>
      </c>
      <c r="AH14">
        <f t="shared" si="6"/>
        <v>-5055.9958317861337</v>
      </c>
      <c r="AI14">
        <f t="shared" si="7"/>
        <v>-5066.4700804738141</v>
      </c>
      <c r="AJ14">
        <f t="shared" si="8"/>
        <v>183.64570682749036</v>
      </c>
      <c r="AK14">
        <f t="shared" si="30"/>
        <v>985.75452889166047</v>
      </c>
      <c r="AL14">
        <f t="shared" si="9"/>
        <v>-3897.0698447546633</v>
      </c>
      <c r="AN14">
        <f t="shared" si="10"/>
        <v>0</v>
      </c>
      <c r="AO14">
        <f t="shared" si="11"/>
        <v>0</v>
      </c>
      <c r="AP14">
        <f t="shared" si="12"/>
        <v>-3.0110962060966502</v>
      </c>
      <c r="AQ14">
        <f t="shared" si="13"/>
        <v>-1453.4779840618301</v>
      </c>
      <c r="AR14">
        <f t="shared" si="14"/>
        <v>-1456.4890802679267</v>
      </c>
      <c r="AS14">
        <f t="shared" si="15"/>
        <v>52.793752333243887</v>
      </c>
      <c r="AT14">
        <f t="shared" si="16"/>
        <v>283.38087156355778</v>
      </c>
      <c r="AU14">
        <f t="shared" si="17"/>
        <v>-1120.3144563711253</v>
      </c>
      <c r="AW14">
        <v>11</v>
      </c>
      <c r="AX14">
        <f>IF(Z14&gt;0, (R14*SUMPRODUCT(K14:$K$98, X14:$X$98)-K14*$AZ$3)/Z14, 0)</f>
        <v>16586.58566260117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1.3628751999999999E-2</v>
      </c>
      <c r="Q15" s="5">
        <f t="shared" si="29"/>
        <v>12.5</v>
      </c>
      <c r="R15">
        <f t="shared" si="0"/>
        <v>500000</v>
      </c>
      <c r="S15">
        <f t="shared" si="1"/>
        <v>16577.065937602194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13898.561848767658</v>
      </c>
      <c r="AC15">
        <f t="shared" si="2"/>
        <v>13562.36770586758</v>
      </c>
      <c r="AE15">
        <f t="shared" si="3"/>
        <v>0</v>
      </c>
      <c r="AF15">
        <f t="shared" si="4"/>
        <v>0</v>
      </c>
      <c r="AG15">
        <f t="shared" si="5"/>
        <v>-10.226755263052691</v>
      </c>
      <c r="AH15">
        <f t="shared" si="6"/>
        <v>-5710.0375100287629</v>
      </c>
      <c r="AI15">
        <f t="shared" si="7"/>
        <v>-5720.2642652918157</v>
      </c>
      <c r="AJ15">
        <f t="shared" si="8"/>
        <v>336.19414290007808</v>
      </c>
      <c r="AK15">
        <f t="shared" si="30"/>
        <v>972.89932941373615</v>
      </c>
      <c r="AL15">
        <f t="shared" si="9"/>
        <v>-4411.1707929780014</v>
      </c>
      <c r="AN15">
        <f t="shared" si="10"/>
        <v>0</v>
      </c>
      <c r="AO15">
        <f t="shared" si="11"/>
        <v>0</v>
      </c>
      <c r="AP15">
        <f t="shared" si="12"/>
        <v>-2.624953357673796</v>
      </c>
      <c r="AQ15">
        <f t="shared" si="13"/>
        <v>-1465.6244086082904</v>
      </c>
      <c r="AR15">
        <f t="shared" si="14"/>
        <v>-1468.2493619659642</v>
      </c>
      <c r="AS15">
        <f t="shared" si="15"/>
        <v>86.292662876572948</v>
      </c>
      <c r="AT15">
        <f t="shared" si="16"/>
        <v>249.71902580377738</v>
      </c>
      <c r="AU15">
        <f t="shared" si="17"/>
        <v>-1132.2376732856139</v>
      </c>
      <c r="AW15">
        <v>12</v>
      </c>
      <c r="AX15">
        <f>IF(Z15&gt;0, (R15*SUMPRODUCT(K15:$K$98, X15:$X$98)-K15*$AZ$3)/Z15, 0)</f>
        <v>16577.065937602194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1.5530428000000001E-2</v>
      </c>
      <c r="Q16" s="5">
        <f t="shared" si="29"/>
        <v>12.5</v>
      </c>
      <c r="R16">
        <f t="shared" si="0"/>
        <v>500000</v>
      </c>
      <c r="S16">
        <f t="shared" si="1"/>
        <v>16424.295729821046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13562.36770586758</v>
      </c>
      <c r="AC16">
        <f t="shared" si="2"/>
        <v>13094.318155439414</v>
      </c>
      <c r="AE16">
        <f t="shared" si="3"/>
        <v>0</v>
      </c>
      <c r="AF16">
        <f t="shared" si="4"/>
        <v>0</v>
      </c>
      <c r="AG16">
        <f t="shared" si="5"/>
        <v>-9.9656618241357044</v>
      </c>
      <c r="AH16">
        <f t="shared" si="6"/>
        <v>-6353.035451458436</v>
      </c>
      <c r="AI16">
        <f t="shared" si="7"/>
        <v>-6363.0011132825721</v>
      </c>
      <c r="AJ16">
        <f t="shared" si="8"/>
        <v>468.04955042816619</v>
      </c>
      <c r="AK16">
        <f t="shared" si="30"/>
        <v>949.36573941073073</v>
      </c>
      <c r="AL16">
        <f t="shared" si="9"/>
        <v>-4945.5858234436755</v>
      </c>
      <c r="AN16">
        <f t="shared" si="10"/>
        <v>0</v>
      </c>
      <c r="AO16">
        <f t="shared" si="11"/>
        <v>0</v>
      </c>
      <c r="AP16">
        <f t="shared" si="12"/>
        <v>-2.2838724776538815</v>
      </c>
      <c r="AQ16">
        <f t="shared" si="13"/>
        <v>-1455.9517544539692</v>
      </c>
      <c r="AR16">
        <f t="shared" si="14"/>
        <v>-1458.2356269316233</v>
      </c>
      <c r="AS16">
        <f t="shared" si="15"/>
        <v>107.26487665999741</v>
      </c>
      <c r="AT16">
        <f t="shared" si="16"/>
        <v>217.57012446644401</v>
      </c>
      <c r="AU16">
        <f t="shared" si="17"/>
        <v>-1133.400625805182</v>
      </c>
      <c r="AW16">
        <v>13</v>
      </c>
      <c r="AX16">
        <f>IF(Z16&gt;0, (R16*SUMPRODUCT(K16:$K$98, X16:$X$98)-K16*$AZ$3)/Z16, 0)</f>
        <v>16424.295729821046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1.7564712E-2</v>
      </c>
      <c r="Q17" s="5">
        <f t="shared" si="29"/>
        <v>12.5</v>
      </c>
      <c r="R17">
        <f t="shared" si="0"/>
        <v>500000</v>
      </c>
      <c r="S17">
        <f t="shared" si="1"/>
        <v>16160.752718921676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13094.318155439414</v>
      </c>
      <c r="AC17">
        <f t="shared" si="2"/>
        <v>12529.058238646277</v>
      </c>
      <c r="AE17">
        <f t="shared" si="3"/>
        <v>0</v>
      </c>
      <c r="AF17">
        <f t="shared" si="4"/>
        <v>0</v>
      </c>
      <c r="AG17">
        <f t="shared" si="5"/>
        <v>-9.6909612260640081</v>
      </c>
      <c r="AH17">
        <f t="shared" si="6"/>
        <v>-7001.7591932135319</v>
      </c>
      <c r="AI17">
        <f t="shared" si="7"/>
        <v>-7011.4501544395962</v>
      </c>
      <c r="AJ17">
        <f t="shared" si="8"/>
        <v>565.25991679313665</v>
      </c>
      <c r="AK17">
        <f t="shared" si="30"/>
        <v>916.60227088075908</v>
      </c>
      <c r="AL17">
        <f t="shared" si="9"/>
        <v>-5529.5879667657009</v>
      </c>
      <c r="AN17">
        <f t="shared" si="10"/>
        <v>0</v>
      </c>
      <c r="AO17">
        <f t="shared" si="11"/>
        <v>0</v>
      </c>
      <c r="AP17">
        <f t="shared" si="12"/>
        <v>-1.9829626701452012</v>
      </c>
      <c r="AQ17">
        <f t="shared" si="13"/>
        <v>-1432.6986540970306</v>
      </c>
      <c r="AR17">
        <f t="shared" si="14"/>
        <v>-1434.6816167671759</v>
      </c>
      <c r="AS17">
        <f t="shared" si="15"/>
        <v>115.66337825349267</v>
      </c>
      <c r="AT17">
        <f t="shared" si="16"/>
        <v>187.55498491093229</v>
      </c>
      <c r="AU17">
        <f t="shared" si="17"/>
        <v>-1131.4632536027511</v>
      </c>
      <c r="AW17">
        <v>14</v>
      </c>
      <c r="AX17">
        <f>IF(Z17&gt;0, (R17*SUMPRODUCT(K17:$K$98, X17:$X$98)-K17*$AZ$3)/Z17, 0)</f>
        <v>16160.752718921676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1.9807176999999999E-2</v>
      </c>
      <c r="Q18" s="5">
        <f t="shared" si="29"/>
        <v>12.5</v>
      </c>
      <c r="R18">
        <f t="shared" si="0"/>
        <v>500000</v>
      </c>
      <c r="S18">
        <f t="shared" si="1"/>
        <v>15809.790966641332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12529.058238646277</v>
      </c>
      <c r="AC18">
        <f t="shared" si="2"/>
        <v>11891.620153889267</v>
      </c>
      <c r="AE18">
        <f t="shared" si="3"/>
        <v>0</v>
      </c>
      <c r="AF18">
        <f t="shared" si="4"/>
        <v>0</v>
      </c>
      <c r="AG18">
        <f t="shared" si="5"/>
        <v>-9.4021010294985814</v>
      </c>
      <c r="AH18">
        <f t="shared" si="6"/>
        <v>-7678.0233721914728</v>
      </c>
      <c r="AI18">
        <f t="shared" si="7"/>
        <v>-7687.4254732209711</v>
      </c>
      <c r="AJ18">
        <f t="shared" si="8"/>
        <v>637.43808475701007</v>
      </c>
      <c r="AK18">
        <f t="shared" si="30"/>
        <v>877.0340767052395</v>
      </c>
      <c r="AL18">
        <f t="shared" si="9"/>
        <v>-6172.9533117587216</v>
      </c>
      <c r="AN18">
        <f t="shared" si="10"/>
        <v>0</v>
      </c>
      <c r="AO18">
        <f t="shared" si="11"/>
        <v>0</v>
      </c>
      <c r="AP18">
        <f t="shared" si="12"/>
        <v>-1.71772870611767</v>
      </c>
      <c r="AQ18">
        <f t="shared" si="13"/>
        <v>-1402.7461639985218</v>
      </c>
      <c r="AR18">
        <f t="shared" si="14"/>
        <v>-1404.4638927046394</v>
      </c>
      <c r="AS18">
        <f t="shared" si="15"/>
        <v>116.45755487251753</v>
      </c>
      <c r="AT18">
        <f t="shared" si="16"/>
        <v>160.23084681534624</v>
      </c>
      <c r="AU18">
        <f t="shared" si="17"/>
        <v>-1127.7754910167757</v>
      </c>
      <c r="AW18">
        <v>15</v>
      </c>
      <c r="AX18">
        <f>IF(Z18&gt;0, (R18*SUMPRODUCT(K18:$K$98, X18:$X$98)-K18*$AZ$3)/Z18, 0)</f>
        <v>15809.790966641332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2.2489294999999999E-2</v>
      </c>
      <c r="Q19" s="5">
        <f t="shared" si="29"/>
        <v>12.5</v>
      </c>
      <c r="R19">
        <f t="shared" si="0"/>
        <v>500000</v>
      </c>
      <c r="S19">
        <f t="shared" si="1"/>
        <v>15388.836153328928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11891.620153889267</v>
      </c>
      <c r="AC19">
        <f t="shared" si="2"/>
        <v>11198.92806965863</v>
      </c>
      <c r="AE19">
        <f t="shared" si="3"/>
        <v>0</v>
      </c>
      <c r="AF19">
        <f t="shared" si="4"/>
        <v>0</v>
      </c>
      <c r="AG19">
        <f t="shared" si="5"/>
        <v>-9.0966333955313985</v>
      </c>
      <c r="AH19">
        <f t="shared" si="6"/>
        <v>-8457.8649468878921</v>
      </c>
      <c r="AI19">
        <f t="shared" si="7"/>
        <v>-8466.9615802834232</v>
      </c>
      <c r="AJ19">
        <f t="shared" si="8"/>
        <v>692.69208423063719</v>
      </c>
      <c r="AK19">
        <f t="shared" si="30"/>
        <v>832.41341077224877</v>
      </c>
      <c r="AL19">
        <f t="shared" si="9"/>
        <v>-6941.8560852805376</v>
      </c>
      <c r="AN19">
        <f t="shared" si="10"/>
        <v>0</v>
      </c>
      <c r="AO19">
        <f t="shared" si="11"/>
        <v>0</v>
      </c>
      <c r="AP19">
        <f t="shared" si="12"/>
        <v>-1.4838579566559329</v>
      </c>
      <c r="AQ19">
        <f t="shared" si="13"/>
        <v>-1379.6609857803066</v>
      </c>
      <c r="AR19">
        <f t="shared" si="14"/>
        <v>-1381.1448437369625</v>
      </c>
      <c r="AS19">
        <f t="shared" si="15"/>
        <v>112.99308392521718</v>
      </c>
      <c r="AT19">
        <f t="shared" si="16"/>
        <v>135.78465890559823</v>
      </c>
      <c r="AU19">
        <f t="shared" si="17"/>
        <v>-1132.3671009061472</v>
      </c>
      <c r="AW19">
        <v>16</v>
      </c>
      <c r="AX19">
        <f>IF(Z19&gt;0, (R19*SUMPRODUCT(K19:$K$98, X19:$X$98)-K19*$AZ$3)/Z19, 0)</f>
        <v>15388.836153328928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2.5348699999999998E-2</v>
      </c>
      <c r="Q20" s="5">
        <f t="shared" si="29"/>
        <v>12.5</v>
      </c>
      <c r="R20">
        <f t="shared" si="0"/>
        <v>500000</v>
      </c>
      <c r="S20">
        <f t="shared" si="1"/>
        <v>14890.526435839442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11198.92806965863</v>
      </c>
      <c r="AC20">
        <f t="shared" si="2"/>
        <v>10453.243940813929</v>
      </c>
      <c r="AE20">
        <f t="shared" si="3"/>
        <v>0</v>
      </c>
      <c r="AF20">
        <f t="shared" si="4"/>
        <v>0</v>
      </c>
      <c r="AG20">
        <f t="shared" si="5"/>
        <v>-8.7750792306227794</v>
      </c>
      <c r="AH20">
        <f t="shared" si="6"/>
        <v>-9223.5132381322692</v>
      </c>
      <c r="AI20">
        <f t="shared" si="7"/>
        <v>-9232.2883173628925</v>
      </c>
      <c r="AJ20">
        <f t="shared" si="8"/>
        <v>745.68412884470126</v>
      </c>
      <c r="AK20">
        <f t="shared" si="30"/>
        <v>783.92496487610424</v>
      </c>
      <c r="AL20">
        <f t="shared" si="9"/>
        <v>-7702.679223642087</v>
      </c>
      <c r="AN20">
        <f t="shared" si="10"/>
        <v>0</v>
      </c>
      <c r="AO20">
        <f t="shared" si="11"/>
        <v>0</v>
      </c>
      <c r="AP20">
        <f t="shared" si="12"/>
        <v>-1.2780406311638297</v>
      </c>
      <c r="AQ20">
        <f t="shared" si="13"/>
        <v>-1343.3525066387226</v>
      </c>
      <c r="AR20">
        <f t="shared" si="14"/>
        <v>-1344.6305472698866</v>
      </c>
      <c r="AS20">
        <f t="shared" si="15"/>
        <v>108.60467348850317</v>
      </c>
      <c r="AT20">
        <f t="shared" si="16"/>
        <v>114.17423484895805</v>
      </c>
      <c r="AU20">
        <f t="shared" si="17"/>
        <v>-1121.8516389324254</v>
      </c>
      <c r="AW20">
        <v>17</v>
      </c>
      <c r="AX20">
        <f>IF(Z20&gt;0, (R20*SUMPRODUCT(K20:$K$98, X20:$X$98)-K20*$AZ$3)/Z20, 0)</f>
        <v>14890.526435839442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2.8197647999999999E-2</v>
      </c>
      <c r="Q21" s="5">
        <f t="shared" si="29"/>
        <v>12.5</v>
      </c>
      <c r="R21">
        <f t="shared" si="0"/>
        <v>500000</v>
      </c>
      <c r="S21">
        <f t="shared" si="1"/>
        <v>14330.666759850443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10453.243940813929</v>
      </c>
      <c r="AC21">
        <f t="shared" si="2"/>
        <v>9675.9421992962816</v>
      </c>
      <c r="AE21">
        <f t="shared" si="3"/>
        <v>0</v>
      </c>
      <c r="AF21">
        <f t="shared" si="4"/>
        <v>0</v>
      </c>
      <c r="AG21">
        <f t="shared" si="5"/>
        <v>-8.439891842999339</v>
      </c>
      <c r="AH21">
        <f t="shared" si="6"/>
        <v>-9897.4638126884784</v>
      </c>
      <c r="AI21">
        <f t="shared" si="7"/>
        <v>-9905.9037045314781</v>
      </c>
      <c r="AJ21">
        <f t="shared" si="8"/>
        <v>777.30174151764732</v>
      </c>
      <c r="AK21">
        <f t="shared" si="30"/>
        <v>731.72707585697515</v>
      </c>
      <c r="AL21">
        <f t="shared" si="9"/>
        <v>-8396.874887156855</v>
      </c>
      <c r="AN21">
        <f t="shared" si="10"/>
        <v>0</v>
      </c>
      <c r="AO21">
        <f t="shared" si="11"/>
        <v>0</v>
      </c>
      <c r="AP21">
        <f t="shared" si="12"/>
        <v>-1.0975200758972641</v>
      </c>
      <c r="AQ21">
        <f t="shared" si="13"/>
        <v>-1287.0621374019822</v>
      </c>
      <c r="AR21">
        <f t="shared" si="14"/>
        <v>-1288.1596574778794</v>
      </c>
      <c r="AS21">
        <f t="shared" si="15"/>
        <v>101.0799998643526</v>
      </c>
      <c r="AT21">
        <f t="shared" si="16"/>
        <v>95.153489022109653</v>
      </c>
      <c r="AU21">
        <f t="shared" si="17"/>
        <v>-1091.9261685914171</v>
      </c>
      <c r="AW21">
        <v>18</v>
      </c>
      <c r="AX21">
        <f>IF(Z21&gt;0, (R21*SUMPRODUCT(K21:$K$98, X21:$X$98)-K21*$AZ$3)/Z21, 0)</f>
        <v>14330.666759850443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3.1331300999999999E-2</v>
      </c>
      <c r="Q22" s="5">
        <f t="shared" si="29"/>
        <v>12.5</v>
      </c>
      <c r="R22">
        <f t="shared" si="0"/>
        <v>500000</v>
      </c>
      <c r="S22">
        <f t="shared" si="1"/>
        <v>13740.910314497138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9675.9421992962816</v>
      </c>
      <c r="AC22">
        <f t="shared" si="2"/>
        <v>8894.2825307524035</v>
      </c>
      <c r="AE22">
        <f t="shared" si="3"/>
        <v>0</v>
      </c>
      <c r="AF22">
        <f t="shared" si="4"/>
        <v>0</v>
      </c>
      <c r="AG22">
        <f t="shared" si="5"/>
        <v>-8.091060132828888</v>
      </c>
      <c r="AH22">
        <f t="shared" si="6"/>
        <v>-10577.311669618282</v>
      </c>
      <c r="AI22">
        <f t="shared" si="7"/>
        <v>-10585.402729751111</v>
      </c>
      <c r="AJ22">
        <f t="shared" si="8"/>
        <v>781.65966854387807</v>
      </c>
      <c r="AK22">
        <f t="shared" si="30"/>
        <v>677.31595395073975</v>
      </c>
      <c r="AL22">
        <f t="shared" si="9"/>
        <v>-9126.4271072564934</v>
      </c>
      <c r="AN22">
        <f t="shared" si="10"/>
        <v>0</v>
      </c>
      <c r="AO22">
        <f t="shared" si="11"/>
        <v>0</v>
      </c>
      <c r="AP22">
        <f t="shared" si="12"/>
        <v>-0.9394269136489386</v>
      </c>
      <c r="AQ22">
        <f t="shared" si="13"/>
        <v>-1228.0975661242867</v>
      </c>
      <c r="AR22">
        <f t="shared" si="14"/>
        <v>-1229.0369930379356</v>
      </c>
      <c r="AS22">
        <f t="shared" si="15"/>
        <v>90.755984739825337</v>
      </c>
      <c r="AT22">
        <f t="shared" si="16"/>
        <v>78.640972349647285</v>
      </c>
      <c r="AU22">
        <f t="shared" si="17"/>
        <v>-1059.640035948463</v>
      </c>
      <c r="AW22">
        <v>19</v>
      </c>
      <c r="AX22">
        <f>IF(Z22&gt;0, (R22*SUMPRODUCT(K22:$K$98, X22:$X$98)-K22*$AZ$3)/Z22, 0)</f>
        <v>13740.910314497138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3.466458E-2</v>
      </c>
      <c r="Q23" s="5">
        <f t="shared" si="29"/>
        <v>12.5</v>
      </c>
      <c r="R23">
        <f t="shared" si="0"/>
        <v>500000</v>
      </c>
      <c r="S23">
        <f t="shared" si="1"/>
        <v>13127.065128858158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8894.2825307524035</v>
      </c>
      <c r="AC23">
        <f t="shared" si="2"/>
        <v>8117.4371689657128</v>
      </c>
      <c r="AE23">
        <f t="shared" si="3"/>
        <v>0</v>
      </c>
      <c r="AF23">
        <f t="shared" si="4"/>
        <v>0</v>
      </c>
      <c r="AG23">
        <f t="shared" si="5"/>
        <v>-7.7296763302413414</v>
      </c>
      <c r="AH23">
        <f t="shared" si="6"/>
        <v>-11218.928050370305</v>
      </c>
      <c r="AI23">
        <f t="shared" si="7"/>
        <v>-11226.657726700547</v>
      </c>
      <c r="AJ23">
        <f t="shared" si="8"/>
        <v>776.84536178669077</v>
      </c>
      <c r="AK23">
        <f t="shared" si="30"/>
        <v>622.59977715266825</v>
      </c>
      <c r="AL23">
        <f t="shared" si="9"/>
        <v>-9827.212587761187</v>
      </c>
      <c r="AN23">
        <f t="shared" si="10"/>
        <v>0</v>
      </c>
      <c r="AO23">
        <f t="shared" si="11"/>
        <v>0</v>
      </c>
      <c r="AP23">
        <f t="shared" si="12"/>
        <v>-0.8013105402768862</v>
      </c>
      <c r="AQ23">
        <f t="shared" si="13"/>
        <v>-1163.0299786548831</v>
      </c>
      <c r="AR23">
        <f t="shared" si="14"/>
        <v>-1163.83128919516</v>
      </c>
      <c r="AS23">
        <f t="shared" si="15"/>
        <v>80.533045624363197</v>
      </c>
      <c r="AT23">
        <f t="shared" si="16"/>
        <v>64.542904837374564</v>
      </c>
      <c r="AU23">
        <f t="shared" si="17"/>
        <v>-1018.7553387334221</v>
      </c>
      <c r="AW23">
        <v>20</v>
      </c>
      <c r="AX23">
        <f>IF(Z23&gt;0, (R23*SUMPRODUCT(K23:$K$98, X23:$X$98)-K23*$AZ$3)/Z23, 0)</f>
        <v>13127.065128858158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3.8375247000000001E-2</v>
      </c>
      <c r="Q24" s="5">
        <f t="shared" si="29"/>
        <v>12.5</v>
      </c>
      <c r="R24">
        <f t="shared" si="0"/>
        <v>500000</v>
      </c>
      <c r="S24">
        <f t="shared" si="1"/>
        <v>12502.650333694959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8117.4371689657128</v>
      </c>
      <c r="AC24">
        <f t="shared" si="2"/>
        <v>7357.3109441836841</v>
      </c>
      <c r="AE24">
        <f t="shared" si="3"/>
        <v>0</v>
      </c>
      <c r="AF24">
        <f t="shared" si="4"/>
        <v>0</v>
      </c>
      <c r="AG24">
        <f t="shared" si="5"/>
        <v>-7.3557513285358631</v>
      </c>
      <c r="AH24">
        <f t="shared" si="6"/>
        <v>-11865.129536122604</v>
      </c>
      <c r="AI24">
        <f t="shared" si="7"/>
        <v>-11872.48528745114</v>
      </c>
      <c r="AJ24">
        <f t="shared" si="8"/>
        <v>760.12622478202866</v>
      </c>
      <c r="AK24">
        <f t="shared" si="30"/>
        <v>568.22060182759992</v>
      </c>
      <c r="AL24">
        <f t="shared" si="9"/>
        <v>-10544.138460841512</v>
      </c>
      <c r="AN24">
        <f t="shared" si="10"/>
        <v>0</v>
      </c>
      <c r="AO24">
        <f t="shared" si="11"/>
        <v>0</v>
      </c>
      <c r="AP24">
        <f t="shared" si="12"/>
        <v>-0.68084548657793598</v>
      </c>
      <c r="AQ24">
        <f t="shared" si="13"/>
        <v>-1098.2317823867486</v>
      </c>
      <c r="AR24">
        <f t="shared" si="14"/>
        <v>-1098.9126278733265</v>
      </c>
      <c r="AS24">
        <f t="shared" si="15"/>
        <v>70.356988192990215</v>
      </c>
      <c r="AT24">
        <f t="shared" si="16"/>
        <v>52.594278253276016</v>
      </c>
      <c r="AU24">
        <f t="shared" si="17"/>
        <v>-975.9613614270603</v>
      </c>
      <c r="AW24">
        <v>21</v>
      </c>
      <c r="AX24">
        <f>IF(Z24&gt;0, (R24*SUMPRODUCT(K24:$K$98, X24:$X$98)-K24*$AZ$3)/Z24, 0)</f>
        <v>12502.650333694959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4.2655799000000001E-2</v>
      </c>
      <c r="Q25" s="5">
        <f t="shared" si="29"/>
        <v>12.5</v>
      </c>
      <c r="R25">
        <f t="shared" si="0"/>
        <v>500000</v>
      </c>
      <c r="S25">
        <f t="shared" si="1"/>
        <v>11872.861263610248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7357.3109441836841</v>
      </c>
      <c r="AC25">
        <f t="shared" si="2"/>
        <v>6618.8146563262662</v>
      </c>
      <c r="AE25">
        <f t="shared" si="3"/>
        <v>0</v>
      </c>
      <c r="AF25">
        <f t="shared" si="4"/>
        <v>0</v>
      </c>
      <c r="AG25">
        <f t="shared" si="5"/>
        <v>-6.9684283650864947</v>
      </c>
      <c r="AH25">
        <f t="shared" si="6"/>
        <v>-12550.618006560351</v>
      </c>
      <c r="AI25">
        <f t="shared" si="7"/>
        <v>-12557.586434925437</v>
      </c>
      <c r="AJ25">
        <f t="shared" si="8"/>
        <v>738.49628785741788</v>
      </c>
      <c r="AK25">
        <f t="shared" si="30"/>
        <v>515.0117660928579</v>
      </c>
      <c r="AL25">
        <f t="shared" si="9"/>
        <v>-11304.078380975161</v>
      </c>
      <c r="AN25">
        <f t="shared" si="10"/>
        <v>0</v>
      </c>
      <c r="AO25">
        <f t="shared" si="11"/>
        <v>0</v>
      </c>
      <c r="AP25">
        <f t="shared" si="12"/>
        <v>-0.57588841382734901</v>
      </c>
      <c r="AQ25">
        <f t="shared" si="13"/>
        <v>-1037.2145794830585</v>
      </c>
      <c r="AR25">
        <f t="shared" si="14"/>
        <v>-1037.7904678968857</v>
      </c>
      <c r="AS25">
        <f t="shared" si="15"/>
        <v>61.031187170181212</v>
      </c>
      <c r="AT25">
        <f t="shared" si="16"/>
        <v>42.561865249791694</v>
      </c>
      <c r="AU25">
        <f t="shared" si="17"/>
        <v>-934.19741547691285</v>
      </c>
      <c r="AW25">
        <v>22</v>
      </c>
      <c r="AX25">
        <f>IF(Z25&gt;0, (R25*SUMPRODUCT(K25:$K$98, X25:$X$98)-K25*$AZ$3)/Z25, 0)</f>
        <v>11872.861263610248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4.7231987000000003E-2</v>
      </c>
      <c r="Q26" s="5">
        <f t="shared" si="29"/>
        <v>12.5</v>
      </c>
      <c r="R26">
        <f t="shared" si="0"/>
        <v>500000</v>
      </c>
      <c r="S26">
        <f t="shared" si="1"/>
        <v>11231.243668920226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6618.8146563262662</v>
      </c>
      <c r="AC26">
        <f t="shared" si="2"/>
        <v>5902.7924826729723</v>
      </c>
      <c r="AE26">
        <f t="shared" si="3"/>
        <v>0</v>
      </c>
      <c r="AF26">
        <f t="shared" si="4"/>
        <v>0</v>
      </c>
      <c r="AG26">
        <f t="shared" si="5"/>
        <v>-6.5696113634854338</v>
      </c>
      <c r="AH26">
        <f t="shared" si="6"/>
        <v>-13165.308718007864</v>
      </c>
      <c r="AI26">
        <f t="shared" si="7"/>
        <v>-13171.87832937135</v>
      </c>
      <c r="AJ26">
        <f t="shared" si="8"/>
        <v>716.02217365329398</v>
      </c>
      <c r="AK26">
        <f t="shared" si="30"/>
        <v>463.31702594283865</v>
      </c>
      <c r="AL26">
        <f t="shared" si="9"/>
        <v>-11992.539129775216</v>
      </c>
      <c r="AN26">
        <f t="shared" si="10"/>
        <v>0</v>
      </c>
      <c r="AO26">
        <f t="shared" si="11"/>
        <v>0</v>
      </c>
      <c r="AP26">
        <f t="shared" si="12"/>
        <v>-0.48475819251226032</v>
      </c>
      <c r="AQ26">
        <f t="shared" si="13"/>
        <v>-971.44121697657033</v>
      </c>
      <c r="AR26">
        <f t="shared" si="14"/>
        <v>-971.92597516908256</v>
      </c>
      <c r="AS26">
        <f t="shared" si="15"/>
        <v>52.833812457777078</v>
      </c>
      <c r="AT26">
        <f t="shared" si="16"/>
        <v>34.1872162034634</v>
      </c>
      <c r="AU26">
        <f t="shared" si="17"/>
        <v>-884.90494650784206</v>
      </c>
      <c r="AW26">
        <v>23</v>
      </c>
      <c r="AX26">
        <f>IF(Z26&gt;0, (R26*SUMPRODUCT(K26:$K$98, X26:$X$98)-K26*$AZ$3)/Z26, 0)</f>
        <v>11231.243668920226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5.2092880000000001E-2</v>
      </c>
      <c r="Q27" s="5">
        <f t="shared" si="29"/>
        <v>12.5</v>
      </c>
      <c r="R27">
        <f t="shared" si="0"/>
        <v>500000</v>
      </c>
      <c r="S27">
        <f t="shared" si="1"/>
        <v>10585.842119283465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5902.7924826729723</v>
      </c>
      <c r="AC27">
        <f t="shared" si="2"/>
        <v>5218.1301994729783</v>
      </c>
      <c r="AE27">
        <f t="shared" si="3"/>
        <v>0</v>
      </c>
      <c r="AF27">
        <f t="shared" si="4"/>
        <v>0</v>
      </c>
      <c r="AG27">
        <f t="shared" si="5"/>
        <v>-6.1616852734458964</v>
      </c>
      <c r="AH27">
        <f t="shared" si="6"/>
        <v>-13689.199056187323</v>
      </c>
      <c r="AI27">
        <f t="shared" si="7"/>
        <v>-13695.360741460769</v>
      </c>
      <c r="AJ27">
        <f t="shared" si="8"/>
        <v>684.66228319999391</v>
      </c>
      <c r="AK27">
        <f t="shared" si="30"/>
        <v>413.19547378710809</v>
      </c>
      <c r="AL27">
        <f t="shared" si="9"/>
        <v>-12597.502984473667</v>
      </c>
      <c r="AN27">
        <f t="shared" si="10"/>
        <v>0</v>
      </c>
      <c r="AO27">
        <f t="shared" si="11"/>
        <v>0</v>
      </c>
      <c r="AP27">
        <f t="shared" si="12"/>
        <v>-0.40594478592462463</v>
      </c>
      <c r="AQ27">
        <f t="shared" si="13"/>
        <v>-901.87322684135972</v>
      </c>
      <c r="AR27">
        <f t="shared" si="14"/>
        <v>-902.27917162728431</v>
      </c>
      <c r="AS27">
        <f t="shared" si="15"/>
        <v>45.106991293771848</v>
      </c>
      <c r="AT27">
        <f t="shared" si="16"/>
        <v>27.22218690305268</v>
      </c>
      <c r="AU27">
        <f t="shared" si="17"/>
        <v>-829.94999343045981</v>
      </c>
      <c r="AW27">
        <v>24</v>
      </c>
      <c r="AX27">
        <f>IF(Z27&gt;0, (R27*SUMPRODUCT(K27:$K$98, X27:$X$98)-K27*$AZ$3)/Z27, 0)</f>
        <v>10585.842119283465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5.7568810999999998E-2</v>
      </c>
      <c r="Q28" s="5">
        <f t="shared" si="29"/>
        <v>12.5</v>
      </c>
      <c r="R28">
        <f t="shared" si="0"/>
        <v>500000</v>
      </c>
      <c r="S28">
        <f t="shared" si="1"/>
        <v>9947.8525267011901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5218.1301994729783</v>
      </c>
      <c r="AC28">
        <f t="shared" si="2"/>
        <v>4572.3095920749893</v>
      </c>
      <c r="AE28">
        <f t="shared" si="3"/>
        <v>0</v>
      </c>
      <c r="AF28">
        <f t="shared" si="4"/>
        <v>0</v>
      </c>
      <c r="AG28">
        <f t="shared" si="5"/>
        <v>-5.7453475257629467</v>
      </c>
      <c r="AH28">
        <f t="shared" si="6"/>
        <v>-14188.835797939606</v>
      </c>
      <c r="AI28">
        <f t="shared" si="7"/>
        <v>-14194.581145465369</v>
      </c>
      <c r="AJ28">
        <f t="shared" si="8"/>
        <v>645.82060739798908</v>
      </c>
      <c r="AK28">
        <f t="shared" si="30"/>
        <v>365.26911396310851</v>
      </c>
      <c r="AL28">
        <f t="shared" si="9"/>
        <v>-13183.491424104272</v>
      </c>
      <c r="AN28">
        <f t="shared" si="10"/>
        <v>0</v>
      </c>
      <c r="AO28">
        <f t="shared" si="11"/>
        <v>0</v>
      </c>
      <c r="AP28">
        <f t="shared" si="12"/>
        <v>-0.33796033875718584</v>
      </c>
      <c r="AQ28">
        <f t="shared" si="13"/>
        <v>-834.63423776179195</v>
      </c>
      <c r="AR28">
        <f t="shared" si="14"/>
        <v>-834.97219810054912</v>
      </c>
      <c r="AS28">
        <f t="shared" si="15"/>
        <v>37.989303566734563</v>
      </c>
      <c r="AT28">
        <f t="shared" si="16"/>
        <v>21.486337064722008</v>
      </c>
      <c r="AU28">
        <f t="shared" si="17"/>
        <v>-775.49655746909264</v>
      </c>
      <c r="AW28">
        <v>25</v>
      </c>
      <c r="AX28">
        <f>IF(Z28&gt;0, (R28*SUMPRODUCT(K28:$K$98, X28:$X$98)-K28*$AZ$3)/Z28, 0)</f>
        <v>9947.8525267011901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6.3742958000000002E-2</v>
      </c>
      <c r="Q29" s="5">
        <f t="shared" si="29"/>
        <v>12.5</v>
      </c>
      <c r="R29">
        <f t="shared" si="0"/>
        <v>500000</v>
      </c>
      <c r="S29">
        <f t="shared" si="1"/>
        <v>9316.3772007408388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4572.3095920749893</v>
      </c>
      <c r="AC29">
        <f t="shared" si="2"/>
        <v>3966.2937645304901</v>
      </c>
      <c r="AE29">
        <f t="shared" si="3"/>
        <v>0</v>
      </c>
      <c r="AF29">
        <f t="shared" si="4"/>
        <v>0</v>
      </c>
      <c r="AG29">
        <f t="shared" si="5"/>
        <v>-5.3216686044752066</v>
      </c>
      <c r="AH29">
        <f t="shared" si="6"/>
        <v>-14649.017841204459</v>
      </c>
      <c r="AI29">
        <f t="shared" si="7"/>
        <v>-14654.339509808933</v>
      </c>
      <c r="AJ29">
        <f t="shared" si="8"/>
        <v>606.01582754449919</v>
      </c>
      <c r="AK29">
        <f t="shared" si="30"/>
        <v>320.06167144524926</v>
      </c>
      <c r="AL29">
        <f t="shared" si="9"/>
        <v>-13728.262010819184</v>
      </c>
      <c r="AN29">
        <f t="shared" si="10"/>
        <v>0</v>
      </c>
      <c r="AO29">
        <f t="shared" si="11"/>
        <v>0</v>
      </c>
      <c r="AP29">
        <f t="shared" si="12"/>
        <v>-0.27949834258084727</v>
      </c>
      <c r="AQ29">
        <f t="shared" si="13"/>
        <v>-769.37827425232388</v>
      </c>
      <c r="AR29">
        <f t="shared" si="14"/>
        <v>-769.65777259490471</v>
      </c>
      <c r="AS29">
        <f t="shared" si="15"/>
        <v>31.828441784971208</v>
      </c>
      <c r="AT29">
        <f t="shared" si="16"/>
        <v>16.809898049152306</v>
      </c>
      <c r="AU29">
        <f t="shared" si="17"/>
        <v>-721.01943276078111</v>
      </c>
      <c r="AW29">
        <v>26</v>
      </c>
      <c r="AX29">
        <f>IF(Z29&gt;0, (R29*SUMPRODUCT(K29:$K$98, X29:$X$98)-K29*$AZ$3)/Z29, 0)</f>
        <v>9316.3772007408388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7.0809242999999994E-2</v>
      </c>
      <c r="Q30" s="5">
        <f t="shared" si="29"/>
        <v>12.5</v>
      </c>
      <c r="R30">
        <f t="shared" si="0"/>
        <v>500000</v>
      </c>
      <c r="S30">
        <f t="shared" si="1"/>
        <v>8690.9681666679808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3966.2937645304901</v>
      </c>
      <c r="AC30">
        <f t="shared" si="2"/>
        <v>3401.0390708293203</v>
      </c>
      <c r="AE30">
        <f t="shared" si="3"/>
        <v>0</v>
      </c>
      <c r="AF30">
        <f t="shared" si="4"/>
        <v>0</v>
      </c>
      <c r="AG30">
        <f t="shared" si="5"/>
        <v>-4.8916285930506991</v>
      </c>
      <c r="AH30">
        <f t="shared" si="6"/>
        <v>-15072.933015190229</v>
      </c>
      <c r="AI30">
        <f t="shared" si="7"/>
        <v>-15077.824643783279</v>
      </c>
      <c r="AJ30">
        <f t="shared" si="8"/>
        <v>565.2546937011698</v>
      </c>
      <c r="AK30">
        <f t="shared" si="30"/>
        <v>277.64056351713435</v>
      </c>
      <c r="AL30">
        <f t="shared" si="9"/>
        <v>-14234.929386564974</v>
      </c>
      <c r="AN30">
        <f t="shared" si="10"/>
        <v>0</v>
      </c>
      <c r="AO30">
        <f t="shared" si="11"/>
        <v>0</v>
      </c>
      <c r="AP30">
        <f t="shared" si="12"/>
        <v>-0.22938597597958421</v>
      </c>
      <c r="AQ30">
        <f t="shared" si="13"/>
        <v>-706.82378778230191</v>
      </c>
      <c r="AR30">
        <f t="shared" si="14"/>
        <v>-707.05317375828145</v>
      </c>
      <c r="AS30">
        <f t="shared" si="15"/>
        <v>26.506816109442077</v>
      </c>
      <c r="AT30">
        <f t="shared" si="16"/>
        <v>13.019559932325288</v>
      </c>
      <c r="AU30">
        <f t="shared" si="17"/>
        <v>-667.52679771651412</v>
      </c>
      <c r="AW30">
        <v>27</v>
      </c>
      <c r="AX30">
        <f>IF(Z30&gt;0, (R30*SUMPRODUCT(K30:$K$98, X30:$X$98)-K30*$AZ$3)/Z30, 0)</f>
        <v>8690.9681666679808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7.8963489999999997E-2</v>
      </c>
      <c r="Q31" s="5">
        <f t="shared" si="29"/>
        <v>12.5</v>
      </c>
      <c r="R31">
        <f t="shared" si="0"/>
        <v>500000</v>
      </c>
      <c r="S31">
        <f t="shared" si="1"/>
        <v>8068.2691185874774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3401.0390708293203</v>
      </c>
      <c r="AC31">
        <f t="shared" si="2"/>
        <v>2876.4684799676925</v>
      </c>
      <c r="AE31">
        <f t="shared" si="3"/>
        <v>0</v>
      </c>
      <c r="AF31">
        <f t="shared" si="4"/>
        <v>0</v>
      </c>
      <c r="AG31">
        <f t="shared" si="5"/>
        <v>-4.4564522416291181</v>
      </c>
      <c r="AH31">
        <f t="shared" si="6"/>
        <v>-15450.402619642917</v>
      </c>
      <c r="AI31">
        <f t="shared" si="7"/>
        <v>-15454.859071884546</v>
      </c>
      <c r="AJ31">
        <f t="shared" si="8"/>
        <v>524.57059086162781</v>
      </c>
      <c r="AK31">
        <f t="shared" si="30"/>
        <v>238.07273495805245</v>
      </c>
      <c r="AL31">
        <f t="shared" si="9"/>
        <v>-14692.215746064867</v>
      </c>
      <c r="AN31">
        <f t="shared" si="10"/>
        <v>0</v>
      </c>
      <c r="AO31">
        <f t="shared" si="11"/>
        <v>0</v>
      </c>
      <c r="AP31">
        <f t="shared" si="12"/>
        <v>-0.18658839196373586</v>
      </c>
      <c r="AQ31">
        <f t="shared" si="13"/>
        <v>-646.89704358586198</v>
      </c>
      <c r="AR31">
        <f t="shared" si="14"/>
        <v>-647.08363197782569</v>
      </c>
      <c r="AS31">
        <f t="shared" si="15"/>
        <v>21.963386504184093</v>
      </c>
      <c r="AT31">
        <f t="shared" si="16"/>
        <v>9.967931075593162</v>
      </c>
      <c r="AU31">
        <f t="shared" si="17"/>
        <v>-615.15231439804847</v>
      </c>
      <c r="AW31">
        <v>28</v>
      </c>
      <c r="AX31">
        <f>IF(Z31&gt;0, (R31*SUMPRODUCT(K31:$K$98, X31:$X$98)-K31*$AZ$3)/Z31, 0)</f>
        <v>8068.2691185874774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8.8363973999999998E-2</v>
      </c>
      <c r="Q32" s="5">
        <f t="shared" si="29"/>
        <v>12.5</v>
      </c>
      <c r="R32">
        <f t="shared" si="0"/>
        <v>500000</v>
      </c>
      <c r="S32">
        <f t="shared" si="1"/>
        <v>7442.2574157860754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2876.4684799676925</v>
      </c>
      <c r="AC32">
        <f t="shared" si="2"/>
        <v>2392.2975050610021</v>
      </c>
      <c r="AE32">
        <f t="shared" si="3"/>
        <v>0</v>
      </c>
      <c r="AF32">
        <f t="shared" si="4"/>
        <v>0</v>
      </c>
      <c r="AG32">
        <f t="shared" si="5"/>
        <v>-4.01809788920127</v>
      </c>
      <c r="AH32">
        <f t="shared" si="6"/>
        <v>-15751.593200462286</v>
      </c>
      <c r="AI32">
        <f t="shared" si="7"/>
        <v>-15755.611298351487</v>
      </c>
      <c r="AJ32">
        <f t="shared" si="8"/>
        <v>484.17097490669039</v>
      </c>
      <c r="AK32">
        <f t="shared" si="30"/>
        <v>201.3527935977385</v>
      </c>
      <c r="AL32">
        <f t="shared" si="9"/>
        <v>-15070.087529847058</v>
      </c>
      <c r="AN32">
        <f t="shared" si="10"/>
        <v>0</v>
      </c>
      <c r="AO32">
        <f t="shared" si="11"/>
        <v>0</v>
      </c>
      <c r="AP32">
        <f t="shared" si="12"/>
        <v>-0.150209657346351</v>
      </c>
      <c r="AQ32">
        <f t="shared" si="13"/>
        <v>-588.84613629233445</v>
      </c>
      <c r="AR32">
        <f t="shared" si="14"/>
        <v>-588.99634594968074</v>
      </c>
      <c r="AS32">
        <f t="shared" si="15"/>
        <v>18.099896578736562</v>
      </c>
      <c r="AT32">
        <f t="shared" si="16"/>
        <v>7.5272268038395298</v>
      </c>
      <c r="AU32">
        <f t="shared" si="17"/>
        <v>-563.36922256710466</v>
      </c>
      <c r="AW32">
        <v>29</v>
      </c>
      <c r="AX32">
        <f>IF(Z32&gt;0, (R32*SUMPRODUCT(K32:$K$98, X32:$X$98)-K32*$AZ$3)/Z32, 0)</f>
        <v>7442.2574157860754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9.9562517000000003E-2</v>
      </c>
      <c r="Q33" s="5">
        <f t="shared" si="29"/>
        <v>12.5</v>
      </c>
      <c r="R33">
        <f t="shared" si="0"/>
        <v>500000</v>
      </c>
      <c r="S33">
        <f t="shared" si="1"/>
        <v>6808.3288405353687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2392.2975050610021</v>
      </c>
      <c r="AC33">
        <f t="shared" si="2"/>
        <v>1948.7425015179294</v>
      </c>
      <c r="AE33">
        <f t="shared" si="3"/>
        <v>0</v>
      </c>
      <c r="AF33">
        <f t="shared" si="4"/>
        <v>0</v>
      </c>
      <c r="AG33">
        <f t="shared" si="5"/>
        <v>-3.5778649709079917</v>
      </c>
      <c r="AH33">
        <f t="shared" si="6"/>
        <v>-16002.077576050624</v>
      </c>
      <c r="AI33">
        <f t="shared" si="7"/>
        <v>-16005.655441021532</v>
      </c>
      <c r="AJ33">
        <f t="shared" si="8"/>
        <v>443.55500354307264</v>
      </c>
      <c r="AK33">
        <f t="shared" si="30"/>
        <v>167.46082535427016</v>
      </c>
      <c r="AL33">
        <f t="shared" si="9"/>
        <v>-15394.639612124189</v>
      </c>
      <c r="AN33">
        <f t="shared" si="10"/>
        <v>0</v>
      </c>
      <c r="AO33">
        <f t="shared" si="11"/>
        <v>0</v>
      </c>
      <c r="AP33">
        <f t="shared" si="12"/>
        <v>-0.11942170465158683</v>
      </c>
      <c r="AQ33">
        <f t="shared" si="13"/>
        <v>-534.11612725393741</v>
      </c>
      <c r="AR33">
        <f t="shared" si="14"/>
        <v>-534.23554895858899</v>
      </c>
      <c r="AS33">
        <f t="shared" si="15"/>
        <v>14.804945144816799</v>
      </c>
      <c r="AT33">
        <f t="shared" si="16"/>
        <v>5.5894946815428304</v>
      </c>
      <c r="AU33">
        <f t="shared" si="17"/>
        <v>-513.84110913222935</v>
      </c>
      <c r="AW33">
        <v>30</v>
      </c>
      <c r="AX33">
        <f>IF(Z33&gt;0, (R33*SUMPRODUCT(K33:$K$98, X33:$X$98)-K33*$AZ$3)/Z33, 0)</f>
        <v>6808.3288405353687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0.11247831899999999</v>
      </c>
      <c r="Q34" s="5">
        <f t="shared" si="29"/>
        <v>12.5</v>
      </c>
      <c r="R34">
        <f t="shared" si="0"/>
        <v>500000</v>
      </c>
      <c r="S34">
        <f t="shared" si="1"/>
        <v>6148.5698694057783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1948.7425015179294</v>
      </c>
      <c r="AC34">
        <f t="shared" si="2"/>
        <v>1544.3505999329752</v>
      </c>
      <c r="AE34">
        <f t="shared" si="3"/>
        <v>0</v>
      </c>
      <c r="AF34">
        <f t="shared" si="4"/>
        <v>0</v>
      </c>
      <c r="AG34">
        <f t="shared" si="5"/>
        <v>-3.1396540836621964</v>
      </c>
      <c r="AH34">
        <f t="shared" si="6"/>
        <v>-16097.289501468589</v>
      </c>
      <c r="AI34">
        <f t="shared" si="7"/>
        <v>-16100.42915555225</v>
      </c>
      <c r="AJ34">
        <f t="shared" si="8"/>
        <v>404.39190158495421</v>
      </c>
      <c r="AK34">
        <f t="shared" si="30"/>
        <v>136.41197510625508</v>
      </c>
      <c r="AL34">
        <f t="shared" si="9"/>
        <v>-15559.625278861042</v>
      </c>
      <c r="AN34">
        <f t="shared" si="10"/>
        <v>0</v>
      </c>
      <c r="AO34">
        <f t="shared" si="11"/>
        <v>0</v>
      </c>
      <c r="AP34">
        <f t="shared" si="12"/>
        <v>-9.3567084833701755E-2</v>
      </c>
      <c r="AQ34">
        <f t="shared" si="13"/>
        <v>-479.72687826160586</v>
      </c>
      <c r="AR34">
        <f t="shared" si="14"/>
        <v>-479.8204453464395</v>
      </c>
      <c r="AS34">
        <f t="shared" si="15"/>
        <v>12.051573311390456</v>
      </c>
      <c r="AT34">
        <f t="shared" si="16"/>
        <v>4.0653111798264776</v>
      </c>
      <c r="AU34">
        <f t="shared" si="17"/>
        <v>-463.70356085522258</v>
      </c>
      <c r="AW34">
        <v>31</v>
      </c>
      <c r="AX34">
        <f>IF(Z34&gt;0, (R34*SUMPRODUCT(K34:$K$98, X34:$X$98)-K34*$AZ$3)/Z34, 0)</f>
        <v>6148.5698694057783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0.127310056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5447.7939873820724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1544.3505999329752</v>
      </c>
      <c r="AC35">
        <f t="shared" ref="AC35:AC66" si="33">S35*Z35</f>
        <v>1180.4489231615339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-2.708548005613912</v>
      </c>
      <c r="AH35">
        <f t="shared" ref="AH35:AH66" si="37">-X35*R35</f>
        <v>-15988.381488466517</v>
      </c>
      <c r="AI35">
        <f t="shared" ref="AI35:AI66" si="38">SUM(AE35:AH35)</f>
        <v>-15991.090036472131</v>
      </c>
      <c r="AJ35">
        <f t="shared" ref="AJ35:AJ66" si="39">AB35-AC35</f>
        <v>363.90167677144132</v>
      </c>
      <c r="AK35">
        <f t="shared" si="30"/>
        <v>108.10454199530828</v>
      </c>
      <c r="AL35">
        <f t="shared" ref="AL35:AL66" si="40">SUM(AI35:AK35)</f>
        <v>-15519.083817705381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-7.2070877835204841E-2</v>
      </c>
      <c r="AQ35">
        <f t="shared" ref="AQ35:AQ66" si="44">AH35*$K35</f>
        <v>-425.42967178340433</v>
      </c>
      <c r="AR35">
        <f t="shared" ref="AR35:AR66" si="45">AI35*$K35</f>
        <v>-425.50174266123952</v>
      </c>
      <c r="AS35">
        <f t="shared" ref="AS35:AS66" si="46">AJ35*$K35</f>
        <v>9.6829420177384939</v>
      </c>
      <c r="AT35">
        <f t="shared" ref="AT35:AT66" si="47">AK35*$K35</f>
        <v>2.8765187928831653</v>
      </c>
      <c r="AU35">
        <f t="shared" ref="AU35:AU66" si="48">AL35*$K35</f>
        <v>-412.94228185061786</v>
      </c>
      <c r="AW35">
        <v>32</v>
      </c>
      <c r="AX35">
        <f>IF(Z35&gt;0, (R35*SUMPRODUCT(K35:$K$98, X35:$X$98)-K35*$AZ$3)/Z35, 0)</f>
        <v>5447.7939873820724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0.144442719</v>
      </c>
      <c r="Q36" s="5">
        <f t="shared" si="29"/>
        <v>12.5</v>
      </c>
      <c r="R36">
        <f t="shared" si="31"/>
        <v>500000</v>
      </c>
      <c r="S36">
        <f t="shared" si="32"/>
        <v>4685.3027732577002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1180.4489231615339</v>
      </c>
      <c r="AC36">
        <f t="shared" si="33"/>
        <v>858.43460985149056</v>
      </c>
      <c r="AE36">
        <f t="shared" si="34"/>
        <v>0</v>
      </c>
      <c r="AF36">
        <f t="shared" si="35"/>
        <v>0</v>
      </c>
      <c r="AG36">
        <f t="shared" si="36"/>
        <v>-2.290232487084872</v>
      </c>
      <c r="AH36">
        <f t="shared" si="37"/>
        <v>-15649.201538916028</v>
      </c>
      <c r="AI36">
        <f t="shared" si="38"/>
        <v>-15651.491771403113</v>
      </c>
      <c r="AJ36">
        <f t="shared" si="39"/>
        <v>322.01431331004335</v>
      </c>
      <c r="AK36">
        <f t="shared" si="30"/>
        <v>82.631424621307389</v>
      </c>
      <c r="AL36">
        <f t="shared" si="40"/>
        <v>-15246.846033471762</v>
      </c>
      <c r="AN36">
        <f t="shared" si="41"/>
        <v>0</v>
      </c>
      <c r="AO36">
        <f t="shared" si="42"/>
        <v>0</v>
      </c>
      <c r="AP36">
        <f t="shared" si="43"/>
        <v>-5.4410763840731222E-2</v>
      </c>
      <c r="AQ36">
        <f t="shared" si="44"/>
        <v>-371.78976982977929</v>
      </c>
      <c r="AR36">
        <f t="shared" si="45"/>
        <v>-371.84418059362002</v>
      </c>
      <c r="AS36">
        <f t="shared" si="46"/>
        <v>7.6503345636973759</v>
      </c>
      <c r="AT36">
        <f t="shared" si="47"/>
        <v>1.9631364746798843</v>
      </c>
      <c r="AU36">
        <f t="shared" si="48"/>
        <v>-362.23070955524275</v>
      </c>
      <c r="AW36">
        <v>33</v>
      </c>
      <c r="AX36">
        <f>IF(Z36&gt;0, (R36*SUMPRODUCT(K36:$K$98, X36:$X$98)-K36*$AZ$3)/Z36, 0)</f>
        <v>4685.3027732577002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31"/>
        <v>500000</v>
      </c>
      <c r="S37">
        <f t="shared" si="32"/>
        <v>3823.8690996772521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858.43460985149056</v>
      </c>
      <c r="AC37">
        <f t="shared" si="33"/>
        <v>578.9799815157827</v>
      </c>
      <c r="AE37">
        <f t="shared" si="34"/>
        <v>0</v>
      </c>
      <c r="AF37">
        <f t="shared" si="35"/>
        <v>0</v>
      </c>
      <c r="AG37">
        <f t="shared" si="36"/>
        <v>-1.8926510244710346</v>
      </c>
      <c r="AH37">
        <f t="shared" si="37"/>
        <v>-14987.165509719556</v>
      </c>
      <c r="AI37">
        <f t="shared" si="38"/>
        <v>-14989.058160744027</v>
      </c>
      <c r="AJ37">
        <f t="shared" si="39"/>
        <v>279.45462833570787</v>
      </c>
      <c r="AK37">
        <f t="shared" si="30"/>
        <v>60.090422689604345</v>
      </c>
      <c r="AL37">
        <f t="shared" si="40"/>
        <v>-14649.513109718715</v>
      </c>
      <c r="AN37">
        <f t="shared" si="41"/>
        <v>0</v>
      </c>
      <c r="AO37">
        <f t="shared" si="42"/>
        <v>0</v>
      </c>
      <c r="AP37">
        <f t="shared" si="43"/>
        <v>-4.0147432203211195E-2</v>
      </c>
      <c r="AQ37">
        <f t="shared" si="44"/>
        <v>-317.9118619545489</v>
      </c>
      <c r="AR37">
        <f t="shared" si="45"/>
        <v>-317.95200938675208</v>
      </c>
      <c r="AS37">
        <f t="shared" si="46"/>
        <v>5.9278681594865335</v>
      </c>
      <c r="AT37">
        <f t="shared" si="47"/>
        <v>1.2746545135902392</v>
      </c>
      <c r="AU37">
        <f t="shared" si="48"/>
        <v>-310.74948671367531</v>
      </c>
      <c r="AW37">
        <v>34</v>
      </c>
      <c r="AX37">
        <f>IF(Z37&gt;0, (R37*SUMPRODUCT(K37:$K$98, X37:$X$98)-K37*$AZ$3)/Z37, 0)</f>
        <v>3823.8690996772521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0.184919743</v>
      </c>
      <c r="Q38" s="5">
        <f t="shared" si="60"/>
        <v>12.5</v>
      </c>
      <c r="R38">
        <f t="shared" si="31"/>
        <v>500000</v>
      </c>
      <c r="S38">
        <f t="shared" si="32"/>
        <v>2817.9932106383581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578.9799815157827</v>
      </c>
      <c r="AC38">
        <f t="shared" si="33"/>
        <v>343.51021018094127</v>
      </c>
      <c r="AE38">
        <f t="shared" si="34"/>
        <v>0</v>
      </c>
      <c r="AF38">
        <f t="shared" si="35"/>
        <v>0</v>
      </c>
      <c r="AG38">
        <f t="shared" si="36"/>
        <v>-1.5237359731924538</v>
      </c>
      <c r="AH38">
        <f t="shared" si="37"/>
        <v>-13999.541641354817</v>
      </c>
      <c r="AI38">
        <f t="shared" si="38"/>
        <v>-14001.06537732801</v>
      </c>
      <c r="AJ38">
        <f t="shared" si="39"/>
        <v>235.46977133484143</v>
      </c>
      <c r="AK38">
        <f t="shared" si="30"/>
        <v>40.528598706104795</v>
      </c>
      <c r="AL38">
        <f t="shared" si="40"/>
        <v>-13725.067007287063</v>
      </c>
      <c r="AN38">
        <f t="shared" si="41"/>
        <v>0</v>
      </c>
      <c r="AO38">
        <f t="shared" si="42"/>
        <v>0</v>
      </c>
      <c r="AP38">
        <f t="shared" si="43"/>
        <v>-2.8858843782188701E-2</v>
      </c>
      <c r="AQ38">
        <f t="shared" si="44"/>
        <v>-265.14474446884782</v>
      </c>
      <c r="AR38">
        <f t="shared" si="45"/>
        <v>-265.17360331263001</v>
      </c>
      <c r="AS38">
        <f t="shared" si="46"/>
        <v>4.4596868919111623</v>
      </c>
      <c r="AT38">
        <f t="shared" si="47"/>
        <v>0.76759262716623367</v>
      </c>
      <c r="AU38">
        <f t="shared" si="48"/>
        <v>-259.94632379355261</v>
      </c>
      <c r="AW38">
        <v>35</v>
      </c>
      <c r="AX38">
        <f>IF(Z38&gt;0, (R38*SUMPRODUCT(K38:$K$98, X38:$X$98)-K38*$AZ$3)/Z38, 0)</f>
        <v>2817.9932106383581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0.20818995500000001</v>
      </c>
      <c r="Q39" s="5">
        <f t="shared" si="60"/>
        <v>12.5</v>
      </c>
      <c r="R39">
        <f t="shared" si="31"/>
        <v>500000</v>
      </c>
      <c r="S39">
        <f t="shared" si="32"/>
        <v>1594.6658670496686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343.51021018094127</v>
      </c>
      <c r="AC39">
        <f t="shared" si="33"/>
        <v>151.97447519397497</v>
      </c>
      <c r="AE39">
        <f t="shared" si="34"/>
        <v>0</v>
      </c>
      <c r="AF39">
        <f t="shared" si="35"/>
        <v>0</v>
      </c>
      <c r="AG39">
        <f t="shared" si="36"/>
        <v>-1.1912720897697111</v>
      </c>
      <c r="AH39">
        <f t="shared" si="37"/>
        <v>-12689.060947632726</v>
      </c>
      <c r="AI39">
        <f t="shared" si="38"/>
        <v>-12690.252219722495</v>
      </c>
      <c r="AJ39">
        <f t="shared" si="39"/>
        <v>191.5357349869663</v>
      </c>
      <c r="AK39">
        <f t="shared" si="30"/>
        <v>24.045714712665891</v>
      </c>
      <c r="AL39">
        <f t="shared" si="40"/>
        <v>-12474.670770022864</v>
      </c>
      <c r="AN39">
        <f t="shared" si="41"/>
        <v>0</v>
      </c>
      <c r="AO39">
        <f t="shared" si="42"/>
        <v>0</v>
      </c>
      <c r="AP39">
        <f t="shared" si="43"/>
        <v>-2.0144762460715105E-2</v>
      </c>
      <c r="AQ39">
        <f t="shared" si="44"/>
        <v>-214.57576387021052</v>
      </c>
      <c r="AR39">
        <f t="shared" si="45"/>
        <v>-214.59590863267124</v>
      </c>
      <c r="AS39">
        <f t="shared" si="46"/>
        <v>3.2389257812602694</v>
      </c>
      <c r="AT39">
        <f t="shared" si="47"/>
        <v>0.40662012922540375</v>
      </c>
      <c r="AU39">
        <f t="shared" si="48"/>
        <v>-210.95036272218556</v>
      </c>
      <c r="AW39">
        <v>36</v>
      </c>
      <c r="AX39">
        <f>IF(Z39&gt;0, (R39*SUMPRODUCT(K39:$K$98, X39:$X$98)-K39*$AZ$3)/Z39, 0)</f>
        <v>1594.6658670496686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0.23376965099999999</v>
      </c>
      <c r="Q40" s="5">
        <f t="shared" si="60"/>
        <v>12.5</v>
      </c>
      <c r="R40">
        <f t="shared" si="31"/>
        <v>500000</v>
      </c>
      <c r="S40">
        <f t="shared" si="32"/>
        <v>43.305638670665758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151.97447519397497</v>
      </c>
      <c r="AC40">
        <f t="shared" si="33"/>
        <v>3.1210412183013432</v>
      </c>
      <c r="AE40">
        <f t="shared" si="34"/>
        <v>0</v>
      </c>
      <c r="AF40">
        <f t="shared" si="35"/>
        <v>0</v>
      </c>
      <c r="AG40">
        <f t="shared" si="36"/>
        <v>-0.90087610820050801</v>
      </c>
      <c r="AH40">
        <f t="shared" si="37"/>
        <v>-11139.330426860241</v>
      </c>
      <c r="AI40">
        <f t="shared" si="38"/>
        <v>-11140.231302968441</v>
      </c>
      <c r="AJ40">
        <f t="shared" si="39"/>
        <v>148.85343397567362</v>
      </c>
      <c r="AK40">
        <f t="shared" ref="AK40:AK71" si="61">G40*SUM(AB40:AB40, AE40:AF40)</f>
        <v>10.638213263578249</v>
      </c>
      <c r="AL40">
        <f t="shared" si="40"/>
        <v>-10980.739655729189</v>
      </c>
      <c r="AN40">
        <f t="shared" si="41"/>
        <v>0</v>
      </c>
      <c r="AO40">
        <f t="shared" si="42"/>
        <v>0</v>
      </c>
      <c r="AP40">
        <f t="shared" si="43"/>
        <v>-1.3601857809097038E-2</v>
      </c>
      <c r="AQ40">
        <f t="shared" si="44"/>
        <v>-168.1869317828311</v>
      </c>
      <c r="AR40">
        <f t="shared" si="45"/>
        <v>-168.20053364064017</v>
      </c>
      <c r="AS40">
        <f t="shared" si="46"/>
        <v>2.2474602499751195</v>
      </c>
      <c r="AT40">
        <f t="shared" si="47"/>
        <v>0.16062082547962936</v>
      </c>
      <c r="AU40">
        <f t="shared" si="48"/>
        <v>-165.79245256518541</v>
      </c>
      <c r="AW40">
        <v>37</v>
      </c>
      <c r="AX40">
        <f>IF(Z40&gt;0, (R40*SUMPRODUCT(K40:$K$98, X40:$X$98)-K40*$AZ$3)/Z40, 0)</f>
        <v>43.305638670665758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0.26254478799999997</v>
      </c>
      <c r="Q41" s="5">
        <f t="shared" si="60"/>
        <v>12.5</v>
      </c>
      <c r="R41">
        <f t="shared" si="31"/>
        <v>500000</v>
      </c>
      <c r="S41">
        <f t="shared" si="32"/>
        <v>-2029.1775880062619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3.1210412183013432</v>
      </c>
      <c r="AC41">
        <f t="shared" si="33"/>
        <v>-106.38523887297896</v>
      </c>
      <c r="AE41">
        <f t="shared" si="34"/>
        <v>0</v>
      </c>
      <c r="AF41">
        <f t="shared" si="35"/>
        <v>0</v>
      </c>
      <c r="AG41">
        <f t="shared" si="36"/>
        <v>-0.65534702027673553</v>
      </c>
      <c r="AH41">
        <f t="shared" si="37"/>
        <v>-9460.8130736706971</v>
      </c>
      <c r="AI41">
        <f t="shared" si="38"/>
        <v>-9461.4684206909733</v>
      </c>
      <c r="AJ41">
        <f t="shared" si="39"/>
        <v>109.5062800912803</v>
      </c>
      <c r="AK41">
        <f t="shared" si="61"/>
        <v>0.21847288528109404</v>
      </c>
      <c r="AL41">
        <f t="shared" si="40"/>
        <v>-9351.7436677144124</v>
      </c>
      <c r="AN41">
        <f t="shared" si="41"/>
        <v>0</v>
      </c>
      <c r="AO41">
        <f t="shared" si="42"/>
        <v>0</v>
      </c>
      <c r="AP41">
        <f t="shared" si="43"/>
        <v>-8.8345913893844111E-3</v>
      </c>
      <c r="AQ41">
        <f t="shared" si="44"/>
        <v>-127.53917410341164</v>
      </c>
      <c r="AR41">
        <f t="shared" si="45"/>
        <v>-127.54800869480101</v>
      </c>
      <c r="AS41">
        <f t="shared" si="46"/>
        <v>1.4762304691175938</v>
      </c>
      <c r="AT41">
        <f t="shared" si="47"/>
        <v>2.9451856976526487E-3</v>
      </c>
      <c r="AU41">
        <f t="shared" si="48"/>
        <v>-126.06883303998578</v>
      </c>
      <c r="AW41">
        <v>38</v>
      </c>
      <c r="AX41">
        <f>IF(Z41&gt;0, (R41*SUMPRODUCT(K41:$K$98, X41:$X$98)-K41*$AZ$3)/Z41, 0)</f>
        <v>-2029.1775880062619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0.29488324999999999</v>
      </c>
      <c r="Q42" s="5">
        <f t="shared" si="60"/>
        <v>12.5</v>
      </c>
      <c r="R42">
        <f t="shared" si="31"/>
        <v>500000</v>
      </c>
      <c r="S42">
        <f t="shared" si="32"/>
        <v>-4981.1734884986454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-106.38523887297896</v>
      </c>
      <c r="AC42">
        <f t="shared" si="33"/>
        <v>-181.53097396607728</v>
      </c>
      <c r="AE42">
        <f t="shared" si="34"/>
        <v>0</v>
      </c>
      <c r="AF42">
        <f t="shared" si="35"/>
        <v>0</v>
      </c>
      <c r="AG42">
        <f t="shared" si="36"/>
        <v>-0.45554269085694848</v>
      </c>
      <c r="AH42">
        <f t="shared" si="37"/>
        <v>-7730.0343686807864</v>
      </c>
      <c r="AI42">
        <f t="shared" si="38"/>
        <v>-7730.4899113716438</v>
      </c>
      <c r="AJ42">
        <f t="shared" si="39"/>
        <v>75.145735093098324</v>
      </c>
      <c r="AK42">
        <f t="shared" si="61"/>
        <v>-7.4469667211085282</v>
      </c>
      <c r="AL42">
        <f t="shared" si="40"/>
        <v>-7662.7911429996539</v>
      </c>
      <c r="AN42">
        <f t="shared" si="41"/>
        <v>0</v>
      </c>
      <c r="AO42">
        <f t="shared" si="42"/>
        <v>0</v>
      </c>
      <c r="AP42">
        <f t="shared" si="43"/>
        <v>-5.4831004055061394E-3</v>
      </c>
      <c r="AQ42">
        <f t="shared" si="44"/>
        <v>-93.041893618703227</v>
      </c>
      <c r="AR42">
        <f t="shared" si="45"/>
        <v>-93.04737671910874</v>
      </c>
      <c r="AS42">
        <f t="shared" si="46"/>
        <v>0.90448517522238625</v>
      </c>
      <c r="AT42">
        <f t="shared" si="47"/>
        <v>-8.9634774232659767E-2</v>
      </c>
      <c r="AU42">
        <f t="shared" si="48"/>
        <v>-92.232526318119014</v>
      </c>
      <c r="AW42">
        <v>39</v>
      </c>
      <c r="AX42">
        <f>IF(Z42&gt;0, (R42*SUMPRODUCT(K42:$K$98, X42:$X$98)-K42*$AZ$3)/Z42, 0)</f>
        <v>-4981.1734884986454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0.33135349400000003</v>
      </c>
      <c r="Q43" s="5">
        <f t="shared" si="60"/>
        <v>12.5</v>
      </c>
      <c r="R43">
        <f t="shared" si="31"/>
        <v>500000</v>
      </c>
      <c r="S43">
        <f t="shared" si="32"/>
        <v>-9490.0594642607302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-181.53097396607728</v>
      </c>
      <c r="AC43">
        <f t="shared" si="33"/>
        <v>-227.79301132557222</v>
      </c>
      <c r="AE43">
        <f t="shared" si="34"/>
        <v>0</v>
      </c>
      <c r="AF43">
        <f t="shared" si="35"/>
        <v>0</v>
      </c>
      <c r="AG43">
        <f t="shared" si="36"/>
        <v>-0.30004160166676724</v>
      </c>
      <c r="AH43">
        <f t="shared" si="37"/>
        <v>-6037.82649126447</v>
      </c>
      <c r="AI43">
        <f t="shared" si="38"/>
        <v>-6038.1265328661366</v>
      </c>
      <c r="AJ43">
        <f t="shared" si="39"/>
        <v>46.26203735949494</v>
      </c>
      <c r="AK43">
        <f t="shared" si="61"/>
        <v>-12.707168177625411</v>
      </c>
      <c r="AL43">
        <f t="shared" si="40"/>
        <v>-6004.5716636842672</v>
      </c>
      <c r="AN43">
        <f t="shared" si="41"/>
        <v>0</v>
      </c>
      <c r="AO43">
        <f t="shared" si="42"/>
        <v>0</v>
      </c>
      <c r="AP43">
        <f t="shared" si="43"/>
        <v>-3.2244865394051797E-3</v>
      </c>
      <c r="AQ43">
        <f t="shared" si="44"/>
        <v>-64.887302761331284</v>
      </c>
      <c r="AR43">
        <f t="shared" si="45"/>
        <v>-64.890527247870693</v>
      </c>
      <c r="AS43">
        <f t="shared" si="46"/>
        <v>0.49716877900426587</v>
      </c>
      <c r="AT43">
        <f t="shared" si="47"/>
        <v>-0.13656137187341677</v>
      </c>
      <c r="AU43">
        <f t="shared" si="48"/>
        <v>-64.529919840739851</v>
      </c>
      <c r="AW43">
        <v>40</v>
      </c>
      <c r="AX43">
        <f>IF(Z43&gt;0, (R43*SUMPRODUCT(K43:$K$98, X43:$X$98)-K43*$AZ$3)/Z43, 0)</f>
        <v>-9490.0594642607302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0.37075063600000002</v>
      </c>
      <c r="Q44" s="5">
        <f t="shared" si="60"/>
        <v>12.5</v>
      </c>
      <c r="R44">
        <f t="shared" si="31"/>
        <v>500000</v>
      </c>
      <c r="S44">
        <f t="shared" si="32"/>
        <v>-16880.504182920347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-227.79301132557222</v>
      </c>
      <c r="AC44">
        <f t="shared" si="33"/>
        <v>-250.91258528403904</v>
      </c>
      <c r="AE44">
        <f t="shared" si="34"/>
        <v>0</v>
      </c>
      <c r="AF44">
        <f t="shared" si="35"/>
        <v>0</v>
      </c>
      <c r="AG44">
        <f t="shared" si="36"/>
        <v>-0.18580057100568698</v>
      </c>
      <c r="AH44">
        <f t="shared" si="37"/>
        <v>-4449.6245857765043</v>
      </c>
      <c r="AI44">
        <f t="shared" si="38"/>
        <v>-4449.8103863475098</v>
      </c>
      <c r="AJ44">
        <f t="shared" si="39"/>
        <v>23.119573958466816</v>
      </c>
      <c r="AK44">
        <f t="shared" si="61"/>
        <v>-15.945510792790056</v>
      </c>
      <c r="AL44">
        <f t="shared" si="40"/>
        <v>-4442.6363231818332</v>
      </c>
      <c r="AN44">
        <f t="shared" si="41"/>
        <v>0</v>
      </c>
      <c r="AO44">
        <f t="shared" si="42"/>
        <v>0</v>
      </c>
      <c r="AP44">
        <f t="shared" si="43"/>
        <v>-1.7828225346010881E-3</v>
      </c>
      <c r="AQ44">
        <f t="shared" si="44"/>
        <v>-42.695729830639621</v>
      </c>
      <c r="AR44">
        <f t="shared" si="45"/>
        <v>-42.697512653174222</v>
      </c>
      <c r="AS44">
        <f t="shared" si="46"/>
        <v>0.22184053160024744</v>
      </c>
      <c r="AT44">
        <f t="shared" si="47"/>
        <v>-0.15300284500331729</v>
      </c>
      <c r="AU44">
        <f t="shared" si="48"/>
        <v>-42.628674966577293</v>
      </c>
      <c r="AW44">
        <v>41</v>
      </c>
      <c r="AX44">
        <f>IF(Z44&gt;0, (R44*SUMPRODUCT(K44:$K$98, X44:$X$98)-K44*$AZ$3)/Z44, 0)</f>
        <v>-16880.504182920347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0.411916369</v>
      </c>
      <c r="Q45" s="5">
        <f t="shared" si="60"/>
        <v>12.5</v>
      </c>
      <c r="R45">
        <f t="shared" si="31"/>
        <v>500000</v>
      </c>
      <c r="S45">
        <f t="shared" si="32"/>
        <v>-29829.60520004361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-250.91258528403904</v>
      </c>
      <c r="AC45">
        <f t="shared" si="33"/>
        <v>-256.31570011212096</v>
      </c>
      <c r="AE45">
        <f t="shared" si="34"/>
        <v>0</v>
      </c>
      <c r="AF45">
        <f t="shared" si="35"/>
        <v>0</v>
      </c>
      <c r="AG45">
        <f t="shared" si="36"/>
        <v>-0.10740826872884084</v>
      </c>
      <c r="AH45">
        <f t="shared" si="37"/>
        <v>-3061.3718626715704</v>
      </c>
      <c r="AI45">
        <f t="shared" si="38"/>
        <v>-3061.4792709402991</v>
      </c>
      <c r="AJ45">
        <f t="shared" si="39"/>
        <v>5.4031148280819252</v>
      </c>
      <c r="AK45">
        <f t="shared" si="61"/>
        <v>-17.563880969882735</v>
      </c>
      <c r="AL45">
        <f t="shared" si="40"/>
        <v>-3073.6400370820998</v>
      </c>
      <c r="AN45">
        <f t="shared" si="41"/>
        <v>0</v>
      </c>
      <c r="AO45">
        <f t="shared" si="42"/>
        <v>0</v>
      </c>
      <c r="AP45">
        <f t="shared" si="43"/>
        <v>-9.2019689663466059E-4</v>
      </c>
      <c r="AQ45">
        <f t="shared" si="44"/>
        <v>-26.227635179437751</v>
      </c>
      <c r="AR45">
        <f t="shared" si="45"/>
        <v>-26.228555376334384</v>
      </c>
      <c r="AS45">
        <f t="shared" si="46"/>
        <v>4.6290006866358355E-2</v>
      </c>
      <c r="AT45">
        <f t="shared" si="47"/>
        <v>-0.15047471626369163</v>
      </c>
      <c r="AU45">
        <f t="shared" si="48"/>
        <v>-26.332740085731714</v>
      </c>
      <c r="AW45">
        <v>42</v>
      </c>
      <c r="AX45">
        <f>IF(Z45&gt;0, (R45*SUMPRODUCT(K45:$K$98, X45:$X$98)-K45*$AZ$3)/Z45, 0)</f>
        <v>-29829.60520004361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0.41929138799999999</v>
      </c>
      <c r="Q46" s="5">
        <f t="shared" si="60"/>
        <v>12.5</v>
      </c>
      <c r="R46">
        <f t="shared" si="31"/>
        <v>500000</v>
      </c>
      <c r="S46">
        <f t="shared" si="32"/>
        <v>-50826.088800429701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-256.31570011212096</v>
      </c>
      <c r="AC46">
        <f t="shared" si="33"/>
        <v>-249.24635761070371</v>
      </c>
      <c r="AE46">
        <f t="shared" si="34"/>
        <v>0</v>
      </c>
      <c r="AF46">
        <f t="shared" si="35"/>
        <v>0</v>
      </c>
      <c r="AG46">
        <f t="shared" si="36"/>
        <v>-6.1298823963559755E-2</v>
      </c>
      <c r="AH46">
        <f t="shared" si="37"/>
        <v>-1801.4144831197066</v>
      </c>
      <c r="AI46">
        <f t="shared" si="38"/>
        <v>-1801.4757819436702</v>
      </c>
      <c r="AJ46">
        <f t="shared" si="39"/>
        <v>-7.0693425014172533</v>
      </c>
      <c r="AK46">
        <f t="shared" si="61"/>
        <v>-17.942099007848469</v>
      </c>
      <c r="AL46">
        <f t="shared" si="40"/>
        <v>-1826.4872234529357</v>
      </c>
      <c r="AN46">
        <f t="shared" si="41"/>
        <v>0</v>
      </c>
      <c r="AO46">
        <f t="shared" si="42"/>
        <v>0</v>
      </c>
      <c r="AP46">
        <f t="shared" si="43"/>
        <v>-4.6889669075453089E-4</v>
      </c>
      <c r="AQ46">
        <f t="shared" si="44"/>
        <v>-13.779665500829976</v>
      </c>
      <c r="AR46">
        <f t="shared" si="45"/>
        <v>-13.780134397520731</v>
      </c>
      <c r="AS46">
        <f t="shared" si="46"/>
        <v>-5.4075936378411564E-2</v>
      </c>
      <c r="AT46">
        <f t="shared" si="47"/>
        <v>-0.13724555066458632</v>
      </c>
      <c r="AU46">
        <f t="shared" si="48"/>
        <v>-13.971455884563728</v>
      </c>
      <c r="AW46">
        <v>43</v>
      </c>
      <c r="AX46">
        <f>IF(Z46&gt;0, (R46*SUMPRODUCT(K46:$K$98, X46:$X$98)-K46*$AZ$3)/Z46, 0)</f>
        <v>-50826.088800429701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0.42725776900000001</v>
      </c>
      <c r="Q47" s="5">
        <f t="shared" si="60"/>
        <v>12.5</v>
      </c>
      <c r="R47">
        <f t="shared" si="31"/>
        <v>500000</v>
      </c>
      <c r="S47">
        <f t="shared" si="32"/>
        <v>-84538.92722769457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-249.24635761070371</v>
      </c>
      <c r="AC47">
        <f t="shared" si="33"/>
        <v>-233.29657875362744</v>
      </c>
      <c r="AE47">
        <f t="shared" si="34"/>
        <v>0</v>
      </c>
      <c r="AF47">
        <f t="shared" si="35"/>
        <v>0</v>
      </c>
      <c r="AG47">
        <f t="shared" si="36"/>
        <v>-3.4495436954929876E-2</v>
      </c>
      <c r="AH47">
        <f t="shared" si="37"/>
        <v>-1047.6159507597713</v>
      </c>
      <c r="AI47">
        <f t="shared" si="38"/>
        <v>-1047.6504461967263</v>
      </c>
      <c r="AJ47">
        <f t="shared" si="39"/>
        <v>-15.949778857076268</v>
      </c>
      <c r="AK47">
        <f t="shared" si="61"/>
        <v>-17.447245032749262</v>
      </c>
      <c r="AL47">
        <f t="shared" si="40"/>
        <v>-1081.0474700865518</v>
      </c>
      <c r="AN47">
        <f t="shared" si="41"/>
        <v>0</v>
      </c>
      <c r="AO47">
        <f t="shared" si="42"/>
        <v>0</v>
      </c>
      <c r="AP47">
        <f t="shared" si="43"/>
        <v>-2.3559640166403726E-4</v>
      </c>
      <c r="AQ47">
        <f t="shared" si="44"/>
        <v>-7.1549912136879925</v>
      </c>
      <c r="AR47">
        <f t="shared" si="45"/>
        <v>-7.1552268100896574</v>
      </c>
      <c r="AS47">
        <f t="shared" si="46"/>
        <v>-0.10893355289205231</v>
      </c>
      <c r="AT47">
        <f t="shared" si="47"/>
        <v>-0.11916092421258706</v>
      </c>
      <c r="AU47">
        <f t="shared" si="48"/>
        <v>-7.3833212871942964</v>
      </c>
      <c r="AW47">
        <v>44</v>
      </c>
      <c r="AX47">
        <f>IF(Z47&gt;0, (R47*SUMPRODUCT(K47:$K$98, X47:$X$98)-K47*$AZ$3)/Z47, 0)</f>
        <v>-84538.92722769457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0.43603590599999997</v>
      </c>
      <c r="Q48" s="5">
        <f t="shared" si="60"/>
        <v>12.5</v>
      </c>
      <c r="R48">
        <f t="shared" si="31"/>
        <v>500000</v>
      </c>
      <c r="S48">
        <f t="shared" si="32"/>
        <v>-139924.12584503842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-233.29657875362744</v>
      </c>
      <c r="AC48">
        <f t="shared" si="33"/>
        <v>-213.90742321918481</v>
      </c>
      <c r="AE48">
        <f t="shared" si="34"/>
        <v>0</v>
      </c>
      <c r="AF48">
        <f t="shared" si="35"/>
        <v>0</v>
      </c>
      <c r="AG48">
        <f t="shared" si="36"/>
        <v>-1.910923347987185E-2</v>
      </c>
      <c r="AH48">
        <f t="shared" si="37"/>
        <v>-601.64996422034915</v>
      </c>
      <c r="AI48">
        <f t="shared" si="38"/>
        <v>-601.66907345382901</v>
      </c>
      <c r="AJ48">
        <f t="shared" si="39"/>
        <v>-19.389155534442637</v>
      </c>
      <c r="AK48">
        <f t="shared" si="61"/>
        <v>-16.330760512753923</v>
      </c>
      <c r="AL48">
        <f t="shared" si="40"/>
        <v>-637.38898950102555</v>
      </c>
      <c r="AN48">
        <f t="shared" si="41"/>
        <v>0</v>
      </c>
      <c r="AO48">
        <f t="shared" si="42"/>
        <v>0</v>
      </c>
      <c r="AP48">
        <f t="shared" si="43"/>
        <v>-1.1652852428346295E-4</v>
      </c>
      <c r="AQ48">
        <f t="shared" si="44"/>
        <v>-3.6688746589256565</v>
      </c>
      <c r="AR48">
        <f t="shared" si="45"/>
        <v>-3.6689911874499397</v>
      </c>
      <c r="AS48">
        <f t="shared" si="46"/>
        <v>-0.11823549510298256</v>
      </c>
      <c r="AT48">
        <f t="shared" si="47"/>
        <v>-9.9585335276913739E-2</v>
      </c>
      <c r="AU48">
        <f t="shared" si="48"/>
        <v>-3.8868120178298358</v>
      </c>
      <c r="AW48">
        <v>45</v>
      </c>
      <c r="AX48">
        <f>IF(Z48&gt;0, (R48*SUMPRODUCT(K48:$K$98, X48:$X$98)-K48*$AZ$3)/Z48, 0)</f>
        <v>-139924.12584503842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0.445743585</v>
      </c>
      <c r="Q49" s="5">
        <f t="shared" si="60"/>
        <v>12.5</v>
      </c>
      <c r="R49">
        <f t="shared" si="31"/>
        <v>500000</v>
      </c>
      <c r="S49">
        <f t="shared" si="32"/>
        <v>-233017.00411586705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-213.90742321918481</v>
      </c>
      <c r="AC49">
        <f t="shared" si="33"/>
        <v>-193.87616685299389</v>
      </c>
      <c r="AE49">
        <f t="shared" si="34"/>
        <v>0</v>
      </c>
      <c r="AF49">
        <f t="shared" si="35"/>
        <v>0</v>
      </c>
      <c r="AG49">
        <f t="shared" si="36"/>
        <v>-1.0400322907153028E-2</v>
      </c>
      <c r="AH49">
        <f t="shared" si="37"/>
        <v>-340.71272951680413</v>
      </c>
      <c r="AI49">
        <f t="shared" si="38"/>
        <v>-340.72312983971131</v>
      </c>
      <c r="AJ49">
        <f t="shared" si="39"/>
        <v>-20.031256366190917</v>
      </c>
      <c r="AK49">
        <f t="shared" si="61"/>
        <v>-14.973519625342938</v>
      </c>
      <c r="AL49">
        <f t="shared" si="40"/>
        <v>-375.72790583124515</v>
      </c>
      <c r="AN49">
        <f t="shared" si="41"/>
        <v>0</v>
      </c>
      <c r="AO49">
        <f t="shared" si="42"/>
        <v>0</v>
      </c>
      <c r="AP49">
        <f t="shared" si="43"/>
        <v>-5.6626247206926766E-5</v>
      </c>
      <c r="AQ49">
        <f t="shared" si="44"/>
        <v>-1.8550657917453686</v>
      </c>
      <c r="AR49">
        <f t="shared" si="45"/>
        <v>-1.8551224179925756</v>
      </c>
      <c r="AS49">
        <f t="shared" si="46"/>
        <v>-0.10906342860538673</v>
      </c>
      <c r="AT49">
        <f t="shared" si="47"/>
        <v>-8.1525759481879415E-2</v>
      </c>
      <c r="AU49">
        <f t="shared" si="48"/>
        <v>-2.0457116060798417</v>
      </c>
      <c r="AW49">
        <v>46</v>
      </c>
      <c r="AX49">
        <f>IF(Z49&gt;0, (R49*SUMPRODUCT(K49:$K$98, X49:$X$98)-K49*$AZ$3)/Z49, 0)</f>
        <v>-233017.00411586705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0.45538508599999999</v>
      </c>
      <c r="Q50" s="5">
        <f t="shared" si="60"/>
        <v>12.5</v>
      </c>
      <c r="R50">
        <f t="shared" si="31"/>
        <v>500000</v>
      </c>
      <c r="S50">
        <f t="shared" si="32"/>
        <v>-392457.58770870953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-193.87616685299389</v>
      </c>
      <c r="AC50">
        <f t="shared" si="33"/>
        <v>-174.57040137231374</v>
      </c>
      <c r="AE50">
        <f t="shared" si="34"/>
        <v>0</v>
      </c>
      <c r="AF50">
        <f t="shared" si="35"/>
        <v>0</v>
      </c>
      <c r="AG50">
        <f t="shared" si="36"/>
        <v>-5.5601677365798461E-3</v>
      </c>
      <c r="AH50">
        <f t="shared" si="37"/>
        <v>-189.44607766006609</v>
      </c>
      <c r="AI50">
        <f t="shared" si="38"/>
        <v>-189.45163782780267</v>
      </c>
      <c r="AJ50">
        <f t="shared" si="39"/>
        <v>-19.305765480680151</v>
      </c>
      <c r="AK50">
        <f t="shared" si="61"/>
        <v>-13.571331679709573</v>
      </c>
      <c r="AL50">
        <f t="shared" si="40"/>
        <v>-222.32873498819239</v>
      </c>
      <c r="AN50">
        <f t="shared" si="41"/>
        <v>0</v>
      </c>
      <c r="AO50">
        <f t="shared" si="42"/>
        <v>0</v>
      </c>
      <c r="AP50">
        <f t="shared" si="43"/>
        <v>-2.7029675250601689E-5</v>
      </c>
      <c r="AQ50">
        <f t="shared" si="44"/>
        <v>-0.92095530193512887</v>
      </c>
      <c r="AR50">
        <f t="shared" si="45"/>
        <v>-0.92098233161037946</v>
      </c>
      <c r="AS50">
        <f t="shared" si="46"/>
        <v>-9.3851228259535624E-2</v>
      </c>
      <c r="AT50">
        <f t="shared" si="47"/>
        <v>-6.5974392392412803E-2</v>
      </c>
      <c r="AU50">
        <f t="shared" si="48"/>
        <v>-1.080807952262328</v>
      </c>
      <c r="AW50">
        <v>47</v>
      </c>
      <c r="AX50">
        <f>IF(Z50&gt;0, (R50*SUMPRODUCT(K50:$K$98, X50:$X$98)-K50*$AZ$3)/Z50, 0)</f>
        <v>-392457.58770870953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0.465797664</v>
      </c>
      <c r="Q51" s="5">
        <f t="shared" si="60"/>
        <v>12.5</v>
      </c>
      <c r="R51">
        <f t="shared" si="31"/>
        <v>500000</v>
      </c>
      <c r="S51">
        <f t="shared" si="32"/>
        <v>-671596.93552457727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-174.57040137231374</v>
      </c>
      <c r="AC51">
        <f t="shared" si="33"/>
        <v>-156.59775732386896</v>
      </c>
      <c r="AE51">
        <f t="shared" si="34"/>
        <v>0</v>
      </c>
      <c r="AF51">
        <f t="shared" si="35"/>
        <v>0</v>
      </c>
      <c r="AG51">
        <f t="shared" si="36"/>
        <v>-2.9146529160669877E-3</v>
      </c>
      <c r="AH51">
        <f t="shared" si="37"/>
        <v>-103.59652572588239</v>
      </c>
      <c r="AI51">
        <f t="shared" si="38"/>
        <v>-103.59944037879845</v>
      </c>
      <c r="AJ51">
        <f t="shared" si="39"/>
        <v>-17.972644048444778</v>
      </c>
      <c r="AK51">
        <f t="shared" si="61"/>
        <v>-12.219928096061963</v>
      </c>
      <c r="AL51">
        <f t="shared" si="40"/>
        <v>-133.79201252330517</v>
      </c>
      <c r="AN51">
        <f t="shared" si="41"/>
        <v>0</v>
      </c>
      <c r="AO51">
        <f t="shared" si="42"/>
        <v>0</v>
      </c>
      <c r="AP51">
        <f t="shared" si="43"/>
        <v>-1.2650909739006062E-5</v>
      </c>
      <c r="AQ51">
        <f t="shared" si="44"/>
        <v>-0.44965569965746005</v>
      </c>
      <c r="AR51">
        <f t="shared" si="45"/>
        <v>-0.44966835056719906</v>
      </c>
      <c r="AS51">
        <f t="shared" si="46"/>
        <v>-7.800939054347894E-2</v>
      </c>
      <c r="AT51">
        <f t="shared" si="47"/>
        <v>-5.3040005727004742E-2</v>
      </c>
      <c r="AU51">
        <f t="shared" si="48"/>
        <v>-0.58071774683768262</v>
      </c>
      <c r="AW51">
        <v>48</v>
      </c>
      <c r="AX51">
        <f>IF(Z51&gt;0, (R51*SUMPRODUCT(K51:$K$98, X51:$X$98)-K51*$AZ$3)/Z51, 0)</f>
        <v>-671596.93552457727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0.47670810299999999</v>
      </c>
      <c r="Q52" s="5">
        <f t="shared" si="60"/>
        <v>12.5</v>
      </c>
      <c r="R52">
        <f t="shared" si="31"/>
        <v>500000</v>
      </c>
      <c r="S52">
        <f t="shared" si="32"/>
        <v>-1171221.4427568747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-156.59775732386896</v>
      </c>
      <c r="AC52">
        <f t="shared" si="33"/>
        <v>-140.1781278892586</v>
      </c>
      <c r="AE52">
        <f t="shared" si="34"/>
        <v>0</v>
      </c>
      <c r="AF52">
        <f t="shared" si="35"/>
        <v>0</v>
      </c>
      <c r="AG52">
        <f t="shared" si="36"/>
        <v>-1.4960677243846059E-3</v>
      </c>
      <c r="AH52">
        <f t="shared" si="37"/>
        <v>-55.577546500868479</v>
      </c>
      <c r="AI52">
        <f t="shared" si="38"/>
        <v>-55.579042568592861</v>
      </c>
      <c r="AJ52">
        <f t="shared" si="39"/>
        <v>-16.419629434610357</v>
      </c>
      <c r="AK52">
        <f t="shared" si="61"/>
        <v>-10.961843012670828</v>
      </c>
      <c r="AL52">
        <f t="shared" si="40"/>
        <v>-82.960515015874037</v>
      </c>
      <c r="AN52">
        <f t="shared" si="41"/>
        <v>0</v>
      </c>
      <c r="AO52">
        <f t="shared" si="42"/>
        <v>0</v>
      </c>
      <c r="AP52">
        <f t="shared" si="43"/>
        <v>-5.7978655881341041E-6</v>
      </c>
      <c r="AQ52">
        <f t="shared" si="44"/>
        <v>-0.21538539938949303</v>
      </c>
      <c r="AR52">
        <f t="shared" si="45"/>
        <v>-0.21539119725508116</v>
      </c>
      <c r="AS52">
        <f t="shared" si="46"/>
        <v>-6.36326838131612E-2</v>
      </c>
      <c r="AT52">
        <f t="shared" si="47"/>
        <v>-4.2481561061572505E-2</v>
      </c>
      <c r="AU52">
        <f t="shared" si="48"/>
        <v>-0.3215054421298148</v>
      </c>
      <c r="AW52">
        <v>49</v>
      </c>
      <c r="AX52">
        <f>IF(Z52&gt;0, (R52*SUMPRODUCT(K52:$K$98, X52:$X$98)-K52*$AZ$3)/Z52, 0)</f>
        <v>-1171221.4427568747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0.48798100799999999</v>
      </c>
      <c r="Q53" s="5">
        <f t="shared" si="60"/>
        <v>12.5</v>
      </c>
      <c r="R53">
        <f t="shared" si="31"/>
        <v>500000</v>
      </c>
      <c r="S53">
        <f t="shared" si="32"/>
        <v>-2085928.2918254526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-140.1781278892586</v>
      </c>
      <c r="AC53">
        <f t="shared" si="33"/>
        <v>-125.33165156162329</v>
      </c>
      <c r="AE53">
        <f t="shared" si="34"/>
        <v>0</v>
      </c>
      <c r="AF53">
        <f t="shared" si="35"/>
        <v>0</v>
      </c>
      <c r="AG53">
        <f t="shared" si="36"/>
        <v>-7.5105441095929374E-4</v>
      </c>
      <c r="AH53">
        <f t="shared" si="37"/>
        <v>-29.202105447258646</v>
      </c>
      <c r="AI53">
        <f t="shared" si="38"/>
        <v>-29.202856501669604</v>
      </c>
      <c r="AJ53">
        <f t="shared" si="39"/>
        <v>-14.846476327635315</v>
      </c>
      <c r="AK53">
        <f t="shared" si="61"/>
        <v>-9.8124689522481034</v>
      </c>
      <c r="AL53">
        <f t="shared" si="40"/>
        <v>-53.861801781553019</v>
      </c>
      <c r="AN53">
        <f t="shared" si="41"/>
        <v>0</v>
      </c>
      <c r="AO53">
        <f t="shared" si="42"/>
        <v>0</v>
      </c>
      <c r="AP53">
        <f t="shared" si="43"/>
        <v>-2.598784498488009E-6</v>
      </c>
      <c r="AQ53">
        <f t="shared" si="44"/>
        <v>-0.10104458192664974</v>
      </c>
      <c r="AR53">
        <f t="shared" si="45"/>
        <v>-0.10104718071114821</v>
      </c>
      <c r="AS53">
        <f t="shared" si="46"/>
        <v>-5.1371501151491111E-2</v>
      </c>
      <c r="AT53">
        <f t="shared" si="47"/>
        <v>-3.3952922495224309E-2</v>
      </c>
      <c r="AU53">
        <f t="shared" si="48"/>
        <v>-0.18637160435786362</v>
      </c>
      <c r="AW53">
        <v>50</v>
      </c>
      <c r="AX53">
        <f>IF(Z53&gt;0, (R53*SUMPRODUCT(K53:$K$98, X53:$X$98)-K53*$AZ$3)/Z53, 0)</f>
        <v>-2085928.2918254526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0.50007659900000001</v>
      </c>
      <c r="Q54" s="5">
        <f t="shared" si="60"/>
        <v>12.5</v>
      </c>
      <c r="R54">
        <f t="shared" si="31"/>
        <v>500000</v>
      </c>
      <c r="S54">
        <f t="shared" si="32"/>
        <v>-3804247.3937257589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-125.33165156162329</v>
      </c>
      <c r="AC54">
        <f t="shared" si="33"/>
        <v>-111.98460531584921</v>
      </c>
      <c r="AE54">
        <f t="shared" si="34"/>
        <v>0</v>
      </c>
      <c r="AF54">
        <f t="shared" si="35"/>
        <v>0</v>
      </c>
      <c r="AG54">
        <f t="shared" si="36"/>
        <v>-3.6795913135322886E-4</v>
      </c>
      <c r="AH54">
        <f t="shared" si="37"/>
        <v>-15.023389419858878</v>
      </c>
      <c r="AI54">
        <f t="shared" si="38"/>
        <v>-15.023757378990231</v>
      </c>
      <c r="AJ54">
        <f t="shared" si="39"/>
        <v>-13.347046245774081</v>
      </c>
      <c r="AK54">
        <f t="shared" si="61"/>
        <v>-8.7732156093136311</v>
      </c>
      <c r="AL54">
        <f t="shared" si="40"/>
        <v>-37.144019234077945</v>
      </c>
      <c r="AN54">
        <f t="shared" si="41"/>
        <v>0</v>
      </c>
      <c r="AO54">
        <f t="shared" si="42"/>
        <v>0</v>
      </c>
      <c r="AP54">
        <f t="shared" si="43"/>
        <v>-1.1367904821118969E-6</v>
      </c>
      <c r="AQ54">
        <f t="shared" si="44"/>
        <v>-4.6413975483492999E-2</v>
      </c>
      <c r="AR54">
        <f t="shared" si="45"/>
        <v>-4.6415112273975108E-2</v>
      </c>
      <c r="AS54">
        <f t="shared" si="46"/>
        <v>-4.1235000965196618E-2</v>
      </c>
      <c r="AT54">
        <f t="shared" si="47"/>
        <v>-2.7104390548767787E-2</v>
      </c>
      <c r="AU54">
        <f t="shared" si="48"/>
        <v>-0.11475450378793953</v>
      </c>
      <c r="AW54">
        <v>51</v>
      </c>
      <c r="AX54">
        <f>IF(Z54&gt;0, (R54*SUMPRODUCT(K54:$K$98, X54:$X$98)-K54*$AZ$3)/Z54, 0)</f>
        <v>-3804247.3937257589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0.512515834</v>
      </c>
      <c r="Q55" s="5">
        <f t="shared" si="60"/>
        <v>12.5</v>
      </c>
      <c r="R55">
        <f t="shared" si="31"/>
        <v>500000</v>
      </c>
      <c r="S55">
        <f t="shared" si="32"/>
        <v>-7116308.7663152833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-111.98460531584921</v>
      </c>
      <c r="AC55">
        <f t="shared" si="33"/>
        <v>-100.02379533802848</v>
      </c>
      <c r="AE55">
        <f t="shared" si="34"/>
        <v>0</v>
      </c>
      <c r="AF55">
        <f t="shared" si="35"/>
        <v>0</v>
      </c>
      <c r="AG55">
        <f t="shared" si="36"/>
        <v>-1.7569465895628093E-4</v>
      </c>
      <c r="AH55">
        <f t="shared" si="37"/>
        <v>-7.5433952433366258</v>
      </c>
      <c r="AI55">
        <f t="shared" si="38"/>
        <v>-7.5435709379955824</v>
      </c>
      <c r="AJ55">
        <f t="shared" si="39"/>
        <v>-11.96080997782073</v>
      </c>
      <c r="AK55">
        <f t="shared" si="61"/>
        <v>-7.8389223721094456</v>
      </c>
      <c r="AL55">
        <f t="shared" si="40"/>
        <v>-27.343303287925757</v>
      </c>
      <c r="AN55">
        <f t="shared" si="41"/>
        <v>0</v>
      </c>
      <c r="AO55">
        <f t="shared" si="42"/>
        <v>0</v>
      </c>
      <c r="AP55">
        <f t="shared" si="43"/>
        <v>-4.8464237077494372E-7</v>
      </c>
      <c r="AQ55">
        <f t="shared" si="44"/>
        <v>-2.0807968643672889E-2</v>
      </c>
      <c r="AR55">
        <f t="shared" si="45"/>
        <v>-2.0808453286043666E-2</v>
      </c>
      <c r="AS55">
        <f t="shared" si="46"/>
        <v>-3.2993121922289446E-2</v>
      </c>
      <c r="AT55">
        <f t="shared" si="47"/>
        <v>-2.1623161143932163E-2</v>
      </c>
      <c r="AU55">
        <f t="shared" si="48"/>
        <v>-7.5424736352265279E-2</v>
      </c>
      <c r="AW55">
        <v>52</v>
      </c>
      <c r="AX55">
        <f>IF(Z55&gt;0, (R55*SUMPRODUCT(K55:$K$98, X55:$X$98)-K55*$AZ$3)/Z55, 0)</f>
        <v>-7116308.7663152833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0.52569093300000003</v>
      </c>
      <c r="Q56" s="5">
        <f t="shared" si="60"/>
        <v>12.5</v>
      </c>
      <c r="R56">
        <f t="shared" si="31"/>
        <v>500000</v>
      </c>
      <c r="S56">
        <f t="shared" si="32"/>
        <v>-13687111.600649301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-100.02379533802848</v>
      </c>
      <c r="AC56">
        <f t="shared" si="33"/>
        <v>-89.323867634079093</v>
      </c>
      <c r="AE56">
        <f t="shared" si="34"/>
        <v>0</v>
      </c>
      <c r="AF56">
        <f t="shared" si="35"/>
        <v>0</v>
      </c>
      <c r="AG56">
        <f t="shared" si="36"/>
        <v>-8.1576623176873988E-5</v>
      </c>
      <c r="AH56">
        <f t="shared" si="37"/>
        <v>-3.6944435675937655</v>
      </c>
      <c r="AI56">
        <f t="shared" si="38"/>
        <v>-3.6945251442169424</v>
      </c>
      <c r="AJ56">
        <f t="shared" si="39"/>
        <v>-10.699927703949385</v>
      </c>
      <c r="AK56">
        <f t="shared" si="61"/>
        <v>-7.0016656736619938</v>
      </c>
      <c r="AL56">
        <f t="shared" si="40"/>
        <v>-21.396118521828321</v>
      </c>
      <c r="AN56">
        <f t="shared" si="41"/>
        <v>0</v>
      </c>
      <c r="AO56">
        <f t="shared" si="42"/>
        <v>0</v>
      </c>
      <c r="AP56">
        <f t="shared" si="43"/>
        <v>-2.0091414910998408E-7</v>
      </c>
      <c r="AQ56">
        <f t="shared" si="44"/>
        <v>-9.0990035737147177E-3</v>
      </c>
      <c r="AR56">
        <f t="shared" si="45"/>
        <v>-9.0992044878638288E-3</v>
      </c>
      <c r="AS56">
        <f t="shared" si="46"/>
        <v>-2.635273178096896E-2</v>
      </c>
      <c r="AT56">
        <f t="shared" si="47"/>
        <v>-1.724432375836777E-2</v>
      </c>
      <c r="AU56">
        <f t="shared" si="48"/>
        <v>-5.2696260027200556E-2</v>
      </c>
      <c r="AW56">
        <v>53</v>
      </c>
      <c r="AX56">
        <f>IF(Z56&gt;0, (R56*SUMPRODUCT(K56:$K$98, X56:$X$98)-K56*$AZ$3)/Z56, 0)</f>
        <v>-13687111.600649301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0.53963832300000003</v>
      </c>
      <c r="Q57" s="5">
        <f t="shared" si="60"/>
        <v>12.5</v>
      </c>
      <c r="R57">
        <f t="shared" si="31"/>
        <v>500000</v>
      </c>
      <c r="S57">
        <f t="shared" si="32"/>
        <v>-27137685.489597309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-89.323867634079093</v>
      </c>
      <c r="AC57">
        <f t="shared" si="33"/>
        <v>-79.760881215694738</v>
      </c>
      <c r="AE57">
        <f t="shared" si="34"/>
        <v>0</v>
      </c>
      <c r="AF57">
        <f t="shared" si="35"/>
        <v>0</v>
      </c>
      <c r="AG57">
        <f t="shared" si="36"/>
        <v>-3.673898481793403E-5</v>
      </c>
      <c r="AH57">
        <f t="shared" si="37"/>
        <v>-1.7608748850868485</v>
      </c>
      <c r="AI57">
        <f t="shared" si="38"/>
        <v>-1.7609116240716665</v>
      </c>
      <c r="AJ57">
        <f t="shared" si="39"/>
        <v>-9.5629864183843551</v>
      </c>
      <c r="AK57">
        <f t="shared" si="61"/>
        <v>-6.2526707343855374</v>
      </c>
      <c r="AL57">
        <f t="shared" si="40"/>
        <v>-17.576568776841562</v>
      </c>
      <c r="AN57">
        <f t="shared" si="41"/>
        <v>0</v>
      </c>
      <c r="AO57">
        <f t="shared" si="42"/>
        <v>0</v>
      </c>
      <c r="AP57">
        <f t="shared" si="43"/>
        <v>-8.0789315291250414E-8</v>
      </c>
      <c r="AQ57">
        <f t="shared" si="44"/>
        <v>-3.872177660452991E-3</v>
      </c>
      <c r="AR57">
        <f t="shared" si="45"/>
        <v>-3.872258449768282E-3</v>
      </c>
      <c r="AS57">
        <f t="shared" si="46"/>
        <v>-2.1029082014908124E-2</v>
      </c>
      <c r="AT57">
        <f t="shared" si="47"/>
        <v>-1.3749671905089234E-2</v>
      </c>
      <c r="AU57">
        <f t="shared" si="48"/>
        <v>-3.8651012369765647E-2</v>
      </c>
      <c r="AW57">
        <v>54</v>
      </c>
      <c r="AX57">
        <f>IF(Z57&gt;0, (R57*SUMPRODUCT(K57:$K$98, X57:$X$98)-K57*$AZ$3)/Z57, 0)</f>
        <v>-27137685.489597309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0.55384314300000004</v>
      </c>
      <c r="Q58" s="5">
        <f t="shared" si="60"/>
        <v>12.5</v>
      </c>
      <c r="R58">
        <f t="shared" si="31"/>
        <v>500000</v>
      </c>
      <c r="S58">
        <f t="shared" si="32"/>
        <v>-55556060.967832968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-79.760881215694738</v>
      </c>
      <c r="AC58">
        <f t="shared" si="33"/>
        <v>-71.218248552321185</v>
      </c>
      <c r="AE58">
        <f t="shared" si="34"/>
        <v>0</v>
      </c>
      <c r="AF58">
        <f t="shared" si="35"/>
        <v>0</v>
      </c>
      <c r="AG58">
        <f t="shared" si="36"/>
        <v>-1.6023960147560822E-5</v>
      </c>
      <c r="AH58">
        <f t="shared" si="37"/>
        <v>-0.81390539288775476</v>
      </c>
      <c r="AI58">
        <f t="shared" si="38"/>
        <v>-0.81392141684790231</v>
      </c>
      <c r="AJ58">
        <f t="shared" si="39"/>
        <v>-8.5426326633735528</v>
      </c>
      <c r="AK58">
        <f t="shared" si="61"/>
        <v>-5.5832616850986323</v>
      </c>
      <c r="AL58">
        <f t="shared" si="40"/>
        <v>-14.939815765320088</v>
      </c>
      <c r="AN58">
        <f t="shared" si="41"/>
        <v>0</v>
      </c>
      <c r="AO58">
        <f t="shared" si="42"/>
        <v>0</v>
      </c>
      <c r="AP58">
        <f t="shared" si="43"/>
        <v>-3.1461440925548045E-8</v>
      </c>
      <c r="AQ58">
        <f t="shared" si="44"/>
        <v>-1.5980217250615746E-3</v>
      </c>
      <c r="AR58">
        <f t="shared" si="45"/>
        <v>-1.5980531865025002E-3</v>
      </c>
      <c r="AS58">
        <f t="shared" si="46"/>
        <v>-1.6772603676769349E-2</v>
      </c>
      <c r="AT58">
        <f t="shared" si="47"/>
        <v>-1.0962175146469341E-2</v>
      </c>
      <c r="AU58">
        <f t="shared" si="48"/>
        <v>-2.9332832009741194E-2</v>
      </c>
      <c r="AW58">
        <v>55</v>
      </c>
      <c r="AX58">
        <f>IF(Z58&gt;0, (R58*SUMPRODUCT(K58:$K$98, X58:$X$98)-K58*$AZ$3)/Z58, 0)</f>
        <v>-55556060.967832968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0.568687897</v>
      </c>
      <c r="Q59" s="5">
        <f t="shared" si="60"/>
        <v>12.5</v>
      </c>
      <c r="R59">
        <f t="shared" si="31"/>
        <v>500000</v>
      </c>
      <c r="S59">
        <f t="shared" si="32"/>
        <v>-117738495.26355417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-71.218248552321185</v>
      </c>
      <c r="AC59">
        <f t="shared" si="33"/>
        <v>-63.58903868026588</v>
      </c>
      <c r="AE59">
        <f t="shared" si="34"/>
        <v>0</v>
      </c>
      <c r="AF59">
        <f t="shared" si="35"/>
        <v>0</v>
      </c>
      <c r="AG59">
        <f t="shared" si="36"/>
        <v>-6.7510883481570409E-6</v>
      </c>
      <c r="AH59">
        <f t="shared" si="37"/>
        <v>-0.36450528791712694</v>
      </c>
      <c r="AI59">
        <f t="shared" si="38"/>
        <v>-0.36451203900547507</v>
      </c>
      <c r="AJ59">
        <f t="shared" si="39"/>
        <v>-7.6292098720553057</v>
      </c>
      <c r="AK59">
        <f t="shared" si="61"/>
        <v>-4.9852773986624834</v>
      </c>
      <c r="AL59">
        <f t="shared" si="40"/>
        <v>-12.978999309723264</v>
      </c>
      <c r="AN59">
        <f t="shared" si="41"/>
        <v>0</v>
      </c>
      <c r="AO59">
        <f t="shared" si="42"/>
        <v>0</v>
      </c>
      <c r="AP59">
        <f t="shared" si="43"/>
        <v>-1.1834898071207958E-8</v>
      </c>
      <c r="AQ59">
        <f t="shared" si="44"/>
        <v>-6.3899073844784463E-4</v>
      </c>
      <c r="AR59">
        <f t="shared" si="45"/>
        <v>-6.3900257334591583E-4</v>
      </c>
      <c r="AS59">
        <f t="shared" si="46"/>
        <v>-1.3374276345276432E-2</v>
      </c>
      <c r="AT59">
        <f t="shared" si="47"/>
        <v>-8.7393686509781125E-3</v>
      </c>
      <c r="AU59">
        <f t="shared" si="48"/>
        <v>-2.2752647569600458E-2</v>
      </c>
      <c r="AW59">
        <v>56</v>
      </c>
      <c r="AX59">
        <f>IF(Z59&gt;0, (R59*SUMPRODUCT(K59:$K$98, X59:$X$98)-K59*$AZ$3)/Z59, 0)</f>
        <v>-117738495.26355417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0.58363282999999999</v>
      </c>
      <c r="Q60" s="5">
        <f t="shared" si="60"/>
        <v>12.5</v>
      </c>
      <c r="R60">
        <f t="shared" si="31"/>
        <v>500000</v>
      </c>
      <c r="S60">
        <f t="shared" si="32"/>
        <v>-258693722.36359638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-63.58903868026588</v>
      </c>
      <c r="AC60">
        <f t="shared" si="33"/>
        <v>-56.776456337271867</v>
      </c>
      <c r="AE60">
        <f t="shared" si="34"/>
        <v>0</v>
      </c>
      <c r="AF60">
        <f t="shared" si="35"/>
        <v>0</v>
      </c>
      <c r="AG60">
        <f t="shared" si="36"/>
        <v>-2.7434206664605509E-6</v>
      </c>
      <c r="AH60">
        <f t="shared" si="37"/>
        <v>-0.15760627192859675</v>
      </c>
      <c r="AI60">
        <f t="shared" si="38"/>
        <v>-0.15760901534926322</v>
      </c>
      <c r="AJ60">
        <f t="shared" si="39"/>
        <v>-6.8125823429940127</v>
      </c>
      <c r="AK60">
        <f t="shared" si="61"/>
        <v>-4.4512327076186118</v>
      </c>
      <c r="AL60">
        <f t="shared" si="40"/>
        <v>-11.421424065961887</v>
      </c>
      <c r="AN60">
        <f t="shared" si="41"/>
        <v>0</v>
      </c>
      <c r="AO60">
        <f t="shared" si="42"/>
        <v>0</v>
      </c>
      <c r="AP60">
        <f t="shared" si="43"/>
        <v>-4.2940303896743177E-9</v>
      </c>
      <c r="AQ60">
        <f t="shared" si="44"/>
        <v>-2.466869662164515E-4</v>
      </c>
      <c r="AR60">
        <f t="shared" si="45"/>
        <v>-2.4669126024684117E-4</v>
      </c>
      <c r="AS60">
        <f t="shared" si="46"/>
        <v>-1.0663124314331474E-2</v>
      </c>
      <c r="AT60">
        <f t="shared" si="47"/>
        <v>-6.9671154525078232E-3</v>
      </c>
      <c r="AU60">
        <f t="shared" si="48"/>
        <v>-1.7876931027086134E-2</v>
      </c>
      <c r="AW60">
        <v>57</v>
      </c>
      <c r="AX60">
        <f>IF(Z60&gt;0, (R60*SUMPRODUCT(K60:$K$98, X60:$X$98)-K60*$AZ$3)/Z60, 0)</f>
        <v>-258693722.36359638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0.59833308299999999</v>
      </c>
      <c r="Q61" s="5">
        <f t="shared" si="60"/>
        <v>12.5</v>
      </c>
      <c r="R61">
        <f t="shared" si="31"/>
        <v>500000</v>
      </c>
      <c r="S61">
        <f t="shared" si="32"/>
        <v>-589729339.7134589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-56.776456337271867</v>
      </c>
      <c r="AC61">
        <f t="shared" si="33"/>
        <v>-50.693469690548376</v>
      </c>
      <c r="AE61">
        <f t="shared" si="34"/>
        <v>0</v>
      </c>
      <c r="AF61">
        <f t="shared" si="35"/>
        <v>0</v>
      </c>
      <c r="AG61">
        <f t="shared" si="36"/>
        <v>-1.0745071144666893E-6</v>
      </c>
      <c r="AH61">
        <f t="shared" si="37"/>
        <v>-6.5659173813170255E-2</v>
      </c>
      <c r="AI61">
        <f t="shared" si="38"/>
        <v>-6.566024832028472E-2</v>
      </c>
      <c r="AJ61">
        <f t="shared" si="39"/>
        <v>-6.0829866467234908</v>
      </c>
      <c r="AK61">
        <f t="shared" si="61"/>
        <v>-3.9743519436090309</v>
      </c>
      <c r="AL61">
        <f t="shared" si="40"/>
        <v>-10.122998838652807</v>
      </c>
      <c r="AN61">
        <f t="shared" si="41"/>
        <v>0</v>
      </c>
      <c r="AO61">
        <f t="shared" si="42"/>
        <v>0</v>
      </c>
      <c r="AP61">
        <f t="shared" si="43"/>
        <v>-1.5016336109179003E-9</v>
      </c>
      <c r="AQ61">
        <f t="shared" si="44"/>
        <v>-9.1759301483911634E-5</v>
      </c>
      <c r="AR61">
        <f t="shared" si="45"/>
        <v>-9.1760803117522547E-5</v>
      </c>
      <c r="AS61">
        <f t="shared" si="46"/>
        <v>-8.5010299890089184E-3</v>
      </c>
      <c r="AT61">
        <f t="shared" si="47"/>
        <v>-5.5541935272362666E-3</v>
      </c>
      <c r="AU61">
        <f t="shared" si="48"/>
        <v>-1.4146984319362709E-2</v>
      </c>
      <c r="AW61">
        <v>58</v>
      </c>
      <c r="AX61">
        <f>IF(Z61&gt;0, (R61*SUMPRODUCT(K61:$K$98, X61:$X$98)-K61*$AZ$3)/Z61, 0)</f>
        <v>-589729339.7134589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0.61338487399999997</v>
      </c>
      <c r="Q62" s="5">
        <f t="shared" si="60"/>
        <v>12.5</v>
      </c>
      <c r="R62">
        <f t="shared" si="31"/>
        <v>500000</v>
      </c>
      <c r="S62">
        <f t="shared" si="32"/>
        <v>-1398098239.1575756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-50.693469690548376</v>
      </c>
      <c r="AC62">
        <f t="shared" si="33"/>
        <v>-45.262103116198347</v>
      </c>
      <c r="AE62">
        <f t="shared" si="34"/>
        <v>0</v>
      </c>
      <c r="AF62">
        <f t="shared" si="35"/>
        <v>0</v>
      </c>
      <c r="AG62">
        <f t="shared" si="36"/>
        <v>-4.0467563230276868E-7</v>
      </c>
      <c r="AH62">
        <f t="shared" si="37"/>
        <v>-2.6363456440770153E-2</v>
      </c>
      <c r="AI62">
        <f t="shared" si="38"/>
        <v>-2.6363861116402456E-2</v>
      </c>
      <c r="AJ62">
        <f t="shared" si="39"/>
        <v>-5.4313665743500295</v>
      </c>
      <c r="AK62">
        <f t="shared" si="61"/>
        <v>-3.5485428783383868</v>
      </c>
      <c r="AL62">
        <f t="shared" si="40"/>
        <v>-9.0062733138048188</v>
      </c>
      <c r="AN62">
        <f t="shared" si="41"/>
        <v>0</v>
      </c>
      <c r="AO62">
        <f t="shared" si="42"/>
        <v>0</v>
      </c>
      <c r="AP62">
        <f t="shared" si="43"/>
        <v>-5.0494458176935716E-10</v>
      </c>
      <c r="AQ62">
        <f t="shared" si="44"/>
        <v>-3.2895690829537187E-5</v>
      </c>
      <c r="AR62">
        <f t="shared" si="45"/>
        <v>-3.289619577411896E-5</v>
      </c>
      <c r="AS62">
        <f t="shared" si="46"/>
        <v>-6.7771293954990092E-3</v>
      </c>
      <c r="AT62">
        <f t="shared" si="47"/>
        <v>-4.4277869892907521E-3</v>
      </c>
      <c r="AU62">
        <f t="shared" si="48"/>
        <v>-1.123781258056388E-2</v>
      </c>
      <c r="AW62">
        <v>59</v>
      </c>
      <c r="AX62">
        <f>IF(Z62&gt;0, (R62*SUMPRODUCT(K62:$K$98, X62:$X$98)-K62*$AZ$3)/Z62, 0)</f>
        <v>-1398098239.1575756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0.62870016699999998</v>
      </c>
      <c r="Q63" s="5">
        <f t="shared" si="60"/>
        <v>12.5</v>
      </c>
      <c r="R63">
        <f t="shared" si="31"/>
        <v>500000</v>
      </c>
      <c r="S63">
        <f t="shared" si="32"/>
        <v>-3455033014.0770884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-45.262103116198347</v>
      </c>
      <c r="AC63">
        <f t="shared" si="33"/>
        <v>-40.412619642557473</v>
      </c>
      <c r="AE63">
        <f t="shared" si="34"/>
        <v>0</v>
      </c>
      <c r="AF63">
        <f t="shared" si="35"/>
        <v>0</v>
      </c>
      <c r="AG63">
        <f t="shared" si="36"/>
        <v>-1.4620923837015972E-7</v>
      </c>
      <c r="AH63">
        <f t="shared" si="37"/>
        <v>-1.0176785504383249E-2</v>
      </c>
      <c r="AI63">
        <f t="shared" si="38"/>
        <v>-1.017693171362162E-2</v>
      </c>
      <c r="AJ63">
        <f t="shared" si="39"/>
        <v>-4.8494834736408734</v>
      </c>
      <c r="AK63">
        <f t="shared" si="61"/>
        <v>-3.1683472181338845</v>
      </c>
      <c r="AL63">
        <f t="shared" si="40"/>
        <v>-8.0280076234883797</v>
      </c>
      <c r="AN63">
        <f t="shared" si="41"/>
        <v>0</v>
      </c>
      <c r="AO63">
        <f t="shared" si="42"/>
        <v>0</v>
      </c>
      <c r="AP63">
        <f t="shared" si="43"/>
        <v>-1.6288963666743179E-10</v>
      </c>
      <c r="AQ63">
        <f t="shared" si="44"/>
        <v>-1.1337812245862143E-5</v>
      </c>
      <c r="AR63">
        <f t="shared" si="45"/>
        <v>-1.1337975135498811E-5</v>
      </c>
      <c r="AS63">
        <f t="shared" si="46"/>
        <v>-5.4027406876041573E-3</v>
      </c>
      <c r="AT63">
        <f t="shared" si="47"/>
        <v>-3.5298106532194837E-3</v>
      </c>
      <c r="AU63">
        <f t="shared" si="48"/>
        <v>-8.9438893159591391E-3</v>
      </c>
      <c r="AW63">
        <v>60</v>
      </c>
      <c r="AX63">
        <f>IF(Z63&gt;0, (R63*SUMPRODUCT(K63:$K$98, X63:$X$98)-K63*$AZ$3)/Z63, 0)</f>
        <v>-3455033014.0770884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0.64417999699999995</v>
      </c>
      <c r="Q64" s="5">
        <f t="shared" si="60"/>
        <v>12.5</v>
      </c>
      <c r="R64">
        <f t="shared" si="31"/>
        <v>500000</v>
      </c>
      <c r="S64">
        <f t="shared" si="32"/>
        <v>-8920397011.0978298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-40.412619642557473</v>
      </c>
      <c r="AC64">
        <f t="shared" si="33"/>
        <v>-36.082705650609263</v>
      </c>
      <c r="AE64">
        <f t="shared" si="34"/>
        <v>0</v>
      </c>
      <c r="AF64">
        <f t="shared" si="35"/>
        <v>0</v>
      </c>
      <c r="AG64">
        <f t="shared" si="36"/>
        <v>-5.0562079251796348E-8</v>
      </c>
      <c r="AH64">
        <f t="shared" si="37"/>
        <v>-3.7674026693864707E-3</v>
      </c>
      <c r="AI64">
        <f t="shared" si="38"/>
        <v>-3.7674532314657225E-3</v>
      </c>
      <c r="AJ64">
        <f t="shared" si="39"/>
        <v>-4.3299139919482101</v>
      </c>
      <c r="AK64">
        <f t="shared" si="61"/>
        <v>-2.8288833749790232</v>
      </c>
      <c r="AL64">
        <f t="shared" si="40"/>
        <v>-7.1625648201586989</v>
      </c>
      <c r="AN64">
        <f t="shared" si="41"/>
        <v>0</v>
      </c>
      <c r="AO64">
        <f t="shared" si="42"/>
        <v>0</v>
      </c>
      <c r="AP64">
        <f t="shared" si="43"/>
        <v>-5.0295084500892999E-11</v>
      </c>
      <c r="AQ64">
        <f t="shared" si="44"/>
        <v>-3.7475087735627599E-6</v>
      </c>
      <c r="AR64">
        <f t="shared" si="45"/>
        <v>-3.7475590686472607E-6</v>
      </c>
      <c r="AS64">
        <f t="shared" si="46"/>
        <v>-4.3070497362684545E-3</v>
      </c>
      <c r="AT64">
        <f t="shared" si="47"/>
        <v>-2.8139453616849931E-3</v>
      </c>
      <c r="AU64">
        <f t="shared" si="48"/>
        <v>-7.1247426570220946E-3</v>
      </c>
      <c r="AW64">
        <v>61</v>
      </c>
      <c r="AX64">
        <f>IF(Z64&gt;0, (R64*SUMPRODUCT(K64:$K$98, X64:$X$98)-K64*$AZ$3)/Z64, 0)</f>
        <v>-8920397011.0978298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0.65972661300000002</v>
      </c>
      <c r="Q65" s="5">
        <f t="shared" si="60"/>
        <v>12.5</v>
      </c>
      <c r="R65">
        <f t="shared" si="31"/>
        <v>500000</v>
      </c>
      <c r="S65">
        <f t="shared" si="32"/>
        <v>-24115297461.413868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-36.082705650609263</v>
      </c>
      <c r="AC65">
        <f t="shared" si="33"/>
        <v>-32.216704639403346</v>
      </c>
      <c r="AE65">
        <f t="shared" si="34"/>
        <v>0</v>
      </c>
      <c r="AF65">
        <f t="shared" si="35"/>
        <v>0</v>
      </c>
      <c r="AG65">
        <f t="shared" si="36"/>
        <v>-1.6699309168253204E-8</v>
      </c>
      <c r="AH65">
        <f t="shared" si="37"/>
        <v>-1.3342859716410072E-3</v>
      </c>
      <c r="AI65">
        <f t="shared" si="38"/>
        <v>-1.3343026709501755E-3</v>
      </c>
      <c r="AJ65">
        <f t="shared" si="39"/>
        <v>-3.8660010112059169</v>
      </c>
      <c r="AK65">
        <f t="shared" si="61"/>
        <v>-2.5257893955426485</v>
      </c>
      <c r="AL65">
        <f t="shared" si="40"/>
        <v>-6.3931247094195154</v>
      </c>
      <c r="AN65">
        <f t="shared" si="41"/>
        <v>0</v>
      </c>
      <c r="AO65">
        <f t="shared" si="42"/>
        <v>0</v>
      </c>
      <c r="AP65">
        <f t="shared" si="43"/>
        <v>-1.4831364203179583E-11</v>
      </c>
      <c r="AQ65">
        <f t="shared" si="44"/>
        <v>-1.1850359195829618E-6</v>
      </c>
      <c r="AR65">
        <f t="shared" si="45"/>
        <v>-1.1850507509471651E-6</v>
      </c>
      <c r="AS65">
        <f t="shared" si="46"/>
        <v>-3.433559342446334E-3</v>
      </c>
      <c r="AT65">
        <f t="shared" si="47"/>
        <v>-2.2432606072733934E-3</v>
      </c>
      <c r="AU65">
        <f t="shared" si="48"/>
        <v>-5.6780050004706746E-3</v>
      </c>
      <c r="AW65">
        <v>62</v>
      </c>
      <c r="AX65">
        <f>IF(Z65&gt;0, (R65*SUMPRODUCT(K65:$K$98, X65:$X$98)-K65*$AZ$3)/Z65, 0)</f>
        <v>-24115297461.413868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0.67535580100000003</v>
      </c>
      <c r="Q66" s="5">
        <f t="shared" si="60"/>
        <v>12.5</v>
      </c>
      <c r="R66">
        <f t="shared" si="31"/>
        <v>500000</v>
      </c>
      <c r="S66">
        <f t="shared" si="32"/>
        <v>-68431315152.241028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-32.216704639403346</v>
      </c>
      <c r="AC66">
        <f t="shared" si="33"/>
        <v>-28.764915861301148</v>
      </c>
      <c r="AE66">
        <f t="shared" si="34"/>
        <v>0</v>
      </c>
      <c r="AF66">
        <f t="shared" si="35"/>
        <v>0</v>
      </c>
      <c r="AG66">
        <f t="shared" si="36"/>
        <v>-5.2543407570983856E-9</v>
      </c>
      <c r="AH66">
        <f t="shared" si="37"/>
        <v>-4.5111901277889149E-4</v>
      </c>
      <c r="AI66">
        <f t="shared" si="38"/>
        <v>-4.5112426711964857E-4</v>
      </c>
      <c r="AJ66">
        <f t="shared" si="39"/>
        <v>-3.4517887781021983</v>
      </c>
      <c r="AK66">
        <f t="shared" si="61"/>
        <v>-2.2551693247582345</v>
      </c>
      <c r="AL66">
        <f t="shared" si="40"/>
        <v>-5.7074092271275525</v>
      </c>
      <c r="AN66">
        <f t="shared" si="41"/>
        <v>0</v>
      </c>
      <c r="AO66">
        <f t="shared" si="42"/>
        <v>0</v>
      </c>
      <c r="AP66">
        <f t="shared" si="43"/>
        <v>-4.166609562309565E-12</v>
      </c>
      <c r="AQ66">
        <f t="shared" si="44"/>
        <v>-3.5773028040575263E-7</v>
      </c>
      <c r="AR66">
        <f t="shared" si="45"/>
        <v>-3.5773444701531494E-7</v>
      </c>
      <c r="AS66">
        <f t="shared" si="46"/>
        <v>-2.737214199608898E-3</v>
      </c>
      <c r="AT66">
        <f t="shared" si="47"/>
        <v>-1.7883137975912057E-3</v>
      </c>
      <c r="AU66">
        <f t="shared" si="48"/>
        <v>-4.5258857316471191E-3</v>
      </c>
      <c r="AW66">
        <v>63</v>
      </c>
      <c r="AX66">
        <f>IF(Z66&gt;0, (R66*SUMPRODUCT(K66:$K$98, X66:$X$98)-K66*$AZ$3)/Z66, 0)</f>
        <v>-68431315152.241028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2">$C$6</f>
        <v>500000</v>
      </c>
      <c r="S67">
        <f t="shared" ref="S67:S79" si="63">AX67</f>
        <v>-204411480210.2106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-28.764915861301148</v>
      </c>
      <c r="AC67">
        <f t="shared" ref="AC67:AC79" si="64">S67*Z67</f>
        <v>-25.682960894800971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-1.5705429599886823E-9</v>
      </c>
      <c r="AH67">
        <f t="shared" ref="AH67:AH79" si="68">-X67*R67</f>
        <v>-1.4525017558154879E-4</v>
      </c>
      <c r="AI67">
        <f t="shared" ref="AI67:AI79" si="69">SUM(AE67:AH67)</f>
        <v>-1.4525174612450877E-4</v>
      </c>
      <c r="AJ67">
        <f t="shared" ref="AJ67:AJ79" si="70">AB67-AC67</f>
        <v>-3.0819549665001773</v>
      </c>
      <c r="AK67">
        <f t="shared" si="61"/>
        <v>-2.0135441102910807</v>
      </c>
      <c r="AL67">
        <f t="shared" ref="AL67:AL79" si="71">SUM(AI67:AK67)</f>
        <v>-5.0956443285373823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-1.1119784468316523E-12</v>
      </c>
      <c r="AQ67">
        <f t="shared" ref="AQ67:AQ79" si="75">AH67*$K67</f>
        <v>-1.0284027165125068E-7</v>
      </c>
      <c r="AR67">
        <f t="shared" ref="AR67:AR79" si="76">AI67*$K67</f>
        <v>-1.028413836296975E-7</v>
      </c>
      <c r="AS67">
        <f t="shared" ref="AS67:AS79" si="77">AJ67*$K67</f>
        <v>-2.1820908973280554E-3</v>
      </c>
      <c r="AT67">
        <f t="shared" ref="AT67:AT79" si="78">AK67*$K67</f>
        <v>-1.4256328603737347E-3</v>
      </c>
      <c r="AU67">
        <f t="shared" ref="AU67:AU79" si="79">AL67*$K67</f>
        <v>-3.6078265990854199E-3</v>
      </c>
      <c r="AW67">
        <v>64</v>
      </c>
      <c r="AX67">
        <f>IF(Z67&gt;0, (R67*SUMPRODUCT(K67:$K$98, X67:$X$98)-K67*$AZ$3)/Z67, 0)</f>
        <v>-204411480210.2106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0.70685825099999999</v>
      </c>
      <c r="Q68" s="5">
        <f t="shared" si="60"/>
        <v>12.5</v>
      </c>
      <c r="R68">
        <f t="shared" si="62"/>
        <v>500000</v>
      </c>
      <c r="S68">
        <f t="shared" si="63"/>
        <v>-644589685311.3855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-25.682960894800971</v>
      </c>
      <c r="AC68">
        <f t="shared" si="64"/>
        <v>-22.931215172435476</v>
      </c>
      <c r="AE68">
        <f t="shared" si="65"/>
        <v>0</v>
      </c>
      <c r="AF68">
        <f t="shared" si="66"/>
        <v>0</v>
      </c>
      <c r="AG68">
        <f t="shared" si="67"/>
        <v>-4.4468628057083255E-10</v>
      </c>
      <c r="AH68">
        <f t="shared" si="68"/>
        <v>-4.4406049992718517E-5</v>
      </c>
      <c r="AI68">
        <f t="shared" si="69"/>
        <v>-4.4406494678999086E-5</v>
      </c>
      <c r="AJ68">
        <f t="shared" si="70"/>
        <v>-2.7517457223654951</v>
      </c>
      <c r="AK68">
        <f t="shared" si="61"/>
        <v>-1.7978072626360682</v>
      </c>
      <c r="AL68">
        <f t="shared" si="71"/>
        <v>-4.549597391496242</v>
      </c>
      <c r="AN68">
        <f t="shared" si="72"/>
        <v>0</v>
      </c>
      <c r="AO68">
        <f t="shared" si="73"/>
        <v>0</v>
      </c>
      <c r="AP68">
        <f t="shared" si="74"/>
        <v>-2.8111385918412283E-13</v>
      </c>
      <c r="AQ68">
        <f t="shared" si="75"/>
        <v>-2.807182643132565E-8</v>
      </c>
      <c r="AR68">
        <f t="shared" si="76"/>
        <v>-2.8072107545184835E-8</v>
      </c>
      <c r="AS68">
        <f t="shared" si="77"/>
        <v>-1.7395496405119011E-3</v>
      </c>
      <c r="AT68">
        <f t="shared" si="78"/>
        <v>-1.1365058013935454E-3</v>
      </c>
      <c r="AU68">
        <f t="shared" si="79"/>
        <v>-2.8760835140129912E-3</v>
      </c>
      <c r="AW68">
        <v>65</v>
      </c>
      <c r="AX68">
        <f>IF(Z68&gt;0, (R68*SUMPRODUCT(K68:$K$98, X68:$X$98)-K68*$AZ$3)/Z68, 0)</f>
        <v>-644589685311.3855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0.722550582</v>
      </c>
      <c r="Q69" s="5">
        <f t="shared" ref="Q69:Q79" si="91">$C$8</f>
        <v>12.5</v>
      </c>
      <c r="R69">
        <f t="shared" si="62"/>
        <v>500000</v>
      </c>
      <c r="S69">
        <f t="shared" si="63"/>
        <v>-2151907862510.7322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-22.931215172435476</v>
      </c>
      <c r="AC69">
        <f t="shared" si="64"/>
        <v>-20.474299285145008</v>
      </c>
      <c r="AE69">
        <f t="shared" si="65"/>
        <v>0</v>
      </c>
      <c r="AF69">
        <f t="shared" si="66"/>
        <v>0</v>
      </c>
      <c r="AG69">
        <f t="shared" si="67"/>
        <v>-1.1893108693125388E-10</v>
      </c>
      <c r="AH69">
        <f t="shared" si="68"/>
        <v>-1.2852333233354815E-5</v>
      </c>
      <c r="AI69">
        <f t="shared" si="69"/>
        <v>-1.2852452164441746E-5</v>
      </c>
      <c r="AJ69">
        <f t="shared" si="70"/>
        <v>-2.4569158872904673</v>
      </c>
      <c r="AK69">
        <f t="shared" si="61"/>
        <v>-1.6051850620704835</v>
      </c>
      <c r="AL69">
        <f t="shared" si="71"/>
        <v>-4.0621138018131155</v>
      </c>
      <c r="AN69">
        <f t="shared" si="72"/>
        <v>0</v>
      </c>
      <c r="AO69">
        <f t="shared" si="73"/>
        <v>0</v>
      </c>
      <c r="AP69">
        <f t="shared" si="74"/>
        <v>-6.7128337527256797E-14</v>
      </c>
      <c r="AQ69">
        <f t="shared" si="75"/>
        <v>-7.2542493772054997E-9</v>
      </c>
      <c r="AR69">
        <f t="shared" si="76"/>
        <v>-7.2543165055430274E-9</v>
      </c>
      <c r="AS69">
        <f t="shared" si="77"/>
        <v>-1.3867583590945263E-3</v>
      </c>
      <c r="AT69">
        <f t="shared" si="78"/>
        <v>-9.0601547014081444E-4</v>
      </c>
      <c r="AU69">
        <f t="shared" si="79"/>
        <v>-2.2927810835518467E-3</v>
      </c>
      <c r="AW69">
        <v>66</v>
      </c>
      <c r="AX69">
        <f>IF(Z69&gt;0, (R69*SUMPRODUCT(K69:$K$98, X69:$X$98)-K69*$AZ$3)/Z69, 0)</f>
        <v>-2151907862510.7322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0.74076925400000004</v>
      </c>
      <c r="Q70" s="5">
        <f t="shared" si="91"/>
        <v>12.5</v>
      </c>
      <c r="R70">
        <f t="shared" si="62"/>
        <v>500000</v>
      </c>
      <c r="S70">
        <f t="shared" si="63"/>
        <v>-7709106269208.6855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-20.474299285145008</v>
      </c>
      <c r="AC70">
        <f t="shared" si="64"/>
        <v>-18.280624367968638</v>
      </c>
      <c r="AE70">
        <f t="shared" si="65"/>
        <v>0</v>
      </c>
      <c r="AF70">
        <f t="shared" si="66"/>
        <v>0</v>
      </c>
      <c r="AG70">
        <f t="shared" si="67"/>
        <v>-2.9641283518467248E-11</v>
      </c>
      <c r="AH70">
        <f t="shared" si="68"/>
        <v>-3.5240197017389637E-6</v>
      </c>
      <c r="AI70">
        <f t="shared" si="69"/>
        <v>-3.524049343022482E-6</v>
      </c>
      <c r="AJ70">
        <f t="shared" si="70"/>
        <v>-2.1936749171763701</v>
      </c>
      <c r="AK70">
        <f t="shared" si="61"/>
        <v>-1.4332009499601508</v>
      </c>
      <c r="AL70">
        <f t="shared" si="71"/>
        <v>-3.6268793911858639</v>
      </c>
      <c r="AN70">
        <f t="shared" si="72"/>
        <v>0</v>
      </c>
      <c r="AO70">
        <f t="shared" si="73"/>
        <v>0</v>
      </c>
      <c r="AP70">
        <f t="shared" si="74"/>
        <v>-1.4937897892551787E-14</v>
      </c>
      <c r="AQ70">
        <f t="shared" si="75"/>
        <v>-1.7759503040116508E-9</v>
      </c>
      <c r="AR70">
        <f t="shared" si="76"/>
        <v>-1.7759652419095433E-9</v>
      </c>
      <c r="AS70">
        <f t="shared" si="77"/>
        <v>-1.1055152824882496E-3</v>
      </c>
      <c r="AT70">
        <f t="shared" si="78"/>
        <v>-7.2226998661089074E-4</v>
      </c>
      <c r="AU70">
        <f t="shared" si="79"/>
        <v>-1.8277870450643821E-3</v>
      </c>
      <c r="AW70">
        <v>67</v>
      </c>
      <c r="AX70">
        <f>IF(Z70&gt;0, (R70*SUMPRODUCT(K70:$K$98, X70:$X$98)-K70*$AZ$3)/Z70, 0)</f>
        <v>-7709106269208.6855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0.75888896100000003</v>
      </c>
      <c r="Q71" s="5">
        <f t="shared" si="91"/>
        <v>12.5</v>
      </c>
      <c r="R71">
        <f t="shared" si="62"/>
        <v>500000</v>
      </c>
      <c r="S71">
        <f t="shared" si="63"/>
        <v>-29782785919427.148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-18.280624367968638</v>
      </c>
      <c r="AC71">
        <f t="shared" si="64"/>
        <v>-16.321986044360106</v>
      </c>
      <c r="AE71">
        <f t="shared" si="65"/>
        <v>0</v>
      </c>
      <c r="AF71">
        <f t="shared" si="66"/>
        <v>0</v>
      </c>
      <c r="AG71">
        <f t="shared" si="67"/>
        <v>-6.8504278312465407E-12</v>
      </c>
      <c r="AH71">
        <f t="shared" si="68"/>
        <v>-8.9977771408144147E-7</v>
      </c>
      <c r="AI71">
        <f t="shared" si="69"/>
        <v>-8.997845645092727E-7</v>
      </c>
      <c r="AJ71">
        <f t="shared" si="70"/>
        <v>-1.9586383236085325</v>
      </c>
      <c r="AK71">
        <f t="shared" si="61"/>
        <v>-1.2796437057578047</v>
      </c>
      <c r="AL71">
        <f t="shared" si="71"/>
        <v>-3.2382829291509019</v>
      </c>
      <c r="AN71">
        <f t="shared" si="72"/>
        <v>0</v>
      </c>
      <c r="AO71">
        <f t="shared" si="73"/>
        <v>0</v>
      </c>
      <c r="AP71">
        <f t="shared" si="74"/>
        <v>-3.0824224128781725E-15</v>
      </c>
      <c r="AQ71">
        <f t="shared" si="75"/>
        <v>-4.0486449325723985E-10</v>
      </c>
      <c r="AR71">
        <f t="shared" si="76"/>
        <v>-4.0486757567965271E-10</v>
      </c>
      <c r="AS71">
        <f t="shared" si="77"/>
        <v>-8.8131001685401054E-4</v>
      </c>
      <c r="AT71">
        <f t="shared" si="78"/>
        <v>-5.7578921146135098E-4</v>
      </c>
      <c r="AU71">
        <f t="shared" si="79"/>
        <v>-1.4570996331829372E-3</v>
      </c>
      <c r="AW71">
        <v>68</v>
      </c>
      <c r="AX71">
        <f>IF(Z71&gt;0, (R71*SUMPRODUCT(K71:$K$98, X71:$X$98)-K71*$AZ$3)/Z71, 0)</f>
        <v>-29782785919427.148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0.77688723800000004</v>
      </c>
      <c r="Q72" s="5">
        <f t="shared" si="91"/>
        <v>12.5</v>
      </c>
      <c r="R72">
        <f t="shared" si="62"/>
        <v>500000</v>
      </c>
      <c r="S72">
        <f t="shared" si="63"/>
        <v>-124777948037596.23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-16.321986044360106</v>
      </c>
      <c r="AC72">
        <f t="shared" si="64"/>
        <v>-14.573201825671683</v>
      </c>
      <c r="AE72">
        <f t="shared" si="65"/>
        <v>0</v>
      </c>
      <c r="AF72">
        <f t="shared" si="66"/>
        <v>0</v>
      </c>
      <c r="AG72">
        <f t="shared" si="67"/>
        <v>-1.4599135959986199E-12</v>
      </c>
      <c r="AH72">
        <f t="shared" si="68"/>
        <v>-2.1288039827741822E-7</v>
      </c>
      <c r="AI72">
        <f t="shared" si="69"/>
        <v>-2.1288185819101422E-7</v>
      </c>
      <c r="AJ72">
        <f t="shared" si="70"/>
        <v>-1.7487842186884226</v>
      </c>
      <c r="AK72">
        <f t="shared" ref="AK72:AK79" si="92">G72*SUM(AB72:AB72, AE72:AF72)</f>
        <v>-1.1425390231052075</v>
      </c>
      <c r="AL72">
        <f t="shared" si="71"/>
        <v>-2.8913234546754882</v>
      </c>
      <c r="AN72">
        <f t="shared" si="72"/>
        <v>0</v>
      </c>
      <c r="AO72">
        <f t="shared" si="73"/>
        <v>0</v>
      </c>
      <c r="AP72">
        <f t="shared" si="74"/>
        <v>-5.8652103040997459E-16</v>
      </c>
      <c r="AQ72">
        <f t="shared" si="75"/>
        <v>-8.5524808381793537E-11</v>
      </c>
      <c r="AR72">
        <f t="shared" si="76"/>
        <v>-8.5525394902823945E-11</v>
      </c>
      <c r="AS72">
        <f t="shared" si="77"/>
        <v>-7.0257495013479243E-4</v>
      </c>
      <c r="AT72">
        <f t="shared" si="78"/>
        <v>-4.5901563417997341E-4</v>
      </c>
      <c r="AU72">
        <f t="shared" si="79"/>
        <v>-1.1615906698401609E-3</v>
      </c>
      <c r="AW72">
        <v>69</v>
      </c>
      <c r="AX72">
        <f>IF(Z72&gt;0, (R72*SUMPRODUCT(K72:$K$98, X72:$X$98)-K72*$AZ$3)/Z72, 0)</f>
        <v>-124777948037596.23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0.79474162100000001</v>
      </c>
      <c r="Q73" s="5">
        <f t="shared" si="91"/>
        <v>12.5</v>
      </c>
      <c r="R73">
        <f t="shared" si="62"/>
        <v>500000</v>
      </c>
      <c r="S73">
        <f t="shared" si="63"/>
        <v>-570571581858008.13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-14.573201825671683</v>
      </c>
      <c r="AC73">
        <f t="shared" si="64"/>
        <v>-13.011787344423913</v>
      </c>
      <c r="AE73">
        <f t="shared" si="65"/>
        <v>0</v>
      </c>
      <c r="AF73">
        <f t="shared" si="66"/>
        <v>0</v>
      </c>
      <c r="AG73">
        <f t="shared" si="67"/>
        <v>-2.8506036223475145E-13</v>
      </c>
      <c r="AH73">
        <f t="shared" si="68"/>
        <v>-4.6410163912155288E-8</v>
      </c>
      <c r="AI73">
        <f t="shared" si="69"/>
        <v>-4.6410448972517524E-8</v>
      </c>
      <c r="AJ73">
        <f t="shared" si="70"/>
        <v>-1.5614144812477697</v>
      </c>
      <c r="AK73">
        <f t="shared" si="92"/>
        <v>-1.0201241277970179</v>
      </c>
      <c r="AL73">
        <f t="shared" si="71"/>
        <v>-2.5815386554552369</v>
      </c>
      <c r="AN73">
        <f t="shared" si="72"/>
        <v>0</v>
      </c>
      <c r="AO73">
        <f t="shared" si="73"/>
        <v>0</v>
      </c>
      <c r="AP73">
        <f t="shared" si="74"/>
        <v>-1.022528086136262E-16</v>
      </c>
      <c r="AQ73">
        <f t="shared" si="75"/>
        <v>-1.6647595516379049E-11</v>
      </c>
      <c r="AR73">
        <f t="shared" si="76"/>
        <v>-1.6647697769187665E-11</v>
      </c>
      <c r="AS73">
        <f t="shared" si="77"/>
        <v>-5.6008844886715973E-4</v>
      </c>
      <c r="AT73">
        <f t="shared" si="78"/>
        <v>-3.6592445327726598E-4</v>
      </c>
      <c r="AU73">
        <f t="shared" si="79"/>
        <v>-9.2601291879212369E-4</v>
      </c>
      <c r="AW73">
        <v>70</v>
      </c>
      <c r="AX73">
        <f>IF(Z73&gt;0, (R73*SUMPRODUCT(K73:$K$98, X73:$X$98)-K73*$AZ$3)/Z73, 0)</f>
        <v>-570571581858008.13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0.81243025300000005</v>
      </c>
      <c r="Q74" s="5">
        <f t="shared" si="91"/>
        <v>12.5</v>
      </c>
      <c r="R74">
        <f t="shared" si="62"/>
        <v>500000</v>
      </c>
      <c r="S74">
        <f t="shared" si="63"/>
        <v>-2868951051520374.5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-13.011787344423913</v>
      </c>
      <c r="AC74">
        <f t="shared" si="64"/>
        <v>-11.617667271821551</v>
      </c>
      <c r="AE74">
        <f t="shared" si="65"/>
        <v>0</v>
      </c>
      <c r="AF74">
        <f t="shared" si="66"/>
        <v>0</v>
      </c>
      <c r="AG74">
        <f t="shared" si="67"/>
        <v>-5.061809640175315E-14</v>
      </c>
      <c r="AH74">
        <f t="shared" si="68"/>
        <v>-9.26366648842603E-9</v>
      </c>
      <c r="AI74">
        <f t="shared" si="69"/>
        <v>-9.2637171065224319E-9</v>
      </c>
      <c r="AJ74">
        <f t="shared" si="70"/>
        <v>-1.3941200726023624</v>
      </c>
      <c r="AK74">
        <f t="shared" si="92"/>
        <v>-0.91082511410967404</v>
      </c>
      <c r="AL74">
        <f t="shared" si="71"/>
        <v>-2.3049451959757534</v>
      </c>
      <c r="AN74">
        <f t="shared" si="72"/>
        <v>0</v>
      </c>
      <c r="AO74">
        <f t="shared" si="73"/>
        <v>0</v>
      </c>
      <c r="AP74">
        <f t="shared" si="74"/>
        <v>-1.621161192460805E-17</v>
      </c>
      <c r="AQ74">
        <f t="shared" si="75"/>
        <v>-2.9669026847117464E-12</v>
      </c>
      <c r="AR74">
        <f t="shared" si="76"/>
        <v>-2.9669188963236711E-12</v>
      </c>
      <c r="AS74">
        <f t="shared" si="77"/>
        <v>-4.4649908234307121E-4</v>
      </c>
      <c r="AT74">
        <f t="shared" si="78"/>
        <v>-2.9171273380050426E-4</v>
      </c>
      <c r="AU74">
        <f t="shared" si="79"/>
        <v>-7.3821181911049439E-4</v>
      </c>
      <c r="AW74">
        <v>71</v>
      </c>
      <c r="AX74">
        <f>IF(Z74&gt;0, (R74*SUMPRODUCT(K74:$K$98, X74:$X$98)-K74*$AZ$3)/Z74, 0)</f>
        <v>-2868951051520374.5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0.830029028</v>
      </c>
      <c r="Q75" s="5">
        <f t="shared" si="91"/>
        <v>12.5</v>
      </c>
      <c r="R75">
        <f t="shared" si="62"/>
        <v>500000</v>
      </c>
      <c r="S75">
        <f t="shared" si="63"/>
        <v>-1.6012676592714058E+16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-11.617667271821551</v>
      </c>
      <c r="AC75">
        <f t="shared" si="64"/>
        <v>-10.372917206986116</v>
      </c>
      <c r="AE75">
        <f t="shared" si="65"/>
        <v>0</v>
      </c>
      <c r="AF75">
        <f t="shared" si="66"/>
        <v>0</v>
      </c>
      <c r="AG75">
        <f t="shared" si="67"/>
        <v>-8.0974260821781564E-15</v>
      </c>
      <c r="AH75">
        <f t="shared" si="68"/>
        <v>-1.6805795742222985E-9</v>
      </c>
      <c r="AI75">
        <f t="shared" si="69"/>
        <v>-1.6805876716483808E-9</v>
      </c>
      <c r="AJ75">
        <f t="shared" si="70"/>
        <v>-1.2447500648354346</v>
      </c>
      <c r="AK75">
        <f t="shared" si="92"/>
        <v>-0.81323670902750866</v>
      </c>
      <c r="AL75">
        <f t="shared" si="71"/>
        <v>-2.0579867755435308</v>
      </c>
      <c r="AN75">
        <f t="shared" si="72"/>
        <v>0</v>
      </c>
      <c r="AO75">
        <f t="shared" si="73"/>
        <v>0</v>
      </c>
      <c r="AP75">
        <f t="shared" si="74"/>
        <v>-2.3155243904163762E-18</v>
      </c>
      <c r="AQ75">
        <f t="shared" si="75"/>
        <v>-4.8057530314627241E-13</v>
      </c>
      <c r="AR75">
        <f t="shared" si="76"/>
        <v>-4.8057761867066285E-13</v>
      </c>
      <c r="AS75">
        <f t="shared" si="77"/>
        <v>-3.5594633477944727E-4</v>
      </c>
      <c r="AT75">
        <f t="shared" si="78"/>
        <v>-2.3255160538972257E-4</v>
      </c>
      <c r="AU75">
        <f t="shared" si="79"/>
        <v>-5.8849794064974744E-4</v>
      </c>
      <c r="AW75">
        <v>72</v>
      </c>
      <c r="AX75">
        <f>IF(Z75&gt;0, (R75*SUMPRODUCT(K75:$K$98, X75:$X$98)-K75*$AZ$3)/Z75, 0)</f>
        <v>-1.6012676592714058E+16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0.84762719500000006</v>
      </c>
      <c r="Q76" s="5">
        <f t="shared" si="91"/>
        <v>12.5</v>
      </c>
      <c r="R76">
        <f t="shared" si="62"/>
        <v>500000</v>
      </c>
      <c r="S76">
        <f t="shared" si="63"/>
        <v>-1.0041968810031373E+17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-10.372917206986116</v>
      </c>
      <c r="AC76">
        <f t="shared" si="64"/>
        <v>-9.2615332205237397</v>
      </c>
      <c r="AE76">
        <f t="shared" si="65"/>
        <v>0</v>
      </c>
      <c r="AF76">
        <f t="shared" si="66"/>
        <v>0</v>
      </c>
      <c r="AG76">
        <f t="shared" si="67"/>
        <v>-1.1528532645998635E-15</v>
      </c>
      <c r="AH76">
        <f t="shared" si="68"/>
        <v>-2.7454394227026041E-10</v>
      </c>
      <c r="AI76">
        <f t="shared" si="69"/>
        <v>-2.7454509512352502E-10</v>
      </c>
      <c r="AJ76">
        <f t="shared" si="70"/>
        <v>-1.1113839864623767</v>
      </c>
      <c r="AK76">
        <f t="shared" si="92"/>
        <v>-0.72610420448902824</v>
      </c>
      <c r="AL76">
        <f t="shared" si="71"/>
        <v>-1.83748819122595</v>
      </c>
      <c r="AN76">
        <f t="shared" si="72"/>
        <v>0</v>
      </c>
      <c r="AO76">
        <f t="shared" si="73"/>
        <v>0</v>
      </c>
      <c r="AP76">
        <f t="shared" si="74"/>
        <v>-2.9434616295490554E-19</v>
      </c>
      <c r="AQ76">
        <f t="shared" si="75"/>
        <v>-7.0096480142954194E-14</v>
      </c>
      <c r="AR76">
        <f t="shared" si="76"/>
        <v>-7.0096774489117161E-14</v>
      </c>
      <c r="AS76">
        <f t="shared" si="77"/>
        <v>-2.837582388234545E-4</v>
      </c>
      <c r="AT76">
        <f t="shared" si="78"/>
        <v>-1.8538871603139396E-4</v>
      </c>
      <c r="AU76">
        <f t="shared" si="79"/>
        <v>-4.6914695492494525E-4</v>
      </c>
      <c r="AW76">
        <v>73</v>
      </c>
      <c r="AX76">
        <f>IF(Z76&gt;0, (R76*SUMPRODUCT(K76:$K$98, X76:$X$98)-K76*$AZ$3)/Z76, 0)</f>
        <v>-1.0041968810031373E+17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0.86522596900000004</v>
      </c>
      <c r="Q77" s="5">
        <f t="shared" si="91"/>
        <v>12.5</v>
      </c>
      <c r="R77">
        <f t="shared" si="62"/>
        <v>500000</v>
      </c>
      <c r="S77">
        <f t="shared" si="63"/>
        <v>-7.1858250539210509E+17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-9.2615332205237397</v>
      </c>
      <c r="AC77">
        <f t="shared" si="64"/>
        <v>-8.2692260897533991</v>
      </c>
      <c r="AE77">
        <f t="shared" si="65"/>
        <v>0</v>
      </c>
      <c r="AF77">
        <f t="shared" si="66"/>
        <v>0</v>
      </c>
      <c r="AG77">
        <f t="shared" si="67"/>
        <v>-1.4384614897563459E-16</v>
      </c>
      <c r="AH77">
        <f t="shared" si="68"/>
        <v>-3.9899143319129216E-11</v>
      </c>
      <c r="AI77">
        <f t="shared" si="69"/>
        <v>-3.989928716527819E-11</v>
      </c>
      <c r="AJ77">
        <f t="shared" si="70"/>
        <v>-0.99230713077034061</v>
      </c>
      <c r="AK77">
        <f t="shared" si="92"/>
        <v>-0.64830732543666181</v>
      </c>
      <c r="AL77">
        <f t="shared" si="71"/>
        <v>-1.6406144562469018</v>
      </c>
      <c r="AN77">
        <f t="shared" si="72"/>
        <v>0</v>
      </c>
      <c r="AO77">
        <f t="shared" si="73"/>
        <v>0</v>
      </c>
      <c r="AP77">
        <f t="shared" si="74"/>
        <v>-3.2791747554702181E-20</v>
      </c>
      <c r="AQ77">
        <f t="shared" si="75"/>
        <v>-9.0955694308603598E-15</v>
      </c>
      <c r="AR77">
        <f t="shared" si="76"/>
        <v>-9.0956022226079143E-15</v>
      </c>
      <c r="AS77">
        <f t="shared" si="77"/>
        <v>-2.2621033069480061E-4</v>
      </c>
      <c r="AT77">
        <f t="shared" si="78"/>
        <v>-1.4779074938727868E-4</v>
      </c>
      <c r="AU77">
        <f t="shared" si="79"/>
        <v>-3.740010800911749E-4</v>
      </c>
      <c r="AW77">
        <v>74</v>
      </c>
      <c r="AX77">
        <f>IF(Z77&gt;0, (R77*SUMPRODUCT(K77:$K$98, X77:$X$98)-K77*$AZ$3)/Z77, 0)</f>
        <v>-7.1858250539210509E+17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0.88282474399999999</v>
      </c>
      <c r="Q78" s="5">
        <f t="shared" si="91"/>
        <v>12.5</v>
      </c>
      <c r="R78">
        <f t="shared" si="62"/>
        <v>500000</v>
      </c>
      <c r="S78">
        <f t="shared" si="63"/>
        <v>-5.9863773282848348E+18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-8.2692260897533991</v>
      </c>
      <c r="AC78">
        <f t="shared" si="64"/>
        <v>-7.3832375801369716</v>
      </c>
      <c r="AE78">
        <f t="shared" si="65"/>
        <v>0</v>
      </c>
      <c r="AF78">
        <f t="shared" si="66"/>
        <v>0</v>
      </c>
      <c r="AG78">
        <f t="shared" si="67"/>
        <v>-1.5416747841077771E-17</v>
      </c>
      <c r="AH78">
        <f t="shared" si="68"/>
        <v>-5.0796375857920188E-12</v>
      </c>
      <c r="AI78">
        <f t="shared" si="69"/>
        <v>-5.0796530025398599E-12</v>
      </c>
      <c r="AJ78">
        <f t="shared" si="70"/>
        <v>-0.8859885096164275</v>
      </c>
      <c r="AK78">
        <f t="shared" si="92"/>
        <v>-0.57884582628273795</v>
      </c>
      <c r="AL78">
        <f t="shared" si="71"/>
        <v>-1.4648343359042451</v>
      </c>
      <c r="AN78">
        <f t="shared" si="72"/>
        <v>0</v>
      </c>
      <c r="AO78">
        <f t="shared" si="73"/>
        <v>0</v>
      </c>
      <c r="AP78">
        <f t="shared" si="74"/>
        <v>-3.1379142311273028E-21</v>
      </c>
      <c r="AQ78">
        <f t="shared" si="75"/>
        <v>-1.0339059335818778E-15</v>
      </c>
      <c r="AR78">
        <f t="shared" si="76"/>
        <v>-1.0339090714961089E-15</v>
      </c>
      <c r="AS78">
        <f t="shared" si="77"/>
        <v>-1.8033349066869727E-4</v>
      </c>
      <c r="AT78">
        <f t="shared" si="78"/>
        <v>-1.1781788057021662E-4</v>
      </c>
      <c r="AU78">
        <f t="shared" si="79"/>
        <v>-2.9815137123994777E-4</v>
      </c>
      <c r="AW78">
        <v>75</v>
      </c>
      <c r="AX78">
        <f>IF(Z78&gt;0, (R78*SUMPRODUCT(K78:$K$98, X78:$X$98)-K78*$AZ$3)/Z78, 0)</f>
        <v>-5.9863773282848348E+18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-7.3832375801369716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-6.1666991364311088E-13</v>
      </c>
      <c r="AI79">
        <f t="shared" si="69"/>
        <v>-6.1666991364311088E-13</v>
      </c>
      <c r="AJ79">
        <f t="shared" si="70"/>
        <v>-7.3832375801369716</v>
      </c>
      <c r="AK79">
        <f t="shared" si="92"/>
        <v>-0.51682663060958811</v>
      </c>
      <c r="AL79">
        <f t="shared" si="71"/>
        <v>-7.9000642107471766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-1.1206836539740368E-16</v>
      </c>
      <c r="AR79">
        <f t="shared" si="76"/>
        <v>-1.1206836539740368E-16</v>
      </c>
      <c r="AS79">
        <f t="shared" si="77"/>
        <v>-1.3417670436659159E-3</v>
      </c>
      <c r="AT79">
        <f t="shared" si="78"/>
        <v>-9.3923693056614135E-5</v>
      </c>
      <c r="AU79">
        <f t="shared" si="79"/>
        <v>-1.4356907367226422E-3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65697.361545202933</v>
      </c>
      <c r="AO81" s="6">
        <f t="shared" si="93"/>
        <v>-6569.7361545202939</v>
      </c>
      <c r="AP81" s="6">
        <f t="shared" si="93"/>
        <v>-701.31051563757069</v>
      </c>
      <c r="AQ81" s="6">
        <f t="shared" si="93"/>
        <v>-36274.258516890324</v>
      </c>
      <c r="AR81" s="6">
        <f t="shared" si="93"/>
        <v>22152.056358154732</v>
      </c>
      <c r="AS81" s="6">
        <f t="shared" si="93"/>
        <v>-8633.2070739131468</v>
      </c>
      <c r="AT81" s="6">
        <f t="shared" si="93"/>
        <v>5036.0374597826676</v>
      </c>
      <c r="AU81" s="6">
        <f t="shared" si="93"/>
        <v>18554.886744024261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7" priority="1" operator="lessThan">
      <formula>0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4A50-548C-4703-A3FD-241D71D87055}">
  <sheetPr codeName="Sheet4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149808.72425634117</v>
      </c>
      <c r="K3">
        <v>1</v>
      </c>
      <c r="L3" s="2">
        <v>0</v>
      </c>
      <c r="O3">
        <f>$C$3</f>
        <v>149808.72425634117</v>
      </c>
      <c r="P3" s="2">
        <f>O3*C5</f>
        <v>14980.872425634117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149808.72425634117</v>
      </c>
      <c r="AF3">
        <f t="shared" ref="AF3:AF34" si="4">-$Z3*P3</f>
        <v>-14980.872425634117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134202.89486000704</v>
      </c>
      <c r="AJ3">
        <f t="shared" ref="AJ3:AJ34" si="8">AB3-AC3</f>
        <v>0</v>
      </c>
      <c r="AL3">
        <f t="shared" ref="AL3:AL34" si="9">SUM(AI3:AK3)</f>
        <v>134202.89486000704</v>
      </c>
      <c r="AN3">
        <f t="shared" ref="AN3:AN34" si="10">AE3*$K3</f>
        <v>149808.72425634117</v>
      </c>
      <c r="AO3">
        <f t="shared" ref="AO3:AO34" si="11">AF3*$K3</f>
        <v>-14980.872425634117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134202.89486000704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134202.89486000704</v>
      </c>
      <c r="AW3">
        <v>0</v>
      </c>
      <c r="AX3">
        <f>IF(Z3&gt;0, (R3*SUMPRODUCT(K3:$K$98, X3:$X$98)-K3*$AZ$3)/Z3, 0)</f>
        <v>0</v>
      </c>
      <c r="AZ3">
        <f>C6*ABS(SUMPRODUCT(X4:X69, K4:K69))/1</f>
        <v>88200.981411480374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500000</v>
      </c>
      <c r="S4">
        <f t="shared" si="1"/>
        <v>9660.7535445915237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9450.1051512300473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-9450.1051512300473</v>
      </c>
      <c r="AK4">
        <f>G4*SUM(AB4, AE4:AF4)</f>
        <v>0</v>
      </c>
      <c r="AL4">
        <f t="shared" si="9"/>
        <v>-15352.380651230047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-5269.8888392857134</v>
      </c>
      <c r="AR4">
        <f t="shared" si="14"/>
        <v>-5269.8888392857134</v>
      </c>
      <c r="AS4">
        <f t="shared" si="15"/>
        <v>-8437.5938850268267</v>
      </c>
      <c r="AT4">
        <f t="shared" si="16"/>
        <v>0</v>
      </c>
      <c r="AU4">
        <f t="shared" si="17"/>
        <v>-13707.482724312542</v>
      </c>
      <c r="AW4">
        <v>1</v>
      </c>
      <c r="AX4">
        <f>IF(Z4&gt;0, (R4*SUMPRODUCT(K4:$K$98, X4:$X$98)-K4*$AZ$3)/Z4, 0)</f>
        <v>9660.7535445915237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500000</v>
      </c>
      <c r="S5">
        <f t="shared" si="1"/>
        <v>13211.233557366795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9450.1051512300473</v>
      </c>
      <c r="AC5">
        <f t="shared" si="2"/>
        <v>12617.810196971157</v>
      </c>
      <c r="AE5">
        <f t="shared" si="3"/>
        <v>0</v>
      </c>
      <c r="AF5">
        <f t="shared" si="4"/>
        <v>0</v>
      </c>
      <c r="AG5">
        <f t="shared" si="5"/>
        <v>-11.93852389160063</v>
      </c>
      <c r="AH5">
        <f t="shared" si="6"/>
        <v>-6665.7915909748235</v>
      </c>
      <c r="AI5">
        <f t="shared" si="7"/>
        <v>-6677.7301148664237</v>
      </c>
      <c r="AJ5">
        <f t="shared" si="8"/>
        <v>-3167.7050457411096</v>
      </c>
      <c r="AK5">
        <f>G5*SUM(AB5, AE5:AF5)</f>
        <v>661.50736058610335</v>
      </c>
      <c r="AL5">
        <f t="shared" si="9"/>
        <v>-9183.927800021429</v>
      </c>
      <c r="AN5">
        <f t="shared" si="10"/>
        <v>0</v>
      </c>
      <c r="AO5">
        <f t="shared" si="11"/>
        <v>0</v>
      </c>
      <c r="AP5">
        <f t="shared" si="12"/>
        <v>-9.5173181533806037</v>
      </c>
      <c r="AQ5">
        <f t="shared" si="13"/>
        <v>-5313.9282453562046</v>
      </c>
      <c r="AR5">
        <f t="shared" si="14"/>
        <v>-5323.4455635095846</v>
      </c>
      <c r="AS5">
        <f t="shared" si="15"/>
        <v>-2525.2750683522872</v>
      </c>
      <c r="AT5">
        <f t="shared" si="16"/>
        <v>527.34961781417678</v>
      </c>
      <c r="AU5">
        <f t="shared" si="17"/>
        <v>-7321.3710140476942</v>
      </c>
      <c r="AW5">
        <v>2</v>
      </c>
      <c r="AX5">
        <f>IF(Z5&gt;0, (R5*SUMPRODUCT(K5:$K$98, X5:$X$98)-K5*$AZ$3)/Z5, 0)</f>
        <v>13211.233557366795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500000</v>
      </c>
      <c r="S6">
        <f t="shared" si="1"/>
        <v>15942.275317844276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12617.810196971157</v>
      </c>
      <c r="AC6">
        <f t="shared" si="2"/>
        <v>14837.447920388891</v>
      </c>
      <c r="AE6">
        <f t="shared" si="3"/>
        <v>0</v>
      </c>
      <c r="AF6">
        <f t="shared" si="4"/>
        <v>0</v>
      </c>
      <c r="AG6">
        <f t="shared" si="5"/>
        <v>-11.633728266959841</v>
      </c>
      <c r="AH6">
        <f t="shared" si="6"/>
        <v>-7416.4154289913367</v>
      </c>
      <c r="AI6">
        <f t="shared" si="7"/>
        <v>-7428.0491572582969</v>
      </c>
      <c r="AJ6">
        <f t="shared" si="8"/>
        <v>-2219.6377234177344</v>
      </c>
      <c r="AK6">
        <f>G6*SUM(AB6, AE6:AF6)</f>
        <v>883.24671378798109</v>
      </c>
      <c r="AL6">
        <f t="shared" si="9"/>
        <v>-8764.440166888051</v>
      </c>
      <c r="AN6">
        <f t="shared" si="10"/>
        <v>0</v>
      </c>
      <c r="AO6">
        <f t="shared" si="11"/>
        <v>0</v>
      </c>
      <c r="AP6">
        <f t="shared" si="12"/>
        <v>-8.2806579888505603</v>
      </c>
      <c r="AQ6">
        <f t="shared" si="13"/>
        <v>-5278.858011934658</v>
      </c>
      <c r="AR6">
        <f t="shared" si="14"/>
        <v>-5287.138669923509</v>
      </c>
      <c r="AS6">
        <f t="shared" si="15"/>
        <v>-1579.8942888302704</v>
      </c>
      <c r="AT6">
        <f t="shared" si="16"/>
        <v>628.6775648203901</v>
      </c>
      <c r="AU6">
        <f t="shared" si="17"/>
        <v>-6238.3553939333897</v>
      </c>
      <c r="AW6">
        <v>3</v>
      </c>
      <c r="AX6">
        <f>IF(Z6&gt;0, (R6*SUMPRODUCT(K6:$K$98, X6:$X$98)-K6*$AZ$3)/Z6, 0)</f>
        <v>15942.275317844276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12.5</v>
      </c>
      <c r="R7">
        <f t="shared" si="0"/>
        <v>500000</v>
      </c>
      <c r="S7">
        <f t="shared" si="1"/>
        <v>17993.590500524904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14837.447920388891</v>
      </c>
      <c r="AC7">
        <f t="shared" si="2"/>
        <v>16284.988094859547</v>
      </c>
      <c r="AE7">
        <f t="shared" si="3"/>
        <v>0</v>
      </c>
      <c r="AF7">
        <f t="shared" si="4"/>
        <v>0</v>
      </c>
      <c r="AG7">
        <f t="shared" si="5"/>
        <v>-11.313047897794833</v>
      </c>
      <c r="AH7">
        <f t="shared" si="6"/>
        <v>-8173.7234598163486</v>
      </c>
      <c r="AI7">
        <f t="shared" si="7"/>
        <v>-8185.0365077141432</v>
      </c>
      <c r="AJ7">
        <f t="shared" si="8"/>
        <v>-1447.540174470656</v>
      </c>
      <c r="AK7">
        <f>G7*SUM(AB7, AE7:AF7)</f>
        <v>1038.6213544272225</v>
      </c>
      <c r="AL7">
        <f t="shared" si="9"/>
        <v>-8593.955327757576</v>
      </c>
      <c r="AN7">
        <f t="shared" si="10"/>
        <v>0</v>
      </c>
      <c r="AO7">
        <f t="shared" si="11"/>
        <v>0</v>
      </c>
      <c r="AP7">
        <f t="shared" si="12"/>
        <v>-7.1896464609083877</v>
      </c>
      <c r="AQ7">
        <f t="shared" si="13"/>
        <v>-5194.5490265949747</v>
      </c>
      <c r="AR7">
        <f t="shared" si="14"/>
        <v>-5201.7386730558828</v>
      </c>
      <c r="AS7">
        <f t="shared" si="15"/>
        <v>-919.93795009338544</v>
      </c>
      <c r="AT7">
        <f t="shared" si="16"/>
        <v>660.06264735581158</v>
      </c>
      <c r="AU7">
        <f t="shared" si="17"/>
        <v>-5461.6139757934561</v>
      </c>
      <c r="AW7">
        <v>4</v>
      </c>
      <c r="AX7">
        <f>IF(Z7&gt;0, (R7*SUMPRODUCT(K7:$K$98, X7:$X$98)-K7*$AZ$3)/Z7, 0)</f>
        <v>17993.590500524904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500000</v>
      </c>
      <c r="S8">
        <f t="shared" si="1"/>
        <v>19470.212578254414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16284.988094859547</v>
      </c>
      <c r="AC8">
        <f t="shared" si="2"/>
        <v>17096.15173469788</v>
      </c>
      <c r="AE8">
        <f t="shared" si="3"/>
        <v>0</v>
      </c>
      <c r="AF8">
        <f t="shared" si="4"/>
        <v>0</v>
      </c>
      <c r="AG8">
        <f t="shared" si="5"/>
        <v>-10.975837876695785</v>
      </c>
      <c r="AH8">
        <f t="shared" si="6"/>
        <v>-8963.1816848440048</v>
      </c>
      <c r="AI8">
        <f t="shared" si="7"/>
        <v>-8974.1575227207013</v>
      </c>
      <c r="AJ8">
        <f t="shared" si="8"/>
        <v>-811.16363983833253</v>
      </c>
      <c r="AK8">
        <f t="shared" ref="AK8:AK39" si="30">G8*SUM(AB8:AB8, AE8:AF8)</f>
        <v>1139.9491666401684</v>
      </c>
      <c r="AL8">
        <f t="shared" si="9"/>
        <v>-8645.3719959188657</v>
      </c>
      <c r="AN8">
        <f t="shared" si="10"/>
        <v>0</v>
      </c>
      <c r="AO8">
        <f t="shared" si="11"/>
        <v>0</v>
      </c>
      <c r="AP8">
        <f t="shared" si="12"/>
        <v>-6.2279851752505966</v>
      </c>
      <c r="AQ8">
        <f t="shared" si="13"/>
        <v>-5085.9500006655708</v>
      </c>
      <c r="AR8">
        <f t="shared" si="14"/>
        <v>-5092.1779858408217</v>
      </c>
      <c r="AS8">
        <f t="shared" si="15"/>
        <v>-460.27603362671937</v>
      </c>
      <c r="AT8">
        <f t="shared" si="16"/>
        <v>646.8377713056683</v>
      </c>
      <c r="AU8">
        <f t="shared" si="17"/>
        <v>-4905.616248161873</v>
      </c>
      <c r="AW8">
        <v>5</v>
      </c>
      <c r="AX8">
        <f>IF(Z8&gt;0, (R8*SUMPRODUCT(K8:$K$98, X8:$X$98)-K8*$AZ$3)/Z8, 0)</f>
        <v>19470.212578254414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500000</v>
      </c>
      <c r="S9">
        <f t="shared" si="1"/>
        <v>20449.255473853627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17096.15173469788</v>
      </c>
      <c r="AC9">
        <f t="shared" si="2"/>
        <v>17372.445186204932</v>
      </c>
      <c r="AE9">
        <f t="shared" si="3"/>
        <v>0</v>
      </c>
      <c r="AF9">
        <f t="shared" si="4"/>
        <v>0</v>
      </c>
      <c r="AG9">
        <f t="shared" si="5"/>
        <v>-10.619240642047641</v>
      </c>
      <c r="AH9">
        <f t="shared" si="6"/>
        <v>-9873.554235247404</v>
      </c>
      <c r="AI9">
        <f t="shared" si="7"/>
        <v>-9884.1734758894509</v>
      </c>
      <c r="AJ9">
        <f t="shared" si="8"/>
        <v>-276.29345150705194</v>
      </c>
      <c r="AK9">
        <f t="shared" si="30"/>
        <v>1196.7306214288517</v>
      </c>
      <c r="AL9">
        <f t="shared" si="9"/>
        <v>-8963.7363059676518</v>
      </c>
      <c r="AN9">
        <f t="shared" si="10"/>
        <v>0</v>
      </c>
      <c r="AO9">
        <f t="shared" si="11"/>
        <v>0</v>
      </c>
      <c r="AP9">
        <f t="shared" si="12"/>
        <v>-5.3800377925323684</v>
      </c>
      <c r="AQ9">
        <f t="shared" si="13"/>
        <v>-5002.2498522084761</v>
      </c>
      <c r="AR9">
        <f t="shared" si="14"/>
        <v>-5007.6298900010088</v>
      </c>
      <c r="AS9">
        <f t="shared" si="15"/>
        <v>-139.97886111096943</v>
      </c>
      <c r="AT9">
        <f t="shared" si="16"/>
        <v>606.30097648173091</v>
      </c>
      <c r="AU9">
        <f t="shared" si="17"/>
        <v>-4541.307774630247</v>
      </c>
      <c r="AW9">
        <v>6</v>
      </c>
      <c r="AX9">
        <f>IF(Z9&gt;0, (R9*SUMPRODUCT(K9:$K$98, X9:$X$98)-K9*$AZ$3)/Z9, 0)</f>
        <v>20449.255473853627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500000</v>
      </c>
      <c r="S10">
        <f t="shared" si="1"/>
        <v>20936.816683216082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17372.445186204932</v>
      </c>
      <c r="AC10">
        <f t="shared" si="2"/>
        <v>17157.912702007714</v>
      </c>
      <c r="AE10">
        <f t="shared" si="3"/>
        <v>0</v>
      </c>
      <c r="AF10">
        <f t="shared" si="4"/>
        <v>0</v>
      </c>
      <c r="AG10">
        <f t="shared" si="5"/>
        <v>-10.243864290364094</v>
      </c>
      <c r="AH10">
        <f t="shared" si="6"/>
        <v>-10767.357810522921</v>
      </c>
      <c r="AI10">
        <f t="shared" si="7"/>
        <v>-10777.601674813284</v>
      </c>
      <c r="AJ10">
        <f t="shared" si="8"/>
        <v>214.53248419721785</v>
      </c>
      <c r="AK10">
        <f t="shared" si="30"/>
        <v>1216.0711630343453</v>
      </c>
      <c r="AL10">
        <f t="shared" si="9"/>
        <v>-9346.9980275817215</v>
      </c>
      <c r="AN10">
        <f t="shared" si="10"/>
        <v>0</v>
      </c>
      <c r="AO10">
        <f t="shared" si="11"/>
        <v>0</v>
      </c>
      <c r="AP10">
        <f t="shared" si="12"/>
        <v>-4.6338039737638219</v>
      </c>
      <c r="AQ10">
        <f t="shared" si="13"/>
        <v>-4870.6058568416156</v>
      </c>
      <c r="AR10">
        <f t="shared" si="14"/>
        <v>-4875.2396608153786</v>
      </c>
      <c r="AS10">
        <f t="shared" si="15"/>
        <v>97.043600890886012</v>
      </c>
      <c r="AT10">
        <f t="shared" si="16"/>
        <v>550.08883639240969</v>
      </c>
      <c r="AU10">
        <f t="shared" si="17"/>
        <v>-4228.1072235320835</v>
      </c>
      <c r="AW10">
        <v>7</v>
      </c>
      <c r="AX10">
        <f>IF(Z10&gt;0, (R10*SUMPRODUCT(K10:$K$98, X10:$X$98)-K10*$AZ$3)/Z10, 0)</f>
        <v>20936.816683216082</v>
      </c>
    </row>
    <row r="11" spans="1:52" x14ac:dyDescent="0.25">
      <c r="A11" t="s">
        <v>33</v>
      </c>
      <c r="C11" s="25">
        <f>AU71</f>
        <v>41559.756860856389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500000</v>
      </c>
      <c r="S11">
        <f t="shared" si="1"/>
        <v>21012.347339492433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17157.912702007714</v>
      </c>
      <c r="AC11">
        <f t="shared" si="2"/>
        <v>16562.054495176148</v>
      </c>
      <c r="AE11">
        <f t="shared" si="3"/>
        <v>0</v>
      </c>
      <c r="AF11">
        <f t="shared" si="4"/>
        <v>0</v>
      </c>
      <c r="AG11">
        <f t="shared" si="5"/>
        <v>-9.8525727680409965</v>
      </c>
      <c r="AH11">
        <f t="shared" si="6"/>
        <v>-11554.115176778259</v>
      </c>
      <c r="AI11">
        <f t="shared" si="7"/>
        <v>-11563.9677495463</v>
      </c>
      <c r="AJ11">
        <f t="shared" si="8"/>
        <v>595.85820683156635</v>
      </c>
      <c r="AK11">
        <f t="shared" si="30"/>
        <v>1201.0538891405402</v>
      </c>
      <c r="AL11">
        <f t="shared" si="9"/>
        <v>-9767.0556535741944</v>
      </c>
      <c r="AN11">
        <f t="shared" si="10"/>
        <v>0</v>
      </c>
      <c r="AO11">
        <f t="shared" si="11"/>
        <v>0</v>
      </c>
      <c r="AP11">
        <f t="shared" si="12"/>
        <v>-3.9792888934580266</v>
      </c>
      <c r="AQ11">
        <f t="shared" si="13"/>
        <v>-4666.5133340426237</v>
      </c>
      <c r="AR11">
        <f t="shared" si="14"/>
        <v>-4670.4926229360817</v>
      </c>
      <c r="AS11">
        <f t="shared" si="15"/>
        <v>240.65713599313165</v>
      </c>
      <c r="AT11">
        <f t="shared" si="16"/>
        <v>485.08552172325682</v>
      </c>
      <c r="AU11">
        <f t="shared" si="17"/>
        <v>-3944.7499652196934</v>
      </c>
      <c r="AW11">
        <v>8</v>
      </c>
      <c r="AX11">
        <f>IF(Z11&gt;0, (R11*SUMPRODUCT(K11:$K$98, X11:$X$98)-K11*$AZ$3)/Z11, 0)</f>
        <v>21012.347339492433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500000</v>
      </c>
      <c r="S12">
        <f t="shared" si="1"/>
        <v>20793.664274857358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16562.054495176148</v>
      </c>
      <c r="AC12">
        <f t="shared" si="2"/>
        <v>15712.280134356777</v>
      </c>
      <c r="AE12">
        <f t="shared" si="3"/>
        <v>0</v>
      </c>
      <c r="AF12">
        <f t="shared" si="4"/>
        <v>0</v>
      </c>
      <c r="AG12">
        <f t="shared" si="5"/>
        <v>-9.4453531173406926</v>
      </c>
      <c r="AH12">
        <f t="shared" si="6"/>
        <v>-12347.756920795826</v>
      </c>
      <c r="AI12">
        <f t="shared" si="7"/>
        <v>-12357.202273913166</v>
      </c>
      <c r="AJ12">
        <f t="shared" si="8"/>
        <v>849.77436081937049</v>
      </c>
      <c r="AK12">
        <f t="shared" si="30"/>
        <v>1159.3438146623305</v>
      </c>
      <c r="AL12">
        <f t="shared" si="9"/>
        <v>-10348.084098431465</v>
      </c>
      <c r="AN12">
        <f t="shared" si="10"/>
        <v>0</v>
      </c>
      <c r="AO12">
        <f t="shared" si="11"/>
        <v>0</v>
      </c>
      <c r="AP12">
        <f t="shared" si="12"/>
        <v>-3.4060890236040682</v>
      </c>
      <c r="AQ12">
        <f t="shared" si="13"/>
        <v>-4452.7249316746556</v>
      </c>
      <c r="AR12">
        <f t="shared" si="14"/>
        <v>-4456.1310206982598</v>
      </c>
      <c r="AS12">
        <f t="shared" si="15"/>
        <v>306.43715348377907</v>
      </c>
      <c r="AT12">
        <f t="shared" si="16"/>
        <v>418.07100196762281</v>
      </c>
      <c r="AU12">
        <f t="shared" si="17"/>
        <v>-3731.6228652468576</v>
      </c>
      <c r="AW12">
        <v>9</v>
      </c>
      <c r="AX12">
        <f>IF(Z12&gt;0, (R12*SUMPRODUCT(K12:$K$98, X12:$X$98)-K12*$AZ$3)/Z12, 0)</f>
        <v>20793.664274857358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12.5</v>
      </c>
      <c r="R13">
        <f t="shared" si="0"/>
        <v>500000</v>
      </c>
      <c r="S13">
        <f t="shared" si="1"/>
        <v>20318.321240302354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15712.280134356777</v>
      </c>
      <c r="AC13">
        <f t="shared" si="2"/>
        <v>14667.357857345734</v>
      </c>
      <c r="AE13">
        <f t="shared" si="3"/>
        <v>0</v>
      </c>
      <c r="AF13">
        <f t="shared" si="4"/>
        <v>0</v>
      </c>
      <c r="AG13">
        <f t="shared" si="5"/>
        <v>-9.0234803874029801</v>
      </c>
      <c r="AH13">
        <f t="shared" si="6"/>
        <v>-13096.767950572232</v>
      </c>
      <c r="AI13">
        <f t="shared" si="7"/>
        <v>-13105.791430959634</v>
      </c>
      <c r="AJ13">
        <f t="shared" si="8"/>
        <v>1044.9222770110428</v>
      </c>
      <c r="AK13">
        <f t="shared" si="30"/>
        <v>1099.8596094049744</v>
      </c>
      <c r="AL13">
        <f t="shared" si="9"/>
        <v>-10961.009544543616</v>
      </c>
      <c r="AN13">
        <f t="shared" si="10"/>
        <v>0</v>
      </c>
      <c r="AO13">
        <f t="shared" si="11"/>
        <v>0</v>
      </c>
      <c r="AP13">
        <f t="shared" si="12"/>
        <v>-2.9053191856448053</v>
      </c>
      <c r="AQ13">
        <f t="shared" si="13"/>
        <v>-4216.8087659230387</v>
      </c>
      <c r="AR13">
        <f t="shared" si="14"/>
        <v>-4219.7140851086833</v>
      </c>
      <c r="AS13">
        <f t="shared" si="15"/>
        <v>336.43700751496527</v>
      </c>
      <c r="AT13">
        <f t="shared" si="16"/>
        <v>354.12535823549837</v>
      </c>
      <c r="AU13">
        <f t="shared" si="17"/>
        <v>-3529.1517193582195</v>
      </c>
      <c r="AW13">
        <v>10</v>
      </c>
      <c r="AX13">
        <f>IF(Z13&gt;0, (R13*SUMPRODUCT(K13:$K$98, X13:$X$98)-K13*$AZ$3)/Z13, 0)</f>
        <v>20318.321240302354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500000</v>
      </c>
      <c r="S14">
        <f t="shared" si="1"/>
        <v>19642.019076337914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14667.357857345734</v>
      </c>
      <c r="AC14">
        <f t="shared" si="2"/>
        <v>13493.230033086642</v>
      </c>
      <c r="AE14">
        <f t="shared" si="3"/>
        <v>0</v>
      </c>
      <c r="AF14">
        <f t="shared" si="4"/>
        <v>0</v>
      </c>
      <c r="AG14">
        <f t="shared" si="5"/>
        <v>-8.5869672948627045</v>
      </c>
      <c r="AH14">
        <f t="shared" si="6"/>
        <v>-13851.131546649802</v>
      </c>
      <c r="AI14">
        <f t="shared" si="7"/>
        <v>-13859.718513944665</v>
      </c>
      <c r="AJ14">
        <f t="shared" si="8"/>
        <v>1174.1278242590924</v>
      </c>
      <c r="AK14">
        <f t="shared" si="30"/>
        <v>1026.7150500142016</v>
      </c>
      <c r="AL14">
        <f t="shared" si="9"/>
        <v>-11658.875639671371</v>
      </c>
      <c r="AN14">
        <f t="shared" si="10"/>
        <v>0</v>
      </c>
      <c r="AO14">
        <f t="shared" si="11"/>
        <v>0</v>
      </c>
      <c r="AP14">
        <f t="shared" si="12"/>
        <v>-2.4685479039512486</v>
      </c>
      <c r="AQ14">
        <f t="shared" si="13"/>
        <v>-3981.869334391366</v>
      </c>
      <c r="AR14">
        <f t="shared" si="14"/>
        <v>-3984.3378822953173</v>
      </c>
      <c r="AS14">
        <f t="shared" si="15"/>
        <v>337.53369263204638</v>
      </c>
      <c r="AT14">
        <f t="shared" si="16"/>
        <v>295.15604259772391</v>
      </c>
      <c r="AU14">
        <f t="shared" si="17"/>
        <v>-3351.6481470655467</v>
      </c>
      <c r="AW14">
        <v>11</v>
      </c>
      <c r="AX14">
        <f>IF(Z14&gt;0, (R14*SUMPRODUCT(K14:$K$98, X14:$X$98)-K14*$AZ$3)/Z14, 0)</f>
        <v>19642.019076337914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500000</v>
      </c>
      <c r="S15">
        <f t="shared" si="1"/>
        <v>18789.674548017185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13493.230033086642</v>
      </c>
      <c r="AC15">
        <f t="shared" si="2"/>
        <v>12228.040110895225</v>
      </c>
      <c r="AE15">
        <f t="shared" si="3"/>
        <v>0</v>
      </c>
      <c r="AF15">
        <f t="shared" si="4"/>
        <v>0</v>
      </c>
      <c r="AG15">
        <f t="shared" si="5"/>
        <v>-8.1348136709648404</v>
      </c>
      <c r="AH15">
        <f t="shared" si="6"/>
        <v>-14651.35803796949</v>
      </c>
      <c r="AI15">
        <f t="shared" si="7"/>
        <v>-14659.492851640456</v>
      </c>
      <c r="AJ15">
        <f t="shared" si="8"/>
        <v>1265.1899221914173</v>
      </c>
      <c r="AK15">
        <f t="shared" si="30"/>
        <v>944.52610231606502</v>
      </c>
      <c r="AL15">
        <f t="shared" si="9"/>
        <v>-12449.776827132973</v>
      </c>
      <c r="AN15">
        <f t="shared" si="10"/>
        <v>0</v>
      </c>
      <c r="AO15">
        <f t="shared" si="11"/>
        <v>0</v>
      </c>
      <c r="AP15">
        <f t="shared" si="12"/>
        <v>-2.0880040550883217</v>
      </c>
      <c r="AQ15">
        <f t="shared" si="13"/>
        <v>-3760.6386861719916</v>
      </c>
      <c r="AR15">
        <f t="shared" si="14"/>
        <v>-3762.7266902270803</v>
      </c>
      <c r="AS15">
        <f t="shared" si="15"/>
        <v>324.74274087205157</v>
      </c>
      <c r="AT15">
        <f t="shared" si="16"/>
        <v>242.43632510132201</v>
      </c>
      <c r="AU15">
        <f t="shared" si="17"/>
        <v>-3195.5476242537065</v>
      </c>
      <c r="AW15">
        <v>12</v>
      </c>
      <c r="AX15">
        <f>IF(Z15&gt;0, (R15*SUMPRODUCT(K15:$K$98, X15:$X$98)-K15*$AZ$3)/Z15, 0)</f>
        <v>18789.674548017185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500000</v>
      </c>
      <c r="S16">
        <f t="shared" si="1"/>
        <v>17754.374994493544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12228.040110895225</v>
      </c>
      <c r="AC16">
        <f t="shared" si="2"/>
        <v>10893.008042758895</v>
      </c>
      <c r="AE16">
        <f t="shared" si="3"/>
        <v>0</v>
      </c>
      <c r="AF16">
        <f t="shared" si="4"/>
        <v>0</v>
      </c>
      <c r="AG16">
        <f t="shared" si="5"/>
        <v>-7.6692421207007584</v>
      </c>
      <c r="AH16">
        <f t="shared" si="6"/>
        <v>-15368.936542177347</v>
      </c>
      <c r="AI16">
        <f t="shared" si="7"/>
        <v>-15376.605784298048</v>
      </c>
      <c r="AJ16">
        <f t="shared" si="8"/>
        <v>1335.0320681363301</v>
      </c>
      <c r="AK16">
        <f t="shared" si="30"/>
        <v>855.96280776266576</v>
      </c>
      <c r="AL16">
        <f t="shared" si="9"/>
        <v>-13185.610908399052</v>
      </c>
      <c r="AN16">
        <f t="shared" si="10"/>
        <v>0</v>
      </c>
      <c r="AO16">
        <f t="shared" si="11"/>
        <v>0</v>
      </c>
      <c r="AP16">
        <f t="shared" si="12"/>
        <v>-1.7575923519210355</v>
      </c>
      <c r="AQ16">
        <f t="shared" si="13"/>
        <v>-3522.1635852099612</v>
      </c>
      <c r="AR16">
        <f t="shared" si="14"/>
        <v>-3523.9211775618824</v>
      </c>
      <c r="AS16">
        <f t="shared" si="15"/>
        <v>305.95489301247096</v>
      </c>
      <c r="AT16">
        <f t="shared" si="16"/>
        <v>196.16458325024857</v>
      </c>
      <c r="AU16">
        <f t="shared" si="17"/>
        <v>-3021.8017012991627</v>
      </c>
      <c r="AW16">
        <v>13</v>
      </c>
      <c r="AX16">
        <f>IF(Z16&gt;0, (R16*SUMPRODUCT(K16:$K$98, X16:$X$98)-K16*$AZ$3)/Z16, 0)</f>
        <v>17754.374994493544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500000</v>
      </c>
      <c r="S17">
        <f t="shared" si="1"/>
        <v>16572.563387743208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10893.008042758895</v>
      </c>
      <c r="AC17">
        <f t="shared" si="2"/>
        <v>9536.5646522236348</v>
      </c>
      <c r="AE17">
        <f t="shared" si="3"/>
        <v>0</v>
      </c>
      <c r="AF17">
        <f t="shared" si="4"/>
        <v>0</v>
      </c>
      <c r="AG17">
        <f t="shared" si="5"/>
        <v>-7.193036790009141</v>
      </c>
      <c r="AH17">
        <f t="shared" si="6"/>
        <v>-15980.516379384406</v>
      </c>
      <c r="AI17">
        <f t="shared" si="7"/>
        <v>-15987.709416174415</v>
      </c>
      <c r="AJ17">
        <f t="shared" si="8"/>
        <v>1356.4433905352598</v>
      </c>
      <c r="AK17">
        <f t="shared" si="30"/>
        <v>762.51056299312268</v>
      </c>
      <c r="AL17">
        <f t="shared" si="9"/>
        <v>-13868.755462646033</v>
      </c>
      <c r="AN17">
        <f t="shared" si="10"/>
        <v>0</v>
      </c>
      <c r="AO17">
        <f t="shared" si="11"/>
        <v>0</v>
      </c>
      <c r="AP17">
        <f t="shared" si="12"/>
        <v>-1.4718378401109684</v>
      </c>
      <c r="AQ17">
        <f t="shared" si="13"/>
        <v>-3269.9302670550096</v>
      </c>
      <c r="AR17">
        <f t="shared" si="14"/>
        <v>-3271.4021048951204</v>
      </c>
      <c r="AS17">
        <f t="shared" si="15"/>
        <v>277.5551923954053</v>
      </c>
      <c r="AT17">
        <f t="shared" si="16"/>
        <v>156.02476851729963</v>
      </c>
      <c r="AU17">
        <f t="shared" si="17"/>
        <v>-2837.8221439824156</v>
      </c>
      <c r="AW17">
        <v>14</v>
      </c>
      <c r="AX17">
        <f>IF(Z17&gt;0, (R17*SUMPRODUCT(K17:$K$98, X17:$X$98)-K17*$AZ$3)/Z17, 0)</f>
        <v>16572.563387743208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500000</v>
      </c>
      <c r="S18">
        <f t="shared" si="1"/>
        <v>15283.097223347469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9536.5646522236348</v>
      </c>
      <c r="AC18">
        <f t="shared" si="2"/>
        <v>8200.3131304139006</v>
      </c>
      <c r="AE18">
        <f t="shared" si="3"/>
        <v>0</v>
      </c>
      <c r="AF18">
        <f t="shared" si="4"/>
        <v>0</v>
      </c>
      <c r="AG18">
        <f t="shared" si="5"/>
        <v>-6.7070118466289674</v>
      </c>
      <c r="AH18">
        <f t="shared" si="6"/>
        <v>-16563.783019203318</v>
      </c>
      <c r="AI18">
        <f t="shared" si="7"/>
        <v>-16570.490031049947</v>
      </c>
      <c r="AJ18">
        <f t="shared" si="8"/>
        <v>1336.2515218097342</v>
      </c>
      <c r="AK18">
        <f t="shared" si="30"/>
        <v>667.55952565565451</v>
      </c>
      <c r="AL18">
        <f t="shared" si="9"/>
        <v>-14566.678983584557</v>
      </c>
      <c r="AN18">
        <f t="shared" si="10"/>
        <v>0</v>
      </c>
      <c r="AO18">
        <f t="shared" si="11"/>
        <v>0</v>
      </c>
      <c r="AP18">
        <f t="shared" si="12"/>
        <v>-1.2253459886338056</v>
      </c>
      <c r="AQ18">
        <f t="shared" si="13"/>
        <v>-3026.1412299998774</v>
      </c>
      <c r="AR18">
        <f t="shared" si="14"/>
        <v>-3027.3665759885112</v>
      </c>
      <c r="AS18">
        <f t="shared" si="15"/>
        <v>244.12815714323511</v>
      </c>
      <c r="AT18">
        <f t="shared" si="16"/>
        <v>121.96062950859042</v>
      </c>
      <c r="AU18">
        <f t="shared" si="17"/>
        <v>-2661.2777893366856</v>
      </c>
      <c r="AW18">
        <v>15</v>
      </c>
      <c r="AX18">
        <f>IF(Z18&gt;0, (R18*SUMPRODUCT(K18:$K$98, X18:$X$98)-K18*$AZ$3)/Z18, 0)</f>
        <v>15283.097223347469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500000</v>
      </c>
      <c r="S19">
        <f t="shared" si="1"/>
        <v>13884.835064008283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8200.3131304139006</v>
      </c>
      <c r="AC19">
        <f t="shared" si="2"/>
        <v>6900.6707800973054</v>
      </c>
      <c r="AE19">
        <f t="shared" si="3"/>
        <v>0</v>
      </c>
      <c r="AF19">
        <f t="shared" si="4"/>
        <v>0</v>
      </c>
      <c r="AG19">
        <f t="shared" si="5"/>
        <v>-6.2124169537175042</v>
      </c>
      <c r="AH19">
        <f t="shared" si="6"/>
        <v>-17100.990977806909</v>
      </c>
      <c r="AI19">
        <f t="shared" si="7"/>
        <v>-17107.203394760625</v>
      </c>
      <c r="AJ19">
        <f t="shared" si="8"/>
        <v>1299.6423503165952</v>
      </c>
      <c r="AK19">
        <f t="shared" si="30"/>
        <v>574.02191912897308</v>
      </c>
      <c r="AL19">
        <f t="shared" si="9"/>
        <v>-15233.539125315057</v>
      </c>
      <c r="AN19">
        <f t="shared" si="10"/>
        <v>0</v>
      </c>
      <c r="AO19">
        <f t="shared" si="11"/>
        <v>0</v>
      </c>
      <c r="AP19">
        <f t="shared" si="12"/>
        <v>-1.0133797775522448</v>
      </c>
      <c r="AQ19">
        <f t="shared" si="13"/>
        <v>-2789.5420674626125</v>
      </c>
      <c r="AR19">
        <f t="shared" si="14"/>
        <v>-2790.5554472401645</v>
      </c>
      <c r="AS19">
        <f t="shared" si="15"/>
        <v>211.99981998523097</v>
      </c>
      <c r="AT19">
        <f t="shared" si="16"/>
        <v>93.635409382646387</v>
      </c>
      <c r="AU19">
        <f t="shared" si="17"/>
        <v>-2484.9202178722871</v>
      </c>
      <c r="AW19">
        <v>16</v>
      </c>
      <c r="AX19">
        <f>IF(Z19&gt;0, (R19*SUMPRODUCT(K19:$K$98, X19:$X$98)-K19*$AZ$3)/Z19, 0)</f>
        <v>13884.835064008283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500000</v>
      </c>
      <c r="S20">
        <f t="shared" si="1"/>
        <v>12373.584357065331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6900.6707800973054</v>
      </c>
      <c r="AC20">
        <f t="shared" si="2"/>
        <v>5652.6455694947672</v>
      </c>
      <c r="AE20">
        <f t="shared" si="3"/>
        <v>0</v>
      </c>
      <c r="AF20">
        <f t="shared" si="4"/>
        <v>0</v>
      </c>
      <c r="AG20">
        <f t="shared" si="5"/>
        <v>-5.710396242487227</v>
      </c>
      <c r="AH20">
        <f t="shared" si="6"/>
        <v>-17595.861667724101</v>
      </c>
      <c r="AI20">
        <f t="shared" si="7"/>
        <v>-17601.572063966589</v>
      </c>
      <c r="AJ20">
        <f t="shared" si="8"/>
        <v>1248.0252106025382</v>
      </c>
      <c r="AK20">
        <f t="shared" si="30"/>
        <v>483.04695460681143</v>
      </c>
      <c r="AL20">
        <f t="shared" si="9"/>
        <v>-15870.49989875724</v>
      </c>
      <c r="AN20">
        <f t="shared" si="10"/>
        <v>0</v>
      </c>
      <c r="AO20">
        <f t="shared" si="11"/>
        <v>0</v>
      </c>
      <c r="AP20">
        <f t="shared" si="12"/>
        <v>-0.8316868971935174</v>
      </c>
      <c r="AQ20">
        <f t="shared" si="13"/>
        <v>-2562.7376757136731</v>
      </c>
      <c r="AR20">
        <f t="shared" si="14"/>
        <v>-2563.5693626108668</v>
      </c>
      <c r="AS20">
        <f t="shared" si="15"/>
        <v>181.76780926383023</v>
      </c>
      <c r="AT20">
        <f t="shared" si="16"/>
        <v>70.353055342571608</v>
      </c>
      <c r="AU20">
        <f t="shared" si="17"/>
        <v>-2311.4484980044649</v>
      </c>
      <c r="AW20">
        <v>17</v>
      </c>
      <c r="AX20">
        <f>IF(Z20&gt;0, (R20*SUMPRODUCT(K20:$K$98, X20:$X$98)-K20*$AZ$3)/Z20, 0)</f>
        <v>12373.584357065331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500000</v>
      </c>
      <c r="S21">
        <f t="shared" si="1"/>
        <v>10731.296759545676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5652.6455694947672</v>
      </c>
      <c r="AC21">
        <f t="shared" si="2"/>
        <v>4466.2622302633044</v>
      </c>
      <c r="AE21">
        <f t="shared" si="3"/>
        <v>0</v>
      </c>
      <c r="AF21">
        <f t="shared" si="4"/>
        <v>0</v>
      </c>
      <c r="AG21">
        <f t="shared" si="5"/>
        <v>-5.2023794634726768</v>
      </c>
      <c r="AH21">
        <f t="shared" si="6"/>
        <v>-18036.512663587109</v>
      </c>
      <c r="AI21">
        <f t="shared" si="7"/>
        <v>-18041.715043050583</v>
      </c>
      <c r="AJ21">
        <f t="shared" si="8"/>
        <v>1186.3833392314627</v>
      </c>
      <c r="AK21">
        <f t="shared" si="30"/>
        <v>395.68518986463374</v>
      </c>
      <c r="AL21">
        <f t="shared" si="9"/>
        <v>-16459.646513954485</v>
      </c>
      <c r="AN21">
        <f t="shared" si="10"/>
        <v>0</v>
      </c>
      <c r="AO21">
        <f t="shared" si="11"/>
        <v>0</v>
      </c>
      <c r="AP21">
        <f t="shared" si="12"/>
        <v>-0.6765152930642061</v>
      </c>
      <c r="AQ21">
        <f t="shared" si="13"/>
        <v>-2345.4607139168334</v>
      </c>
      <c r="AR21">
        <f t="shared" si="14"/>
        <v>-2346.1372292098977</v>
      </c>
      <c r="AS21">
        <f t="shared" si="15"/>
        <v>154.27680315555278</v>
      </c>
      <c r="AT21">
        <f t="shared" si="16"/>
        <v>51.454739905449543</v>
      </c>
      <c r="AU21">
        <f t="shared" si="17"/>
        <v>-2140.4056861488953</v>
      </c>
      <c r="AW21">
        <v>18</v>
      </c>
      <c r="AX21">
        <f>IF(Z21&gt;0, (R21*SUMPRODUCT(K21:$K$98, X21:$X$98)-K21*$AZ$3)/Z21, 0)</f>
        <v>10731.296759545676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500000</v>
      </c>
      <c r="S22">
        <f t="shared" si="1"/>
        <v>8926.5010083412326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4466.2622302633044</v>
      </c>
      <c r="AC22">
        <f t="shared" si="2"/>
        <v>3349.6893167770231</v>
      </c>
      <c r="AE22">
        <f t="shared" si="3"/>
        <v>0</v>
      </c>
      <c r="AF22">
        <f t="shared" si="4"/>
        <v>0</v>
      </c>
      <c r="AG22">
        <f t="shared" si="5"/>
        <v>-4.6906527451895164</v>
      </c>
      <c r="AH22">
        <f t="shared" si="6"/>
        <v>-18388.116945937341</v>
      </c>
      <c r="AI22">
        <f t="shared" si="7"/>
        <v>-18392.807598682532</v>
      </c>
      <c r="AJ22">
        <f t="shared" si="8"/>
        <v>1116.5729134862813</v>
      </c>
      <c r="AK22">
        <f t="shared" si="30"/>
        <v>312.63835611843132</v>
      </c>
      <c r="AL22">
        <f t="shared" si="9"/>
        <v>-16963.59632907782</v>
      </c>
      <c r="AN22">
        <f t="shared" si="10"/>
        <v>0</v>
      </c>
      <c r="AO22">
        <f t="shared" si="11"/>
        <v>0</v>
      </c>
      <c r="AP22">
        <f t="shared" si="12"/>
        <v>-0.54461657175592504</v>
      </c>
      <c r="AQ22">
        <f t="shared" si="13"/>
        <v>-2134.9849916759958</v>
      </c>
      <c r="AR22">
        <f t="shared" si="14"/>
        <v>-2135.5296082477516</v>
      </c>
      <c r="AS22">
        <f t="shared" si="15"/>
        <v>129.64168214798309</v>
      </c>
      <c r="AT22">
        <f t="shared" si="16"/>
        <v>36.299431861215034</v>
      </c>
      <c r="AU22">
        <f t="shared" si="17"/>
        <v>-1969.5884942385537</v>
      </c>
      <c r="AW22">
        <v>19</v>
      </c>
      <c r="AX22">
        <f>IF(Z22&gt;0, (R22*SUMPRODUCT(K22:$K$98, X22:$X$98)-K22*$AZ$3)/Z22, 0)</f>
        <v>8926.5010083412326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500000</v>
      </c>
      <c r="S23">
        <f t="shared" si="1"/>
        <v>6919.0607891717491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3349.6893167770231</v>
      </c>
      <c r="AC23">
        <f t="shared" si="2"/>
        <v>2311.9255754854366</v>
      </c>
      <c r="AE23">
        <f t="shared" si="3"/>
        <v>0</v>
      </c>
      <c r="AF23">
        <f t="shared" si="4"/>
        <v>0</v>
      </c>
      <c r="AG23">
        <f t="shared" si="5"/>
        <v>-4.1767330240535934</v>
      </c>
      <c r="AH23">
        <f t="shared" si="6"/>
        <v>-18680.527747361117</v>
      </c>
      <c r="AI23">
        <f t="shared" si="7"/>
        <v>-18684.704480385171</v>
      </c>
      <c r="AJ23">
        <f t="shared" si="8"/>
        <v>1037.7637412915865</v>
      </c>
      <c r="AK23">
        <f t="shared" si="30"/>
        <v>234.47825217439163</v>
      </c>
      <c r="AL23">
        <f t="shared" si="9"/>
        <v>-17412.462486919194</v>
      </c>
      <c r="AN23">
        <f t="shared" si="10"/>
        <v>0</v>
      </c>
      <c r="AO23">
        <f t="shared" si="11"/>
        <v>0</v>
      </c>
      <c r="AP23">
        <f t="shared" si="12"/>
        <v>-0.43298840120931681</v>
      </c>
      <c r="AQ23">
        <f t="shared" si="13"/>
        <v>-1936.5498815689648</v>
      </c>
      <c r="AR23">
        <f t="shared" si="14"/>
        <v>-1936.9828699701741</v>
      </c>
      <c r="AS23">
        <f t="shared" si="15"/>
        <v>107.58160997773111</v>
      </c>
      <c r="AT23">
        <f t="shared" si="16"/>
        <v>24.307601884693053</v>
      </c>
      <c r="AU23">
        <f t="shared" si="17"/>
        <v>-1805.0936581077501</v>
      </c>
      <c r="AW23">
        <v>20</v>
      </c>
      <c r="AX23">
        <f>IF(Z23&gt;0, (R23*SUMPRODUCT(K23:$K$98, X23:$X$98)-K23*$AZ$3)/Z23, 0)</f>
        <v>6919.0607891717491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500000</v>
      </c>
      <c r="S24">
        <f t="shared" si="1"/>
        <v>4621.32767892421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2311.9255754854366</v>
      </c>
      <c r="AC24">
        <f t="shared" si="2"/>
        <v>1355.0375246168396</v>
      </c>
      <c r="AE24">
        <f t="shared" si="3"/>
        <v>0</v>
      </c>
      <c r="AF24">
        <f t="shared" si="4"/>
        <v>0</v>
      </c>
      <c r="AG24">
        <f t="shared" si="5"/>
        <v>-3.6651737843557228</v>
      </c>
      <c r="AH24">
        <f t="shared" si="6"/>
        <v>-18791.676378293385</v>
      </c>
      <c r="AI24">
        <f t="shared" si="7"/>
        <v>-18795.341552077742</v>
      </c>
      <c r="AJ24">
        <f t="shared" si="8"/>
        <v>956.88805086859702</v>
      </c>
      <c r="AK24">
        <f t="shared" si="30"/>
        <v>161.83479028398057</v>
      </c>
      <c r="AL24">
        <f t="shared" si="9"/>
        <v>-17676.618710925162</v>
      </c>
      <c r="AN24">
        <f t="shared" si="10"/>
        <v>0</v>
      </c>
      <c r="AO24">
        <f t="shared" si="11"/>
        <v>0</v>
      </c>
      <c r="AP24">
        <f t="shared" si="12"/>
        <v>-0.33924706221669831</v>
      </c>
      <c r="AQ24">
        <f t="shared" si="13"/>
        <v>-1739.3502683757681</v>
      </c>
      <c r="AR24">
        <f t="shared" si="14"/>
        <v>-1739.6895154379849</v>
      </c>
      <c r="AS24">
        <f t="shared" si="15"/>
        <v>88.569186408850513</v>
      </c>
      <c r="AT24">
        <f t="shared" si="16"/>
        <v>14.979365344867745</v>
      </c>
      <c r="AU24">
        <f t="shared" si="17"/>
        <v>-1636.1409636842664</v>
      </c>
      <c r="AW24">
        <v>21</v>
      </c>
      <c r="AX24">
        <f>IF(Z24&gt;0, (R24*SUMPRODUCT(K24:$K$98, X24:$X$98)-K24*$AZ$3)/Z24, 0)</f>
        <v>4621.32767892421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0.127310056</v>
      </c>
      <c r="Q25" s="5">
        <f t="shared" si="29"/>
        <v>12.5</v>
      </c>
      <c r="R25">
        <f t="shared" si="0"/>
        <v>500000</v>
      </c>
      <c r="S25">
        <f t="shared" si="1"/>
        <v>1938.6444492700612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1355.0375246168396</v>
      </c>
      <c r="AC25">
        <f t="shared" si="2"/>
        <v>490.38531936639629</v>
      </c>
      <c r="AE25">
        <f t="shared" si="3"/>
        <v>0</v>
      </c>
      <c r="AF25">
        <f t="shared" si="4"/>
        <v>0</v>
      </c>
      <c r="AG25">
        <f t="shared" si="5"/>
        <v>-3.1619085667761069</v>
      </c>
      <c r="AH25">
        <f t="shared" si="6"/>
        <v>-18664.539189442363</v>
      </c>
      <c r="AI25">
        <f t="shared" si="7"/>
        <v>-18667.70109800914</v>
      </c>
      <c r="AJ25">
        <f t="shared" si="8"/>
        <v>864.65220525044333</v>
      </c>
      <c r="AK25">
        <f t="shared" si="30"/>
        <v>94.852626723178787</v>
      </c>
      <c r="AL25">
        <f t="shared" si="9"/>
        <v>-17708.196266035517</v>
      </c>
      <c r="AN25">
        <f t="shared" si="10"/>
        <v>0</v>
      </c>
      <c r="AO25">
        <f t="shared" si="11"/>
        <v>0</v>
      </c>
      <c r="AP25">
        <f t="shared" si="12"/>
        <v>-0.26130806170168569</v>
      </c>
      <c r="AQ25">
        <f t="shared" si="13"/>
        <v>-1542.4843745944054</v>
      </c>
      <c r="AR25">
        <f t="shared" si="14"/>
        <v>-1542.7456826561072</v>
      </c>
      <c r="AS25">
        <f t="shared" si="15"/>
        <v>71.457028888868621</v>
      </c>
      <c r="AT25">
        <f t="shared" si="16"/>
        <v>7.8388591930787577</v>
      </c>
      <c r="AU25">
        <f t="shared" si="17"/>
        <v>-1463.4497945741596</v>
      </c>
      <c r="AW25">
        <v>22</v>
      </c>
      <c r="AX25">
        <f>IF(Z25&gt;0, (R25*SUMPRODUCT(K25:$K$98, X25:$X$98)-K25*$AZ$3)/Z25, 0)</f>
        <v>1938.6444492700612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0.144442719</v>
      </c>
      <c r="Q26" s="5">
        <f t="shared" si="29"/>
        <v>12.5</v>
      </c>
      <c r="R26">
        <f t="shared" si="0"/>
        <v>500000</v>
      </c>
      <c r="S26">
        <f t="shared" si="1"/>
        <v>-1267.584886062971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490.38531936639629</v>
      </c>
      <c r="AC26">
        <f t="shared" si="2"/>
        <v>-271.11864172325022</v>
      </c>
      <c r="AE26">
        <f t="shared" si="3"/>
        <v>0</v>
      </c>
      <c r="AF26">
        <f t="shared" si="4"/>
        <v>0</v>
      </c>
      <c r="AG26">
        <f t="shared" si="5"/>
        <v>-2.673574810493812</v>
      </c>
      <c r="AH26">
        <f t="shared" si="6"/>
        <v>-18268.586824581358</v>
      </c>
      <c r="AI26">
        <f t="shared" si="7"/>
        <v>-18271.260399391853</v>
      </c>
      <c r="AJ26">
        <f t="shared" si="8"/>
        <v>761.50396108964651</v>
      </c>
      <c r="AK26">
        <f t="shared" si="30"/>
        <v>34.32697235564774</v>
      </c>
      <c r="AL26">
        <f t="shared" si="9"/>
        <v>-17475.42946594656</v>
      </c>
      <c r="AN26">
        <f t="shared" si="10"/>
        <v>0</v>
      </c>
      <c r="AO26">
        <f t="shared" si="11"/>
        <v>0</v>
      </c>
      <c r="AP26">
        <f t="shared" si="12"/>
        <v>-0.19727761978201572</v>
      </c>
      <c r="AQ26">
        <f t="shared" si="13"/>
        <v>-1348.0016760289732</v>
      </c>
      <c r="AR26">
        <f t="shared" si="14"/>
        <v>-1348.1989536487554</v>
      </c>
      <c r="AS26">
        <f t="shared" si="15"/>
        <v>56.189820576067952</v>
      </c>
      <c r="AT26">
        <f t="shared" si="16"/>
        <v>2.5329171168374578</v>
      </c>
      <c r="AU26">
        <f t="shared" si="17"/>
        <v>-1289.47621595585</v>
      </c>
      <c r="AW26">
        <v>23</v>
      </c>
      <c r="AX26">
        <f>IF(Z26&gt;0, (R26*SUMPRODUCT(K26:$K$98, X26:$X$98)-K26*$AZ$3)/Z26, 0)</f>
        <v>-1267.584886062971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0.163598735</v>
      </c>
      <c r="Q27" s="5">
        <f t="shared" si="29"/>
        <v>12.5</v>
      </c>
      <c r="R27">
        <f t="shared" si="0"/>
        <v>500000</v>
      </c>
      <c r="S27">
        <f t="shared" si="1"/>
        <v>-5215.2018069782607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-271.11864172325022</v>
      </c>
      <c r="AC27">
        <f t="shared" si="2"/>
        <v>-921.8163771229747</v>
      </c>
      <c r="AE27">
        <f t="shared" si="3"/>
        <v>0</v>
      </c>
      <c r="AF27">
        <f t="shared" si="4"/>
        <v>0</v>
      </c>
      <c r="AG27">
        <f t="shared" si="5"/>
        <v>-2.2094456054642211</v>
      </c>
      <c r="AH27">
        <f t="shared" si="6"/>
        <v>-17495.738276986092</v>
      </c>
      <c r="AI27">
        <f t="shared" si="7"/>
        <v>-17497.947722591558</v>
      </c>
      <c r="AJ27">
        <f t="shared" si="8"/>
        <v>650.69773539972448</v>
      </c>
      <c r="AK27">
        <f t="shared" si="30"/>
        <v>-18.978304920627519</v>
      </c>
      <c r="AL27">
        <f t="shared" si="9"/>
        <v>-16866.228292112461</v>
      </c>
      <c r="AN27">
        <f t="shared" si="10"/>
        <v>0</v>
      </c>
      <c r="AO27">
        <f t="shared" si="11"/>
        <v>0</v>
      </c>
      <c r="AP27">
        <f t="shared" si="12"/>
        <v>-0.14556292370004176</v>
      </c>
      <c r="AQ27">
        <f t="shared" si="13"/>
        <v>-1152.6560371481692</v>
      </c>
      <c r="AR27">
        <f t="shared" si="14"/>
        <v>-1152.8016000718694</v>
      </c>
      <c r="AS27">
        <f t="shared" si="15"/>
        <v>42.869335445748256</v>
      </c>
      <c r="AT27">
        <f t="shared" si="16"/>
        <v>-1.2503306459708026</v>
      </c>
      <c r="AU27">
        <f t="shared" si="17"/>
        <v>-1111.1825952720919</v>
      </c>
      <c r="AW27">
        <v>24</v>
      </c>
      <c r="AX27">
        <f>IF(Z27&gt;0, (R27*SUMPRODUCT(K27:$K$98, X27:$X$98)-K27*$AZ$3)/Z27, 0)</f>
        <v>-5215.2018069782607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0.184919743</v>
      </c>
      <c r="Q28" s="5">
        <f t="shared" si="29"/>
        <v>12.5</v>
      </c>
      <c r="R28">
        <f t="shared" si="0"/>
        <v>500000</v>
      </c>
      <c r="S28">
        <f t="shared" si="1"/>
        <v>-10202.770751825372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-921.8163771229747</v>
      </c>
      <c r="AC28">
        <f t="shared" si="2"/>
        <v>-1451.8796101378859</v>
      </c>
      <c r="AE28">
        <f t="shared" si="3"/>
        <v>0</v>
      </c>
      <c r="AF28">
        <f t="shared" si="4"/>
        <v>0</v>
      </c>
      <c r="AG28">
        <f t="shared" si="5"/>
        <v>-1.7787810358746559</v>
      </c>
      <c r="AH28">
        <f t="shared" si="6"/>
        <v>-16342.804541396927</v>
      </c>
      <c r="AI28">
        <f t="shared" si="7"/>
        <v>-16344.583322432802</v>
      </c>
      <c r="AJ28">
        <f t="shared" si="8"/>
        <v>530.06323301491125</v>
      </c>
      <c r="AK28">
        <f t="shared" si="30"/>
        <v>-64.527146398608238</v>
      </c>
      <c r="AL28">
        <f t="shared" si="9"/>
        <v>-15879.047235816499</v>
      </c>
      <c r="AN28">
        <f t="shared" si="10"/>
        <v>0</v>
      </c>
      <c r="AO28">
        <f t="shared" si="11"/>
        <v>0</v>
      </c>
      <c r="AP28">
        <f t="shared" si="12"/>
        <v>-0.10463378216259019</v>
      </c>
      <c r="AQ28">
        <f t="shared" si="13"/>
        <v>-961.33780146215452</v>
      </c>
      <c r="AR28">
        <f t="shared" si="14"/>
        <v>-961.44243524431715</v>
      </c>
      <c r="AS28">
        <f t="shared" si="15"/>
        <v>31.180072047714784</v>
      </c>
      <c r="AT28">
        <f t="shared" si="16"/>
        <v>-3.7957001135474826</v>
      </c>
      <c r="AU28">
        <f t="shared" si="17"/>
        <v>-934.05806331014992</v>
      </c>
      <c r="AW28">
        <v>25</v>
      </c>
      <c r="AX28">
        <f>IF(Z28&gt;0, (R28*SUMPRODUCT(K28:$K$98, X28:$X$98)-K28*$AZ$3)/Z28, 0)</f>
        <v>-10202.770751825372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500000</v>
      </c>
      <c r="S29">
        <f t="shared" si="1"/>
        <v>-16694.583122697171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-1451.8796101378859</v>
      </c>
      <c r="AC29">
        <f t="shared" si="2"/>
        <v>-1857.3309793382041</v>
      </c>
      <c r="AE29">
        <f t="shared" si="3"/>
        <v>0</v>
      </c>
      <c r="AF29">
        <f t="shared" si="4"/>
        <v>0</v>
      </c>
      <c r="AG29">
        <f t="shared" si="5"/>
        <v>-1.3906688817023112</v>
      </c>
      <c r="AH29">
        <f t="shared" si="6"/>
        <v>-14812.97375254392</v>
      </c>
      <c r="AI29">
        <f t="shared" si="7"/>
        <v>-14814.364421425622</v>
      </c>
      <c r="AJ29">
        <f t="shared" si="8"/>
        <v>405.45136920031814</v>
      </c>
      <c r="AK29">
        <f t="shared" si="30"/>
        <v>-101.63157270965202</v>
      </c>
      <c r="AL29">
        <f t="shared" si="9"/>
        <v>-14510.544624934955</v>
      </c>
      <c r="AN29">
        <f t="shared" si="10"/>
        <v>0</v>
      </c>
      <c r="AO29">
        <f t="shared" si="11"/>
        <v>0</v>
      </c>
      <c r="AP29">
        <f t="shared" si="12"/>
        <v>-7.3039055304513226E-2</v>
      </c>
      <c r="AQ29">
        <f t="shared" si="13"/>
        <v>-777.98937142533748</v>
      </c>
      <c r="AR29">
        <f t="shared" si="14"/>
        <v>-778.06241048064203</v>
      </c>
      <c r="AS29">
        <f t="shared" si="15"/>
        <v>21.294634091519004</v>
      </c>
      <c r="AT29">
        <f t="shared" si="16"/>
        <v>-5.3377724615067113</v>
      </c>
      <c r="AU29">
        <f t="shared" si="17"/>
        <v>-762.1055488506297</v>
      </c>
      <c r="AW29">
        <v>26</v>
      </c>
      <c r="AX29">
        <f>IF(Z29&gt;0, (R29*SUMPRODUCT(K29:$K$98, X29:$X$98)-K29*$AZ$3)/Z29, 0)</f>
        <v>-16694.583122697171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500000</v>
      </c>
      <c r="S30">
        <f t="shared" si="1"/>
        <v>-25423.864980997674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-1857.3309793382041</v>
      </c>
      <c r="AC30">
        <f t="shared" si="2"/>
        <v>-2138.9931791011882</v>
      </c>
      <c r="AE30">
        <f t="shared" si="3"/>
        <v>0</v>
      </c>
      <c r="AF30">
        <f t="shared" si="4"/>
        <v>0</v>
      </c>
      <c r="AG30">
        <f t="shared" si="5"/>
        <v>-1.0516660137531786</v>
      </c>
      <c r="AH30">
        <f t="shared" si="6"/>
        <v>-13003.847165284382</v>
      </c>
      <c r="AI30">
        <f t="shared" si="7"/>
        <v>-13004.898831298135</v>
      </c>
      <c r="AJ30">
        <f t="shared" si="8"/>
        <v>281.66219976298407</v>
      </c>
      <c r="AK30">
        <f t="shared" si="30"/>
        <v>-130.01316855367429</v>
      </c>
      <c r="AL30">
        <f t="shared" si="9"/>
        <v>-12853.249800088824</v>
      </c>
      <c r="AN30">
        <f t="shared" si="10"/>
        <v>0</v>
      </c>
      <c r="AO30">
        <f t="shared" si="11"/>
        <v>0</v>
      </c>
      <c r="AP30">
        <f t="shared" si="12"/>
        <v>-4.9316384181752083E-2</v>
      </c>
      <c r="AQ30">
        <f t="shared" si="13"/>
        <v>-609.79694528234825</v>
      </c>
      <c r="AR30">
        <f t="shared" si="14"/>
        <v>-609.84626166653004</v>
      </c>
      <c r="AS30">
        <f t="shared" si="15"/>
        <v>13.208148852710551</v>
      </c>
      <c r="AT30">
        <f t="shared" si="16"/>
        <v>-6.0967828999223572</v>
      </c>
      <c r="AU30">
        <f t="shared" si="17"/>
        <v>-602.73489571374182</v>
      </c>
      <c r="AW30">
        <v>27</v>
      </c>
      <c r="AX30">
        <f>IF(Z30&gt;0, (R30*SUMPRODUCT(K30:$K$98, X30:$X$98)-K30*$AZ$3)/Z30, 0)</f>
        <v>-25423.864980997674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500000</v>
      </c>
      <c r="S31">
        <f t="shared" si="1"/>
        <v>-37671.904345945572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-2138.9931791011882</v>
      </c>
      <c r="AC31">
        <f t="shared" si="2"/>
        <v>-2305.6408639707206</v>
      </c>
      <c r="AE31">
        <f t="shared" si="3"/>
        <v>0</v>
      </c>
      <c r="AF31">
        <f t="shared" si="4"/>
        <v>0</v>
      </c>
      <c r="AG31">
        <f t="shared" si="5"/>
        <v>-0.76503992298801349</v>
      </c>
      <c r="AH31">
        <f t="shared" si="6"/>
        <v>-11044.377225105332</v>
      </c>
      <c r="AI31">
        <f t="shared" si="7"/>
        <v>-11045.14226502832</v>
      </c>
      <c r="AJ31">
        <f t="shared" si="8"/>
        <v>166.64768486953244</v>
      </c>
      <c r="AK31">
        <f t="shared" si="30"/>
        <v>-149.7295225370832</v>
      </c>
      <c r="AL31">
        <f t="shared" si="9"/>
        <v>-11028.224102695871</v>
      </c>
      <c r="AN31">
        <f t="shared" si="10"/>
        <v>0</v>
      </c>
      <c r="AO31">
        <f t="shared" si="11"/>
        <v>0</v>
      </c>
      <c r="AP31">
        <f t="shared" si="12"/>
        <v>-3.2031661348223134E-2</v>
      </c>
      <c r="AQ31">
        <f t="shared" si="13"/>
        <v>-462.41998678302326</v>
      </c>
      <c r="AR31">
        <f t="shared" si="14"/>
        <v>-462.45201844437145</v>
      </c>
      <c r="AS31">
        <f t="shared" si="15"/>
        <v>6.977416531881965</v>
      </c>
      <c r="AT31">
        <f t="shared" si="16"/>
        <v>-6.2690654639393717</v>
      </c>
      <c r="AU31">
        <f t="shared" si="17"/>
        <v>-461.74366737642885</v>
      </c>
      <c r="AW31">
        <v>28</v>
      </c>
      <c r="AX31">
        <f>IF(Z31&gt;0, (R31*SUMPRODUCT(K31:$K$98, X31:$X$98)-K31*$AZ$3)/Z31, 0)</f>
        <v>-37671.904345945572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500000</v>
      </c>
      <c r="S32">
        <f t="shared" si="1"/>
        <v>-55764.085835489641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-2305.6408639707206</v>
      </c>
      <c r="AC32">
        <f t="shared" si="2"/>
        <v>-2372.3918682423009</v>
      </c>
      <c r="AE32">
        <f t="shared" si="3"/>
        <v>0</v>
      </c>
      <c r="AF32">
        <f t="shared" si="4"/>
        <v>0</v>
      </c>
      <c r="AG32">
        <f t="shared" si="5"/>
        <v>-0.53179206488767816</v>
      </c>
      <c r="AH32">
        <f t="shared" si="6"/>
        <v>-9023.8983548182059</v>
      </c>
      <c r="AI32">
        <f t="shared" si="7"/>
        <v>-9024.4301468830945</v>
      </c>
      <c r="AJ32">
        <f t="shared" si="8"/>
        <v>66.751004271580314</v>
      </c>
      <c r="AK32">
        <f t="shared" si="30"/>
        <v>-161.39486047795046</v>
      </c>
      <c r="AL32">
        <f t="shared" si="9"/>
        <v>-9119.0740030894649</v>
      </c>
      <c r="AN32">
        <f t="shared" si="10"/>
        <v>0</v>
      </c>
      <c r="AO32">
        <f t="shared" si="11"/>
        <v>0</v>
      </c>
      <c r="AP32">
        <f t="shared" si="12"/>
        <v>-1.9880128869176318E-2</v>
      </c>
      <c r="AQ32">
        <f t="shared" si="13"/>
        <v>-337.34287147369349</v>
      </c>
      <c r="AR32">
        <f t="shared" si="14"/>
        <v>-337.3627516025627</v>
      </c>
      <c r="AS32">
        <f t="shared" si="15"/>
        <v>2.4953711322229681</v>
      </c>
      <c r="AT32">
        <f t="shared" si="16"/>
        <v>-6.0334684117599178</v>
      </c>
      <c r="AU32">
        <f t="shared" si="17"/>
        <v>-340.90084888209969</v>
      </c>
      <c r="AW32">
        <v>29</v>
      </c>
      <c r="AX32">
        <f>IF(Z32&gt;0, (R32*SUMPRODUCT(K32:$K$98, X32:$X$98)-K32*$AZ$3)/Z32, 0)</f>
        <v>-55764.085835489641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500000</v>
      </c>
      <c r="S33">
        <f t="shared" si="1"/>
        <v>-84096.056403178954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-2372.3918682423009</v>
      </c>
      <c r="AC33">
        <f t="shared" si="2"/>
        <v>-2356.4588624736352</v>
      </c>
      <c r="AE33">
        <f t="shared" si="3"/>
        <v>0</v>
      </c>
      <c r="AF33">
        <f t="shared" si="4"/>
        <v>0</v>
      </c>
      <c r="AG33">
        <f t="shared" si="5"/>
        <v>-0.35026298545679446</v>
      </c>
      <c r="AH33">
        <f t="shared" si="6"/>
        <v>-7048.4463512802758</v>
      </c>
      <c r="AI33">
        <f t="shared" si="7"/>
        <v>-7048.7966142657324</v>
      </c>
      <c r="AJ33">
        <f t="shared" si="8"/>
        <v>-15.93300576866568</v>
      </c>
      <c r="AK33">
        <f t="shared" si="30"/>
        <v>-166.06743077696109</v>
      </c>
      <c r="AL33">
        <f t="shared" si="9"/>
        <v>-7230.7970508113594</v>
      </c>
      <c r="AN33">
        <f t="shared" si="10"/>
        <v>0</v>
      </c>
      <c r="AO33">
        <f t="shared" si="11"/>
        <v>0</v>
      </c>
      <c r="AP33">
        <f t="shared" si="12"/>
        <v>-1.1691051266529206E-2</v>
      </c>
      <c r="AQ33">
        <f t="shared" si="13"/>
        <v>-235.26250578470868</v>
      </c>
      <c r="AR33">
        <f t="shared" si="14"/>
        <v>-235.27419683597518</v>
      </c>
      <c r="AS33">
        <f t="shared" si="15"/>
        <v>-0.53181065372479452</v>
      </c>
      <c r="AT33">
        <f t="shared" si="16"/>
        <v>-5.5429860634067198</v>
      </c>
      <c r="AU33">
        <f t="shared" si="17"/>
        <v>-241.34899355310671</v>
      </c>
      <c r="AW33">
        <v>30</v>
      </c>
      <c r="AX33">
        <f>IF(Z33&gt;0, (R33*SUMPRODUCT(K33:$K$98, X33:$X$98)-K33*$AZ$3)/Z33, 0)</f>
        <v>-84096.056403178954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500000</v>
      </c>
      <c r="S34">
        <f t="shared" si="1"/>
        <v>-131183.44302119245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-2356.4588624736352</v>
      </c>
      <c r="AC34">
        <f t="shared" si="2"/>
        <v>-2276.29647786338</v>
      </c>
      <c r="AE34">
        <f t="shared" si="3"/>
        <v>0</v>
      </c>
      <c r="AF34">
        <f t="shared" si="4"/>
        <v>0</v>
      </c>
      <c r="AG34">
        <f t="shared" si="5"/>
        <v>-0.2169001309768612</v>
      </c>
      <c r="AH34">
        <f t="shared" si="6"/>
        <v>-5194.4089850146129</v>
      </c>
      <c r="AI34">
        <f t="shared" si="7"/>
        <v>-5194.6258851455896</v>
      </c>
      <c r="AJ34">
        <f t="shared" si="8"/>
        <v>-80.162384610255231</v>
      </c>
      <c r="AK34">
        <f t="shared" si="30"/>
        <v>-164.95212037315449</v>
      </c>
      <c r="AL34">
        <f t="shared" si="9"/>
        <v>-5439.7403901289999</v>
      </c>
      <c r="AN34">
        <f t="shared" si="10"/>
        <v>0</v>
      </c>
      <c r="AO34">
        <f t="shared" si="11"/>
        <v>0</v>
      </c>
      <c r="AP34">
        <f t="shared" si="12"/>
        <v>-6.4639964832942896E-3</v>
      </c>
      <c r="AQ34">
        <f t="shared" si="13"/>
        <v>-154.80231044908248</v>
      </c>
      <c r="AR34">
        <f t="shared" si="14"/>
        <v>-154.80877444556577</v>
      </c>
      <c r="AS34">
        <f t="shared" si="15"/>
        <v>-2.3889767603157979</v>
      </c>
      <c r="AT34">
        <f t="shared" si="16"/>
        <v>-4.9158565336124855</v>
      </c>
      <c r="AU34">
        <f t="shared" si="17"/>
        <v>-162.11360773949409</v>
      </c>
      <c r="AW34">
        <v>31</v>
      </c>
      <c r="AX34">
        <f>IF(Z34&gt;0, (R34*SUMPRODUCT(K34:$K$98, X34:$X$98)-K34*$AZ$3)/Z34, 0)</f>
        <v>-131183.44302119245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0.411916369</v>
      </c>
      <c r="Q35" s="5">
        <f t="shared" si="29"/>
        <v>12.5</v>
      </c>
      <c r="R35">
        <f t="shared" ref="R35:R69" si="31">$C$6</f>
        <v>500000</v>
      </c>
      <c r="S35">
        <f t="shared" ref="S35:S69" si="32">AX35</f>
        <v>-214284.51968833082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-2276.29647786338</v>
      </c>
      <c r="AC35">
        <f t="shared" ref="AC35:AC69" si="33">S35*Z35</f>
        <v>-2149.4694218883878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-0.1253864152794795</v>
      </c>
      <c r="AH35">
        <f t="shared" ref="AH35:AH69" si="37">-X35*R35</f>
        <v>-3573.788575504524</v>
      </c>
      <c r="AI35">
        <f t="shared" ref="AI35:AI66" si="38">SUM(AE35:AH35)</f>
        <v>-3573.9139619198036</v>
      </c>
      <c r="AJ35">
        <f t="shared" ref="AJ35:AJ69" si="39">AB35-AC35</f>
        <v>-126.82705597499216</v>
      </c>
      <c r="AK35">
        <f t="shared" si="30"/>
        <v>-159.34075345043661</v>
      </c>
      <c r="AL35">
        <f t="shared" ref="AL35:AL66" si="40">SUM(AI35:AK35)</f>
        <v>-3860.0817713452325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-3.3363665694946371E-3</v>
      </c>
      <c r="AQ35">
        <f t="shared" ref="AQ35:AQ69" si="44">AH35*$K35</f>
        <v>-95.093784308119766</v>
      </c>
      <c r="AR35">
        <f t="shared" ref="AR35:AR69" si="45">AI35*$K35</f>
        <v>-95.097120674689251</v>
      </c>
      <c r="AS35">
        <f t="shared" ref="AS35:AS69" si="46">AJ35*$K35</f>
        <v>-3.3747001118042128</v>
      </c>
      <c r="AT35">
        <f t="shared" ref="AT35:AT69" si="47">AK35*$K35</f>
        <v>-4.2398465717771243</v>
      </c>
      <c r="AU35">
        <f t="shared" ref="AU35:AU69" si="48">AL35*$K35</f>
        <v>-102.7116673582706</v>
      </c>
      <c r="AW35">
        <v>32</v>
      </c>
      <c r="AX35">
        <f>IF(Z35&gt;0, (R35*SUMPRODUCT(K35:$K$98, X35:$X$98)-K35*$AZ$3)/Z35, 0)</f>
        <v>-214284.51968833082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0.41929138799999999</v>
      </c>
      <c r="Q36" s="5">
        <f t="shared" si="29"/>
        <v>12.5</v>
      </c>
      <c r="R36">
        <f t="shared" si="31"/>
        <v>500000</v>
      </c>
      <c r="S36">
        <f t="shared" si="32"/>
        <v>-348157.71491739224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-2149.4694218883878</v>
      </c>
      <c r="AC36">
        <f t="shared" si="33"/>
        <v>-1993.1084147464405</v>
      </c>
      <c r="AE36">
        <f t="shared" si="34"/>
        <v>0</v>
      </c>
      <c r="AF36">
        <f t="shared" si="35"/>
        <v>0</v>
      </c>
      <c r="AG36">
        <f t="shared" si="36"/>
        <v>-7.1559107027807337E-2</v>
      </c>
      <c r="AH36">
        <f t="shared" si="37"/>
        <v>-2102.9377639550944</v>
      </c>
      <c r="AI36">
        <f t="shared" si="38"/>
        <v>-2103.0093230621223</v>
      </c>
      <c r="AJ36">
        <f t="shared" si="39"/>
        <v>-156.36100714194731</v>
      </c>
      <c r="AK36">
        <f t="shared" si="30"/>
        <v>-150.46285953218717</v>
      </c>
      <c r="AL36">
        <f t="shared" si="40"/>
        <v>-2409.8331897362568</v>
      </c>
      <c r="AN36">
        <f t="shared" si="41"/>
        <v>0</v>
      </c>
      <c r="AO36">
        <f t="shared" si="42"/>
        <v>0</v>
      </c>
      <c r="AP36">
        <f t="shared" si="43"/>
        <v>-1.7000831553566837E-3</v>
      </c>
      <c r="AQ36">
        <f t="shared" si="44"/>
        <v>-49.961063207150161</v>
      </c>
      <c r="AR36">
        <f t="shared" si="45"/>
        <v>-49.962763290305524</v>
      </c>
      <c r="AS36">
        <f t="shared" si="46"/>
        <v>-3.714785237514667</v>
      </c>
      <c r="AT36">
        <f t="shared" si="47"/>
        <v>-3.5746585392418115</v>
      </c>
      <c r="AU36">
        <f t="shared" si="48"/>
        <v>-57.252207067062002</v>
      </c>
      <c r="AW36">
        <v>33</v>
      </c>
      <c r="AX36">
        <f>IF(Z36&gt;0, (R36*SUMPRODUCT(K36:$K$98, X36:$X$98)-K36*$AZ$3)/Z36, 0)</f>
        <v>-348157.71491739224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31"/>
        <v>500000</v>
      </c>
      <c r="S37">
        <f t="shared" si="32"/>
        <v>-564497.90755217045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-1993.1084147464405</v>
      </c>
      <c r="AC37">
        <f t="shared" si="33"/>
        <v>-1818.5562713017453</v>
      </c>
      <c r="AE37">
        <f t="shared" si="34"/>
        <v>0</v>
      </c>
      <c r="AF37">
        <f t="shared" si="35"/>
        <v>0</v>
      </c>
      <c r="AG37">
        <f t="shared" si="36"/>
        <v>-4.0269331537196085E-2</v>
      </c>
      <c r="AH37">
        <f t="shared" si="37"/>
        <v>-1222.9673768133275</v>
      </c>
      <c r="AI37">
        <f t="shared" si="38"/>
        <v>-1223.0076461448648</v>
      </c>
      <c r="AJ37">
        <f t="shared" si="39"/>
        <v>-174.55214344469528</v>
      </c>
      <c r="AK37">
        <f t="shared" si="30"/>
        <v>-139.51758903225084</v>
      </c>
      <c r="AL37">
        <f t="shared" si="40"/>
        <v>-1537.077378621811</v>
      </c>
      <c r="AN37">
        <f t="shared" si="41"/>
        <v>0</v>
      </c>
      <c r="AO37">
        <f t="shared" si="42"/>
        <v>0</v>
      </c>
      <c r="AP37">
        <f t="shared" si="43"/>
        <v>-8.542040961883392E-4</v>
      </c>
      <c r="AQ37">
        <f t="shared" si="44"/>
        <v>-25.941919145434898</v>
      </c>
      <c r="AR37">
        <f t="shared" si="45"/>
        <v>-25.942773349531087</v>
      </c>
      <c r="AS37">
        <f t="shared" si="46"/>
        <v>-3.7026479019446663</v>
      </c>
      <c r="AT37">
        <f t="shared" si="47"/>
        <v>-2.9594853326926649</v>
      </c>
      <c r="AU37">
        <f t="shared" si="48"/>
        <v>-32.604906584168425</v>
      </c>
      <c r="AW37">
        <v>34</v>
      </c>
      <c r="AX37">
        <f>IF(Z37&gt;0, (R37*SUMPRODUCT(K37:$K$98, X37:$X$98)-K37*$AZ$3)/Z37, 0)</f>
        <v>-564497.90755217045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0.43603590599999997</v>
      </c>
      <c r="Q38" s="5">
        <f t="shared" si="60"/>
        <v>12.5</v>
      </c>
      <c r="R38">
        <f t="shared" si="31"/>
        <v>500000</v>
      </c>
      <c r="S38">
        <f t="shared" si="32"/>
        <v>-921226.34289849526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-1818.5562713017453</v>
      </c>
      <c r="AC38">
        <f t="shared" si="33"/>
        <v>-1644.0399702223185</v>
      </c>
      <c r="AE38">
        <f t="shared" si="34"/>
        <v>0</v>
      </c>
      <c r="AF38">
        <f t="shared" si="35"/>
        <v>0</v>
      </c>
      <c r="AG38">
        <f t="shared" si="36"/>
        <v>-2.2307763760988458E-2</v>
      </c>
      <c r="AH38">
        <f t="shared" si="37"/>
        <v>-702.3549784334266</v>
      </c>
      <c r="AI38">
        <f t="shared" si="38"/>
        <v>-702.37728619718757</v>
      </c>
      <c r="AJ38">
        <f t="shared" si="39"/>
        <v>-174.51630107942674</v>
      </c>
      <c r="AK38">
        <f t="shared" si="30"/>
        <v>-127.29893899112218</v>
      </c>
      <c r="AL38">
        <f t="shared" si="40"/>
        <v>-1004.1925262677365</v>
      </c>
      <c r="AN38">
        <f t="shared" si="41"/>
        <v>0</v>
      </c>
      <c r="AO38">
        <f t="shared" si="42"/>
        <v>0</v>
      </c>
      <c r="AP38">
        <f t="shared" si="43"/>
        <v>-4.2249856985362695E-4</v>
      </c>
      <c r="AQ38">
        <f t="shared" si="44"/>
        <v>-13.302273463942628</v>
      </c>
      <c r="AR38">
        <f t="shared" si="45"/>
        <v>-13.30269596251248</v>
      </c>
      <c r="AS38">
        <f t="shared" si="46"/>
        <v>-3.3052567891697842</v>
      </c>
      <c r="AT38">
        <f t="shared" si="47"/>
        <v>-2.4109821246040521</v>
      </c>
      <c r="AU38">
        <f t="shared" si="48"/>
        <v>-19.018934876286316</v>
      </c>
      <c r="AW38">
        <v>35</v>
      </c>
      <c r="AX38">
        <f>IF(Z38&gt;0, (R38*SUMPRODUCT(K38:$K$98, X38:$X$98)-K38*$AZ$3)/Z38, 0)</f>
        <v>-921226.34289849526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0.445743585</v>
      </c>
      <c r="Q39" s="5">
        <f t="shared" si="60"/>
        <v>12.5</v>
      </c>
      <c r="R39">
        <f t="shared" si="31"/>
        <v>500000</v>
      </c>
      <c r="S39">
        <f t="shared" si="32"/>
        <v>-1522057.7103304435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-1644.0399702223185</v>
      </c>
      <c r="AC39">
        <f t="shared" si="33"/>
        <v>-1478.3616899140629</v>
      </c>
      <c r="AE39">
        <f t="shared" si="34"/>
        <v>0</v>
      </c>
      <c r="AF39">
        <f t="shared" si="35"/>
        <v>0</v>
      </c>
      <c r="AG39">
        <f t="shared" si="36"/>
        <v>-1.2141143531222495E-2</v>
      </c>
      <c r="AH39">
        <f t="shared" si="37"/>
        <v>-397.74170368624311</v>
      </c>
      <c r="AI39">
        <f t="shared" si="38"/>
        <v>-397.75384482977432</v>
      </c>
      <c r="AJ39">
        <f t="shared" si="39"/>
        <v>-165.67828030825558</v>
      </c>
      <c r="AK39">
        <f t="shared" si="30"/>
        <v>-115.08279791556231</v>
      </c>
      <c r="AL39">
        <f t="shared" si="40"/>
        <v>-678.51492305359227</v>
      </c>
      <c r="AN39">
        <f t="shared" si="41"/>
        <v>0</v>
      </c>
      <c r="AO39">
        <f t="shared" si="42"/>
        <v>0</v>
      </c>
      <c r="AP39">
        <f t="shared" si="43"/>
        <v>-2.0531031872425182E-4</v>
      </c>
      <c r="AQ39">
        <f t="shared" si="44"/>
        <v>-6.7259295422831631</v>
      </c>
      <c r="AR39">
        <f t="shared" si="45"/>
        <v>-6.7261348526018878</v>
      </c>
      <c r="AS39">
        <f t="shared" si="46"/>
        <v>-2.8016685947496467</v>
      </c>
      <c r="AT39">
        <f t="shared" si="47"/>
        <v>-1.9460840619305062</v>
      </c>
      <c r="AU39">
        <f t="shared" si="48"/>
        <v>-11.473887509282042</v>
      </c>
      <c r="AW39">
        <v>36</v>
      </c>
      <c r="AX39">
        <f>IF(Z39&gt;0, (R39*SUMPRODUCT(K39:$K$98, X39:$X$98)-K39*$AZ$3)/Z39, 0)</f>
        <v>-1522057.7103304435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0.45538508599999999</v>
      </c>
      <c r="Q40" s="5">
        <f t="shared" si="60"/>
        <v>12.5</v>
      </c>
      <c r="R40">
        <f t="shared" si="31"/>
        <v>500000</v>
      </c>
      <c r="S40">
        <f t="shared" si="32"/>
        <v>-2552220.2974623567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-1478.3616899140629</v>
      </c>
      <c r="AC40">
        <f t="shared" si="33"/>
        <v>-1325.2835535883121</v>
      </c>
      <c r="AE40">
        <f t="shared" si="34"/>
        <v>0</v>
      </c>
      <c r="AF40">
        <f t="shared" si="35"/>
        <v>0</v>
      </c>
      <c r="AG40">
        <f t="shared" si="36"/>
        <v>-6.4908364048061711E-3</v>
      </c>
      <c r="AH40">
        <f t="shared" si="37"/>
        <v>-221.15582764416399</v>
      </c>
      <c r="AI40">
        <f t="shared" si="38"/>
        <v>-221.16231848056879</v>
      </c>
      <c r="AJ40">
        <f t="shared" si="39"/>
        <v>-153.07813632575085</v>
      </c>
      <c r="AK40">
        <f t="shared" ref="AK40:AK69" si="61">G40*SUM(AB40:AB40, AE40:AF40)</f>
        <v>-103.48531829398442</v>
      </c>
      <c r="AL40">
        <f t="shared" si="40"/>
        <v>-477.72577310030408</v>
      </c>
      <c r="AN40">
        <f t="shared" si="41"/>
        <v>0</v>
      </c>
      <c r="AO40">
        <f t="shared" si="42"/>
        <v>0</v>
      </c>
      <c r="AP40">
        <f t="shared" si="43"/>
        <v>-9.8001748560784362E-5</v>
      </c>
      <c r="AQ40">
        <f t="shared" si="44"/>
        <v>-3.3391163267475297</v>
      </c>
      <c r="AR40">
        <f t="shared" si="45"/>
        <v>-3.3392143284960905</v>
      </c>
      <c r="AS40">
        <f t="shared" si="46"/>
        <v>-2.3112468240982715</v>
      </c>
      <c r="AT40">
        <f t="shared" si="47"/>
        <v>-1.5624707681232419</v>
      </c>
      <c r="AU40">
        <f t="shared" si="48"/>
        <v>-7.2129319207176046</v>
      </c>
      <c r="AW40">
        <v>37</v>
      </c>
      <c r="AX40">
        <f>IF(Z40&gt;0, (R40*SUMPRODUCT(K40:$K$98, X40:$X$98)-K40*$AZ$3)/Z40, 0)</f>
        <v>-2552220.2974623567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0.465797664</v>
      </c>
      <c r="Q41" s="5">
        <f t="shared" si="60"/>
        <v>12.5</v>
      </c>
      <c r="R41">
        <f t="shared" si="31"/>
        <v>500000</v>
      </c>
      <c r="S41">
        <f t="shared" si="32"/>
        <v>-4356856.8074765634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-1325.2835535883121</v>
      </c>
      <c r="AC41">
        <f t="shared" si="33"/>
        <v>-1185.9404682471718</v>
      </c>
      <c r="AE41">
        <f t="shared" si="34"/>
        <v>0</v>
      </c>
      <c r="AF41">
        <f t="shared" si="35"/>
        <v>0</v>
      </c>
      <c r="AG41">
        <f t="shared" si="36"/>
        <v>-3.4025116059932369E-3</v>
      </c>
      <c r="AH41">
        <f t="shared" si="37"/>
        <v>-120.93665739059492</v>
      </c>
      <c r="AI41">
        <f t="shared" si="38"/>
        <v>-120.94005990220091</v>
      </c>
      <c r="AJ41">
        <f t="shared" si="39"/>
        <v>-139.34308534114029</v>
      </c>
      <c r="AK41">
        <f t="shared" si="61"/>
        <v>-92.769848751181854</v>
      </c>
      <c r="AL41">
        <f t="shared" si="40"/>
        <v>-353.05299399452304</v>
      </c>
      <c r="AN41">
        <f t="shared" si="41"/>
        <v>0</v>
      </c>
      <c r="AO41">
        <f t="shared" si="42"/>
        <v>0</v>
      </c>
      <c r="AP41">
        <f t="shared" si="43"/>
        <v>-4.5868522792542684E-5</v>
      </c>
      <c r="AQ41">
        <f t="shared" si="44"/>
        <v>-1.6303209124117399</v>
      </c>
      <c r="AR41">
        <f t="shared" si="45"/>
        <v>-1.6303667809345326</v>
      </c>
      <c r="AS41">
        <f t="shared" si="46"/>
        <v>-1.8784539851959048</v>
      </c>
      <c r="AT41">
        <f t="shared" si="47"/>
        <v>-1.2506102593181809</v>
      </c>
      <c r="AU41">
        <f t="shared" si="48"/>
        <v>-4.7594310254486185</v>
      </c>
      <c r="AW41">
        <v>38</v>
      </c>
      <c r="AX41">
        <f>IF(Z41&gt;0, (R41*SUMPRODUCT(K41:$K$98, X41:$X$98)-K41*$AZ$3)/Z41, 0)</f>
        <v>-4356856.8074765634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0.47670810299999999</v>
      </c>
      <c r="Q42" s="5">
        <f t="shared" si="60"/>
        <v>12.5</v>
      </c>
      <c r="R42">
        <f t="shared" si="31"/>
        <v>500000</v>
      </c>
      <c r="S42">
        <f t="shared" si="32"/>
        <v>-7587940.9773056302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-1185.9404682471718</v>
      </c>
      <c r="AC42">
        <f t="shared" si="33"/>
        <v>-1060.1759662418272</v>
      </c>
      <c r="AE42">
        <f t="shared" si="34"/>
        <v>0</v>
      </c>
      <c r="AF42">
        <f t="shared" si="35"/>
        <v>0</v>
      </c>
      <c r="AG42">
        <f t="shared" si="36"/>
        <v>-1.7464816368047854E-3</v>
      </c>
      <c r="AH42">
        <f t="shared" si="37"/>
        <v>-64.880194125140775</v>
      </c>
      <c r="AI42">
        <f t="shared" si="38"/>
        <v>-64.881940606777576</v>
      </c>
      <c r="AJ42">
        <f t="shared" si="39"/>
        <v>-125.76450200534464</v>
      </c>
      <c r="AK42">
        <f t="shared" si="61"/>
        <v>-83.015832777302037</v>
      </c>
      <c r="AL42">
        <f t="shared" si="40"/>
        <v>-273.66227538942422</v>
      </c>
      <c r="AN42">
        <f t="shared" si="41"/>
        <v>0</v>
      </c>
      <c r="AO42">
        <f t="shared" si="42"/>
        <v>0</v>
      </c>
      <c r="AP42">
        <f t="shared" si="43"/>
        <v>-2.1021375961403547E-5</v>
      </c>
      <c r="AQ42">
        <f t="shared" si="44"/>
        <v>-0.78092487456590298</v>
      </c>
      <c r="AR42">
        <f t="shared" si="45"/>
        <v>-0.78094589594186437</v>
      </c>
      <c r="AS42">
        <f t="shared" si="46"/>
        <v>-1.5137536081340126</v>
      </c>
      <c r="AT42">
        <f t="shared" si="47"/>
        <v>-0.99921292888791757</v>
      </c>
      <c r="AU42">
        <f t="shared" si="48"/>
        <v>-3.2939124329637943</v>
      </c>
      <c r="AW42">
        <v>39</v>
      </c>
      <c r="AX42">
        <f>IF(Z42&gt;0, (R42*SUMPRODUCT(K42:$K$98, X42:$X$98)-K42*$AZ$3)/Z42, 0)</f>
        <v>-7587940.9773056302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0.48798100799999999</v>
      </c>
      <c r="Q43" s="5">
        <f t="shared" si="60"/>
        <v>12.5</v>
      </c>
      <c r="R43">
        <f t="shared" si="31"/>
        <v>500000</v>
      </c>
      <c r="S43">
        <f t="shared" si="32"/>
        <v>-13504322.793350175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-1060.1759662418272</v>
      </c>
      <c r="AC43">
        <f t="shared" si="33"/>
        <v>-947.21151351125309</v>
      </c>
      <c r="AE43">
        <f t="shared" si="34"/>
        <v>0</v>
      </c>
      <c r="AF43">
        <f t="shared" si="35"/>
        <v>0</v>
      </c>
      <c r="AG43">
        <f t="shared" si="36"/>
        <v>-8.7676695085524834E-4</v>
      </c>
      <c r="AH43">
        <f t="shared" si="37"/>
        <v>-34.089994783259563</v>
      </c>
      <c r="AI43">
        <f t="shared" si="38"/>
        <v>-34.090871550210416</v>
      </c>
      <c r="AJ43">
        <f t="shared" si="39"/>
        <v>-112.96445273057407</v>
      </c>
      <c r="AK43">
        <f t="shared" si="61"/>
        <v>-74.212317636927907</v>
      </c>
      <c r="AL43">
        <f t="shared" si="40"/>
        <v>-221.26764191771238</v>
      </c>
      <c r="AN43">
        <f t="shared" si="41"/>
        <v>0</v>
      </c>
      <c r="AO43">
        <f t="shared" si="42"/>
        <v>0</v>
      </c>
      <c r="AP43">
        <f t="shared" si="43"/>
        <v>-9.4224374737471767E-6</v>
      </c>
      <c r="AQ43">
        <f t="shared" si="44"/>
        <v>-0.36635829397116687</v>
      </c>
      <c r="AR43">
        <f t="shared" si="45"/>
        <v>-0.36636771640864058</v>
      </c>
      <c r="AS43">
        <f t="shared" si="46"/>
        <v>-1.2140061752688396</v>
      </c>
      <c r="AT43">
        <f t="shared" si="47"/>
        <v>-0.79754480028440755</v>
      </c>
      <c r="AU43">
        <f t="shared" si="48"/>
        <v>-2.3779186919618875</v>
      </c>
      <c r="AW43">
        <v>40</v>
      </c>
      <c r="AX43">
        <f>IF(Z43&gt;0, (R43*SUMPRODUCT(K43:$K$98, X43:$X$98)-K43*$AZ$3)/Z43, 0)</f>
        <v>-13504322.793350175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0.50007659900000001</v>
      </c>
      <c r="Q44" s="5">
        <f t="shared" si="60"/>
        <v>12.5</v>
      </c>
      <c r="R44">
        <f t="shared" si="31"/>
        <v>500000</v>
      </c>
      <c r="S44">
        <f t="shared" si="32"/>
        <v>-24619432.104504507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-947.21151351125309</v>
      </c>
      <c r="AC44">
        <f t="shared" si="33"/>
        <v>-846.01949894349229</v>
      </c>
      <c r="AE44">
        <f t="shared" si="34"/>
        <v>0</v>
      </c>
      <c r="AF44">
        <f t="shared" si="35"/>
        <v>0</v>
      </c>
      <c r="AG44">
        <f t="shared" si="36"/>
        <v>-4.2954864644740318E-4</v>
      </c>
      <c r="AH44">
        <f t="shared" si="37"/>
        <v>-17.538025395971708</v>
      </c>
      <c r="AI44">
        <f t="shared" si="38"/>
        <v>-17.538454944618156</v>
      </c>
      <c r="AJ44">
        <f t="shared" si="39"/>
        <v>-101.19201456776079</v>
      </c>
      <c r="AK44">
        <f t="shared" si="61"/>
        <v>-66.30480594578772</v>
      </c>
      <c r="AL44">
        <f t="shared" si="40"/>
        <v>-185.03527545816667</v>
      </c>
      <c r="AN44">
        <f t="shared" si="41"/>
        <v>0</v>
      </c>
      <c r="AO44">
        <f t="shared" si="42"/>
        <v>0</v>
      </c>
      <c r="AP44">
        <f t="shared" si="43"/>
        <v>-4.1216719757572012E-6</v>
      </c>
      <c r="AQ44">
        <f t="shared" si="44"/>
        <v>-0.16828358879148714</v>
      </c>
      <c r="AR44">
        <f t="shared" si="45"/>
        <v>-0.16828771046346289</v>
      </c>
      <c r="AS44">
        <f t="shared" si="46"/>
        <v>-0.97097335555316255</v>
      </c>
      <c r="AT44">
        <f t="shared" si="47"/>
        <v>-0.63621818572820432</v>
      </c>
      <c r="AU44">
        <f t="shared" si="48"/>
        <v>-1.7754792517448297</v>
      </c>
      <c r="AW44">
        <v>41</v>
      </c>
      <c r="AX44">
        <f>IF(Z44&gt;0, (R44*SUMPRODUCT(K44:$K$98, X44:$X$98)-K44*$AZ$3)/Z44, 0)</f>
        <v>-24619432.104504507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0.512515834</v>
      </c>
      <c r="Q45" s="5">
        <f t="shared" si="60"/>
        <v>12.5</v>
      </c>
      <c r="R45">
        <f t="shared" si="31"/>
        <v>500000</v>
      </c>
      <c r="S45">
        <f t="shared" si="32"/>
        <v>-46044661.27648668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-846.01949894349229</v>
      </c>
      <c r="AC45">
        <f t="shared" si="33"/>
        <v>-755.51066390573726</v>
      </c>
      <c r="AE45">
        <f t="shared" si="34"/>
        <v>0</v>
      </c>
      <c r="AF45">
        <f t="shared" si="35"/>
        <v>0</v>
      </c>
      <c r="AG45">
        <f t="shared" si="36"/>
        <v>-2.0510267720536714E-4</v>
      </c>
      <c r="AH45">
        <f t="shared" si="37"/>
        <v>-8.8060193111024798</v>
      </c>
      <c r="AI45">
        <f t="shared" si="38"/>
        <v>-8.8062244137796846</v>
      </c>
      <c r="AJ45">
        <f t="shared" si="39"/>
        <v>-90.508835037755034</v>
      </c>
      <c r="AK45">
        <f t="shared" si="61"/>
        <v>-59.221364926044465</v>
      </c>
      <c r="AL45">
        <f t="shared" si="40"/>
        <v>-158.53642437757918</v>
      </c>
      <c r="AN45">
        <f t="shared" si="41"/>
        <v>0</v>
      </c>
      <c r="AO45">
        <f t="shared" si="42"/>
        <v>0</v>
      </c>
      <c r="AP45">
        <f t="shared" si="43"/>
        <v>-1.7571724159553563E-6</v>
      </c>
      <c r="AQ45">
        <f t="shared" si="44"/>
        <v>-7.5443648218915346E-2</v>
      </c>
      <c r="AR45">
        <f t="shared" si="45"/>
        <v>-7.5445405391331294E-2</v>
      </c>
      <c r="AS45">
        <f t="shared" si="46"/>
        <v>-0.77541468739265706</v>
      </c>
      <c r="AT45">
        <f t="shared" si="47"/>
        <v>-0.50736611682096677</v>
      </c>
      <c r="AU45">
        <f t="shared" si="48"/>
        <v>-1.3582262096049551</v>
      </c>
      <c r="AW45">
        <v>42</v>
      </c>
      <c r="AX45">
        <f>IF(Z45&gt;0, (R45*SUMPRODUCT(K45:$K$98, X45:$X$98)-K45*$AZ$3)/Z45, 0)</f>
        <v>-46044661.27648668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0.52569093300000003</v>
      </c>
      <c r="Q46" s="5">
        <f t="shared" si="60"/>
        <v>12.5</v>
      </c>
      <c r="R46">
        <f t="shared" si="31"/>
        <v>500000</v>
      </c>
      <c r="S46">
        <f t="shared" si="32"/>
        <v>-88551018.431331322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-755.51066390573726</v>
      </c>
      <c r="AC46">
        <f t="shared" si="33"/>
        <v>-674.62439449453973</v>
      </c>
      <c r="AE46">
        <f t="shared" si="34"/>
        <v>0</v>
      </c>
      <c r="AF46">
        <f t="shared" si="35"/>
        <v>0</v>
      </c>
      <c r="AG46">
        <f t="shared" si="36"/>
        <v>-9.5231032692426169E-5</v>
      </c>
      <c r="AH46">
        <f t="shared" si="37"/>
        <v>-4.3128247096354917</v>
      </c>
      <c r="AI46">
        <f t="shared" si="38"/>
        <v>-4.3129199406681842</v>
      </c>
      <c r="AJ46">
        <f t="shared" si="39"/>
        <v>-80.886269411197532</v>
      </c>
      <c r="AK46">
        <f t="shared" si="61"/>
        <v>-52.885746473401611</v>
      </c>
      <c r="AL46">
        <f t="shared" si="40"/>
        <v>-138.08493582526734</v>
      </c>
      <c r="AN46">
        <f t="shared" si="41"/>
        <v>0</v>
      </c>
      <c r="AO46">
        <f t="shared" si="42"/>
        <v>0</v>
      </c>
      <c r="AP46">
        <f t="shared" si="43"/>
        <v>-7.2845632590211355E-7</v>
      </c>
      <c r="AQ46">
        <f t="shared" si="44"/>
        <v>-3.2990343099479832E-2</v>
      </c>
      <c r="AR46">
        <f t="shared" si="45"/>
        <v>-3.2991071555805739E-2</v>
      </c>
      <c r="AS46">
        <f t="shared" si="46"/>
        <v>-0.61872808647905808</v>
      </c>
      <c r="AT46">
        <f t="shared" si="47"/>
        <v>-0.40454204348525069</v>
      </c>
      <c r="AU46">
        <f t="shared" si="48"/>
        <v>-1.0562612015201147</v>
      </c>
      <c r="AW46">
        <v>43</v>
      </c>
      <c r="AX46">
        <f>IF(Z46&gt;0, (R46*SUMPRODUCT(K46:$K$98, X46:$X$98)-K46*$AZ$3)/Z46, 0)</f>
        <v>-88551018.431331322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0.53963832300000003</v>
      </c>
      <c r="Q47" s="5">
        <f t="shared" si="60"/>
        <v>12.5</v>
      </c>
      <c r="R47">
        <f t="shared" si="31"/>
        <v>500000</v>
      </c>
      <c r="S47">
        <f t="shared" si="32"/>
        <v>-175563215.9545334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-674.62439449453973</v>
      </c>
      <c r="AC47">
        <f t="shared" si="33"/>
        <v>-602.37014103458864</v>
      </c>
      <c r="AE47">
        <f t="shared" si="34"/>
        <v>0</v>
      </c>
      <c r="AF47">
        <f t="shared" si="35"/>
        <v>0</v>
      </c>
      <c r="AG47">
        <f t="shared" si="36"/>
        <v>-4.288840758580287E-5</v>
      </c>
      <c r="AH47">
        <f t="shared" si="37"/>
        <v>-2.0556125911879617</v>
      </c>
      <c r="AI47">
        <f t="shared" si="38"/>
        <v>-2.0556554795955475</v>
      </c>
      <c r="AJ47">
        <f t="shared" si="39"/>
        <v>-72.254253459951087</v>
      </c>
      <c r="AK47">
        <f t="shared" si="61"/>
        <v>-47.223707614617787</v>
      </c>
      <c r="AL47">
        <f t="shared" si="40"/>
        <v>-121.53361655416441</v>
      </c>
      <c r="AN47">
        <f t="shared" si="41"/>
        <v>0</v>
      </c>
      <c r="AO47">
        <f t="shared" si="42"/>
        <v>0</v>
      </c>
      <c r="AP47">
        <f t="shared" si="43"/>
        <v>-2.9291858263797706E-7</v>
      </c>
      <c r="AQ47">
        <f t="shared" si="44"/>
        <v>-1.4039391074591359E-2</v>
      </c>
      <c r="AR47">
        <f t="shared" si="45"/>
        <v>-1.4039683993173997E-2</v>
      </c>
      <c r="AS47">
        <f t="shared" si="46"/>
        <v>-0.49348098249420752</v>
      </c>
      <c r="AT47">
        <f t="shared" si="47"/>
        <v>-0.3225277477068898</v>
      </c>
      <c r="AU47">
        <f t="shared" si="48"/>
        <v>-0.83004841419427133</v>
      </c>
      <c r="AW47">
        <v>44</v>
      </c>
      <c r="AX47">
        <f>IF(Z47&gt;0, (R47*SUMPRODUCT(K47:$K$98, X47:$X$98)-K47*$AZ$3)/Z47, 0)</f>
        <v>-175563215.9545334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0.55384314300000004</v>
      </c>
      <c r="Q48" s="5">
        <f t="shared" si="60"/>
        <v>12.5</v>
      </c>
      <c r="R48">
        <f t="shared" si="31"/>
        <v>500000</v>
      </c>
      <c r="S48">
        <f t="shared" si="32"/>
        <v>-359403331.80547649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-602.37014103458864</v>
      </c>
      <c r="AC48">
        <f t="shared" si="33"/>
        <v>-537.84199845865407</v>
      </c>
      <c r="AE48">
        <f t="shared" si="34"/>
        <v>0</v>
      </c>
      <c r="AF48">
        <f t="shared" si="35"/>
        <v>0</v>
      </c>
      <c r="AG48">
        <f t="shared" si="36"/>
        <v>-1.8706073054358739E-5</v>
      </c>
      <c r="AH48">
        <f t="shared" si="37"/>
        <v>-0.95013801822344435</v>
      </c>
      <c r="AI48">
        <f t="shared" si="38"/>
        <v>-0.95015672429649867</v>
      </c>
      <c r="AJ48">
        <f t="shared" si="39"/>
        <v>-64.528142575934567</v>
      </c>
      <c r="AK48">
        <f t="shared" si="61"/>
        <v>-42.16590987242121</v>
      </c>
      <c r="AL48">
        <f t="shared" si="40"/>
        <v>-107.64420917265228</v>
      </c>
      <c r="AN48">
        <f t="shared" si="41"/>
        <v>0</v>
      </c>
      <c r="AO48">
        <f t="shared" si="42"/>
        <v>0</v>
      </c>
      <c r="AP48">
        <f t="shared" si="43"/>
        <v>-1.1407004317881683E-7</v>
      </c>
      <c r="AQ48">
        <f t="shared" si="44"/>
        <v>-5.7939624446900883E-3</v>
      </c>
      <c r="AR48">
        <f t="shared" si="45"/>
        <v>-5.7940765147332669E-3</v>
      </c>
      <c r="AS48">
        <f t="shared" si="46"/>
        <v>-0.39349402669902261</v>
      </c>
      <c r="AT48">
        <f t="shared" si="47"/>
        <v>-0.25712864190383505</v>
      </c>
      <c r="AU48">
        <f t="shared" si="48"/>
        <v>-0.65641674511759096</v>
      </c>
      <c r="AW48">
        <v>45</v>
      </c>
      <c r="AX48">
        <f>IF(Z48&gt;0, (R48*SUMPRODUCT(K48:$K$98, X48:$X$98)-K48*$AZ$3)/Z48, 0)</f>
        <v>-359403331.80547649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0.568687897</v>
      </c>
      <c r="Q49" s="5">
        <f t="shared" si="60"/>
        <v>12.5</v>
      </c>
      <c r="R49">
        <f t="shared" si="31"/>
        <v>500000</v>
      </c>
      <c r="S49">
        <f t="shared" si="32"/>
        <v>-761665805.34358919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-537.84199845865407</v>
      </c>
      <c r="AC49">
        <f t="shared" si="33"/>
        <v>-480.22084423626893</v>
      </c>
      <c r="AE49">
        <f t="shared" si="34"/>
        <v>0</v>
      </c>
      <c r="AF49">
        <f t="shared" si="35"/>
        <v>0</v>
      </c>
      <c r="AG49">
        <f t="shared" si="36"/>
        <v>-7.8810949774035118E-6</v>
      </c>
      <c r="AH49">
        <f t="shared" si="37"/>
        <v>-0.42551669385646551</v>
      </c>
      <c r="AI49">
        <f t="shared" si="38"/>
        <v>-0.42552457495144291</v>
      </c>
      <c r="AJ49">
        <f t="shared" si="39"/>
        <v>-57.621154222385144</v>
      </c>
      <c r="AK49">
        <f t="shared" si="61"/>
        <v>-37.648939892105787</v>
      </c>
      <c r="AL49">
        <f t="shared" si="40"/>
        <v>-95.695618689442369</v>
      </c>
      <c r="AN49">
        <f t="shared" si="41"/>
        <v>0</v>
      </c>
      <c r="AO49">
        <f t="shared" si="42"/>
        <v>0</v>
      </c>
      <c r="AP49">
        <f t="shared" si="43"/>
        <v>-4.2909901590150099E-8</v>
      </c>
      <c r="AQ49">
        <f t="shared" si="44"/>
        <v>-2.3167947487878759E-3</v>
      </c>
      <c r="AR49">
        <f t="shared" si="45"/>
        <v>-2.3168376586894662E-3</v>
      </c>
      <c r="AS49">
        <f t="shared" si="46"/>
        <v>-0.31372773254002817</v>
      </c>
      <c r="AT49">
        <f t="shared" si="47"/>
        <v>-0.20498576788830664</v>
      </c>
      <c r="AU49">
        <f t="shared" si="48"/>
        <v>-0.52103033808702426</v>
      </c>
      <c r="AW49">
        <v>46</v>
      </c>
      <c r="AX49">
        <f>IF(Z49&gt;0, (R49*SUMPRODUCT(K49:$K$98, X49:$X$98)-K49*$AZ$3)/Z49, 0)</f>
        <v>-761665805.34358919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0.58363282999999999</v>
      </c>
      <c r="Q50" s="5">
        <f t="shared" si="60"/>
        <v>12.5</v>
      </c>
      <c r="R50">
        <f t="shared" si="31"/>
        <v>500000</v>
      </c>
      <c r="S50">
        <f t="shared" si="32"/>
        <v>-1673515595.6138842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-480.22084423626893</v>
      </c>
      <c r="AC50">
        <f t="shared" si="33"/>
        <v>-428.77052872313402</v>
      </c>
      <c r="AE50">
        <f t="shared" si="34"/>
        <v>0</v>
      </c>
      <c r="AF50">
        <f t="shared" si="35"/>
        <v>0</v>
      </c>
      <c r="AG50">
        <f t="shared" si="36"/>
        <v>-3.2026182624686794E-6</v>
      </c>
      <c r="AH50">
        <f t="shared" si="37"/>
        <v>-0.18398663060643192</v>
      </c>
      <c r="AI50">
        <f t="shared" si="38"/>
        <v>-0.18398983322469439</v>
      </c>
      <c r="AJ50">
        <f t="shared" si="39"/>
        <v>-51.45031551313491</v>
      </c>
      <c r="AK50">
        <f t="shared" si="61"/>
        <v>-33.615459096538828</v>
      </c>
      <c r="AL50">
        <f t="shared" si="40"/>
        <v>-85.249764442898424</v>
      </c>
      <c r="AN50">
        <f t="shared" si="41"/>
        <v>0</v>
      </c>
      <c r="AO50">
        <f t="shared" si="42"/>
        <v>0</v>
      </c>
      <c r="AP50">
        <f t="shared" si="43"/>
        <v>-1.5568906494792673E-8</v>
      </c>
      <c r="AQ50">
        <f t="shared" si="44"/>
        <v>-8.9441526071717145E-4</v>
      </c>
      <c r="AR50">
        <f t="shared" si="45"/>
        <v>-8.944308296236663E-4</v>
      </c>
      <c r="AS50">
        <f t="shared" si="46"/>
        <v>-0.25011571336451532</v>
      </c>
      <c r="AT50">
        <f t="shared" si="47"/>
        <v>-0.16341502375937916</v>
      </c>
      <c r="AU50">
        <f t="shared" si="48"/>
        <v>-0.41442516795351814</v>
      </c>
      <c r="AW50">
        <v>47</v>
      </c>
      <c r="AX50">
        <f>IF(Z50&gt;0, (R50*SUMPRODUCT(K50:$K$98, X50:$X$98)-K50*$AZ$3)/Z50, 0)</f>
        <v>-1673515595.6138842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0.59833308299999999</v>
      </c>
      <c r="Q51" s="5">
        <f t="shared" si="60"/>
        <v>12.5</v>
      </c>
      <c r="R51">
        <f t="shared" si="31"/>
        <v>500000</v>
      </c>
      <c r="S51">
        <f t="shared" si="32"/>
        <v>-3815010129.4377351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-428.77052872313402</v>
      </c>
      <c r="AC51">
        <f t="shared" si="33"/>
        <v>-382.83157286349865</v>
      </c>
      <c r="AE51">
        <f t="shared" si="34"/>
        <v>0</v>
      </c>
      <c r="AF51">
        <f t="shared" si="35"/>
        <v>0</v>
      </c>
      <c r="AG51">
        <f t="shared" si="36"/>
        <v>-1.2543596211890046E-6</v>
      </c>
      <c r="AH51">
        <f t="shared" si="37"/>
        <v>-7.6649298346199532E-2</v>
      </c>
      <c r="AI51">
        <f t="shared" si="38"/>
        <v>-7.6650552705820718E-2</v>
      </c>
      <c r="AJ51">
        <f t="shared" si="39"/>
        <v>-45.938955859635371</v>
      </c>
      <c r="AK51">
        <f t="shared" si="61"/>
        <v>-30.013937010619383</v>
      </c>
      <c r="AL51">
        <f t="shared" si="40"/>
        <v>-76.029543422960572</v>
      </c>
      <c r="AN51">
        <f t="shared" si="41"/>
        <v>0</v>
      </c>
      <c r="AO51">
        <f t="shared" si="42"/>
        <v>0</v>
      </c>
      <c r="AP51">
        <f t="shared" si="43"/>
        <v>-5.4444871498899316E-9</v>
      </c>
      <c r="AQ51">
        <f t="shared" si="44"/>
        <v>-3.3269256507028662E-4</v>
      </c>
      <c r="AR51">
        <f t="shared" si="45"/>
        <v>-3.3269800955743647E-4</v>
      </c>
      <c r="AS51">
        <f t="shared" si="46"/>
        <v>-0.19939581172109402</v>
      </c>
      <c r="AT51">
        <f t="shared" si="47"/>
        <v>-0.13027403912844918</v>
      </c>
      <c r="AU51">
        <f t="shared" si="48"/>
        <v>-0.33000254885910063</v>
      </c>
      <c r="AW51">
        <v>48</v>
      </c>
      <c r="AX51">
        <f>IF(Z51&gt;0, (R51*SUMPRODUCT(K51:$K$98, X51:$X$98)-K51*$AZ$3)/Z51, 0)</f>
        <v>-3815010129.4377351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0.61338487399999997</v>
      </c>
      <c r="Q52" s="5">
        <f t="shared" si="60"/>
        <v>12.5</v>
      </c>
      <c r="R52">
        <f t="shared" si="31"/>
        <v>500000</v>
      </c>
      <c r="S52">
        <f t="shared" si="32"/>
        <v>-9044410531.7919254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-382.83157286349865</v>
      </c>
      <c r="AC52">
        <f t="shared" si="33"/>
        <v>-341.814182096335</v>
      </c>
      <c r="AE52">
        <f t="shared" si="34"/>
        <v>0</v>
      </c>
      <c r="AF52">
        <f t="shared" si="35"/>
        <v>0</v>
      </c>
      <c r="AG52">
        <f t="shared" si="36"/>
        <v>-4.7241080678340928E-7</v>
      </c>
      <c r="AH52">
        <f t="shared" si="37"/>
        <v>-3.0776208727748212E-2</v>
      </c>
      <c r="AI52">
        <f t="shared" si="38"/>
        <v>-3.0776681138554994E-2</v>
      </c>
      <c r="AJ52">
        <f t="shared" si="39"/>
        <v>-41.017390767163647</v>
      </c>
      <c r="AK52">
        <f t="shared" si="61"/>
        <v>-26.798210100444908</v>
      </c>
      <c r="AL52">
        <f t="shared" si="40"/>
        <v>-67.846377548747114</v>
      </c>
      <c r="AN52">
        <f t="shared" si="41"/>
        <v>0</v>
      </c>
      <c r="AO52">
        <f t="shared" si="42"/>
        <v>0</v>
      </c>
      <c r="AP52">
        <f t="shared" si="43"/>
        <v>-1.8307823338939087E-9</v>
      </c>
      <c r="AQ52">
        <f t="shared" si="44"/>
        <v>-1.1927021658678052E-4</v>
      </c>
      <c r="AR52">
        <f t="shared" si="45"/>
        <v>-1.1927204736911441E-4</v>
      </c>
      <c r="AS52">
        <f t="shared" si="46"/>
        <v>-0.1589589258345975</v>
      </c>
      <c r="AT52">
        <f t="shared" si="47"/>
        <v>-0.10385386813211839</v>
      </c>
      <c r="AU52">
        <f t="shared" si="48"/>
        <v>-0.26293206601408503</v>
      </c>
      <c r="AW52">
        <v>49</v>
      </c>
      <c r="AX52">
        <f>IF(Z52&gt;0, (R52*SUMPRODUCT(K52:$K$98, X52:$X$98)-K52*$AZ$3)/Z52, 0)</f>
        <v>-9044410531.7919254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0.62870016699999998</v>
      </c>
      <c r="Q53" s="5">
        <f t="shared" si="60"/>
        <v>12.5</v>
      </c>
      <c r="R53">
        <f t="shared" si="31"/>
        <v>500000</v>
      </c>
      <c r="S53">
        <f t="shared" si="32"/>
        <v>-22350879945.30534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-341.814182096335</v>
      </c>
      <c r="AC53">
        <f t="shared" si="33"/>
        <v>-305.19133399179384</v>
      </c>
      <c r="AE53">
        <f t="shared" si="34"/>
        <v>0</v>
      </c>
      <c r="AF53">
        <f t="shared" si="35"/>
        <v>0</v>
      </c>
      <c r="AG53">
        <f t="shared" si="36"/>
        <v>-1.7068194559824106E-7</v>
      </c>
      <c r="AH53">
        <f t="shared" si="37"/>
        <v>-1.1880190124693366E-2</v>
      </c>
      <c r="AI53">
        <f t="shared" si="38"/>
        <v>-1.1880360806638963E-2</v>
      </c>
      <c r="AJ53">
        <f t="shared" si="39"/>
        <v>-36.622848104541163</v>
      </c>
      <c r="AK53">
        <f t="shared" si="61"/>
        <v>-23.926992746743451</v>
      </c>
      <c r="AL53">
        <f t="shared" si="40"/>
        <v>-60.56172121209125</v>
      </c>
      <c r="AN53">
        <f t="shared" si="41"/>
        <v>0</v>
      </c>
      <c r="AO53">
        <f t="shared" si="42"/>
        <v>0</v>
      </c>
      <c r="AP53">
        <f t="shared" si="43"/>
        <v>-5.9059049240644597E-10</v>
      </c>
      <c r="AQ53">
        <f t="shared" si="44"/>
        <v>-4.1107612823562503E-5</v>
      </c>
      <c r="AR53">
        <f t="shared" si="45"/>
        <v>-4.1108203414054908E-5</v>
      </c>
      <c r="AS53">
        <f t="shared" si="46"/>
        <v>-0.12672169759711444</v>
      </c>
      <c r="AT53">
        <f t="shared" si="47"/>
        <v>-8.2791735110443354E-2</v>
      </c>
      <c r="AU53">
        <f t="shared" si="48"/>
        <v>-0.20955454091097184</v>
      </c>
      <c r="AW53">
        <v>50</v>
      </c>
      <c r="AX53">
        <f>IF(Z53&gt;0, (R53*SUMPRODUCT(K53:$K$98, X53:$X$98)-K53*$AZ$3)/Z53, 0)</f>
        <v>-22350879945.30534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0.64417999699999995</v>
      </c>
      <c r="Q54" s="5">
        <f t="shared" si="60"/>
        <v>12.5</v>
      </c>
      <c r="R54">
        <f t="shared" si="31"/>
        <v>500000</v>
      </c>
      <c r="S54">
        <f t="shared" si="32"/>
        <v>-57706740988.575241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-305.19133399179384</v>
      </c>
      <c r="AC54">
        <f t="shared" si="33"/>
        <v>-272.49229708623005</v>
      </c>
      <c r="AE54">
        <f t="shared" si="34"/>
        <v>0</v>
      </c>
      <c r="AF54">
        <f t="shared" si="35"/>
        <v>0</v>
      </c>
      <c r="AG54">
        <f t="shared" si="36"/>
        <v>-5.9025230938829562E-8</v>
      </c>
      <c r="AH54">
        <f t="shared" si="37"/>
        <v>-4.397995808137164E-3</v>
      </c>
      <c r="AI54">
        <f t="shared" si="38"/>
        <v>-4.398054833368103E-3</v>
      </c>
      <c r="AJ54">
        <f t="shared" si="39"/>
        <v>-32.699036905563787</v>
      </c>
      <c r="AK54">
        <f t="shared" si="61"/>
        <v>-21.36339337942557</v>
      </c>
      <c r="AL54">
        <f t="shared" si="40"/>
        <v>-54.06682833982272</v>
      </c>
      <c r="AN54">
        <f t="shared" si="41"/>
        <v>0</v>
      </c>
      <c r="AO54">
        <f t="shared" si="42"/>
        <v>0</v>
      </c>
      <c r="AP54">
        <f t="shared" si="43"/>
        <v>-1.8235536237122196E-10</v>
      </c>
      <c r="AQ54">
        <f t="shared" si="44"/>
        <v>-1.3587377915236174E-5</v>
      </c>
      <c r="AR54">
        <f t="shared" si="45"/>
        <v>-1.3587560270598545E-5</v>
      </c>
      <c r="AS54">
        <f t="shared" si="46"/>
        <v>-0.1010219634766631</v>
      </c>
      <c r="AT54">
        <f t="shared" si="47"/>
        <v>-6.6001085963076189E-2</v>
      </c>
      <c r="AU54">
        <f t="shared" si="48"/>
        <v>-0.16703663700000987</v>
      </c>
      <c r="AW54">
        <v>51</v>
      </c>
      <c r="AX54">
        <f>IF(Z54&gt;0, (R54*SUMPRODUCT(K54:$K$98, X54:$X$98)-K54*$AZ$3)/Z54, 0)</f>
        <v>-57706740988.575241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0.65972661300000002</v>
      </c>
      <c r="Q55" s="5">
        <f t="shared" si="60"/>
        <v>12.5</v>
      </c>
      <c r="R55">
        <f t="shared" si="31"/>
        <v>500000</v>
      </c>
      <c r="S55">
        <f t="shared" si="32"/>
        <v>-156003724009.81573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-272.49229708623005</v>
      </c>
      <c r="AC55">
        <f t="shared" si="33"/>
        <v>-243.29670530470037</v>
      </c>
      <c r="AE55">
        <f t="shared" si="34"/>
        <v>0</v>
      </c>
      <c r="AF55">
        <f t="shared" si="35"/>
        <v>0</v>
      </c>
      <c r="AG55">
        <f t="shared" si="36"/>
        <v>-1.9494462940624431E-8</v>
      </c>
      <c r="AH55">
        <f t="shared" si="37"/>
        <v>-1.5576206275526737E-3</v>
      </c>
      <c r="AI55">
        <f t="shared" si="38"/>
        <v>-1.5576401220156143E-3</v>
      </c>
      <c r="AJ55">
        <f t="shared" si="39"/>
        <v>-29.195591781529686</v>
      </c>
      <c r="AK55">
        <f t="shared" si="61"/>
        <v>-19.074460796036107</v>
      </c>
      <c r="AL55">
        <f t="shared" si="40"/>
        <v>-48.271610217687808</v>
      </c>
      <c r="AN55">
        <f t="shared" si="41"/>
        <v>0</v>
      </c>
      <c r="AO55">
        <f t="shared" si="42"/>
        <v>0</v>
      </c>
      <c r="AP55">
        <f t="shared" si="43"/>
        <v>-5.3774217114246273E-11</v>
      </c>
      <c r="AQ55">
        <f t="shared" si="44"/>
        <v>-4.2965959135554973E-6</v>
      </c>
      <c r="AR55">
        <f t="shared" si="45"/>
        <v>-4.2966496877726109E-6</v>
      </c>
      <c r="AS55">
        <f t="shared" si="46"/>
        <v>-8.0534154545351816E-2</v>
      </c>
      <c r="AT55">
        <f t="shared" si="47"/>
        <v>-5.2615668321169436E-2</v>
      </c>
      <c r="AU55">
        <f t="shared" si="48"/>
        <v>-0.13315411951620904</v>
      </c>
      <c r="AW55">
        <v>52</v>
      </c>
      <c r="AX55">
        <f>IF(Z55&gt;0, (R55*SUMPRODUCT(K55:$K$98, X55:$X$98)-K55*$AZ$3)/Z55, 0)</f>
        <v>-156003724009.81573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0.67535580100000003</v>
      </c>
      <c r="Q56" s="5">
        <f t="shared" si="60"/>
        <v>12.5</v>
      </c>
      <c r="R56">
        <f t="shared" si="31"/>
        <v>500000</v>
      </c>
      <c r="S56">
        <f t="shared" si="32"/>
        <v>-442687461179.65784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-243.29670530470037</v>
      </c>
      <c r="AC56">
        <f t="shared" si="33"/>
        <v>-217.22920480762872</v>
      </c>
      <c r="AE56">
        <f t="shared" si="34"/>
        <v>0</v>
      </c>
      <c r="AF56">
        <f t="shared" si="35"/>
        <v>0</v>
      </c>
      <c r="AG56">
        <f t="shared" si="36"/>
        <v>-6.1338196768879576E-9</v>
      </c>
      <c r="AH56">
        <f t="shared" si="37"/>
        <v>-5.2662794537320908E-4</v>
      </c>
      <c r="AI56">
        <f t="shared" si="38"/>
        <v>-5.2663407919288597E-4</v>
      </c>
      <c r="AJ56">
        <f t="shared" si="39"/>
        <v>-26.067500497071649</v>
      </c>
      <c r="AK56">
        <f t="shared" si="61"/>
        <v>-17.030769371329026</v>
      </c>
      <c r="AL56">
        <f t="shared" si="40"/>
        <v>-43.098796502479871</v>
      </c>
      <c r="AN56">
        <f t="shared" si="41"/>
        <v>0</v>
      </c>
      <c r="AO56">
        <f t="shared" si="42"/>
        <v>0</v>
      </c>
      <c r="AP56">
        <f t="shared" si="43"/>
        <v>-1.5106915598896525E-11</v>
      </c>
      <c r="AQ56">
        <f t="shared" si="44"/>
        <v>-1.2970260525835607E-6</v>
      </c>
      <c r="AR56">
        <f t="shared" si="45"/>
        <v>-1.2970411594991596E-6</v>
      </c>
      <c r="AS56">
        <f t="shared" si="46"/>
        <v>-6.4201354234014907E-2</v>
      </c>
      <c r="AT56">
        <f t="shared" si="47"/>
        <v>-4.1944890627673932E-2</v>
      </c>
      <c r="AU56">
        <f t="shared" si="48"/>
        <v>-0.10614754190284835</v>
      </c>
      <c r="AW56">
        <v>53</v>
      </c>
      <c r="AX56">
        <f>IF(Z56&gt;0, (R56*SUMPRODUCT(K56:$K$98, X56:$X$98)-K56*$AZ$3)/Z56, 0)</f>
        <v>-442687461179.65784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0.69109609699999996</v>
      </c>
      <c r="Q57" s="5">
        <f t="shared" si="60"/>
        <v>12.5</v>
      </c>
      <c r="R57">
        <f t="shared" si="31"/>
        <v>500000</v>
      </c>
      <c r="S57">
        <f t="shared" si="32"/>
        <v>-1322353639578.7681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-217.22920480762872</v>
      </c>
      <c r="AC57">
        <f t="shared" si="33"/>
        <v>-193.95464825316591</v>
      </c>
      <c r="AE57">
        <f t="shared" si="34"/>
        <v>0</v>
      </c>
      <c r="AF57">
        <f t="shared" si="35"/>
        <v>0</v>
      </c>
      <c r="AG57">
        <f t="shared" si="36"/>
        <v>-1.8334226417200092E-9</v>
      </c>
      <c r="AH57">
        <f t="shared" si="37"/>
        <v>-1.6956235353596274E-4</v>
      </c>
      <c r="AI57">
        <f t="shared" si="38"/>
        <v>-1.6956418695860447E-4</v>
      </c>
      <c r="AJ57">
        <f t="shared" si="39"/>
        <v>-23.274556554462805</v>
      </c>
      <c r="AK57">
        <f t="shared" si="61"/>
        <v>-15.206044336534012</v>
      </c>
      <c r="AL57">
        <f t="shared" si="40"/>
        <v>-38.480770455183773</v>
      </c>
      <c r="AN57">
        <f t="shared" si="41"/>
        <v>0</v>
      </c>
      <c r="AO57">
        <f t="shared" si="42"/>
        <v>0</v>
      </c>
      <c r="AP57">
        <f t="shared" si="43"/>
        <v>-4.0317107453587082E-12</v>
      </c>
      <c r="AQ57">
        <f t="shared" si="44"/>
        <v>-3.7286894314663586E-7</v>
      </c>
      <c r="AR57">
        <f t="shared" si="45"/>
        <v>-3.7287297485738127E-7</v>
      </c>
      <c r="AS57">
        <f t="shared" si="46"/>
        <v>-5.1180932109606198E-2</v>
      </c>
      <c r="AT57">
        <f t="shared" si="47"/>
        <v>-3.3438210563654362E-2</v>
      </c>
      <c r="AU57">
        <f t="shared" si="48"/>
        <v>-8.461951554623541E-2</v>
      </c>
      <c r="AW57">
        <v>54</v>
      </c>
      <c r="AX57">
        <f>IF(Z57&gt;0, (R57*SUMPRODUCT(K57:$K$98, X57:$X$98)-K57*$AZ$3)/Z57, 0)</f>
        <v>-1322353639578.7681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0.70685825099999999</v>
      </c>
      <c r="Q58" s="5">
        <f t="shared" si="60"/>
        <v>12.5</v>
      </c>
      <c r="R58">
        <f t="shared" si="31"/>
        <v>500000</v>
      </c>
      <c r="S58">
        <f t="shared" si="32"/>
        <v>-4169900407909.1646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-193.95464825316591</v>
      </c>
      <c r="AC58">
        <f t="shared" si="33"/>
        <v>-173.1737934014912</v>
      </c>
      <c r="AE58">
        <f t="shared" si="34"/>
        <v>0</v>
      </c>
      <c r="AF58">
        <f t="shared" si="35"/>
        <v>0</v>
      </c>
      <c r="AG58">
        <f t="shared" si="36"/>
        <v>-5.1911849343280394E-10</v>
      </c>
      <c r="AH58">
        <f t="shared" si="37"/>
        <v>-5.183879687480021E-5</v>
      </c>
      <c r="AI58">
        <f t="shared" si="38"/>
        <v>-5.1839315993293641E-5</v>
      </c>
      <c r="AJ58">
        <f t="shared" si="39"/>
        <v>-20.780854851674718</v>
      </c>
      <c r="AK58">
        <f t="shared" si="61"/>
        <v>-13.576825377721615</v>
      </c>
      <c r="AL58">
        <f t="shared" si="40"/>
        <v>-34.357732068712323</v>
      </c>
      <c r="AN58">
        <f t="shared" si="41"/>
        <v>0</v>
      </c>
      <c r="AO58">
        <f t="shared" si="42"/>
        <v>0</v>
      </c>
      <c r="AP58">
        <f t="shared" si="43"/>
        <v>-1.0192371713419272E-12</v>
      </c>
      <c r="AQ58">
        <f t="shared" si="44"/>
        <v>-1.0178028592864864E-7</v>
      </c>
      <c r="AR58">
        <f t="shared" si="45"/>
        <v>-1.0178130516581999E-7</v>
      </c>
      <c r="AS58">
        <f t="shared" si="46"/>
        <v>-4.0801127266774553E-2</v>
      </c>
      <c r="AT58">
        <f t="shared" si="47"/>
        <v>-2.6656736889269575E-2</v>
      </c>
      <c r="AU58">
        <f t="shared" si="48"/>
        <v>-6.745796593734929E-2</v>
      </c>
      <c r="AW58">
        <v>55</v>
      </c>
      <c r="AX58">
        <f>IF(Z58&gt;0, (R58*SUMPRODUCT(K58:$K$98, X58:$X$98)-K58*$AZ$3)/Z58, 0)</f>
        <v>-4169900407909.1646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0.722550582</v>
      </c>
      <c r="Q59" s="5">
        <f t="shared" si="60"/>
        <v>12.5</v>
      </c>
      <c r="R59">
        <f t="shared" si="31"/>
        <v>500000</v>
      </c>
      <c r="S59">
        <f t="shared" si="32"/>
        <v>-13920857985578.328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-173.1737934014912</v>
      </c>
      <c r="AC59">
        <f t="shared" si="33"/>
        <v>-154.61945848135753</v>
      </c>
      <c r="AE59">
        <f t="shared" si="34"/>
        <v>0</v>
      </c>
      <c r="AF59">
        <f t="shared" si="35"/>
        <v>0</v>
      </c>
      <c r="AG59">
        <f t="shared" si="36"/>
        <v>-1.3883793894164025E-10</v>
      </c>
      <c r="AH59">
        <f t="shared" si="37"/>
        <v>-1.5003574782273425E-5</v>
      </c>
      <c r="AI59">
        <f t="shared" si="38"/>
        <v>-1.5003713620212366E-5</v>
      </c>
      <c r="AJ59">
        <f t="shared" si="39"/>
        <v>-18.55433492013367</v>
      </c>
      <c r="AK59">
        <f t="shared" si="61"/>
        <v>-12.122165538104385</v>
      </c>
      <c r="AL59">
        <f t="shared" si="40"/>
        <v>-30.676515461951674</v>
      </c>
      <c r="AN59">
        <f t="shared" si="41"/>
        <v>0</v>
      </c>
      <c r="AO59">
        <f t="shared" si="42"/>
        <v>0</v>
      </c>
      <c r="AP59">
        <f t="shared" si="43"/>
        <v>-2.433878466780042E-13</v>
      </c>
      <c r="AQ59">
        <f t="shared" si="44"/>
        <v>-2.6301800405326536E-8</v>
      </c>
      <c r="AR59">
        <f t="shared" si="45"/>
        <v>-2.6302043793173216E-8</v>
      </c>
      <c r="AS59">
        <f t="shared" si="46"/>
        <v>-3.2526409259446484E-2</v>
      </c>
      <c r="AT59">
        <f t="shared" si="47"/>
        <v>-2.1250587482674423E-2</v>
      </c>
      <c r="AU59">
        <f t="shared" si="48"/>
        <v>-5.37770230441647E-2</v>
      </c>
      <c r="AW59">
        <v>56</v>
      </c>
      <c r="AX59">
        <f>IF(Z59&gt;0, (R59*SUMPRODUCT(K59:$K$98, X59:$X$98)-K59*$AZ$3)/Z59, 0)</f>
        <v>-13920857985578.328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0.74076925400000004</v>
      </c>
      <c r="Q60" s="5">
        <f t="shared" si="60"/>
        <v>12.5</v>
      </c>
      <c r="R60">
        <f t="shared" si="31"/>
        <v>500000</v>
      </c>
      <c r="S60">
        <f t="shared" si="32"/>
        <v>-49870803216060.063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-154.61945848135753</v>
      </c>
      <c r="AC60">
        <f t="shared" si="33"/>
        <v>-138.053087952379</v>
      </c>
      <c r="AE60">
        <f t="shared" si="34"/>
        <v>0</v>
      </c>
      <c r="AF60">
        <f t="shared" si="35"/>
        <v>0</v>
      </c>
      <c r="AG60">
        <f t="shared" si="36"/>
        <v>-3.460268309552745E-11</v>
      </c>
      <c r="AH60">
        <f t="shared" si="37"/>
        <v>-4.113875058267856E-6</v>
      </c>
      <c r="AI60">
        <f t="shared" si="38"/>
        <v>-4.1139096609509516E-6</v>
      </c>
      <c r="AJ60">
        <f t="shared" si="39"/>
        <v>-16.566370528978524</v>
      </c>
      <c r="AK60">
        <f t="shared" si="61"/>
        <v>-10.823362093695028</v>
      </c>
      <c r="AL60">
        <f t="shared" si="40"/>
        <v>-27.389736736583213</v>
      </c>
      <c r="AN60">
        <f t="shared" si="41"/>
        <v>0</v>
      </c>
      <c r="AO60">
        <f t="shared" si="42"/>
        <v>0</v>
      </c>
      <c r="AP60">
        <f t="shared" si="43"/>
        <v>-5.4160477316868401E-14</v>
      </c>
      <c r="AQ60">
        <f t="shared" si="44"/>
        <v>-6.4390797720118406E-9</v>
      </c>
      <c r="AR60">
        <f t="shared" si="45"/>
        <v>-6.4391339324891575E-9</v>
      </c>
      <c r="AS60">
        <f t="shared" si="46"/>
        <v>-2.5929854421420605E-2</v>
      </c>
      <c r="AT60">
        <f t="shared" si="47"/>
        <v>-1.6940838245101043E-2</v>
      </c>
      <c r="AU60">
        <f t="shared" si="48"/>
        <v>-4.287069910565558E-2</v>
      </c>
      <c r="AW60">
        <v>57</v>
      </c>
      <c r="AX60">
        <f>IF(Z60&gt;0, (R60*SUMPRODUCT(K60:$K$98, X60:$X$98)-K60*$AZ$3)/Z60, 0)</f>
        <v>-49870803216060.063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0.75888896100000003</v>
      </c>
      <c r="Q61" s="5">
        <f t="shared" si="60"/>
        <v>12.5</v>
      </c>
      <c r="R61">
        <f t="shared" si="31"/>
        <v>500000</v>
      </c>
      <c r="S61">
        <f t="shared" si="32"/>
        <v>-192667139856904.03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-138.053087952379</v>
      </c>
      <c r="AC61">
        <f t="shared" si="33"/>
        <v>-123.26168567731779</v>
      </c>
      <c r="AE61">
        <f t="shared" si="34"/>
        <v>0</v>
      </c>
      <c r="AF61">
        <f t="shared" si="35"/>
        <v>0</v>
      </c>
      <c r="AG61">
        <f t="shared" si="36"/>
        <v>-7.9970620423950842E-12</v>
      </c>
      <c r="AH61">
        <f t="shared" si="37"/>
        <v>-1.0503837688870838E-6</v>
      </c>
      <c r="AI61">
        <f t="shared" si="38"/>
        <v>-1.0503917659491261E-6</v>
      </c>
      <c r="AJ61">
        <f t="shared" si="39"/>
        <v>-14.791402275061216</v>
      </c>
      <c r="AK61">
        <f t="shared" si="61"/>
        <v>-9.6637161566665313</v>
      </c>
      <c r="AL61">
        <f t="shared" si="40"/>
        <v>-24.455119482119514</v>
      </c>
      <c r="AN61">
        <f t="shared" si="41"/>
        <v>0</v>
      </c>
      <c r="AO61">
        <f t="shared" si="42"/>
        <v>0</v>
      </c>
      <c r="AP61">
        <f t="shared" si="43"/>
        <v>-1.117596802271195E-14</v>
      </c>
      <c r="AQ61">
        <f t="shared" si="44"/>
        <v>-1.467921012795083E-9</v>
      </c>
      <c r="AR61">
        <f t="shared" si="45"/>
        <v>-1.4679321887631056E-9</v>
      </c>
      <c r="AS61">
        <f t="shared" si="46"/>
        <v>-2.0671121214365852E-2</v>
      </c>
      <c r="AT61">
        <f t="shared" si="47"/>
        <v>-1.3505132531787142E-2</v>
      </c>
      <c r="AU61">
        <f t="shared" si="48"/>
        <v>-3.4176255214085183E-2</v>
      </c>
      <c r="AW61">
        <v>58</v>
      </c>
      <c r="AX61">
        <f>IF(Z61&gt;0, (R61*SUMPRODUCT(K61:$K$98, X61:$X$98)-K61*$AZ$3)/Z61, 0)</f>
        <v>-192667139856904.03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0.77688723800000004</v>
      </c>
      <c r="Q62" s="5">
        <f t="shared" si="60"/>
        <v>12.5</v>
      </c>
      <c r="R62">
        <f t="shared" si="31"/>
        <v>500000</v>
      </c>
      <c r="S62">
        <f t="shared" si="32"/>
        <v>-807198172473018.38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-123.26168567731779</v>
      </c>
      <c r="AC62">
        <f t="shared" si="33"/>
        <v>-110.05507649887474</v>
      </c>
      <c r="AE62">
        <f t="shared" si="34"/>
        <v>0</v>
      </c>
      <c r="AF62">
        <f t="shared" si="35"/>
        <v>0</v>
      </c>
      <c r="AG62">
        <f t="shared" si="36"/>
        <v>-1.7042759797401777E-12</v>
      </c>
      <c r="AH62">
        <f t="shared" si="37"/>
        <v>-2.4851261768923824E-7</v>
      </c>
      <c r="AI62">
        <f t="shared" si="38"/>
        <v>-2.4851432196521797E-7</v>
      </c>
      <c r="AJ62">
        <f t="shared" si="39"/>
        <v>-13.206609178443045</v>
      </c>
      <c r="AK62">
        <f t="shared" si="61"/>
        <v>-8.6283179974122461</v>
      </c>
      <c r="AL62">
        <f t="shared" si="40"/>
        <v>-21.834927424369614</v>
      </c>
      <c r="AN62">
        <f t="shared" si="41"/>
        <v>0</v>
      </c>
      <c r="AO62">
        <f t="shared" si="42"/>
        <v>0</v>
      </c>
      <c r="AP62">
        <f t="shared" si="43"/>
        <v>-2.1265548333426988E-15</v>
      </c>
      <c r="AQ62">
        <f t="shared" si="44"/>
        <v>-3.1008810461217885E-10</v>
      </c>
      <c r="AR62">
        <f t="shared" si="45"/>
        <v>-3.1009023116701221E-10</v>
      </c>
      <c r="AS62">
        <f t="shared" si="46"/>
        <v>-1.6478891279549508E-2</v>
      </c>
      <c r="AT62">
        <f t="shared" si="47"/>
        <v>-1.0766208970340654E-2</v>
      </c>
      <c r="AU62">
        <f t="shared" si="48"/>
        <v>-2.7245100559980393E-2</v>
      </c>
      <c r="AW62">
        <v>59</v>
      </c>
      <c r="AX62">
        <f>IF(Z62&gt;0, (R62*SUMPRODUCT(K62:$K$98, X62:$X$98)-K62*$AZ$3)/Z62, 0)</f>
        <v>-807198172473018.38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0.79474162100000001</v>
      </c>
      <c r="Q63" s="5">
        <f t="shared" si="60"/>
        <v>12.5</v>
      </c>
      <c r="R63">
        <f t="shared" si="31"/>
        <v>500000</v>
      </c>
      <c r="S63">
        <f t="shared" si="32"/>
        <v>-3691071582622017.5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-110.05507649887474</v>
      </c>
      <c r="AC63">
        <f t="shared" si="33"/>
        <v>-98.263461159978633</v>
      </c>
      <c r="AE63">
        <f t="shared" si="34"/>
        <v>0</v>
      </c>
      <c r="AF63">
        <f t="shared" si="35"/>
        <v>0</v>
      </c>
      <c r="AG63">
        <f t="shared" si="36"/>
        <v>-3.3277416517270395E-13</v>
      </c>
      <c r="AH63">
        <f t="shared" si="37"/>
        <v>-5.417836219080288E-8</v>
      </c>
      <c r="AI63">
        <f t="shared" si="38"/>
        <v>-5.4178694964968051E-8</v>
      </c>
      <c r="AJ63">
        <f t="shared" si="39"/>
        <v>-11.791615338896108</v>
      </c>
      <c r="AK63">
        <f t="shared" si="61"/>
        <v>-7.7038553549212327</v>
      </c>
      <c r="AL63">
        <f t="shared" si="40"/>
        <v>-19.495470747996038</v>
      </c>
      <c r="AN63">
        <f t="shared" si="41"/>
        <v>0</v>
      </c>
      <c r="AO63">
        <f t="shared" si="42"/>
        <v>0</v>
      </c>
      <c r="AP63">
        <f t="shared" si="43"/>
        <v>-3.707389728688487E-16</v>
      </c>
      <c r="AQ63">
        <f t="shared" si="44"/>
        <v>-6.0359344121291479E-11</v>
      </c>
      <c r="AR63">
        <f t="shared" si="45"/>
        <v>-6.0359714860264336E-11</v>
      </c>
      <c r="AS63">
        <f t="shared" si="46"/>
        <v>-1.3136871238000445E-2</v>
      </c>
      <c r="AT63">
        <f t="shared" si="47"/>
        <v>-8.5827558756894542E-3</v>
      </c>
      <c r="AU63">
        <f t="shared" si="48"/>
        <v>-2.1719627174049617E-2</v>
      </c>
      <c r="AW63">
        <v>60</v>
      </c>
      <c r="AX63">
        <f>IF(Z63&gt;0, (R63*SUMPRODUCT(K63:$K$98, X63:$X$98)-K63*$AZ$3)/Z63, 0)</f>
        <v>-3691071582622017.5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0.81243025300000005</v>
      </c>
      <c r="Q64" s="5">
        <f t="shared" si="60"/>
        <v>12.5</v>
      </c>
      <c r="R64">
        <f t="shared" si="31"/>
        <v>500000</v>
      </c>
      <c r="S64">
        <f t="shared" si="32"/>
        <v>-1.8559465691771592E+16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-98.263461159978633</v>
      </c>
      <c r="AC64">
        <f t="shared" si="33"/>
        <v>-87.735233178604872</v>
      </c>
      <c r="AE64">
        <f t="shared" si="34"/>
        <v>0</v>
      </c>
      <c r="AF64">
        <f t="shared" si="35"/>
        <v>0</v>
      </c>
      <c r="AG64">
        <f t="shared" si="36"/>
        <v>-5.9090624317853218E-14</v>
      </c>
      <c r="AH64">
        <f t="shared" si="37"/>
        <v>-1.0814231968124947E-8</v>
      </c>
      <c r="AI64">
        <f t="shared" si="38"/>
        <v>-1.0814291058749266E-8</v>
      </c>
      <c r="AJ64">
        <f t="shared" si="39"/>
        <v>-10.52822798137376</v>
      </c>
      <c r="AK64">
        <f t="shared" si="61"/>
        <v>-6.8784422811985051</v>
      </c>
      <c r="AL64">
        <f t="shared" si="40"/>
        <v>-17.406670273386556</v>
      </c>
      <c r="AN64">
        <f t="shared" si="41"/>
        <v>0</v>
      </c>
      <c r="AO64">
        <f t="shared" si="42"/>
        <v>0</v>
      </c>
      <c r="AP64">
        <f t="shared" si="43"/>
        <v>-5.8778594299429723E-17</v>
      </c>
      <c r="AQ64">
        <f t="shared" si="44"/>
        <v>-1.0757127054457104E-11</v>
      </c>
      <c r="AR64">
        <f t="shared" si="45"/>
        <v>-1.0757185833051403E-11</v>
      </c>
      <c r="AS64">
        <f t="shared" si="46"/>
        <v>-1.0472633321325427E-2</v>
      </c>
      <c r="AT64">
        <f t="shared" si="47"/>
        <v>-6.8421204366334127E-3</v>
      </c>
      <c r="AU64">
        <f t="shared" si="48"/>
        <v>-1.7314753768716024E-2</v>
      </c>
      <c r="AW64">
        <v>61</v>
      </c>
      <c r="AX64">
        <f>IF(Z64&gt;0, (R64*SUMPRODUCT(K64:$K$98, X64:$X$98)-K64*$AZ$3)/Z64, 0)</f>
        <v>-1.8559465691771592E+16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0.830029028</v>
      </c>
      <c r="Q65" s="5">
        <f t="shared" si="60"/>
        <v>12.5</v>
      </c>
      <c r="R65">
        <f t="shared" si="31"/>
        <v>500000</v>
      </c>
      <c r="S65">
        <f t="shared" si="32"/>
        <v>-1.0358724025576547E+17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-87.735233178604872</v>
      </c>
      <c r="AC65">
        <f t="shared" si="33"/>
        <v>-78.335029623763717</v>
      </c>
      <c r="AE65">
        <f t="shared" si="34"/>
        <v>0</v>
      </c>
      <c r="AF65">
        <f t="shared" si="35"/>
        <v>0</v>
      </c>
      <c r="AG65">
        <f t="shared" si="36"/>
        <v>-9.4527846082138159E-15</v>
      </c>
      <c r="AH65">
        <f t="shared" si="37"/>
        <v>-1.9618773386584346E-9</v>
      </c>
      <c r="AI65">
        <f t="shared" si="38"/>
        <v>-1.9618867914430427E-9</v>
      </c>
      <c r="AJ65">
        <f t="shared" si="39"/>
        <v>-9.4002035548411556</v>
      </c>
      <c r="AK65">
        <f t="shared" si="61"/>
        <v>-6.1414663225023416</v>
      </c>
      <c r="AL65">
        <f t="shared" si="40"/>
        <v>-15.541669879305385</v>
      </c>
      <c r="AN65">
        <f t="shared" si="41"/>
        <v>0</v>
      </c>
      <c r="AO65">
        <f t="shared" si="42"/>
        <v>0</v>
      </c>
      <c r="AP65">
        <f t="shared" si="43"/>
        <v>-8.3954186275655617E-18</v>
      </c>
      <c r="AQ65">
        <f t="shared" si="44"/>
        <v>-1.7424264104843564E-12</v>
      </c>
      <c r="AR65">
        <f t="shared" si="45"/>
        <v>-1.742434805902984E-12</v>
      </c>
      <c r="AS65">
        <f t="shared" si="46"/>
        <v>-8.3487191656357648E-3</v>
      </c>
      <c r="AT65">
        <f t="shared" si="47"/>
        <v>-5.4544965215541355E-3</v>
      </c>
      <c r="AU65">
        <f t="shared" si="48"/>
        <v>-1.3803215688932335E-2</v>
      </c>
      <c r="AW65">
        <v>62</v>
      </c>
      <c r="AX65">
        <f>IF(Z65&gt;0, (R65*SUMPRODUCT(K65:$K$98, X65:$X$98)-K65*$AZ$3)/Z65, 0)</f>
        <v>-1.0358724025576547E+17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0.84762719500000006</v>
      </c>
      <c r="Q66" s="5">
        <f t="shared" si="60"/>
        <v>12.5</v>
      </c>
      <c r="R66">
        <f t="shared" si="31"/>
        <v>500000</v>
      </c>
      <c r="S66">
        <f t="shared" si="32"/>
        <v>-6.4962270969670976E+17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-78.335029623763717</v>
      </c>
      <c r="AC66">
        <f t="shared" si="33"/>
        <v>-69.941990735504859</v>
      </c>
      <c r="AE66">
        <f t="shared" si="34"/>
        <v>0</v>
      </c>
      <c r="AF66">
        <f t="shared" si="35"/>
        <v>0</v>
      </c>
      <c r="AG66">
        <f t="shared" si="36"/>
        <v>-1.3458194597322262E-15</v>
      </c>
      <c r="AH66">
        <f t="shared" si="37"/>
        <v>-3.2049749209597808E-10</v>
      </c>
      <c r="AI66">
        <f t="shared" si="38"/>
        <v>-3.2049883791543784E-10</v>
      </c>
      <c r="AJ66">
        <f t="shared" si="39"/>
        <v>-8.3930388882588574</v>
      </c>
      <c r="AK66">
        <f t="shared" si="61"/>
        <v>-5.4834520736634609</v>
      </c>
      <c r="AL66">
        <f t="shared" si="40"/>
        <v>-13.876490962242817</v>
      </c>
      <c r="AN66">
        <f t="shared" si="41"/>
        <v>0</v>
      </c>
      <c r="AO66">
        <f t="shared" si="42"/>
        <v>0</v>
      </c>
      <c r="AP66">
        <f t="shared" si="43"/>
        <v>-1.0672136599604989E-18</v>
      </c>
      <c r="AQ66">
        <f t="shared" si="44"/>
        <v>-2.5414946936193385E-13</v>
      </c>
      <c r="AR66">
        <f t="shared" si="45"/>
        <v>-2.5415053657559385E-13</v>
      </c>
      <c r="AS66">
        <f t="shared" si="46"/>
        <v>-6.655547804243901E-3</v>
      </c>
      <c r="AT66">
        <f t="shared" si="47"/>
        <v>-4.3482912321068145E-3</v>
      </c>
      <c r="AU66">
        <f t="shared" si="48"/>
        <v>-1.1003839036604866E-2</v>
      </c>
      <c r="AW66">
        <v>63</v>
      </c>
      <c r="AX66">
        <f>IF(Z66&gt;0, (R66*SUMPRODUCT(K66:$K$98, X66:$X$98)-K66*$AZ$3)/Z66, 0)</f>
        <v>-6.4962270969670976E+17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0.86522596900000004</v>
      </c>
      <c r="Q67" s="5">
        <f t="shared" si="60"/>
        <v>12.5</v>
      </c>
      <c r="R67">
        <f t="shared" si="31"/>
        <v>500000</v>
      </c>
      <c r="S67">
        <f t="shared" si="32"/>
        <v>-4.6485656659992146E+18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-69.941990735504859</v>
      </c>
      <c r="AC67">
        <f t="shared" si="33"/>
        <v>-62.44820601384383</v>
      </c>
      <c r="AE67">
        <f t="shared" si="34"/>
        <v>0</v>
      </c>
      <c r="AF67">
        <f t="shared" si="35"/>
        <v>0</v>
      </c>
      <c r="AG67">
        <f t="shared" si="36"/>
        <v>-1.6792331898903195E-16</v>
      </c>
      <c r="AH67">
        <f t="shared" si="37"/>
        <v>-4.6577517845834883E-11</v>
      </c>
      <c r="AI67">
        <f t="shared" ref="AI67:AI69" si="62">SUM(AE67:AH67)</f>
        <v>-4.657768576915387E-11</v>
      </c>
      <c r="AJ67">
        <f t="shared" si="39"/>
        <v>-7.4937847216610294</v>
      </c>
      <c r="AK67">
        <f t="shared" si="61"/>
        <v>-4.8959393514853407</v>
      </c>
      <c r="AL67">
        <f t="shared" ref="AL67:AL69" si="63">SUM(AI67:AK67)</f>
        <v>-12.389724073192948</v>
      </c>
      <c r="AN67">
        <f t="shared" si="41"/>
        <v>0</v>
      </c>
      <c r="AO67">
        <f t="shared" si="42"/>
        <v>0</v>
      </c>
      <c r="AP67">
        <f t="shared" si="43"/>
        <v>-1.1889334847458452E-19</v>
      </c>
      <c r="AQ67">
        <f t="shared" si="44"/>
        <v>-3.297789189533426E-14</v>
      </c>
      <c r="AR67">
        <f t="shared" si="45"/>
        <v>-3.297801078868273E-14</v>
      </c>
      <c r="AS67">
        <f t="shared" si="46"/>
        <v>-5.3057619612923209E-3</v>
      </c>
      <c r="AT67">
        <f t="shared" si="47"/>
        <v>-3.4664311480444117E-3</v>
      </c>
      <c r="AU67">
        <f t="shared" si="48"/>
        <v>-8.7721931093697105E-3</v>
      </c>
      <c r="AW67">
        <v>64</v>
      </c>
      <c r="AX67">
        <f>IF(Z67&gt;0, (R67*SUMPRODUCT(K67:$K$98, X67:$X$98)-K67*$AZ$3)/Z67, 0)</f>
        <v>-4.6485656659992146E+18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0.88282474399999999</v>
      </c>
      <c r="Q68" s="5">
        <f t="shared" si="60"/>
        <v>12.5</v>
      </c>
      <c r="R68">
        <f t="shared" si="31"/>
        <v>500000</v>
      </c>
      <c r="S68">
        <f t="shared" si="32"/>
        <v>-3.8726336785497137E+19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-62.44820601384383</v>
      </c>
      <c r="AC68">
        <f t="shared" si="33"/>
        <v>-55.757326798074871</v>
      </c>
      <c r="AE68">
        <f t="shared" si="34"/>
        <v>0</v>
      </c>
      <c r="AF68">
        <f t="shared" si="35"/>
        <v>0</v>
      </c>
      <c r="AG68">
        <f t="shared" si="36"/>
        <v>-1.7997224701019156E-17</v>
      </c>
      <c r="AH68">
        <f t="shared" si="37"/>
        <v>-5.929874443924899E-12</v>
      </c>
      <c r="AI68">
        <f t="shared" si="62"/>
        <v>-5.9298924411495997E-12</v>
      </c>
      <c r="AJ68">
        <f t="shared" si="39"/>
        <v>-6.6908792157689589</v>
      </c>
      <c r="AK68">
        <f t="shared" si="61"/>
        <v>-4.3713744209690688</v>
      </c>
      <c r="AL68">
        <f t="shared" si="63"/>
        <v>-11.062253636743957</v>
      </c>
      <c r="AN68">
        <f t="shared" si="41"/>
        <v>0</v>
      </c>
      <c r="AO68">
        <f t="shared" si="42"/>
        <v>0</v>
      </c>
      <c r="AP68">
        <f t="shared" si="43"/>
        <v>-1.1377165231661431E-20</v>
      </c>
      <c r="AQ68">
        <f t="shared" si="44"/>
        <v>-3.7486424975134951E-15</v>
      </c>
      <c r="AR68">
        <f t="shared" si="45"/>
        <v>-3.7486538746787269E-15</v>
      </c>
      <c r="AS68">
        <f t="shared" si="46"/>
        <v>-4.2297209512854473E-3</v>
      </c>
      <c r="AT68">
        <f t="shared" si="47"/>
        <v>-2.7634176881731688E-3</v>
      </c>
      <c r="AU68">
        <f t="shared" si="48"/>
        <v>-6.9931386394623644E-3</v>
      </c>
      <c r="AW68">
        <v>65</v>
      </c>
      <c r="AX68">
        <f>IF(Z68&gt;0, (R68*SUMPRODUCT(K68:$K$98, X68:$X$98)-K68*$AZ$3)/Z68, 0)</f>
        <v>-3.8726336785497137E+19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-55.757326798074871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-7.1988898804076629E-13</v>
      </c>
      <c r="AI69">
        <f t="shared" si="62"/>
        <v>-7.1988898804076629E-13</v>
      </c>
      <c r="AJ69">
        <f t="shared" si="39"/>
        <v>-55.757326798074871</v>
      </c>
      <c r="AK69">
        <f t="shared" si="61"/>
        <v>-3.9030128758652411</v>
      </c>
      <c r="AL69">
        <f t="shared" si="63"/>
        <v>-59.660339673940832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-4.0632732970219399E-16</v>
      </c>
      <c r="AR69">
        <f t="shared" si="45"/>
        <v>-4.0632732970219399E-16</v>
      </c>
      <c r="AS69">
        <f t="shared" si="46"/>
        <v>-3.1471138030397798E-2</v>
      </c>
      <c r="AT69">
        <f t="shared" si="47"/>
        <v>-2.2029796621278459E-3</v>
      </c>
      <c r="AU69">
        <f t="shared" si="48"/>
        <v>-3.3674117692526047E-2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149808.72425634117</v>
      </c>
      <c r="AO71" s="6">
        <f t="shared" si="70"/>
        <v>-14980.872425634117</v>
      </c>
      <c r="AP71" s="6">
        <f t="shared" si="70"/>
        <v>-690.23478401257546</v>
      </c>
      <c r="AQ71" s="6">
        <f t="shared" si="70"/>
        <v>-88200.981411480388</v>
      </c>
      <c r="AR71" s="6">
        <f t="shared" si="70"/>
        <v>45936.635635214079</v>
      </c>
      <c r="AS71" s="6">
        <f t="shared" si="70"/>
        <v>-10504.509058458449</v>
      </c>
      <c r="AT71" s="6">
        <f t="shared" si="70"/>
        <v>6127.6302841007619</v>
      </c>
      <c r="AU71" s="6">
        <f t="shared" si="70"/>
        <v>41559.756860856389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6" priority="1" operator="lessThan">
      <formula>0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FF29F-6342-4779-8752-21C1B974D276}">
  <sheetPr codeName="Sheet4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24320.953422887382</v>
      </c>
      <c r="K3">
        <v>1</v>
      </c>
      <c r="L3" s="2">
        <v>0</v>
      </c>
      <c r="O3">
        <f>$C$3</f>
        <v>24320.953422887382</v>
      </c>
      <c r="P3">
        <f>O3*C5</f>
        <v>2432.0953422887383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24320.953422887382</v>
      </c>
      <c r="AF3">
        <f t="shared" ref="AF3:AF34" si="4">-$Z3*P3</f>
        <v>-2432.0953422887383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21263.901109898641</v>
      </c>
      <c r="AJ3">
        <f t="shared" ref="AJ3:AJ34" si="8">AB3-AC3</f>
        <v>0</v>
      </c>
      <c r="AL3">
        <f t="shared" ref="AL3:AL34" si="9">SUM(AI3:AK3)</f>
        <v>21263.901109898641</v>
      </c>
      <c r="AN3">
        <f t="shared" ref="AN3:AN34" si="10">AE3*$K3</f>
        <v>24320.953422887382</v>
      </c>
      <c r="AO3">
        <f t="shared" ref="AO3:AO34" si="11">AF3*$K3</f>
        <v>-2432.0953422887383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21263.901109898641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21263.901109898641</v>
      </c>
      <c r="AW3">
        <v>0</v>
      </c>
      <c r="AX3">
        <f>IF(Z3&gt;0, (R3*SUMPRODUCT(K3:$K$98, X3:$X$98)-K3*$AZ$3)/Z3, 0)</f>
        <v>0</v>
      </c>
      <c r="AZ3">
        <f>C6*SUMPRODUCT(X4:X98, K4:K98)/1</f>
        <v>16017.06445990909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1000000</v>
      </c>
      <c r="S4">
        <f t="shared" si="1"/>
        <v>1735.5766373361287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1716.114049275975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-1716.114049275975</v>
      </c>
      <c r="AK4">
        <f>G4*SUM(AB4, AE4:AF4)</f>
        <v>0</v>
      </c>
      <c r="AL4">
        <f t="shared" si="9"/>
        <v>-2930.0170492759748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-1083.8419642857141</v>
      </c>
      <c r="AR4">
        <f t="shared" si="14"/>
        <v>-1083.8419642857141</v>
      </c>
      <c r="AS4">
        <f t="shared" si="15"/>
        <v>-1532.244686853549</v>
      </c>
      <c r="AT4">
        <f t="shared" si="16"/>
        <v>0</v>
      </c>
      <c r="AU4">
        <f t="shared" si="17"/>
        <v>-2616.0866511392633</v>
      </c>
      <c r="AW4">
        <v>1</v>
      </c>
      <c r="AX4">
        <f>IF(Z4&gt;0, (R4*SUMPRODUCT(K4:$K$98, X4:$X$98)-K4*$AZ$3)/Z4, 0)</f>
        <v>1735.5766373361287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1.221979E-3</v>
      </c>
      <c r="Q5" s="5">
        <f t="shared" ref="Q5:Q36" si="29">$C$8</f>
        <v>12.5</v>
      </c>
      <c r="R5">
        <f t="shared" si="0"/>
        <v>1000000</v>
      </c>
      <c r="S5">
        <f t="shared" si="1"/>
        <v>2213.9091736571795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1716.114049275975</v>
      </c>
      <c r="AC5">
        <f t="shared" si="2"/>
        <v>2164.5167718438224</v>
      </c>
      <c r="AE5">
        <f t="shared" si="3"/>
        <v>0</v>
      </c>
      <c r="AF5">
        <f t="shared" si="4"/>
        <v>0</v>
      </c>
      <c r="AG5">
        <f t="shared" si="5"/>
        <v>-12.221124502299674</v>
      </c>
      <c r="AH5">
        <f t="shared" si="6"/>
        <v>-1208.2758460259631</v>
      </c>
      <c r="AI5">
        <f t="shared" si="7"/>
        <v>-1220.4969705282629</v>
      </c>
      <c r="AJ5">
        <f t="shared" si="8"/>
        <v>-448.40272256784738</v>
      </c>
      <c r="AK5">
        <f>G5*SUM(AB5, AE5:AF5)</f>
        <v>120.12798344931826</v>
      </c>
      <c r="AL5">
        <f t="shared" si="9"/>
        <v>-1548.771709646792</v>
      </c>
      <c r="AN5">
        <f t="shared" si="10"/>
        <v>0</v>
      </c>
      <c r="AO5">
        <f t="shared" si="11"/>
        <v>0</v>
      </c>
      <c r="AP5">
        <f t="shared" si="12"/>
        <v>-9.7426056300220605</v>
      </c>
      <c r="AQ5">
        <f t="shared" si="13"/>
        <v>-963.23010684467715</v>
      </c>
      <c r="AR5">
        <f t="shared" si="14"/>
        <v>-972.97271247469928</v>
      </c>
      <c r="AS5">
        <f t="shared" si="15"/>
        <v>-357.46390510829667</v>
      </c>
      <c r="AT5">
        <f t="shared" si="16"/>
        <v>95.765292928346824</v>
      </c>
      <c r="AU5">
        <f t="shared" si="17"/>
        <v>-1234.6713246546492</v>
      </c>
      <c r="AW5">
        <v>2</v>
      </c>
      <c r="AX5">
        <f>IF(Z5&gt;0, (R5*SUMPRODUCT(K5:$K$98, X5:$X$98)-K5*$AZ$3)/Z5, 0)</f>
        <v>2213.9091736571795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1.231956E-3</v>
      </c>
      <c r="Q6" s="5">
        <f t="shared" si="29"/>
        <v>12.5</v>
      </c>
      <c r="R6">
        <f t="shared" si="0"/>
        <v>1000000</v>
      </c>
      <c r="S6">
        <f t="shared" si="1"/>
        <v>2657.8457106761812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2164.5167718438224</v>
      </c>
      <c r="AC6">
        <f t="shared" si="2"/>
        <v>2569.3622782612383</v>
      </c>
      <c r="AE6">
        <f t="shared" si="3"/>
        <v>0</v>
      </c>
      <c r="AF6">
        <f t="shared" si="4"/>
        <v>0</v>
      </c>
      <c r="AG6">
        <f t="shared" si="5"/>
        <v>-12.083857369619324</v>
      </c>
      <c r="AH6">
        <f t="shared" si="6"/>
        <v>-1204.4710125884076</v>
      </c>
      <c r="AI6">
        <f t="shared" si="7"/>
        <v>-1216.554869958027</v>
      </c>
      <c r="AJ6">
        <f t="shared" si="8"/>
        <v>-404.84550641741589</v>
      </c>
      <c r="AK6">
        <f>G6*SUM(AB6, AE6:AF6)</f>
        <v>151.51617402906757</v>
      </c>
      <c r="AL6">
        <f t="shared" si="9"/>
        <v>-1469.8842023463753</v>
      </c>
      <c r="AN6">
        <f t="shared" si="10"/>
        <v>0</v>
      </c>
      <c r="AO6">
        <f t="shared" si="11"/>
        <v>0</v>
      </c>
      <c r="AP6">
        <f t="shared" si="12"/>
        <v>-8.6010509930895545</v>
      </c>
      <c r="AQ6">
        <f t="shared" si="13"/>
        <v>-857.31867582424684</v>
      </c>
      <c r="AR6">
        <f t="shared" si="14"/>
        <v>-865.91972681733637</v>
      </c>
      <c r="AS6">
        <f t="shared" si="15"/>
        <v>-288.16103488393412</v>
      </c>
      <c r="AT6">
        <f t="shared" si="16"/>
        <v>107.84621989814963</v>
      </c>
      <c r="AU6">
        <f t="shared" si="17"/>
        <v>-1046.2345418031209</v>
      </c>
      <c r="AW6">
        <v>3</v>
      </c>
      <c r="AX6">
        <f>IF(Z6&gt;0, (R6*SUMPRODUCT(K6:$K$98, X6:$X$98)-K6*$AZ$3)/Z6, 0)</f>
        <v>2657.8457106761812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1.2424070000000001E-3</v>
      </c>
      <c r="Q7" s="5">
        <f t="shared" si="29"/>
        <v>12.5</v>
      </c>
      <c r="R7">
        <f t="shared" si="0"/>
        <v>1000000</v>
      </c>
      <c r="S7">
        <f t="shared" si="1"/>
        <v>3069.0683373755805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2569.3622782612383</v>
      </c>
      <c r="AC7">
        <f t="shared" si="2"/>
        <v>2933.5396857067208</v>
      </c>
      <c r="AE7">
        <f t="shared" si="3"/>
        <v>0</v>
      </c>
      <c r="AF7">
        <f t="shared" si="4"/>
        <v>0</v>
      </c>
      <c r="AG7">
        <f t="shared" si="5"/>
        <v>-11.948005726940114</v>
      </c>
      <c r="AH7">
        <f t="shared" si="6"/>
        <v>-1201.0455186413308</v>
      </c>
      <c r="AI7">
        <f t="shared" si="7"/>
        <v>-1212.993524368271</v>
      </c>
      <c r="AJ7">
        <f t="shared" si="8"/>
        <v>-364.17740744548246</v>
      </c>
      <c r="AK7">
        <f>G7*SUM(AB7, AE7:AF7)</f>
        <v>179.85535947828669</v>
      </c>
      <c r="AL7">
        <f t="shared" si="9"/>
        <v>-1397.3155723354666</v>
      </c>
      <c r="AN7">
        <f t="shared" si="10"/>
        <v>0</v>
      </c>
      <c r="AO7">
        <f t="shared" si="11"/>
        <v>0</v>
      </c>
      <c r="AP7">
        <f t="shared" si="12"/>
        <v>-7.5931736403548991</v>
      </c>
      <c r="AQ7">
        <f t="shared" si="13"/>
        <v>-763.28614008367242</v>
      </c>
      <c r="AR7">
        <f t="shared" si="14"/>
        <v>-770.87931372402738</v>
      </c>
      <c r="AS7">
        <f t="shared" si="15"/>
        <v>-231.44132617820628</v>
      </c>
      <c r="AT7">
        <f t="shared" si="16"/>
        <v>114.3013324464509</v>
      </c>
      <c r="AU7">
        <f t="shared" si="17"/>
        <v>-888.01930745578272</v>
      </c>
      <c r="AW7">
        <v>4</v>
      </c>
      <c r="AX7">
        <f>IF(Z7&gt;0, (R7*SUMPRODUCT(K7:$K$98, X7:$X$98)-K7*$AZ$3)/Z7, 0)</f>
        <v>3069.0683373755805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1.255709E-3</v>
      </c>
      <c r="Q8" s="5">
        <f t="shared" si="29"/>
        <v>12.5</v>
      </c>
      <c r="R8">
        <f t="shared" si="0"/>
        <v>1000000</v>
      </c>
      <c r="S8">
        <f t="shared" si="1"/>
        <v>3450.3627749174639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2933.5396857067208</v>
      </c>
      <c r="AC8">
        <f t="shared" si="2"/>
        <v>3260.8750485424462</v>
      </c>
      <c r="AE8">
        <f t="shared" si="3"/>
        <v>0</v>
      </c>
      <c r="AF8">
        <f t="shared" si="4"/>
        <v>0</v>
      </c>
      <c r="AG8">
        <f t="shared" si="5"/>
        <v>-11.813522451347342</v>
      </c>
      <c r="AH8">
        <f t="shared" si="6"/>
        <v>-1200.2574658696194</v>
      </c>
      <c r="AI8">
        <f t="shared" si="7"/>
        <v>-1212.0709883209668</v>
      </c>
      <c r="AJ8">
        <f t="shared" si="8"/>
        <v>-327.33536283572539</v>
      </c>
      <c r="AK8">
        <f>G8*SUM(AB8, AE8:AF8)</f>
        <v>205.34777799947048</v>
      </c>
      <c r="AL8">
        <f t="shared" si="9"/>
        <v>-1334.0585731572216</v>
      </c>
      <c r="AN8">
        <f t="shared" si="10"/>
        <v>0</v>
      </c>
      <c r="AO8">
        <f t="shared" si="11"/>
        <v>0</v>
      </c>
      <c r="AP8">
        <f t="shared" si="12"/>
        <v>-6.7033098995291018</v>
      </c>
      <c r="AQ8">
        <f t="shared" si="13"/>
        <v>-681.05831991117213</v>
      </c>
      <c r="AR8">
        <f t="shared" si="14"/>
        <v>-687.76162981070127</v>
      </c>
      <c r="AS8">
        <f t="shared" si="15"/>
        <v>-185.7388756993825</v>
      </c>
      <c r="AT8">
        <f t="shared" si="16"/>
        <v>116.51984399904049</v>
      </c>
      <c r="AU8">
        <f t="shared" si="17"/>
        <v>-756.98066151104331</v>
      </c>
      <c r="AW8">
        <v>5</v>
      </c>
      <c r="AX8">
        <f>IF(Z8&gt;0, (R8*SUMPRODUCT(K8:$K$98, X8:$X$98)-K8*$AZ$3)/Z8, 0)</f>
        <v>3450.3627749174639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1.2766120000000001E-3</v>
      </c>
      <c r="Q9" s="5">
        <f t="shared" si="29"/>
        <v>12.5</v>
      </c>
      <c r="R9">
        <f t="shared" si="0"/>
        <v>1000000</v>
      </c>
      <c r="S9">
        <f t="shared" si="1"/>
        <v>3802.9675177365257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3260.8750485424462</v>
      </c>
      <c r="AC9">
        <f t="shared" si="2"/>
        <v>3553.5859276664523</v>
      </c>
      <c r="AE9">
        <f t="shared" si="3"/>
        <v>0</v>
      </c>
      <c r="AF9">
        <f t="shared" si="4"/>
        <v>0</v>
      </c>
      <c r="AG9">
        <f t="shared" si="5"/>
        <v>-11.680305942310211</v>
      </c>
      <c r="AH9">
        <f t="shared" si="6"/>
        <v>-1206.5027618927547</v>
      </c>
      <c r="AI9">
        <f t="shared" si="7"/>
        <v>-1218.183067835065</v>
      </c>
      <c r="AJ9">
        <f t="shared" si="8"/>
        <v>-292.71087912400617</v>
      </c>
      <c r="AK9">
        <f t="shared" ref="AK9:AK40" si="30">G9*SUM(AB9:AB9, AE9:AF9)</f>
        <v>228.26125339797125</v>
      </c>
      <c r="AL9">
        <f t="shared" si="9"/>
        <v>-1282.6326935611</v>
      </c>
      <c r="AN9">
        <f t="shared" si="10"/>
        <v>0</v>
      </c>
      <c r="AO9">
        <f t="shared" si="11"/>
        <v>0</v>
      </c>
      <c r="AP9">
        <f t="shared" si="12"/>
        <v>-5.9176064952467442</v>
      </c>
      <c r="AQ9">
        <f t="shared" si="13"/>
        <v>-611.25184696126041</v>
      </c>
      <c r="AR9">
        <f t="shared" si="14"/>
        <v>-617.1694534565072</v>
      </c>
      <c r="AS9">
        <f t="shared" si="15"/>
        <v>-148.29644087139448</v>
      </c>
      <c r="AT9">
        <f t="shared" si="16"/>
        <v>115.6442547303547</v>
      </c>
      <c r="AU9">
        <f t="shared" si="17"/>
        <v>-649.821639597547</v>
      </c>
      <c r="AW9">
        <v>6</v>
      </c>
      <c r="AX9">
        <f>IF(Z9&gt;0, (R9*SUMPRODUCT(K9:$K$98, X9:$X$98)-K9*$AZ$3)/Z9, 0)</f>
        <v>3802.9675177365257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1.3013160000000001E-3</v>
      </c>
      <c r="Q10" s="5">
        <f t="shared" si="29"/>
        <v>12.5</v>
      </c>
      <c r="R10">
        <f t="shared" si="0"/>
        <v>1000000</v>
      </c>
      <c r="S10">
        <f t="shared" si="1"/>
        <v>4125.8993074237915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3553.5859276664523</v>
      </c>
      <c r="AC10">
        <f t="shared" si="2"/>
        <v>3811.7708655580304</v>
      </c>
      <c r="AE10">
        <f t="shared" si="3"/>
        <v>0</v>
      </c>
      <c r="AF10">
        <f t="shared" si="4"/>
        <v>0</v>
      </c>
      <c r="AG10">
        <f t="shared" si="5"/>
        <v>-11.548303113879484</v>
      </c>
      <c r="AH10">
        <f t="shared" si="6"/>
        <v>-1215.9815206098685</v>
      </c>
      <c r="AI10">
        <f t="shared" si="7"/>
        <v>-1227.529823723748</v>
      </c>
      <c r="AJ10">
        <f t="shared" si="8"/>
        <v>-258.1849378915781</v>
      </c>
      <c r="AK10">
        <f t="shared" si="30"/>
        <v>248.7510149366517</v>
      </c>
      <c r="AL10">
        <f t="shared" si="9"/>
        <v>-1236.9637466786744</v>
      </c>
      <c r="AN10">
        <f t="shared" si="10"/>
        <v>0</v>
      </c>
      <c r="AO10">
        <f t="shared" si="11"/>
        <v>0</v>
      </c>
      <c r="AP10">
        <f t="shared" si="12"/>
        <v>-5.2238658520359893</v>
      </c>
      <c r="AQ10">
        <f t="shared" si="13"/>
        <v>-550.04828671203666</v>
      </c>
      <c r="AR10">
        <f t="shared" si="14"/>
        <v>-555.2721525640726</v>
      </c>
      <c r="AS10">
        <f t="shared" si="15"/>
        <v>-116.78975406705995</v>
      </c>
      <c r="AT10">
        <f t="shared" si="16"/>
        <v>112.52232642085028</v>
      </c>
      <c r="AU10">
        <f t="shared" si="17"/>
        <v>-559.53958021028234</v>
      </c>
      <c r="AW10">
        <v>7</v>
      </c>
      <c r="AX10">
        <f>IF(Z10&gt;0, (R10*SUMPRODUCT(K10:$K$98, X10:$X$98)-K10*$AZ$3)/Z10, 0)</f>
        <v>4125.8993074237915</v>
      </c>
    </row>
    <row r="11" spans="1:52" x14ac:dyDescent="0.25">
      <c r="A11" t="s">
        <v>33</v>
      </c>
      <c r="C11" s="25">
        <f>AU100</f>
        <v>3860.8033332517416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1.325545E-3</v>
      </c>
      <c r="Q11" s="5">
        <f t="shared" si="29"/>
        <v>12.5</v>
      </c>
      <c r="R11">
        <f t="shared" si="0"/>
        <v>1000000</v>
      </c>
      <c r="S11">
        <f t="shared" si="1"/>
        <v>4420.8463727250128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3811.7708655580304</v>
      </c>
      <c r="AC11">
        <f t="shared" si="2"/>
        <v>4038.0054224646001</v>
      </c>
      <c r="AE11">
        <f t="shared" si="3"/>
        <v>0</v>
      </c>
      <c r="AF11">
        <f t="shared" si="4"/>
        <v>0</v>
      </c>
      <c r="AG11">
        <f t="shared" si="5"/>
        <v>-11.417512287289602</v>
      </c>
      <c r="AH11">
        <f t="shared" si="6"/>
        <v>-1224.6236360869905</v>
      </c>
      <c r="AI11">
        <f t="shared" si="7"/>
        <v>-1236.0411483742801</v>
      </c>
      <c r="AJ11">
        <f t="shared" si="8"/>
        <v>-226.23455690656965</v>
      </c>
      <c r="AK11">
        <f t="shared" si="30"/>
        <v>266.82396058906215</v>
      </c>
      <c r="AL11">
        <f t="shared" si="9"/>
        <v>-1195.4517446917876</v>
      </c>
      <c r="AN11">
        <f t="shared" si="10"/>
        <v>0</v>
      </c>
      <c r="AO11">
        <f t="shared" si="11"/>
        <v>0</v>
      </c>
      <c r="AP11">
        <f t="shared" si="12"/>
        <v>-4.6113417180846357</v>
      </c>
      <c r="AQ11">
        <f t="shared" si="13"/>
        <v>-494.60494720264603</v>
      </c>
      <c r="AR11">
        <f t="shared" si="14"/>
        <v>-499.21628892073068</v>
      </c>
      <c r="AS11">
        <f t="shared" si="15"/>
        <v>-91.37234312390764</v>
      </c>
      <c r="AT11">
        <f t="shared" si="16"/>
        <v>107.76572250495042</v>
      </c>
      <c r="AU11">
        <f t="shared" si="17"/>
        <v>-482.82290953968788</v>
      </c>
      <c r="AW11">
        <v>8</v>
      </c>
      <c r="AX11">
        <f>IF(Z11&gt;0, (R11*SUMPRODUCT(K11:$K$98, X11:$X$98)-K11*$AZ$3)/Z11, 0)</f>
        <v>4420.8463727250128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1.3564250000000001E-3</v>
      </c>
      <c r="Q12" s="5">
        <f t="shared" si="29"/>
        <v>12.5</v>
      </c>
      <c r="R12">
        <f t="shared" si="0"/>
        <v>1000000</v>
      </c>
      <c r="S12">
        <f t="shared" si="1"/>
        <v>4691.4493183155937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4038.0054224646001</v>
      </c>
      <c r="AC12">
        <f t="shared" si="2"/>
        <v>4236.510157064281</v>
      </c>
      <c r="AE12">
        <f t="shared" si="3"/>
        <v>0</v>
      </c>
      <c r="AF12">
        <f t="shared" si="4"/>
        <v>0</v>
      </c>
      <c r="AG12">
        <f t="shared" si="5"/>
        <v>-11.287850165312419</v>
      </c>
      <c r="AH12">
        <f t="shared" si="6"/>
        <v>-1238.9599283429438</v>
      </c>
      <c r="AI12">
        <f t="shared" si="7"/>
        <v>-1250.2477785082563</v>
      </c>
      <c r="AJ12">
        <f t="shared" si="8"/>
        <v>-198.50473459968089</v>
      </c>
      <c r="AK12">
        <f t="shared" si="30"/>
        <v>282.66037957252206</v>
      </c>
      <c r="AL12">
        <f t="shared" si="9"/>
        <v>-1166.0921335354151</v>
      </c>
      <c r="AN12">
        <f t="shared" si="10"/>
        <v>0</v>
      </c>
      <c r="AO12">
        <f t="shared" si="11"/>
        <v>0</v>
      </c>
      <c r="AP12">
        <f t="shared" si="12"/>
        <v>-4.070511930101639</v>
      </c>
      <c r="AQ12">
        <f t="shared" si="13"/>
        <v>-446.7813707109251</v>
      </c>
      <c r="AR12">
        <f t="shared" si="14"/>
        <v>-450.85188264102669</v>
      </c>
      <c r="AS12">
        <f t="shared" si="15"/>
        <v>-71.582797302952756</v>
      </c>
      <c r="AT12">
        <f t="shared" si="16"/>
        <v>101.93016653894996</v>
      </c>
      <c r="AU12">
        <f t="shared" si="17"/>
        <v>-420.50451340502951</v>
      </c>
      <c r="AW12">
        <v>9</v>
      </c>
      <c r="AX12">
        <f>IF(Z12&gt;0, (R12*SUMPRODUCT(K12:$K$98, X12:$X$98)-K12*$AZ$3)/Z12, 0)</f>
        <v>4691.4493183155937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1.3882549999999999E-3</v>
      </c>
      <c r="Q13" s="5">
        <f t="shared" si="29"/>
        <v>12.5</v>
      </c>
      <c r="R13">
        <f t="shared" si="0"/>
        <v>1000000</v>
      </c>
      <c r="S13">
        <f t="shared" si="1"/>
        <v>4938.2311424281297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4236.510157064281</v>
      </c>
      <c r="AC13">
        <f t="shared" si="2"/>
        <v>4408.5767165340067</v>
      </c>
      <c r="AE13">
        <f t="shared" si="3"/>
        <v>0</v>
      </c>
      <c r="AF13">
        <f t="shared" si="4"/>
        <v>0</v>
      </c>
      <c r="AG13">
        <f t="shared" si="5"/>
        <v>-11.159301249228049</v>
      </c>
      <c r="AH13">
        <f t="shared" si="6"/>
        <v>-1253.6331544996631</v>
      </c>
      <c r="AI13">
        <f t="shared" si="7"/>
        <v>-1264.7924557488911</v>
      </c>
      <c r="AJ13">
        <f t="shared" si="8"/>
        <v>-172.06655946972569</v>
      </c>
      <c r="AK13">
        <f t="shared" si="30"/>
        <v>296.55571099449969</v>
      </c>
      <c r="AL13">
        <f t="shared" si="9"/>
        <v>-1140.3033042241173</v>
      </c>
      <c r="AN13">
        <f t="shared" si="10"/>
        <v>0</v>
      </c>
      <c r="AO13">
        <f t="shared" si="11"/>
        <v>0</v>
      </c>
      <c r="AP13">
        <f t="shared" si="12"/>
        <v>-3.5929963413045525</v>
      </c>
      <c r="AQ13">
        <f t="shared" si="13"/>
        <v>-403.63632425166065</v>
      </c>
      <c r="AR13">
        <f t="shared" si="14"/>
        <v>-407.22932059296517</v>
      </c>
      <c r="AS13">
        <f t="shared" si="15"/>
        <v>-55.400827061493061</v>
      </c>
      <c r="AT13">
        <f t="shared" si="16"/>
        <v>95.483002098354135</v>
      </c>
      <c r="AU13">
        <f t="shared" si="17"/>
        <v>-367.14714555610414</v>
      </c>
      <c r="AW13">
        <v>10</v>
      </c>
      <c r="AX13">
        <f>IF(Z13&gt;0, (R13*SUMPRODUCT(K13:$K$98, X13:$X$98)-K13*$AZ$3)/Z13, 0)</f>
        <v>4938.2311424281297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1.4257860000000001E-3</v>
      </c>
      <c r="Q14" s="5">
        <f t="shared" si="29"/>
        <v>12.5</v>
      </c>
      <c r="R14">
        <f t="shared" si="0"/>
        <v>1000000</v>
      </c>
      <c r="S14">
        <f t="shared" si="1"/>
        <v>5164.0306159276452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4408.5767165340067</v>
      </c>
      <c r="AC14">
        <f t="shared" si="2"/>
        <v>4557.4831870864964</v>
      </c>
      <c r="AE14">
        <f t="shared" si="3"/>
        <v>0</v>
      </c>
      <c r="AF14">
        <f t="shared" si="4"/>
        <v>0</v>
      </c>
      <c r="AG14">
        <f t="shared" si="5"/>
        <v>-11.031797461244835</v>
      </c>
      <c r="AH14">
        <f t="shared" si="6"/>
        <v>-1272.862039274549</v>
      </c>
      <c r="AI14">
        <f t="shared" si="7"/>
        <v>-1283.8938367357939</v>
      </c>
      <c r="AJ14">
        <f t="shared" si="8"/>
        <v>-148.90647055248974</v>
      </c>
      <c r="AK14">
        <f t="shared" si="30"/>
        <v>308.6003701573805</v>
      </c>
      <c r="AL14">
        <f t="shared" si="9"/>
        <v>-1124.1999371309032</v>
      </c>
      <c r="AN14">
        <f t="shared" si="10"/>
        <v>0</v>
      </c>
      <c r="AO14">
        <f t="shared" si="11"/>
        <v>0</v>
      </c>
      <c r="AP14">
        <f t="shared" si="12"/>
        <v>-3.1713781553660918</v>
      </c>
      <c r="AQ14">
        <f t="shared" si="13"/>
        <v>-365.91742010594658</v>
      </c>
      <c r="AR14">
        <f t="shared" si="14"/>
        <v>-369.08879826131272</v>
      </c>
      <c r="AS14">
        <f t="shared" si="15"/>
        <v>-42.807052029537758</v>
      </c>
      <c r="AT14">
        <f t="shared" si="16"/>
        <v>88.715232136302347</v>
      </c>
      <c r="AU14">
        <f t="shared" si="17"/>
        <v>-323.18061815454809</v>
      </c>
      <c r="AW14">
        <v>11</v>
      </c>
      <c r="AX14">
        <f>IF(Z14&gt;0, (R14*SUMPRODUCT(K14:$K$98, X14:$X$98)-K14*$AZ$3)/Z14, 0)</f>
        <v>5164.0306159276452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1.477569E-3</v>
      </c>
      <c r="Q15" s="5">
        <f t="shared" si="29"/>
        <v>12.5</v>
      </c>
      <c r="R15">
        <f t="shared" si="0"/>
        <v>1000000</v>
      </c>
      <c r="S15">
        <f t="shared" si="1"/>
        <v>5370.0487664349366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4557.4831870864964</v>
      </c>
      <c r="AC15">
        <f t="shared" si="2"/>
        <v>4684.9075480556839</v>
      </c>
      <c r="AE15">
        <f t="shared" si="3"/>
        <v>0</v>
      </c>
      <c r="AF15">
        <f t="shared" si="4"/>
        <v>0</v>
      </c>
      <c r="AG15">
        <f t="shared" si="5"/>
        <v>-10.905179244689373</v>
      </c>
      <c r="AH15">
        <f t="shared" si="6"/>
        <v>-1304.0193554411255</v>
      </c>
      <c r="AI15">
        <f t="shared" si="7"/>
        <v>-1314.9245346858149</v>
      </c>
      <c r="AJ15">
        <f t="shared" si="8"/>
        <v>-127.42436096918755</v>
      </c>
      <c r="AK15">
        <f t="shared" si="30"/>
        <v>319.0238230960548</v>
      </c>
      <c r="AL15">
        <f t="shared" si="9"/>
        <v>-1123.3250725589478</v>
      </c>
      <c r="AN15">
        <f t="shared" si="10"/>
        <v>0</v>
      </c>
      <c r="AO15">
        <f t="shared" si="11"/>
        <v>0</v>
      </c>
      <c r="AP15">
        <f t="shared" si="12"/>
        <v>-2.7990878962167725</v>
      </c>
      <c r="AQ15">
        <f t="shared" si="13"/>
        <v>-334.70928926043717</v>
      </c>
      <c r="AR15">
        <f t="shared" si="14"/>
        <v>-337.50837715665398</v>
      </c>
      <c r="AS15">
        <f t="shared" si="15"/>
        <v>-32.706659695273018</v>
      </c>
      <c r="AT15">
        <f t="shared" si="16"/>
        <v>81.885469444973211</v>
      </c>
      <c r="AU15">
        <f t="shared" si="17"/>
        <v>-288.3295674069538</v>
      </c>
      <c r="AW15">
        <v>12</v>
      </c>
      <c r="AX15">
        <f>IF(Z15&gt;0, (R15*SUMPRODUCT(K15:$K$98, X15:$X$98)-K15*$AZ$3)/Z15, 0)</f>
        <v>5370.0487664349366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1.5369540000000001E-3</v>
      </c>
      <c r="Q16" s="5">
        <f t="shared" si="29"/>
        <v>12.5</v>
      </c>
      <c r="R16">
        <f t="shared" si="0"/>
        <v>1000000</v>
      </c>
      <c r="S16">
        <f t="shared" si="1"/>
        <v>5555.3843376989025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4684.9075480556839</v>
      </c>
      <c r="AC16">
        <f t="shared" si="2"/>
        <v>4790.6819918980445</v>
      </c>
      <c r="AE16">
        <f t="shared" si="3"/>
        <v>0</v>
      </c>
      <c r="AF16">
        <f t="shared" si="4"/>
        <v>0</v>
      </c>
      <c r="AG16">
        <f t="shared" si="5"/>
        <v>-10.779366693381638</v>
      </c>
      <c r="AH16">
        <f t="shared" si="6"/>
        <v>-1340.860708867385</v>
      </c>
      <c r="AI16">
        <f t="shared" si="7"/>
        <v>-1351.6400755607667</v>
      </c>
      <c r="AJ16">
        <f t="shared" si="8"/>
        <v>-105.7744438423606</v>
      </c>
      <c r="AK16">
        <f t="shared" si="30"/>
        <v>327.94352836389788</v>
      </c>
      <c r="AL16">
        <f t="shared" si="9"/>
        <v>-1129.4709910392294</v>
      </c>
      <c r="AN16">
        <f t="shared" si="10"/>
        <v>0</v>
      </c>
      <c r="AO16">
        <f t="shared" si="11"/>
        <v>0</v>
      </c>
      <c r="AP16">
        <f t="shared" si="12"/>
        <v>-2.4703526320680025</v>
      </c>
      <c r="AQ16">
        <f t="shared" si="13"/>
        <v>-307.29066703156809</v>
      </c>
      <c r="AR16">
        <f t="shared" si="14"/>
        <v>-309.76101966363609</v>
      </c>
      <c r="AS16">
        <f t="shared" si="15"/>
        <v>-24.24077250400423</v>
      </c>
      <c r="AT16">
        <f t="shared" si="16"/>
        <v>75.156192521109205</v>
      </c>
      <c r="AU16">
        <f t="shared" si="17"/>
        <v>-258.84559964653113</v>
      </c>
      <c r="AW16">
        <v>13</v>
      </c>
      <c r="AX16">
        <f>IF(Z16&gt;0, (R16*SUMPRODUCT(K16:$K$98, X16:$X$98)-K16*$AZ$3)/Z16, 0)</f>
        <v>5555.3843376989025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1.5977630000000001E-3</v>
      </c>
      <c r="Q17" s="5">
        <f t="shared" si="29"/>
        <v>12.5</v>
      </c>
      <c r="R17">
        <f t="shared" si="0"/>
        <v>1000000</v>
      </c>
      <c r="S17">
        <f t="shared" si="1"/>
        <v>5721.4662346433297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4790.6819918980445</v>
      </c>
      <c r="AC17">
        <f t="shared" si="2"/>
        <v>4876.6803722796885</v>
      </c>
      <c r="AE17">
        <f t="shared" si="3"/>
        <v>0</v>
      </c>
      <c r="AF17">
        <f t="shared" si="4"/>
        <v>0</v>
      </c>
      <c r="AG17">
        <f t="shared" si="5"/>
        <v>-10.654350153181703</v>
      </c>
      <c r="AH17">
        <f t="shared" si="6"/>
        <v>-1377.8298612894021</v>
      </c>
      <c r="AI17">
        <f t="shared" si="7"/>
        <v>-1388.4842114425837</v>
      </c>
      <c r="AJ17">
        <f t="shared" si="8"/>
        <v>-85.998380381643983</v>
      </c>
      <c r="AK17">
        <f t="shared" si="30"/>
        <v>335.34773943286314</v>
      </c>
      <c r="AL17">
        <f t="shared" si="9"/>
        <v>-1139.1348523913646</v>
      </c>
      <c r="AN17">
        <f t="shared" si="10"/>
        <v>0</v>
      </c>
      <c r="AO17">
        <f t="shared" si="11"/>
        <v>0</v>
      </c>
      <c r="AP17">
        <f t="shared" si="12"/>
        <v>-2.1800911318882599</v>
      </c>
      <c r="AQ17">
        <f t="shared" si="13"/>
        <v>-281.93128803363339</v>
      </c>
      <c r="AR17">
        <f t="shared" si="14"/>
        <v>-284.11137916552167</v>
      </c>
      <c r="AS17">
        <f t="shared" si="15"/>
        <v>-17.59697247896316</v>
      </c>
      <c r="AT17">
        <f t="shared" si="16"/>
        <v>68.618791603919192</v>
      </c>
      <c r="AU17">
        <f t="shared" si="17"/>
        <v>-233.0895600405656</v>
      </c>
      <c r="AW17">
        <v>14</v>
      </c>
      <c r="AX17">
        <f>IF(Z17&gt;0, (R17*SUMPRODUCT(K17:$K$98, X17:$X$98)-K17*$AZ$3)/Z17, 0)</f>
        <v>5721.4662346433297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1.661898E-3</v>
      </c>
      <c r="Q18" s="5">
        <f t="shared" si="29"/>
        <v>12.5</v>
      </c>
      <c r="R18">
        <f t="shared" si="0"/>
        <v>1000000</v>
      </c>
      <c r="S18">
        <f t="shared" si="1"/>
        <v>5871.1454800219844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4876.6803722796885</v>
      </c>
      <c r="AC18">
        <f t="shared" si="2"/>
        <v>4945.9000194364216</v>
      </c>
      <c r="AE18">
        <f t="shared" si="3"/>
        <v>0</v>
      </c>
      <c r="AF18">
        <f t="shared" si="4"/>
        <v>0</v>
      </c>
      <c r="AG18">
        <f t="shared" si="5"/>
        <v>-10.530100208439015</v>
      </c>
      <c r="AH18">
        <f t="shared" si="6"/>
        <v>-1416.5154568697892</v>
      </c>
      <c r="AI18">
        <f t="shared" si="7"/>
        <v>-1427.0455570782283</v>
      </c>
      <c r="AJ18">
        <f t="shared" si="8"/>
        <v>-69.219647156733117</v>
      </c>
      <c r="AK18">
        <f t="shared" si="30"/>
        <v>341.36762605957824</v>
      </c>
      <c r="AL18">
        <f t="shared" si="9"/>
        <v>-1154.8975781753832</v>
      </c>
      <c r="AN18">
        <f t="shared" si="10"/>
        <v>0</v>
      </c>
      <c r="AO18">
        <f t="shared" si="11"/>
        <v>0</v>
      </c>
      <c r="AP18">
        <f t="shared" si="12"/>
        <v>-1.9238099388191736</v>
      </c>
      <c r="AQ18">
        <f t="shared" si="13"/>
        <v>-258.79207799305965</v>
      </c>
      <c r="AR18">
        <f t="shared" si="14"/>
        <v>-260.71588793187885</v>
      </c>
      <c r="AS18">
        <f t="shared" si="15"/>
        <v>-12.646170741562203</v>
      </c>
      <c r="AT18">
        <f t="shared" si="16"/>
        <v>62.366588997720193</v>
      </c>
      <c r="AU18">
        <f t="shared" si="17"/>
        <v>-210.99546967572084</v>
      </c>
      <c r="AW18">
        <v>15</v>
      </c>
      <c r="AX18">
        <f>IF(Z18&gt;0, (R18*SUMPRODUCT(K18:$K$98, X18:$X$98)-K18*$AZ$3)/Z18, 0)</f>
        <v>5871.1454800219844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1.7364850000000001E-3</v>
      </c>
      <c r="Q19" s="5">
        <f t="shared" si="29"/>
        <v>12.5</v>
      </c>
      <c r="R19">
        <f t="shared" si="0"/>
        <v>1000000</v>
      </c>
      <c r="S19">
        <f t="shared" si="1"/>
        <v>6006.6171492318881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4945.9000194364216</v>
      </c>
      <c r="AC19">
        <f t="shared" si="2"/>
        <v>5000.6355621490447</v>
      </c>
      <c r="AE19">
        <f t="shared" si="3"/>
        <v>0</v>
      </c>
      <c r="AF19">
        <f t="shared" si="4"/>
        <v>0</v>
      </c>
      <c r="AG19">
        <f t="shared" si="5"/>
        <v>-10.406513845294173</v>
      </c>
      <c r="AH19">
        <f t="shared" si="6"/>
        <v>-1462.8288848360978</v>
      </c>
      <c r="AI19">
        <f t="shared" si="7"/>
        <v>-1473.2353986813921</v>
      </c>
      <c r="AJ19">
        <f t="shared" si="8"/>
        <v>-54.735542712623101</v>
      </c>
      <c r="AK19">
        <f t="shared" si="30"/>
        <v>346.21300136054953</v>
      </c>
      <c r="AL19">
        <f t="shared" si="9"/>
        <v>-1181.7579400334657</v>
      </c>
      <c r="AN19">
        <f t="shared" si="10"/>
        <v>0</v>
      </c>
      <c r="AO19">
        <f t="shared" si="11"/>
        <v>0</v>
      </c>
      <c r="AP19">
        <f t="shared" si="12"/>
        <v>-1.6975278324369387</v>
      </c>
      <c r="AQ19">
        <f t="shared" si="13"/>
        <v>-238.61907868645807</v>
      </c>
      <c r="AR19">
        <f t="shared" si="14"/>
        <v>-240.31660651889501</v>
      </c>
      <c r="AS19">
        <f t="shared" si="15"/>
        <v>-8.9285526891635083</v>
      </c>
      <c r="AT19">
        <f t="shared" si="16"/>
        <v>56.474840133597809</v>
      </c>
      <c r="AU19">
        <f t="shared" si="17"/>
        <v>-192.77031907446073</v>
      </c>
      <c r="AW19">
        <v>16</v>
      </c>
      <c r="AX19">
        <f>IF(Z19&gt;0, (R19*SUMPRODUCT(K19:$K$98, X19:$X$98)-K19*$AZ$3)/Z19, 0)</f>
        <v>6006.6171492318881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1.8096469999999999E-3</v>
      </c>
      <c r="Q20" s="5">
        <f t="shared" si="29"/>
        <v>12.5</v>
      </c>
      <c r="R20">
        <f t="shared" si="0"/>
        <v>1000000</v>
      </c>
      <c r="S20">
        <f t="shared" si="1"/>
        <v>6128.6219381442734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5000.6355621490447</v>
      </c>
      <c r="AC20">
        <f t="shared" si="2"/>
        <v>5041.9518590926655</v>
      </c>
      <c r="AE20">
        <f t="shared" si="3"/>
        <v>0</v>
      </c>
      <c r="AF20">
        <f t="shared" si="4"/>
        <v>0</v>
      </c>
      <c r="AG20">
        <f t="shared" si="5"/>
        <v>-10.283616590280637</v>
      </c>
      <c r="AH20">
        <f t="shared" si="6"/>
        <v>-1506.569324847605</v>
      </c>
      <c r="AI20">
        <f t="shared" si="7"/>
        <v>-1516.8529414378856</v>
      </c>
      <c r="AJ20">
        <f t="shared" si="8"/>
        <v>-41.316296943620728</v>
      </c>
      <c r="AK20">
        <f t="shared" si="30"/>
        <v>350.04448935043314</v>
      </c>
      <c r="AL20">
        <f t="shared" si="9"/>
        <v>-1208.1247490310732</v>
      </c>
      <c r="AN20">
        <f t="shared" si="10"/>
        <v>0</v>
      </c>
      <c r="AO20">
        <f t="shared" si="11"/>
        <v>0</v>
      </c>
      <c r="AP20">
        <f t="shared" si="12"/>
        <v>-1.4977505606814139</v>
      </c>
      <c r="AQ20">
        <f t="shared" si="13"/>
        <v>-219.42329638471489</v>
      </c>
      <c r="AR20">
        <f t="shared" si="14"/>
        <v>-220.92104694539631</v>
      </c>
      <c r="AS20">
        <f t="shared" si="15"/>
        <v>-6.0174848380747532</v>
      </c>
      <c r="AT20">
        <f t="shared" si="16"/>
        <v>50.981998948070753</v>
      </c>
      <c r="AU20">
        <f t="shared" si="17"/>
        <v>-175.95653283540028</v>
      </c>
      <c r="AW20">
        <v>17</v>
      </c>
      <c r="AX20">
        <f>IF(Z20&gt;0, (R20*SUMPRODUCT(K20:$K$98, X20:$X$98)-K20*$AZ$3)/Z20, 0)</f>
        <v>6128.6219381442734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1.8942099999999999E-3</v>
      </c>
      <c r="Q21" s="5">
        <f t="shared" si="29"/>
        <v>12.5</v>
      </c>
      <c r="R21">
        <f t="shared" si="0"/>
        <v>1000000</v>
      </c>
      <c r="S21">
        <f t="shared" si="1"/>
        <v>6239.9376996065212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5041.9518590926655</v>
      </c>
      <c r="AC21">
        <f t="shared" si="2"/>
        <v>5072.4708623776623</v>
      </c>
      <c r="AE21">
        <f t="shared" si="3"/>
        <v>0</v>
      </c>
      <c r="AF21">
        <f t="shared" si="4"/>
        <v>0</v>
      </c>
      <c r="AG21">
        <f t="shared" si="5"/>
        <v>-10.161301094996356</v>
      </c>
      <c r="AH21">
        <f t="shared" si="6"/>
        <v>-1558.3463505180387</v>
      </c>
      <c r="AI21">
        <f t="shared" si="7"/>
        <v>-1568.507651613035</v>
      </c>
      <c r="AJ21">
        <f t="shared" si="8"/>
        <v>-30.51900328499687</v>
      </c>
      <c r="AK21">
        <f t="shared" si="30"/>
        <v>352.9366301364866</v>
      </c>
      <c r="AL21">
        <f t="shared" si="9"/>
        <v>-1246.0900247615452</v>
      </c>
      <c r="AN21">
        <f t="shared" si="10"/>
        <v>0</v>
      </c>
      <c r="AO21">
        <f t="shared" si="11"/>
        <v>0</v>
      </c>
      <c r="AP21">
        <f t="shared" si="12"/>
        <v>-1.3213714294509384</v>
      </c>
      <c r="AQ21">
        <f t="shared" si="13"/>
        <v>-202.6467206820243</v>
      </c>
      <c r="AR21">
        <f t="shared" si="14"/>
        <v>-203.96809211147524</v>
      </c>
      <c r="AS21">
        <f t="shared" si="15"/>
        <v>-3.9686786779669445</v>
      </c>
      <c r="AT21">
        <f t="shared" si="16"/>
        <v>45.895734720299984</v>
      </c>
      <c r="AU21">
        <f t="shared" si="17"/>
        <v>-162.04103606914219</v>
      </c>
      <c r="AW21">
        <v>18</v>
      </c>
      <c r="AX21">
        <f>IF(Z21&gt;0, (R21*SUMPRODUCT(K21:$K$98, X21:$X$98)-K21*$AZ$3)/Z21, 0)</f>
        <v>6239.9376996065212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1.9849490000000002E-3</v>
      </c>
      <c r="Q22" s="5">
        <f t="shared" si="29"/>
        <v>12.5</v>
      </c>
      <c r="R22">
        <f t="shared" si="0"/>
        <v>1000000</v>
      </c>
      <c r="S22">
        <f t="shared" si="1"/>
        <v>6341.174317828004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5072.4708623776623</v>
      </c>
      <c r="AC22">
        <f t="shared" si="2"/>
        <v>5092.9869092578811</v>
      </c>
      <c r="AE22">
        <f t="shared" si="3"/>
        <v>0</v>
      </c>
      <c r="AF22">
        <f t="shared" si="4"/>
        <v>0</v>
      </c>
      <c r="AG22">
        <f t="shared" si="5"/>
        <v>-10.03951841959918</v>
      </c>
      <c r="AH22">
        <f t="shared" si="6"/>
        <v>-1613.5731557769539</v>
      </c>
      <c r="AI22">
        <f t="shared" si="7"/>
        <v>-1623.6126741965531</v>
      </c>
      <c r="AJ22">
        <f t="shared" si="8"/>
        <v>-20.51604688021871</v>
      </c>
      <c r="AK22">
        <f t="shared" si="30"/>
        <v>355.0729603664364</v>
      </c>
      <c r="AL22">
        <f t="shared" si="9"/>
        <v>-1289.0557607103356</v>
      </c>
      <c r="AN22">
        <f t="shared" si="10"/>
        <v>0</v>
      </c>
      <c r="AO22">
        <f t="shared" si="11"/>
        <v>0</v>
      </c>
      <c r="AP22">
        <f t="shared" si="12"/>
        <v>-1.1656561252311712</v>
      </c>
      <c r="AQ22">
        <f t="shared" si="13"/>
        <v>-187.3467783940865</v>
      </c>
      <c r="AR22">
        <f t="shared" si="14"/>
        <v>-188.51243451931771</v>
      </c>
      <c r="AS22">
        <f t="shared" si="15"/>
        <v>-2.382052077793944</v>
      </c>
      <c r="AT22">
        <f t="shared" si="16"/>
        <v>41.226376989069351</v>
      </c>
      <c r="AU22">
        <f t="shared" si="17"/>
        <v>-149.6681096080423</v>
      </c>
      <c r="AW22">
        <v>19</v>
      </c>
      <c r="AX22">
        <f>IF(Z22&gt;0, (R22*SUMPRODUCT(K22:$K$98, X22:$X$98)-K22*$AZ$3)/Z22, 0)</f>
        <v>6341.174317828004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2.0842399999999998E-3</v>
      </c>
      <c r="Q23" s="5">
        <f t="shared" si="29"/>
        <v>12.5</v>
      </c>
      <c r="R23">
        <f t="shared" si="0"/>
        <v>1000000</v>
      </c>
      <c r="S23">
        <f t="shared" si="1"/>
        <v>6433.7447692532205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5092.9869092578811</v>
      </c>
      <c r="AC23">
        <f t="shared" si="2"/>
        <v>5104.8926019015107</v>
      </c>
      <c r="AE23">
        <f t="shared" si="3"/>
        <v>0</v>
      </c>
      <c r="AF23">
        <f t="shared" si="4"/>
        <v>0</v>
      </c>
      <c r="AG23">
        <f t="shared" si="5"/>
        <v>-9.9181984695323226</v>
      </c>
      <c r="AH23">
        <f t="shared" si="6"/>
        <v>-1673.9812696692316</v>
      </c>
      <c r="AI23">
        <f t="shared" si="7"/>
        <v>-1683.899468138764</v>
      </c>
      <c r="AJ23">
        <f t="shared" si="8"/>
        <v>-11.905692643629664</v>
      </c>
      <c r="AK23">
        <f t="shared" si="30"/>
        <v>356.50908364805173</v>
      </c>
      <c r="AL23">
        <f t="shared" si="9"/>
        <v>-1339.2960771343419</v>
      </c>
      <c r="AN23">
        <f t="shared" si="10"/>
        <v>0</v>
      </c>
      <c r="AO23">
        <f t="shared" si="11"/>
        <v>0</v>
      </c>
      <c r="AP23">
        <f t="shared" si="12"/>
        <v>-1.0281875507646498</v>
      </c>
      <c r="AQ23">
        <f t="shared" si="13"/>
        <v>-173.5362230322726</v>
      </c>
      <c r="AR23">
        <f t="shared" si="14"/>
        <v>-174.56441058303724</v>
      </c>
      <c r="AS23">
        <f t="shared" si="15"/>
        <v>-1.2342246424100354</v>
      </c>
      <c r="AT23">
        <f t="shared" si="16"/>
        <v>36.958143423674045</v>
      </c>
      <c r="AU23">
        <f t="shared" si="17"/>
        <v>-138.84049180177325</v>
      </c>
      <c r="AW23">
        <v>20</v>
      </c>
      <c r="AX23">
        <f>IF(Z23&gt;0, (R23*SUMPRODUCT(K23:$K$98, X23:$X$98)-K23*$AZ$3)/Z23, 0)</f>
        <v>6433.7447692532205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2.1892320000000002E-3</v>
      </c>
      <c r="Q24" s="5">
        <f t="shared" si="29"/>
        <v>12.5</v>
      </c>
      <c r="R24">
        <f t="shared" si="0"/>
        <v>1000000</v>
      </c>
      <c r="S24">
        <f t="shared" si="1"/>
        <v>6518.7075487344782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5104.8926019015107</v>
      </c>
      <c r="AC24">
        <f t="shared" si="2"/>
        <v>5109.2603708672004</v>
      </c>
      <c r="AE24">
        <f t="shared" si="3"/>
        <v>0</v>
      </c>
      <c r="AF24">
        <f t="shared" si="4"/>
        <v>0</v>
      </c>
      <c r="AG24">
        <f t="shared" si="5"/>
        <v>-9.7973032473651482</v>
      </c>
      <c r="AH24">
        <f t="shared" si="6"/>
        <v>-1737.058997748095</v>
      </c>
      <c r="AI24">
        <f t="shared" si="7"/>
        <v>-1746.8563009954601</v>
      </c>
      <c r="AJ24">
        <f t="shared" si="8"/>
        <v>-4.3677689656897201</v>
      </c>
      <c r="AK24">
        <f t="shared" si="30"/>
        <v>357.34248213310576</v>
      </c>
      <c r="AL24">
        <f t="shared" si="9"/>
        <v>-1393.8815878280441</v>
      </c>
      <c r="AN24">
        <f t="shared" si="10"/>
        <v>0</v>
      </c>
      <c r="AO24">
        <f t="shared" si="11"/>
        <v>0</v>
      </c>
      <c r="AP24">
        <f t="shared" si="12"/>
        <v>-0.90683458407934614</v>
      </c>
      <c r="AQ24">
        <f t="shared" si="13"/>
        <v>-160.78150629539971</v>
      </c>
      <c r="AR24">
        <f t="shared" si="14"/>
        <v>-161.68834087947903</v>
      </c>
      <c r="AS24">
        <f t="shared" si="15"/>
        <v>-0.40427899936864037</v>
      </c>
      <c r="AT24">
        <f t="shared" si="16"/>
        <v>33.075481382716731</v>
      </c>
      <c r="AU24">
        <f t="shared" si="17"/>
        <v>-129.01713849613094</v>
      </c>
      <c r="AW24">
        <v>21</v>
      </c>
      <c r="AX24">
        <f>IF(Z24&gt;0, (R24*SUMPRODUCT(K24:$K$98, X24:$X$98)-K24*$AZ$3)/Z24, 0)</f>
        <v>6518.7075487344782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2.8741389999999999E-3</v>
      </c>
      <c r="Q25" s="5">
        <f t="shared" si="29"/>
        <v>12.5</v>
      </c>
      <c r="R25">
        <f t="shared" si="0"/>
        <v>1000000</v>
      </c>
      <c r="S25">
        <f t="shared" si="1"/>
        <v>6601.219104523354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5109.2603708672004</v>
      </c>
      <c r="AC25">
        <f t="shared" si="2"/>
        <v>5107.3217145699791</v>
      </c>
      <c r="AE25">
        <f t="shared" si="3"/>
        <v>0</v>
      </c>
      <c r="AF25">
        <f t="shared" si="4"/>
        <v>0</v>
      </c>
      <c r="AG25">
        <f t="shared" si="5"/>
        <v>-9.6711714035334175</v>
      </c>
      <c r="AH25">
        <f t="shared" si="6"/>
        <v>-2252.7049086463057</v>
      </c>
      <c r="AI25">
        <f t="shared" si="7"/>
        <v>-2262.3760800498389</v>
      </c>
      <c r="AJ25">
        <f t="shared" si="8"/>
        <v>1.9386562972213142</v>
      </c>
      <c r="AK25">
        <f t="shared" si="30"/>
        <v>357.64822596070405</v>
      </c>
      <c r="AL25">
        <f t="shared" si="9"/>
        <v>-1902.7891977919135</v>
      </c>
      <c r="AN25">
        <f t="shared" si="10"/>
        <v>0</v>
      </c>
      <c r="AO25">
        <f t="shared" si="11"/>
        <v>0</v>
      </c>
      <c r="AP25">
        <f t="shared" si="12"/>
        <v>-0.79924988356598337</v>
      </c>
      <c r="AQ25">
        <f t="shared" si="13"/>
        <v>-186.16918890365912</v>
      </c>
      <c r="AR25">
        <f t="shared" si="14"/>
        <v>-186.9684387872251</v>
      </c>
      <c r="AS25">
        <f t="shared" si="15"/>
        <v>0.16021542325911914</v>
      </c>
      <c r="AT25">
        <f t="shared" si="16"/>
        <v>29.556947243457621</v>
      </c>
      <c r="AU25">
        <f t="shared" si="17"/>
        <v>-157.25127612050835</v>
      </c>
      <c r="AW25">
        <v>22</v>
      </c>
      <c r="AX25">
        <f>IF(Z25&gt;0, (R25*SUMPRODUCT(K25:$K$98, X25:$X$98)-K25*$AZ$3)/Z25, 0)</f>
        <v>6601.219104523354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3.657909E-3</v>
      </c>
      <c r="Q26" s="5">
        <f t="shared" si="29"/>
        <v>12.5</v>
      </c>
      <c r="R26">
        <f t="shared" si="0"/>
        <v>1000000</v>
      </c>
      <c r="S26">
        <f t="shared" si="1"/>
        <v>6634.5164854001741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5107.3217145699791</v>
      </c>
      <c r="AC26">
        <f t="shared" si="2"/>
        <v>5062.9764988789802</v>
      </c>
      <c r="AE26">
        <f t="shared" si="3"/>
        <v>0</v>
      </c>
      <c r="AF26">
        <f t="shared" si="4"/>
        <v>0</v>
      </c>
      <c r="AG26">
        <f t="shared" si="5"/>
        <v>-9.5390834245805571</v>
      </c>
      <c r="AH26">
        <f t="shared" si="6"/>
        <v>-2830.1011934022022</v>
      </c>
      <c r="AI26">
        <f t="shared" si="7"/>
        <v>-2839.6402768267826</v>
      </c>
      <c r="AJ26">
        <f t="shared" si="8"/>
        <v>44.345215690998884</v>
      </c>
      <c r="AK26">
        <f t="shared" si="30"/>
        <v>357.51252001989855</v>
      </c>
      <c r="AL26">
        <f t="shared" si="9"/>
        <v>-2437.7825411158851</v>
      </c>
      <c r="AN26">
        <f t="shared" si="10"/>
        <v>0</v>
      </c>
      <c r="AO26">
        <f t="shared" si="11"/>
        <v>0</v>
      </c>
      <c r="AP26">
        <f t="shared" si="12"/>
        <v>-0.70386946552498086</v>
      </c>
      <c r="AQ26">
        <f t="shared" si="13"/>
        <v>-208.82738159606879</v>
      </c>
      <c r="AR26">
        <f t="shared" si="14"/>
        <v>-209.53125106159376</v>
      </c>
      <c r="AS26">
        <f t="shared" si="15"/>
        <v>3.2721428126503525</v>
      </c>
      <c r="AT26">
        <f t="shared" si="16"/>
        <v>26.380118003419177</v>
      </c>
      <c r="AU26">
        <f t="shared" si="17"/>
        <v>-179.87899024552422</v>
      </c>
      <c r="AW26">
        <v>23</v>
      </c>
      <c r="AX26">
        <f>IF(Z26&gt;0, (R26*SUMPRODUCT(K26:$K$98, X26:$X$98)-K26*$AZ$3)/Z26, 0)</f>
        <v>6634.5164854001741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4.4868319999999996E-3</v>
      </c>
      <c r="Q27" s="5">
        <f t="shared" si="29"/>
        <v>12.5</v>
      </c>
      <c r="R27">
        <f t="shared" si="0"/>
        <v>1000000</v>
      </c>
      <c r="S27">
        <f t="shared" si="1"/>
        <v>6622.7458685547481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5062.9764988789802</v>
      </c>
      <c r="AC27">
        <f t="shared" si="2"/>
        <v>4980.7776647942164</v>
      </c>
      <c r="AE27">
        <f t="shared" si="3"/>
        <v>0</v>
      </c>
      <c r="AF27">
        <f t="shared" si="4"/>
        <v>0</v>
      </c>
      <c r="AG27">
        <f t="shared" si="5"/>
        <v>-9.4008923255746737</v>
      </c>
      <c r="AH27">
        <f t="shared" si="6"/>
        <v>-3424.0211808062099</v>
      </c>
      <c r="AI27">
        <f t="shared" si="7"/>
        <v>-3433.4220731317846</v>
      </c>
      <c r="AJ27">
        <f t="shared" si="8"/>
        <v>82.198834084763803</v>
      </c>
      <c r="AK27">
        <f t="shared" si="30"/>
        <v>354.40835492152866</v>
      </c>
      <c r="AL27">
        <f t="shared" si="9"/>
        <v>-2996.814884125492</v>
      </c>
      <c r="AN27">
        <f t="shared" si="10"/>
        <v>0</v>
      </c>
      <c r="AO27">
        <f t="shared" si="11"/>
        <v>0</v>
      </c>
      <c r="AP27">
        <f t="shared" si="12"/>
        <v>-0.6193505596678488</v>
      </c>
      <c r="AQ27">
        <f t="shared" si="13"/>
        <v>-225.58171726717001</v>
      </c>
      <c r="AR27">
        <f t="shared" si="14"/>
        <v>-226.20106782683786</v>
      </c>
      <c r="AS27">
        <f t="shared" si="15"/>
        <v>5.4154320814786052</v>
      </c>
      <c r="AT27">
        <f t="shared" si="16"/>
        <v>23.349167862976476</v>
      </c>
      <c r="AU27">
        <f t="shared" si="17"/>
        <v>-197.43646788238277</v>
      </c>
      <c r="AW27">
        <v>24</v>
      </c>
      <c r="AX27">
        <f>IF(Z27&gt;0, (R27*SUMPRODUCT(K27:$K$98, X27:$X$98)-K27*$AZ$3)/Z27, 0)</f>
        <v>6622.7458685547481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5.3970320000000004E-3</v>
      </c>
      <c r="Q28" s="5">
        <f t="shared" si="29"/>
        <v>12.5</v>
      </c>
      <c r="R28">
        <f t="shared" si="0"/>
        <v>1000000</v>
      </c>
      <c r="S28">
        <f t="shared" si="1"/>
        <v>6574.3573179061823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4980.7776647942164</v>
      </c>
      <c r="AC28">
        <f t="shared" si="2"/>
        <v>4868.2571506621389</v>
      </c>
      <c r="AE28">
        <f t="shared" si="3"/>
        <v>0</v>
      </c>
      <c r="AF28">
        <f t="shared" si="4"/>
        <v>0</v>
      </c>
      <c r="AG28">
        <f t="shared" si="5"/>
        <v>-9.2561464856092464</v>
      </c>
      <c r="AH28">
        <f t="shared" si="6"/>
        <v>-4058.9533367744752</v>
      </c>
      <c r="AI28">
        <f t="shared" si="7"/>
        <v>-4068.2094832600847</v>
      </c>
      <c r="AJ28">
        <f t="shared" si="8"/>
        <v>112.52051413207755</v>
      </c>
      <c r="AK28">
        <f t="shared" si="30"/>
        <v>348.65443653559521</v>
      </c>
      <c r="AL28">
        <f t="shared" si="9"/>
        <v>-3607.0345325924118</v>
      </c>
      <c r="AN28">
        <f t="shared" si="10"/>
        <v>0</v>
      </c>
      <c r="AO28">
        <f t="shared" si="11"/>
        <v>0</v>
      </c>
      <c r="AP28">
        <f t="shared" si="12"/>
        <v>-0.54447714221555799</v>
      </c>
      <c r="AQ28">
        <f t="shared" si="13"/>
        <v>-238.76105641037782</v>
      </c>
      <c r="AR28">
        <f t="shared" si="14"/>
        <v>-239.30553355259337</v>
      </c>
      <c r="AS28">
        <f t="shared" si="15"/>
        <v>6.6188286962083867</v>
      </c>
      <c r="AT28">
        <f t="shared" si="16"/>
        <v>20.509006801136582</v>
      </c>
      <c r="AU28">
        <f t="shared" si="17"/>
        <v>-212.17769805524841</v>
      </c>
      <c r="AW28">
        <v>25</v>
      </c>
      <c r="AX28">
        <f>IF(Z28&gt;0, (R28*SUMPRODUCT(K28:$K$98, X28:$X$98)-K28*$AZ$3)/Z28, 0)</f>
        <v>6574.3573179061823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6.3737730000000001E-3</v>
      </c>
      <c r="Q29" s="5">
        <f t="shared" si="29"/>
        <v>12.5</v>
      </c>
      <c r="R29">
        <f t="shared" si="0"/>
        <v>1000000</v>
      </c>
      <c r="S29">
        <f t="shared" si="1"/>
        <v>6494.5873529089731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4868.2571506621389</v>
      </c>
      <c r="AC29">
        <f t="shared" si="2"/>
        <v>4730.4435970509494</v>
      </c>
      <c r="AE29">
        <f t="shared" si="3"/>
        <v>0</v>
      </c>
      <c r="AF29">
        <f t="shared" si="4"/>
        <v>0</v>
      </c>
      <c r="AG29">
        <f t="shared" si="5"/>
        <v>-9.1045884441991323</v>
      </c>
      <c r="AH29">
        <f t="shared" si="6"/>
        <v>-4719.7261243216881</v>
      </c>
      <c r="AI29">
        <f t="shared" si="7"/>
        <v>-4728.8307127658873</v>
      </c>
      <c r="AJ29">
        <f t="shared" si="8"/>
        <v>137.81355361118949</v>
      </c>
      <c r="AK29">
        <f t="shared" si="30"/>
        <v>340.77800054634974</v>
      </c>
      <c r="AL29">
        <f t="shared" si="9"/>
        <v>-4250.2391586083477</v>
      </c>
      <c r="AN29">
        <f t="shared" si="10"/>
        <v>0</v>
      </c>
      <c r="AO29">
        <f t="shared" si="11"/>
        <v>0</v>
      </c>
      <c r="AP29">
        <f t="shared" si="12"/>
        <v>-0.47818035454038538</v>
      </c>
      <c r="AQ29">
        <f t="shared" si="13"/>
        <v>-247.88383629790593</v>
      </c>
      <c r="AR29">
        <f t="shared" si="14"/>
        <v>-248.36201665244633</v>
      </c>
      <c r="AS29">
        <f t="shared" si="15"/>
        <v>7.2380793849343226</v>
      </c>
      <c r="AT29">
        <f t="shared" si="16"/>
        <v>17.897936421787492</v>
      </c>
      <c r="AU29">
        <f t="shared" si="17"/>
        <v>-223.22600084572449</v>
      </c>
      <c r="AW29">
        <v>26</v>
      </c>
      <c r="AX29">
        <f>IF(Z29&gt;0, (R29*SUMPRODUCT(K29:$K$98, X29:$X$98)-K29*$AZ$3)/Z29, 0)</f>
        <v>6494.5873529089731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7.4983330000000003E-3</v>
      </c>
      <c r="Q30" s="5">
        <f t="shared" si="29"/>
        <v>12.5</v>
      </c>
      <c r="R30">
        <f t="shared" si="0"/>
        <v>1000000</v>
      </c>
      <c r="S30">
        <f t="shared" si="1"/>
        <v>6389.8151769265633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4730.4435970509494</v>
      </c>
      <c r="AC30">
        <f t="shared" si="2"/>
        <v>4572.6914596808929</v>
      </c>
      <c r="AE30">
        <f t="shared" si="3"/>
        <v>0</v>
      </c>
      <c r="AF30">
        <f t="shared" si="4"/>
        <v>0</v>
      </c>
      <c r="AG30">
        <f t="shared" si="5"/>
        <v>-8.9452733237745843</v>
      </c>
      <c r="AH30">
        <f t="shared" si="6"/>
        <v>-5461.5388786045614</v>
      </c>
      <c r="AI30">
        <f t="shared" si="7"/>
        <v>-5470.4841519283364</v>
      </c>
      <c r="AJ30">
        <f t="shared" si="8"/>
        <v>157.75213737005652</v>
      </c>
      <c r="AK30">
        <f t="shared" si="30"/>
        <v>331.13105179356648</v>
      </c>
      <c r="AL30">
        <f t="shared" si="9"/>
        <v>-4981.6009627647136</v>
      </c>
      <c r="AN30">
        <f t="shared" si="10"/>
        <v>0</v>
      </c>
      <c r="AO30">
        <f t="shared" si="11"/>
        <v>0</v>
      </c>
      <c r="AP30">
        <f t="shared" si="12"/>
        <v>-0.41947588880587466</v>
      </c>
      <c r="AQ30">
        <f t="shared" si="13"/>
        <v>-256.11110945727654</v>
      </c>
      <c r="AR30">
        <f t="shared" si="14"/>
        <v>-256.53058534608243</v>
      </c>
      <c r="AS30">
        <f t="shared" si="15"/>
        <v>7.3975624488138241</v>
      </c>
      <c r="AT30">
        <f t="shared" si="16"/>
        <v>15.527920415037578</v>
      </c>
      <c r="AU30">
        <f t="shared" si="17"/>
        <v>-233.60510248223102</v>
      </c>
      <c r="AW30">
        <v>27</v>
      </c>
      <c r="AX30">
        <f>IF(Z30&gt;0, (R30*SUMPRODUCT(K30:$K$98, X30:$X$98)-K30*$AZ$3)/Z30, 0)</f>
        <v>6389.8151769265633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8.7783159999999995E-3</v>
      </c>
      <c r="Q31" s="5">
        <f t="shared" si="29"/>
        <v>12.5</v>
      </c>
      <c r="R31">
        <f t="shared" si="0"/>
        <v>1000000</v>
      </c>
      <c r="S31">
        <f t="shared" si="1"/>
        <v>6261.9726564478624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4572.6914596808929</v>
      </c>
      <c r="AC31">
        <f t="shared" si="2"/>
        <v>4397.0550814091957</v>
      </c>
      <c r="AE31">
        <f t="shared" si="3"/>
        <v>0</v>
      </c>
      <c r="AF31">
        <f t="shared" si="4"/>
        <v>0</v>
      </c>
      <c r="AG31">
        <f t="shared" si="5"/>
        <v>-8.7772961545943744</v>
      </c>
      <c r="AH31">
        <f t="shared" si="6"/>
        <v>-6281.9548753970894</v>
      </c>
      <c r="AI31">
        <f t="shared" si="7"/>
        <v>-6290.7321715516837</v>
      </c>
      <c r="AJ31">
        <f t="shared" si="8"/>
        <v>175.63637827169714</v>
      </c>
      <c r="AK31">
        <f t="shared" si="30"/>
        <v>320.08840217766254</v>
      </c>
      <c r="AL31">
        <f t="shared" si="9"/>
        <v>-5795.0073911023237</v>
      </c>
      <c r="AN31">
        <f t="shared" si="10"/>
        <v>0</v>
      </c>
      <c r="AO31">
        <f t="shared" si="11"/>
        <v>0</v>
      </c>
      <c r="AP31">
        <f t="shared" si="12"/>
        <v>-0.3674989625102652</v>
      </c>
      <c r="AQ31">
        <f t="shared" si="13"/>
        <v>-263.02085045134504</v>
      </c>
      <c r="AR31">
        <f t="shared" si="14"/>
        <v>-263.38834941385528</v>
      </c>
      <c r="AS31">
        <f t="shared" si="15"/>
        <v>7.3537665423449594</v>
      </c>
      <c r="AT31">
        <f t="shared" si="16"/>
        <v>13.401867003232686</v>
      </c>
      <c r="AU31">
        <f t="shared" si="17"/>
        <v>-242.63271586827761</v>
      </c>
      <c r="AW31">
        <v>28</v>
      </c>
      <c r="AX31">
        <f>IF(Z31&gt;0, (R31*SUMPRODUCT(K31:$K$98, X31:$X$98)-K31*$AZ$3)/Z31, 0)</f>
        <v>6261.9726564478624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1.019566E-2</v>
      </c>
      <c r="Q32" s="5">
        <f t="shared" si="29"/>
        <v>12.5</v>
      </c>
      <c r="R32">
        <f t="shared" si="0"/>
        <v>1000000</v>
      </c>
      <c r="S32">
        <f t="shared" si="1"/>
        <v>6113.1840063555801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4397.0550814091957</v>
      </c>
      <c r="AC32">
        <f t="shared" si="2"/>
        <v>4205.8866695164024</v>
      </c>
      <c r="AE32">
        <f t="shared" si="3"/>
        <v>0</v>
      </c>
      <c r="AF32">
        <f t="shared" si="4"/>
        <v>0</v>
      </c>
      <c r="AG32">
        <f t="shared" si="5"/>
        <v>-8.6000328657368783</v>
      </c>
      <c r="AH32">
        <f t="shared" si="6"/>
        <v>-7159.226184924134</v>
      </c>
      <c r="AI32">
        <f t="shared" si="7"/>
        <v>-7167.8262177898705</v>
      </c>
      <c r="AJ32">
        <f t="shared" si="8"/>
        <v>191.1684118927933</v>
      </c>
      <c r="AK32">
        <f t="shared" si="30"/>
        <v>307.79385569864371</v>
      </c>
      <c r="AL32">
        <f t="shared" si="9"/>
        <v>-6668.8639501984335</v>
      </c>
      <c r="AN32">
        <f t="shared" si="10"/>
        <v>0</v>
      </c>
      <c r="AO32">
        <f t="shared" si="11"/>
        <v>0</v>
      </c>
      <c r="AP32">
        <f t="shared" si="12"/>
        <v>-0.32149739144022771</v>
      </c>
      <c r="AQ32">
        <f t="shared" si="13"/>
        <v>-267.63531943624355</v>
      </c>
      <c r="AR32">
        <f t="shared" si="14"/>
        <v>-267.95681682768378</v>
      </c>
      <c r="AS32">
        <f t="shared" si="15"/>
        <v>7.1465012644504533</v>
      </c>
      <c r="AT32">
        <f t="shared" si="16"/>
        <v>11.506342272561193</v>
      </c>
      <c r="AU32">
        <f t="shared" si="17"/>
        <v>-249.30397329067213</v>
      </c>
      <c r="AW32">
        <v>29</v>
      </c>
      <c r="AX32">
        <f>IF(Z32&gt;0, (R32*SUMPRODUCT(K32:$K$98, X32:$X$98)-K32*$AZ$3)/Z32, 0)</f>
        <v>6113.1840063555801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1.1804551E-2</v>
      </c>
      <c r="Q33" s="5">
        <f t="shared" si="29"/>
        <v>12.5</v>
      </c>
      <c r="R33">
        <f t="shared" si="0"/>
        <v>1000000</v>
      </c>
      <c r="S33">
        <f t="shared" si="1"/>
        <v>5947.1012230182096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4205.8866695164024</v>
      </c>
      <c r="AC33">
        <f t="shared" si="2"/>
        <v>4002.4053130788675</v>
      </c>
      <c r="AE33">
        <f t="shared" si="3"/>
        <v>0</v>
      </c>
      <c r="AF33">
        <f t="shared" si="4"/>
        <v>0</v>
      </c>
      <c r="AG33">
        <f t="shared" si="5"/>
        <v>-8.4125130105142407</v>
      </c>
      <c r="AH33">
        <f t="shared" si="6"/>
        <v>-8121.5621252213705</v>
      </c>
      <c r="AI33">
        <f t="shared" si="7"/>
        <v>-8129.9746382318845</v>
      </c>
      <c r="AJ33">
        <f t="shared" si="8"/>
        <v>203.48135643753494</v>
      </c>
      <c r="AK33">
        <f t="shared" si="30"/>
        <v>294.41206686614822</v>
      </c>
      <c r="AL33">
        <f t="shared" si="9"/>
        <v>-7632.0812149282019</v>
      </c>
      <c r="AN33">
        <f t="shared" si="10"/>
        <v>0</v>
      </c>
      <c r="AO33">
        <f t="shared" si="11"/>
        <v>0</v>
      </c>
      <c r="AP33">
        <f t="shared" si="12"/>
        <v>-0.280792218903752</v>
      </c>
      <c r="AQ33">
        <f t="shared" si="13"/>
        <v>-271.08088240165227</v>
      </c>
      <c r="AR33">
        <f t="shared" si="14"/>
        <v>-271.36167462055602</v>
      </c>
      <c r="AS33">
        <f t="shared" si="15"/>
        <v>6.7917852261542109</v>
      </c>
      <c r="AT33">
        <f t="shared" si="16"/>
        <v>9.8268635571871989</v>
      </c>
      <c r="AU33">
        <f t="shared" si="17"/>
        <v>-254.74302583721462</v>
      </c>
      <c r="AW33">
        <v>30</v>
      </c>
      <c r="AX33">
        <f>IF(Z33&gt;0, (R33*SUMPRODUCT(K33:$K$98, X33:$X$98)-K33*$AZ$3)/Z33, 0)</f>
        <v>5947.1012230182096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1.3628751999999999E-2</v>
      </c>
      <c r="Q34" s="5">
        <f t="shared" si="29"/>
        <v>12.5</v>
      </c>
      <c r="R34">
        <f t="shared" si="0"/>
        <v>1000000</v>
      </c>
      <c r="S34">
        <f t="shared" si="1"/>
        <v>5765.6540742082234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4002.4053130788675</v>
      </c>
      <c r="AC34">
        <f t="shared" si="2"/>
        <v>3788.6047547832054</v>
      </c>
      <c r="AE34">
        <f t="shared" si="3"/>
        <v>0</v>
      </c>
      <c r="AF34">
        <f t="shared" si="4"/>
        <v>0</v>
      </c>
      <c r="AG34">
        <f t="shared" si="5"/>
        <v>-8.2137358268920266</v>
      </c>
      <c r="AH34">
        <f t="shared" si="6"/>
        <v>-9172.1642813657581</v>
      </c>
      <c r="AI34">
        <f t="shared" si="7"/>
        <v>-9180.3780171926501</v>
      </c>
      <c r="AJ34">
        <f t="shared" si="8"/>
        <v>213.80055829566209</v>
      </c>
      <c r="AK34">
        <f t="shared" si="30"/>
        <v>280.16837191552077</v>
      </c>
      <c r="AL34">
        <f t="shared" si="9"/>
        <v>-8686.4090869814663</v>
      </c>
      <c r="AN34">
        <f t="shared" si="10"/>
        <v>0</v>
      </c>
      <c r="AO34">
        <f t="shared" si="11"/>
        <v>0</v>
      </c>
      <c r="AP34">
        <f t="shared" si="12"/>
        <v>-0.24478343678548711</v>
      </c>
      <c r="AQ34">
        <f t="shared" si="13"/>
        <v>-273.34625106921055</v>
      </c>
      <c r="AR34">
        <f t="shared" si="14"/>
        <v>-273.59103450599605</v>
      </c>
      <c r="AS34">
        <f t="shared" si="15"/>
        <v>6.3716238931038145</v>
      </c>
      <c r="AT34">
        <f t="shared" si="16"/>
        <v>8.3494987422825044</v>
      </c>
      <c r="AU34">
        <f t="shared" si="17"/>
        <v>-258.86991187060971</v>
      </c>
      <c r="AW34">
        <v>31</v>
      </c>
      <c r="AX34">
        <f>IF(Z34&gt;0, (R34*SUMPRODUCT(K34:$K$98, X34:$X$98)-K34*$AZ$3)/Z34, 0)</f>
        <v>5765.6540742082234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1.5530428000000001E-2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5569.6929220097818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3788.6047547832054</v>
      </c>
      <c r="AC35">
        <f t="shared" ref="AC35:AC66" si="33">S35*Z35</f>
        <v>3566.4016502371983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-8.0040356357525386</v>
      </c>
      <c r="AH35">
        <f t="shared" ref="AH35:AH66" si="37">-X35*R35</f>
        <v>-10205.026629645368</v>
      </c>
      <c r="AI35">
        <f t="shared" ref="AI35:AI66" si="38">SUM(AE35:AH35)</f>
        <v>-10213.030665281121</v>
      </c>
      <c r="AJ35">
        <f t="shared" ref="AJ35:AJ66" si="39">AB35-AC35</f>
        <v>222.20310454600713</v>
      </c>
      <c r="AK35">
        <f t="shared" si="30"/>
        <v>265.2023328348244</v>
      </c>
      <c r="AL35">
        <f t="shared" ref="AL35:AL66" si="40">SUM(AI35:AK35)</f>
        <v>-9725.6252279002892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-0.21297679542593093</v>
      </c>
      <c r="AQ35">
        <f t="shared" ref="AQ35:AQ66" si="44">AH35*$K35</f>
        <v>-271.54225289925421</v>
      </c>
      <c r="AR35">
        <f t="shared" ref="AR35:AR66" si="45">AI35*$K35</f>
        <v>-271.75522969468017</v>
      </c>
      <c r="AS35">
        <f t="shared" ref="AS35:AS66" si="46">AJ35*$K35</f>
        <v>5.9125305400332957</v>
      </c>
      <c r="AT35">
        <f t="shared" ref="AT35:AT66" si="47">AK35*$K35</f>
        <v>7.0566830980046751</v>
      </c>
      <c r="AU35">
        <f t="shared" ref="AU35:AU66" si="48">AL35*$K35</f>
        <v>-258.78601605664221</v>
      </c>
      <c r="AW35">
        <v>32</v>
      </c>
      <c r="AX35">
        <f>IF(Z35&gt;0, (R35*SUMPRODUCT(K35:$K$98, X35:$X$98)-K35*$AZ$3)/Z35, 0)</f>
        <v>5569.6929220097818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1.7564712E-2</v>
      </c>
      <c r="Q36" s="5">
        <f t="shared" si="29"/>
        <v>12.5</v>
      </c>
      <c r="R36">
        <f t="shared" si="31"/>
        <v>1000000</v>
      </c>
      <c r="S36">
        <f t="shared" si="32"/>
        <v>5364.8149363916664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3566.4016502371983</v>
      </c>
      <c r="AC36">
        <f t="shared" si="33"/>
        <v>3340.5229210193784</v>
      </c>
      <c r="AE36">
        <f t="shared" si="34"/>
        <v>0</v>
      </c>
      <c r="AF36">
        <f t="shared" si="35"/>
        <v>0</v>
      </c>
      <c r="AG36">
        <f t="shared" si="36"/>
        <v>-7.783406698615285</v>
      </c>
      <c r="AH36">
        <f t="shared" si="37"/>
        <v>-11247.08646237842</v>
      </c>
      <c r="AI36">
        <f t="shared" si="38"/>
        <v>-11254.869869077036</v>
      </c>
      <c r="AJ36">
        <f t="shared" si="39"/>
        <v>225.87872921781991</v>
      </c>
      <c r="AK36">
        <f t="shared" si="30"/>
        <v>249.64811551660389</v>
      </c>
      <c r="AL36">
        <f t="shared" si="40"/>
        <v>-10779.343024342612</v>
      </c>
      <c r="AN36">
        <f t="shared" si="41"/>
        <v>0</v>
      </c>
      <c r="AO36">
        <f t="shared" si="42"/>
        <v>0</v>
      </c>
      <c r="AP36">
        <f t="shared" si="43"/>
        <v>-0.18491620660476094</v>
      </c>
      <c r="AQ36">
        <f t="shared" si="44"/>
        <v>-267.20543388138526</v>
      </c>
      <c r="AR36">
        <f t="shared" si="45"/>
        <v>-267.39035008799004</v>
      </c>
      <c r="AS36">
        <f t="shared" si="46"/>
        <v>5.366369685795056</v>
      </c>
      <c r="AT36">
        <f t="shared" si="47"/>
        <v>5.9310767501806634</v>
      </c>
      <c r="AU36">
        <f t="shared" si="48"/>
        <v>-256.09290365201434</v>
      </c>
      <c r="AW36">
        <v>33</v>
      </c>
      <c r="AX36">
        <f>IF(Z36&gt;0, (R36*SUMPRODUCT(K36:$K$98, X36:$X$98)-K36*$AZ$3)/Z36, 0)</f>
        <v>5364.8149363916664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31"/>
        <v>1000000</v>
      </c>
      <c r="S37">
        <f t="shared" si="32"/>
        <v>5154.8161558977299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3340.5229210193784</v>
      </c>
      <c r="AC37">
        <f t="shared" si="33"/>
        <v>3114.088490424986</v>
      </c>
      <c r="AE37">
        <f t="shared" si="34"/>
        <v>0</v>
      </c>
      <c r="AF37">
        <f t="shared" si="35"/>
        <v>0</v>
      </c>
      <c r="AG37">
        <f t="shared" si="36"/>
        <v>-7.5514053174866733</v>
      </c>
      <c r="AH37">
        <f t="shared" si="37"/>
        <v>-12333.385131396688</v>
      </c>
      <c r="AI37">
        <f t="shared" si="38"/>
        <v>-12340.936536714175</v>
      </c>
      <c r="AJ37">
        <f t="shared" si="39"/>
        <v>226.43443059439232</v>
      </c>
      <c r="AK37">
        <f t="shared" si="30"/>
        <v>233.83660447135651</v>
      </c>
      <c r="AL37">
        <f t="shared" si="40"/>
        <v>-11880.665501648426</v>
      </c>
      <c r="AN37">
        <f t="shared" si="41"/>
        <v>0</v>
      </c>
      <c r="AO37">
        <f t="shared" si="42"/>
        <v>0</v>
      </c>
      <c r="AP37">
        <f t="shared" si="43"/>
        <v>-0.16018247902171809</v>
      </c>
      <c r="AQ37">
        <f t="shared" si="44"/>
        <v>-261.61914531350493</v>
      </c>
      <c r="AR37">
        <f t="shared" si="45"/>
        <v>-261.77932779252666</v>
      </c>
      <c r="AS37">
        <f t="shared" si="46"/>
        <v>4.803189195061365</v>
      </c>
      <c r="AT37">
        <f t="shared" si="47"/>
        <v>4.9602061358705445</v>
      </c>
      <c r="AU37">
        <f t="shared" si="48"/>
        <v>-252.01593246159473</v>
      </c>
      <c r="AW37">
        <v>34</v>
      </c>
      <c r="AX37">
        <f>IF(Z37&gt;0, (R37*SUMPRODUCT(K37:$K$98, X37:$X$98)-K37*$AZ$3)/Z37, 0)</f>
        <v>5154.8161558977299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2.2489294999999999E-2</v>
      </c>
      <c r="Q38" s="5">
        <f t="shared" si="60"/>
        <v>12.5</v>
      </c>
      <c r="R38">
        <f t="shared" si="31"/>
        <v>1000000</v>
      </c>
      <c r="S38">
        <f t="shared" si="32"/>
        <v>4942.59193534514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3114.088490424986</v>
      </c>
      <c r="AC38">
        <f t="shared" si="33"/>
        <v>2888.8720266177247</v>
      </c>
      <c r="AE38">
        <f t="shared" si="34"/>
        <v>0</v>
      </c>
      <c r="AF38">
        <f t="shared" si="35"/>
        <v>0</v>
      </c>
      <c r="AG38">
        <f t="shared" si="36"/>
        <v>-7.3060654824622793</v>
      </c>
      <c r="AH38">
        <f t="shared" si="37"/>
        <v>-13586.062547962116</v>
      </c>
      <c r="AI38">
        <f t="shared" si="38"/>
        <v>-13593.368613444578</v>
      </c>
      <c r="AJ38">
        <f t="shared" si="39"/>
        <v>225.21646380726133</v>
      </c>
      <c r="AK38">
        <f t="shared" si="30"/>
        <v>217.98619432974905</v>
      </c>
      <c r="AL38">
        <f t="shared" si="40"/>
        <v>-13150.165955307568</v>
      </c>
      <c r="AN38">
        <f t="shared" si="41"/>
        <v>0</v>
      </c>
      <c r="AO38">
        <f t="shared" si="42"/>
        <v>0</v>
      </c>
      <c r="AP38">
        <f t="shared" si="43"/>
        <v>-0.13837344929191978</v>
      </c>
      <c r="AQ38">
        <f t="shared" si="44"/>
        <v>-257.3136446107664</v>
      </c>
      <c r="AR38">
        <f t="shared" si="45"/>
        <v>-257.45201806005832</v>
      </c>
      <c r="AS38">
        <f t="shared" si="46"/>
        <v>4.2654940623166606</v>
      </c>
      <c r="AT38">
        <f t="shared" si="47"/>
        <v>4.1285561537645084</v>
      </c>
      <c r="AU38">
        <f t="shared" si="48"/>
        <v>-249.05796784397714</v>
      </c>
      <c r="AW38">
        <v>35</v>
      </c>
      <c r="AX38">
        <f>IF(Z38&gt;0, (R38*SUMPRODUCT(K38:$K$98, X38:$X$98)-K38*$AZ$3)/Z38, 0)</f>
        <v>4942.59193534514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2.5348699999999998E-2</v>
      </c>
      <c r="Q39" s="5">
        <f t="shared" si="60"/>
        <v>12.5</v>
      </c>
      <c r="R39">
        <f t="shared" si="31"/>
        <v>1000000</v>
      </c>
      <c r="S39">
        <f t="shared" si="32"/>
        <v>4724.9827471722201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2888.8720266177247</v>
      </c>
      <c r="AC39">
        <f t="shared" si="33"/>
        <v>2664.0607762089617</v>
      </c>
      <c r="AE39">
        <f t="shared" si="34"/>
        <v>0</v>
      </c>
      <c r="AF39">
        <f t="shared" si="35"/>
        <v>0</v>
      </c>
      <c r="AG39">
        <f t="shared" si="36"/>
        <v>-7.0478055655423644</v>
      </c>
      <c r="AH39">
        <f t="shared" si="37"/>
        <v>-14815.940967623324</v>
      </c>
      <c r="AI39">
        <f t="shared" si="38"/>
        <v>-14822.988773188867</v>
      </c>
      <c r="AJ39">
        <f t="shared" si="39"/>
        <v>224.81125040876304</v>
      </c>
      <c r="AK39">
        <f t="shared" si="30"/>
        <v>202.22104186324074</v>
      </c>
      <c r="AL39">
        <f t="shared" si="40"/>
        <v>-14395.956480916864</v>
      </c>
      <c r="AN39">
        <f t="shared" si="41"/>
        <v>0</v>
      </c>
      <c r="AO39">
        <f t="shared" si="42"/>
        <v>0</v>
      </c>
      <c r="AP39">
        <f t="shared" si="43"/>
        <v>-0.11918047120083435</v>
      </c>
      <c r="AQ39">
        <f t="shared" si="44"/>
        <v>-250.54193243329186</v>
      </c>
      <c r="AR39">
        <f t="shared" si="45"/>
        <v>-250.66111290449268</v>
      </c>
      <c r="AS39">
        <f t="shared" si="46"/>
        <v>3.8016245632484722</v>
      </c>
      <c r="AT39">
        <f t="shared" si="47"/>
        <v>3.4196174726806614</v>
      </c>
      <c r="AU39">
        <f t="shared" si="48"/>
        <v>-243.43987086856359</v>
      </c>
      <c r="AW39">
        <v>36</v>
      </c>
      <c r="AX39">
        <f>IF(Z39&gt;0, (R39*SUMPRODUCT(K39:$K$98, X39:$X$98)-K39*$AZ$3)/Z39, 0)</f>
        <v>4724.9827471722201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2.8197647999999999E-2</v>
      </c>
      <c r="Q40" s="5">
        <f t="shared" si="60"/>
        <v>12.5</v>
      </c>
      <c r="R40">
        <f t="shared" si="31"/>
        <v>1000000</v>
      </c>
      <c r="S40">
        <f t="shared" si="32"/>
        <v>4504.1385591374392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2664.0607762089617</v>
      </c>
      <c r="AC40">
        <f t="shared" si="33"/>
        <v>2442.5388385988872</v>
      </c>
      <c r="AE40">
        <f t="shared" si="34"/>
        <v>0</v>
      </c>
      <c r="AF40">
        <f t="shared" si="35"/>
        <v>0</v>
      </c>
      <c r="AG40">
        <f t="shared" si="36"/>
        <v>-6.7785959693773368</v>
      </c>
      <c r="AH40">
        <f t="shared" si="37"/>
        <v>-15898.523240768362</v>
      </c>
      <c r="AI40">
        <f t="shared" si="38"/>
        <v>-15905.301836737739</v>
      </c>
      <c r="AJ40">
        <f t="shared" si="39"/>
        <v>221.52193761007447</v>
      </c>
      <c r="AK40">
        <f t="shared" si="30"/>
        <v>186.48425433462734</v>
      </c>
      <c r="AL40">
        <f t="shared" si="40"/>
        <v>-15497.295644793037</v>
      </c>
      <c r="AN40">
        <f t="shared" si="41"/>
        <v>0</v>
      </c>
      <c r="AO40">
        <f t="shared" si="42"/>
        <v>0</v>
      </c>
      <c r="AP40">
        <f t="shared" si="43"/>
        <v>-0.10234647992270603</v>
      </c>
      <c r="AQ40">
        <f t="shared" si="44"/>
        <v>-240.04349824251887</v>
      </c>
      <c r="AR40">
        <f t="shared" si="45"/>
        <v>-240.14584472244158</v>
      </c>
      <c r="AS40">
        <f t="shared" si="46"/>
        <v>3.3446440298950302</v>
      </c>
      <c r="AT40">
        <f t="shared" si="47"/>
        <v>2.8156283511189897</v>
      </c>
      <c r="AU40">
        <f t="shared" si="48"/>
        <v>-233.98557234142754</v>
      </c>
      <c r="AW40">
        <v>37</v>
      </c>
      <c r="AX40">
        <f>IF(Z40&gt;0, (R40*SUMPRODUCT(K40:$K$98, X40:$X$98)-K40*$AZ$3)/Z40, 0)</f>
        <v>4504.1385591374392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3.1331300999999999E-2</v>
      </c>
      <c r="Q41" s="5">
        <f t="shared" si="60"/>
        <v>12.5</v>
      </c>
      <c r="R41">
        <f t="shared" si="31"/>
        <v>1000000</v>
      </c>
      <c r="S41">
        <f t="shared" si="32"/>
        <v>4286.433053118375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2442.5388385988872</v>
      </c>
      <c r="AC41">
        <f t="shared" si="33"/>
        <v>2228.4060500199557</v>
      </c>
      <c r="AE41">
        <f t="shared" si="34"/>
        <v>0</v>
      </c>
      <c r="AF41">
        <f t="shared" si="35"/>
        <v>0</v>
      </c>
      <c r="AG41">
        <f t="shared" si="36"/>
        <v>-6.4984277790096145</v>
      </c>
      <c r="AH41">
        <f t="shared" si="37"/>
        <v>-16990.578453915849</v>
      </c>
      <c r="AI41">
        <f t="shared" si="38"/>
        <v>-16997.076881694858</v>
      </c>
      <c r="AJ41">
        <f t="shared" si="39"/>
        <v>214.13278857893147</v>
      </c>
      <c r="AK41">
        <f t="shared" ref="AK41:AK72" si="61">G41*SUM(AB41:AB41, AE41:AF41)</f>
        <v>170.97771870192213</v>
      </c>
      <c r="AL41">
        <f t="shared" si="40"/>
        <v>-16611.966374414005</v>
      </c>
      <c r="AN41">
        <f t="shared" si="41"/>
        <v>0</v>
      </c>
      <c r="AO41">
        <f t="shared" si="42"/>
        <v>0</v>
      </c>
      <c r="AP41">
        <f t="shared" si="43"/>
        <v>-8.7603898888151954E-2</v>
      </c>
      <c r="AQ41">
        <f t="shared" si="44"/>
        <v>-229.04631205348278</v>
      </c>
      <c r="AR41">
        <f t="shared" si="45"/>
        <v>-229.13391595237093</v>
      </c>
      <c r="AS41">
        <f t="shared" si="46"/>
        <v>2.8866777930346803</v>
      </c>
      <c r="AT41">
        <f t="shared" si="47"/>
        <v>2.3049136330592299</v>
      </c>
      <c r="AU41">
        <f t="shared" si="48"/>
        <v>-223.94232452627702</v>
      </c>
      <c r="AW41">
        <v>38</v>
      </c>
      <c r="AX41">
        <f>IF(Z41&gt;0, (R41*SUMPRODUCT(K41:$K$98, X41:$X$98)-K41*$AZ$3)/Z41, 0)</f>
        <v>4286.433053118375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3.466458E-2</v>
      </c>
      <c r="Q42" s="5">
        <f t="shared" si="60"/>
        <v>12.5</v>
      </c>
      <c r="R42">
        <f t="shared" si="31"/>
        <v>1000000</v>
      </c>
      <c r="S42">
        <f t="shared" si="32"/>
        <v>4072.2379108567343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2228.4060500199557</v>
      </c>
      <c r="AC42">
        <f t="shared" si="33"/>
        <v>2022.4943001661036</v>
      </c>
      <c r="AE42">
        <f t="shared" si="34"/>
        <v>0</v>
      </c>
      <c r="AF42">
        <f t="shared" si="35"/>
        <v>0</v>
      </c>
      <c r="AG42">
        <f t="shared" si="36"/>
        <v>-6.2081782315998177</v>
      </c>
      <c r="AH42">
        <f t="shared" si="37"/>
        <v>-18021.22156957609</v>
      </c>
      <c r="AI42">
        <f t="shared" si="38"/>
        <v>-18027.429747807688</v>
      </c>
      <c r="AJ42">
        <f t="shared" si="39"/>
        <v>205.91174985385214</v>
      </c>
      <c r="AK42">
        <f t="shared" si="61"/>
        <v>155.98842350139691</v>
      </c>
      <c r="AL42">
        <f t="shared" si="40"/>
        <v>-17665.529574452441</v>
      </c>
      <c r="AN42">
        <f t="shared" si="41"/>
        <v>0</v>
      </c>
      <c r="AO42">
        <f t="shared" si="42"/>
        <v>0</v>
      </c>
      <c r="AP42">
        <f t="shared" si="43"/>
        <v>-7.4724203158884089E-2</v>
      </c>
      <c r="AQ42">
        <f t="shared" si="44"/>
        <v>-216.91088295144675</v>
      </c>
      <c r="AR42">
        <f t="shared" si="45"/>
        <v>-216.98560715460562</v>
      </c>
      <c r="AS42">
        <f t="shared" si="46"/>
        <v>2.4784390613275802</v>
      </c>
      <c r="AT42">
        <f t="shared" si="47"/>
        <v>1.8775412388810733</v>
      </c>
      <c r="AU42">
        <f t="shared" si="48"/>
        <v>-212.629626854397</v>
      </c>
      <c r="AW42">
        <v>39</v>
      </c>
      <c r="AX42">
        <f>IF(Z42&gt;0, (R42*SUMPRODUCT(K42:$K$98, X42:$X$98)-K42*$AZ$3)/Z42, 0)</f>
        <v>4072.2379108567343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3.8375247000000001E-2</v>
      </c>
      <c r="Q43" s="5">
        <f t="shared" si="60"/>
        <v>12.5</v>
      </c>
      <c r="R43">
        <f t="shared" si="31"/>
        <v>1000000</v>
      </c>
      <c r="S43">
        <f t="shared" si="32"/>
        <v>3864.005937091235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2022.4943001661036</v>
      </c>
      <c r="AC43">
        <f t="shared" si="33"/>
        <v>1826.2392763214707</v>
      </c>
      <c r="AE43">
        <f t="shared" si="34"/>
        <v>0</v>
      </c>
      <c r="AF43">
        <f t="shared" si="35"/>
        <v>0</v>
      </c>
      <c r="AG43">
        <f t="shared" si="36"/>
        <v>-5.9078560762261532</v>
      </c>
      <c r="AH43">
        <f t="shared" si="37"/>
        <v>-19059.229844613295</v>
      </c>
      <c r="AI43">
        <f t="shared" si="38"/>
        <v>-19065.13770068952</v>
      </c>
      <c r="AJ43">
        <f t="shared" si="39"/>
        <v>196.25502384463289</v>
      </c>
      <c r="AK43">
        <f t="shared" si="61"/>
        <v>141.57460101162727</v>
      </c>
      <c r="AL43">
        <f t="shared" si="40"/>
        <v>-18727.308075833258</v>
      </c>
      <c r="AN43">
        <f t="shared" si="41"/>
        <v>0</v>
      </c>
      <c r="AO43">
        <f t="shared" si="42"/>
        <v>0</v>
      </c>
      <c r="AP43">
        <f t="shared" si="43"/>
        <v>-6.3490536941245429E-2</v>
      </c>
      <c r="AQ43">
        <f t="shared" si="44"/>
        <v>-204.82569665002549</v>
      </c>
      <c r="AR43">
        <f t="shared" si="45"/>
        <v>-204.88918718696669</v>
      </c>
      <c r="AS43">
        <f t="shared" si="46"/>
        <v>2.1091131335196875</v>
      </c>
      <c r="AT43">
        <f t="shared" si="47"/>
        <v>1.5214736648108416</v>
      </c>
      <c r="AU43">
        <f t="shared" si="48"/>
        <v>-201.25860038863615</v>
      </c>
      <c r="AW43">
        <v>40</v>
      </c>
      <c r="AX43">
        <f>IF(Z43&gt;0, (R43*SUMPRODUCT(K43:$K$98, X43:$X$98)-K43*$AZ$3)/Z43, 0)</f>
        <v>3864.005937091235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4.2655799000000001E-2</v>
      </c>
      <c r="Q44" s="5">
        <f t="shared" si="60"/>
        <v>12.5</v>
      </c>
      <c r="R44">
        <f t="shared" si="31"/>
        <v>1000000</v>
      </c>
      <c r="S44">
        <f t="shared" si="32"/>
        <v>3662.5039422922891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1826.2392763214707</v>
      </c>
      <c r="AC44">
        <f t="shared" si="33"/>
        <v>1639.8563110168145</v>
      </c>
      <c r="AE44">
        <f t="shared" si="34"/>
        <v>0</v>
      </c>
      <c r="AF44">
        <f t="shared" si="35"/>
        <v>0</v>
      </c>
      <c r="AG44">
        <f t="shared" si="36"/>
        <v>-5.5967731941554604</v>
      </c>
      <c r="AH44">
        <f t="shared" si="37"/>
        <v>-20160.345704674521</v>
      </c>
      <c r="AI44">
        <f t="shared" si="38"/>
        <v>-20165.942477868677</v>
      </c>
      <c r="AJ44">
        <f t="shared" si="39"/>
        <v>186.38296530465618</v>
      </c>
      <c r="AK44">
        <f t="shared" si="61"/>
        <v>127.83674934250296</v>
      </c>
      <c r="AL44">
        <f t="shared" si="40"/>
        <v>-19851.722763221518</v>
      </c>
      <c r="AN44">
        <f t="shared" si="41"/>
        <v>0</v>
      </c>
      <c r="AO44">
        <f t="shared" si="42"/>
        <v>0</v>
      </c>
      <c r="AP44">
        <f t="shared" si="43"/>
        <v>-5.3703028562201015E-2</v>
      </c>
      <c r="AQ44">
        <f t="shared" si="44"/>
        <v>-193.44568444056003</v>
      </c>
      <c r="AR44">
        <f t="shared" si="45"/>
        <v>-193.49938746912224</v>
      </c>
      <c r="AS44">
        <f t="shared" si="46"/>
        <v>1.788410814952464</v>
      </c>
      <c r="AT44">
        <f t="shared" si="47"/>
        <v>1.2266390584504137</v>
      </c>
      <c r="AU44">
        <f t="shared" si="48"/>
        <v>-190.48433759571935</v>
      </c>
      <c r="AW44">
        <v>41</v>
      </c>
      <c r="AX44">
        <f>IF(Z44&gt;0, (R44*SUMPRODUCT(K44:$K$98, X44:$X$98)-K44*$AZ$3)/Z44, 0)</f>
        <v>3662.5039422922891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4.7231987000000003E-2</v>
      </c>
      <c r="Q45" s="5">
        <f t="shared" si="60"/>
        <v>12.5</v>
      </c>
      <c r="R45">
        <f t="shared" si="31"/>
        <v>1000000</v>
      </c>
      <c r="S45">
        <f t="shared" si="32"/>
        <v>3465.5756401094704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1639.8563110168145</v>
      </c>
      <c r="AC45">
        <f t="shared" si="33"/>
        <v>1462.8773509917626</v>
      </c>
      <c r="AE45">
        <f t="shared" si="34"/>
        <v>0</v>
      </c>
      <c r="AF45">
        <f t="shared" si="35"/>
        <v>0</v>
      </c>
      <c r="AG45">
        <f t="shared" si="36"/>
        <v>-5.2764587434656072</v>
      </c>
      <c r="AH45">
        <f t="shared" si="37"/>
        <v>-21147.737499863935</v>
      </c>
      <c r="AI45">
        <f t="shared" si="38"/>
        <v>-21153.0139586074</v>
      </c>
      <c r="AJ45">
        <f t="shared" si="39"/>
        <v>176.97896002505195</v>
      </c>
      <c r="AK45">
        <f t="shared" si="61"/>
        <v>114.78994177117703</v>
      </c>
      <c r="AL45">
        <f t="shared" si="40"/>
        <v>-20861.245056811171</v>
      </c>
      <c r="AN45">
        <f t="shared" si="41"/>
        <v>0</v>
      </c>
      <c r="AO45">
        <f t="shared" si="42"/>
        <v>0</v>
      </c>
      <c r="AP45">
        <f t="shared" si="43"/>
        <v>-4.5204908508632589E-2</v>
      </c>
      <c r="AQ45">
        <f t="shared" si="44"/>
        <v>-181.17862477932192</v>
      </c>
      <c r="AR45">
        <f t="shared" si="45"/>
        <v>-181.22382968783054</v>
      </c>
      <c r="AS45">
        <f t="shared" si="46"/>
        <v>1.5162286080210616</v>
      </c>
      <c r="AT45">
        <f t="shared" si="47"/>
        <v>0.98343776911048308</v>
      </c>
      <c r="AU45">
        <f t="shared" si="48"/>
        <v>-178.724163310699</v>
      </c>
      <c r="AW45">
        <v>42</v>
      </c>
      <c r="AX45">
        <f>IF(Z45&gt;0, (R45*SUMPRODUCT(K45:$K$98, X45:$X$98)-K45*$AZ$3)/Z45, 0)</f>
        <v>3465.5756401094704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5.2092880000000001E-2</v>
      </c>
      <c r="Q46" s="5">
        <f t="shared" si="60"/>
        <v>12.5</v>
      </c>
      <c r="R46">
        <f t="shared" si="31"/>
        <v>1000000</v>
      </c>
      <c r="S46">
        <f t="shared" si="32"/>
        <v>3274.5154511272999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1462.8773509917626</v>
      </c>
      <c r="AC46">
        <f t="shared" si="33"/>
        <v>1296.4011587262878</v>
      </c>
      <c r="AE46">
        <f t="shared" si="34"/>
        <v>0</v>
      </c>
      <c r="AF46">
        <f t="shared" si="35"/>
        <v>0</v>
      </c>
      <c r="AG46">
        <f t="shared" si="36"/>
        <v>-4.9488282238826464</v>
      </c>
      <c r="AH46">
        <f t="shared" si="37"/>
        <v>-21989.274571864371</v>
      </c>
      <c r="AI46">
        <f t="shared" si="38"/>
        <v>-21994.223400088253</v>
      </c>
      <c r="AJ46">
        <f t="shared" si="39"/>
        <v>166.47619226547477</v>
      </c>
      <c r="AK46">
        <f t="shared" si="61"/>
        <v>102.40141456942339</v>
      </c>
      <c r="AL46">
        <f t="shared" si="40"/>
        <v>-21725.345793253353</v>
      </c>
      <c r="AN46">
        <f t="shared" si="41"/>
        <v>0</v>
      </c>
      <c r="AO46">
        <f t="shared" si="42"/>
        <v>0</v>
      </c>
      <c r="AP46">
        <f t="shared" si="43"/>
        <v>-3.7855362097495612E-2</v>
      </c>
      <c r="AQ46">
        <f t="shared" si="44"/>
        <v>-168.20384816794115</v>
      </c>
      <c r="AR46">
        <f t="shared" si="45"/>
        <v>-168.24170353003865</v>
      </c>
      <c r="AS46">
        <f t="shared" si="46"/>
        <v>1.2734361052195793</v>
      </c>
      <c r="AT46">
        <f t="shared" si="47"/>
        <v>0.78330514870447221</v>
      </c>
      <c r="AU46">
        <f t="shared" si="48"/>
        <v>-166.18496227611456</v>
      </c>
      <c r="AW46">
        <v>43</v>
      </c>
      <c r="AX46">
        <f>IF(Z46&gt;0, (R46*SUMPRODUCT(K46:$K$98, X46:$X$98)-K46*$AZ$3)/Z46, 0)</f>
        <v>3274.5154511272999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5.7568810999999998E-2</v>
      </c>
      <c r="Q47" s="5">
        <f t="shared" si="60"/>
        <v>12.5</v>
      </c>
      <c r="R47">
        <f t="shared" si="31"/>
        <v>1000000</v>
      </c>
      <c r="S47">
        <f t="shared" si="32"/>
        <v>3091.7187160311837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1296.4011587262878</v>
      </c>
      <c r="AC47">
        <f t="shared" si="33"/>
        <v>1141.3244824457097</v>
      </c>
      <c r="AE47">
        <f t="shared" si="34"/>
        <v>0</v>
      </c>
      <c r="AF47">
        <f t="shared" si="35"/>
        <v>0</v>
      </c>
      <c r="AG47">
        <f t="shared" si="36"/>
        <v>-4.6144417849516541</v>
      </c>
      <c r="AH47">
        <f t="shared" si="37"/>
        <v>-22791.852535373258</v>
      </c>
      <c r="AI47">
        <f t="shared" si="38"/>
        <v>-22796.466977158208</v>
      </c>
      <c r="AJ47">
        <f t="shared" si="39"/>
        <v>155.07667628057811</v>
      </c>
      <c r="AK47">
        <f t="shared" si="61"/>
        <v>90.748081110840161</v>
      </c>
      <c r="AL47">
        <f t="shared" si="40"/>
        <v>-22550.642219766789</v>
      </c>
      <c r="AN47">
        <f t="shared" si="41"/>
        <v>0</v>
      </c>
      <c r="AO47">
        <f t="shared" si="42"/>
        <v>0</v>
      </c>
      <c r="AP47">
        <f t="shared" si="43"/>
        <v>-3.1515643116601218E-2</v>
      </c>
      <c r="AQ47">
        <f t="shared" si="44"/>
        <v>-155.66344185194913</v>
      </c>
      <c r="AR47">
        <f t="shared" si="45"/>
        <v>-155.69495749506572</v>
      </c>
      <c r="AS47">
        <f t="shared" si="46"/>
        <v>1.0591402845964393</v>
      </c>
      <c r="AT47">
        <f t="shared" si="47"/>
        <v>0.61978984048134067</v>
      </c>
      <c r="AU47">
        <f t="shared" si="48"/>
        <v>-154.01602736998794</v>
      </c>
      <c r="AW47">
        <v>44</v>
      </c>
      <c r="AX47">
        <f>IF(Z47&gt;0, (R47*SUMPRODUCT(K47:$K$98, X47:$X$98)-K47*$AZ$3)/Z47, 0)</f>
        <v>3091.7187160311837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6.3742958000000002E-2</v>
      </c>
      <c r="Q48" s="5">
        <f t="shared" si="60"/>
        <v>12.5</v>
      </c>
      <c r="R48">
        <f t="shared" si="31"/>
        <v>1000000</v>
      </c>
      <c r="S48">
        <f t="shared" si="32"/>
        <v>2916.8945385693764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1141.3244824457097</v>
      </c>
      <c r="AC48">
        <f t="shared" si="33"/>
        <v>997.38172977890622</v>
      </c>
      <c r="AE48">
        <f t="shared" si="34"/>
        <v>0</v>
      </c>
      <c r="AF48">
        <f t="shared" si="35"/>
        <v>0</v>
      </c>
      <c r="AG48">
        <f t="shared" si="36"/>
        <v>-4.2741591982105192</v>
      </c>
      <c r="AH48">
        <f t="shared" si="37"/>
        <v>-23531.053511329465</v>
      </c>
      <c r="AI48">
        <f t="shared" si="38"/>
        <v>-23535.327670527677</v>
      </c>
      <c r="AJ48">
        <f t="shared" si="39"/>
        <v>143.94275266680347</v>
      </c>
      <c r="AK48">
        <f t="shared" si="61"/>
        <v>79.892713771199681</v>
      </c>
      <c r="AL48">
        <f t="shared" si="40"/>
        <v>-23311.492204089674</v>
      </c>
      <c r="AN48">
        <f t="shared" si="41"/>
        <v>0</v>
      </c>
      <c r="AO48">
        <f t="shared" si="42"/>
        <v>0</v>
      </c>
      <c r="AP48">
        <f t="shared" si="43"/>
        <v>-2.606391640170598E-2</v>
      </c>
      <c r="AQ48">
        <f t="shared" si="44"/>
        <v>-143.49287968032144</v>
      </c>
      <c r="AR48">
        <f t="shared" si="45"/>
        <v>-143.51894359672315</v>
      </c>
      <c r="AS48">
        <f t="shared" si="46"/>
        <v>0.87776605834189614</v>
      </c>
      <c r="AT48">
        <f t="shared" si="47"/>
        <v>0.48718751835677654</v>
      </c>
      <c r="AU48">
        <f t="shared" si="48"/>
        <v>-142.15399002002448</v>
      </c>
      <c r="AW48">
        <v>45</v>
      </c>
      <c r="AX48">
        <f>IF(Z48&gt;0, (R48*SUMPRODUCT(K48:$K$98, X48:$X$98)-K48*$AZ$3)/Z48, 0)</f>
        <v>2916.8945385693764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7.0809242999999994E-2</v>
      </c>
      <c r="Q49" s="5">
        <f t="shared" si="60"/>
        <v>12.5</v>
      </c>
      <c r="R49">
        <f t="shared" si="31"/>
        <v>1000000</v>
      </c>
      <c r="S49">
        <f t="shared" si="32"/>
        <v>2750.0791367419074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997.38172977890622</v>
      </c>
      <c r="AC49">
        <f t="shared" si="33"/>
        <v>864.35375115675004</v>
      </c>
      <c r="AE49">
        <f t="shared" si="34"/>
        <v>0</v>
      </c>
      <c r="AF49">
        <f t="shared" si="35"/>
        <v>0</v>
      </c>
      <c r="AG49">
        <f t="shared" si="36"/>
        <v>-3.9287676289416402</v>
      </c>
      <c r="AH49">
        <f t="shared" si="37"/>
        <v>-24211.998182941905</v>
      </c>
      <c r="AI49">
        <f t="shared" si="38"/>
        <v>-24215.926950570847</v>
      </c>
      <c r="AJ49">
        <f t="shared" si="39"/>
        <v>133.02797862215618</v>
      </c>
      <c r="AK49">
        <f t="shared" si="61"/>
        <v>69.816721084523437</v>
      </c>
      <c r="AL49">
        <f t="shared" si="40"/>
        <v>-24013.082250864169</v>
      </c>
      <c r="AN49">
        <f t="shared" si="41"/>
        <v>0</v>
      </c>
      <c r="AO49">
        <f t="shared" si="42"/>
        <v>0</v>
      </c>
      <c r="AP49">
        <f t="shared" si="43"/>
        <v>-2.1390813435418602E-2</v>
      </c>
      <c r="AQ49">
        <f t="shared" si="44"/>
        <v>-131.82615643000602</v>
      </c>
      <c r="AR49">
        <f t="shared" si="45"/>
        <v>-131.84754724344143</v>
      </c>
      <c r="AS49">
        <f t="shared" si="46"/>
        <v>0.72429243496998552</v>
      </c>
      <c r="AT49">
        <f t="shared" si="47"/>
        <v>0.38012847702932478</v>
      </c>
      <c r="AU49">
        <f t="shared" si="48"/>
        <v>-130.74312633144214</v>
      </c>
      <c r="AW49">
        <v>46</v>
      </c>
      <c r="AX49">
        <f>IF(Z49&gt;0, (R49*SUMPRODUCT(K49:$K$98, X49:$X$98)-K49*$AZ$3)/Z49, 0)</f>
        <v>2750.0791367419074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7.8963489999999997E-2</v>
      </c>
      <c r="Q50" s="5">
        <f t="shared" si="60"/>
        <v>12.5</v>
      </c>
      <c r="R50">
        <f t="shared" si="31"/>
        <v>1000000</v>
      </c>
      <c r="S50">
        <f t="shared" si="32"/>
        <v>2590.8748378998043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864.35375115675004</v>
      </c>
      <c r="AC50">
        <f t="shared" si="33"/>
        <v>741.87125638582074</v>
      </c>
      <c r="AE50">
        <f t="shared" si="34"/>
        <v>0</v>
      </c>
      <c r="AF50">
        <f t="shared" si="35"/>
        <v>0</v>
      </c>
      <c r="AG50">
        <f t="shared" si="36"/>
        <v>-3.5792507492719663</v>
      </c>
      <c r="AH50">
        <f t="shared" si="37"/>
        <v>-24818.33627042055</v>
      </c>
      <c r="AI50">
        <f t="shared" si="38"/>
        <v>-24821.915521169823</v>
      </c>
      <c r="AJ50">
        <f t="shared" si="39"/>
        <v>122.48249477092929</v>
      </c>
      <c r="AK50">
        <f t="shared" si="61"/>
        <v>60.50476258097251</v>
      </c>
      <c r="AL50">
        <f t="shared" si="40"/>
        <v>-24638.928263817925</v>
      </c>
      <c r="AN50">
        <f t="shared" si="41"/>
        <v>0</v>
      </c>
      <c r="AO50">
        <f t="shared" si="42"/>
        <v>0</v>
      </c>
      <c r="AP50">
        <f t="shared" si="43"/>
        <v>-1.7399832159165064E-2</v>
      </c>
      <c r="AQ50">
        <f t="shared" si="44"/>
        <v>-120.6495201999673</v>
      </c>
      <c r="AR50">
        <f t="shared" si="45"/>
        <v>-120.66692003212647</v>
      </c>
      <c r="AS50">
        <f t="shared" si="46"/>
        <v>0.59542485305995152</v>
      </c>
      <c r="AT50">
        <f t="shared" si="47"/>
        <v>0.29413214873341592</v>
      </c>
      <c r="AU50">
        <f t="shared" si="48"/>
        <v>-119.77736303033312</v>
      </c>
      <c r="AW50">
        <v>47</v>
      </c>
      <c r="AX50">
        <f>IF(Z50&gt;0, (R50*SUMPRODUCT(K50:$K$98, X50:$X$98)-K50*$AZ$3)/Z50, 0)</f>
        <v>2590.8748378998043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8.8363973999999998E-2</v>
      </c>
      <c r="Q51" s="5">
        <f t="shared" si="60"/>
        <v>12.5</v>
      </c>
      <c r="R51">
        <f t="shared" si="31"/>
        <v>1000000</v>
      </c>
      <c r="S51">
        <f t="shared" si="32"/>
        <v>2438.5222311130674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741.87125638582074</v>
      </c>
      <c r="AC51">
        <f t="shared" si="33"/>
        <v>629.56429123860039</v>
      </c>
      <c r="AE51">
        <f t="shared" si="34"/>
        <v>0</v>
      </c>
      <c r="AF51">
        <f t="shared" si="35"/>
        <v>0</v>
      </c>
      <c r="AG51">
        <f t="shared" si="36"/>
        <v>-3.2271814216310979</v>
      </c>
      <c r="AH51">
        <f t="shared" si="37"/>
        <v>-25302.145611851884</v>
      </c>
      <c r="AI51">
        <f t="shared" si="38"/>
        <v>-25305.372793273516</v>
      </c>
      <c r="AJ51">
        <f t="shared" si="39"/>
        <v>112.30696514722035</v>
      </c>
      <c r="AK51">
        <f t="shared" si="61"/>
        <v>51.930987947007459</v>
      </c>
      <c r="AL51">
        <f t="shared" si="40"/>
        <v>-25141.134840179286</v>
      </c>
      <c r="AN51">
        <f t="shared" si="41"/>
        <v>0</v>
      </c>
      <c r="AO51">
        <f t="shared" si="42"/>
        <v>0</v>
      </c>
      <c r="AP51">
        <f t="shared" si="43"/>
        <v>-1.4007424572371951E-2</v>
      </c>
      <c r="AQ51">
        <f t="shared" si="44"/>
        <v>-109.82273689405896</v>
      </c>
      <c r="AR51">
        <f t="shared" si="45"/>
        <v>-109.83674431863133</v>
      </c>
      <c r="AS51">
        <f t="shared" si="46"/>
        <v>0.48746293986056566</v>
      </c>
      <c r="AT51">
        <f t="shared" si="47"/>
        <v>0.22540393662430297</v>
      </c>
      <c r="AU51">
        <f t="shared" si="48"/>
        <v>-109.12387744214645</v>
      </c>
      <c r="AW51">
        <v>48</v>
      </c>
      <c r="AX51">
        <f>IF(Z51&gt;0, (R51*SUMPRODUCT(K51:$K$98, X51:$X$98)-K51*$AZ$3)/Z51, 0)</f>
        <v>2438.5222311130674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9.9562517000000003E-2</v>
      </c>
      <c r="Q52" s="5">
        <f t="shared" si="60"/>
        <v>12.5</v>
      </c>
      <c r="R52">
        <f t="shared" si="31"/>
        <v>1000000</v>
      </c>
      <c r="S52">
        <f t="shared" si="32"/>
        <v>2293.2456604142312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629.56429123860039</v>
      </c>
      <c r="AC52">
        <f t="shared" si="33"/>
        <v>527.19026421306546</v>
      </c>
      <c r="AE52">
        <f t="shared" si="34"/>
        <v>0</v>
      </c>
      <c r="AF52">
        <f t="shared" si="35"/>
        <v>0</v>
      </c>
      <c r="AG52">
        <f t="shared" si="36"/>
        <v>-2.8736033022615564</v>
      </c>
      <c r="AH52">
        <f t="shared" si="37"/>
        <v>-25704.50441225843</v>
      </c>
      <c r="AI52">
        <f t="shared" si="38"/>
        <v>-25707.378015560691</v>
      </c>
      <c r="AJ52">
        <f t="shared" si="39"/>
        <v>102.37402702553493</v>
      </c>
      <c r="AK52">
        <f t="shared" si="61"/>
        <v>44.069500386702032</v>
      </c>
      <c r="AL52">
        <f t="shared" si="40"/>
        <v>-25560.934488148454</v>
      </c>
      <c r="AN52">
        <f t="shared" si="41"/>
        <v>0</v>
      </c>
      <c r="AO52">
        <f t="shared" si="42"/>
        <v>0</v>
      </c>
      <c r="AP52">
        <f t="shared" si="43"/>
        <v>-1.1136371321013598E-2</v>
      </c>
      <c r="AQ52">
        <f t="shared" si="44"/>
        <v>-99.615317650928574</v>
      </c>
      <c r="AR52">
        <f t="shared" si="45"/>
        <v>-99.62645402224959</v>
      </c>
      <c r="AS52">
        <f t="shared" si="46"/>
        <v>0.3967406279379575</v>
      </c>
      <c r="AT52">
        <f t="shared" si="47"/>
        <v>0.17078708110184226</v>
      </c>
      <c r="AU52">
        <f t="shared" si="48"/>
        <v>-99.058926313209795</v>
      </c>
      <c r="AW52">
        <v>49</v>
      </c>
      <c r="AX52">
        <f>IF(Z52&gt;0, (R52*SUMPRODUCT(K52:$K$98, X52:$X$98)-K52*$AZ$3)/Z52, 0)</f>
        <v>2293.2456604142312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0.11247831899999999</v>
      </c>
      <c r="Q53" s="5">
        <f t="shared" si="60"/>
        <v>12.5</v>
      </c>
      <c r="R53">
        <f t="shared" si="31"/>
        <v>1000000</v>
      </c>
      <c r="S53">
        <f t="shared" si="32"/>
        <v>2152.4880439202616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527.19026421306546</v>
      </c>
      <c r="AC53">
        <f t="shared" si="33"/>
        <v>434.22558037331908</v>
      </c>
      <c r="AE53">
        <f t="shared" si="34"/>
        <v>0</v>
      </c>
      <c r="AF53">
        <f t="shared" si="35"/>
        <v>0</v>
      </c>
      <c r="AG53">
        <f t="shared" si="36"/>
        <v>-2.5216492003277118</v>
      </c>
      <c r="AH53">
        <f t="shared" si="37"/>
        <v>-25857.445512898299</v>
      </c>
      <c r="AI53">
        <f t="shared" si="38"/>
        <v>-25859.967162098626</v>
      </c>
      <c r="AJ53">
        <f t="shared" si="39"/>
        <v>92.964683839746385</v>
      </c>
      <c r="AK53">
        <f t="shared" si="61"/>
        <v>36.903318494914586</v>
      </c>
      <c r="AL53">
        <f t="shared" si="40"/>
        <v>-25730.099159763966</v>
      </c>
      <c r="AN53">
        <f t="shared" si="41"/>
        <v>0</v>
      </c>
      <c r="AO53">
        <f t="shared" si="42"/>
        <v>0</v>
      </c>
      <c r="AP53">
        <f t="shared" si="43"/>
        <v>-8.725363644514322E-3</v>
      </c>
      <c r="AQ53">
        <f t="shared" si="44"/>
        <v>-89.471451853387052</v>
      </c>
      <c r="AR53">
        <f t="shared" si="45"/>
        <v>-89.480177217031567</v>
      </c>
      <c r="AS53">
        <f t="shared" si="46"/>
        <v>0.32167466929724986</v>
      </c>
      <c r="AT53">
        <f t="shared" si="47"/>
        <v>0.12769217602337968</v>
      </c>
      <c r="AU53">
        <f t="shared" si="48"/>
        <v>-89.030810371710942</v>
      </c>
      <c r="AW53">
        <v>50</v>
      </c>
      <c r="AX53">
        <f>IF(Z53&gt;0, (R53*SUMPRODUCT(K53:$K$98, X53:$X$98)-K53*$AZ$3)/Z53, 0)</f>
        <v>2152.4880439202616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0.127310056</v>
      </c>
      <c r="Q54" s="5">
        <f t="shared" si="60"/>
        <v>12.5</v>
      </c>
      <c r="R54">
        <f t="shared" si="31"/>
        <v>1000000</v>
      </c>
      <c r="S54">
        <f t="shared" si="32"/>
        <v>2015.1004845983509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434.22558037331908</v>
      </c>
      <c r="AC54">
        <f t="shared" si="33"/>
        <v>350.69219442277353</v>
      </c>
      <c r="AE54">
        <f t="shared" si="34"/>
        <v>0</v>
      </c>
      <c r="AF54">
        <f t="shared" si="35"/>
        <v>0</v>
      </c>
      <c r="AG54">
        <f t="shared" si="36"/>
        <v>-2.1754014074183585</v>
      </c>
      <c r="AH54">
        <f t="shared" si="37"/>
        <v>-25682.504072486099</v>
      </c>
      <c r="AI54">
        <f t="shared" si="38"/>
        <v>-25684.679473893517</v>
      </c>
      <c r="AJ54">
        <f t="shared" si="39"/>
        <v>83.533385950545551</v>
      </c>
      <c r="AK54">
        <f t="shared" si="61"/>
        <v>30.395790626132339</v>
      </c>
      <c r="AL54">
        <f t="shared" si="40"/>
        <v>-25570.750297316841</v>
      </c>
      <c r="AN54">
        <f t="shared" si="41"/>
        <v>0</v>
      </c>
      <c r="AO54">
        <f t="shared" si="42"/>
        <v>0</v>
      </c>
      <c r="AP54">
        <f t="shared" si="43"/>
        <v>-6.7207888159515148E-3</v>
      </c>
      <c r="AQ54">
        <f t="shared" si="44"/>
        <v>-79.344752443105889</v>
      </c>
      <c r="AR54">
        <f t="shared" si="45"/>
        <v>-79.351473231921844</v>
      </c>
      <c r="AS54">
        <f t="shared" si="46"/>
        <v>0.25807202484126246</v>
      </c>
      <c r="AT54">
        <f t="shared" si="47"/>
        <v>9.3906204618368003E-2</v>
      </c>
      <c r="AU54">
        <f t="shared" si="48"/>
        <v>-78.999495002462211</v>
      </c>
      <c r="AW54">
        <v>51</v>
      </c>
      <c r="AX54">
        <f>IF(Z54&gt;0, (R54*SUMPRODUCT(K54:$K$98, X54:$X$98)-K54*$AZ$3)/Z54, 0)</f>
        <v>2015.1004845983509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0.144442719</v>
      </c>
      <c r="Q55" s="5">
        <f t="shared" si="60"/>
        <v>12.5</v>
      </c>
      <c r="R55">
        <f t="shared" si="31"/>
        <v>1000000</v>
      </c>
      <c r="S55">
        <f t="shared" si="32"/>
        <v>1879.9968812635591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350.69219442277353</v>
      </c>
      <c r="AC55">
        <f t="shared" si="33"/>
        <v>276.6492865357759</v>
      </c>
      <c r="AE55">
        <f t="shared" si="34"/>
        <v>0</v>
      </c>
      <c r="AF55">
        <f t="shared" si="35"/>
        <v>0</v>
      </c>
      <c r="AG55">
        <f t="shared" si="36"/>
        <v>-1.8394264991402405</v>
      </c>
      <c r="AH55">
        <f t="shared" si="37"/>
        <v>-25137.671536314756</v>
      </c>
      <c r="AI55">
        <f t="shared" si="38"/>
        <v>-25139.510962813896</v>
      </c>
      <c r="AJ55">
        <f t="shared" si="39"/>
        <v>74.042907886997625</v>
      </c>
      <c r="AK55">
        <f t="shared" si="61"/>
        <v>24.548453609594148</v>
      </c>
      <c r="AL55">
        <f t="shared" si="40"/>
        <v>-25040.919601317306</v>
      </c>
      <c r="AN55">
        <f t="shared" si="41"/>
        <v>0</v>
      </c>
      <c r="AO55">
        <f t="shared" si="42"/>
        <v>0</v>
      </c>
      <c r="AP55">
        <f t="shared" si="43"/>
        <v>-5.0739392119564034E-3</v>
      </c>
      <c r="AQ55">
        <f t="shared" si="44"/>
        <v>-69.340643600059082</v>
      </c>
      <c r="AR55">
        <f t="shared" si="45"/>
        <v>-69.345717539271035</v>
      </c>
      <c r="AS55">
        <f t="shared" si="46"/>
        <v>0.20424257988602035</v>
      </c>
      <c r="AT55">
        <f t="shared" si="47"/>
        <v>6.7715323999535365E-2</v>
      </c>
      <c r="AU55">
        <f t="shared" si="48"/>
        <v>-69.073759635385485</v>
      </c>
      <c r="AW55">
        <v>52</v>
      </c>
      <c r="AX55">
        <f>IF(Z55&gt;0, (R55*SUMPRODUCT(K55:$K$98, X55:$X$98)-K55*$AZ$3)/Z55, 0)</f>
        <v>1879.9968812635591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0.163598735</v>
      </c>
      <c r="Q56" s="5">
        <f t="shared" si="60"/>
        <v>12.5</v>
      </c>
      <c r="R56">
        <f t="shared" si="31"/>
        <v>1000000</v>
      </c>
      <c r="S56">
        <f t="shared" si="32"/>
        <v>1743.6502609932786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276.6492865357759</v>
      </c>
      <c r="AC56">
        <f t="shared" si="33"/>
        <v>212.04243271795633</v>
      </c>
      <c r="AE56">
        <f t="shared" si="34"/>
        <v>0</v>
      </c>
      <c r="AF56">
        <f t="shared" si="35"/>
        <v>0</v>
      </c>
      <c r="AG56">
        <f t="shared" si="36"/>
        <v>-1.5201043857640162</v>
      </c>
      <c r="AH56">
        <f t="shared" si="37"/>
        <v>-24074.227870785751</v>
      </c>
      <c r="AI56">
        <f t="shared" si="38"/>
        <v>-24075.747975171515</v>
      </c>
      <c r="AJ56">
        <f t="shared" si="39"/>
        <v>64.606853817819569</v>
      </c>
      <c r="AK56">
        <f t="shared" si="61"/>
        <v>19.365450057504315</v>
      </c>
      <c r="AL56">
        <f t="shared" si="40"/>
        <v>-23991.775671296193</v>
      </c>
      <c r="AN56">
        <f t="shared" si="41"/>
        <v>0</v>
      </c>
      <c r="AO56">
        <f t="shared" si="42"/>
        <v>0</v>
      </c>
      <c r="AP56">
        <f t="shared" si="43"/>
        <v>-3.7438480207981025E-3</v>
      </c>
      <c r="AQ56">
        <f t="shared" si="44"/>
        <v>-59.292145467354594</v>
      </c>
      <c r="AR56">
        <f t="shared" si="45"/>
        <v>-59.295889315375391</v>
      </c>
      <c r="AS56">
        <f t="shared" si="46"/>
        <v>0.159119494727506</v>
      </c>
      <c r="AT56">
        <f t="shared" si="47"/>
        <v>4.7694949470994598E-2</v>
      </c>
      <c r="AU56">
        <f t="shared" si="48"/>
        <v>-59.089074871176898</v>
      </c>
      <c r="AW56">
        <v>53</v>
      </c>
      <c r="AX56">
        <f>IF(Z56&gt;0, (R56*SUMPRODUCT(K56:$K$98, X56:$X$98)-K56*$AZ$3)/Z56, 0)</f>
        <v>1743.6502609932786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0.184919743</v>
      </c>
      <c r="Q57" s="5">
        <f t="shared" si="60"/>
        <v>12.5</v>
      </c>
      <c r="R57">
        <f t="shared" si="31"/>
        <v>1000000</v>
      </c>
      <c r="S57">
        <f t="shared" si="32"/>
        <v>1603.3677057383552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212.04243271795633</v>
      </c>
      <c r="AC57">
        <f t="shared" si="33"/>
        <v>156.97688527045833</v>
      </c>
      <c r="AE57">
        <f t="shared" si="34"/>
        <v>0</v>
      </c>
      <c r="AF57">
        <f t="shared" si="35"/>
        <v>0</v>
      </c>
      <c r="AG57">
        <f t="shared" si="36"/>
        <v>-1.2238060295577213</v>
      </c>
      <c r="AH57">
        <f t="shared" si="37"/>
        <v>-22487.784987892377</v>
      </c>
      <c r="AI57">
        <f t="shared" si="38"/>
        <v>-22489.008793921934</v>
      </c>
      <c r="AJ57">
        <f t="shared" si="39"/>
        <v>55.065547447498005</v>
      </c>
      <c r="AK57">
        <f t="shared" si="61"/>
        <v>14.842970290256945</v>
      </c>
      <c r="AL57">
        <f t="shared" si="40"/>
        <v>-22419.100276184177</v>
      </c>
      <c r="AN57">
        <f t="shared" si="41"/>
        <v>0</v>
      </c>
      <c r="AO57">
        <f t="shared" si="42"/>
        <v>0</v>
      </c>
      <c r="AP57">
        <f t="shared" si="43"/>
        <v>-2.6911590417438192E-3</v>
      </c>
      <c r="AQ57">
        <f t="shared" si="44"/>
        <v>-49.45081527407455</v>
      </c>
      <c r="AR57">
        <f t="shared" si="45"/>
        <v>-49.453506433116289</v>
      </c>
      <c r="AS57">
        <f t="shared" si="46"/>
        <v>0.12108957001581605</v>
      </c>
      <c r="AT57">
        <f t="shared" si="47"/>
        <v>3.2639807892918905E-2</v>
      </c>
      <c r="AU57">
        <f t="shared" si="48"/>
        <v>-49.299777055207549</v>
      </c>
      <c r="AW57">
        <v>54</v>
      </c>
      <c r="AX57">
        <f>IF(Z57&gt;0, (R57*SUMPRODUCT(K57:$K$98, X57:$X$98)-K57*$AZ$3)/Z57, 0)</f>
        <v>1603.3677057383552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0.20818995500000001</v>
      </c>
      <c r="Q58" s="5">
        <f t="shared" si="60"/>
        <v>12.5</v>
      </c>
      <c r="R58">
        <f t="shared" si="31"/>
        <v>1000000</v>
      </c>
      <c r="S58">
        <f t="shared" si="32"/>
        <v>1454.0878090274873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156.97688527045833</v>
      </c>
      <c r="AC58">
        <f t="shared" si="33"/>
        <v>111.29981822839868</v>
      </c>
      <c r="AE58">
        <f t="shared" si="34"/>
        <v>0</v>
      </c>
      <c r="AF58">
        <f t="shared" si="35"/>
        <v>0</v>
      </c>
      <c r="AG58">
        <f t="shared" si="36"/>
        <v>-0.95678384703979324</v>
      </c>
      <c r="AH58">
        <f t="shared" si="37"/>
        <v>-20382.729777788052</v>
      </c>
      <c r="AI58">
        <f t="shared" si="38"/>
        <v>-20383.686561635091</v>
      </c>
      <c r="AJ58">
        <f t="shared" si="39"/>
        <v>45.677067042059647</v>
      </c>
      <c r="AK58">
        <f t="shared" si="61"/>
        <v>10.988381968932083</v>
      </c>
      <c r="AL58">
        <f t="shared" si="40"/>
        <v>-20327.021112624101</v>
      </c>
      <c r="AN58">
        <f t="shared" si="41"/>
        <v>0</v>
      </c>
      <c r="AO58">
        <f t="shared" si="42"/>
        <v>0</v>
      </c>
      <c r="AP58">
        <f t="shared" si="43"/>
        <v>-1.8785492602927602E-3</v>
      </c>
      <c r="AQ58">
        <f t="shared" si="44"/>
        <v>-40.019448557034906</v>
      </c>
      <c r="AR58">
        <f t="shared" si="45"/>
        <v>-40.021327106295203</v>
      </c>
      <c r="AS58">
        <f t="shared" si="46"/>
        <v>8.9682346508756658E-2</v>
      </c>
      <c r="AT58">
        <f t="shared" si="47"/>
        <v>2.1574587492689083E-2</v>
      </c>
      <c r="AU58">
        <f t="shared" si="48"/>
        <v>-39.910070172293757</v>
      </c>
      <c r="AW58">
        <v>55</v>
      </c>
      <c r="AX58">
        <f>IF(Z58&gt;0, (R58*SUMPRODUCT(K58:$K$98, X58:$X$98)-K58*$AZ$3)/Z58, 0)</f>
        <v>1454.0878090274873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0.23376965099999999</v>
      </c>
      <c r="Q59" s="5">
        <f t="shared" si="60"/>
        <v>12.5</v>
      </c>
      <c r="R59">
        <f t="shared" si="31"/>
        <v>1000000</v>
      </c>
      <c r="S59">
        <f t="shared" si="32"/>
        <v>1289.6464084415297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111.29981822839868</v>
      </c>
      <c r="AC59">
        <f t="shared" si="33"/>
        <v>74.649787735662869</v>
      </c>
      <c r="AE59">
        <f t="shared" si="34"/>
        <v>0</v>
      </c>
      <c r="AF59">
        <f t="shared" si="35"/>
        <v>0</v>
      </c>
      <c r="AG59">
        <f t="shared" si="36"/>
        <v>-0.72354898256446543</v>
      </c>
      <c r="AH59">
        <f t="shared" si="37"/>
        <v>-17893.362080394389</v>
      </c>
      <c r="AI59">
        <f t="shared" si="38"/>
        <v>-17894.085629376954</v>
      </c>
      <c r="AJ59">
        <f t="shared" si="39"/>
        <v>36.650030492735809</v>
      </c>
      <c r="AK59">
        <f t="shared" si="61"/>
        <v>7.7909872759879084</v>
      </c>
      <c r="AL59">
        <f t="shared" si="40"/>
        <v>-17849.64461160823</v>
      </c>
      <c r="AN59">
        <f t="shared" si="41"/>
        <v>0</v>
      </c>
      <c r="AO59">
        <f t="shared" si="42"/>
        <v>0</v>
      </c>
      <c r="AP59">
        <f t="shared" si="43"/>
        <v>-1.2684071095757908E-3</v>
      </c>
      <c r="AQ59">
        <f t="shared" si="44"/>
        <v>-31.367700354639048</v>
      </c>
      <c r="AR59">
        <f t="shared" si="45"/>
        <v>-31.368968761748626</v>
      </c>
      <c r="AS59">
        <f t="shared" si="46"/>
        <v>6.4248807424746535E-2</v>
      </c>
      <c r="AT59">
        <f t="shared" si="47"/>
        <v>1.3657877890246533E-2</v>
      </c>
      <c r="AU59">
        <f t="shared" si="48"/>
        <v>-31.291062076433633</v>
      </c>
      <c r="AW59">
        <v>56</v>
      </c>
      <c r="AX59">
        <f>IF(Z59&gt;0, (R59*SUMPRODUCT(K59:$K$98, X59:$X$98)-K59*$AZ$3)/Z59, 0)</f>
        <v>1289.6464084415297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0.26254478799999997</v>
      </c>
      <c r="Q60" s="5">
        <f t="shared" si="60"/>
        <v>12.5</v>
      </c>
      <c r="R60">
        <f t="shared" si="31"/>
        <v>1000000</v>
      </c>
      <c r="S60">
        <f t="shared" si="32"/>
        <v>1099.3289215985549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74.649787735662869</v>
      </c>
      <c r="AC60">
        <f t="shared" si="33"/>
        <v>46.290496367005076</v>
      </c>
      <c r="AE60">
        <f t="shared" si="34"/>
        <v>0</v>
      </c>
      <c r="AF60">
        <f t="shared" si="35"/>
        <v>0</v>
      </c>
      <c r="AG60">
        <f t="shared" si="36"/>
        <v>-0.52634947850381752</v>
      </c>
      <c r="AH60">
        <f t="shared" si="37"/>
        <v>-15197.121138800261</v>
      </c>
      <c r="AI60">
        <f t="shared" si="38"/>
        <v>-15197.647488278764</v>
      </c>
      <c r="AJ60">
        <f t="shared" si="39"/>
        <v>28.359291368657793</v>
      </c>
      <c r="AK60">
        <f t="shared" si="61"/>
        <v>5.2254851414964012</v>
      </c>
      <c r="AL60">
        <f t="shared" si="40"/>
        <v>-15164.062711768611</v>
      </c>
      <c r="AN60">
        <f t="shared" si="41"/>
        <v>0</v>
      </c>
      <c r="AO60">
        <f t="shared" si="42"/>
        <v>0</v>
      </c>
      <c r="AP60">
        <f t="shared" si="43"/>
        <v>-8.2384764535603939E-4</v>
      </c>
      <c r="AQ60">
        <f t="shared" si="44"/>
        <v>-23.786691120090627</v>
      </c>
      <c r="AR60">
        <f t="shared" si="45"/>
        <v>-23.78751496773598</v>
      </c>
      <c r="AS60">
        <f t="shared" si="46"/>
        <v>4.4388256039404668E-2</v>
      </c>
      <c r="AT60">
        <f t="shared" si="47"/>
        <v>8.1789833665306035E-3</v>
      </c>
      <c r="AU60">
        <f t="shared" si="48"/>
        <v>-23.734947728330045</v>
      </c>
      <c r="AW60">
        <v>57</v>
      </c>
      <c r="AX60">
        <f>IF(Z60&gt;0, (R60*SUMPRODUCT(K60:$K$98, X60:$X$98)-K60*$AZ$3)/Z60, 0)</f>
        <v>1099.3289215985549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0.29488324999999999</v>
      </c>
      <c r="Q61" s="5">
        <f t="shared" si="60"/>
        <v>12.5</v>
      </c>
      <c r="R61">
        <f t="shared" si="31"/>
        <v>1000000</v>
      </c>
      <c r="S61">
        <f t="shared" si="32"/>
        <v>860.60574708002662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46.290496367005076</v>
      </c>
      <c r="AC61">
        <f t="shared" si="33"/>
        <v>25.189884698683453</v>
      </c>
      <c r="AE61">
        <f t="shared" si="34"/>
        <v>0</v>
      </c>
      <c r="AF61">
        <f t="shared" si="35"/>
        <v>0</v>
      </c>
      <c r="AG61">
        <f t="shared" si="36"/>
        <v>-0.36587433886176857</v>
      </c>
      <c r="AH61">
        <f t="shared" si="37"/>
        <v>-12416.931588560867</v>
      </c>
      <c r="AI61">
        <f t="shared" si="38"/>
        <v>-12417.297462899729</v>
      </c>
      <c r="AJ61">
        <f t="shared" si="39"/>
        <v>21.100611668321623</v>
      </c>
      <c r="AK61">
        <f t="shared" si="61"/>
        <v>3.2403347456903555</v>
      </c>
      <c r="AL61">
        <f t="shared" si="40"/>
        <v>-12392.956516485716</v>
      </c>
      <c r="AN61">
        <f t="shared" si="41"/>
        <v>0</v>
      </c>
      <c r="AO61">
        <f t="shared" si="42"/>
        <v>0</v>
      </c>
      <c r="AP61">
        <f t="shared" si="43"/>
        <v>-5.113127658348596E-4</v>
      </c>
      <c r="AQ61">
        <f t="shared" si="44"/>
        <v>-17.352776511959732</v>
      </c>
      <c r="AR61">
        <f t="shared" si="45"/>
        <v>-17.35328782472557</v>
      </c>
      <c r="AS61">
        <f t="shared" si="46"/>
        <v>2.9488299579853973E-2</v>
      </c>
      <c r="AT61">
        <f t="shared" si="47"/>
        <v>4.5283977176538174E-3</v>
      </c>
      <c r="AU61">
        <f t="shared" si="48"/>
        <v>-17.31927112742806</v>
      </c>
      <c r="AW61">
        <v>58</v>
      </c>
      <c r="AX61">
        <f>IF(Z61&gt;0, (R61*SUMPRODUCT(K61:$K$98, X61:$X$98)-K61*$AZ$3)/Z61, 0)</f>
        <v>860.60574708002662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0.33135349400000003</v>
      </c>
      <c r="Q62" s="5">
        <f t="shared" si="60"/>
        <v>12.5</v>
      </c>
      <c r="R62">
        <f t="shared" si="31"/>
        <v>1000000</v>
      </c>
      <c r="S62">
        <f t="shared" si="32"/>
        <v>530.92137448715164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25.189884698683453</v>
      </c>
      <c r="AC62">
        <f t="shared" si="33"/>
        <v>10.235393411517478</v>
      </c>
      <c r="AE62">
        <f t="shared" si="34"/>
        <v>0</v>
      </c>
      <c r="AF62">
        <f t="shared" si="35"/>
        <v>0</v>
      </c>
      <c r="AG62">
        <f t="shared" si="36"/>
        <v>-0.24098185492636387</v>
      </c>
      <c r="AH62">
        <f t="shared" si="37"/>
        <v>-9698.6992437429599</v>
      </c>
      <c r="AI62">
        <f t="shared" si="38"/>
        <v>-9698.9402255978857</v>
      </c>
      <c r="AJ62">
        <f t="shared" si="39"/>
        <v>14.954491287165975</v>
      </c>
      <c r="AK62">
        <f t="shared" si="61"/>
        <v>1.7632919289078419</v>
      </c>
      <c r="AL62">
        <f t="shared" si="40"/>
        <v>-9682.2224423818116</v>
      </c>
      <c r="AN62">
        <f t="shared" si="41"/>
        <v>0</v>
      </c>
      <c r="AO62">
        <f t="shared" si="42"/>
        <v>0</v>
      </c>
      <c r="AP62">
        <f t="shared" si="43"/>
        <v>-3.0069139883064859E-4</v>
      </c>
      <c r="AQ62">
        <f t="shared" si="44"/>
        <v>-12.101805106156039</v>
      </c>
      <c r="AR62">
        <f t="shared" si="45"/>
        <v>-12.10210579755487</v>
      </c>
      <c r="AS62">
        <f t="shared" si="46"/>
        <v>1.865985679839971E-2</v>
      </c>
      <c r="AT62">
        <f t="shared" si="47"/>
        <v>2.2001935241643205E-3</v>
      </c>
      <c r="AU62">
        <f t="shared" si="48"/>
        <v>-12.081245747232305</v>
      </c>
      <c r="AW62">
        <v>59</v>
      </c>
      <c r="AX62">
        <f>IF(Z62&gt;0, (R62*SUMPRODUCT(K62:$K$98, X62:$X$98)-K62*$AZ$3)/Z62, 0)</f>
        <v>530.92137448715164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0.37075063600000002</v>
      </c>
      <c r="Q63" s="5">
        <f t="shared" si="60"/>
        <v>12.5</v>
      </c>
      <c r="R63">
        <f t="shared" si="31"/>
        <v>1000000</v>
      </c>
      <c r="S63">
        <f t="shared" si="32"/>
        <v>23.028072488675718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10.235393411517478</v>
      </c>
      <c r="AC63">
        <f t="shared" si="33"/>
        <v>0.27491439892728309</v>
      </c>
      <c r="AE63">
        <f t="shared" si="34"/>
        <v>0</v>
      </c>
      <c r="AF63">
        <f t="shared" si="35"/>
        <v>0</v>
      </c>
      <c r="AG63">
        <f t="shared" si="36"/>
        <v>-0.14922786039869107</v>
      </c>
      <c r="AH63">
        <f t="shared" si="37"/>
        <v>-7147.5340782727317</v>
      </c>
      <c r="AI63">
        <f t="shared" si="38"/>
        <v>-7147.6833061331299</v>
      </c>
      <c r="AJ63">
        <f t="shared" si="39"/>
        <v>9.960479012590195</v>
      </c>
      <c r="AK63">
        <f t="shared" si="61"/>
        <v>0.71647753880622356</v>
      </c>
      <c r="AL63">
        <f t="shared" si="40"/>
        <v>-7137.006349581733</v>
      </c>
      <c r="AN63">
        <f t="shared" si="41"/>
        <v>0</v>
      </c>
      <c r="AO63">
        <f t="shared" si="42"/>
        <v>0</v>
      </c>
      <c r="AP63">
        <f t="shared" si="43"/>
        <v>-1.6625264061263342E-4</v>
      </c>
      <c r="AQ63">
        <f t="shared" si="44"/>
        <v>-7.9629662397280452</v>
      </c>
      <c r="AR63">
        <f t="shared" si="45"/>
        <v>-7.9631324923686568</v>
      </c>
      <c r="AS63">
        <f t="shared" si="46"/>
        <v>1.109682825435967E-2</v>
      </c>
      <c r="AT63">
        <f t="shared" si="47"/>
        <v>7.9821745381816126E-4</v>
      </c>
      <c r="AU63">
        <f t="shared" si="48"/>
        <v>-7.9512374466604783</v>
      </c>
      <c r="AW63">
        <v>60</v>
      </c>
      <c r="AX63">
        <f>IF(Z63&gt;0, (R63*SUMPRODUCT(K63:$K$98, X63:$X$98)-K63*$AZ$3)/Z63, 0)</f>
        <v>23.028072488675718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0.411916369</v>
      </c>
      <c r="Q64" s="5">
        <f t="shared" si="60"/>
        <v>12.5</v>
      </c>
      <c r="R64">
        <f t="shared" si="31"/>
        <v>1000000</v>
      </c>
      <c r="S64">
        <f t="shared" si="32"/>
        <v>-836.96665893298666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0.27491439892728309</v>
      </c>
      <c r="AC64">
        <f t="shared" si="33"/>
        <v>-5.7761535429741162</v>
      </c>
      <c r="AE64">
        <f t="shared" si="34"/>
        <v>0</v>
      </c>
      <c r="AF64">
        <f t="shared" si="35"/>
        <v>0</v>
      </c>
      <c r="AG64">
        <f t="shared" si="36"/>
        <v>-8.6266183385636436E-2</v>
      </c>
      <c r="AH64">
        <f t="shared" si="37"/>
        <v>-4917.5518727254175</v>
      </c>
      <c r="AI64">
        <f t="shared" si="38"/>
        <v>-4917.6381389088028</v>
      </c>
      <c r="AJ64">
        <f t="shared" si="39"/>
        <v>6.0510679419013993</v>
      </c>
      <c r="AK64">
        <f t="shared" si="61"/>
        <v>1.9244007924909819E-2</v>
      </c>
      <c r="AL64">
        <f t="shared" si="40"/>
        <v>-4911.5678269589771</v>
      </c>
      <c r="AN64">
        <f t="shared" si="41"/>
        <v>0</v>
      </c>
      <c r="AO64">
        <f t="shared" si="42"/>
        <v>0</v>
      </c>
      <c r="AP64">
        <f t="shared" si="43"/>
        <v>-8.5810651918472486E-5</v>
      </c>
      <c r="AQ64">
        <f t="shared" si="44"/>
        <v>-4.8915845755584213</v>
      </c>
      <c r="AR64">
        <f t="shared" si="45"/>
        <v>-4.8916703862103397</v>
      </c>
      <c r="AS64">
        <f t="shared" si="46"/>
        <v>6.0191150752124806E-3</v>
      </c>
      <c r="AT64">
        <f t="shared" si="47"/>
        <v>1.914238929730738E-5</v>
      </c>
      <c r="AU64">
        <f t="shared" si="48"/>
        <v>-4.8856321287458302</v>
      </c>
      <c r="AW64">
        <v>61</v>
      </c>
      <c r="AX64">
        <f>IF(Z64&gt;0, (R64*SUMPRODUCT(K64:$K$98, X64:$X$98)-K64*$AZ$3)/Z64, 0)</f>
        <v>-836.96665893298666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0.41929138799999999</v>
      </c>
      <c r="Q65" s="5">
        <f t="shared" si="60"/>
        <v>12.5</v>
      </c>
      <c r="R65">
        <f t="shared" si="31"/>
        <v>1000000</v>
      </c>
      <c r="S65">
        <f t="shared" si="32"/>
        <v>-2275.0778642850278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-5.7761535429741162</v>
      </c>
      <c r="AC65">
        <f t="shared" si="33"/>
        <v>-8.9606860669016051</v>
      </c>
      <c r="AE65">
        <f t="shared" si="34"/>
        <v>0</v>
      </c>
      <c r="AF65">
        <f t="shared" si="35"/>
        <v>0</v>
      </c>
      <c r="AG65">
        <f t="shared" si="36"/>
        <v>-4.9232853782554029E-2</v>
      </c>
      <c r="AH65">
        <f t="shared" si="37"/>
        <v>-2893.6534215380834</v>
      </c>
      <c r="AI65">
        <f t="shared" si="38"/>
        <v>-2893.702654391866</v>
      </c>
      <c r="AJ65">
        <f t="shared" si="39"/>
        <v>3.1845325239274889</v>
      </c>
      <c r="AK65">
        <f t="shared" si="61"/>
        <v>-0.40433074800818819</v>
      </c>
      <c r="AL65">
        <f t="shared" si="40"/>
        <v>-2890.9224526159469</v>
      </c>
      <c r="AN65">
        <f t="shared" si="41"/>
        <v>0</v>
      </c>
      <c r="AO65">
        <f t="shared" si="42"/>
        <v>0</v>
      </c>
      <c r="AP65">
        <f t="shared" si="43"/>
        <v>-4.3725783974291578E-5</v>
      </c>
      <c r="AQ65">
        <f t="shared" si="44"/>
        <v>-2.5699762391486565</v>
      </c>
      <c r="AR65">
        <f t="shared" si="45"/>
        <v>-2.570019964932631</v>
      </c>
      <c r="AS65">
        <f t="shared" si="46"/>
        <v>2.8283182976831956E-3</v>
      </c>
      <c r="AT65">
        <f t="shared" si="47"/>
        <v>-3.5910327318532706E-4</v>
      </c>
      <c r="AU65">
        <f t="shared" si="48"/>
        <v>-2.5675507499081331</v>
      </c>
      <c r="AW65">
        <v>62</v>
      </c>
      <c r="AX65">
        <f>IF(Z65&gt;0, (R65*SUMPRODUCT(K65:$K$98, X65:$X$98)-K65*$AZ$3)/Z65, 0)</f>
        <v>-2275.0778642850278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0.42725776900000001</v>
      </c>
      <c r="Q66" s="5">
        <f t="shared" si="60"/>
        <v>12.5</v>
      </c>
      <c r="R66">
        <f t="shared" si="31"/>
        <v>1000000</v>
      </c>
      <c r="S66">
        <f t="shared" si="32"/>
        <v>-4514.6914185077712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-8.9606860669016051</v>
      </c>
      <c r="AC66">
        <f t="shared" si="33"/>
        <v>-10.006508688522644</v>
      </c>
      <c r="AE66">
        <f t="shared" si="34"/>
        <v>0</v>
      </c>
      <c r="AF66">
        <f t="shared" si="35"/>
        <v>0</v>
      </c>
      <c r="AG66">
        <f t="shared" si="36"/>
        <v>-2.7705405976091241E-2</v>
      </c>
      <c r="AH66">
        <f t="shared" si="37"/>
        <v>-1682.8095414909797</v>
      </c>
      <c r="AI66">
        <f t="shared" si="38"/>
        <v>-1682.8372468969558</v>
      </c>
      <c r="AJ66">
        <f t="shared" si="39"/>
        <v>1.0458226216210385</v>
      </c>
      <c r="AK66">
        <f t="shared" si="61"/>
        <v>-0.62724802468311236</v>
      </c>
      <c r="AL66">
        <f t="shared" si="40"/>
        <v>-1682.4186723000178</v>
      </c>
      <c r="AN66">
        <f t="shared" si="41"/>
        <v>0</v>
      </c>
      <c r="AO66">
        <f t="shared" si="42"/>
        <v>0</v>
      </c>
      <c r="AP66">
        <f t="shared" si="43"/>
        <v>-2.1969951094568647E-5</v>
      </c>
      <c r="AQ66">
        <f t="shared" si="44"/>
        <v>-1.3344414934736979</v>
      </c>
      <c r="AR66">
        <f t="shared" si="45"/>
        <v>-1.3344634634247925</v>
      </c>
      <c r="AS66">
        <f t="shared" si="46"/>
        <v>8.2932088670477594E-4</v>
      </c>
      <c r="AT66">
        <f t="shared" si="47"/>
        <v>-4.9739781609209886E-4</v>
      </c>
      <c r="AU66">
        <f t="shared" si="48"/>
        <v>-1.3341315403541798</v>
      </c>
      <c r="AW66">
        <v>63</v>
      </c>
      <c r="AX66">
        <f>IF(Z66&gt;0, (R66*SUMPRODUCT(K66:$K$98, X66:$X$98)-K66*$AZ$3)/Z66, 0)</f>
        <v>-4514.6914185077712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2">$C$6</f>
        <v>1000000</v>
      </c>
      <c r="S67">
        <f t="shared" ref="S67:S98" si="63">AX67</f>
        <v>-8128.2811375675319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-10.006508688522644</v>
      </c>
      <c r="AC67">
        <f t="shared" ref="AC67:AC98" si="64">S67*Z67</f>
        <v>-9.9800987377752541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-1.534780012044757E-2</v>
      </c>
      <c r="AH67">
        <f t="shared" ref="AH67:AH98" si="68">-X67*R67</f>
        <v>-966.44414367062063</v>
      </c>
      <c r="AI67">
        <f t="shared" ref="AI67:AI98" si="69">SUM(AE67:AH67)</f>
        <v>-966.45949147074111</v>
      </c>
      <c r="AJ67">
        <f t="shared" ref="AJ67:AJ98" si="70">AB67-AC67</f>
        <v>-2.6409950747389388E-2</v>
      </c>
      <c r="AK67">
        <f t="shared" si="61"/>
        <v>-0.70045560819658514</v>
      </c>
      <c r="AL67">
        <f t="shared" ref="AL67:AL98" si="71">SUM(AI67:AK67)</f>
        <v>-967.18635702968504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-1.086657504761342E-5</v>
      </c>
      <c r="AQ67">
        <f t="shared" ref="AQ67:AQ98" si="75">AH67*$K67</f>
        <v>-0.68426339502113798</v>
      </c>
      <c r="AR67">
        <f t="shared" ref="AR67:AR98" si="76">AI67*$K67</f>
        <v>-0.68427426159618554</v>
      </c>
      <c r="AS67">
        <f t="shared" ref="AS67:AS98" si="77">AJ67*$K67</f>
        <v>-1.8698817390639294E-5</v>
      </c>
      <c r="AT67">
        <f t="shared" ref="AT67:AT98" si="78">AK67*$K67</f>
        <v>-4.9593774835842255E-4</v>
      </c>
      <c r="AU67">
        <f t="shared" ref="AU67:AU98" si="79">AL67*$K67</f>
        <v>-0.68478889816193467</v>
      </c>
      <c r="AW67">
        <v>64</v>
      </c>
      <c r="AX67">
        <f>IF(Z67&gt;0, (R67*SUMPRODUCT(K67:$K$98, X67:$X$98)-K67*$AZ$3)/Z67, 0)</f>
        <v>-8128.2811375675319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0.445743585</v>
      </c>
      <c r="Q68" s="5">
        <f t="shared" si="60"/>
        <v>12.5</v>
      </c>
      <c r="R68">
        <f t="shared" si="62"/>
        <v>1000000</v>
      </c>
      <c r="S68">
        <f t="shared" si="63"/>
        <v>-14140.36772859958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-9.9800987377752541</v>
      </c>
      <c r="AC68">
        <f t="shared" si="64"/>
        <v>-9.4493162004561366</v>
      </c>
      <c r="AE68">
        <f t="shared" si="65"/>
        <v>0</v>
      </c>
      <c r="AF68">
        <f t="shared" si="66"/>
        <v>0</v>
      </c>
      <c r="AG68">
        <f t="shared" si="67"/>
        <v>-8.3531386716913635E-3</v>
      </c>
      <c r="AH68">
        <f t="shared" si="68"/>
        <v>-547.29467580413848</v>
      </c>
      <c r="AI68">
        <f t="shared" si="69"/>
        <v>-547.30302894281022</v>
      </c>
      <c r="AJ68">
        <f t="shared" si="70"/>
        <v>-0.53078253731911751</v>
      </c>
      <c r="AK68">
        <f t="shared" si="61"/>
        <v>-0.6986069116442678</v>
      </c>
      <c r="AL68">
        <f t="shared" si="71"/>
        <v>-548.5324183917736</v>
      </c>
      <c r="AN68">
        <f t="shared" si="72"/>
        <v>0</v>
      </c>
      <c r="AO68">
        <f t="shared" si="73"/>
        <v>0</v>
      </c>
      <c r="AP68">
        <f t="shared" si="74"/>
        <v>-5.2805385524486909E-6</v>
      </c>
      <c r="AQ68">
        <f t="shared" si="75"/>
        <v>-0.34597900845676788</v>
      </c>
      <c r="AR68">
        <f t="shared" si="76"/>
        <v>-0.34598428899532035</v>
      </c>
      <c r="AS68">
        <f t="shared" si="77"/>
        <v>-3.3554065860044138E-4</v>
      </c>
      <c r="AT68">
        <f t="shared" si="78"/>
        <v>-4.4163288494739077E-4</v>
      </c>
      <c r="AU68">
        <f t="shared" si="79"/>
        <v>-0.34676146253886819</v>
      </c>
      <c r="AW68">
        <v>65</v>
      </c>
      <c r="AX68">
        <f>IF(Z68&gt;0, (R68*SUMPRODUCT(K68:$K$98, X68:$X$98)-K68*$AZ$3)/Z68, 0)</f>
        <v>-14140.36772859958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0.45538508599999999</v>
      </c>
      <c r="Q69" s="5">
        <f t="shared" ref="Q69:Q98" si="91">$C$8</f>
        <v>12.5</v>
      </c>
      <c r="R69">
        <f t="shared" si="62"/>
        <v>1000000</v>
      </c>
      <c r="S69">
        <f t="shared" si="63"/>
        <v>-24381.419383676264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-9.4493162004561366</v>
      </c>
      <c r="AC69">
        <f t="shared" si="64"/>
        <v>-8.7104327693233881</v>
      </c>
      <c r="AE69">
        <f t="shared" si="65"/>
        <v>0</v>
      </c>
      <c r="AF69">
        <f t="shared" si="66"/>
        <v>0</v>
      </c>
      <c r="AG69">
        <f t="shared" si="67"/>
        <v>-4.4657125125963527E-3</v>
      </c>
      <c r="AH69">
        <f t="shared" si="68"/>
        <v>-304.31158179024771</v>
      </c>
      <c r="AI69">
        <f t="shared" si="69"/>
        <v>-304.31604750276028</v>
      </c>
      <c r="AJ69">
        <f t="shared" si="70"/>
        <v>-0.73888343113274857</v>
      </c>
      <c r="AK69">
        <f t="shared" si="61"/>
        <v>-0.6614521340319296</v>
      </c>
      <c r="AL69">
        <f t="shared" si="71"/>
        <v>-305.71638306792499</v>
      </c>
      <c r="AN69">
        <f t="shared" si="72"/>
        <v>0</v>
      </c>
      <c r="AO69">
        <f t="shared" si="73"/>
        <v>0</v>
      </c>
      <c r="AP69">
        <f t="shared" si="74"/>
        <v>-2.5205845215098585E-6</v>
      </c>
      <c r="AQ69">
        <f t="shared" si="75"/>
        <v>-0.17176275020236872</v>
      </c>
      <c r="AR69">
        <f t="shared" si="76"/>
        <v>-0.17176527078689022</v>
      </c>
      <c r="AS69">
        <f t="shared" si="77"/>
        <v>-4.170483734588855E-4</v>
      </c>
      <c r="AT69">
        <f t="shared" si="78"/>
        <v>-3.7334378468335708E-4</v>
      </c>
      <c r="AU69">
        <f t="shared" si="79"/>
        <v>-0.1725556629450325</v>
      </c>
      <c r="AW69">
        <v>66</v>
      </c>
      <c r="AX69">
        <f>IF(Z69&gt;0, (R69*SUMPRODUCT(K69:$K$98, X69:$X$98)-K69*$AZ$3)/Z69, 0)</f>
        <v>-24381.419383676264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0.465797664</v>
      </c>
      <c r="Q70" s="5">
        <f t="shared" si="91"/>
        <v>12.5</v>
      </c>
      <c r="R70">
        <f t="shared" si="62"/>
        <v>1000000</v>
      </c>
      <c r="S70">
        <f t="shared" si="63"/>
        <v>-42256.415777908092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-8.7104327693233881</v>
      </c>
      <c r="AC70">
        <f t="shared" si="64"/>
        <v>-7.9135683413208344</v>
      </c>
      <c r="AE70">
        <f t="shared" si="65"/>
        <v>0</v>
      </c>
      <c r="AF70">
        <f t="shared" si="66"/>
        <v>0</v>
      </c>
      <c r="AG70">
        <f t="shared" si="67"/>
        <v>-2.3409369310074374E-3</v>
      </c>
      <c r="AH70">
        <f t="shared" si="68"/>
        <v>-166.40947651703613</v>
      </c>
      <c r="AI70">
        <f t="shared" si="69"/>
        <v>-166.41181745396713</v>
      </c>
      <c r="AJ70">
        <f t="shared" si="70"/>
        <v>-0.79686442800255364</v>
      </c>
      <c r="AK70">
        <f t="shared" si="61"/>
        <v>-0.60973029385263722</v>
      </c>
      <c r="AL70">
        <f t="shared" si="71"/>
        <v>-167.81841217582232</v>
      </c>
      <c r="AN70">
        <f t="shared" si="72"/>
        <v>0</v>
      </c>
      <c r="AO70">
        <f t="shared" si="73"/>
        <v>0</v>
      </c>
      <c r="AP70">
        <f t="shared" si="74"/>
        <v>-1.179728834161527E-6</v>
      </c>
      <c r="AQ70">
        <f t="shared" si="75"/>
        <v>-8.3863027288132136E-2</v>
      </c>
      <c r="AR70">
        <f t="shared" si="76"/>
        <v>-8.38642070169663E-2</v>
      </c>
      <c r="AS70">
        <f t="shared" si="77"/>
        <v>-4.0158448105975813E-4</v>
      </c>
      <c r="AT70">
        <f t="shared" si="78"/>
        <v>-3.0727714155467418E-4</v>
      </c>
      <c r="AU70">
        <f t="shared" si="79"/>
        <v>-8.4573068639580723E-2</v>
      </c>
      <c r="AW70">
        <v>67</v>
      </c>
      <c r="AX70">
        <f>IF(Z70&gt;0, (R70*SUMPRODUCT(K70:$K$98, X70:$X$98)-K70*$AZ$3)/Z70, 0)</f>
        <v>-42256.415777908092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0.47670810299999999</v>
      </c>
      <c r="Q71" s="5">
        <f t="shared" si="91"/>
        <v>12.5</v>
      </c>
      <c r="R71">
        <f t="shared" si="62"/>
        <v>1000000</v>
      </c>
      <c r="S71">
        <f t="shared" si="63"/>
        <v>-74199.826256989822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-7.9135683413208344</v>
      </c>
      <c r="AC71">
        <f t="shared" si="64"/>
        <v>-7.1325856737831392</v>
      </c>
      <c r="AE71">
        <f t="shared" si="65"/>
        <v>0</v>
      </c>
      <c r="AF71">
        <f t="shared" si="66"/>
        <v>0</v>
      </c>
      <c r="AG71">
        <f t="shared" si="67"/>
        <v>-1.2015839580741658E-3</v>
      </c>
      <c r="AH71">
        <f t="shared" si="68"/>
        <v>-89.275488289855787</v>
      </c>
      <c r="AI71">
        <f t="shared" si="69"/>
        <v>-89.276689873813865</v>
      </c>
      <c r="AJ71">
        <f t="shared" si="70"/>
        <v>-0.78098266753769519</v>
      </c>
      <c r="AK71">
        <f t="shared" si="61"/>
        <v>-0.55394978389245841</v>
      </c>
      <c r="AL71">
        <f t="shared" si="71"/>
        <v>-90.611622325244028</v>
      </c>
      <c r="AN71">
        <f t="shared" si="72"/>
        <v>0</v>
      </c>
      <c r="AO71">
        <f t="shared" si="73"/>
        <v>0</v>
      </c>
      <c r="AP71">
        <f t="shared" si="74"/>
        <v>-5.4066540288604329E-7</v>
      </c>
      <c r="AQ71">
        <f t="shared" si="75"/>
        <v>-4.0170449613395928E-2</v>
      </c>
      <c r="AR71">
        <f t="shared" si="76"/>
        <v>-4.0170990278798814E-2</v>
      </c>
      <c r="AS71">
        <f t="shared" si="77"/>
        <v>-3.514114063806618E-4</v>
      </c>
      <c r="AT71">
        <f t="shared" si="78"/>
        <v>-2.4925556060758128E-4</v>
      </c>
      <c r="AU71">
        <f t="shared" si="79"/>
        <v>-4.077165724578706E-2</v>
      </c>
      <c r="AW71">
        <v>68</v>
      </c>
      <c r="AX71">
        <f>IF(Z71&gt;0, (R71*SUMPRODUCT(K71:$K$98, X71:$X$98)-K71*$AZ$3)/Z71, 0)</f>
        <v>-74199.826256989822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0.48798100799999999</v>
      </c>
      <c r="Q72" s="5">
        <f t="shared" si="91"/>
        <v>12.5</v>
      </c>
      <c r="R72">
        <f t="shared" si="62"/>
        <v>1000000</v>
      </c>
      <c r="S72">
        <f t="shared" si="63"/>
        <v>-132633.90707902878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-7.1325856737831392</v>
      </c>
      <c r="AC72">
        <f t="shared" si="64"/>
        <v>-6.4005724673020481</v>
      </c>
      <c r="AE72">
        <f t="shared" si="65"/>
        <v>0</v>
      </c>
      <c r="AF72">
        <f t="shared" si="66"/>
        <v>0</v>
      </c>
      <c r="AG72">
        <f t="shared" si="67"/>
        <v>-6.0321796743576298E-4</v>
      </c>
      <c r="AH72">
        <f t="shared" si="68"/>
        <v>-46.908012084612892</v>
      </c>
      <c r="AI72">
        <f t="shared" si="69"/>
        <v>-46.90861530258033</v>
      </c>
      <c r="AJ72">
        <f t="shared" si="70"/>
        <v>-0.73201320648109114</v>
      </c>
      <c r="AK72">
        <f t="shared" si="61"/>
        <v>-0.49928099716481977</v>
      </c>
      <c r="AL72">
        <f t="shared" si="71"/>
        <v>-48.139909506226239</v>
      </c>
      <c r="AN72">
        <f t="shared" si="72"/>
        <v>0</v>
      </c>
      <c r="AO72">
        <f t="shared" si="73"/>
        <v>0</v>
      </c>
      <c r="AP72">
        <f t="shared" si="74"/>
        <v>-2.4234312550546907E-7</v>
      </c>
      <c r="AQ72">
        <f t="shared" si="75"/>
        <v>-1.8845317735075535E-2</v>
      </c>
      <c r="AR72">
        <f t="shared" si="76"/>
        <v>-1.8845560078201044E-2</v>
      </c>
      <c r="AS72">
        <f t="shared" si="77"/>
        <v>-2.9408667835942597E-4</v>
      </c>
      <c r="AT72">
        <f t="shared" si="78"/>
        <v>-2.0058639478654907E-4</v>
      </c>
      <c r="AU72">
        <f t="shared" si="79"/>
        <v>-1.9340233151347017E-2</v>
      </c>
      <c r="AW72">
        <v>69</v>
      </c>
      <c r="AX72">
        <f>IF(Z72&gt;0, (R72*SUMPRODUCT(K72:$K$98, X72:$X$98)-K72*$AZ$3)/Z72, 0)</f>
        <v>-132633.90707902878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0.50007659900000001</v>
      </c>
      <c r="Q73" s="5">
        <f t="shared" si="91"/>
        <v>12.5</v>
      </c>
      <c r="R73">
        <f t="shared" si="62"/>
        <v>1000000</v>
      </c>
      <c r="S73">
        <f t="shared" si="63"/>
        <v>-242359.34146736166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-6.4005724673020481</v>
      </c>
      <c r="AC73">
        <f t="shared" si="64"/>
        <v>-5.7299680920956177</v>
      </c>
      <c r="AE73">
        <f t="shared" si="65"/>
        <v>0</v>
      </c>
      <c r="AF73">
        <f t="shared" si="66"/>
        <v>0</v>
      </c>
      <c r="AG73">
        <f t="shared" si="67"/>
        <v>-2.9553059815043626E-4</v>
      </c>
      <c r="AH73">
        <f t="shared" si="68"/>
        <v>-24.132415168877529</v>
      </c>
      <c r="AI73">
        <f t="shared" si="69"/>
        <v>-24.13271069947568</v>
      </c>
      <c r="AJ73">
        <f t="shared" si="70"/>
        <v>-0.67060437520643035</v>
      </c>
      <c r="AK73">
        <f t="shared" ref="AK73:AK98" si="92">G73*SUM(AB73:AB73, AE73:AF73)</f>
        <v>-0.44804007271114343</v>
      </c>
      <c r="AL73">
        <f t="shared" si="71"/>
        <v>-25.251355147393255</v>
      </c>
      <c r="AN73">
        <f t="shared" si="72"/>
        <v>0</v>
      </c>
      <c r="AO73">
        <f t="shared" si="73"/>
        <v>0</v>
      </c>
      <c r="AP73">
        <f t="shared" si="74"/>
        <v>-1.0600854308625825E-7</v>
      </c>
      <c r="AQ73">
        <f t="shared" si="75"/>
        <v>-8.6564375709860791E-3</v>
      </c>
      <c r="AR73">
        <f t="shared" si="76"/>
        <v>-8.6565435795291669E-3</v>
      </c>
      <c r="AS73">
        <f t="shared" si="77"/>
        <v>-2.4054968672555782E-4</v>
      </c>
      <c r="AT73">
        <f t="shared" si="78"/>
        <v>-1.6071457794766898E-4</v>
      </c>
      <c r="AU73">
        <f t="shared" si="79"/>
        <v>-9.0578078442023931E-3</v>
      </c>
      <c r="AW73">
        <v>70</v>
      </c>
      <c r="AX73">
        <f>IF(Z73&gt;0, (R73*SUMPRODUCT(K73:$K$98, X73:$X$98)-K73*$AZ$3)/Z73, 0)</f>
        <v>-242359.34146736166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0.512515834</v>
      </c>
      <c r="Q74" s="5">
        <f t="shared" si="91"/>
        <v>12.5</v>
      </c>
      <c r="R74">
        <f t="shared" si="62"/>
        <v>1000000</v>
      </c>
      <c r="S74">
        <f t="shared" si="63"/>
        <v>-453812.76696584577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-5.7299680920956177</v>
      </c>
      <c r="AC74">
        <f t="shared" si="64"/>
        <v>-5.1230444466831155</v>
      </c>
      <c r="AE74">
        <f t="shared" si="65"/>
        <v>0</v>
      </c>
      <c r="AF74">
        <f t="shared" si="66"/>
        <v>0</v>
      </c>
      <c r="AG74">
        <f t="shared" si="67"/>
        <v>-1.411111811853422E-4</v>
      </c>
      <c r="AH74">
        <f t="shared" si="68"/>
        <v>-12.117128878687176</v>
      </c>
      <c r="AI74">
        <f t="shared" si="69"/>
        <v>-12.117269989868362</v>
      </c>
      <c r="AJ74">
        <f t="shared" si="70"/>
        <v>-0.60692364541250221</v>
      </c>
      <c r="AK74">
        <f t="shared" si="92"/>
        <v>-0.40109776644669326</v>
      </c>
      <c r="AL74">
        <f t="shared" si="71"/>
        <v>-13.125291401727557</v>
      </c>
      <c r="AN74">
        <f t="shared" si="72"/>
        <v>0</v>
      </c>
      <c r="AO74">
        <f t="shared" si="73"/>
        <v>0</v>
      </c>
      <c r="AP74">
        <f t="shared" si="74"/>
        <v>-4.5194107843229536E-8</v>
      </c>
      <c r="AQ74">
        <f t="shared" si="75"/>
        <v>-3.8807897764984692E-3</v>
      </c>
      <c r="AR74">
        <f t="shared" si="76"/>
        <v>-3.8808349706063129E-3</v>
      </c>
      <c r="AS74">
        <f t="shared" si="77"/>
        <v>-1.94381284693178E-4</v>
      </c>
      <c r="AT74">
        <f t="shared" si="78"/>
        <v>-1.2846080346149991E-4</v>
      </c>
      <c r="AU74">
        <f t="shared" si="79"/>
        <v>-4.2036770587609903E-3</v>
      </c>
      <c r="AW74">
        <v>71</v>
      </c>
      <c r="AX74">
        <f>IF(Z74&gt;0, (R74*SUMPRODUCT(K74:$K$98, X74:$X$98)-K74*$AZ$3)/Z74, 0)</f>
        <v>-453812.76696584577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0.52569093300000003</v>
      </c>
      <c r="Q75" s="5">
        <f t="shared" si="91"/>
        <v>12.5</v>
      </c>
      <c r="R75">
        <f t="shared" si="62"/>
        <v>1000000</v>
      </c>
      <c r="S75">
        <f t="shared" si="63"/>
        <v>-873274.57083729142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-5.1230444466831155</v>
      </c>
      <c r="AC75">
        <f t="shared" si="64"/>
        <v>-4.577300162367214</v>
      </c>
      <c r="AE75">
        <f t="shared" si="65"/>
        <v>0</v>
      </c>
      <c r="AF75">
        <f t="shared" si="66"/>
        <v>0</v>
      </c>
      <c r="AG75">
        <f t="shared" si="67"/>
        <v>-6.5519200879434188E-5</v>
      </c>
      <c r="AH75">
        <f t="shared" si="68"/>
        <v>-5.9344694795243669</v>
      </c>
      <c r="AI75">
        <f t="shared" si="69"/>
        <v>-5.9345349987252467</v>
      </c>
      <c r="AJ75">
        <f t="shared" si="70"/>
        <v>-0.5457442843159015</v>
      </c>
      <c r="AK75">
        <f t="shared" si="92"/>
        <v>-0.35861311126781814</v>
      </c>
      <c r="AL75">
        <f t="shared" si="71"/>
        <v>-6.8388923943089663</v>
      </c>
      <c r="AN75">
        <f t="shared" si="72"/>
        <v>0</v>
      </c>
      <c r="AO75">
        <f t="shared" si="73"/>
        <v>0</v>
      </c>
      <c r="AP75">
        <f t="shared" si="74"/>
        <v>-1.8735744684452935E-8</v>
      </c>
      <c r="AQ75">
        <f t="shared" si="75"/>
        <v>-1.6970094798721394E-3</v>
      </c>
      <c r="AR75">
        <f t="shared" si="76"/>
        <v>-1.6970282156168238E-3</v>
      </c>
      <c r="AS75">
        <f t="shared" si="77"/>
        <v>-1.5605998603001464E-4</v>
      </c>
      <c r="AT75">
        <f t="shared" si="78"/>
        <v>-1.0254831565444416E-4</v>
      </c>
      <c r="AU75">
        <f t="shared" si="79"/>
        <v>-1.9556365173012827E-3</v>
      </c>
      <c r="AW75">
        <v>72</v>
      </c>
      <c r="AX75">
        <f>IF(Z75&gt;0, (R75*SUMPRODUCT(K75:$K$98, X75:$X$98)-K75*$AZ$3)/Z75, 0)</f>
        <v>-873274.57083729142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0.53963832300000003</v>
      </c>
      <c r="Q76" s="5">
        <f t="shared" si="91"/>
        <v>12.5</v>
      </c>
      <c r="R76">
        <f t="shared" si="62"/>
        <v>1000000</v>
      </c>
      <c r="S76">
        <f t="shared" si="63"/>
        <v>-1731883.0199290682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-4.577300162367214</v>
      </c>
      <c r="AC76">
        <f t="shared" si="64"/>
        <v>-4.0882604985503015</v>
      </c>
      <c r="AE76">
        <f t="shared" si="65"/>
        <v>0</v>
      </c>
      <c r="AF76">
        <f t="shared" si="66"/>
        <v>0</v>
      </c>
      <c r="AG76">
        <f t="shared" si="67"/>
        <v>-2.9507337183761856E-5</v>
      </c>
      <c r="AH76">
        <f t="shared" si="68"/>
        <v>-2.8285337349502395</v>
      </c>
      <c r="AI76">
        <f t="shared" si="69"/>
        <v>-2.8285632422874234</v>
      </c>
      <c r="AJ76">
        <f t="shared" si="70"/>
        <v>-0.48903966381691255</v>
      </c>
      <c r="AK76">
        <f t="shared" si="92"/>
        <v>-0.32041101136570499</v>
      </c>
      <c r="AL76">
        <f t="shared" si="71"/>
        <v>-3.6380139174700408</v>
      </c>
      <c r="AN76">
        <f t="shared" si="72"/>
        <v>0</v>
      </c>
      <c r="AO76">
        <f t="shared" si="73"/>
        <v>0</v>
      </c>
      <c r="AP76">
        <f t="shared" si="74"/>
        <v>-7.533804817798267E-9</v>
      </c>
      <c r="AQ76">
        <f t="shared" si="75"/>
        <v>-7.2218041726245321E-4</v>
      </c>
      <c r="AR76">
        <f t="shared" si="76"/>
        <v>-7.2218795106727106E-4</v>
      </c>
      <c r="AS76">
        <f t="shared" si="77"/>
        <v>-1.248614658928227E-4</v>
      </c>
      <c r="AT76">
        <f t="shared" si="78"/>
        <v>-8.1807246993163496E-5</v>
      </c>
      <c r="AU76">
        <f t="shared" si="79"/>
        <v>-9.2885666395325721E-4</v>
      </c>
      <c r="AW76">
        <v>73</v>
      </c>
      <c r="AX76">
        <f>IF(Z76&gt;0, (R76*SUMPRODUCT(K76:$K$98, X76:$X$98)-K76*$AZ$3)/Z76, 0)</f>
        <v>-1731883.0199290682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0.55384314300000004</v>
      </c>
      <c r="Q77" s="5">
        <f t="shared" si="91"/>
        <v>12.5</v>
      </c>
      <c r="R77">
        <f t="shared" si="62"/>
        <v>1000000</v>
      </c>
      <c r="S77">
        <f t="shared" si="63"/>
        <v>-3545914.8060589214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-4.0882604985503015</v>
      </c>
      <c r="AC77">
        <f t="shared" si="64"/>
        <v>-3.6508249349525768</v>
      </c>
      <c r="AE77">
        <f t="shared" si="65"/>
        <v>0</v>
      </c>
      <c r="AF77">
        <f t="shared" si="66"/>
        <v>0</v>
      </c>
      <c r="AG77">
        <f t="shared" si="67"/>
        <v>-1.2869827444508802E-5</v>
      </c>
      <c r="AH77">
        <f t="shared" si="68"/>
        <v>-1.3073949093932349</v>
      </c>
      <c r="AI77">
        <f t="shared" si="69"/>
        <v>-1.3074077792206793</v>
      </c>
      <c r="AJ77">
        <f t="shared" si="70"/>
        <v>-0.43743556359772473</v>
      </c>
      <c r="AK77">
        <f t="shared" si="92"/>
        <v>-0.28617823489852112</v>
      </c>
      <c r="AL77">
        <f t="shared" si="71"/>
        <v>-2.0310215777169249</v>
      </c>
      <c r="AN77">
        <f t="shared" si="72"/>
        <v>0</v>
      </c>
      <c r="AO77">
        <f t="shared" si="73"/>
        <v>0</v>
      </c>
      <c r="AP77">
        <f t="shared" si="74"/>
        <v>-2.9338577058770977E-9</v>
      </c>
      <c r="AQ77">
        <f t="shared" si="75"/>
        <v>-2.9803900993128106E-4</v>
      </c>
      <c r="AR77">
        <f t="shared" si="76"/>
        <v>-2.9804194378898688E-4</v>
      </c>
      <c r="AS77">
        <f t="shared" si="77"/>
        <v>-9.9719573134871822E-5</v>
      </c>
      <c r="AT77">
        <f t="shared" si="78"/>
        <v>-6.5238343197023129E-5</v>
      </c>
      <c r="AU77">
        <f t="shared" si="79"/>
        <v>-4.6299986012088176E-4</v>
      </c>
      <c r="AW77">
        <v>74</v>
      </c>
      <c r="AX77">
        <f>IF(Z77&gt;0, (R77*SUMPRODUCT(K77:$K$98, X77:$X$98)-K77*$AZ$3)/Z77, 0)</f>
        <v>-3545914.8060589214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0.568687897</v>
      </c>
      <c r="Q78" s="5">
        <f t="shared" si="91"/>
        <v>12.5</v>
      </c>
      <c r="R78">
        <f t="shared" si="62"/>
        <v>1000000</v>
      </c>
      <c r="S78">
        <f t="shared" si="63"/>
        <v>-7515174.2971245088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-3.6508249349525768</v>
      </c>
      <c r="AC78">
        <f t="shared" si="64"/>
        <v>-3.2599107025205556</v>
      </c>
      <c r="AE78">
        <f t="shared" si="65"/>
        <v>0</v>
      </c>
      <c r="AF78">
        <f t="shared" si="66"/>
        <v>0</v>
      </c>
      <c r="AG78">
        <f t="shared" si="67"/>
        <v>-5.4222140658931192E-6</v>
      </c>
      <c r="AH78">
        <f t="shared" si="68"/>
        <v>-0.58551320833364751</v>
      </c>
      <c r="AI78">
        <f t="shared" si="69"/>
        <v>-0.58551863054771336</v>
      </c>
      <c r="AJ78">
        <f t="shared" si="70"/>
        <v>-0.39091423243202117</v>
      </c>
      <c r="AK78">
        <f t="shared" si="92"/>
        <v>-0.25555774544668042</v>
      </c>
      <c r="AL78">
        <f t="shared" si="71"/>
        <v>-1.2319906084264149</v>
      </c>
      <c r="AN78">
        <f t="shared" si="72"/>
        <v>0</v>
      </c>
      <c r="AO78">
        <f t="shared" si="73"/>
        <v>0</v>
      </c>
      <c r="AP78">
        <f t="shared" si="74"/>
        <v>-1.1036337142552102E-9</v>
      </c>
      <c r="AQ78">
        <f t="shared" si="75"/>
        <v>-1.1917495491803506E-4</v>
      </c>
      <c r="AR78">
        <f t="shared" si="76"/>
        <v>-1.191760585517493E-4</v>
      </c>
      <c r="AS78">
        <f t="shared" si="77"/>
        <v>-7.9566413470825181E-5</v>
      </c>
      <c r="AT78">
        <f t="shared" si="78"/>
        <v>-5.2016047390698304E-5</v>
      </c>
      <c r="AU78">
        <f t="shared" si="79"/>
        <v>-2.5075851941327277E-4</v>
      </c>
      <c r="AW78">
        <v>75</v>
      </c>
      <c r="AX78">
        <f>IF(Z78&gt;0, (R78*SUMPRODUCT(K78:$K$98, X78:$X$98)-K78*$AZ$3)/Z78, 0)</f>
        <v>-7515174.2971245088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0.58363282999999999</v>
      </c>
      <c r="Q79" s="5">
        <f t="shared" si="91"/>
        <v>12.5</v>
      </c>
      <c r="R79">
        <f t="shared" si="62"/>
        <v>1000000</v>
      </c>
      <c r="S79">
        <f t="shared" si="63"/>
        <v>-16512663.839472262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-3.2599107025205556</v>
      </c>
      <c r="AC79">
        <f t="shared" si="64"/>
        <v>-2.9107332065451588</v>
      </c>
      <c r="AE79">
        <f t="shared" si="65"/>
        <v>0</v>
      </c>
      <c r="AF79">
        <f t="shared" si="66"/>
        <v>0</v>
      </c>
      <c r="AG79">
        <f t="shared" si="67"/>
        <v>-2.2034097850911803E-6</v>
      </c>
      <c r="AH79">
        <f t="shared" si="68"/>
        <v>-0.25316657121144059</v>
      </c>
      <c r="AI79">
        <f t="shared" si="69"/>
        <v>-0.25316877462122567</v>
      </c>
      <c r="AJ79">
        <f t="shared" si="70"/>
        <v>-0.34917749597539682</v>
      </c>
      <c r="AK79">
        <f t="shared" si="92"/>
        <v>-0.22819374917643892</v>
      </c>
      <c r="AL79">
        <f t="shared" si="71"/>
        <v>-0.83054001977306147</v>
      </c>
      <c r="AN79">
        <f t="shared" si="72"/>
        <v>0</v>
      </c>
      <c r="AO79">
        <f t="shared" si="73"/>
        <v>0</v>
      </c>
      <c r="AP79">
        <f t="shared" si="74"/>
        <v>-4.0042902605221286E-10</v>
      </c>
      <c r="AQ79">
        <f t="shared" si="75"/>
        <v>-4.600834770958426E-5</v>
      </c>
      <c r="AR79">
        <f t="shared" si="76"/>
        <v>-4.6008748138610305E-5</v>
      </c>
      <c r="AS79">
        <f t="shared" si="77"/>
        <v>-6.3456559727945766E-5</v>
      </c>
      <c r="AT79">
        <f t="shared" si="78"/>
        <v>-4.146999861405405E-5</v>
      </c>
      <c r="AU79">
        <f t="shared" si="79"/>
        <v>-1.5093530648061014E-4</v>
      </c>
      <c r="AW79">
        <v>76</v>
      </c>
      <c r="AX79">
        <f>IF(Z79&gt;0, (R79*SUMPRODUCT(K79:$K$98, X79:$X$98)-K79*$AZ$3)/Z79, 0)</f>
        <v>-16512663.839472262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0.59833308299999999</v>
      </c>
      <c r="Q80" s="5">
        <f t="shared" si="91"/>
        <v>12.5</v>
      </c>
      <c r="R80">
        <f t="shared" si="62"/>
        <v>1000000</v>
      </c>
      <c r="S80">
        <f t="shared" si="63"/>
        <v>-37643380.704861648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-2.9107332065451588</v>
      </c>
      <c r="AC80">
        <f t="shared" si="64"/>
        <v>-2.5989071872765166</v>
      </c>
      <c r="AE80">
        <f t="shared" si="65"/>
        <v>0</v>
      </c>
      <c r="AF80">
        <f t="shared" si="66"/>
        <v>0</v>
      </c>
      <c r="AG80">
        <f t="shared" si="67"/>
        <v>-8.630027174142953E-7</v>
      </c>
      <c r="AH80">
        <f t="shared" si="68"/>
        <v>-0.10546983758607786</v>
      </c>
      <c r="AI80">
        <f t="shared" si="69"/>
        <v>-0.10547070058879528</v>
      </c>
      <c r="AJ80">
        <f t="shared" si="70"/>
        <v>-0.31182601926864217</v>
      </c>
      <c r="AK80">
        <f t="shared" si="92"/>
        <v>-0.20375132445816113</v>
      </c>
      <c r="AL80">
        <f t="shared" si="71"/>
        <v>-0.62104804431559857</v>
      </c>
      <c r="AN80">
        <f t="shared" si="72"/>
        <v>0</v>
      </c>
      <c r="AO80">
        <f t="shared" si="73"/>
        <v>0</v>
      </c>
      <c r="AP80">
        <f t="shared" si="74"/>
        <v>-1.4003107331355615E-10</v>
      </c>
      <c r="AQ80">
        <f t="shared" si="75"/>
        <v>-1.7113566691464842E-5</v>
      </c>
      <c r="AR80">
        <f t="shared" si="76"/>
        <v>-1.7113706722538157E-5</v>
      </c>
      <c r="AS80">
        <f t="shared" si="77"/>
        <v>-5.0596981080326674E-5</v>
      </c>
      <c r="AT80">
        <f t="shared" si="78"/>
        <v>-3.306074949383736E-5</v>
      </c>
      <c r="AU80">
        <f t="shared" si="79"/>
        <v>-1.0077143729670219E-4</v>
      </c>
      <c r="AW80">
        <v>77</v>
      </c>
      <c r="AX80">
        <f>IF(Z80&gt;0, (R80*SUMPRODUCT(K80:$K$98, X80:$X$98)-K80*$AZ$3)/Z80, 0)</f>
        <v>-37643380.704861648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0.61338487399999997</v>
      </c>
      <c r="Q81" s="5">
        <f t="shared" si="91"/>
        <v>12.5</v>
      </c>
      <c r="R81">
        <f t="shared" si="62"/>
        <v>1000000</v>
      </c>
      <c r="S81">
        <f t="shared" si="63"/>
        <v>-89243277.735186622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-2.5989071872765166</v>
      </c>
      <c r="AC81">
        <f t="shared" si="64"/>
        <v>-2.3204671333286071</v>
      </c>
      <c r="AE81">
        <f t="shared" si="65"/>
        <v>0</v>
      </c>
      <c r="AF81">
        <f t="shared" si="66"/>
        <v>0</v>
      </c>
      <c r="AG81">
        <f t="shared" si="67"/>
        <v>-3.2501987715732722E-7</v>
      </c>
      <c r="AH81">
        <f t="shared" si="68"/>
        <v>-4.2348225046626012E-2</v>
      </c>
      <c r="AI81">
        <f t="shared" si="69"/>
        <v>-4.234855006650317E-2</v>
      </c>
      <c r="AJ81">
        <f t="shared" si="70"/>
        <v>-0.27844005394790949</v>
      </c>
      <c r="AK81">
        <f t="shared" si="92"/>
        <v>-0.18192350310935618</v>
      </c>
      <c r="AL81">
        <f t="shared" si="71"/>
        <v>-0.50271210712376879</v>
      </c>
      <c r="AN81">
        <f t="shared" si="72"/>
        <v>0</v>
      </c>
      <c r="AO81">
        <f t="shared" si="73"/>
        <v>0</v>
      </c>
      <c r="AP81">
        <f t="shared" si="74"/>
        <v>-4.7087339571339457E-11</v>
      </c>
      <c r="AQ81">
        <f t="shared" si="75"/>
        <v>-6.1352101614657428E-6</v>
      </c>
      <c r="AR81">
        <f t="shared" si="76"/>
        <v>-6.1352572488053143E-6</v>
      </c>
      <c r="AS81">
        <f t="shared" si="77"/>
        <v>-4.033907552109761E-5</v>
      </c>
      <c r="AT81">
        <f t="shared" si="78"/>
        <v>-2.6356215016262939E-5</v>
      </c>
      <c r="AU81">
        <f t="shared" si="79"/>
        <v>-7.2830547786165853E-5</v>
      </c>
      <c r="AW81">
        <v>78</v>
      </c>
      <c r="AX81">
        <f>IF(Z81&gt;0, (R81*SUMPRODUCT(K81:$K$98, X81:$X$98)-K81*$AZ$3)/Z81, 0)</f>
        <v>-89243277.735186622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0.62870016699999998</v>
      </c>
      <c r="Q82" s="5">
        <f t="shared" si="91"/>
        <v>12.5</v>
      </c>
      <c r="R82">
        <f t="shared" si="62"/>
        <v>1000000</v>
      </c>
      <c r="S82">
        <f t="shared" si="63"/>
        <v>-220541745.35200045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-2.3204671333286071</v>
      </c>
      <c r="AC82">
        <f t="shared" si="64"/>
        <v>-2.0718507975435894</v>
      </c>
      <c r="AE82">
        <f t="shared" si="65"/>
        <v>0</v>
      </c>
      <c r="AF82">
        <f t="shared" si="66"/>
        <v>0</v>
      </c>
      <c r="AG82">
        <f t="shared" si="67"/>
        <v>-1.1742962733862283E-7</v>
      </c>
      <c r="AH82">
        <f t="shared" si="68"/>
        <v>-1.6347204083770488E-2</v>
      </c>
      <c r="AI82">
        <f t="shared" si="69"/>
        <v>-1.6347321513397826E-2</v>
      </c>
      <c r="AJ82">
        <f t="shared" si="70"/>
        <v>-0.24861633578501774</v>
      </c>
      <c r="AK82">
        <f t="shared" si="92"/>
        <v>-0.1624326993330025</v>
      </c>
      <c r="AL82">
        <f t="shared" si="71"/>
        <v>-0.42739635663141806</v>
      </c>
      <c r="AN82">
        <f t="shared" si="72"/>
        <v>0</v>
      </c>
      <c r="AO82">
        <f t="shared" si="73"/>
        <v>0</v>
      </c>
      <c r="AP82">
        <f t="shared" si="74"/>
        <v>-1.5189864217445744E-11</v>
      </c>
      <c r="AQ82">
        <f t="shared" si="75"/>
        <v>-2.1145584465776298E-6</v>
      </c>
      <c r="AR82">
        <f t="shared" si="76"/>
        <v>-2.1145736364418472E-6</v>
      </c>
      <c r="AS82">
        <f t="shared" si="77"/>
        <v>-3.21592469328329E-5</v>
      </c>
      <c r="AT82">
        <f t="shared" si="78"/>
        <v>-2.1011142615880445E-5</v>
      </c>
      <c r="AU82">
        <f t="shared" si="79"/>
        <v>-5.5284963185155191E-5</v>
      </c>
      <c r="AW82">
        <v>79</v>
      </c>
      <c r="AX82">
        <f>IF(Z82&gt;0, (R82*SUMPRODUCT(K82:$K$98, X82:$X$98)-K82*$AZ$3)/Z82, 0)</f>
        <v>-220541745.35200045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0.64417999699999995</v>
      </c>
      <c r="Q83" s="5">
        <f t="shared" si="91"/>
        <v>12.5</v>
      </c>
      <c r="R83">
        <f t="shared" si="62"/>
        <v>1000000</v>
      </c>
      <c r="S83">
        <f t="shared" si="63"/>
        <v>-569407380.56539142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-2.0718507975435894</v>
      </c>
      <c r="AC83">
        <f t="shared" si="64"/>
        <v>-1.8498685629991976</v>
      </c>
      <c r="AE83">
        <f t="shared" si="65"/>
        <v>0</v>
      </c>
      <c r="AF83">
        <f t="shared" si="66"/>
        <v>0</v>
      </c>
      <c r="AG83">
        <f t="shared" si="67"/>
        <v>-4.0609514078531437E-8</v>
      </c>
      <c r="AH83">
        <f t="shared" si="68"/>
        <v>-6.0516653589364139E-3</v>
      </c>
      <c r="AI83">
        <f t="shared" si="69"/>
        <v>-6.0517059684504926E-3</v>
      </c>
      <c r="AJ83">
        <f t="shared" si="70"/>
        <v>-0.22198223454439181</v>
      </c>
      <c r="AK83">
        <f t="shared" si="92"/>
        <v>-0.14502955582805127</v>
      </c>
      <c r="AL83">
        <f t="shared" si="71"/>
        <v>-0.37306349634089359</v>
      </c>
      <c r="AN83">
        <f t="shared" si="72"/>
        <v>0</v>
      </c>
      <c r="AO83">
        <f t="shared" si="73"/>
        <v>0</v>
      </c>
      <c r="AP83">
        <f t="shared" si="74"/>
        <v>-4.6901418653988208E-12</v>
      </c>
      <c r="AQ83">
        <f t="shared" si="75"/>
        <v>-6.989290490017575E-7</v>
      </c>
      <c r="AR83">
        <f t="shared" si="76"/>
        <v>-6.9893373914362289E-7</v>
      </c>
      <c r="AS83">
        <f t="shared" si="77"/>
        <v>-2.5637543202267315E-5</v>
      </c>
      <c r="AT83">
        <f t="shared" si="78"/>
        <v>-1.6749995830876912E-5</v>
      </c>
      <c r="AU83">
        <f t="shared" si="79"/>
        <v>-4.3086472772287851E-5</v>
      </c>
      <c r="AW83">
        <v>80</v>
      </c>
      <c r="AX83">
        <f>IF(Z83&gt;0, (R83*SUMPRODUCT(K83:$K$98, X83:$X$98)-K83*$AZ$3)/Z83, 0)</f>
        <v>-569407380.56539142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0.65972661300000002</v>
      </c>
      <c r="Q84" s="5">
        <f t="shared" si="91"/>
        <v>12.5</v>
      </c>
      <c r="R84">
        <f t="shared" si="62"/>
        <v>1000000</v>
      </c>
      <c r="S84">
        <f t="shared" si="63"/>
        <v>-1539329684.6737349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-1.8498685629991976</v>
      </c>
      <c r="AC84">
        <f t="shared" si="64"/>
        <v>-1.6516689502292841</v>
      </c>
      <c r="AE84">
        <f t="shared" si="65"/>
        <v>0</v>
      </c>
      <c r="AF84">
        <f t="shared" si="66"/>
        <v>0</v>
      </c>
      <c r="AG84">
        <f t="shared" si="67"/>
        <v>-1.3412241759140764E-8</v>
      </c>
      <c r="AH84">
        <f t="shared" si="68"/>
        <v>-2.1432941742884288E-3</v>
      </c>
      <c r="AI84">
        <f t="shared" si="69"/>
        <v>-2.1433075865301878E-3</v>
      </c>
      <c r="AJ84">
        <f t="shared" si="70"/>
        <v>-0.19819961276991349</v>
      </c>
      <c r="AK84">
        <f t="shared" si="92"/>
        <v>-0.12949079940994385</v>
      </c>
      <c r="AL84">
        <f t="shared" si="71"/>
        <v>-0.32983371976638753</v>
      </c>
      <c r="AN84">
        <f t="shared" si="72"/>
        <v>0</v>
      </c>
      <c r="AO84">
        <f t="shared" si="73"/>
        <v>0</v>
      </c>
      <c r="AP84">
        <f t="shared" si="74"/>
        <v>-1.383061642317649E-12</v>
      </c>
      <c r="AQ84">
        <f t="shared" si="75"/>
        <v>-2.2101510052493328E-7</v>
      </c>
      <c r="AR84">
        <f t="shared" si="76"/>
        <v>-2.2101648358657559E-7</v>
      </c>
      <c r="AS84">
        <f t="shared" si="77"/>
        <v>-2.0438215092376913E-5</v>
      </c>
      <c r="AT84">
        <f t="shared" si="78"/>
        <v>-1.3353006970284107E-5</v>
      </c>
      <c r="AU84">
        <f t="shared" si="79"/>
        <v>-3.4012238546247601E-5</v>
      </c>
      <c r="AW84">
        <v>81</v>
      </c>
      <c r="AX84">
        <f>IF(Z84&gt;0, (R84*SUMPRODUCT(K84:$K$98, X84:$X$98)-K84*$AZ$3)/Z84, 0)</f>
        <v>-1539329684.6737349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0.67535580100000003</v>
      </c>
      <c r="Q85" s="5">
        <f t="shared" si="91"/>
        <v>12.5</v>
      </c>
      <c r="R85">
        <f t="shared" si="62"/>
        <v>1000000</v>
      </c>
      <c r="S85">
        <f t="shared" si="63"/>
        <v>-4368113835.1706905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-1.6516689502292841</v>
      </c>
      <c r="AC85">
        <f t="shared" si="64"/>
        <v>-1.4747046072274534</v>
      </c>
      <c r="AE85">
        <f t="shared" si="65"/>
        <v>0</v>
      </c>
      <c r="AF85">
        <f t="shared" si="66"/>
        <v>0</v>
      </c>
      <c r="AG85">
        <f t="shared" si="67"/>
        <v>-4.2200840650991963E-9</v>
      </c>
      <c r="AH85">
        <f t="shared" si="68"/>
        <v>-7.246428221160127E-4</v>
      </c>
      <c r="AI85">
        <f t="shared" si="69"/>
        <v>-7.2464704220007777E-4</v>
      </c>
      <c r="AJ85">
        <f t="shared" si="70"/>
        <v>-0.17696434300183062</v>
      </c>
      <c r="AK85">
        <f t="shared" si="92"/>
        <v>-0.11561682651604989</v>
      </c>
      <c r="AL85">
        <f t="shared" si="71"/>
        <v>-0.29330581656008059</v>
      </c>
      <c r="AN85">
        <f t="shared" si="72"/>
        <v>0</v>
      </c>
      <c r="AO85">
        <f t="shared" si="73"/>
        <v>0</v>
      </c>
      <c r="AP85">
        <f t="shared" si="74"/>
        <v>-3.885467166202332E-13</v>
      </c>
      <c r="AQ85">
        <f t="shared" si="75"/>
        <v>-6.6718478805700812E-8</v>
      </c>
      <c r="AR85">
        <f t="shared" si="76"/>
        <v>-6.6718867352417425E-8</v>
      </c>
      <c r="AS85">
        <f t="shared" si="77"/>
        <v>-1.6293257046907144E-5</v>
      </c>
      <c r="AT85">
        <f t="shared" si="78"/>
        <v>-1.0644939208765824E-5</v>
      </c>
      <c r="AU85">
        <f t="shared" si="79"/>
        <v>-2.7004915123025387E-5</v>
      </c>
      <c r="AW85">
        <v>82</v>
      </c>
      <c r="AX85">
        <f>IF(Z85&gt;0, (R85*SUMPRODUCT(K85:$K$98, X85:$X$98)-K85*$AZ$3)/Z85, 0)</f>
        <v>-4368113835.1706905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0.69109609699999996</v>
      </c>
      <c r="Q86" s="5">
        <f t="shared" si="91"/>
        <v>12.5</v>
      </c>
      <c r="R86">
        <f t="shared" si="62"/>
        <v>1000000</v>
      </c>
      <c r="S86">
        <f t="shared" si="63"/>
        <v>-13048012312.773579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-1.4747046072274534</v>
      </c>
      <c r="AC86">
        <f t="shared" si="64"/>
        <v>-1.3167005989308156</v>
      </c>
      <c r="AE86">
        <f t="shared" si="65"/>
        <v>0</v>
      </c>
      <c r="AF86">
        <f t="shared" si="66"/>
        <v>0</v>
      </c>
      <c r="AG86">
        <f t="shared" si="67"/>
        <v>-1.2613995980462563E-9</v>
      </c>
      <c r="AH86">
        <f t="shared" si="68"/>
        <v>-2.3331869011215586E-4</v>
      </c>
      <c r="AI86">
        <f t="shared" si="69"/>
        <v>-2.3331995151175392E-4</v>
      </c>
      <c r="AJ86">
        <f t="shared" si="70"/>
        <v>-0.15800400829663785</v>
      </c>
      <c r="AK86">
        <f t="shared" si="92"/>
        <v>-0.10322932250592175</v>
      </c>
      <c r="AL86">
        <f t="shared" si="71"/>
        <v>-0.26146665075407133</v>
      </c>
      <c r="AN86">
        <f t="shared" si="72"/>
        <v>0</v>
      </c>
      <c r="AO86">
        <f t="shared" si="73"/>
        <v>0</v>
      </c>
      <c r="AP86">
        <f t="shared" si="74"/>
        <v>-1.0369475901394885E-13</v>
      </c>
      <c r="AQ86">
        <f t="shared" si="75"/>
        <v>-1.9180222811314867E-8</v>
      </c>
      <c r="AR86">
        <f t="shared" si="76"/>
        <v>-1.9180326506073882E-8</v>
      </c>
      <c r="AS86">
        <f t="shared" si="77"/>
        <v>-1.2988895500628673E-5</v>
      </c>
      <c r="AT86">
        <f t="shared" si="78"/>
        <v>-8.4860814423949318E-6</v>
      </c>
      <c r="AU86">
        <f t="shared" si="79"/>
        <v>-2.1494157269529676E-5</v>
      </c>
      <c r="AW86">
        <v>83</v>
      </c>
      <c r="AX86">
        <f>IF(Z86&gt;0, (R86*SUMPRODUCT(K86:$K$98, X86:$X$98)-K86*$AZ$3)/Z86, 0)</f>
        <v>-13048012312.773579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0.70685825099999999</v>
      </c>
      <c r="Q87" s="5">
        <f t="shared" si="91"/>
        <v>12.5</v>
      </c>
      <c r="R87">
        <f t="shared" si="62"/>
        <v>1000000</v>
      </c>
      <c r="S87">
        <f t="shared" si="63"/>
        <v>-41145508201.985786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-1.3167005989308156</v>
      </c>
      <c r="AC87">
        <f t="shared" si="64"/>
        <v>-1.1756255511332554</v>
      </c>
      <c r="AE87">
        <f t="shared" si="65"/>
        <v>0</v>
      </c>
      <c r="AF87">
        <f t="shared" si="66"/>
        <v>0</v>
      </c>
      <c r="AG87">
        <f t="shared" si="67"/>
        <v>-3.5715488837871392E-10</v>
      </c>
      <c r="AH87">
        <f t="shared" si="68"/>
        <v>-7.1330457094966379E-5</v>
      </c>
      <c r="AI87">
        <f t="shared" si="69"/>
        <v>-7.1330814249854753E-5</v>
      </c>
      <c r="AJ87">
        <f t="shared" si="70"/>
        <v>-0.14107504779756019</v>
      </c>
      <c r="AK87">
        <f t="shared" si="92"/>
        <v>-9.2169041925157097E-2</v>
      </c>
      <c r="AL87">
        <f t="shared" si="71"/>
        <v>-0.23331542053696713</v>
      </c>
      <c r="AN87">
        <f t="shared" si="72"/>
        <v>0</v>
      </c>
      <c r="AO87">
        <f t="shared" si="73"/>
        <v>0</v>
      </c>
      <c r="AP87">
        <f t="shared" si="74"/>
        <v>-2.6214567347627664E-14</v>
      </c>
      <c r="AQ87">
        <f t="shared" si="75"/>
        <v>-5.2355354281761685E-9</v>
      </c>
      <c r="AR87">
        <f t="shared" si="76"/>
        <v>-5.2355616427435157E-9</v>
      </c>
      <c r="AS87">
        <f t="shared" si="77"/>
        <v>-1.0354670933797987E-5</v>
      </c>
      <c r="AT87">
        <f t="shared" si="78"/>
        <v>-6.7650524619204674E-6</v>
      </c>
      <c r="AU87">
        <f t="shared" si="79"/>
        <v>-1.7124958957361196E-5</v>
      </c>
      <c r="AW87">
        <v>84</v>
      </c>
      <c r="AX87">
        <f>IF(Z87&gt;0, (R87*SUMPRODUCT(K87:$K$98, X87:$X$98)-K87*$AZ$3)/Z87, 0)</f>
        <v>-41145508201.985786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0.722550582</v>
      </c>
      <c r="Q88" s="5">
        <f t="shared" si="91"/>
        <v>12.5</v>
      </c>
      <c r="R88">
        <f t="shared" si="62"/>
        <v>1000000</v>
      </c>
      <c r="S88">
        <f t="shared" si="63"/>
        <v>-137360781437.79172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-1.1756255511332554</v>
      </c>
      <c r="AC88">
        <f t="shared" si="64"/>
        <v>-1.0496656751386273</v>
      </c>
      <c r="AE88">
        <f t="shared" si="65"/>
        <v>0</v>
      </c>
      <c r="AF88">
        <f t="shared" si="66"/>
        <v>0</v>
      </c>
      <c r="AG88">
        <f t="shared" si="67"/>
        <v>-9.5520867032742031E-11</v>
      </c>
      <c r="AH88">
        <f t="shared" si="68"/>
        <v>-2.0644997796974782E-5</v>
      </c>
      <c r="AI88">
        <f t="shared" si="69"/>
        <v>-2.0645093317841816E-5</v>
      </c>
      <c r="AJ88">
        <f t="shared" si="70"/>
        <v>-0.1259598759946281</v>
      </c>
      <c r="AK88">
        <f t="shared" si="92"/>
        <v>-8.2293788579327884E-2</v>
      </c>
      <c r="AL88">
        <f t="shared" si="71"/>
        <v>-0.20827430966727384</v>
      </c>
      <c r="AN88">
        <f t="shared" si="72"/>
        <v>0</v>
      </c>
      <c r="AO88">
        <f t="shared" si="73"/>
        <v>0</v>
      </c>
      <c r="AP88">
        <f t="shared" si="74"/>
        <v>-6.2598846252185928E-15</v>
      </c>
      <c r="AQ88">
        <f t="shared" si="75"/>
        <v>-1.3529536352790402E-9</v>
      </c>
      <c r="AR88">
        <f t="shared" si="76"/>
        <v>-1.3529598951636654E-9</v>
      </c>
      <c r="AS88">
        <f t="shared" si="77"/>
        <v>-8.2546810516589831E-6</v>
      </c>
      <c r="AT88">
        <f t="shared" si="78"/>
        <v>-5.393058479066614E-6</v>
      </c>
      <c r="AU88">
        <f t="shared" si="79"/>
        <v>-1.3649092490620762E-5</v>
      </c>
      <c r="AW88">
        <v>85</v>
      </c>
      <c r="AX88">
        <f>IF(Z88&gt;0, (R88*SUMPRODUCT(K88:$K$98, X88:$X$98)-K88*$AZ$3)/Z88, 0)</f>
        <v>-137360781437.79172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0.74076925400000004</v>
      </c>
      <c r="Q89" s="5">
        <f t="shared" si="91"/>
        <v>12.5</v>
      </c>
      <c r="R89">
        <f t="shared" si="62"/>
        <v>1000000</v>
      </c>
      <c r="S89">
        <f t="shared" si="63"/>
        <v>-492088383859.63812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-1.0496656751386273</v>
      </c>
      <c r="AC89">
        <f t="shared" si="64"/>
        <v>-0.93720149682179232</v>
      </c>
      <c r="AE89">
        <f t="shared" si="65"/>
        <v>0</v>
      </c>
      <c r="AF89">
        <f t="shared" si="66"/>
        <v>0</v>
      </c>
      <c r="AG89">
        <f t="shared" si="67"/>
        <v>-2.3806736949137094E-11</v>
      </c>
      <c r="AH89">
        <f t="shared" si="68"/>
        <v>-5.660713713062201E-6</v>
      </c>
      <c r="AI89">
        <f t="shared" si="69"/>
        <v>-5.6607375197991503E-6</v>
      </c>
      <c r="AJ89">
        <f t="shared" si="70"/>
        <v>-0.11246417831683497</v>
      </c>
      <c r="AK89">
        <f t="shared" si="92"/>
        <v>-7.3476597259703916E-2</v>
      </c>
      <c r="AL89">
        <f t="shared" si="71"/>
        <v>-0.18594643631405869</v>
      </c>
      <c r="AN89">
        <f t="shared" si="72"/>
        <v>0</v>
      </c>
      <c r="AO89">
        <f t="shared" si="73"/>
        <v>0</v>
      </c>
      <c r="AP89">
        <f t="shared" si="74"/>
        <v>-1.3929961741224639E-15</v>
      </c>
      <c r="AQ89">
        <f t="shared" si="75"/>
        <v>-3.3122357599637474E-10</v>
      </c>
      <c r="AR89">
        <f t="shared" si="76"/>
        <v>-3.312249689925489E-10</v>
      </c>
      <c r="AS89">
        <f t="shared" si="77"/>
        <v>-6.5805813898765371E-6</v>
      </c>
      <c r="AT89">
        <f t="shared" si="78"/>
        <v>-4.2993132191522189E-6</v>
      </c>
      <c r="AU89">
        <f t="shared" si="79"/>
        <v>-1.0880225833997749E-5</v>
      </c>
      <c r="AW89">
        <v>86</v>
      </c>
      <c r="AX89">
        <f>IF(Z89&gt;0, (R89*SUMPRODUCT(K89:$K$98, X89:$X$98)-K89*$AZ$3)/Z89, 0)</f>
        <v>-492088383859.63812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0.75888896100000003</v>
      </c>
      <c r="Q90" s="5">
        <f t="shared" si="91"/>
        <v>12.5</v>
      </c>
      <c r="R90">
        <f t="shared" si="62"/>
        <v>1000000</v>
      </c>
      <c r="S90">
        <f t="shared" si="63"/>
        <v>-1901097543834.8823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-0.93720149682179232</v>
      </c>
      <c r="AC90">
        <f t="shared" si="64"/>
        <v>-0.83678705101927597</v>
      </c>
      <c r="AE90">
        <f t="shared" si="65"/>
        <v>0</v>
      </c>
      <c r="AF90">
        <f t="shared" si="66"/>
        <v>0</v>
      </c>
      <c r="AG90">
        <f t="shared" si="67"/>
        <v>-5.5019997115147641E-12</v>
      </c>
      <c r="AH90">
        <f t="shared" si="68"/>
        <v>-1.4453335894504766E-6</v>
      </c>
      <c r="AI90">
        <f t="shared" si="69"/>
        <v>-1.445339091450188E-6</v>
      </c>
      <c r="AJ90">
        <f t="shared" si="70"/>
        <v>-0.10041444580251635</v>
      </c>
      <c r="AK90">
        <f t="shared" si="92"/>
        <v>-6.5604104777525471E-2</v>
      </c>
      <c r="AL90">
        <f t="shared" si="71"/>
        <v>-0.16601999591913327</v>
      </c>
      <c r="AN90">
        <f t="shared" si="72"/>
        <v>0</v>
      </c>
      <c r="AO90">
        <f t="shared" si="73"/>
        <v>0</v>
      </c>
      <c r="AP90">
        <f t="shared" si="74"/>
        <v>-2.8744356528970314E-16</v>
      </c>
      <c r="AQ90">
        <f t="shared" si="75"/>
        <v>-7.5509244232626539E-11</v>
      </c>
      <c r="AR90">
        <f t="shared" si="76"/>
        <v>-7.5509531676191833E-11</v>
      </c>
      <c r="AS90">
        <f t="shared" si="77"/>
        <v>-5.2459992405413117E-6</v>
      </c>
      <c r="AT90">
        <f t="shared" si="78"/>
        <v>-3.4273861802329119E-6</v>
      </c>
      <c r="AU90">
        <f t="shared" si="79"/>
        <v>-8.6734609303058996E-6</v>
      </c>
      <c r="AW90">
        <v>87</v>
      </c>
      <c r="AX90">
        <f>IF(Z90&gt;0, (R90*SUMPRODUCT(K90:$K$98, X90:$X$98)-K90*$AZ$3)/Z90, 0)</f>
        <v>-1901097543834.8823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0.77688723800000004</v>
      </c>
      <c r="Q91" s="5">
        <f t="shared" si="91"/>
        <v>12.5</v>
      </c>
      <c r="R91">
        <f t="shared" si="62"/>
        <v>1000000</v>
      </c>
      <c r="S91">
        <f t="shared" si="63"/>
        <v>-7964837513717.3438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-0.83678705101927597</v>
      </c>
      <c r="AC91">
        <f t="shared" si="64"/>
        <v>-0.74713129561823177</v>
      </c>
      <c r="AE91">
        <f t="shared" si="65"/>
        <v>0</v>
      </c>
      <c r="AF91">
        <f t="shared" si="66"/>
        <v>0</v>
      </c>
      <c r="AG91">
        <f t="shared" si="67"/>
        <v>-1.1725463550441143E-12</v>
      </c>
      <c r="AH91">
        <f t="shared" si="68"/>
        <v>-3.4195466874844017E-7</v>
      </c>
      <c r="AI91">
        <f t="shared" si="69"/>
        <v>-3.4195584129479523E-7</v>
      </c>
      <c r="AJ91">
        <f t="shared" si="70"/>
        <v>-8.9655755401044201E-2</v>
      </c>
      <c r="AK91">
        <f t="shared" si="92"/>
        <v>-5.8575093571349324E-2</v>
      </c>
      <c r="AL91">
        <f t="shared" si="71"/>
        <v>-0.14823119092823484</v>
      </c>
      <c r="AN91">
        <f t="shared" si="72"/>
        <v>0</v>
      </c>
      <c r="AO91">
        <f t="shared" si="73"/>
        <v>0</v>
      </c>
      <c r="AP91">
        <f t="shared" si="74"/>
        <v>-5.4694546533942818E-17</v>
      </c>
      <c r="AQ91">
        <f t="shared" si="75"/>
        <v>-1.5950802679913585E-11</v>
      </c>
      <c r="AR91">
        <f t="shared" si="76"/>
        <v>-1.5950857374460118E-11</v>
      </c>
      <c r="AS91">
        <f t="shared" si="77"/>
        <v>-4.1820784864694903E-6</v>
      </c>
      <c r="AT91">
        <f t="shared" si="78"/>
        <v>-2.7322912798169818E-6</v>
      </c>
      <c r="AU91">
        <f t="shared" si="79"/>
        <v>-6.9143857171438474E-6</v>
      </c>
      <c r="AW91">
        <v>88</v>
      </c>
      <c r="AX91">
        <f>IF(Z91&gt;0, (R91*SUMPRODUCT(K91:$K$98, X91:$X$98)-K91*$AZ$3)/Z91, 0)</f>
        <v>-7964837513717.3438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0.79474162100000001</v>
      </c>
      <c r="Q92" s="5">
        <f t="shared" si="91"/>
        <v>12.5</v>
      </c>
      <c r="R92">
        <f t="shared" si="62"/>
        <v>1000000</v>
      </c>
      <c r="S92">
        <f t="shared" si="63"/>
        <v>-36420777957839.047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-0.74713129561823177</v>
      </c>
      <c r="AC92">
        <f t="shared" si="64"/>
        <v>-0.6670815139586882</v>
      </c>
      <c r="AE92">
        <f t="shared" si="65"/>
        <v>0</v>
      </c>
      <c r="AF92">
        <f t="shared" si="66"/>
        <v>0</v>
      </c>
      <c r="AG92">
        <f t="shared" si="67"/>
        <v>-2.2894950058827225E-13</v>
      </c>
      <c r="AH92">
        <f t="shared" si="68"/>
        <v>-7.4549711272432067E-8</v>
      </c>
      <c r="AI92">
        <f t="shared" si="69"/>
        <v>-7.4549940221932661E-8</v>
      </c>
      <c r="AJ92">
        <f t="shared" si="70"/>
        <v>-8.0049781659543573E-2</v>
      </c>
      <c r="AK92">
        <f t="shared" si="92"/>
        <v>-5.229919069327623E-2</v>
      </c>
      <c r="AL92">
        <f t="shared" si="71"/>
        <v>-0.13234904690276003</v>
      </c>
      <c r="AN92">
        <f t="shared" si="72"/>
        <v>0</v>
      </c>
      <c r="AO92">
        <f t="shared" si="73"/>
        <v>0</v>
      </c>
      <c r="AP92">
        <f t="shared" si="74"/>
        <v>-9.5353290146051265E-18</v>
      </c>
      <c r="AQ92">
        <f t="shared" si="75"/>
        <v>-3.104859469446117E-12</v>
      </c>
      <c r="AR92">
        <f t="shared" si="76"/>
        <v>-3.1048690047751316E-12</v>
      </c>
      <c r="AS92">
        <f t="shared" si="77"/>
        <v>-3.3339273669948799E-6</v>
      </c>
      <c r="AT92">
        <f t="shared" si="78"/>
        <v>-2.1781658801465334E-6</v>
      </c>
      <c r="AU92">
        <f t="shared" si="79"/>
        <v>-5.5120963520104181E-6</v>
      </c>
      <c r="AW92">
        <v>89</v>
      </c>
      <c r="AX92">
        <f>IF(Z92&gt;0, (R92*SUMPRODUCT(K92:$K$98, X92:$X$98)-K92*$AZ$3)/Z92, 0)</f>
        <v>-36420777957839.047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0.81243025300000005</v>
      </c>
      <c r="Q93" s="5">
        <f t="shared" si="91"/>
        <v>12.5</v>
      </c>
      <c r="R93">
        <f t="shared" si="62"/>
        <v>1000000</v>
      </c>
      <c r="S93">
        <f t="shared" si="63"/>
        <v>-183131148732323.78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-0.6670815139586882</v>
      </c>
      <c r="AC93">
        <f t="shared" si="64"/>
        <v>-0.59560849460867338</v>
      </c>
      <c r="AE93">
        <f t="shared" si="65"/>
        <v>0</v>
      </c>
      <c r="AF93">
        <f t="shared" si="66"/>
        <v>0</v>
      </c>
      <c r="AG93">
        <f t="shared" si="67"/>
        <v>-4.0654504895235825E-14</v>
      </c>
      <c r="AH93">
        <f t="shared" si="68"/>
        <v>-1.4880440054972294E-8</v>
      </c>
      <c r="AI93">
        <f t="shared" si="69"/>
        <v>-1.488048070947719E-8</v>
      </c>
      <c r="AJ93">
        <f t="shared" si="70"/>
        <v>-7.1473019350014821E-2</v>
      </c>
      <c r="AK93">
        <f t="shared" si="92"/>
        <v>-4.6695705977108176E-2</v>
      </c>
      <c r="AL93">
        <f t="shared" si="71"/>
        <v>-0.11816874020760371</v>
      </c>
      <c r="AN93">
        <f t="shared" si="72"/>
        <v>0</v>
      </c>
      <c r="AO93">
        <f t="shared" si="73"/>
        <v>0</v>
      </c>
      <c r="AP93">
        <f t="shared" si="74"/>
        <v>-1.5117731791832057E-18</v>
      </c>
      <c r="AQ93">
        <f t="shared" si="75"/>
        <v>-5.533421259838488E-13</v>
      </c>
      <c r="AR93">
        <f t="shared" si="76"/>
        <v>-5.5334363775702802E-13</v>
      </c>
      <c r="AS93">
        <f t="shared" si="77"/>
        <v>-2.6577864855822371E-6</v>
      </c>
      <c r="AT93">
        <f t="shared" si="78"/>
        <v>-1.7364205039793674E-6</v>
      </c>
      <c r="AU93">
        <f t="shared" si="79"/>
        <v>-4.3942075429052426E-6</v>
      </c>
      <c r="AW93">
        <v>90</v>
      </c>
      <c r="AX93">
        <f>IF(Z93&gt;0, (R93*SUMPRODUCT(K93:$K$98, X93:$X$98)-K93*$AZ$3)/Z93, 0)</f>
        <v>-183131148732323.78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0.830029028</v>
      </c>
      <c r="Q94" s="5">
        <f t="shared" si="91"/>
        <v>12.5</v>
      </c>
      <c r="R94">
        <f t="shared" si="62"/>
        <v>1000000</v>
      </c>
      <c r="S94">
        <f t="shared" si="63"/>
        <v>-1022122652511216.6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-0.59560849460867338</v>
      </c>
      <c r="AC94">
        <f t="shared" si="64"/>
        <v>-0.5317932987582269</v>
      </c>
      <c r="AE94">
        <f t="shared" si="65"/>
        <v>0</v>
      </c>
      <c r="AF94">
        <f t="shared" si="66"/>
        <v>0</v>
      </c>
      <c r="AG94">
        <f t="shared" si="67"/>
        <v>-6.5035406642696322E-15</v>
      </c>
      <c r="AH94">
        <f t="shared" si="68"/>
        <v>-2.6995535345611066E-9</v>
      </c>
      <c r="AI94">
        <f t="shared" si="69"/>
        <v>-2.6995600381017709E-9</v>
      </c>
      <c r="AJ94">
        <f t="shared" si="70"/>
        <v>-6.3815195850446482E-2</v>
      </c>
      <c r="AK94">
        <f t="shared" si="92"/>
        <v>-4.1692594622607139E-2</v>
      </c>
      <c r="AL94">
        <f t="shared" si="71"/>
        <v>-0.10550779317261366</v>
      </c>
      <c r="AN94">
        <f t="shared" si="72"/>
        <v>0</v>
      </c>
      <c r="AO94">
        <f t="shared" si="73"/>
        <v>0</v>
      </c>
      <c r="AP94">
        <f t="shared" si="74"/>
        <v>-2.1592841510488173E-19</v>
      </c>
      <c r="AQ94">
        <f t="shared" si="75"/>
        <v>-8.9629687319564718E-14</v>
      </c>
      <c r="AR94">
        <f t="shared" si="76"/>
        <v>-8.9629903247979818E-14</v>
      </c>
      <c r="AS94">
        <f t="shared" si="77"/>
        <v>-2.118771114217676E-6</v>
      </c>
      <c r="AT94">
        <f t="shared" si="78"/>
        <v>-1.3842637946326881E-6</v>
      </c>
      <c r="AU94">
        <f t="shared" si="79"/>
        <v>-3.5030349984802675E-6</v>
      </c>
      <c r="AW94">
        <v>91</v>
      </c>
      <c r="AX94">
        <f>IF(Z94&gt;0, (R94*SUMPRODUCT(K94:$K$98, X94:$X$98)-K94*$AZ$3)/Z94, 0)</f>
        <v>-1022122652511216.6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0.84762719500000006</v>
      </c>
      <c r="Q95" s="5">
        <f t="shared" si="91"/>
        <v>12.5</v>
      </c>
      <c r="R95">
        <f t="shared" si="62"/>
        <v>1000000</v>
      </c>
      <c r="S95">
        <f t="shared" si="63"/>
        <v>-6409998813824594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-0.5317932987582269</v>
      </c>
      <c r="AC95">
        <f t="shared" si="64"/>
        <v>-0.47481544531992387</v>
      </c>
      <c r="AE95">
        <f t="shared" si="65"/>
        <v>0</v>
      </c>
      <c r="AF95">
        <f t="shared" si="66"/>
        <v>0</v>
      </c>
      <c r="AG95">
        <f t="shared" si="67"/>
        <v>-9.259273268036304E-16</v>
      </c>
      <c r="AH95">
        <f t="shared" si="68"/>
        <v>-4.4100623446586445E-10</v>
      </c>
      <c r="AI95">
        <f t="shared" si="69"/>
        <v>-4.4100716039319123E-10</v>
      </c>
      <c r="AJ95">
        <f t="shared" si="70"/>
        <v>-5.6977853438303028E-2</v>
      </c>
      <c r="AK95">
        <f t="shared" si="92"/>
        <v>-3.7225530913075885E-2</v>
      </c>
      <c r="AL95">
        <f t="shared" si="71"/>
        <v>-9.4203384792386075E-2</v>
      </c>
      <c r="AN95">
        <f t="shared" si="72"/>
        <v>0</v>
      </c>
      <c r="AO95">
        <f t="shared" si="73"/>
        <v>0</v>
      </c>
      <c r="AP95">
        <f t="shared" si="74"/>
        <v>-2.7448512622934255E-20</v>
      </c>
      <c r="AQ95">
        <f t="shared" si="75"/>
        <v>-1.3073342629724753E-14</v>
      </c>
      <c r="AR95">
        <f t="shared" si="76"/>
        <v>-1.3073370078237374E-14</v>
      </c>
      <c r="AS95">
        <f t="shared" si="77"/>
        <v>-1.6890713601982728E-6</v>
      </c>
      <c r="AT95">
        <f t="shared" si="78"/>
        <v>-1.1035266219977239E-6</v>
      </c>
      <c r="AU95">
        <f t="shared" si="79"/>
        <v>-2.7925979952693668E-6</v>
      </c>
      <c r="AW95">
        <v>92</v>
      </c>
      <c r="AX95">
        <f>IF(Z95&gt;0, (R95*SUMPRODUCT(K95:$K$98, X95:$X$98)-K95*$AZ$3)/Z95, 0)</f>
        <v>-6409998813824594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0.86522596900000004</v>
      </c>
      <c r="Q96" s="5">
        <f t="shared" si="91"/>
        <v>12.5</v>
      </c>
      <c r="R96">
        <f t="shared" si="62"/>
        <v>1000000</v>
      </c>
      <c r="S96">
        <f t="shared" si="63"/>
        <v>-4.5868624911455024E+16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-0.47481544531992387</v>
      </c>
      <c r="AC96">
        <f t="shared" si="64"/>
        <v>-0.4239423618928006</v>
      </c>
      <c r="AE96">
        <f t="shared" si="65"/>
        <v>0</v>
      </c>
      <c r="AF96">
        <f t="shared" si="66"/>
        <v>0</v>
      </c>
      <c r="AG96">
        <f t="shared" si="67"/>
        <v>-1.1553168497834322E-16</v>
      </c>
      <c r="AH96">
        <f t="shared" si="68"/>
        <v>-6.4090909484580067E-11</v>
      </c>
      <c r="AI96">
        <f t="shared" si="69"/>
        <v>-6.4091025016265045E-11</v>
      </c>
      <c r="AJ96">
        <f t="shared" si="70"/>
        <v>-5.0873083427123267E-2</v>
      </c>
      <c r="AK96">
        <f t="shared" si="92"/>
        <v>-3.3237081172394677E-2</v>
      </c>
      <c r="AL96">
        <f t="shared" si="71"/>
        <v>-8.4110164663608961E-2</v>
      </c>
      <c r="AN96">
        <f t="shared" si="72"/>
        <v>0</v>
      </c>
      <c r="AO96">
        <f t="shared" si="73"/>
        <v>0</v>
      </c>
      <c r="AP96">
        <f t="shared" si="74"/>
        <v>-3.0579121115338278E-21</v>
      </c>
      <c r="AQ96">
        <f t="shared" si="75"/>
        <v>-1.6963689951276444E-15</v>
      </c>
      <c r="AR96">
        <f t="shared" si="76"/>
        <v>-1.6963720530397558E-15</v>
      </c>
      <c r="AS96">
        <f t="shared" si="77"/>
        <v>-1.3465173470986104E-6</v>
      </c>
      <c r="AT96">
        <f t="shared" si="78"/>
        <v>-8.7972466677128991E-7</v>
      </c>
      <c r="AU96">
        <f t="shared" si="79"/>
        <v>-2.226242015566272E-6</v>
      </c>
      <c r="AW96">
        <v>93</v>
      </c>
      <c r="AX96">
        <f>IF(Z96&gt;0, (R96*SUMPRODUCT(K96:$K$98, X96:$X$98)-K96*$AZ$3)/Z96, 0)</f>
        <v>-4.5868624911455024E+16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0.88282474399999999</v>
      </c>
      <c r="Q97" s="5">
        <f t="shared" si="91"/>
        <v>12.5</v>
      </c>
      <c r="R97">
        <f t="shared" si="62"/>
        <v>1000000</v>
      </c>
      <c r="S97">
        <f t="shared" si="63"/>
        <v>-3.8212299101228986E+17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-0.4239423618928006</v>
      </c>
      <c r="AC97">
        <f t="shared" si="64"/>
        <v>-0.37851996597571619</v>
      </c>
      <c r="AE97">
        <f t="shared" si="65"/>
        <v>0</v>
      </c>
      <c r="AF97">
        <f t="shared" si="66"/>
        <v>0</v>
      </c>
      <c r="AG97">
        <f t="shared" si="67"/>
        <v>-1.2382137913665284E-17</v>
      </c>
      <c r="AH97">
        <f t="shared" si="68"/>
        <v>-8.1595384171915605E-12</v>
      </c>
      <c r="AI97">
        <f t="shared" si="69"/>
        <v>-8.1595507993294748E-12</v>
      </c>
      <c r="AJ97">
        <f t="shared" si="70"/>
        <v>-4.5422395917084413E-2</v>
      </c>
      <c r="AK97">
        <f t="shared" si="92"/>
        <v>-2.9675965332496043E-2</v>
      </c>
      <c r="AL97">
        <f t="shared" si="71"/>
        <v>-7.5098361257739998E-2</v>
      </c>
      <c r="AN97">
        <f t="shared" si="72"/>
        <v>0</v>
      </c>
      <c r="AO97">
        <f t="shared" si="73"/>
        <v>0</v>
      </c>
      <c r="AP97">
        <f t="shared" si="74"/>
        <v>-2.9261831551708784E-22</v>
      </c>
      <c r="AQ97">
        <f t="shared" si="75"/>
        <v>-1.9282860550281079E-16</v>
      </c>
      <c r="AR97">
        <f t="shared" si="76"/>
        <v>-1.9282889812112632E-16</v>
      </c>
      <c r="AS97">
        <f t="shared" si="77"/>
        <v>-1.0734353851234922E-6</v>
      </c>
      <c r="AT97">
        <f t="shared" si="78"/>
        <v>-7.0131111828070275E-7</v>
      </c>
      <c r="AU97">
        <f t="shared" si="79"/>
        <v>-1.7747465035970237E-6</v>
      </c>
      <c r="AW97">
        <v>94</v>
      </c>
      <c r="AX97">
        <f>IF(Z97&gt;0, (R97*SUMPRODUCT(K97:$K$98, X97:$X$98)-K97*$AZ$3)/Z97, 0)</f>
        <v>-3.8212299101228986E+17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-0.37851996597571619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-9.9057103309322263E-13</v>
      </c>
      <c r="AI98">
        <f t="shared" si="69"/>
        <v>-9.9057103309322263E-13</v>
      </c>
      <c r="AJ98">
        <f t="shared" si="70"/>
        <v>-0.37851996597571619</v>
      </c>
      <c r="AK98">
        <f t="shared" si="92"/>
        <v>-2.6496397618300135E-2</v>
      </c>
      <c r="AL98">
        <f t="shared" si="71"/>
        <v>-0.40501636359500692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-2.0901308251220555E-17</v>
      </c>
      <c r="AR98">
        <f t="shared" si="76"/>
        <v>-2.0901308251220555E-17</v>
      </c>
      <c r="AS98">
        <f t="shared" si="77"/>
        <v>-7.9868704250262533E-6</v>
      </c>
      <c r="AT98">
        <f t="shared" si="78"/>
        <v>-5.590809297518377E-7</v>
      </c>
      <c r="AU98">
        <f t="shared" si="79"/>
        <v>-8.545951354798993E-6</v>
      </c>
      <c r="AW98">
        <v>95</v>
      </c>
    </row>
    <row r="100" spans="5:50" x14ac:dyDescent="0.25">
      <c r="AN100" s="6">
        <f t="shared" ref="AN100:AU100" si="93">SUM(AN3:AN98)</f>
        <v>24320.953422887382</v>
      </c>
      <c r="AO100" s="6">
        <f t="shared" si="93"/>
        <v>-2432.0953422887383</v>
      </c>
      <c r="AP100" s="6">
        <f t="shared" si="93"/>
        <v>-707.38880463985993</v>
      </c>
      <c r="AQ100" s="6">
        <f t="shared" si="93"/>
        <v>-16017.06445990909</v>
      </c>
      <c r="AR100" s="6">
        <f t="shared" si="93"/>
        <v>5164.4048160496832</v>
      </c>
      <c r="AS100" s="6">
        <f t="shared" si="93"/>
        <v>-3128.6435587150636</v>
      </c>
      <c r="AT100" s="6">
        <f t="shared" si="93"/>
        <v>1825.0420759171186</v>
      </c>
      <c r="AU100" s="6">
        <f t="shared" si="93"/>
        <v>3860.8033332517416</v>
      </c>
    </row>
  </sheetData>
  <conditionalFormatting sqref="AN100:AU100">
    <cfRule type="cellIs" dxfId="55" priority="1" operator="lessThan">
      <formula>0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94CAD-4D88-4507-85D1-1ECF55C28F29}">
  <sheetPr codeName="Sheet4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50429.07702049151</v>
      </c>
      <c r="K3">
        <v>1</v>
      </c>
      <c r="L3" s="2">
        <v>0</v>
      </c>
      <c r="O3">
        <f>$C$3</f>
        <v>50429.07702049151</v>
      </c>
      <c r="P3">
        <f>O3*C5</f>
        <v>5042.9077020491513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50429.07702049151</v>
      </c>
      <c r="AF3">
        <f t="shared" ref="AF3:AF34" si="4">-$Z3*P3</f>
        <v>-5042.9077020491513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44761.212347742359</v>
      </c>
      <c r="AJ3">
        <f t="shared" ref="AJ3:AJ34" si="8">AB3-AC3</f>
        <v>0</v>
      </c>
      <c r="AL3">
        <f t="shared" ref="AL3:AL34" si="9">SUM(AI3:AK3)</f>
        <v>44761.212347742359</v>
      </c>
      <c r="AN3">
        <f t="shared" ref="AN3:AN34" si="10">AE3*$K3</f>
        <v>50429.07702049151</v>
      </c>
      <c r="AO3">
        <f t="shared" ref="AO3:AO34" si="11">AF3*$K3</f>
        <v>-5042.9077020491513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44761.212347742359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44761.212347742359</v>
      </c>
      <c r="AW3">
        <v>0</v>
      </c>
      <c r="AX3">
        <f>IF(Z3&gt;0, (R3*SUMPRODUCT(K3:$K$98, X3:$X$98)-K3*$AZ$3)/Z3, 0)</f>
        <v>0</v>
      </c>
      <c r="AZ3">
        <f>C6*SUMPRODUCT(X4:X89, K4:K89)/1</f>
        <v>29374.815028284098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1000000</v>
      </c>
      <c r="S4">
        <f t="shared" si="1"/>
        <v>3183.5567664364512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3147.3016101732974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-3147.3016101732974</v>
      </c>
      <c r="AK4">
        <f>G4*SUM(AB4, AE4:AF4)</f>
        <v>0</v>
      </c>
      <c r="AL4">
        <f t="shared" si="9"/>
        <v>-4535.5566101732975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-1239.5133928571427</v>
      </c>
      <c r="AR4">
        <f t="shared" si="14"/>
        <v>-1239.5133928571427</v>
      </c>
      <c r="AS4">
        <f t="shared" si="15"/>
        <v>-2810.0907233690154</v>
      </c>
      <c r="AT4">
        <f t="shared" si="16"/>
        <v>0</v>
      </c>
      <c r="AU4">
        <f t="shared" si="17"/>
        <v>-4049.6041162261581</v>
      </c>
      <c r="AW4">
        <v>1</v>
      </c>
      <c r="AX4">
        <f>IF(Z4&gt;0, (R4*SUMPRODUCT(K4:$K$98, X4:$X$98)-K4*$AZ$3)/Z4, 0)</f>
        <v>3183.5567664364512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1.4257860000000001E-3</v>
      </c>
      <c r="Q5" s="5">
        <f t="shared" ref="Q5:Q36" si="29">$C$8</f>
        <v>12.5</v>
      </c>
      <c r="R5">
        <f t="shared" si="0"/>
        <v>1000000</v>
      </c>
      <c r="S5">
        <f t="shared" si="1"/>
        <v>4827.3829144908714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3147.3016101732974</v>
      </c>
      <c r="AC5">
        <f t="shared" si="2"/>
        <v>4717.878940685172</v>
      </c>
      <c r="AE5">
        <f t="shared" si="3"/>
        <v>0</v>
      </c>
      <c r="AF5">
        <f t="shared" si="4"/>
        <v>0</v>
      </c>
      <c r="AG5">
        <f t="shared" si="5"/>
        <v>-12.216450984556793</v>
      </c>
      <c r="AH5">
        <f t="shared" si="6"/>
        <v>-1409.5487854565702</v>
      </c>
      <c r="AI5">
        <f t="shared" si="7"/>
        <v>-1421.7652364411269</v>
      </c>
      <c r="AJ5">
        <f t="shared" si="8"/>
        <v>-1570.5773305118746</v>
      </c>
      <c r="AK5">
        <f>G5*SUM(AB5, AE5:AF5)</f>
        <v>220.31111271213084</v>
      </c>
      <c r="AL5">
        <f t="shared" si="9"/>
        <v>-2772.0314542408705</v>
      </c>
      <c r="AN5">
        <f t="shared" si="10"/>
        <v>0</v>
      </c>
      <c r="AO5">
        <f t="shared" si="11"/>
        <v>0</v>
      </c>
      <c r="AP5">
        <f t="shared" si="12"/>
        <v>-9.7388799302908104</v>
      </c>
      <c r="AQ5">
        <f t="shared" si="13"/>
        <v>-1123.6836618754544</v>
      </c>
      <c r="AR5">
        <f t="shared" si="14"/>
        <v>-1133.4225418057451</v>
      </c>
      <c r="AS5">
        <f t="shared" si="15"/>
        <v>-1252.0546321044917</v>
      </c>
      <c r="AT5">
        <f t="shared" si="16"/>
        <v>175.63067021056347</v>
      </c>
      <c r="AU5">
        <f t="shared" si="17"/>
        <v>-2209.8465036996736</v>
      </c>
      <c r="AW5">
        <v>2</v>
      </c>
      <c r="AX5">
        <f>IF(Z5&gt;0, (R5*SUMPRODUCT(K5:$K$98, X5:$X$98)-K5*$AZ$3)/Z5, 0)</f>
        <v>4827.3829144908714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1.477569E-3</v>
      </c>
      <c r="Q6" s="5">
        <f t="shared" si="29"/>
        <v>12.5</v>
      </c>
      <c r="R6">
        <f t="shared" si="0"/>
        <v>1000000</v>
      </c>
      <c r="S6">
        <f t="shared" si="1"/>
        <v>6317.3708900934735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4717.878940685172</v>
      </c>
      <c r="AC6">
        <f t="shared" si="2"/>
        <v>6103.2048532463341</v>
      </c>
      <c r="AE6">
        <f t="shared" si="3"/>
        <v>0</v>
      </c>
      <c r="AF6">
        <f t="shared" si="4"/>
        <v>0</v>
      </c>
      <c r="AG6">
        <f t="shared" si="5"/>
        <v>-12.076235825446426</v>
      </c>
      <c r="AH6">
        <f t="shared" si="6"/>
        <v>-1444.0519411840478</v>
      </c>
      <c r="AI6">
        <f t="shared" si="7"/>
        <v>-1456.1281770094943</v>
      </c>
      <c r="AJ6">
        <f t="shared" si="8"/>
        <v>-1385.3259125611621</v>
      </c>
      <c r="AK6">
        <f>G6*SUM(AB6, AE6:AF6)</f>
        <v>330.25152584796206</v>
      </c>
      <c r="AL6">
        <f t="shared" si="9"/>
        <v>-2511.2025637226943</v>
      </c>
      <c r="AN6">
        <f t="shared" si="10"/>
        <v>0</v>
      </c>
      <c r="AO6">
        <f t="shared" si="11"/>
        <v>0</v>
      </c>
      <c r="AP6">
        <f t="shared" si="12"/>
        <v>-8.5956261284894495</v>
      </c>
      <c r="AQ6">
        <f t="shared" si="13"/>
        <v>-1027.8476485514186</v>
      </c>
      <c r="AR6">
        <f t="shared" si="14"/>
        <v>-1036.4432746799082</v>
      </c>
      <c r="AS6">
        <f t="shared" si="15"/>
        <v>-986.04762134512373</v>
      </c>
      <c r="AT6">
        <f t="shared" si="16"/>
        <v>235.06651290881953</v>
      </c>
      <c r="AU6">
        <f t="shared" si="17"/>
        <v>-1787.4243831162123</v>
      </c>
      <c r="AW6">
        <v>3</v>
      </c>
      <c r="AX6">
        <f>IF(Z6&gt;0, (R6*SUMPRODUCT(K6:$K$98, X6:$X$98)-K6*$AZ$3)/Z6, 0)</f>
        <v>6317.3708900934735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1.5369540000000001E-3</v>
      </c>
      <c r="Q7" s="5">
        <f t="shared" si="29"/>
        <v>12.5</v>
      </c>
      <c r="R7">
        <f t="shared" si="0"/>
        <v>1000000</v>
      </c>
      <c r="S7">
        <f t="shared" si="1"/>
        <v>7660.6326293665898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6103.2048532463341</v>
      </c>
      <c r="AC7">
        <f t="shared" si="2"/>
        <v>7315.5443247276053</v>
      </c>
      <c r="AE7">
        <f t="shared" si="3"/>
        <v>0</v>
      </c>
      <c r="AF7">
        <f t="shared" si="4"/>
        <v>0</v>
      </c>
      <c r="AG7">
        <f t="shared" si="5"/>
        <v>-11.936912848235098</v>
      </c>
      <c r="AH7">
        <f t="shared" si="6"/>
        <v>-1484.8495165490549</v>
      </c>
      <c r="AI7">
        <f t="shared" si="7"/>
        <v>-1496.78642939729</v>
      </c>
      <c r="AJ7">
        <f t="shared" si="8"/>
        <v>-1212.3394714812712</v>
      </c>
      <c r="AK7">
        <f>G7*SUM(AB7, AE7:AF7)</f>
        <v>427.22433972724343</v>
      </c>
      <c r="AL7">
        <f t="shared" si="9"/>
        <v>-2281.9015611513178</v>
      </c>
      <c r="AN7">
        <f t="shared" si="10"/>
        <v>0</v>
      </c>
      <c r="AO7">
        <f t="shared" si="11"/>
        <v>0</v>
      </c>
      <c r="AP7">
        <f t="shared" si="12"/>
        <v>-7.5861239153963096</v>
      </c>
      <c r="AQ7">
        <f t="shared" si="13"/>
        <v>-943.648711477598</v>
      </c>
      <c r="AR7">
        <f t="shared" si="14"/>
        <v>-951.23483539299434</v>
      </c>
      <c r="AS7">
        <f t="shared" si="15"/>
        <v>-770.4636512901061</v>
      </c>
      <c r="AT7">
        <f t="shared" si="16"/>
        <v>271.50879143123052</v>
      </c>
      <c r="AU7">
        <f t="shared" si="17"/>
        <v>-1450.1896952518698</v>
      </c>
      <c r="AW7">
        <v>4</v>
      </c>
      <c r="AX7">
        <f>IF(Z7&gt;0, (R7*SUMPRODUCT(K7:$K$98, X7:$X$98)-K7*$AZ$3)/Z7, 0)</f>
        <v>7660.6326293665898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1.5977630000000001E-3</v>
      </c>
      <c r="Q8" s="5">
        <f t="shared" si="29"/>
        <v>12.5</v>
      </c>
      <c r="R8">
        <f t="shared" si="0"/>
        <v>1000000</v>
      </c>
      <c r="S8">
        <f t="shared" si="1"/>
        <v>8869.8595222500062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7315.5443247276053</v>
      </c>
      <c r="AC8">
        <f t="shared" si="2"/>
        <v>8372.0626847077729</v>
      </c>
      <c r="AE8">
        <f t="shared" si="3"/>
        <v>0</v>
      </c>
      <c r="AF8">
        <f t="shared" si="4"/>
        <v>0</v>
      </c>
      <c r="AG8">
        <f t="shared" si="5"/>
        <v>-11.798471362069613</v>
      </c>
      <c r="AH8">
        <f t="shared" si="6"/>
        <v>-1525.7886146507724</v>
      </c>
      <c r="AI8">
        <f t="shared" si="7"/>
        <v>-1537.5870860128421</v>
      </c>
      <c r="AJ8">
        <f t="shared" si="8"/>
        <v>-1056.5183599801676</v>
      </c>
      <c r="AK8">
        <f t="shared" ref="AK8:AK39" si="30">G8*SUM(AB8:AB8, AE8:AF8)</f>
        <v>512.08810273093241</v>
      </c>
      <c r="AL8">
        <f t="shared" si="9"/>
        <v>-2082.0173432620772</v>
      </c>
      <c r="AN8">
        <f t="shared" si="10"/>
        <v>0</v>
      </c>
      <c r="AO8">
        <f t="shared" si="11"/>
        <v>0</v>
      </c>
      <c r="AP8">
        <f t="shared" si="12"/>
        <v>-6.6947695072651001</v>
      </c>
      <c r="AQ8">
        <f t="shared" si="13"/>
        <v>-865.77343610252535</v>
      </c>
      <c r="AR8">
        <f t="shared" si="14"/>
        <v>-872.46820560979052</v>
      </c>
      <c r="AS8">
        <f t="shared" si="15"/>
        <v>-599.49689101251772</v>
      </c>
      <c r="AT8">
        <f t="shared" si="16"/>
        <v>290.57254198351603</v>
      </c>
      <c r="AU8">
        <f t="shared" si="17"/>
        <v>-1181.392554638792</v>
      </c>
      <c r="AW8">
        <v>5</v>
      </c>
      <c r="AX8">
        <f>IF(Z8&gt;0, (R8*SUMPRODUCT(K8:$K$98, X8:$X$98)-K8*$AZ$3)/Z8, 0)</f>
        <v>8869.8595222500062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1.661898E-3</v>
      </c>
      <c r="Q9" s="5">
        <f t="shared" si="29"/>
        <v>12.5</v>
      </c>
      <c r="R9">
        <f t="shared" si="0"/>
        <v>1000000</v>
      </c>
      <c r="S9">
        <f t="shared" si="1"/>
        <v>9960.8194959210905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8372.0626847077729</v>
      </c>
      <c r="AC9">
        <f t="shared" si="2"/>
        <v>9292.1527052639649</v>
      </c>
      <c r="AE9">
        <f t="shared" si="3"/>
        <v>0</v>
      </c>
      <c r="AF9">
        <f t="shared" si="4"/>
        <v>0</v>
      </c>
      <c r="AG9">
        <f t="shared" si="5"/>
        <v>-11.660878792489235</v>
      </c>
      <c r="AH9">
        <f t="shared" si="6"/>
        <v>-1568.6284767744612</v>
      </c>
      <c r="AI9">
        <f t="shared" si="7"/>
        <v>-1580.2893555669505</v>
      </c>
      <c r="AJ9">
        <f t="shared" si="8"/>
        <v>-920.09002055619203</v>
      </c>
      <c r="AK9">
        <f t="shared" si="30"/>
        <v>586.0443879295442</v>
      </c>
      <c r="AL9">
        <f t="shared" si="9"/>
        <v>-1914.3349881935985</v>
      </c>
      <c r="AN9">
        <f t="shared" si="10"/>
        <v>0</v>
      </c>
      <c r="AO9">
        <f t="shared" si="11"/>
        <v>0</v>
      </c>
      <c r="AP9">
        <f t="shared" si="12"/>
        <v>-5.9077640965516638</v>
      </c>
      <c r="AQ9">
        <f t="shared" si="13"/>
        <v>-794.71600389891819</v>
      </c>
      <c r="AR9">
        <f t="shared" si="14"/>
        <v>-800.62376799546985</v>
      </c>
      <c r="AS9">
        <f t="shared" si="15"/>
        <v>-466.14623869844769</v>
      </c>
      <c r="AT9">
        <f t="shared" si="16"/>
        <v>296.90832531642172</v>
      </c>
      <c r="AU9">
        <f t="shared" si="17"/>
        <v>-969.86168137749598</v>
      </c>
      <c r="AW9">
        <v>6</v>
      </c>
      <c r="AX9">
        <f>IF(Z9&gt;0, (R9*SUMPRODUCT(K9:$K$98, X9:$X$98)-K9*$AZ$3)/Z9, 0)</f>
        <v>9960.8194959210905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1.7364850000000001E-3</v>
      </c>
      <c r="Q10" s="5">
        <f t="shared" si="29"/>
        <v>12.5</v>
      </c>
      <c r="R10">
        <f t="shared" si="0"/>
        <v>1000000</v>
      </c>
      <c r="S10">
        <f t="shared" si="1"/>
        <v>10946.653938370655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9292.1527052639649</v>
      </c>
      <c r="AC10">
        <f t="shared" si="2"/>
        <v>10091.957644810333</v>
      </c>
      <c r="AE10">
        <f t="shared" si="3"/>
        <v>0</v>
      </c>
      <c r="AF10">
        <f t="shared" si="4"/>
        <v>0</v>
      </c>
      <c r="AG10">
        <f t="shared" si="5"/>
        <v>-11.524021063454368</v>
      </c>
      <c r="AH10">
        <f t="shared" si="6"/>
        <v>-1619.9152887980538</v>
      </c>
      <c r="AI10">
        <f t="shared" si="7"/>
        <v>-1631.439309861508</v>
      </c>
      <c r="AJ10">
        <f t="shared" si="8"/>
        <v>-799.80493954636768</v>
      </c>
      <c r="AK10">
        <f t="shared" si="30"/>
        <v>650.45068936847758</v>
      </c>
      <c r="AL10">
        <f t="shared" si="9"/>
        <v>-1780.7935600393985</v>
      </c>
      <c r="AN10">
        <f t="shared" si="10"/>
        <v>0</v>
      </c>
      <c r="AO10">
        <f t="shared" si="11"/>
        <v>0</v>
      </c>
      <c r="AP10">
        <f t="shared" si="12"/>
        <v>-5.2128818855794172</v>
      </c>
      <c r="AQ10">
        <f t="shared" si="13"/>
        <v>-732.76740980003694</v>
      </c>
      <c r="AR10">
        <f t="shared" si="14"/>
        <v>-737.98029168561629</v>
      </c>
      <c r="AS10">
        <f t="shared" si="15"/>
        <v>-361.79113682637097</v>
      </c>
      <c r="AT10">
        <f t="shared" si="16"/>
        <v>294.23085895117231</v>
      </c>
      <c r="AU10">
        <f t="shared" si="17"/>
        <v>-805.54056956081513</v>
      </c>
      <c r="AW10">
        <v>7</v>
      </c>
      <c r="AX10">
        <f>IF(Z10&gt;0, (R10*SUMPRODUCT(K10:$K$98, X10:$X$98)-K10*$AZ$3)/Z10, 0)</f>
        <v>10946.653938370655</v>
      </c>
    </row>
    <row r="11" spans="1:52" x14ac:dyDescent="0.25">
      <c r="A11" t="s">
        <v>33</v>
      </c>
      <c r="C11" s="25">
        <f>AU91</f>
        <v>12133.164703065255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1.8096469999999999E-3</v>
      </c>
      <c r="Q11" s="5">
        <f t="shared" si="29"/>
        <v>12.5</v>
      </c>
      <c r="R11">
        <f t="shared" si="0"/>
        <v>1000000</v>
      </c>
      <c r="S11">
        <f t="shared" si="1"/>
        <v>11835.857149983063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10091.957644810333</v>
      </c>
      <c r="AC11">
        <f t="shared" si="2"/>
        <v>10782.869648800726</v>
      </c>
      <c r="AE11">
        <f t="shared" si="3"/>
        <v>0</v>
      </c>
      <c r="AF11">
        <f t="shared" si="4"/>
        <v>0</v>
      </c>
      <c r="AG11">
        <f t="shared" si="5"/>
        <v>-11.387926442674408</v>
      </c>
      <c r="AH11">
        <f t="shared" si="6"/>
        <v>-1668.3528116333607</v>
      </c>
      <c r="AI11">
        <f t="shared" si="7"/>
        <v>-1679.7407380760351</v>
      </c>
      <c r="AJ11">
        <f t="shared" si="8"/>
        <v>-690.91200399039371</v>
      </c>
      <c r="AK11">
        <f t="shared" si="30"/>
        <v>706.43703513672335</v>
      </c>
      <c r="AL11">
        <f t="shared" si="9"/>
        <v>-1664.2157069297054</v>
      </c>
      <c r="AN11">
        <f t="shared" si="10"/>
        <v>0</v>
      </c>
      <c r="AO11">
        <f t="shared" si="11"/>
        <v>0</v>
      </c>
      <c r="AP11">
        <f t="shared" si="12"/>
        <v>-4.5993924916589544</v>
      </c>
      <c r="AQ11">
        <f t="shared" si="13"/>
        <v>-673.8197189709382</v>
      </c>
      <c r="AR11">
        <f t="shared" si="14"/>
        <v>-678.41911146259713</v>
      </c>
      <c r="AS11">
        <f t="shared" si="15"/>
        <v>-279.04777042133503</v>
      </c>
      <c r="AT11">
        <f t="shared" si="16"/>
        <v>285.31807011519487</v>
      </c>
      <c r="AU11">
        <f t="shared" si="17"/>
        <v>-672.14881176873735</v>
      </c>
      <c r="AW11">
        <v>8</v>
      </c>
      <c r="AX11">
        <f>IF(Z11&gt;0, (R11*SUMPRODUCT(K11:$K$98, X11:$X$98)-K11*$AZ$3)/Z11, 0)</f>
        <v>11835.857149983063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1.8942099999999999E-3</v>
      </c>
      <c r="Q12" s="5">
        <f t="shared" si="29"/>
        <v>12.5</v>
      </c>
      <c r="R12">
        <f t="shared" si="0"/>
        <v>1000000</v>
      </c>
      <c r="S12">
        <f t="shared" si="1"/>
        <v>12641.875673470131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10782.869648800726</v>
      </c>
      <c r="AC12">
        <f t="shared" si="2"/>
        <v>11380.192263571249</v>
      </c>
      <c r="AE12">
        <f t="shared" si="3"/>
        <v>0</v>
      </c>
      <c r="AF12">
        <f t="shared" si="4"/>
        <v>0</v>
      </c>
      <c r="AG12">
        <f t="shared" si="5"/>
        <v>-11.252476054100685</v>
      </c>
      <c r="AH12">
        <f t="shared" si="6"/>
        <v>-1725.6899317582631</v>
      </c>
      <c r="AI12">
        <f t="shared" si="7"/>
        <v>-1736.9424078123639</v>
      </c>
      <c r="AJ12">
        <f t="shared" si="8"/>
        <v>-597.3226147705227</v>
      </c>
      <c r="AK12">
        <f t="shared" si="30"/>
        <v>754.80087541605087</v>
      </c>
      <c r="AL12">
        <f t="shared" si="9"/>
        <v>-1579.4641471668356</v>
      </c>
      <c r="AN12">
        <f t="shared" si="10"/>
        <v>0</v>
      </c>
      <c r="AO12">
        <f t="shared" si="11"/>
        <v>0</v>
      </c>
      <c r="AP12">
        <f t="shared" si="12"/>
        <v>-4.057755670973874</v>
      </c>
      <c r="AQ12">
        <f t="shared" si="13"/>
        <v>-622.30108940180776</v>
      </c>
      <c r="AR12">
        <f t="shared" si="14"/>
        <v>-626.35884507278161</v>
      </c>
      <c r="AS12">
        <f t="shared" si="15"/>
        <v>-215.40052303446066</v>
      </c>
      <c r="AT12">
        <f t="shared" si="16"/>
        <v>272.18876253990027</v>
      </c>
      <c r="AU12">
        <f t="shared" si="17"/>
        <v>-569.57060556734189</v>
      </c>
      <c r="AW12">
        <v>9</v>
      </c>
      <c r="AX12">
        <f>IF(Z12&gt;0, (R12*SUMPRODUCT(K12:$K$98, X12:$X$98)-K12*$AZ$3)/Z12, 0)</f>
        <v>12641.875673470131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1.9849490000000002E-3</v>
      </c>
      <c r="Q13" s="5">
        <f t="shared" si="29"/>
        <v>12.5</v>
      </c>
      <c r="R13">
        <f t="shared" si="0"/>
        <v>1000000</v>
      </c>
      <c r="S13">
        <f t="shared" si="1"/>
        <v>13371.616726010216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11380.192263571249</v>
      </c>
      <c r="AC13">
        <f t="shared" si="2"/>
        <v>11892.839686438601</v>
      </c>
      <c r="AE13">
        <f t="shared" si="3"/>
        <v>0</v>
      </c>
      <c r="AF13">
        <f t="shared" si="4"/>
        <v>0</v>
      </c>
      <c r="AG13">
        <f t="shared" si="5"/>
        <v>-11.117615702468568</v>
      </c>
      <c r="AH13">
        <f t="shared" si="6"/>
        <v>-1786.8472872888883</v>
      </c>
      <c r="AI13">
        <f t="shared" si="7"/>
        <v>-1797.9649029913569</v>
      </c>
      <c r="AJ13">
        <f t="shared" si="8"/>
        <v>-512.64742286735236</v>
      </c>
      <c r="AK13">
        <f t="shared" si="30"/>
        <v>796.61345844998755</v>
      </c>
      <c r="AL13">
        <f t="shared" si="9"/>
        <v>-1513.9988674087219</v>
      </c>
      <c r="AN13">
        <f t="shared" si="10"/>
        <v>0</v>
      </c>
      <c r="AO13">
        <f t="shared" si="11"/>
        <v>0</v>
      </c>
      <c r="AP13">
        <f t="shared" si="12"/>
        <v>-3.5795747108953493</v>
      </c>
      <c r="AQ13">
        <f t="shared" si="13"/>
        <v>-575.31700438170867</v>
      </c>
      <c r="AR13">
        <f t="shared" si="14"/>
        <v>-578.89657909260404</v>
      </c>
      <c r="AS13">
        <f t="shared" si="15"/>
        <v>-165.05874997048065</v>
      </c>
      <c r="AT13">
        <f t="shared" si="16"/>
        <v>256.48821352885045</v>
      </c>
      <c r="AU13">
        <f t="shared" si="17"/>
        <v>-487.46711553423427</v>
      </c>
      <c r="AW13">
        <v>10</v>
      </c>
      <c r="AX13">
        <f>IF(Z13&gt;0, (R13*SUMPRODUCT(K13:$K$98, X13:$X$98)-K13*$AZ$3)/Z13, 0)</f>
        <v>13371.616726010216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2.0842399999999998E-3</v>
      </c>
      <c r="Q14" s="5">
        <f t="shared" si="29"/>
        <v>12.5</v>
      </c>
      <c r="R14">
        <f t="shared" si="0"/>
        <v>1000000</v>
      </c>
      <c r="S14">
        <f t="shared" si="1"/>
        <v>14033.698611627773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11892.839686438601</v>
      </c>
      <c r="AC14">
        <f t="shared" si="2"/>
        <v>12330.8695680115</v>
      </c>
      <c r="AE14">
        <f t="shared" si="3"/>
        <v>0</v>
      </c>
      <c r="AF14">
        <f t="shared" si="4"/>
        <v>0</v>
      </c>
      <c r="AG14">
        <f t="shared" si="5"/>
        <v>-10.983267766092169</v>
      </c>
      <c r="AH14">
        <f t="shared" si="6"/>
        <v>-1853.742348137047</v>
      </c>
      <c r="AI14">
        <f t="shared" si="7"/>
        <v>-1864.7256159031392</v>
      </c>
      <c r="AJ14">
        <f t="shared" si="8"/>
        <v>-438.02988157289838</v>
      </c>
      <c r="AK14">
        <f t="shared" si="30"/>
        <v>832.49877805070219</v>
      </c>
      <c r="AL14">
        <f t="shared" si="9"/>
        <v>-1470.2567194253356</v>
      </c>
      <c r="AN14">
        <f t="shared" si="10"/>
        <v>0</v>
      </c>
      <c r="AO14">
        <f t="shared" si="11"/>
        <v>0</v>
      </c>
      <c r="AP14">
        <f t="shared" si="12"/>
        <v>-3.1574270276704994</v>
      </c>
      <c r="AQ14">
        <f t="shared" si="13"/>
        <v>-532.90662824546587</v>
      </c>
      <c r="AR14">
        <f t="shared" si="14"/>
        <v>-536.06405527313643</v>
      </c>
      <c r="AS14">
        <f t="shared" si="15"/>
        <v>-125.92312383345121</v>
      </c>
      <c r="AT14">
        <f t="shared" si="16"/>
        <v>239.3235053810572</v>
      </c>
      <c r="AU14">
        <f t="shared" si="17"/>
        <v>-422.66367372553049</v>
      </c>
      <c r="AW14">
        <v>11</v>
      </c>
      <c r="AX14">
        <f>IF(Z14&gt;0, (R14*SUMPRODUCT(K14:$K$98, X14:$X$98)-K14*$AZ$3)/Z14, 0)</f>
        <v>14033.698611627773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2.1892320000000002E-3</v>
      </c>
      <c r="Q15" s="5">
        <f t="shared" si="29"/>
        <v>12.5</v>
      </c>
      <c r="R15">
        <f t="shared" si="0"/>
        <v>1000000</v>
      </c>
      <c r="S15">
        <f t="shared" si="1"/>
        <v>14635.312157356484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12330.8695680115</v>
      </c>
      <c r="AC15">
        <f t="shared" si="2"/>
        <v>12702.736945082648</v>
      </c>
      <c r="AE15">
        <f t="shared" si="3"/>
        <v>0</v>
      </c>
      <c r="AF15">
        <f t="shared" si="4"/>
        <v>0</v>
      </c>
      <c r="AG15">
        <f t="shared" si="5"/>
        <v>-10.849390167173151</v>
      </c>
      <c r="AH15">
        <f t="shared" si="6"/>
        <v>-1923.5937006477996</v>
      </c>
      <c r="AI15">
        <f t="shared" si="7"/>
        <v>-1934.4430908149727</v>
      </c>
      <c r="AJ15">
        <f t="shared" si="8"/>
        <v>-371.86737707114844</v>
      </c>
      <c r="AK15">
        <f t="shared" si="30"/>
        <v>863.1608697608051</v>
      </c>
      <c r="AL15">
        <f t="shared" si="9"/>
        <v>-1443.1495981253158</v>
      </c>
      <c r="AN15">
        <f t="shared" si="10"/>
        <v>0</v>
      </c>
      <c r="AO15">
        <f t="shared" si="11"/>
        <v>0</v>
      </c>
      <c r="AP15">
        <f t="shared" si="12"/>
        <v>-2.7847682295599587</v>
      </c>
      <c r="AQ15">
        <f t="shared" si="13"/>
        <v>-493.73859190293882</v>
      </c>
      <c r="AR15">
        <f t="shared" si="14"/>
        <v>-496.52336013249879</v>
      </c>
      <c r="AS15">
        <f t="shared" si="15"/>
        <v>-95.449093573095055</v>
      </c>
      <c r="AT15">
        <f t="shared" si="16"/>
        <v>221.5518964726775</v>
      </c>
      <c r="AU15">
        <f t="shared" si="17"/>
        <v>-370.42055723291628</v>
      </c>
      <c r="AW15">
        <v>12</v>
      </c>
      <c r="AX15">
        <f>IF(Z15&gt;0, (R15*SUMPRODUCT(K15:$K$98, X15:$X$98)-K15*$AZ$3)/Z15, 0)</f>
        <v>14635.312157356484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2.8741389999999999E-3</v>
      </c>
      <c r="Q16" s="5">
        <f t="shared" si="29"/>
        <v>12.5</v>
      </c>
      <c r="R16">
        <f t="shared" si="0"/>
        <v>1000000</v>
      </c>
      <c r="S16">
        <f t="shared" si="1"/>
        <v>15192.787548291126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12702.736945082648</v>
      </c>
      <c r="AC16">
        <f t="shared" si="2"/>
        <v>13016.832286498113</v>
      </c>
      <c r="AE16">
        <f t="shared" si="3"/>
        <v>0</v>
      </c>
      <c r="AF16">
        <f t="shared" si="4"/>
        <v>0</v>
      </c>
      <c r="AG16">
        <f t="shared" si="5"/>
        <v>-10.709713610095731</v>
      </c>
      <c r="AH16">
        <f t="shared" si="6"/>
        <v>-2494.6124324551097</v>
      </c>
      <c r="AI16">
        <f t="shared" si="7"/>
        <v>-2505.3221460652053</v>
      </c>
      <c r="AJ16">
        <f t="shared" si="8"/>
        <v>-314.09534141546465</v>
      </c>
      <c r="AK16">
        <f t="shared" si="30"/>
        <v>889.19158615578544</v>
      </c>
      <c r="AL16">
        <f t="shared" si="9"/>
        <v>-1930.2259013248845</v>
      </c>
      <c r="AN16">
        <f t="shared" si="10"/>
        <v>0</v>
      </c>
      <c r="AO16">
        <f t="shared" si="11"/>
        <v>0</v>
      </c>
      <c r="AP16">
        <f t="shared" si="12"/>
        <v>-2.4543899431159106</v>
      </c>
      <c r="AQ16">
        <f t="shared" si="13"/>
        <v>-571.70078389565924</v>
      </c>
      <c r="AR16">
        <f t="shared" si="14"/>
        <v>-574.15517383877511</v>
      </c>
      <c r="AS16">
        <f t="shared" si="15"/>
        <v>-71.98254549243579</v>
      </c>
      <c r="AT16">
        <f t="shared" si="16"/>
        <v>203.77976162749476</v>
      </c>
      <c r="AU16">
        <f t="shared" si="17"/>
        <v>-442.35795770371612</v>
      </c>
      <c r="AW16">
        <v>13</v>
      </c>
      <c r="AX16">
        <f>IF(Z16&gt;0, (R16*SUMPRODUCT(K16:$K$98, X16:$X$98)-K16*$AZ$3)/Z16, 0)</f>
        <v>15192.787548291126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3.657909E-3</v>
      </c>
      <c r="Q17" s="5">
        <f t="shared" si="29"/>
        <v>12.5</v>
      </c>
      <c r="R17">
        <f t="shared" si="0"/>
        <v>1000000</v>
      </c>
      <c r="S17">
        <f t="shared" si="1"/>
        <v>15580.163942437284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13016.832286498113</v>
      </c>
      <c r="AC17">
        <f t="shared" si="2"/>
        <v>13166.41180020817</v>
      </c>
      <c r="AE17">
        <f t="shared" si="3"/>
        <v>0</v>
      </c>
      <c r="AF17">
        <f t="shared" si="4"/>
        <v>0</v>
      </c>
      <c r="AG17">
        <f t="shared" si="5"/>
        <v>-10.563441316192982</v>
      </c>
      <c r="AH17">
        <f t="shared" si="6"/>
        <v>-3134.0126241433331</v>
      </c>
      <c r="AI17">
        <f t="shared" si="7"/>
        <v>-3144.576065459526</v>
      </c>
      <c r="AJ17">
        <f t="shared" si="8"/>
        <v>-149.57951371005765</v>
      </c>
      <c r="AK17">
        <f t="shared" si="30"/>
        <v>911.17826005486802</v>
      </c>
      <c r="AL17">
        <f t="shared" si="9"/>
        <v>-2382.9773191147156</v>
      </c>
      <c r="AN17">
        <f t="shared" si="10"/>
        <v>0</v>
      </c>
      <c r="AO17">
        <f t="shared" si="11"/>
        <v>0</v>
      </c>
      <c r="AP17">
        <f t="shared" si="12"/>
        <v>-2.1614893826984982</v>
      </c>
      <c r="AQ17">
        <f t="shared" si="13"/>
        <v>-641.28107588808393</v>
      </c>
      <c r="AR17">
        <f t="shared" si="14"/>
        <v>-643.44256527078244</v>
      </c>
      <c r="AS17">
        <f t="shared" si="15"/>
        <v>-30.606932066529925</v>
      </c>
      <c r="AT17">
        <f t="shared" si="16"/>
        <v>186.44512483211184</v>
      </c>
      <c r="AU17">
        <f t="shared" si="17"/>
        <v>-487.6043725052005</v>
      </c>
      <c r="AW17">
        <v>14</v>
      </c>
      <c r="AX17">
        <f>IF(Z17&gt;0, (R17*SUMPRODUCT(K17:$K$98, X17:$X$98)-K17*$AZ$3)/Z17, 0)</f>
        <v>15580.163942437284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4.4868319999999996E-3</v>
      </c>
      <c r="Q18" s="5">
        <f t="shared" si="29"/>
        <v>12.5</v>
      </c>
      <c r="R18">
        <f t="shared" si="0"/>
        <v>1000000</v>
      </c>
      <c r="S18">
        <f t="shared" si="1"/>
        <v>15812.453996365817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13166.41180020817</v>
      </c>
      <c r="AC18">
        <f t="shared" si="2"/>
        <v>13169.130990039477</v>
      </c>
      <c r="AE18">
        <f t="shared" si="3"/>
        <v>0</v>
      </c>
      <c r="AF18">
        <f t="shared" si="4"/>
        <v>0</v>
      </c>
      <c r="AG18">
        <f t="shared" si="5"/>
        <v>-10.410410516503434</v>
      </c>
      <c r="AH18">
        <f t="shared" si="6"/>
        <v>-3791.7109222093427</v>
      </c>
      <c r="AI18">
        <f t="shared" si="7"/>
        <v>-3802.1213327258461</v>
      </c>
      <c r="AJ18">
        <f t="shared" si="8"/>
        <v>-2.7191898313067213</v>
      </c>
      <c r="AK18">
        <f t="shared" si="30"/>
        <v>921.64882601457202</v>
      </c>
      <c r="AL18">
        <f t="shared" si="9"/>
        <v>-2883.1916965425808</v>
      </c>
      <c r="AN18">
        <f t="shared" si="10"/>
        <v>0</v>
      </c>
      <c r="AO18">
        <f t="shared" si="11"/>
        <v>0</v>
      </c>
      <c r="AP18">
        <f t="shared" si="12"/>
        <v>-1.9019430795906795</v>
      </c>
      <c r="AQ18">
        <f t="shared" si="13"/>
        <v>-692.7314092822761</v>
      </c>
      <c r="AR18">
        <f t="shared" si="14"/>
        <v>-694.63335236186686</v>
      </c>
      <c r="AS18">
        <f t="shared" si="15"/>
        <v>-0.49678581584736675</v>
      </c>
      <c r="AT18">
        <f t="shared" si="16"/>
        <v>168.3817947114008</v>
      </c>
      <c r="AU18">
        <f t="shared" si="17"/>
        <v>-526.74834346631337</v>
      </c>
      <c r="AW18">
        <v>15</v>
      </c>
      <c r="AX18">
        <f>IF(Z18&gt;0, (R18*SUMPRODUCT(K18:$K$98, X18:$X$98)-K18*$AZ$3)/Z18, 0)</f>
        <v>15812.453996365817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5.3970320000000004E-3</v>
      </c>
      <c r="Q19" s="5">
        <f t="shared" si="29"/>
        <v>12.5</v>
      </c>
      <c r="R19">
        <f t="shared" si="0"/>
        <v>1000000</v>
      </c>
      <c r="S19">
        <f t="shared" si="1"/>
        <v>15916.153209360971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13169.130990039477</v>
      </c>
      <c r="AC19">
        <f t="shared" si="2"/>
        <v>13051.399818006656</v>
      </c>
      <c r="AE19">
        <f t="shared" si="3"/>
        <v>0</v>
      </c>
      <c r="AF19">
        <f t="shared" si="4"/>
        <v>0</v>
      </c>
      <c r="AG19">
        <f t="shared" si="5"/>
        <v>-10.250121092647694</v>
      </c>
      <c r="AH19">
        <f t="shared" si="6"/>
        <v>-4494.8254952564457</v>
      </c>
      <c r="AI19">
        <f t="shared" si="7"/>
        <v>-4505.0756163490933</v>
      </c>
      <c r="AJ19">
        <f t="shared" si="8"/>
        <v>117.73117203282163</v>
      </c>
      <c r="AK19">
        <f t="shared" si="30"/>
        <v>921.83916930276348</v>
      </c>
      <c r="AL19">
        <f t="shared" si="9"/>
        <v>-3465.5052750135083</v>
      </c>
      <c r="AN19">
        <f t="shared" si="10"/>
        <v>0</v>
      </c>
      <c r="AO19">
        <f t="shared" si="11"/>
        <v>0</v>
      </c>
      <c r="AP19">
        <f t="shared" si="12"/>
        <v>-1.6720167867250384</v>
      </c>
      <c r="AQ19">
        <f t="shared" si="13"/>
        <v>-733.20340448067464</v>
      </c>
      <c r="AR19">
        <f t="shared" si="14"/>
        <v>-734.8754212673997</v>
      </c>
      <c r="AS19">
        <f t="shared" si="15"/>
        <v>19.204504432722121</v>
      </c>
      <c r="AT19">
        <f t="shared" si="16"/>
        <v>150.37193724866975</v>
      </c>
      <c r="AU19">
        <f t="shared" si="17"/>
        <v>-565.29897958600782</v>
      </c>
      <c r="AW19">
        <v>16</v>
      </c>
      <c r="AX19">
        <f>IF(Z19&gt;0, (R19*SUMPRODUCT(K19:$K$98, X19:$X$98)-K19*$AZ$3)/Z19, 0)</f>
        <v>15916.153209360971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6.3737730000000001E-3</v>
      </c>
      <c r="Q20" s="5">
        <f t="shared" si="29"/>
        <v>12.5</v>
      </c>
      <c r="R20">
        <f t="shared" si="0"/>
        <v>1000000</v>
      </c>
      <c r="S20">
        <f t="shared" si="1"/>
        <v>15908.578443600894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13051.399818006656</v>
      </c>
      <c r="AC20">
        <f t="shared" si="2"/>
        <v>12831.589482498708</v>
      </c>
      <c r="AE20">
        <f t="shared" si="3"/>
        <v>0</v>
      </c>
      <c r="AF20">
        <f t="shared" si="4"/>
        <v>0</v>
      </c>
      <c r="AG20">
        <f t="shared" si="5"/>
        <v>-10.082287936654168</v>
      </c>
      <c r="AH20">
        <f t="shared" si="6"/>
        <v>-5226.5556053638702</v>
      </c>
      <c r="AI20">
        <f t="shared" si="7"/>
        <v>-5236.6378933005244</v>
      </c>
      <c r="AJ20">
        <f t="shared" si="8"/>
        <v>219.81033550794746</v>
      </c>
      <c r="AK20">
        <f t="shared" si="30"/>
        <v>913.59798726046597</v>
      </c>
      <c r="AL20">
        <f t="shared" si="9"/>
        <v>-4103.2295705321112</v>
      </c>
      <c r="AN20">
        <f t="shared" si="10"/>
        <v>0</v>
      </c>
      <c r="AO20">
        <f t="shared" si="11"/>
        <v>0</v>
      </c>
      <c r="AP20">
        <f t="shared" si="12"/>
        <v>-1.4684281816134046</v>
      </c>
      <c r="AQ20">
        <f t="shared" si="13"/>
        <v>-761.21824648391487</v>
      </c>
      <c r="AR20">
        <f t="shared" si="14"/>
        <v>-762.68667466552836</v>
      </c>
      <c r="AS20">
        <f t="shared" si="15"/>
        <v>32.014131444938833</v>
      </c>
      <c r="AT20">
        <f t="shared" si="16"/>
        <v>133.06037673069571</v>
      </c>
      <c r="AU20">
        <f t="shared" si="17"/>
        <v>-597.61216648989375</v>
      </c>
      <c r="AW20">
        <v>17</v>
      </c>
      <c r="AX20">
        <f>IF(Z20&gt;0, (R20*SUMPRODUCT(K20:$K$98, X20:$X$98)-K20*$AZ$3)/Z20, 0)</f>
        <v>15908.578443600894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7.4983330000000003E-3</v>
      </c>
      <c r="Q21" s="5">
        <f t="shared" si="29"/>
        <v>12.5</v>
      </c>
      <c r="R21">
        <f t="shared" si="0"/>
        <v>1000000</v>
      </c>
      <c r="S21">
        <f t="shared" si="1"/>
        <v>15809.773146932568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12831.589482498708</v>
      </c>
      <c r="AC21">
        <f t="shared" si="2"/>
        <v>12528.757904740443</v>
      </c>
      <c r="AE21">
        <f t="shared" si="3"/>
        <v>0</v>
      </c>
      <c r="AF21">
        <f t="shared" si="4"/>
        <v>0</v>
      </c>
      <c r="AG21">
        <f t="shared" si="5"/>
        <v>-9.9058647049367128</v>
      </c>
      <c r="AH21">
        <f t="shared" si="6"/>
        <v>-6048.0281880732691</v>
      </c>
      <c r="AI21">
        <f t="shared" si="7"/>
        <v>-6057.934052778206</v>
      </c>
      <c r="AJ21">
        <f t="shared" si="8"/>
        <v>302.83157775826476</v>
      </c>
      <c r="AK21">
        <f t="shared" si="30"/>
        <v>898.21126377490964</v>
      </c>
      <c r="AL21">
        <f t="shared" si="9"/>
        <v>-4856.8912112450316</v>
      </c>
      <c r="AN21">
        <f t="shared" si="10"/>
        <v>0</v>
      </c>
      <c r="AO21">
        <f t="shared" si="11"/>
        <v>0</v>
      </c>
      <c r="AP21">
        <f t="shared" si="12"/>
        <v>-1.2881545859865615</v>
      </c>
      <c r="AQ21">
        <f t="shared" si="13"/>
        <v>-786.48310659441313</v>
      </c>
      <c r="AR21">
        <f t="shared" si="14"/>
        <v>-787.77126118039973</v>
      </c>
      <c r="AS21">
        <f t="shared" si="15"/>
        <v>39.380094246234407</v>
      </c>
      <c r="AT21">
        <f t="shared" si="16"/>
        <v>116.80302457995533</v>
      </c>
      <c r="AU21">
        <f t="shared" si="17"/>
        <v>-631.58814235420994</v>
      </c>
      <c r="AW21">
        <v>18</v>
      </c>
      <c r="AX21">
        <f>IF(Z21&gt;0, (R21*SUMPRODUCT(K21:$K$98, X21:$X$98)-K21*$AZ$3)/Z21, 0)</f>
        <v>15809.773146932568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8.7783159999999995E-3</v>
      </c>
      <c r="Q22" s="5">
        <f t="shared" si="29"/>
        <v>12.5</v>
      </c>
      <c r="R22">
        <f t="shared" si="0"/>
        <v>1000000</v>
      </c>
      <c r="S22">
        <f t="shared" si="1"/>
        <v>15627.233895809914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12528.757904740443</v>
      </c>
      <c r="AC22">
        <f t="shared" si="2"/>
        <v>12151.54860950822</v>
      </c>
      <c r="AE22">
        <f t="shared" si="3"/>
        <v>0</v>
      </c>
      <c r="AF22">
        <f t="shared" si="4"/>
        <v>0</v>
      </c>
      <c r="AG22">
        <f t="shared" si="5"/>
        <v>-9.7198492472541638</v>
      </c>
      <c r="AH22">
        <f t="shared" si="6"/>
        <v>-6956.5448506544972</v>
      </c>
      <c r="AI22">
        <f t="shared" si="7"/>
        <v>-6966.2646999017516</v>
      </c>
      <c r="AJ22">
        <f t="shared" si="8"/>
        <v>377.20929523222367</v>
      </c>
      <c r="AK22">
        <f t="shared" si="30"/>
        <v>877.01305333183109</v>
      </c>
      <c r="AL22">
        <f t="shared" si="9"/>
        <v>-5712.0423513376973</v>
      </c>
      <c r="AN22">
        <f t="shared" si="10"/>
        <v>0</v>
      </c>
      <c r="AO22">
        <f t="shared" si="11"/>
        <v>0</v>
      </c>
      <c r="AP22">
        <f t="shared" si="12"/>
        <v>-1.1285403679589789</v>
      </c>
      <c r="AQ22">
        <f t="shared" si="13"/>
        <v>-807.70200090280048</v>
      </c>
      <c r="AR22">
        <f t="shared" si="14"/>
        <v>-808.83054127075945</v>
      </c>
      <c r="AS22">
        <f t="shared" si="15"/>
        <v>43.796555482501851</v>
      </c>
      <c r="AT22">
        <f t="shared" si="16"/>
        <v>101.82715891314189</v>
      </c>
      <c r="AU22">
        <f t="shared" si="17"/>
        <v>-663.20682687511578</v>
      </c>
      <c r="AW22">
        <v>19</v>
      </c>
      <c r="AX22">
        <f>IF(Z22&gt;0, (R22*SUMPRODUCT(K22:$K$98, X22:$X$98)-K22*$AZ$3)/Z22, 0)</f>
        <v>15627.233895809914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1.019566E-2</v>
      </c>
      <c r="Q23" s="5">
        <f t="shared" si="29"/>
        <v>12.5</v>
      </c>
      <c r="R23">
        <f t="shared" si="0"/>
        <v>1000000</v>
      </c>
      <c r="S23">
        <f t="shared" si="1"/>
        <v>15368.834453112288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12151.54860950822</v>
      </c>
      <c r="AC23">
        <f t="shared" si="2"/>
        <v>11709.269654464517</v>
      </c>
      <c r="AE23">
        <f t="shared" si="3"/>
        <v>0</v>
      </c>
      <c r="AF23">
        <f t="shared" si="4"/>
        <v>0</v>
      </c>
      <c r="AG23">
        <f t="shared" si="5"/>
        <v>-9.5235504766053634</v>
      </c>
      <c r="AH23">
        <f t="shared" si="6"/>
        <v>-7928.0222541007524</v>
      </c>
      <c r="AI23">
        <f t="shared" si="7"/>
        <v>-7937.5458045773576</v>
      </c>
      <c r="AJ23">
        <f t="shared" si="8"/>
        <v>442.27895504370281</v>
      </c>
      <c r="AK23">
        <f t="shared" si="30"/>
        <v>850.60840266557545</v>
      </c>
      <c r="AL23">
        <f t="shared" si="9"/>
        <v>-6644.6584468680794</v>
      </c>
      <c r="AN23">
        <f t="shared" si="10"/>
        <v>0</v>
      </c>
      <c r="AO23">
        <f t="shared" si="11"/>
        <v>0</v>
      </c>
      <c r="AP23">
        <f t="shared" si="12"/>
        <v>-0.98727566999232552</v>
      </c>
      <c r="AQ23">
        <f t="shared" si="13"/>
        <v>-821.87242057033177</v>
      </c>
      <c r="AR23">
        <f t="shared" si="14"/>
        <v>-822.85969624032418</v>
      </c>
      <c r="AS23">
        <f t="shared" si="15"/>
        <v>45.849628532647849</v>
      </c>
      <c r="AT23">
        <f t="shared" si="16"/>
        <v>88.17982145479175</v>
      </c>
      <c r="AU23">
        <f t="shared" si="17"/>
        <v>-688.83024625288454</v>
      </c>
      <c r="AW23">
        <v>20</v>
      </c>
      <c r="AX23">
        <f>IF(Z23&gt;0, (R23*SUMPRODUCT(K23:$K$98, X23:$X$98)-K23*$AZ$3)/Z23, 0)</f>
        <v>15368.834453112288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1.1804551E-2</v>
      </c>
      <c r="Q24" s="5">
        <f t="shared" si="29"/>
        <v>12.5</v>
      </c>
      <c r="R24">
        <f t="shared" si="0"/>
        <v>1000000</v>
      </c>
      <c r="S24">
        <f t="shared" si="1"/>
        <v>15046.419766711777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11709.269654464517</v>
      </c>
      <c r="AC24">
        <f t="shared" si="2"/>
        <v>11213.66781055409</v>
      </c>
      <c r="AE24">
        <f t="shared" si="3"/>
        <v>0</v>
      </c>
      <c r="AF24">
        <f t="shared" si="4"/>
        <v>0</v>
      </c>
      <c r="AG24">
        <f t="shared" si="5"/>
        <v>-9.3158937345371484</v>
      </c>
      <c r="AH24">
        <f t="shared" si="6"/>
        <v>-8993.6989841729865</v>
      </c>
      <c r="AI24">
        <f t="shared" si="7"/>
        <v>-9003.0148779075244</v>
      </c>
      <c r="AJ24">
        <f t="shared" si="8"/>
        <v>495.6018439104264</v>
      </c>
      <c r="AK24">
        <f t="shared" si="30"/>
        <v>819.64887581251628</v>
      </c>
      <c r="AL24">
        <f t="shared" si="9"/>
        <v>-7687.7641581845819</v>
      </c>
      <c r="AN24">
        <f t="shared" si="10"/>
        <v>0</v>
      </c>
      <c r="AO24">
        <f t="shared" si="11"/>
        <v>0</v>
      </c>
      <c r="AP24">
        <f t="shared" si="12"/>
        <v>-0.8622755065133203</v>
      </c>
      <c r="AQ24">
        <f t="shared" si="13"/>
        <v>-832.45328553454124</v>
      </c>
      <c r="AR24">
        <f t="shared" si="14"/>
        <v>-833.31556104105459</v>
      </c>
      <c r="AS24">
        <f t="shared" si="15"/>
        <v>45.872714219837619</v>
      </c>
      <c r="AT24">
        <f t="shared" si="16"/>
        <v>75.866381658487853</v>
      </c>
      <c r="AU24">
        <f t="shared" si="17"/>
        <v>-711.57646516272916</v>
      </c>
      <c r="AW24">
        <v>21</v>
      </c>
      <c r="AX24">
        <f>IF(Z24&gt;0, (R24*SUMPRODUCT(K24:$K$98, X24:$X$98)-K24*$AZ$3)/Z24, 0)</f>
        <v>15046.419766711777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1.3628751999999999E-2</v>
      </c>
      <c r="Q25" s="5">
        <f t="shared" si="29"/>
        <v>12.5</v>
      </c>
      <c r="R25">
        <f t="shared" si="0"/>
        <v>1000000</v>
      </c>
      <c r="S25">
        <f t="shared" si="1"/>
        <v>14666.881708208441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11213.66781055409</v>
      </c>
      <c r="AC25">
        <f t="shared" si="2"/>
        <v>10672.527539894465</v>
      </c>
      <c r="AE25">
        <f t="shared" si="3"/>
        <v>0</v>
      </c>
      <c r="AF25">
        <f t="shared" si="4"/>
        <v>0</v>
      </c>
      <c r="AG25">
        <f t="shared" si="5"/>
        <v>-9.0957707918254158</v>
      </c>
      <c r="AH25">
        <f t="shared" si="6"/>
        <v>-10157.120429308849</v>
      </c>
      <c r="AI25">
        <f t="shared" si="7"/>
        <v>-10166.216200100675</v>
      </c>
      <c r="AJ25">
        <f t="shared" si="8"/>
        <v>541.14027065962546</v>
      </c>
      <c r="AK25">
        <f t="shared" si="30"/>
        <v>784.95674673878636</v>
      </c>
      <c r="AL25">
        <f t="shared" si="9"/>
        <v>-8840.1191827022631</v>
      </c>
      <c r="AN25">
        <f t="shared" si="10"/>
        <v>0</v>
      </c>
      <c r="AO25">
        <f t="shared" si="11"/>
        <v>0</v>
      </c>
      <c r="AP25">
        <f t="shared" si="12"/>
        <v>-0.75169733251271664</v>
      </c>
      <c r="AQ25">
        <f t="shared" si="13"/>
        <v>-839.40993099603031</v>
      </c>
      <c r="AR25">
        <f t="shared" si="14"/>
        <v>-840.16162832854309</v>
      </c>
      <c r="AS25">
        <f t="shared" si="15"/>
        <v>44.721190460914769</v>
      </c>
      <c r="AT25">
        <f t="shared" si="16"/>
        <v>64.87079612776715</v>
      </c>
      <c r="AU25">
        <f t="shared" si="17"/>
        <v>-730.56964173986114</v>
      </c>
      <c r="AW25">
        <v>22</v>
      </c>
      <c r="AX25">
        <f>IF(Z25&gt;0, (R25*SUMPRODUCT(K25:$K$98, X25:$X$98)-K25*$AZ$3)/Z25, 0)</f>
        <v>14666.881708208441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1.5530428000000001E-2</v>
      </c>
      <c r="Q26" s="5">
        <f t="shared" si="29"/>
        <v>12.5</v>
      </c>
      <c r="R26">
        <f t="shared" si="0"/>
        <v>1000000</v>
      </c>
      <c r="S26">
        <f t="shared" si="1"/>
        <v>14234.161798903606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10672.527539894465</v>
      </c>
      <c r="AC26">
        <f t="shared" si="2"/>
        <v>10093.218515036755</v>
      </c>
      <c r="AE26">
        <f t="shared" si="3"/>
        <v>0</v>
      </c>
      <c r="AF26">
        <f t="shared" si="4"/>
        <v>0</v>
      </c>
      <c r="AG26">
        <f t="shared" si="5"/>
        <v>-8.8635518705202152</v>
      </c>
      <c r="AH26">
        <f t="shared" si="6"/>
        <v>-11300.897070955809</v>
      </c>
      <c r="AI26">
        <f t="shared" si="7"/>
        <v>-11309.760622826328</v>
      </c>
      <c r="AJ26">
        <f t="shared" si="8"/>
        <v>579.30902485771003</v>
      </c>
      <c r="AK26">
        <f t="shared" si="30"/>
        <v>747.07692779261265</v>
      </c>
      <c r="AL26">
        <f t="shared" si="9"/>
        <v>-9983.3746701760065</v>
      </c>
      <c r="AN26">
        <f t="shared" si="10"/>
        <v>0</v>
      </c>
      <c r="AO26">
        <f t="shared" si="11"/>
        <v>0</v>
      </c>
      <c r="AP26">
        <f t="shared" si="12"/>
        <v>-0.65402337311357917</v>
      </c>
      <c r="AQ26">
        <f t="shared" si="13"/>
        <v>-833.87009288434319</v>
      </c>
      <c r="AR26">
        <f t="shared" si="14"/>
        <v>-834.52411625745674</v>
      </c>
      <c r="AS26">
        <f t="shared" si="15"/>
        <v>42.746028685489115</v>
      </c>
      <c r="AT26">
        <f t="shared" si="16"/>
        <v>55.125279281699221</v>
      </c>
      <c r="AU26">
        <f t="shared" si="17"/>
        <v>-736.65280829026835</v>
      </c>
      <c r="AW26">
        <v>23</v>
      </c>
      <c r="AX26">
        <f>IF(Z26&gt;0, (R26*SUMPRODUCT(K26:$K$98, X26:$X$98)-K26*$AZ$3)/Z26, 0)</f>
        <v>14234.161798903606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1.7564712E-2</v>
      </c>
      <c r="Q27" s="5">
        <f t="shared" si="29"/>
        <v>12.5</v>
      </c>
      <c r="R27">
        <f t="shared" si="0"/>
        <v>1000000</v>
      </c>
      <c r="S27">
        <f t="shared" si="1"/>
        <v>13765.12271950771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10093.218515036755</v>
      </c>
      <c r="AC27">
        <f t="shared" si="2"/>
        <v>9491.5813740616268</v>
      </c>
      <c r="AE27">
        <f t="shared" si="3"/>
        <v>0</v>
      </c>
      <c r="AF27">
        <f t="shared" si="4"/>
        <v>0</v>
      </c>
      <c r="AG27">
        <f t="shared" si="5"/>
        <v>-8.6192306159122634</v>
      </c>
      <c r="AH27">
        <f t="shared" si="6"/>
        <v>-12454.858872219909</v>
      </c>
      <c r="AI27">
        <f t="shared" si="7"/>
        <v>-12463.478102835821</v>
      </c>
      <c r="AJ27">
        <f t="shared" si="8"/>
        <v>601.6371409751282</v>
      </c>
      <c r="AK27">
        <f t="shared" si="30"/>
        <v>706.52529605257291</v>
      </c>
      <c r="AL27">
        <f t="shared" si="9"/>
        <v>-11155.315665808121</v>
      </c>
      <c r="AN27">
        <f t="shared" si="10"/>
        <v>0</v>
      </c>
      <c r="AO27">
        <f t="shared" si="11"/>
        <v>0</v>
      </c>
      <c r="AP27">
        <f t="shared" si="12"/>
        <v>-0.56785304213610244</v>
      </c>
      <c r="AQ27">
        <f t="shared" si="13"/>
        <v>-820.55229928632571</v>
      </c>
      <c r="AR27">
        <f t="shared" si="14"/>
        <v>-821.12015232846181</v>
      </c>
      <c r="AS27">
        <f t="shared" si="15"/>
        <v>39.637120294017585</v>
      </c>
      <c r="AT27">
        <f t="shared" si="16"/>
        <v>46.547372565816936</v>
      </c>
      <c r="AU27">
        <f t="shared" si="17"/>
        <v>-734.93565946862736</v>
      </c>
      <c r="AW27">
        <v>24</v>
      </c>
      <c r="AX27">
        <f>IF(Z27&gt;0, (R27*SUMPRODUCT(K27:$K$98, X27:$X$98)-K27*$AZ$3)/Z27, 0)</f>
        <v>13765.12271950771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1.9807176999999999E-2</v>
      </c>
      <c r="Q28" s="5">
        <f t="shared" si="29"/>
        <v>12.5</v>
      </c>
      <c r="R28">
        <f t="shared" si="0"/>
        <v>1000000</v>
      </c>
      <c r="S28">
        <f t="shared" si="1"/>
        <v>13271.413476984664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9491.5813740616268</v>
      </c>
      <c r="AC28">
        <f t="shared" si="2"/>
        <v>8878.3799246942399</v>
      </c>
      <c r="AE28">
        <f t="shared" si="3"/>
        <v>0</v>
      </c>
      <c r="AF28">
        <f t="shared" si="4"/>
        <v>0</v>
      </c>
      <c r="AG28">
        <f t="shared" si="5"/>
        <v>-8.362315683339947</v>
      </c>
      <c r="AH28">
        <f t="shared" si="6"/>
        <v>-13657.810113055459</v>
      </c>
      <c r="AI28">
        <f t="shared" si="7"/>
        <v>-13666.172428738799</v>
      </c>
      <c r="AJ28">
        <f t="shared" si="8"/>
        <v>613.20144936738689</v>
      </c>
      <c r="AK28">
        <f t="shared" si="30"/>
        <v>664.41069618431391</v>
      </c>
      <c r="AL28">
        <f t="shared" si="9"/>
        <v>-12388.560283187098</v>
      </c>
      <c r="AN28">
        <f t="shared" si="10"/>
        <v>0</v>
      </c>
      <c r="AO28">
        <f t="shared" si="11"/>
        <v>0</v>
      </c>
      <c r="AP28">
        <f t="shared" si="12"/>
        <v>-0.49189905892782415</v>
      </c>
      <c r="AQ28">
        <f t="shared" si="13"/>
        <v>-803.39755111273132</v>
      </c>
      <c r="AR28">
        <f t="shared" si="14"/>
        <v>-803.88945017165918</v>
      </c>
      <c r="AS28">
        <f t="shared" si="15"/>
        <v>36.070536834424047</v>
      </c>
      <c r="AT28">
        <f t="shared" si="16"/>
        <v>39.082834058246164</v>
      </c>
      <c r="AU28">
        <f t="shared" si="17"/>
        <v>-728.736079278989</v>
      </c>
      <c r="AW28">
        <v>25</v>
      </c>
      <c r="AX28">
        <f>IF(Z28&gt;0, (R28*SUMPRODUCT(K28:$K$98, X28:$X$98)-K28*$AZ$3)/Z28, 0)</f>
        <v>13271.413476984664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2.2489294999999999E-2</v>
      </c>
      <c r="Q29" s="5">
        <f t="shared" si="29"/>
        <v>12.5</v>
      </c>
      <c r="R29">
        <f t="shared" si="0"/>
        <v>1000000</v>
      </c>
      <c r="S29">
        <f t="shared" si="1"/>
        <v>12761.857111248961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8878.3799246942399</v>
      </c>
      <c r="AC29">
        <f t="shared" si="2"/>
        <v>8260.1170610091322</v>
      </c>
      <c r="AE29">
        <f t="shared" si="3"/>
        <v>0</v>
      </c>
      <c r="AF29">
        <f t="shared" si="4"/>
        <v>0</v>
      </c>
      <c r="AG29">
        <f t="shared" si="5"/>
        <v>-8.0906299422207901</v>
      </c>
      <c r="AH29">
        <f t="shared" si="6"/>
        <v>-15045.006742860693</v>
      </c>
      <c r="AI29">
        <f t="shared" si="7"/>
        <v>-15053.097372802913</v>
      </c>
      <c r="AJ29">
        <f t="shared" si="8"/>
        <v>618.26286368510773</v>
      </c>
      <c r="AK29">
        <f t="shared" si="30"/>
        <v>621.48659472859686</v>
      </c>
      <c r="AL29">
        <f t="shared" si="9"/>
        <v>-13813.347914389209</v>
      </c>
      <c r="AN29">
        <f t="shared" si="10"/>
        <v>0</v>
      </c>
      <c r="AO29">
        <f t="shared" si="11"/>
        <v>0</v>
      </c>
      <c r="AP29">
        <f t="shared" si="12"/>
        <v>-0.42492643329651403</v>
      </c>
      <c r="AQ29">
        <f t="shared" si="13"/>
        <v>-790.17593188930141</v>
      </c>
      <c r="AR29">
        <f t="shared" si="14"/>
        <v>-790.6008583225979</v>
      </c>
      <c r="AS29">
        <f t="shared" si="15"/>
        <v>32.47166603609223</v>
      </c>
      <c r="AT29">
        <f t="shared" si="16"/>
        <v>32.640978999853999</v>
      </c>
      <c r="AU29">
        <f t="shared" si="17"/>
        <v>-725.48821328665178</v>
      </c>
      <c r="AW29">
        <v>26</v>
      </c>
      <c r="AX29">
        <f>IF(Z29&gt;0, (R29*SUMPRODUCT(K29:$K$98, X29:$X$98)-K29*$AZ$3)/Z29, 0)</f>
        <v>12761.857111248961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2.5348699999999998E-2</v>
      </c>
      <c r="Q30" s="5">
        <f t="shared" si="29"/>
        <v>12.5</v>
      </c>
      <c r="R30">
        <f t="shared" si="0"/>
        <v>1000000</v>
      </c>
      <c r="S30">
        <f t="shared" si="1"/>
        <v>12228.692152664993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8260.1170610091322</v>
      </c>
      <c r="AC30">
        <f t="shared" si="2"/>
        <v>7635.2399571802107</v>
      </c>
      <c r="AE30">
        <f t="shared" si="3"/>
        <v>0</v>
      </c>
      <c r="AF30">
        <f t="shared" si="4"/>
        <v>0</v>
      </c>
      <c r="AG30">
        <f t="shared" si="5"/>
        <v>-7.8046366915822087</v>
      </c>
      <c r="AH30">
        <f t="shared" si="6"/>
        <v>-16406.956097309769</v>
      </c>
      <c r="AI30">
        <f t="shared" si="7"/>
        <v>-16414.760734001349</v>
      </c>
      <c r="AJ30">
        <f t="shared" si="8"/>
        <v>624.87710382892146</v>
      </c>
      <c r="AK30">
        <f t="shared" si="30"/>
        <v>578.2081942706393</v>
      </c>
      <c r="AL30">
        <f t="shared" si="9"/>
        <v>-15211.675435901789</v>
      </c>
      <c r="AN30">
        <f t="shared" si="10"/>
        <v>0</v>
      </c>
      <c r="AO30">
        <f t="shared" si="11"/>
        <v>0</v>
      </c>
      <c r="AP30">
        <f t="shared" si="12"/>
        <v>-0.36598735382486197</v>
      </c>
      <c r="AQ30">
        <f t="shared" si="13"/>
        <v>-769.38090569309588</v>
      </c>
      <c r="AR30">
        <f t="shared" si="14"/>
        <v>-769.7468930469206</v>
      </c>
      <c r="AS30">
        <f t="shared" si="15"/>
        <v>29.302724359066545</v>
      </c>
      <c r="AT30">
        <f t="shared" si="16"/>
        <v>27.11425212261387</v>
      </c>
      <c r="AU30">
        <f t="shared" si="17"/>
        <v>-713.3299165652403</v>
      </c>
      <c r="AW30">
        <v>27</v>
      </c>
      <c r="AX30">
        <f>IF(Z30&gt;0, (R30*SUMPRODUCT(K30:$K$98, X30:$X$98)-K30*$AZ$3)/Z30, 0)</f>
        <v>12228.692152664993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2.8197647999999999E-2</v>
      </c>
      <c r="Q31" s="5">
        <f t="shared" si="29"/>
        <v>12.5</v>
      </c>
      <c r="R31">
        <f t="shared" si="0"/>
        <v>1000000</v>
      </c>
      <c r="S31">
        <f t="shared" si="1"/>
        <v>11678.92916450669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7635.2399571802107</v>
      </c>
      <c r="AC31">
        <f t="shared" si="2"/>
        <v>7013.4472908267362</v>
      </c>
      <c r="AE31">
        <f t="shared" si="3"/>
        <v>0</v>
      </c>
      <c r="AF31">
        <f t="shared" si="4"/>
        <v>0</v>
      </c>
      <c r="AG31">
        <f t="shared" si="5"/>
        <v>-7.5065179264692663</v>
      </c>
      <c r="AH31">
        <f t="shared" si="6"/>
        <v>-17605.791855769578</v>
      </c>
      <c r="AI31">
        <f t="shared" si="7"/>
        <v>-17613.298373696045</v>
      </c>
      <c r="AJ31">
        <f t="shared" si="8"/>
        <v>621.79266635347449</v>
      </c>
      <c r="AK31">
        <f t="shared" si="30"/>
        <v>534.46679700261484</v>
      </c>
      <c r="AL31">
        <f t="shared" si="9"/>
        <v>-16457.038910339958</v>
      </c>
      <c r="AN31">
        <f t="shared" si="10"/>
        <v>0</v>
      </c>
      <c r="AO31">
        <f t="shared" si="11"/>
        <v>0</v>
      </c>
      <c r="AP31">
        <f t="shared" si="12"/>
        <v>-0.3142924086705432</v>
      </c>
      <c r="AQ31">
        <f t="shared" si="13"/>
        <v>-737.141612543208</v>
      </c>
      <c r="AR31">
        <f t="shared" si="14"/>
        <v>-737.45590495187855</v>
      </c>
      <c r="AS31">
        <f t="shared" si="15"/>
        <v>26.034003610756987</v>
      </c>
      <c r="AT31">
        <f t="shared" si="16"/>
        <v>22.377733408463584</v>
      </c>
      <c r="AU31">
        <f t="shared" si="17"/>
        <v>-689.04416793265807</v>
      </c>
      <c r="AW31">
        <v>28</v>
      </c>
      <c r="AX31">
        <f>IF(Z31&gt;0, (R31*SUMPRODUCT(K31:$K$98, X31:$X$98)-K31*$AZ$3)/Z31, 0)</f>
        <v>11678.92916450669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3.1331300999999999E-2</v>
      </c>
      <c r="Q32" s="5">
        <f t="shared" si="29"/>
        <v>12.5</v>
      </c>
      <c r="R32">
        <f t="shared" si="0"/>
        <v>1000000</v>
      </c>
      <c r="S32">
        <f t="shared" si="1"/>
        <v>11130.9164948343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7013.4472908267362</v>
      </c>
      <c r="AC32">
        <f t="shared" si="2"/>
        <v>6408.0808919796273</v>
      </c>
      <c r="AE32">
        <f t="shared" si="3"/>
        <v>0</v>
      </c>
      <c r="AF32">
        <f t="shared" si="4"/>
        <v>0</v>
      </c>
      <c r="AG32">
        <f t="shared" si="5"/>
        <v>-7.1962637745884699</v>
      </c>
      <c r="AH32">
        <f t="shared" si="6"/>
        <v>-18815.117809288357</v>
      </c>
      <c r="AI32">
        <f t="shared" si="7"/>
        <v>-18822.314073062946</v>
      </c>
      <c r="AJ32">
        <f t="shared" si="8"/>
        <v>605.36639884710894</v>
      </c>
      <c r="AK32">
        <f t="shared" si="30"/>
        <v>490.9413103578716</v>
      </c>
      <c r="AL32">
        <f t="shared" si="9"/>
        <v>-17726.006363857967</v>
      </c>
      <c r="AN32">
        <f t="shared" si="10"/>
        <v>0</v>
      </c>
      <c r="AO32">
        <f t="shared" si="11"/>
        <v>0</v>
      </c>
      <c r="AP32">
        <f t="shared" si="12"/>
        <v>-0.26901990582657676</v>
      </c>
      <c r="AQ32">
        <f t="shared" si="13"/>
        <v>-703.37071843369984</v>
      </c>
      <c r="AR32">
        <f t="shared" si="14"/>
        <v>-703.6397383395265</v>
      </c>
      <c r="AS32">
        <f t="shared" si="15"/>
        <v>22.630578409799369</v>
      </c>
      <c r="AT32">
        <f t="shared" si="16"/>
        <v>18.352993889027314</v>
      </c>
      <c r="AU32">
        <f t="shared" si="17"/>
        <v>-662.65616604069987</v>
      </c>
      <c r="AW32">
        <v>29</v>
      </c>
      <c r="AX32">
        <f>IF(Z32&gt;0, (R32*SUMPRODUCT(K32:$K$98, X32:$X$98)-K32*$AZ$3)/Z32, 0)</f>
        <v>11130.9164948343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3.466458E-2</v>
      </c>
      <c r="Q33" s="5">
        <f t="shared" si="29"/>
        <v>12.5</v>
      </c>
      <c r="R33">
        <f t="shared" si="0"/>
        <v>1000000</v>
      </c>
      <c r="S33">
        <f t="shared" si="1"/>
        <v>10586.358751062924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6408.0808919796273</v>
      </c>
      <c r="AC33">
        <f t="shared" si="2"/>
        <v>5822.3666143460096</v>
      </c>
      <c r="AE33">
        <f t="shared" si="3"/>
        <v>0</v>
      </c>
      <c r="AF33">
        <f t="shared" si="4"/>
        <v>0</v>
      </c>
      <c r="AG33">
        <f t="shared" si="5"/>
        <v>-6.8748456755272604</v>
      </c>
      <c r="AH33">
        <f t="shared" si="6"/>
        <v>-19956.436905225921</v>
      </c>
      <c r="AI33">
        <f t="shared" si="7"/>
        <v>-19963.311750901448</v>
      </c>
      <c r="AJ33">
        <f t="shared" si="8"/>
        <v>585.71427763361771</v>
      </c>
      <c r="AK33">
        <f t="shared" si="30"/>
        <v>448.56566243857395</v>
      </c>
      <c r="AL33">
        <f t="shared" si="9"/>
        <v>-18929.031810829256</v>
      </c>
      <c r="AN33">
        <f t="shared" si="10"/>
        <v>0</v>
      </c>
      <c r="AO33">
        <f t="shared" si="11"/>
        <v>0</v>
      </c>
      <c r="AP33">
        <f t="shared" si="12"/>
        <v>-0.22946807564392244</v>
      </c>
      <c r="AQ33">
        <f t="shared" si="13"/>
        <v>-666.10443193698836</v>
      </c>
      <c r="AR33">
        <f t="shared" si="14"/>
        <v>-666.33390001263228</v>
      </c>
      <c r="AS33">
        <f t="shared" si="15"/>
        <v>19.549926574235208</v>
      </c>
      <c r="AT33">
        <f t="shared" si="16"/>
        <v>14.972190536019069</v>
      </c>
      <c r="AU33">
        <f t="shared" si="17"/>
        <v>-631.81178290237801</v>
      </c>
      <c r="AW33">
        <v>30</v>
      </c>
      <c r="AX33">
        <f>IF(Z33&gt;0, (R33*SUMPRODUCT(K33:$K$98, X33:$X$98)-K33*$AZ$3)/Z33, 0)</f>
        <v>10586.358751062924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3.8375247000000001E-2</v>
      </c>
      <c r="Q34" s="5">
        <f t="shared" si="29"/>
        <v>12.5</v>
      </c>
      <c r="R34">
        <f t="shared" si="0"/>
        <v>1000000</v>
      </c>
      <c r="S34">
        <f t="shared" si="1"/>
        <v>10052.531284492423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5822.3666143460096</v>
      </c>
      <c r="AC34">
        <f t="shared" si="2"/>
        <v>5261.3125759805253</v>
      </c>
      <c r="AE34">
        <f t="shared" si="3"/>
        <v>0</v>
      </c>
      <c r="AF34">
        <f t="shared" si="4"/>
        <v>0</v>
      </c>
      <c r="AG34">
        <f t="shared" si="5"/>
        <v>-6.5422733178867469</v>
      </c>
      <c r="AH34">
        <f t="shared" si="6"/>
        <v>-21105.912070819239</v>
      </c>
      <c r="AI34">
        <f t="shared" si="7"/>
        <v>-21112.454344137124</v>
      </c>
      <c r="AJ34">
        <f t="shared" si="8"/>
        <v>561.0540383654843</v>
      </c>
      <c r="AK34">
        <f t="shared" si="30"/>
        <v>407.56566300422071</v>
      </c>
      <c r="AL34">
        <f t="shared" si="9"/>
        <v>-20143.834642767419</v>
      </c>
      <c r="AN34">
        <f t="shared" si="10"/>
        <v>0</v>
      </c>
      <c r="AO34">
        <f t="shared" si="11"/>
        <v>0</v>
      </c>
      <c r="AP34">
        <f t="shared" si="12"/>
        <v>-0.19497098286252945</v>
      </c>
      <c r="AQ34">
        <f t="shared" si="13"/>
        <v>-628.99243438930057</v>
      </c>
      <c r="AR34">
        <f t="shared" si="14"/>
        <v>-629.18740537216308</v>
      </c>
      <c r="AS34">
        <f t="shared" si="15"/>
        <v>16.720374093824034</v>
      </c>
      <c r="AT34">
        <f t="shared" si="16"/>
        <v>12.146156853413039</v>
      </c>
      <c r="AU34">
        <f t="shared" si="17"/>
        <v>-600.32087442492593</v>
      </c>
      <c r="AW34">
        <v>31</v>
      </c>
      <c r="AX34">
        <f>IF(Z34&gt;0, (R34*SUMPRODUCT(K34:$K$98, X34:$X$98)-K34*$AZ$3)/Z34, 0)</f>
        <v>10052.531284492423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4.2655799000000001E-2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9531.8637484213523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5261.3125759805253</v>
      </c>
      <c r="AC35">
        <f t="shared" ref="AC35:AC66" si="33">S35*Z35</f>
        <v>4726.1151358514962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-6.1977846890570394</v>
      </c>
      <c r="AH35">
        <f t="shared" ref="AH35:AH66" si="37">-X35*R35</f>
        <v>-22325.271652067218</v>
      </c>
      <c r="AI35">
        <f t="shared" ref="AI35:AI66" si="38">SUM(AE35:AH35)</f>
        <v>-22331.469436756277</v>
      </c>
      <c r="AJ35">
        <f t="shared" ref="AJ35:AJ66" si="39">AB35-AC35</f>
        <v>535.19744012902902</v>
      </c>
      <c r="AK35">
        <f t="shared" si="30"/>
        <v>368.2918803186368</v>
      </c>
      <c r="AL35">
        <f t="shared" ref="AL35:AL66" si="40">SUM(AI35:AK35)</f>
        <v>-21427.980116308612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-0.1649148481947211</v>
      </c>
      <c r="AQ35">
        <f t="shared" ref="AQ35:AQ66" si="44">AH35*$K35</f>
        <v>-594.04593255832151</v>
      </c>
      <c r="AR35">
        <f t="shared" ref="AR35:AR66" si="45">AI35*$K35</f>
        <v>-594.21084740651634</v>
      </c>
      <c r="AS35">
        <f t="shared" ref="AS35:AS66" si="46">AJ35*$K35</f>
        <v>14.240895581435689</v>
      </c>
      <c r="AT35">
        <f t="shared" ref="AT35:AT66" si="47">AK35*$K35</f>
        <v>9.7997595239690671</v>
      </c>
      <c r="AU35">
        <f t="shared" ref="AU35:AU66" si="48">AL35*$K35</f>
        <v>-570.17019230111157</v>
      </c>
      <c r="AW35">
        <v>32</v>
      </c>
      <c r="AX35">
        <f>IF(Z35&gt;0, (R35*SUMPRODUCT(K35:$K$98, X35:$X$98)-K35*$AZ$3)/Z35, 0)</f>
        <v>9531.8637484213523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4.7231987000000003E-2</v>
      </c>
      <c r="Q36" s="5">
        <f t="shared" si="29"/>
        <v>12.5</v>
      </c>
      <c r="R36">
        <f t="shared" si="31"/>
        <v>1000000</v>
      </c>
      <c r="S36">
        <f t="shared" si="32"/>
        <v>9018.8301196739085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4726.1151358514962</v>
      </c>
      <c r="AC36">
        <f t="shared" si="33"/>
        <v>4215.8147338827011</v>
      </c>
      <c r="AE36">
        <f t="shared" si="34"/>
        <v>0</v>
      </c>
      <c r="AF36">
        <f t="shared" si="35"/>
        <v>0</v>
      </c>
      <c r="AG36">
        <f t="shared" si="36"/>
        <v>-5.8430731563041283</v>
      </c>
      <c r="AH36">
        <f t="shared" si="37"/>
        <v>-23418.694868987292</v>
      </c>
      <c r="AI36">
        <f t="shared" si="38"/>
        <v>-23424.537942143597</v>
      </c>
      <c r="AJ36">
        <f t="shared" si="39"/>
        <v>510.30040196879509</v>
      </c>
      <c r="AK36">
        <f t="shared" si="30"/>
        <v>330.82805950960477</v>
      </c>
      <c r="AL36">
        <f t="shared" si="40"/>
        <v>-22583.409480665199</v>
      </c>
      <c r="AN36">
        <f t="shared" si="41"/>
        <v>0</v>
      </c>
      <c r="AO36">
        <f t="shared" si="42"/>
        <v>0</v>
      </c>
      <c r="AP36">
        <f t="shared" si="43"/>
        <v>-0.1388182533452981</v>
      </c>
      <c r="AQ36">
        <f t="shared" si="44"/>
        <v>-556.37542614571726</v>
      </c>
      <c r="AR36">
        <f t="shared" si="45"/>
        <v>-556.51424439906259</v>
      </c>
      <c r="AS36">
        <f t="shared" si="46"/>
        <v>12.12358780863166</v>
      </c>
      <c r="AT36">
        <f t="shared" si="47"/>
        <v>7.8597293154183641</v>
      </c>
      <c r="AU36">
        <f t="shared" si="48"/>
        <v>-536.53092727501257</v>
      </c>
      <c r="AW36">
        <v>33</v>
      </c>
      <c r="AX36">
        <f>IF(Z36&gt;0, (R36*SUMPRODUCT(K36:$K$98, X36:$X$98)-K36*$AZ$3)/Z36, 0)</f>
        <v>9018.8301196739085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31"/>
        <v>1000000</v>
      </c>
      <c r="S37">
        <f t="shared" si="32"/>
        <v>8517.4155974303176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4215.8147338827011</v>
      </c>
      <c r="AC37">
        <f t="shared" si="33"/>
        <v>3734.2121029062055</v>
      </c>
      <c r="AE37">
        <f t="shared" si="34"/>
        <v>0</v>
      </c>
      <c r="AF37">
        <f t="shared" si="35"/>
        <v>0</v>
      </c>
      <c r="AG37">
        <f t="shared" si="36"/>
        <v>-5.4802599159785155</v>
      </c>
      <c r="AH37">
        <f t="shared" si="37"/>
        <v>-24350.600701005773</v>
      </c>
      <c r="AI37">
        <f t="shared" si="38"/>
        <v>-24356.08096092175</v>
      </c>
      <c r="AJ37">
        <f t="shared" si="39"/>
        <v>481.60263097649567</v>
      </c>
      <c r="AK37">
        <f t="shared" si="30"/>
        <v>295.10703137178911</v>
      </c>
      <c r="AL37">
        <f t="shared" si="40"/>
        <v>-23579.371298573464</v>
      </c>
      <c r="AN37">
        <f t="shared" si="41"/>
        <v>0</v>
      </c>
      <c r="AO37">
        <f t="shared" si="42"/>
        <v>0</v>
      </c>
      <c r="AP37">
        <f t="shared" si="43"/>
        <v>-0.11624877517724902</v>
      </c>
      <c r="AQ37">
        <f t="shared" si="44"/>
        <v>-516.53161523758649</v>
      </c>
      <c r="AR37">
        <f t="shared" si="45"/>
        <v>-516.64786401276376</v>
      </c>
      <c r="AS37">
        <f t="shared" si="46"/>
        <v>10.215886989214429</v>
      </c>
      <c r="AT37">
        <f t="shared" si="47"/>
        <v>6.2598912221554892</v>
      </c>
      <c r="AU37">
        <f t="shared" si="48"/>
        <v>-500.17208580139373</v>
      </c>
      <c r="AW37">
        <v>34</v>
      </c>
      <c r="AX37">
        <f>IF(Z37&gt;0, (R37*SUMPRODUCT(K37:$K$98, X37:$X$98)-K37*$AZ$3)/Z37, 0)</f>
        <v>8517.4155974303176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5.7568810999999998E-2</v>
      </c>
      <c r="Q38" s="5">
        <f t="shared" si="60"/>
        <v>12.5</v>
      </c>
      <c r="R38">
        <f t="shared" si="31"/>
        <v>1000000</v>
      </c>
      <c r="S38">
        <f t="shared" si="32"/>
        <v>8034.4037060792562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3734.2121029062055</v>
      </c>
      <c r="AC38">
        <f t="shared" si="33"/>
        <v>3284.4419119268528</v>
      </c>
      <c r="AE38">
        <f t="shared" si="34"/>
        <v>0</v>
      </c>
      <c r="AF38">
        <f t="shared" si="35"/>
        <v>0</v>
      </c>
      <c r="AG38">
        <f t="shared" si="36"/>
        <v>-5.1099652694848867</v>
      </c>
      <c r="AH38">
        <f t="shared" si="37"/>
        <v>-25239.363786707439</v>
      </c>
      <c r="AI38">
        <f t="shared" si="38"/>
        <v>-25244.473751976926</v>
      </c>
      <c r="AJ38">
        <f t="shared" si="39"/>
        <v>449.77019097935272</v>
      </c>
      <c r="AK38">
        <f t="shared" si="30"/>
        <v>261.39484720343438</v>
      </c>
      <c r="AL38">
        <f t="shared" si="40"/>
        <v>-24533.308713794137</v>
      </c>
      <c r="AN38">
        <f t="shared" si="41"/>
        <v>0</v>
      </c>
      <c r="AO38">
        <f t="shared" si="42"/>
        <v>0</v>
      </c>
      <c r="AP38">
        <f t="shared" si="43"/>
        <v>-9.6780342552067841E-2</v>
      </c>
      <c r="AQ38">
        <f t="shared" si="44"/>
        <v>-478.02169765432427</v>
      </c>
      <c r="AR38">
        <f t="shared" si="45"/>
        <v>-478.11847799687638</v>
      </c>
      <c r="AS38">
        <f t="shared" si="46"/>
        <v>8.5184362039859209</v>
      </c>
      <c r="AT38">
        <f t="shared" si="47"/>
        <v>4.9506956543843561</v>
      </c>
      <c r="AU38">
        <f t="shared" si="48"/>
        <v>-464.64934613850602</v>
      </c>
      <c r="AW38">
        <v>35</v>
      </c>
      <c r="AX38">
        <f>IF(Z38&gt;0, (R38*SUMPRODUCT(K38:$K$98, X38:$X$98)-K38*$AZ$3)/Z38, 0)</f>
        <v>8034.4037060792562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6.3742958000000002E-2</v>
      </c>
      <c r="Q39" s="5">
        <f t="shared" si="60"/>
        <v>12.5</v>
      </c>
      <c r="R39">
        <f t="shared" si="31"/>
        <v>1000000</v>
      </c>
      <c r="S39">
        <f t="shared" si="32"/>
        <v>7569.0446310021689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3284.4419119268528</v>
      </c>
      <c r="AC39">
        <f t="shared" si="33"/>
        <v>2866.0286287888084</v>
      </c>
      <c r="AE39">
        <f t="shared" si="34"/>
        <v>0</v>
      </c>
      <c r="AF39">
        <f t="shared" si="35"/>
        <v>0</v>
      </c>
      <c r="AG39">
        <f t="shared" si="36"/>
        <v>-4.7331413152358035</v>
      </c>
      <c r="AH39">
        <f t="shared" si="37"/>
        <v>-26057.944124338705</v>
      </c>
      <c r="AI39">
        <f t="shared" si="38"/>
        <v>-26062.67726565394</v>
      </c>
      <c r="AJ39">
        <f t="shared" si="39"/>
        <v>418.41328313804433</v>
      </c>
      <c r="AK39">
        <f t="shared" si="30"/>
        <v>229.91093383487973</v>
      </c>
      <c r="AL39">
        <f t="shared" si="40"/>
        <v>-25414.353048681016</v>
      </c>
      <c r="AN39">
        <f t="shared" si="41"/>
        <v>0</v>
      </c>
      <c r="AO39">
        <f t="shared" si="42"/>
        <v>0</v>
      </c>
      <c r="AP39">
        <f t="shared" si="43"/>
        <v>-8.0038815907165231E-2</v>
      </c>
      <c r="AQ39">
        <f t="shared" si="44"/>
        <v>-440.64752218014803</v>
      </c>
      <c r="AR39">
        <f t="shared" si="45"/>
        <v>-440.72756099605516</v>
      </c>
      <c r="AS39">
        <f t="shared" si="46"/>
        <v>7.0754920488846862</v>
      </c>
      <c r="AT39">
        <f t="shared" si="47"/>
        <v>3.8878617143797691</v>
      </c>
      <c r="AU39">
        <f t="shared" si="48"/>
        <v>-429.76420723279074</v>
      </c>
      <c r="AW39">
        <v>36</v>
      </c>
      <c r="AX39">
        <f>IF(Z39&gt;0, (R39*SUMPRODUCT(K39:$K$98, X39:$X$98)-K39*$AZ$3)/Z39, 0)</f>
        <v>7569.0446310021689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7.0809242999999994E-2</v>
      </c>
      <c r="Q40" s="5">
        <f t="shared" si="60"/>
        <v>12.5</v>
      </c>
      <c r="R40">
        <f t="shared" si="31"/>
        <v>1000000</v>
      </c>
      <c r="S40">
        <f t="shared" si="32"/>
        <v>7121.3420737967544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2866.0286287888084</v>
      </c>
      <c r="AC40">
        <f t="shared" si="33"/>
        <v>2478.6029052839103</v>
      </c>
      <c r="AE40">
        <f t="shared" si="34"/>
        <v>0</v>
      </c>
      <c r="AF40">
        <f t="shared" si="35"/>
        <v>0</v>
      </c>
      <c r="AG40">
        <f t="shared" si="36"/>
        <v>-4.3506597485395746</v>
      </c>
      <c r="AH40">
        <f t="shared" si="37"/>
        <v>-26812.012283509728</v>
      </c>
      <c r="AI40">
        <f t="shared" si="38"/>
        <v>-26816.362943258267</v>
      </c>
      <c r="AJ40">
        <f t="shared" si="39"/>
        <v>387.42572350489809</v>
      </c>
      <c r="AK40">
        <f t="shared" ref="AK40:AK71" si="61">G40*SUM(AB40:AB40, AE40:AF40)</f>
        <v>200.62200401521662</v>
      </c>
      <c r="AL40">
        <f t="shared" si="40"/>
        <v>-26228.315215738152</v>
      </c>
      <c r="AN40">
        <f t="shared" si="41"/>
        <v>0</v>
      </c>
      <c r="AO40">
        <f t="shared" si="42"/>
        <v>0</v>
      </c>
      <c r="AP40">
        <f t="shared" si="43"/>
        <v>-6.5688339092045411E-2</v>
      </c>
      <c r="AQ40">
        <f t="shared" si="44"/>
        <v>-404.82056892876631</v>
      </c>
      <c r="AR40">
        <f t="shared" si="45"/>
        <v>-404.88625726785835</v>
      </c>
      <c r="AS40">
        <f t="shared" si="46"/>
        <v>5.8495386377005438</v>
      </c>
      <c r="AT40">
        <f t="shared" si="47"/>
        <v>3.0290868490695009</v>
      </c>
      <c r="AU40">
        <f t="shared" si="48"/>
        <v>-396.00763178108826</v>
      </c>
      <c r="AW40">
        <v>37</v>
      </c>
      <c r="AX40">
        <f>IF(Z40&gt;0, (R40*SUMPRODUCT(K40:$K$98, X40:$X$98)-K40*$AZ$3)/Z40, 0)</f>
        <v>7121.3420737967544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7.8963489999999997E-2</v>
      </c>
      <c r="Q41" s="5">
        <f t="shared" si="60"/>
        <v>12.5</v>
      </c>
      <c r="R41">
        <f t="shared" si="31"/>
        <v>1000000</v>
      </c>
      <c r="S41">
        <f t="shared" si="32"/>
        <v>6689.929972791233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2478.6029052839103</v>
      </c>
      <c r="AC41">
        <f t="shared" si="33"/>
        <v>2121.3017994580446</v>
      </c>
      <c r="AE41">
        <f t="shared" si="34"/>
        <v>0</v>
      </c>
      <c r="AF41">
        <f t="shared" si="35"/>
        <v>0</v>
      </c>
      <c r="AG41">
        <f t="shared" si="36"/>
        <v>-3.9636098735069716</v>
      </c>
      <c r="AH41">
        <f t="shared" si="37"/>
        <v>-27483.462203776577</v>
      </c>
      <c r="AI41">
        <f t="shared" si="38"/>
        <v>-27487.425813650083</v>
      </c>
      <c r="AJ41">
        <f t="shared" si="39"/>
        <v>357.30110582586576</v>
      </c>
      <c r="AK41">
        <f t="shared" si="61"/>
        <v>173.50220336987374</v>
      </c>
      <c r="AL41">
        <f t="shared" si="40"/>
        <v>-26956.622504454343</v>
      </c>
      <c r="AN41">
        <f t="shared" si="41"/>
        <v>0</v>
      </c>
      <c r="AO41">
        <f t="shared" si="42"/>
        <v>0</v>
      </c>
      <c r="AP41">
        <f t="shared" si="43"/>
        <v>-5.3432567137601451E-2</v>
      </c>
      <c r="AQ41">
        <f t="shared" si="44"/>
        <v>-370.49860764366696</v>
      </c>
      <c r="AR41">
        <f t="shared" si="45"/>
        <v>-370.55204021080453</v>
      </c>
      <c r="AS41">
        <f t="shared" si="46"/>
        <v>4.8166989019249229</v>
      </c>
      <c r="AT41">
        <f t="shared" si="47"/>
        <v>2.3389456646700557</v>
      </c>
      <c r="AU41">
        <f t="shared" si="48"/>
        <v>-363.39639564420952</v>
      </c>
      <c r="AW41">
        <v>38</v>
      </c>
      <c r="AX41">
        <f>IF(Z41&gt;0, (R41*SUMPRODUCT(K41:$K$98, X41:$X$98)-K41*$AZ$3)/Z41, 0)</f>
        <v>6689.929972791233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8.8363973999999998E-2</v>
      </c>
      <c r="Q42" s="5">
        <f t="shared" si="60"/>
        <v>12.5</v>
      </c>
      <c r="R42">
        <f t="shared" si="31"/>
        <v>1000000</v>
      </c>
      <c r="S42">
        <f t="shared" si="32"/>
        <v>6272.2615804632342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2121.3017994580446</v>
      </c>
      <c r="AC42">
        <f t="shared" si="33"/>
        <v>1793.2312838705393</v>
      </c>
      <c r="AE42">
        <f t="shared" si="34"/>
        <v>0</v>
      </c>
      <c r="AF42">
        <f t="shared" si="35"/>
        <v>0</v>
      </c>
      <c r="AG42">
        <f t="shared" si="36"/>
        <v>-3.5737334549631883</v>
      </c>
      <c r="AH42">
        <f t="shared" si="37"/>
        <v>-28019.225584697062</v>
      </c>
      <c r="AI42">
        <f t="shared" si="38"/>
        <v>-28022.799318152025</v>
      </c>
      <c r="AJ42">
        <f t="shared" si="39"/>
        <v>328.07051558750527</v>
      </c>
      <c r="AK42">
        <f t="shared" si="61"/>
        <v>148.49112596206314</v>
      </c>
      <c r="AL42">
        <f t="shared" si="40"/>
        <v>-27546.237676602457</v>
      </c>
      <c r="AN42">
        <f t="shared" si="41"/>
        <v>0</v>
      </c>
      <c r="AO42">
        <f t="shared" si="42"/>
        <v>0</v>
      </c>
      <c r="AP42">
        <f t="shared" si="43"/>
        <v>-4.3014935261540321E-2</v>
      </c>
      <c r="AQ42">
        <f t="shared" si="44"/>
        <v>-337.25099809287627</v>
      </c>
      <c r="AR42">
        <f t="shared" si="45"/>
        <v>-337.29401302813784</v>
      </c>
      <c r="AS42">
        <f t="shared" si="46"/>
        <v>3.9487925350498911</v>
      </c>
      <c r="AT42">
        <f t="shared" si="47"/>
        <v>1.7873006620850991</v>
      </c>
      <c r="AU42">
        <f t="shared" si="48"/>
        <v>-331.55791983100283</v>
      </c>
      <c r="AW42">
        <v>39</v>
      </c>
      <c r="AX42">
        <f>IF(Z42&gt;0, (R42*SUMPRODUCT(K42:$K$98, X42:$X$98)-K42*$AZ$3)/Z42, 0)</f>
        <v>6272.2615804632342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9.9562517000000003E-2</v>
      </c>
      <c r="Q43" s="5">
        <f t="shared" si="60"/>
        <v>12.5</v>
      </c>
      <c r="R43">
        <f t="shared" si="31"/>
        <v>1000000</v>
      </c>
      <c r="S43">
        <f t="shared" si="32"/>
        <v>5868.0668192894682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1793.2312838705393</v>
      </c>
      <c r="AC43">
        <f t="shared" si="33"/>
        <v>1493.8625108278077</v>
      </c>
      <c r="AE43">
        <f t="shared" si="34"/>
        <v>0</v>
      </c>
      <c r="AF43">
        <f t="shared" si="35"/>
        <v>0</v>
      </c>
      <c r="AG43">
        <f t="shared" si="36"/>
        <v>-3.1821862225503148</v>
      </c>
      <c r="AH43">
        <f t="shared" si="37"/>
        <v>-28464.791829059297</v>
      </c>
      <c r="AI43">
        <f t="shared" si="38"/>
        <v>-28467.974015281849</v>
      </c>
      <c r="AJ43">
        <f t="shared" si="39"/>
        <v>299.36877304273162</v>
      </c>
      <c r="AK43">
        <f t="shared" si="61"/>
        <v>125.52618987093776</v>
      </c>
      <c r="AL43">
        <f t="shared" si="40"/>
        <v>-28043.079052368179</v>
      </c>
      <c r="AN43">
        <f t="shared" si="41"/>
        <v>0</v>
      </c>
      <c r="AO43">
        <f t="shared" si="42"/>
        <v>0</v>
      </c>
      <c r="AP43">
        <f t="shared" si="43"/>
        <v>-3.4198313112226694E-2</v>
      </c>
      <c r="AQ43">
        <f t="shared" si="44"/>
        <v>-305.90537308792909</v>
      </c>
      <c r="AR43">
        <f t="shared" si="45"/>
        <v>-305.93957140104135</v>
      </c>
      <c r="AS43">
        <f t="shared" si="46"/>
        <v>3.2172557859713979</v>
      </c>
      <c r="AT43">
        <f t="shared" si="47"/>
        <v>1.3490046291353628</v>
      </c>
      <c r="AU43">
        <f t="shared" si="48"/>
        <v>-301.37331098593461</v>
      </c>
      <c r="AW43">
        <v>40</v>
      </c>
      <c r="AX43">
        <f>IF(Z43&gt;0, (R43*SUMPRODUCT(K43:$K$98, X43:$X$98)-K43*$AZ$3)/Z43, 0)</f>
        <v>5868.0668192894682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0.11247831899999999</v>
      </c>
      <c r="Q44" s="5">
        <f t="shared" si="60"/>
        <v>12.5</v>
      </c>
      <c r="R44">
        <f t="shared" si="31"/>
        <v>1000000</v>
      </c>
      <c r="S44">
        <f t="shared" si="32"/>
        <v>5469.1492436573208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1493.8625108278077</v>
      </c>
      <c r="AC44">
        <f t="shared" si="33"/>
        <v>1221.7805529632219</v>
      </c>
      <c r="AE44">
        <f t="shared" si="34"/>
        <v>0</v>
      </c>
      <c r="AF44">
        <f t="shared" si="35"/>
        <v>0</v>
      </c>
      <c r="AG44">
        <f t="shared" si="36"/>
        <v>-2.7924374032673929</v>
      </c>
      <c r="AH44">
        <f t="shared" si="37"/>
        <v>-28634.156564593544</v>
      </c>
      <c r="AI44">
        <f t="shared" si="38"/>
        <v>-28636.949001996811</v>
      </c>
      <c r="AJ44">
        <f t="shared" si="39"/>
        <v>272.08195786458577</v>
      </c>
      <c r="AK44">
        <f t="shared" si="61"/>
        <v>104.57037575794655</v>
      </c>
      <c r="AL44">
        <f t="shared" si="40"/>
        <v>-28260.296668374278</v>
      </c>
      <c r="AN44">
        <f t="shared" si="41"/>
        <v>0</v>
      </c>
      <c r="AO44">
        <f t="shared" si="42"/>
        <v>0</v>
      </c>
      <c r="AP44">
        <f t="shared" si="43"/>
        <v>-2.6794429651433499E-2</v>
      </c>
      <c r="AQ44">
        <f t="shared" si="44"/>
        <v>-274.75491224992265</v>
      </c>
      <c r="AR44">
        <f t="shared" si="45"/>
        <v>-274.78170667957409</v>
      </c>
      <c r="AS44">
        <f t="shared" si="46"/>
        <v>2.61072311626276</v>
      </c>
      <c r="AT44">
        <f t="shared" si="47"/>
        <v>1.0033899322476474</v>
      </c>
      <c r="AU44">
        <f t="shared" si="48"/>
        <v>-271.16759363106365</v>
      </c>
      <c r="AW44">
        <v>41</v>
      </c>
      <c r="AX44">
        <f>IF(Z44&gt;0, (R44*SUMPRODUCT(K44:$K$98, X44:$X$98)-K44*$AZ$3)/Z44, 0)</f>
        <v>5469.1492436573208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0.127310056</v>
      </c>
      <c r="Q45" s="5">
        <f t="shared" si="60"/>
        <v>12.5</v>
      </c>
      <c r="R45">
        <f t="shared" si="31"/>
        <v>1000000</v>
      </c>
      <c r="S45">
        <f t="shared" si="32"/>
        <v>5070.6828996349486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1221.7805529632219</v>
      </c>
      <c r="AC45">
        <f t="shared" si="33"/>
        <v>977.22511859128451</v>
      </c>
      <c r="AE45">
        <f t="shared" si="34"/>
        <v>0</v>
      </c>
      <c r="AF45">
        <f t="shared" si="35"/>
        <v>0</v>
      </c>
      <c r="AG45">
        <f t="shared" si="36"/>
        <v>-2.4090076670482525</v>
      </c>
      <c r="AH45">
        <f t="shared" si="37"/>
        <v>-28440.428974917311</v>
      </c>
      <c r="AI45">
        <f t="shared" si="38"/>
        <v>-28442.837982584359</v>
      </c>
      <c r="AJ45">
        <f t="shared" si="39"/>
        <v>244.55543437193739</v>
      </c>
      <c r="AK45">
        <f t="shared" si="61"/>
        <v>85.524638707425538</v>
      </c>
      <c r="AL45">
        <f t="shared" si="40"/>
        <v>-28112.757909504995</v>
      </c>
      <c r="AN45">
        <f t="shared" si="41"/>
        <v>0</v>
      </c>
      <c r="AO45">
        <f t="shared" si="42"/>
        <v>0</v>
      </c>
      <c r="AP45">
        <f t="shared" si="43"/>
        <v>-2.0638647335274197E-2</v>
      </c>
      <c r="AQ45">
        <f t="shared" si="44"/>
        <v>-243.65716710086136</v>
      </c>
      <c r="AR45">
        <f t="shared" si="45"/>
        <v>-243.67780574819662</v>
      </c>
      <c r="AS45">
        <f t="shared" si="46"/>
        <v>2.0951753010033536</v>
      </c>
      <c r="AT45">
        <f t="shared" si="47"/>
        <v>0.7327136733118339</v>
      </c>
      <c r="AU45">
        <f t="shared" si="48"/>
        <v>-240.84991677388143</v>
      </c>
      <c r="AW45">
        <v>42</v>
      </c>
      <c r="AX45">
        <f>IF(Z45&gt;0, (R45*SUMPRODUCT(K45:$K$98, X45:$X$98)-K45*$AZ$3)/Z45, 0)</f>
        <v>5070.6828996349486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0.144442719</v>
      </c>
      <c r="Q46" s="5">
        <f t="shared" si="60"/>
        <v>12.5</v>
      </c>
      <c r="R46">
        <f t="shared" si="31"/>
        <v>1000000</v>
      </c>
      <c r="S46">
        <f t="shared" si="32"/>
        <v>4667.0898137517279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977.22511859128451</v>
      </c>
      <c r="AC46">
        <f t="shared" si="33"/>
        <v>760.53177102433824</v>
      </c>
      <c r="AE46">
        <f t="shared" si="34"/>
        <v>0</v>
      </c>
      <c r="AF46">
        <f t="shared" si="35"/>
        <v>0</v>
      </c>
      <c r="AG46">
        <f t="shared" si="36"/>
        <v>-2.0369539728574733</v>
      </c>
      <c r="AH46">
        <f t="shared" si="37"/>
        <v>-27837.089401623707</v>
      </c>
      <c r="AI46">
        <f t="shared" si="38"/>
        <v>-27839.126355596563</v>
      </c>
      <c r="AJ46">
        <f t="shared" si="39"/>
        <v>216.69334756694627</v>
      </c>
      <c r="AK46">
        <f t="shared" si="61"/>
        <v>68.405758301389923</v>
      </c>
      <c r="AL46">
        <f t="shared" si="40"/>
        <v>-27554.027249728228</v>
      </c>
      <c r="AN46">
        <f t="shared" si="41"/>
        <v>0</v>
      </c>
      <c r="AO46">
        <f t="shared" si="42"/>
        <v>0</v>
      </c>
      <c r="AP46">
        <f t="shared" si="43"/>
        <v>-1.5581391539582448E-2</v>
      </c>
      <c r="AQ46">
        <f t="shared" si="44"/>
        <v>-212.93588125636498</v>
      </c>
      <c r="AR46">
        <f t="shared" si="45"/>
        <v>-212.95146264790455</v>
      </c>
      <c r="AS46">
        <f t="shared" si="46"/>
        <v>1.6575651376780827</v>
      </c>
      <c r="AT46">
        <f t="shared" si="47"/>
        <v>0.52326018057285639</v>
      </c>
      <c r="AU46">
        <f t="shared" si="48"/>
        <v>-210.77063732965362</v>
      </c>
      <c r="AW46">
        <v>43</v>
      </c>
      <c r="AX46">
        <f>IF(Z46&gt;0, (R46*SUMPRODUCT(K46:$K$98, X46:$X$98)-K46*$AZ$3)/Z46, 0)</f>
        <v>4667.0898137517279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0.163598735</v>
      </c>
      <c r="Q47" s="5">
        <f t="shared" si="60"/>
        <v>12.5</v>
      </c>
      <c r="R47">
        <f t="shared" si="31"/>
        <v>1000000</v>
      </c>
      <c r="S47">
        <f t="shared" si="32"/>
        <v>4245.0594769596946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760.53177102433824</v>
      </c>
      <c r="AC47">
        <f t="shared" si="33"/>
        <v>571.67072863754083</v>
      </c>
      <c r="AE47">
        <f t="shared" si="34"/>
        <v>0</v>
      </c>
      <c r="AF47">
        <f t="shared" si="35"/>
        <v>0</v>
      </c>
      <c r="AG47">
        <f t="shared" si="36"/>
        <v>-1.6833413399161916</v>
      </c>
      <c r="AH47">
        <f t="shared" si="37"/>
        <v>-26659.447457016558</v>
      </c>
      <c r="AI47">
        <f t="shared" si="38"/>
        <v>-26661.130798356473</v>
      </c>
      <c r="AJ47">
        <f t="shared" si="39"/>
        <v>188.86104238679741</v>
      </c>
      <c r="AK47">
        <f t="shared" si="61"/>
        <v>53.237223971703685</v>
      </c>
      <c r="AL47">
        <f t="shared" si="40"/>
        <v>-26419.032531997971</v>
      </c>
      <c r="AN47">
        <f t="shared" si="41"/>
        <v>0</v>
      </c>
      <c r="AO47">
        <f t="shared" si="42"/>
        <v>0</v>
      </c>
      <c r="AP47">
        <f t="shared" si="43"/>
        <v>-1.1496858641760027E-2</v>
      </c>
      <c r="AQ47">
        <f t="shared" si="44"/>
        <v>-182.07828181538505</v>
      </c>
      <c r="AR47">
        <f t="shared" si="45"/>
        <v>-182.0897786740268</v>
      </c>
      <c r="AS47">
        <f t="shared" si="46"/>
        <v>1.2898802255783497</v>
      </c>
      <c r="AT47">
        <f t="shared" si="47"/>
        <v>0.363598768692313</v>
      </c>
      <c r="AU47">
        <f t="shared" si="48"/>
        <v>-180.43629967975613</v>
      </c>
      <c r="AW47">
        <v>44</v>
      </c>
      <c r="AX47">
        <f>IF(Z47&gt;0, (R47*SUMPRODUCT(K47:$K$98, X47:$X$98)-K47*$AZ$3)/Z47, 0)</f>
        <v>4245.0594769596946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0.184919743</v>
      </c>
      <c r="Q48" s="5">
        <f t="shared" si="60"/>
        <v>12.5</v>
      </c>
      <c r="R48">
        <f t="shared" si="31"/>
        <v>1000000</v>
      </c>
      <c r="S48">
        <f t="shared" si="32"/>
        <v>3791.6939577147546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571.67072863754083</v>
      </c>
      <c r="AC48">
        <f t="shared" si="33"/>
        <v>411.08783866998357</v>
      </c>
      <c r="AE48">
        <f t="shared" si="34"/>
        <v>0</v>
      </c>
      <c r="AF48">
        <f t="shared" si="35"/>
        <v>0</v>
      </c>
      <c r="AG48">
        <f t="shared" si="36"/>
        <v>-1.355224878558452</v>
      </c>
      <c r="AH48">
        <f t="shared" si="37"/>
        <v>-24902.643836686228</v>
      </c>
      <c r="AI48">
        <f t="shared" si="38"/>
        <v>-24903.999061564788</v>
      </c>
      <c r="AJ48">
        <f t="shared" si="39"/>
        <v>160.58288996755726</v>
      </c>
      <c r="AK48">
        <f t="shared" si="61"/>
        <v>40.016951004627863</v>
      </c>
      <c r="AL48">
        <f t="shared" si="40"/>
        <v>-24703.399220592601</v>
      </c>
      <c r="AN48">
        <f t="shared" si="41"/>
        <v>0</v>
      </c>
      <c r="AO48">
        <f t="shared" si="42"/>
        <v>0</v>
      </c>
      <c r="AP48">
        <f t="shared" si="43"/>
        <v>-8.2641909910721734E-3</v>
      </c>
      <c r="AQ48">
        <f t="shared" si="44"/>
        <v>-151.85686752439955</v>
      </c>
      <c r="AR48">
        <f t="shared" si="45"/>
        <v>-151.86513171539062</v>
      </c>
      <c r="AS48">
        <f t="shared" si="46"/>
        <v>0.97923798004788642</v>
      </c>
      <c r="AT48">
        <f t="shared" si="47"/>
        <v>0.24402424366234687</v>
      </c>
      <c r="AU48">
        <f t="shared" si="48"/>
        <v>-150.64186949168038</v>
      </c>
      <c r="AW48">
        <v>45</v>
      </c>
      <c r="AX48">
        <f>IF(Z48&gt;0, (R48*SUMPRODUCT(K48:$K$98, X48:$X$98)-K48*$AZ$3)/Z48, 0)</f>
        <v>3791.6939577147546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0.20818995500000001</v>
      </c>
      <c r="Q49" s="5">
        <f t="shared" si="60"/>
        <v>12.5</v>
      </c>
      <c r="R49">
        <f t="shared" si="31"/>
        <v>1000000</v>
      </c>
      <c r="S49">
        <f t="shared" si="32"/>
        <v>3284.7547924982218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411.08783866998357</v>
      </c>
      <c r="AC49">
        <f t="shared" si="33"/>
        <v>278.42328529543022</v>
      </c>
      <c r="AE49">
        <f t="shared" si="34"/>
        <v>0</v>
      </c>
      <c r="AF49">
        <f t="shared" si="35"/>
        <v>0</v>
      </c>
      <c r="AG49">
        <f t="shared" si="36"/>
        <v>-1.0595284232909028</v>
      </c>
      <c r="AH49">
        <f t="shared" si="37"/>
        <v>-22571.536518557168</v>
      </c>
      <c r="AI49">
        <f t="shared" si="38"/>
        <v>-22572.59604698046</v>
      </c>
      <c r="AJ49">
        <f t="shared" si="39"/>
        <v>132.66455337455335</v>
      </c>
      <c r="AK49">
        <f t="shared" si="61"/>
        <v>28.776148706898852</v>
      </c>
      <c r="AL49">
        <f t="shared" si="40"/>
        <v>-22411.155344899005</v>
      </c>
      <c r="AN49">
        <f t="shared" si="41"/>
        <v>0</v>
      </c>
      <c r="AO49">
        <f t="shared" si="42"/>
        <v>0</v>
      </c>
      <c r="AP49">
        <f t="shared" si="43"/>
        <v>-5.7687745809095791E-3</v>
      </c>
      <c r="AQ49">
        <f t="shared" si="44"/>
        <v>-122.89439646733722</v>
      </c>
      <c r="AR49">
        <f t="shared" si="45"/>
        <v>-122.90016524191813</v>
      </c>
      <c r="AS49">
        <f t="shared" si="46"/>
        <v>0.72231370718473165</v>
      </c>
      <c r="AT49">
        <f t="shared" si="47"/>
        <v>0.15667641523124534</v>
      </c>
      <c r="AU49">
        <f t="shared" si="48"/>
        <v>-122.02117511950213</v>
      </c>
      <c r="AW49">
        <v>46</v>
      </c>
      <c r="AX49">
        <f>IF(Z49&gt;0, (R49*SUMPRODUCT(K49:$K$98, X49:$X$98)-K49*$AZ$3)/Z49, 0)</f>
        <v>3284.7547924982218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0.23376965099999999</v>
      </c>
      <c r="Q50" s="5">
        <f t="shared" si="60"/>
        <v>12.5</v>
      </c>
      <c r="R50">
        <f t="shared" si="31"/>
        <v>1000000</v>
      </c>
      <c r="S50">
        <f t="shared" si="32"/>
        <v>2693.6881702653482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278.42328529543022</v>
      </c>
      <c r="AC50">
        <f t="shared" si="33"/>
        <v>172.6648836047415</v>
      </c>
      <c r="AE50">
        <f t="shared" si="34"/>
        <v>0</v>
      </c>
      <c r="AF50">
        <f t="shared" si="35"/>
        <v>0</v>
      </c>
      <c r="AG50">
        <f t="shared" si="36"/>
        <v>-0.80124754932069919</v>
      </c>
      <c r="AH50">
        <f t="shared" si="37"/>
        <v>-19814.847178983571</v>
      </c>
      <c r="AI50">
        <f t="shared" si="38"/>
        <v>-19815.648426532891</v>
      </c>
      <c r="AJ50">
        <f t="shared" si="39"/>
        <v>105.75840169068871</v>
      </c>
      <c r="AK50">
        <f t="shared" si="61"/>
        <v>19.489629970680117</v>
      </c>
      <c r="AL50">
        <f t="shared" si="40"/>
        <v>-19690.400394871522</v>
      </c>
      <c r="AN50">
        <f t="shared" si="41"/>
        <v>0</v>
      </c>
      <c r="AO50">
        <f t="shared" si="42"/>
        <v>0</v>
      </c>
      <c r="AP50">
        <f t="shared" si="43"/>
        <v>-3.8951092987710534E-3</v>
      </c>
      <c r="AQ50">
        <f t="shared" si="44"/>
        <v>-96.326030034064544</v>
      </c>
      <c r="AR50">
        <f t="shared" si="45"/>
        <v>-96.329925143363312</v>
      </c>
      <c r="AS50">
        <f t="shared" si="46"/>
        <v>0.51412392362112147</v>
      </c>
      <c r="AT50">
        <f t="shared" si="47"/>
        <v>9.4745049757423316E-2</v>
      </c>
      <c r="AU50">
        <f t="shared" si="48"/>
        <v>-95.721056169984763</v>
      </c>
      <c r="AW50">
        <v>47</v>
      </c>
      <c r="AX50">
        <f>IF(Z50&gt;0, (R50*SUMPRODUCT(K50:$K$98, X50:$X$98)-K50*$AZ$3)/Z50, 0)</f>
        <v>2693.6881702653482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0.26254478799999997</v>
      </c>
      <c r="Q51" s="5">
        <f t="shared" si="60"/>
        <v>12.5</v>
      </c>
      <c r="R51">
        <f t="shared" si="31"/>
        <v>1000000</v>
      </c>
      <c r="S51">
        <f t="shared" si="32"/>
        <v>1965.2448383229087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172.6648836047415</v>
      </c>
      <c r="AC51">
        <f t="shared" si="33"/>
        <v>91.638848906970168</v>
      </c>
      <c r="AE51">
        <f t="shared" si="34"/>
        <v>0</v>
      </c>
      <c r="AF51">
        <f t="shared" si="35"/>
        <v>0</v>
      </c>
      <c r="AG51">
        <f t="shared" si="36"/>
        <v>-0.58287170585556969</v>
      </c>
      <c r="AH51">
        <f t="shared" si="37"/>
        <v>-16829.069437753802</v>
      </c>
      <c r="AI51">
        <f t="shared" si="38"/>
        <v>-16829.652309459656</v>
      </c>
      <c r="AJ51">
        <f t="shared" si="39"/>
        <v>81.026034697771337</v>
      </c>
      <c r="AK51">
        <f t="shared" si="61"/>
        <v>12.086541852331907</v>
      </c>
      <c r="AL51">
        <f t="shared" si="40"/>
        <v>-16736.539732909554</v>
      </c>
      <c r="AN51">
        <f t="shared" si="41"/>
        <v>0</v>
      </c>
      <c r="AO51">
        <f t="shared" si="42"/>
        <v>0</v>
      </c>
      <c r="AP51">
        <f t="shared" si="43"/>
        <v>-2.5299263934827395E-3</v>
      </c>
      <c r="AQ51">
        <f t="shared" si="44"/>
        <v>-73.045760363048217</v>
      </c>
      <c r="AR51">
        <f t="shared" si="45"/>
        <v>-73.048290289441681</v>
      </c>
      <c r="AS51">
        <f t="shared" si="46"/>
        <v>0.35168957710898829</v>
      </c>
      <c r="AT51">
        <f t="shared" si="47"/>
        <v>5.2461049199950725E-2</v>
      </c>
      <c r="AU51">
        <f t="shared" si="48"/>
        <v>-72.644139663132748</v>
      </c>
      <c r="AW51">
        <v>48</v>
      </c>
      <c r="AX51">
        <f>IF(Z51&gt;0, (R51*SUMPRODUCT(K51:$K$98, X51:$X$98)-K51*$AZ$3)/Z51, 0)</f>
        <v>1965.2448383229087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0.29488324999999999</v>
      </c>
      <c r="Q52" s="5">
        <f t="shared" si="60"/>
        <v>12.5</v>
      </c>
      <c r="R52">
        <f t="shared" si="31"/>
        <v>1000000</v>
      </c>
      <c r="S52">
        <f t="shared" si="32"/>
        <v>995.08494564615603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91.638848906970168</v>
      </c>
      <c r="AC52">
        <f t="shared" si="33"/>
        <v>32.253798665612408</v>
      </c>
      <c r="AE52">
        <f t="shared" si="34"/>
        <v>0</v>
      </c>
      <c r="AF52">
        <f t="shared" si="35"/>
        <v>0</v>
      </c>
      <c r="AG52">
        <f t="shared" si="36"/>
        <v>-0.40516388584127966</v>
      </c>
      <c r="AH52">
        <f t="shared" si="37"/>
        <v>-13750.328236458754</v>
      </c>
      <c r="AI52">
        <f t="shared" si="38"/>
        <v>-13750.733400344596</v>
      </c>
      <c r="AJ52">
        <f t="shared" si="39"/>
        <v>59.38505024135776</v>
      </c>
      <c r="AK52">
        <f t="shared" si="61"/>
        <v>6.4147194234879121</v>
      </c>
      <c r="AL52">
        <f t="shared" si="40"/>
        <v>-13684.93363067975</v>
      </c>
      <c r="AN52">
        <f t="shared" si="41"/>
        <v>0</v>
      </c>
      <c r="AO52">
        <f t="shared" si="42"/>
        <v>0</v>
      </c>
      <c r="AP52">
        <f t="shared" si="43"/>
        <v>-1.570173403907985E-3</v>
      </c>
      <c r="AQ52">
        <f t="shared" si="44"/>
        <v>-53.288065512212064</v>
      </c>
      <c r="AR52">
        <f t="shared" si="45"/>
        <v>-53.289635685615977</v>
      </c>
      <c r="AS52">
        <f t="shared" si="46"/>
        <v>0.2301410114208636</v>
      </c>
      <c r="AT52">
        <f t="shared" si="47"/>
        <v>2.4859623930644229E-2</v>
      </c>
      <c r="AU52">
        <f t="shared" si="48"/>
        <v>-53.03463505026447</v>
      </c>
      <c r="AW52">
        <v>49</v>
      </c>
      <c r="AX52">
        <f>IF(Z52&gt;0, (R52*SUMPRODUCT(K52:$K$98, X52:$X$98)-K52*$AZ$3)/Z52, 0)</f>
        <v>995.08494564615603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0.33135349400000003</v>
      </c>
      <c r="Q53" s="5">
        <f t="shared" si="60"/>
        <v>12.5</v>
      </c>
      <c r="R53">
        <f t="shared" si="31"/>
        <v>1000000</v>
      </c>
      <c r="S53">
        <f t="shared" si="32"/>
        <v>-413.94418409094055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32.253798665612408</v>
      </c>
      <c r="AC53">
        <f t="shared" si="33"/>
        <v>-8.8372042379474891</v>
      </c>
      <c r="AE53">
        <f t="shared" si="34"/>
        <v>0</v>
      </c>
      <c r="AF53">
        <f t="shared" si="35"/>
        <v>0</v>
      </c>
      <c r="AG53">
        <f t="shared" si="36"/>
        <v>-0.26685977776674169</v>
      </c>
      <c r="AH53">
        <f t="shared" si="37"/>
        <v>-10740.197537290011</v>
      </c>
      <c r="AI53">
        <f t="shared" si="38"/>
        <v>-10740.464397067777</v>
      </c>
      <c r="AJ53">
        <f t="shared" si="39"/>
        <v>41.091002903559897</v>
      </c>
      <c r="AK53">
        <f t="shared" si="61"/>
        <v>2.2577659065928688</v>
      </c>
      <c r="AL53">
        <f t="shared" si="40"/>
        <v>-10697.115628257623</v>
      </c>
      <c r="AN53">
        <f t="shared" si="41"/>
        <v>0</v>
      </c>
      <c r="AO53">
        <f t="shared" si="42"/>
        <v>0</v>
      </c>
      <c r="AP53">
        <f t="shared" si="43"/>
        <v>-9.2338323776617931E-4</v>
      </c>
      <c r="AQ53">
        <f t="shared" si="44"/>
        <v>-37.16303168362743</v>
      </c>
      <c r="AR53">
        <f t="shared" si="45"/>
        <v>-37.163955066865192</v>
      </c>
      <c r="AS53">
        <f t="shared" si="46"/>
        <v>0.14218232369703096</v>
      </c>
      <c r="AT53">
        <f t="shared" si="47"/>
        <v>7.8122795814140845E-3</v>
      </c>
      <c r="AU53">
        <f t="shared" si="48"/>
        <v>-37.013960463586741</v>
      </c>
      <c r="AW53">
        <v>50</v>
      </c>
      <c r="AX53">
        <f>IF(Z53&gt;0, (R53*SUMPRODUCT(K53:$K$98, X53:$X$98)-K53*$AZ$3)/Z53, 0)</f>
        <v>-413.94418409094055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0.37075063600000002</v>
      </c>
      <c r="Q54" s="5">
        <f t="shared" si="60"/>
        <v>12.5</v>
      </c>
      <c r="R54">
        <f t="shared" si="31"/>
        <v>1000000</v>
      </c>
      <c r="S54">
        <f t="shared" si="32"/>
        <v>-2655.7804595451839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-8.8372042379474891</v>
      </c>
      <c r="AC54">
        <f t="shared" si="33"/>
        <v>-35.110001449564038</v>
      </c>
      <c r="AE54">
        <f t="shared" si="34"/>
        <v>0</v>
      </c>
      <c r="AF54">
        <f t="shared" si="35"/>
        <v>0</v>
      </c>
      <c r="AG54">
        <f t="shared" si="36"/>
        <v>-0.16525274765923612</v>
      </c>
      <c r="AH54">
        <f t="shared" si="37"/>
        <v>-7915.0745863870525</v>
      </c>
      <c r="AI54">
        <f t="shared" si="38"/>
        <v>-7915.2398391347115</v>
      </c>
      <c r="AJ54">
        <f t="shared" si="39"/>
        <v>26.272797211616549</v>
      </c>
      <c r="AK54">
        <f t="shared" si="61"/>
        <v>-0.61860429665632433</v>
      </c>
      <c r="AL54">
        <f t="shared" si="40"/>
        <v>-7889.5856462197517</v>
      </c>
      <c r="AN54">
        <f t="shared" si="41"/>
        <v>0</v>
      </c>
      <c r="AO54">
        <f t="shared" si="42"/>
        <v>0</v>
      </c>
      <c r="AP54">
        <f t="shared" si="43"/>
        <v>-5.1053971670979217E-4</v>
      </c>
      <c r="AQ54">
        <f t="shared" si="44"/>
        <v>-24.453208762396443</v>
      </c>
      <c r="AR54">
        <f t="shared" si="45"/>
        <v>-24.453719302113154</v>
      </c>
      <c r="AS54">
        <f t="shared" si="46"/>
        <v>8.1168432208169994E-2</v>
      </c>
      <c r="AT54">
        <f t="shared" si="47"/>
        <v>-1.9111456048018604E-3</v>
      </c>
      <c r="AU54">
        <f t="shared" si="48"/>
        <v>-24.374462015509785</v>
      </c>
      <c r="AW54">
        <v>51</v>
      </c>
      <c r="AX54">
        <f>IF(Z54&gt;0, (R54*SUMPRODUCT(K54:$K$98, X54:$X$98)-K54*$AZ$3)/Z54, 0)</f>
        <v>-2655.7804595451839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0.411916369</v>
      </c>
      <c r="Q55" s="5">
        <f t="shared" si="60"/>
        <v>12.5</v>
      </c>
      <c r="R55">
        <f t="shared" si="31"/>
        <v>1000000</v>
      </c>
      <c r="S55">
        <f t="shared" si="32"/>
        <v>-6521.4898940037983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-35.110001449564038</v>
      </c>
      <c r="AC55">
        <f t="shared" si="33"/>
        <v>-49.839786576236506</v>
      </c>
      <c r="AE55">
        <f t="shared" si="34"/>
        <v>0</v>
      </c>
      <c r="AF55">
        <f t="shared" si="35"/>
        <v>0</v>
      </c>
      <c r="AG55">
        <f t="shared" si="36"/>
        <v>-9.5529908399577965E-2</v>
      </c>
      <c r="AH55">
        <f t="shared" si="37"/>
        <v>-5445.6249426452632</v>
      </c>
      <c r="AI55">
        <f t="shared" si="38"/>
        <v>-5445.7204725536631</v>
      </c>
      <c r="AJ55">
        <f t="shared" si="39"/>
        <v>14.729785126672468</v>
      </c>
      <c r="AK55">
        <f t="shared" si="61"/>
        <v>-2.457700101469483</v>
      </c>
      <c r="AL55">
        <f t="shared" si="40"/>
        <v>-5433.4483875284604</v>
      </c>
      <c r="AN55">
        <f t="shared" si="41"/>
        <v>0</v>
      </c>
      <c r="AO55">
        <f t="shared" si="42"/>
        <v>0</v>
      </c>
      <c r="AP55">
        <f t="shared" si="43"/>
        <v>-2.6351308321902498E-4</v>
      </c>
      <c r="AQ55">
        <f t="shared" si="44"/>
        <v>-15.021404738384728</v>
      </c>
      <c r="AR55">
        <f t="shared" si="45"/>
        <v>-15.021668251467949</v>
      </c>
      <c r="AS55">
        <f t="shared" si="46"/>
        <v>4.0631161056366577E-2</v>
      </c>
      <c r="AT55">
        <f t="shared" si="47"/>
        <v>-6.779407017298001E-3</v>
      </c>
      <c r="AU55">
        <f t="shared" si="48"/>
        <v>-14.987816497428881</v>
      </c>
      <c r="AW55">
        <v>52</v>
      </c>
      <c r="AX55">
        <f>IF(Z55&gt;0, (R55*SUMPRODUCT(K55:$K$98, X55:$X$98)-K55*$AZ$3)/Z55, 0)</f>
        <v>-6521.4898940037983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0.41929138799999999</v>
      </c>
      <c r="Q56" s="5">
        <f t="shared" si="60"/>
        <v>12.5</v>
      </c>
      <c r="R56">
        <f t="shared" si="31"/>
        <v>1000000</v>
      </c>
      <c r="S56">
        <f t="shared" si="32"/>
        <v>-12880.555189225555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-49.839786576236506</v>
      </c>
      <c r="AC56">
        <f t="shared" si="33"/>
        <v>-56.179563068439109</v>
      </c>
      <c r="AE56">
        <f t="shared" si="34"/>
        <v>0</v>
      </c>
      <c r="AF56">
        <f t="shared" si="35"/>
        <v>0</v>
      </c>
      <c r="AG56">
        <f t="shared" si="36"/>
        <v>-5.4519741427210285E-2</v>
      </c>
      <c r="AH56">
        <f t="shared" si="37"/>
        <v>-3204.3894310697519</v>
      </c>
      <c r="AI56">
        <f t="shared" si="38"/>
        <v>-3204.4439508111791</v>
      </c>
      <c r="AJ56">
        <f t="shared" si="39"/>
        <v>6.3397764922026028</v>
      </c>
      <c r="AK56">
        <f t="shared" si="61"/>
        <v>-3.4887850603365558</v>
      </c>
      <c r="AL56">
        <f t="shared" si="40"/>
        <v>-3201.592959379313</v>
      </c>
      <c r="AN56">
        <f t="shared" si="41"/>
        <v>0</v>
      </c>
      <c r="AO56">
        <f t="shared" si="42"/>
        <v>0</v>
      </c>
      <c r="AP56">
        <f t="shared" si="43"/>
        <v>-1.3427605889979489E-4</v>
      </c>
      <c r="AQ56">
        <f t="shared" si="44"/>
        <v>-7.8920547442188917</v>
      </c>
      <c r="AR56">
        <f t="shared" si="45"/>
        <v>-7.892189020277792</v>
      </c>
      <c r="AS56">
        <f t="shared" si="46"/>
        <v>1.5614164326422608E-2</v>
      </c>
      <c r="AT56">
        <f t="shared" si="47"/>
        <v>-8.592489545753269E-3</v>
      </c>
      <c r="AU56">
        <f t="shared" si="48"/>
        <v>-7.8851673454971225</v>
      </c>
      <c r="AW56">
        <v>53</v>
      </c>
      <c r="AX56">
        <f>IF(Z56&gt;0, (R56*SUMPRODUCT(K56:$K$98, X56:$X$98)-K56*$AZ$3)/Z56, 0)</f>
        <v>-12880.555189225555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0.42725776900000001</v>
      </c>
      <c r="Q57" s="5">
        <f t="shared" si="60"/>
        <v>12.5</v>
      </c>
      <c r="R57">
        <f t="shared" si="31"/>
        <v>1000000</v>
      </c>
      <c r="S57">
        <f t="shared" si="32"/>
        <v>-22946.19228132832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-56.179563068439109</v>
      </c>
      <c r="AC57">
        <f t="shared" si="33"/>
        <v>-56.320164021423956</v>
      </c>
      <c r="AE57">
        <f t="shared" si="34"/>
        <v>0</v>
      </c>
      <c r="AF57">
        <f t="shared" si="35"/>
        <v>0</v>
      </c>
      <c r="AG57">
        <f t="shared" si="36"/>
        <v>-3.0680560924291438E-2</v>
      </c>
      <c r="AH57">
        <f t="shared" si="37"/>
        <v>-1863.5186470917392</v>
      </c>
      <c r="AI57">
        <f t="shared" si="38"/>
        <v>-1863.5493276526636</v>
      </c>
      <c r="AJ57">
        <f t="shared" si="39"/>
        <v>0.14060095298484754</v>
      </c>
      <c r="AK57">
        <f t="shared" si="61"/>
        <v>-3.9325694147907382</v>
      </c>
      <c r="AL57">
        <f t="shared" si="40"/>
        <v>-1867.3412961144695</v>
      </c>
      <c r="AN57">
        <f t="shared" si="41"/>
        <v>0</v>
      </c>
      <c r="AO57">
        <f t="shared" si="42"/>
        <v>0</v>
      </c>
      <c r="AP57">
        <f t="shared" si="43"/>
        <v>-6.7466793709962467E-5</v>
      </c>
      <c r="AQ57">
        <f t="shared" si="44"/>
        <v>-4.0978920968313535</v>
      </c>
      <c r="AR57">
        <f t="shared" si="45"/>
        <v>-4.0979595636250634</v>
      </c>
      <c r="AS57">
        <f t="shared" si="46"/>
        <v>3.0918259655879858E-4</v>
      </c>
      <c r="AT57">
        <f t="shared" si="47"/>
        <v>-8.6477509362525452E-3</v>
      </c>
      <c r="AU57">
        <f t="shared" si="48"/>
        <v>-4.1062981319647571</v>
      </c>
      <c r="AW57">
        <v>54</v>
      </c>
      <c r="AX57">
        <f>IF(Z57&gt;0, (R57*SUMPRODUCT(K57:$K$98, X57:$X$98)-K57*$AZ$3)/Z57, 0)</f>
        <v>-22946.19228132832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0.43603590599999997</v>
      </c>
      <c r="Q58" s="5">
        <f t="shared" si="60"/>
        <v>12.5</v>
      </c>
      <c r="R58">
        <f t="shared" si="31"/>
        <v>1000000</v>
      </c>
      <c r="S58">
        <f t="shared" si="32"/>
        <v>-39345.53592632302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-56.320164021423956</v>
      </c>
      <c r="AC58">
        <f t="shared" si="33"/>
        <v>-53.497115233224903</v>
      </c>
      <c r="AE58">
        <f t="shared" si="34"/>
        <v>0</v>
      </c>
      <c r="AF58">
        <f t="shared" si="35"/>
        <v>0</v>
      </c>
      <c r="AG58">
        <f t="shared" si="36"/>
        <v>-1.6995929135836908E-2</v>
      </c>
      <c r="AH58">
        <f t="shared" si="37"/>
        <v>-1070.226094336929</v>
      </c>
      <c r="AI58">
        <f t="shared" si="38"/>
        <v>-1070.2430902660649</v>
      </c>
      <c r="AJ58">
        <f t="shared" si="39"/>
        <v>-2.8230487881990527</v>
      </c>
      <c r="AK58">
        <f t="shared" si="61"/>
        <v>-3.9424114814996774</v>
      </c>
      <c r="AL58">
        <f t="shared" si="40"/>
        <v>-1077.0085505357636</v>
      </c>
      <c r="AN58">
        <f t="shared" si="41"/>
        <v>0</v>
      </c>
      <c r="AO58">
        <f t="shared" si="42"/>
        <v>0</v>
      </c>
      <c r="AP58">
        <f t="shared" si="43"/>
        <v>-3.3369804689843078E-5</v>
      </c>
      <c r="AQ58">
        <f t="shared" si="44"/>
        <v>-2.1012817514456126</v>
      </c>
      <c r="AR58">
        <f t="shared" si="45"/>
        <v>-2.1013151212503023</v>
      </c>
      <c r="AS58">
        <f t="shared" si="46"/>
        <v>-5.5427735629624804E-3</v>
      </c>
      <c r="AT58">
        <f t="shared" si="47"/>
        <v>-7.740530105367553E-3</v>
      </c>
      <c r="AU58">
        <f t="shared" si="48"/>
        <v>-2.1145984249186323</v>
      </c>
      <c r="AW58">
        <v>55</v>
      </c>
      <c r="AX58">
        <f>IF(Z58&gt;0, (R58*SUMPRODUCT(K58:$K$98, X58:$X$98)-K58*$AZ$3)/Z58, 0)</f>
        <v>-39345.53592632302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0.445743585</v>
      </c>
      <c r="Q59" s="5">
        <f t="shared" si="60"/>
        <v>12.5</v>
      </c>
      <c r="R59">
        <f t="shared" si="31"/>
        <v>1000000</v>
      </c>
      <c r="S59">
        <f t="shared" si="32"/>
        <v>-66781.377078355101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-53.497115233224903</v>
      </c>
      <c r="AC59">
        <f t="shared" si="33"/>
        <v>-49.418985480179096</v>
      </c>
      <c r="AE59">
        <f t="shared" si="34"/>
        <v>0</v>
      </c>
      <c r="AF59">
        <f t="shared" si="35"/>
        <v>0</v>
      </c>
      <c r="AG59">
        <f t="shared" si="36"/>
        <v>-9.2501434610646437E-3</v>
      </c>
      <c r="AH59">
        <f t="shared" si="37"/>
        <v>-606.06611067311167</v>
      </c>
      <c r="AI59">
        <f t="shared" si="38"/>
        <v>-606.0753608165727</v>
      </c>
      <c r="AJ59">
        <f t="shared" si="39"/>
        <v>-4.0781297530458076</v>
      </c>
      <c r="AK59">
        <f t="shared" si="61"/>
        <v>-3.7447980663257434</v>
      </c>
      <c r="AL59">
        <f t="shared" si="40"/>
        <v>-613.89828863594425</v>
      </c>
      <c r="AN59">
        <f t="shared" si="41"/>
        <v>0</v>
      </c>
      <c r="AO59">
        <f t="shared" si="42"/>
        <v>0</v>
      </c>
      <c r="AP59">
        <f t="shared" si="43"/>
        <v>-1.6215830597985874E-5</v>
      </c>
      <c r="AQ59">
        <f t="shared" si="44"/>
        <v>-1.0624554552286047</v>
      </c>
      <c r="AR59">
        <f t="shared" si="45"/>
        <v>-1.0624716710592026</v>
      </c>
      <c r="AS59">
        <f t="shared" si="46"/>
        <v>-7.1491065528172396E-3</v>
      </c>
      <c r="AT59">
        <f t="shared" si="47"/>
        <v>-6.5647642463930169E-3</v>
      </c>
      <c r="AU59">
        <f t="shared" si="48"/>
        <v>-1.076185541858413</v>
      </c>
      <c r="AW59">
        <v>56</v>
      </c>
      <c r="AX59">
        <f>IF(Z59&gt;0, (R59*SUMPRODUCT(K59:$K$98, X59:$X$98)-K59*$AZ$3)/Z59, 0)</f>
        <v>-66781.377078355101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0.45538508599999999</v>
      </c>
      <c r="Q60" s="5">
        <f t="shared" si="60"/>
        <v>12.5</v>
      </c>
      <c r="R60">
        <f t="shared" si="31"/>
        <v>1000000</v>
      </c>
      <c r="S60">
        <f t="shared" si="32"/>
        <v>-113654.45635594266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-49.418985480179096</v>
      </c>
      <c r="AC60">
        <f t="shared" si="33"/>
        <v>-44.964109234968923</v>
      </c>
      <c r="AE60">
        <f t="shared" si="34"/>
        <v>0</v>
      </c>
      <c r="AF60">
        <f t="shared" si="35"/>
        <v>0</v>
      </c>
      <c r="AG60">
        <f t="shared" si="36"/>
        <v>-4.9452646509247373E-3</v>
      </c>
      <c r="AH60">
        <f t="shared" si="37"/>
        <v>-336.99019004234083</v>
      </c>
      <c r="AI60">
        <f t="shared" si="38"/>
        <v>-336.99513530699176</v>
      </c>
      <c r="AJ60">
        <f t="shared" si="39"/>
        <v>-4.4548762452101727</v>
      </c>
      <c r="AK60">
        <f t="shared" si="61"/>
        <v>-3.4593289836125369</v>
      </c>
      <c r="AL60">
        <f t="shared" si="40"/>
        <v>-344.90934053581447</v>
      </c>
      <c r="AN60">
        <f t="shared" si="41"/>
        <v>0</v>
      </c>
      <c r="AO60">
        <f t="shared" si="42"/>
        <v>0</v>
      </c>
      <c r="AP60">
        <f t="shared" si="43"/>
        <v>-7.7403793576614175E-6</v>
      </c>
      <c r="AQ60">
        <f t="shared" si="44"/>
        <v>-0.52746052938751631</v>
      </c>
      <c r="AR60">
        <f t="shared" si="45"/>
        <v>-0.527468269766874</v>
      </c>
      <c r="AS60">
        <f t="shared" si="46"/>
        <v>-6.9728183552144165E-3</v>
      </c>
      <c r="AT60">
        <f t="shared" si="47"/>
        <v>-5.4145774890141159E-3</v>
      </c>
      <c r="AU60">
        <f t="shared" si="48"/>
        <v>-0.53985566561110254</v>
      </c>
      <c r="AW60">
        <v>57</v>
      </c>
      <c r="AX60">
        <f>IF(Z60&gt;0, (R60*SUMPRODUCT(K60:$K$98, X60:$X$98)-K60*$AZ$3)/Z60, 0)</f>
        <v>-113654.45635594266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0.465797664</v>
      </c>
      <c r="Q61" s="5">
        <f t="shared" si="60"/>
        <v>12.5</v>
      </c>
      <c r="R61">
        <f t="shared" si="31"/>
        <v>1000000</v>
      </c>
      <c r="S61">
        <f t="shared" si="32"/>
        <v>-195603.7062322103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-44.964109234968923</v>
      </c>
      <c r="AC61">
        <f t="shared" si="33"/>
        <v>-40.565380746107536</v>
      </c>
      <c r="AE61">
        <f t="shared" si="34"/>
        <v>0</v>
      </c>
      <c r="AF61">
        <f t="shared" si="35"/>
        <v>0</v>
      </c>
      <c r="AG61">
        <f t="shared" si="36"/>
        <v>-2.5923192821529716E-3</v>
      </c>
      <c r="AH61">
        <f t="shared" si="37"/>
        <v>-184.27941778100143</v>
      </c>
      <c r="AI61">
        <f t="shared" si="38"/>
        <v>-184.28201010028357</v>
      </c>
      <c r="AJ61">
        <f t="shared" si="39"/>
        <v>-4.3987284888613871</v>
      </c>
      <c r="AK61">
        <f t="shared" si="61"/>
        <v>-3.147487646447825</v>
      </c>
      <c r="AL61">
        <f t="shared" si="40"/>
        <v>-191.82822623559278</v>
      </c>
      <c r="AN61">
        <f t="shared" si="41"/>
        <v>0</v>
      </c>
      <c r="AO61">
        <f t="shared" si="42"/>
        <v>0</v>
      </c>
      <c r="AP61">
        <f t="shared" si="43"/>
        <v>-3.6227901257252621E-6</v>
      </c>
      <c r="AQ61">
        <f t="shared" si="44"/>
        <v>-0.25753218737660771</v>
      </c>
      <c r="AR61">
        <f t="shared" si="45"/>
        <v>-0.25753581016673344</v>
      </c>
      <c r="AS61">
        <f t="shared" si="46"/>
        <v>-6.147263666518174E-3</v>
      </c>
      <c r="AT61">
        <f t="shared" si="47"/>
        <v>-4.3986430394188447E-3</v>
      </c>
      <c r="AU61">
        <f t="shared" si="48"/>
        <v>-0.26808171687267041</v>
      </c>
      <c r="AW61">
        <v>58</v>
      </c>
      <c r="AX61">
        <f>IF(Z61&gt;0, (R61*SUMPRODUCT(K61:$K$98, X61:$X$98)-K61*$AZ$3)/Z61, 0)</f>
        <v>-195603.7062322103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0.47670810299999999</v>
      </c>
      <c r="Q62" s="5">
        <f t="shared" si="60"/>
        <v>12.5</v>
      </c>
      <c r="R62">
        <f t="shared" si="31"/>
        <v>1000000</v>
      </c>
      <c r="S62">
        <f t="shared" si="32"/>
        <v>-342177.2010863265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-40.565380746107536</v>
      </c>
      <c r="AC62">
        <f t="shared" si="33"/>
        <v>-36.424529881476197</v>
      </c>
      <c r="AE62">
        <f t="shared" si="34"/>
        <v>0</v>
      </c>
      <c r="AF62">
        <f t="shared" si="35"/>
        <v>0</v>
      </c>
      <c r="AG62">
        <f t="shared" si="36"/>
        <v>-1.3306164819659771E-3</v>
      </c>
      <c r="AH62">
        <f t="shared" si="37"/>
        <v>-98.862368589237192</v>
      </c>
      <c r="AI62">
        <f t="shared" si="38"/>
        <v>-98.863699205719158</v>
      </c>
      <c r="AJ62">
        <f t="shared" si="39"/>
        <v>-4.1408508646313393</v>
      </c>
      <c r="AK62">
        <f t="shared" si="61"/>
        <v>-2.8395766522275276</v>
      </c>
      <c r="AL62">
        <f t="shared" si="40"/>
        <v>-105.84412672257801</v>
      </c>
      <c r="AN62">
        <f t="shared" si="41"/>
        <v>0</v>
      </c>
      <c r="AO62">
        <f t="shared" si="42"/>
        <v>0</v>
      </c>
      <c r="AP62">
        <f t="shared" si="43"/>
        <v>-1.6603114429164181E-6</v>
      </c>
      <c r="AQ62">
        <f t="shared" si="44"/>
        <v>-0.1233581006001158</v>
      </c>
      <c r="AR62">
        <f t="shared" si="45"/>
        <v>-0.12335976091155872</v>
      </c>
      <c r="AS62">
        <f t="shared" si="46"/>
        <v>-5.1668547377376828E-3</v>
      </c>
      <c r="AT62">
        <f t="shared" si="47"/>
        <v>-3.5431558774665826E-3</v>
      </c>
      <c r="AU62">
        <f t="shared" si="48"/>
        <v>-0.13206977152676297</v>
      </c>
      <c r="AW62">
        <v>59</v>
      </c>
      <c r="AX62">
        <f>IF(Z62&gt;0, (R62*SUMPRODUCT(K62:$K$98, X62:$X$98)-K62*$AZ$3)/Z62, 0)</f>
        <v>-342177.2010863265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0.48798100799999999</v>
      </c>
      <c r="Q63" s="5">
        <f t="shared" si="60"/>
        <v>12.5</v>
      </c>
      <c r="R63">
        <f t="shared" si="31"/>
        <v>1000000</v>
      </c>
      <c r="S63">
        <f t="shared" si="32"/>
        <v>-610423.22002715711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-36.424529881476197</v>
      </c>
      <c r="AC63">
        <f t="shared" si="33"/>
        <v>-32.620760257069215</v>
      </c>
      <c r="AE63">
        <f t="shared" si="34"/>
        <v>0</v>
      </c>
      <c r="AF63">
        <f t="shared" si="35"/>
        <v>0</v>
      </c>
      <c r="AG63">
        <f t="shared" si="36"/>
        <v>-6.6799474501514603E-4</v>
      </c>
      <c r="AH63">
        <f t="shared" si="37"/>
        <v>-51.945245770493706</v>
      </c>
      <c r="AI63">
        <f t="shared" si="38"/>
        <v>-51.945913765238721</v>
      </c>
      <c r="AJ63">
        <f t="shared" si="39"/>
        <v>-3.8037696244069821</v>
      </c>
      <c r="AK63">
        <f t="shared" si="61"/>
        <v>-2.549717091703334</v>
      </c>
      <c r="AL63">
        <f t="shared" si="40"/>
        <v>-58.299400481349039</v>
      </c>
      <c r="AN63">
        <f t="shared" si="41"/>
        <v>0</v>
      </c>
      <c r="AO63">
        <f t="shared" si="42"/>
        <v>0</v>
      </c>
      <c r="AP63">
        <f t="shared" si="43"/>
        <v>-7.4420346158836228E-7</v>
      </c>
      <c r="AQ63">
        <f t="shared" si="44"/>
        <v>-5.7871460822020583E-2</v>
      </c>
      <c r="AR63">
        <f t="shared" si="45"/>
        <v>-5.7872205025482168E-2</v>
      </c>
      <c r="AS63">
        <f t="shared" si="46"/>
        <v>-4.2377257346600172E-3</v>
      </c>
      <c r="AT63">
        <f t="shared" si="47"/>
        <v>-2.8406036123437006E-3</v>
      </c>
      <c r="AU63">
        <f t="shared" si="48"/>
        <v>-6.4950534372485894E-2</v>
      </c>
      <c r="AW63">
        <v>60</v>
      </c>
      <c r="AX63">
        <f>IF(Z63&gt;0, (R63*SUMPRODUCT(K63:$K$98, X63:$X$98)-K63*$AZ$3)/Z63, 0)</f>
        <v>-610423.22002715711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0.50007659900000001</v>
      </c>
      <c r="Q64" s="5">
        <f t="shared" si="60"/>
        <v>12.5</v>
      </c>
      <c r="R64">
        <f t="shared" si="31"/>
        <v>1000000</v>
      </c>
      <c r="S64">
        <f t="shared" si="32"/>
        <v>-1114240.5848639507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-32.620760257069215</v>
      </c>
      <c r="AC64">
        <f t="shared" si="33"/>
        <v>-29.172267677706333</v>
      </c>
      <c r="AE64">
        <f t="shared" si="34"/>
        <v>0</v>
      </c>
      <c r="AF64">
        <f t="shared" si="35"/>
        <v>0</v>
      </c>
      <c r="AG64">
        <f t="shared" si="36"/>
        <v>-3.2726625732794817E-4</v>
      </c>
      <c r="AH64">
        <f t="shared" si="37"/>
        <v>-26.723883218963717</v>
      </c>
      <c r="AI64">
        <f t="shared" si="38"/>
        <v>-26.724210485221047</v>
      </c>
      <c r="AJ64">
        <f t="shared" si="39"/>
        <v>-3.4484925793628811</v>
      </c>
      <c r="AK64">
        <f t="shared" si="61"/>
        <v>-2.283453217994845</v>
      </c>
      <c r="AL64">
        <f t="shared" si="40"/>
        <v>-32.456156282578775</v>
      </c>
      <c r="AN64">
        <f t="shared" si="41"/>
        <v>0</v>
      </c>
      <c r="AO64">
        <f t="shared" si="42"/>
        <v>0</v>
      </c>
      <c r="AP64">
        <f t="shared" si="43"/>
        <v>-3.2553811690834229E-7</v>
      </c>
      <c r="AQ64">
        <f t="shared" si="44"/>
        <v>-2.6582766859652527E-2</v>
      </c>
      <c r="AR64">
        <f t="shared" si="45"/>
        <v>-2.6583092397769438E-2</v>
      </c>
      <c r="AS64">
        <f t="shared" si="46"/>
        <v>-3.4302826989377933E-3</v>
      </c>
      <c r="AT64">
        <f t="shared" si="47"/>
        <v>-2.2713953668906241E-3</v>
      </c>
      <c r="AU64">
        <f t="shared" si="48"/>
        <v>-3.2284770463597859E-2</v>
      </c>
      <c r="AW64">
        <v>61</v>
      </c>
      <c r="AX64">
        <f>IF(Z64&gt;0, (R64*SUMPRODUCT(K64:$K$98, X64:$X$98)-K64*$AZ$3)/Z64, 0)</f>
        <v>-1114240.5848639507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0.512515834</v>
      </c>
      <c r="Q65" s="5">
        <f t="shared" si="60"/>
        <v>12.5</v>
      </c>
      <c r="R65">
        <f t="shared" si="31"/>
        <v>1000000</v>
      </c>
      <c r="S65">
        <f t="shared" si="32"/>
        <v>-2085260.5370962627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-29.172267677706333</v>
      </c>
      <c r="AC65">
        <f t="shared" si="33"/>
        <v>-26.068168265829456</v>
      </c>
      <c r="AE65">
        <f t="shared" si="34"/>
        <v>0</v>
      </c>
      <c r="AF65">
        <f t="shared" si="35"/>
        <v>0</v>
      </c>
      <c r="AG65">
        <f t="shared" si="36"/>
        <v>-1.5626445594017673E-4</v>
      </c>
      <c r="AH65">
        <f t="shared" si="37"/>
        <v>-13.418331105159357</v>
      </c>
      <c r="AI65">
        <f t="shared" si="38"/>
        <v>-13.418487369615297</v>
      </c>
      <c r="AJ65">
        <f t="shared" si="39"/>
        <v>-3.1040994118768772</v>
      </c>
      <c r="AK65">
        <f t="shared" si="61"/>
        <v>-2.0420587374394437</v>
      </c>
      <c r="AL65">
        <f t="shared" si="40"/>
        <v>-18.564645518931616</v>
      </c>
      <c r="AN65">
        <f t="shared" si="41"/>
        <v>0</v>
      </c>
      <c r="AO65">
        <f t="shared" si="42"/>
        <v>0</v>
      </c>
      <c r="AP65">
        <f t="shared" si="43"/>
        <v>-1.3878508594034847E-7</v>
      </c>
      <c r="AQ65">
        <f t="shared" si="44"/>
        <v>-1.191738853471918E-2</v>
      </c>
      <c r="AR65">
        <f t="shared" si="45"/>
        <v>-1.1917527319805121E-2</v>
      </c>
      <c r="AS65">
        <f t="shared" si="46"/>
        <v>-2.7568822420476944E-3</v>
      </c>
      <c r="AT65">
        <f t="shared" si="47"/>
        <v>-1.8136389088973023E-3</v>
      </c>
      <c r="AU65">
        <f t="shared" si="48"/>
        <v>-1.6488048470750114E-2</v>
      </c>
      <c r="AW65">
        <v>62</v>
      </c>
      <c r="AX65">
        <f>IF(Z65&gt;0, (R65*SUMPRODUCT(K65:$K$98, X65:$X$98)-K65*$AZ$3)/Z65, 0)</f>
        <v>-2085260.5370962627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0.52569093300000003</v>
      </c>
      <c r="Q66" s="5">
        <f t="shared" si="60"/>
        <v>12.5</v>
      </c>
      <c r="R66">
        <f t="shared" si="31"/>
        <v>1000000</v>
      </c>
      <c r="S66">
        <f t="shared" si="32"/>
        <v>-4011583.0245821602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-26.068168265829456</v>
      </c>
      <c r="AC66">
        <f t="shared" si="33"/>
        <v>-23.284833709063708</v>
      </c>
      <c r="AE66">
        <f t="shared" si="34"/>
        <v>0</v>
      </c>
      <c r="AF66">
        <f t="shared" si="35"/>
        <v>0</v>
      </c>
      <c r="AG66">
        <f t="shared" si="36"/>
        <v>-7.2555003742846066E-5</v>
      </c>
      <c r="AH66">
        <f t="shared" si="37"/>
        <v>-6.5717446110343118</v>
      </c>
      <c r="AI66">
        <f t="shared" si="38"/>
        <v>-6.5718171660380547</v>
      </c>
      <c r="AJ66">
        <f t="shared" si="39"/>
        <v>-2.7833345567657481</v>
      </c>
      <c r="AK66">
        <f t="shared" si="61"/>
        <v>-1.8247717786080622</v>
      </c>
      <c r="AL66">
        <f t="shared" si="40"/>
        <v>-11.179923501411865</v>
      </c>
      <c r="AN66">
        <f t="shared" si="41"/>
        <v>0</v>
      </c>
      <c r="AO66">
        <f t="shared" si="42"/>
        <v>0</v>
      </c>
      <c r="AP66">
        <f t="shared" si="43"/>
        <v>-5.7534976577212519E-8</v>
      </c>
      <c r="AQ66">
        <f t="shared" si="44"/>
        <v>-5.2112900938904982E-3</v>
      </c>
      <c r="AR66">
        <f t="shared" si="45"/>
        <v>-5.2113476288670755E-3</v>
      </c>
      <c r="AS66">
        <f t="shared" si="46"/>
        <v>-2.2071405178013411E-3</v>
      </c>
      <c r="AT66">
        <f t="shared" si="47"/>
        <v>-1.4470153142446104E-3</v>
      </c>
      <c r="AU66">
        <f t="shared" si="48"/>
        <v>-8.8655034609130268E-3</v>
      </c>
      <c r="AW66">
        <v>63</v>
      </c>
      <c r="AX66">
        <f>IF(Z66&gt;0, (R66*SUMPRODUCT(K66:$K$98, X66:$X$98)-K66*$AZ$3)/Z66, 0)</f>
        <v>-4011583.0245821602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2">$C$6</f>
        <v>1000000</v>
      </c>
      <c r="S67">
        <f t="shared" ref="S67:S89" si="63">AX67</f>
        <v>-7954725.4431009842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-23.284833709063708</v>
      </c>
      <c r="AC67">
        <f t="shared" ref="AC67:AC89" si="64">S67*Z67</f>
        <v>-20.794284333710753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-3.2675993160369423E-5</v>
      </c>
      <c r="AH67">
        <f t="shared" ref="AH67:AH89" si="68">-X67*R67</f>
        <v>-3.1322768436038539</v>
      </c>
      <c r="AI67">
        <f t="shared" ref="AI67:AI89" si="69">SUM(AE67:AH67)</f>
        <v>-3.1323095195970145</v>
      </c>
      <c r="AJ67">
        <f t="shared" ref="AJ67:AJ89" si="70">AB67-AC67</f>
        <v>-2.4905493753529555</v>
      </c>
      <c r="AK67">
        <f t="shared" si="61"/>
        <v>-1.6299383596344597</v>
      </c>
      <c r="AL67">
        <f t="shared" ref="AL67:AL89" si="71">SUM(AI67:AK67)</f>
        <v>-7.2527972545844293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-2.3135311194168878E-8</v>
      </c>
      <c r="AQ67">
        <f t="shared" ref="AQ67:AQ89" si="75">AH67*$K67</f>
        <v>-2.2177198767122318E-3</v>
      </c>
      <c r="AR67">
        <f t="shared" ref="AR67:AR89" si="76">AI67*$K67</f>
        <v>-2.217743012023426E-3</v>
      </c>
      <c r="AS67">
        <f t="shared" ref="AS67:AS89" si="77">AJ67*$K67</f>
        <v>-1.7633629239804294E-3</v>
      </c>
      <c r="AT67">
        <f t="shared" ref="AT67:AT89" si="78">AK67*$K67</f>
        <v>-1.1540316767843896E-3</v>
      </c>
      <c r="AU67">
        <f t="shared" ref="AU67:AU89" si="79">AL67*$K67</f>
        <v>-5.1351376127882443E-3</v>
      </c>
      <c r="AW67">
        <v>64</v>
      </c>
      <c r="AX67">
        <f>IF(Z67&gt;0, (R67*SUMPRODUCT(K67:$K$98, X67:$X$98)-K67*$AZ$3)/Z67, 0)</f>
        <v>-7954725.4431009842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0.55384314300000004</v>
      </c>
      <c r="Q68" s="5">
        <f t="shared" si="60"/>
        <v>12.5</v>
      </c>
      <c r="R68">
        <f t="shared" si="62"/>
        <v>1000000</v>
      </c>
      <c r="S68">
        <f t="shared" si="63"/>
        <v>-16285721.917965235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-20.794284333710753</v>
      </c>
      <c r="AC68">
        <f t="shared" si="64"/>
        <v>-18.568144316581353</v>
      </c>
      <c r="AE68">
        <f t="shared" si="65"/>
        <v>0</v>
      </c>
      <c r="AF68">
        <f t="shared" si="66"/>
        <v>0</v>
      </c>
      <c r="AG68">
        <f t="shared" si="67"/>
        <v>-1.4251858476180225E-5</v>
      </c>
      <c r="AH68">
        <f t="shared" si="68"/>
        <v>-1.4477899802068406</v>
      </c>
      <c r="AI68">
        <f t="shared" si="69"/>
        <v>-1.4478042320653168</v>
      </c>
      <c r="AJ68">
        <f t="shared" si="70"/>
        <v>-2.2261400171293992</v>
      </c>
      <c r="AK68">
        <f t="shared" si="61"/>
        <v>-1.4555999033597529</v>
      </c>
      <c r="AL68">
        <f t="shared" si="71"/>
        <v>-5.1295441525544687</v>
      </c>
      <c r="AN68">
        <f t="shared" si="72"/>
        <v>0</v>
      </c>
      <c r="AO68">
        <f t="shared" si="73"/>
        <v>0</v>
      </c>
      <c r="AP68">
        <f t="shared" si="74"/>
        <v>-9.0094862644335838E-9</v>
      </c>
      <c r="AQ68">
        <f t="shared" si="75"/>
        <v>-9.15238104718684E-4</v>
      </c>
      <c r="AR68">
        <f t="shared" si="76"/>
        <v>-9.1524711420494845E-4</v>
      </c>
      <c r="AS68">
        <f t="shared" si="77"/>
        <v>-1.4072815794904502E-3</v>
      </c>
      <c r="AT68">
        <f t="shared" si="78"/>
        <v>-9.2017524295157104E-4</v>
      </c>
      <c r="AU68">
        <f t="shared" si="79"/>
        <v>-3.2427039366469696E-3</v>
      </c>
      <c r="AW68">
        <v>65</v>
      </c>
      <c r="AX68">
        <f>IF(Z68&gt;0, (R68*SUMPRODUCT(K68:$K$98, X68:$X$98)-K68*$AZ$3)/Z68, 0)</f>
        <v>-16285721.917965235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0.568687897</v>
      </c>
      <c r="Q69" s="5">
        <f t="shared" ref="Q69:Q89" si="91">$C$8</f>
        <v>12.5</v>
      </c>
      <c r="R69">
        <f t="shared" si="62"/>
        <v>1000000</v>
      </c>
      <c r="S69">
        <f t="shared" si="63"/>
        <v>-34514756.367198013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-18.568144316581353</v>
      </c>
      <c r="AC69">
        <f t="shared" si="64"/>
        <v>-16.579454432359185</v>
      </c>
      <c r="AE69">
        <f t="shared" si="65"/>
        <v>0</v>
      </c>
      <c r="AF69">
        <f t="shared" si="66"/>
        <v>0</v>
      </c>
      <c r="AG69">
        <f t="shared" si="67"/>
        <v>-6.0044804662578664E-6</v>
      </c>
      <c r="AH69">
        <f t="shared" si="68"/>
        <v>-0.64838875401284446</v>
      </c>
      <c r="AI69">
        <f t="shared" si="69"/>
        <v>-0.64839475849331074</v>
      </c>
      <c r="AJ69">
        <f t="shared" si="70"/>
        <v>-1.9886898842221683</v>
      </c>
      <c r="AK69">
        <f t="shared" si="61"/>
        <v>-1.2997701021606949</v>
      </c>
      <c r="AL69">
        <f t="shared" si="71"/>
        <v>-3.9368547448761735</v>
      </c>
      <c r="AN69">
        <f t="shared" si="72"/>
        <v>0</v>
      </c>
      <c r="AO69">
        <f t="shared" si="73"/>
        <v>0</v>
      </c>
      <c r="AP69">
        <f t="shared" si="74"/>
        <v>-3.3891121473376141E-9</v>
      </c>
      <c r="AQ69">
        <f t="shared" si="75"/>
        <v>-3.6597041405508001E-4</v>
      </c>
      <c r="AR69">
        <f t="shared" si="76"/>
        <v>-3.659738031672274E-4</v>
      </c>
      <c r="AS69">
        <f t="shared" si="77"/>
        <v>-1.1224773037033866E-3</v>
      </c>
      <c r="AT69">
        <f t="shared" si="78"/>
        <v>-7.3362993963146386E-4</v>
      </c>
      <c r="AU69">
        <f t="shared" si="79"/>
        <v>-2.2220810465020777E-3</v>
      </c>
      <c r="AW69">
        <v>66</v>
      </c>
      <c r="AX69">
        <f>IF(Z69&gt;0, (R69*SUMPRODUCT(K69:$K$98, X69:$X$98)-K69*$AZ$3)/Z69, 0)</f>
        <v>-34514756.367198013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0.58363282999999999</v>
      </c>
      <c r="Q70" s="5">
        <f t="shared" si="91"/>
        <v>12.5</v>
      </c>
      <c r="R70">
        <f t="shared" si="62"/>
        <v>1000000</v>
      </c>
      <c r="S70">
        <f t="shared" si="63"/>
        <v>-75836287.210942641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-16.579454432359185</v>
      </c>
      <c r="AC70">
        <f t="shared" si="64"/>
        <v>-14.803387257838521</v>
      </c>
      <c r="AE70">
        <f t="shared" si="65"/>
        <v>0</v>
      </c>
      <c r="AF70">
        <f t="shared" si="66"/>
        <v>0</v>
      </c>
      <c r="AG70">
        <f t="shared" si="67"/>
        <v>-2.4400237343934898E-6</v>
      </c>
      <c r="AH70">
        <f t="shared" si="68"/>
        <v>-0.28035295417614386</v>
      </c>
      <c r="AI70">
        <f t="shared" si="69"/>
        <v>-0.28035539419987826</v>
      </c>
      <c r="AJ70">
        <f t="shared" si="70"/>
        <v>-1.776067174520664</v>
      </c>
      <c r="AK70">
        <f t="shared" si="61"/>
        <v>-1.1605618102651432</v>
      </c>
      <c r="AL70">
        <f t="shared" si="71"/>
        <v>-3.2169843789856856</v>
      </c>
      <c r="AN70">
        <f t="shared" si="72"/>
        <v>0</v>
      </c>
      <c r="AO70">
        <f t="shared" si="73"/>
        <v>0</v>
      </c>
      <c r="AP70">
        <f t="shared" si="74"/>
        <v>-1.2296642072555442E-9</v>
      </c>
      <c r="AQ70">
        <f t="shared" si="75"/>
        <v>-1.4128550812414492E-4</v>
      </c>
      <c r="AR70">
        <f t="shared" si="76"/>
        <v>-1.4128673778835218E-4</v>
      </c>
      <c r="AS70">
        <f t="shared" si="77"/>
        <v>-8.950594223348442E-4</v>
      </c>
      <c r="AT70">
        <f t="shared" si="78"/>
        <v>-5.848719003323454E-4</v>
      </c>
      <c r="AU70">
        <f t="shared" si="79"/>
        <v>-1.6212180604555418E-3</v>
      </c>
      <c r="AW70">
        <v>67</v>
      </c>
      <c r="AX70">
        <f>IF(Z70&gt;0, (R70*SUMPRODUCT(K70:$K$98, X70:$X$98)-K70*$AZ$3)/Z70, 0)</f>
        <v>-75836287.210942641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0.59833308299999999</v>
      </c>
      <c r="Q71" s="5">
        <f t="shared" si="91"/>
        <v>12.5</v>
      </c>
      <c r="R71">
        <f t="shared" si="62"/>
        <v>1000000</v>
      </c>
      <c r="S71">
        <f t="shared" si="63"/>
        <v>-172880500.16329625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-14.803387257838521</v>
      </c>
      <c r="AC71">
        <f t="shared" si="64"/>
        <v>-13.217427521083502</v>
      </c>
      <c r="AE71">
        <f t="shared" si="65"/>
        <v>0</v>
      </c>
      <c r="AF71">
        <f t="shared" si="66"/>
        <v>0</v>
      </c>
      <c r="AG71">
        <f t="shared" si="67"/>
        <v>-9.5567657345672509E-7</v>
      </c>
      <c r="AH71">
        <f t="shared" si="68"/>
        <v>-0.11679575388742638</v>
      </c>
      <c r="AI71">
        <f t="shared" si="69"/>
        <v>-0.11679670956399985</v>
      </c>
      <c r="AJ71">
        <f t="shared" si="70"/>
        <v>-1.5859597367550187</v>
      </c>
      <c r="AK71">
        <f t="shared" si="61"/>
        <v>-1.0362371080486965</v>
      </c>
      <c r="AL71">
        <f t="shared" si="71"/>
        <v>-2.7389935543677151</v>
      </c>
      <c r="AN71">
        <f t="shared" si="72"/>
        <v>0</v>
      </c>
      <c r="AO71">
        <f t="shared" si="73"/>
        <v>0</v>
      </c>
      <c r="AP71">
        <f t="shared" si="74"/>
        <v>-4.3001677589377494E-10</v>
      </c>
      <c r="AQ71">
        <f t="shared" si="75"/>
        <v>-5.2553484012997179E-5</v>
      </c>
      <c r="AR71">
        <f t="shared" si="76"/>
        <v>-5.2553914029773076E-5</v>
      </c>
      <c r="AS71">
        <f t="shared" si="77"/>
        <v>-7.1361934742205442E-4</v>
      </c>
      <c r="AT71">
        <f t="shared" si="78"/>
        <v>-4.6626583997223765E-4</v>
      </c>
      <c r="AU71">
        <f t="shared" si="79"/>
        <v>-1.2324391014240652E-3</v>
      </c>
      <c r="AW71">
        <v>68</v>
      </c>
      <c r="AX71">
        <f>IF(Z71&gt;0, (R71*SUMPRODUCT(K71:$K$98, X71:$X$98)-K71*$AZ$3)/Z71, 0)</f>
        <v>-172880500.16329625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0.61338487399999997</v>
      </c>
      <c r="Q72" s="5">
        <f t="shared" si="91"/>
        <v>12.5</v>
      </c>
      <c r="R72">
        <f t="shared" si="62"/>
        <v>1000000</v>
      </c>
      <c r="S72">
        <f t="shared" si="63"/>
        <v>-409856515.71262062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-13.217427521083502</v>
      </c>
      <c r="AC72">
        <f t="shared" si="64"/>
        <v>-11.801318447546851</v>
      </c>
      <c r="AE72">
        <f t="shared" si="65"/>
        <v>0</v>
      </c>
      <c r="AF72">
        <f t="shared" si="66"/>
        <v>0</v>
      </c>
      <c r="AG72">
        <f t="shared" si="67"/>
        <v>-3.5992225312765282E-7</v>
      </c>
      <c r="AH72">
        <f t="shared" si="68"/>
        <v>-4.6895804367560405E-2</v>
      </c>
      <c r="AI72">
        <f t="shared" si="69"/>
        <v>-4.6896164289813531E-2</v>
      </c>
      <c r="AJ72">
        <f t="shared" si="70"/>
        <v>-1.4161090735366511</v>
      </c>
      <c r="AK72">
        <f t="shared" ref="AK72:AK89" si="92">G72*SUM(AB72:AB72, AE72:AF72)</f>
        <v>-0.92521992647584528</v>
      </c>
      <c r="AL72">
        <f t="shared" si="71"/>
        <v>-2.3882251643023098</v>
      </c>
      <c r="AN72">
        <f t="shared" si="72"/>
        <v>0</v>
      </c>
      <c r="AO72">
        <f t="shared" si="73"/>
        <v>0</v>
      </c>
      <c r="AP72">
        <f t="shared" si="74"/>
        <v>-1.445989484244177E-10</v>
      </c>
      <c r="AQ72">
        <f t="shared" si="75"/>
        <v>-1.8840413278534956E-5</v>
      </c>
      <c r="AR72">
        <f t="shared" si="76"/>
        <v>-1.8840557877483378E-5</v>
      </c>
      <c r="AS72">
        <f t="shared" si="77"/>
        <v>-5.6892254121073077E-4</v>
      </c>
      <c r="AT72">
        <f t="shared" si="78"/>
        <v>-3.717075764756195E-4</v>
      </c>
      <c r="AU72">
        <f t="shared" si="79"/>
        <v>-9.5947067556383363E-4</v>
      </c>
      <c r="AW72">
        <v>69</v>
      </c>
      <c r="AX72">
        <f>IF(Z72&gt;0, (R72*SUMPRODUCT(K72:$K$98, X72:$X$98)-K72*$AZ$3)/Z72, 0)</f>
        <v>-409856515.71262062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0.62870016699999998</v>
      </c>
      <c r="Q73" s="5">
        <f t="shared" si="91"/>
        <v>12.5</v>
      </c>
      <c r="R73">
        <f t="shared" si="62"/>
        <v>1000000</v>
      </c>
      <c r="S73">
        <f t="shared" si="63"/>
        <v>-1012853681.7798187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-11.801318447546851</v>
      </c>
      <c r="AC73">
        <f t="shared" si="64"/>
        <v>-10.536907263834538</v>
      </c>
      <c r="AE73">
        <f t="shared" si="65"/>
        <v>0</v>
      </c>
      <c r="AF73">
        <f t="shared" si="66"/>
        <v>0</v>
      </c>
      <c r="AG73">
        <f t="shared" si="67"/>
        <v>-1.300398499480047E-7</v>
      </c>
      <c r="AH73">
        <f t="shared" si="68"/>
        <v>-1.8102654451869725E-2</v>
      </c>
      <c r="AI73">
        <f t="shared" si="69"/>
        <v>-1.8102784491719672E-2</v>
      </c>
      <c r="AJ73">
        <f t="shared" si="70"/>
        <v>-1.2644111837123138</v>
      </c>
      <c r="AK73">
        <f t="shared" si="92"/>
        <v>-0.82609229132827966</v>
      </c>
      <c r="AL73">
        <f t="shared" si="71"/>
        <v>-2.108606259532313</v>
      </c>
      <c r="AN73">
        <f t="shared" si="72"/>
        <v>0</v>
      </c>
      <c r="AO73">
        <f t="shared" si="73"/>
        <v>0</v>
      </c>
      <c r="AP73">
        <f t="shared" si="74"/>
        <v>-4.6646049926533685E-11</v>
      </c>
      <c r="AQ73">
        <f t="shared" si="75"/>
        <v>-6.4935273587468409E-6</v>
      </c>
      <c r="AR73">
        <f t="shared" si="76"/>
        <v>-6.4935740047967676E-6</v>
      </c>
      <c r="AS73">
        <f t="shared" si="77"/>
        <v>-4.5355163995263527E-4</v>
      </c>
      <c r="AT73">
        <f t="shared" si="78"/>
        <v>-2.9632410588470383E-4</v>
      </c>
      <c r="AU73">
        <f t="shared" si="79"/>
        <v>-7.5636931984213586E-4</v>
      </c>
      <c r="AW73">
        <v>70</v>
      </c>
      <c r="AX73">
        <f>IF(Z73&gt;0, (R73*SUMPRODUCT(K73:$K$98, X73:$X$98)-K73*$AZ$3)/Z73, 0)</f>
        <v>-1012853681.7798187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0.64417999699999995</v>
      </c>
      <c r="Q74" s="5">
        <f t="shared" si="91"/>
        <v>12.5</v>
      </c>
      <c r="R74">
        <f t="shared" si="62"/>
        <v>1000000</v>
      </c>
      <c r="S74">
        <f t="shared" si="63"/>
        <v>-2615042975.7581778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-10.536907263834538</v>
      </c>
      <c r="AC74">
        <f t="shared" si="64"/>
        <v>-9.4079583786783321</v>
      </c>
      <c r="AE74">
        <f t="shared" si="65"/>
        <v>0</v>
      </c>
      <c r="AF74">
        <f t="shared" si="66"/>
        <v>0</v>
      </c>
      <c r="AG74">
        <f t="shared" si="67"/>
        <v>-4.4970381299138537E-8</v>
      </c>
      <c r="AH74">
        <f t="shared" si="68"/>
        <v>-6.7015256119508891E-3</v>
      </c>
      <c r="AI74">
        <f t="shared" si="69"/>
        <v>-6.7015705823321881E-3</v>
      </c>
      <c r="AJ74">
        <f t="shared" si="70"/>
        <v>-1.1289488851562055</v>
      </c>
      <c r="AK74">
        <f t="shared" si="92"/>
        <v>-0.73758350846841769</v>
      </c>
      <c r="AL74">
        <f t="shared" si="71"/>
        <v>-1.8732339642069553</v>
      </c>
      <c r="AN74">
        <f t="shared" si="72"/>
        <v>0</v>
      </c>
      <c r="AO74">
        <f t="shared" si="73"/>
        <v>0</v>
      </c>
      <c r="AP74">
        <f t="shared" si="74"/>
        <v>-1.440280100493931E-11</v>
      </c>
      <c r="AQ74">
        <f t="shared" si="75"/>
        <v>-2.1463180215525939E-6</v>
      </c>
      <c r="AR74">
        <f t="shared" si="76"/>
        <v>-2.1463324243535985E-6</v>
      </c>
      <c r="AS74">
        <f t="shared" si="77"/>
        <v>-3.6157189839002745E-4</v>
      </c>
      <c r="AT74">
        <f t="shared" si="78"/>
        <v>-2.3622811704287439E-4</v>
      </c>
      <c r="AU74">
        <f t="shared" si="79"/>
        <v>-5.9994634785725544E-4</v>
      </c>
      <c r="AW74">
        <v>71</v>
      </c>
      <c r="AX74">
        <f>IF(Z74&gt;0, (R74*SUMPRODUCT(K74:$K$98, X74:$X$98)-K74*$AZ$3)/Z74, 0)</f>
        <v>-2615042975.7581778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0.65972661300000002</v>
      </c>
      <c r="Q75" s="5">
        <f t="shared" si="91"/>
        <v>12.5</v>
      </c>
      <c r="R75">
        <f t="shared" si="62"/>
        <v>1000000</v>
      </c>
      <c r="S75">
        <f t="shared" si="63"/>
        <v>-7069477577.2086687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-9.4079583786783321</v>
      </c>
      <c r="AC75">
        <f t="shared" si="64"/>
        <v>-8.399964651171743</v>
      </c>
      <c r="AE75">
        <f t="shared" si="65"/>
        <v>0</v>
      </c>
      <c r="AF75">
        <f t="shared" si="66"/>
        <v>0</v>
      </c>
      <c r="AG75">
        <f t="shared" si="67"/>
        <v>-1.4852520146347942E-8</v>
      </c>
      <c r="AH75">
        <f t="shared" si="68"/>
        <v>-2.3734525871839367E-3</v>
      </c>
      <c r="AI75">
        <f t="shared" si="69"/>
        <v>-2.3734674397040832E-3</v>
      </c>
      <c r="AJ75">
        <f t="shared" si="70"/>
        <v>-1.0079937275065891</v>
      </c>
      <c r="AK75">
        <f t="shared" si="92"/>
        <v>-0.65855708650748335</v>
      </c>
      <c r="AL75">
        <f t="shared" si="71"/>
        <v>-1.6689242814537764</v>
      </c>
      <c r="AN75">
        <f t="shared" si="72"/>
        <v>0</v>
      </c>
      <c r="AO75">
        <f t="shared" si="73"/>
        <v>0</v>
      </c>
      <c r="AP75">
        <f t="shared" si="74"/>
        <v>-4.2471980983824189E-12</v>
      </c>
      <c r="AQ75">
        <f t="shared" si="75"/>
        <v>-6.7870793747868633E-7</v>
      </c>
      <c r="AR75">
        <f t="shared" si="76"/>
        <v>-6.7871218467678473E-7</v>
      </c>
      <c r="AS75">
        <f t="shared" si="77"/>
        <v>-2.8824394785958762E-4</v>
      </c>
      <c r="AT75">
        <f t="shared" si="78"/>
        <v>-1.8831971799604686E-4</v>
      </c>
      <c r="AU75">
        <f t="shared" si="79"/>
        <v>-4.7724237804031125E-4</v>
      </c>
      <c r="AW75">
        <v>72</v>
      </c>
      <c r="AX75">
        <f>IF(Z75&gt;0, (R75*SUMPRODUCT(K75:$K$98, X75:$X$98)-K75*$AZ$3)/Z75, 0)</f>
        <v>-7069477577.2086687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0.67535580100000003</v>
      </c>
      <c r="Q76" s="5">
        <f t="shared" si="91"/>
        <v>12.5</v>
      </c>
      <c r="R76">
        <f t="shared" si="62"/>
        <v>1000000</v>
      </c>
      <c r="S76">
        <f t="shared" si="63"/>
        <v>-20060862572.445255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-8.399964651171743</v>
      </c>
      <c r="AC76">
        <f t="shared" si="64"/>
        <v>-7.4999690139648498</v>
      </c>
      <c r="AE76">
        <f t="shared" si="65"/>
        <v>0</v>
      </c>
      <c r="AF76">
        <f t="shared" si="66"/>
        <v>0</v>
      </c>
      <c r="AG76">
        <f t="shared" si="67"/>
        <v>-4.6732593045790111E-9</v>
      </c>
      <c r="AH76">
        <f t="shared" si="68"/>
        <v>-8.0245885122443613E-4</v>
      </c>
      <c r="AI76">
        <f t="shared" si="69"/>
        <v>-8.0246352448374073E-4</v>
      </c>
      <c r="AJ76">
        <f t="shared" si="70"/>
        <v>-0.89999563720689313</v>
      </c>
      <c r="AK76">
        <f t="shared" si="92"/>
        <v>-0.58799752558202212</v>
      </c>
      <c r="AL76">
        <f t="shared" si="71"/>
        <v>-1.488795626313399</v>
      </c>
      <c r="AN76">
        <f t="shared" si="72"/>
        <v>0</v>
      </c>
      <c r="AO76">
        <f t="shared" si="73"/>
        <v>0</v>
      </c>
      <c r="AP76">
        <f t="shared" si="74"/>
        <v>-1.1931752175534457E-12</v>
      </c>
      <c r="AQ76">
        <f t="shared" si="75"/>
        <v>-2.0488356240990963E-7</v>
      </c>
      <c r="AR76">
        <f t="shared" si="76"/>
        <v>-2.0488475558512719E-7</v>
      </c>
      <c r="AS76">
        <f t="shared" si="77"/>
        <v>-2.2978662647058577E-4</v>
      </c>
      <c r="AT76">
        <f t="shared" si="78"/>
        <v>-1.5012735861238903E-4</v>
      </c>
      <c r="AU76">
        <f t="shared" si="79"/>
        <v>-3.8011886983855994E-4</v>
      </c>
      <c r="AW76">
        <v>73</v>
      </c>
      <c r="AX76">
        <f>IF(Z76&gt;0, (R76*SUMPRODUCT(K76:$K$98, X76:$X$98)-K76*$AZ$3)/Z76, 0)</f>
        <v>-20060862572.445255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0.69109609699999996</v>
      </c>
      <c r="Q77" s="5">
        <f t="shared" si="91"/>
        <v>12.5</v>
      </c>
      <c r="R77">
        <f t="shared" si="62"/>
        <v>1000000</v>
      </c>
      <c r="S77">
        <f t="shared" si="63"/>
        <v>-59923891010.330353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-7.4999690139648498</v>
      </c>
      <c r="AC77">
        <f t="shared" si="64"/>
        <v>-6.6964010796387408</v>
      </c>
      <c r="AE77">
        <f t="shared" si="65"/>
        <v>0</v>
      </c>
      <c r="AF77">
        <f t="shared" si="66"/>
        <v>0</v>
      </c>
      <c r="AG77">
        <f t="shared" si="67"/>
        <v>-1.3968554458697324E-9</v>
      </c>
      <c r="AH77">
        <f t="shared" si="68"/>
        <v>-2.5837370125307904E-4</v>
      </c>
      <c r="AI77">
        <f t="shared" si="69"/>
        <v>-2.5837509810852492E-4</v>
      </c>
      <c r="AJ77">
        <f t="shared" si="70"/>
        <v>-0.80356793432610907</v>
      </c>
      <c r="AK77">
        <f t="shared" si="92"/>
        <v>-0.52499783097753949</v>
      </c>
      <c r="AL77">
        <f t="shared" si="71"/>
        <v>-1.3288241404017571</v>
      </c>
      <c r="AN77">
        <f t="shared" si="72"/>
        <v>0</v>
      </c>
      <c r="AO77">
        <f t="shared" si="73"/>
        <v>0</v>
      </c>
      <c r="AP77">
        <f t="shared" si="74"/>
        <v>-3.1843279418714202E-13</v>
      </c>
      <c r="AQ77">
        <f t="shared" si="75"/>
        <v>-5.8899909706307997E-8</v>
      </c>
      <c r="AR77">
        <f t="shared" si="76"/>
        <v>-5.890022813910219E-8</v>
      </c>
      <c r="AS77">
        <f t="shared" si="77"/>
        <v>-1.831845832031182E-4</v>
      </c>
      <c r="AT77">
        <f t="shared" si="78"/>
        <v>-1.1968062032093571E-4</v>
      </c>
      <c r="AU77">
        <f t="shared" si="79"/>
        <v>-3.0292410375219302E-4</v>
      </c>
      <c r="AW77">
        <v>74</v>
      </c>
      <c r="AX77">
        <f>IF(Z77&gt;0, (R77*SUMPRODUCT(K77:$K$98, X77:$X$98)-K77*$AZ$3)/Z77, 0)</f>
        <v>-59923891010.330353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0.70685825099999999</v>
      </c>
      <c r="Q78" s="5">
        <f t="shared" si="91"/>
        <v>12.5</v>
      </c>
      <c r="R78">
        <f t="shared" si="62"/>
        <v>1000000</v>
      </c>
      <c r="S78">
        <f t="shared" si="63"/>
        <v>-188963565971.03516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-6.6964010796387408</v>
      </c>
      <c r="AC78">
        <f t="shared" si="64"/>
        <v>-5.9789295856728737</v>
      </c>
      <c r="AE78">
        <f t="shared" si="65"/>
        <v>0</v>
      </c>
      <c r="AF78">
        <f t="shared" si="66"/>
        <v>0</v>
      </c>
      <c r="AG78">
        <f t="shared" si="67"/>
        <v>-3.9550809404373088E-10</v>
      </c>
      <c r="AH78">
        <f t="shared" si="68"/>
        <v>-7.8990303789384342E-5</v>
      </c>
      <c r="AI78">
        <f t="shared" si="69"/>
        <v>-7.8990699297478391E-5</v>
      </c>
      <c r="AJ78">
        <f t="shared" si="70"/>
        <v>-0.71747149396586707</v>
      </c>
      <c r="AK78">
        <f t="shared" si="92"/>
        <v>-0.46874807557471188</v>
      </c>
      <c r="AL78">
        <f t="shared" si="71"/>
        <v>-1.1862985602398766</v>
      </c>
      <c r="AN78">
        <f t="shared" si="72"/>
        <v>0</v>
      </c>
      <c r="AO78">
        <f t="shared" si="73"/>
        <v>0</v>
      </c>
      <c r="AP78">
        <f t="shared" si="74"/>
        <v>-8.0501444897414669E-14</v>
      </c>
      <c r="AQ78">
        <f t="shared" si="75"/>
        <v>-1.6077631997154726E-8</v>
      </c>
      <c r="AR78">
        <f t="shared" si="76"/>
        <v>-1.6077712498599626E-8</v>
      </c>
      <c r="AS78">
        <f t="shared" si="77"/>
        <v>-1.4603365343661678E-4</v>
      </c>
      <c r="AT78">
        <f t="shared" si="78"/>
        <v>-9.5408660264926275E-5</v>
      </c>
      <c r="AU78">
        <f t="shared" si="79"/>
        <v>-2.4145839141404167E-4</v>
      </c>
      <c r="AW78">
        <v>75</v>
      </c>
      <c r="AX78">
        <f>IF(Z78&gt;0, (R78*SUMPRODUCT(K78:$K$98, X78:$X$98)-K78*$AZ$3)/Z78, 0)</f>
        <v>-188963565971.03516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0.722550582</v>
      </c>
      <c r="Q79" s="5">
        <f t="shared" si="91"/>
        <v>12.5</v>
      </c>
      <c r="R79">
        <f t="shared" si="62"/>
        <v>1000000</v>
      </c>
      <c r="S79">
        <f t="shared" si="63"/>
        <v>-630838800524.82178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-5.9789295856728737</v>
      </c>
      <c r="AC79">
        <f t="shared" si="64"/>
        <v>-5.3383300009774901</v>
      </c>
      <c r="AE79">
        <f t="shared" si="65"/>
        <v>0</v>
      </c>
      <c r="AF79">
        <f t="shared" si="66"/>
        <v>0</v>
      </c>
      <c r="AG79">
        <f t="shared" si="67"/>
        <v>-1.0577840956628511E-10</v>
      </c>
      <c r="AH79">
        <f t="shared" si="68"/>
        <v>-2.2861968282960678E-5</v>
      </c>
      <c r="AI79">
        <f t="shared" si="69"/>
        <v>-2.2862074061370246E-5</v>
      </c>
      <c r="AJ79">
        <f t="shared" si="70"/>
        <v>-0.64059958469538358</v>
      </c>
      <c r="AK79">
        <f t="shared" si="92"/>
        <v>-0.41852507099710118</v>
      </c>
      <c r="AL79">
        <f t="shared" si="71"/>
        <v>-1.0591475177665461</v>
      </c>
      <c r="AN79">
        <f t="shared" si="72"/>
        <v>0</v>
      </c>
      <c r="AO79">
        <f t="shared" si="73"/>
        <v>0</v>
      </c>
      <c r="AP79">
        <f t="shared" si="74"/>
        <v>-1.9223271951761273E-14</v>
      </c>
      <c r="AQ79">
        <f t="shared" si="75"/>
        <v>-4.1547404187477067E-9</v>
      </c>
      <c r="AR79">
        <f t="shared" si="76"/>
        <v>-4.1547596420196585E-9</v>
      </c>
      <c r="AS79">
        <f t="shared" si="77"/>
        <v>-1.1641714107138247E-4</v>
      </c>
      <c r="AT79">
        <f t="shared" si="78"/>
        <v>-7.6059200468181346E-5</v>
      </c>
      <c r="AU79">
        <f t="shared" si="79"/>
        <v>-1.9248049629920583E-4</v>
      </c>
      <c r="AW79">
        <v>76</v>
      </c>
      <c r="AX79">
        <f>IF(Z79&gt;0, (R79*SUMPRODUCT(K79:$K$98, X79:$X$98)-K79*$AZ$3)/Z79, 0)</f>
        <v>-630838800524.82178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0.74076925400000004</v>
      </c>
      <c r="Q80" s="5">
        <f t="shared" si="91"/>
        <v>12.5</v>
      </c>
      <c r="R80">
        <f t="shared" si="62"/>
        <v>1000000</v>
      </c>
      <c r="S80">
        <f t="shared" si="63"/>
        <v>-2259949618984.0352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-5.3383300009774901</v>
      </c>
      <c r="AC80">
        <f t="shared" si="64"/>
        <v>-4.7663660758706099</v>
      </c>
      <c r="AE80">
        <f t="shared" si="65"/>
        <v>0</v>
      </c>
      <c r="AF80">
        <f t="shared" si="66"/>
        <v>0</v>
      </c>
      <c r="AG80">
        <f t="shared" si="67"/>
        <v>-2.6363231926898771E-11</v>
      </c>
      <c r="AH80">
        <f t="shared" si="68"/>
        <v>-6.2685914834978785E-6</v>
      </c>
      <c r="AI80">
        <f t="shared" si="69"/>
        <v>-6.2686178467298054E-6</v>
      </c>
      <c r="AJ80">
        <f t="shared" si="70"/>
        <v>-0.57196392510688021</v>
      </c>
      <c r="AK80">
        <f t="shared" si="92"/>
        <v>-0.37368310006842437</v>
      </c>
      <c r="AL80">
        <f t="shared" si="71"/>
        <v>-0.94565329379315122</v>
      </c>
      <c r="AN80">
        <f t="shared" si="72"/>
        <v>0</v>
      </c>
      <c r="AO80">
        <f t="shared" si="73"/>
        <v>0</v>
      </c>
      <c r="AP80">
        <f t="shared" si="74"/>
        <v>-4.2777057224092292E-15</v>
      </c>
      <c r="AQ80">
        <f t="shared" si="75"/>
        <v>-1.0171434873675228E-9</v>
      </c>
      <c r="AR80">
        <f t="shared" si="76"/>
        <v>-1.0171477650732452E-9</v>
      </c>
      <c r="AS80">
        <f t="shared" si="77"/>
        <v>-9.2807033759201212E-5</v>
      </c>
      <c r="AT80">
        <f t="shared" si="78"/>
        <v>-6.0633929101057653E-5</v>
      </c>
      <c r="AU80">
        <f t="shared" si="79"/>
        <v>-1.5344198000802393E-4</v>
      </c>
      <c r="AW80">
        <v>77</v>
      </c>
      <c r="AX80">
        <f>IF(Z80&gt;0, (R80*SUMPRODUCT(K80:$K$98, X80:$X$98)-K80*$AZ$3)/Z80, 0)</f>
        <v>-2259949618984.0352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0.75888896100000003</v>
      </c>
      <c r="Q81" s="5">
        <f t="shared" si="91"/>
        <v>12.5</v>
      </c>
      <c r="R81">
        <f t="shared" si="62"/>
        <v>1000000</v>
      </c>
      <c r="S81">
        <f t="shared" si="63"/>
        <v>-8730920725179.7305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-4.7663660758706099</v>
      </c>
      <c r="AC81">
        <f t="shared" si="64"/>
        <v>-4.2556839971898777</v>
      </c>
      <c r="AE81">
        <f t="shared" si="65"/>
        <v>0</v>
      </c>
      <c r="AF81">
        <f t="shared" si="66"/>
        <v>0</v>
      </c>
      <c r="AG81">
        <f t="shared" si="67"/>
        <v>-6.0928339220235451E-12</v>
      </c>
      <c r="AH81">
        <f t="shared" si="68"/>
        <v>-1.6005412548484991E-6</v>
      </c>
      <c r="AI81">
        <f t="shared" si="69"/>
        <v>-1.6005473476824211E-6</v>
      </c>
      <c r="AJ81">
        <f t="shared" si="70"/>
        <v>-0.51068207868073223</v>
      </c>
      <c r="AK81">
        <f t="shared" si="92"/>
        <v>-0.33364562531094272</v>
      </c>
      <c r="AL81">
        <f t="shared" si="71"/>
        <v>-0.84432930453902255</v>
      </c>
      <c r="AN81">
        <f t="shared" si="72"/>
        <v>0</v>
      </c>
      <c r="AO81">
        <f t="shared" si="73"/>
        <v>0</v>
      </c>
      <c r="AP81">
        <f t="shared" si="74"/>
        <v>-8.8270090539485916E-16</v>
      </c>
      <c r="AQ81">
        <f t="shared" si="75"/>
        <v>-2.3187883222449248E-10</v>
      </c>
      <c r="AR81">
        <f t="shared" si="76"/>
        <v>-2.3187971492539787E-10</v>
      </c>
      <c r="AS81">
        <f t="shared" si="77"/>
        <v>-7.398519949657493E-5</v>
      </c>
      <c r="AT81">
        <f t="shared" si="78"/>
        <v>-4.8336997087422819E-5</v>
      </c>
      <c r="AU81">
        <f t="shared" si="79"/>
        <v>-1.2232242846371266E-4</v>
      </c>
      <c r="AW81">
        <v>78</v>
      </c>
      <c r="AX81">
        <f>IF(Z81&gt;0, (R81*SUMPRODUCT(K81:$K$98, X81:$X$98)-K81*$AZ$3)/Z81, 0)</f>
        <v>-8730920725179.7305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0.77688723800000004</v>
      </c>
      <c r="Q82" s="5">
        <f t="shared" si="91"/>
        <v>12.5</v>
      </c>
      <c r="R82">
        <f t="shared" si="62"/>
        <v>1000000</v>
      </c>
      <c r="S82">
        <f t="shared" si="63"/>
        <v>-36579061997270.859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-4.2556839971898777</v>
      </c>
      <c r="AC82">
        <f t="shared" si="64"/>
        <v>-3.7997178548343671</v>
      </c>
      <c r="AE82">
        <f t="shared" si="65"/>
        <v>0</v>
      </c>
      <c r="AF82">
        <f t="shared" si="66"/>
        <v>0</v>
      </c>
      <c r="AG82">
        <f t="shared" si="67"/>
        <v>-1.2984606655297304E-12</v>
      </c>
      <c r="AH82">
        <f t="shared" si="68"/>
        <v>-3.7867559338188634E-7</v>
      </c>
      <c r="AI82">
        <f t="shared" si="69"/>
        <v>-3.7867689184255188E-7</v>
      </c>
      <c r="AJ82">
        <f t="shared" si="70"/>
        <v>-0.45596614235551058</v>
      </c>
      <c r="AK82">
        <f t="shared" si="92"/>
        <v>-0.29789787980329147</v>
      </c>
      <c r="AL82">
        <f t="shared" si="71"/>
        <v>-0.75386440083569384</v>
      </c>
      <c r="AN82">
        <f t="shared" si="72"/>
        <v>0</v>
      </c>
      <c r="AO82">
        <f t="shared" si="73"/>
        <v>0</v>
      </c>
      <c r="AP82">
        <f t="shared" si="74"/>
        <v>-1.6795966782910634E-16</v>
      </c>
      <c r="AQ82">
        <f t="shared" si="75"/>
        <v>-4.8982790598022234E-11</v>
      </c>
      <c r="AR82">
        <f t="shared" si="76"/>
        <v>-4.8982958557690064E-11</v>
      </c>
      <c r="AS82">
        <f t="shared" si="77"/>
        <v>-5.898054815553984E-5</v>
      </c>
      <c r="AT82">
        <f t="shared" si="78"/>
        <v>-3.8533958145234437E-5</v>
      </c>
      <c r="AU82">
        <f t="shared" si="79"/>
        <v>-9.7514555283732829E-5</v>
      </c>
      <c r="AW82">
        <v>79</v>
      </c>
      <c r="AX82">
        <f>IF(Z82&gt;0, (R82*SUMPRODUCT(K82:$K$98, X82:$X$98)-K82*$AZ$3)/Z82, 0)</f>
        <v>-36579061997270.859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0.79474162100000001</v>
      </c>
      <c r="Q83" s="5">
        <f t="shared" si="91"/>
        <v>12.5</v>
      </c>
      <c r="R83">
        <f t="shared" si="62"/>
        <v>1000000</v>
      </c>
      <c r="S83">
        <f t="shared" si="63"/>
        <v>-167264918161010.94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-3.7997178548343671</v>
      </c>
      <c r="AC83">
        <f t="shared" si="64"/>
        <v>-3.3926052275731813</v>
      </c>
      <c r="AE83">
        <f t="shared" si="65"/>
        <v>0</v>
      </c>
      <c r="AF83">
        <f t="shared" si="66"/>
        <v>0</v>
      </c>
      <c r="AG83">
        <f t="shared" si="67"/>
        <v>-2.5353532474659634E-13</v>
      </c>
      <c r="AH83">
        <f t="shared" si="68"/>
        <v>-8.2555258730226942E-8</v>
      </c>
      <c r="AI83">
        <f t="shared" si="69"/>
        <v>-8.2555512265551689E-8</v>
      </c>
      <c r="AJ83">
        <f t="shared" si="70"/>
        <v>-0.4071126272611858</v>
      </c>
      <c r="AK83">
        <f t="shared" si="92"/>
        <v>-0.26598024983840574</v>
      </c>
      <c r="AL83">
        <f t="shared" si="71"/>
        <v>-0.67309295965510385</v>
      </c>
      <c r="AN83">
        <f t="shared" si="72"/>
        <v>0</v>
      </c>
      <c r="AO83">
        <f t="shared" si="73"/>
        <v>0</v>
      </c>
      <c r="AP83">
        <f t="shared" si="74"/>
        <v>-2.9281725426508707E-17</v>
      </c>
      <c r="AQ83">
        <f t="shared" si="75"/>
        <v>-9.5346099052232516E-12</v>
      </c>
      <c r="AR83">
        <f t="shared" si="76"/>
        <v>-9.5346391869486774E-12</v>
      </c>
      <c r="AS83">
        <f t="shared" si="77"/>
        <v>-4.7018931902453415E-5</v>
      </c>
      <c r="AT83">
        <f t="shared" si="78"/>
        <v>-3.0719035512809505E-5</v>
      </c>
      <c r="AU83">
        <f t="shared" si="79"/>
        <v>-7.7737976949902111E-5</v>
      </c>
      <c r="AW83">
        <v>80</v>
      </c>
      <c r="AX83">
        <f>IF(Z83&gt;0, (R83*SUMPRODUCT(K83:$K$98, X83:$X$98)-K83*$AZ$3)/Z83, 0)</f>
        <v>-167264918161010.94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0.81243025300000005</v>
      </c>
      <c r="Q84" s="5">
        <f t="shared" si="91"/>
        <v>12.5</v>
      </c>
      <c r="R84">
        <f t="shared" si="62"/>
        <v>1000000</v>
      </c>
      <c r="S84">
        <f t="shared" si="63"/>
        <v>-841042347883072.38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-3.3926052275731813</v>
      </c>
      <c r="AC84">
        <f t="shared" si="64"/>
        <v>-3.0291118103414938</v>
      </c>
      <c r="AE84">
        <f t="shared" si="65"/>
        <v>0</v>
      </c>
      <c r="AF84">
        <f t="shared" si="66"/>
        <v>0</v>
      </c>
      <c r="AG84">
        <f t="shared" si="67"/>
        <v>-4.5020203470815925E-14</v>
      </c>
      <c r="AH84">
        <f t="shared" si="68"/>
        <v>-1.6478381442265154E-8</v>
      </c>
      <c r="AI84">
        <f t="shared" si="69"/>
        <v>-1.6478426462468624E-8</v>
      </c>
      <c r="AJ84">
        <f t="shared" si="70"/>
        <v>-0.36349341723168749</v>
      </c>
      <c r="AK84">
        <f t="shared" si="92"/>
        <v>-0.2374823659301227</v>
      </c>
      <c r="AL84">
        <f t="shared" si="71"/>
        <v>-0.60097579964023662</v>
      </c>
      <c r="AN84">
        <f t="shared" si="72"/>
        <v>0</v>
      </c>
      <c r="AO84">
        <f t="shared" si="73"/>
        <v>0</v>
      </c>
      <c r="AP84">
        <f t="shared" si="74"/>
        <v>-4.6424540854541209E-18</v>
      </c>
      <c r="AQ84">
        <f t="shared" si="75"/>
        <v>-1.6992399711810714E-12</v>
      </c>
      <c r="AR84">
        <f t="shared" si="76"/>
        <v>-1.6992446136351569E-12</v>
      </c>
      <c r="AS84">
        <f t="shared" si="77"/>
        <v>-3.7483204645150916E-5</v>
      </c>
      <c r="AT84">
        <f t="shared" si="78"/>
        <v>-2.4489027035390859E-5</v>
      </c>
      <c r="AU84">
        <f t="shared" si="79"/>
        <v>-6.1972233379786385E-5</v>
      </c>
      <c r="AW84">
        <v>81</v>
      </c>
      <c r="AX84">
        <f>IF(Z84&gt;0, (R84*SUMPRODUCT(K84:$K$98, X84:$X$98)-K84*$AZ$3)/Z84, 0)</f>
        <v>-841042347883072.38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0.830029028</v>
      </c>
      <c r="Q85" s="5">
        <f t="shared" si="91"/>
        <v>12.5</v>
      </c>
      <c r="R85">
        <f t="shared" si="62"/>
        <v>1000000</v>
      </c>
      <c r="S85">
        <f t="shared" si="63"/>
        <v>-4694168312943397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-3.0291118103414938</v>
      </c>
      <c r="AC85">
        <f t="shared" si="64"/>
        <v>-2.7045641163778171</v>
      </c>
      <c r="AE85">
        <f t="shared" si="65"/>
        <v>0</v>
      </c>
      <c r="AF85">
        <f t="shared" si="66"/>
        <v>0</v>
      </c>
      <c r="AG85">
        <f t="shared" si="67"/>
        <v>-7.201925708864194E-15</v>
      </c>
      <c r="AH85">
        <f t="shared" si="68"/>
        <v>-2.9894460581794856E-9</v>
      </c>
      <c r="AI85">
        <f t="shared" si="69"/>
        <v>-2.9894532601051945E-9</v>
      </c>
      <c r="AJ85">
        <f t="shared" si="70"/>
        <v>-0.32454769396367666</v>
      </c>
      <c r="AK85">
        <f t="shared" si="92"/>
        <v>-0.21203782672390459</v>
      </c>
      <c r="AL85">
        <f t="shared" si="71"/>
        <v>-0.53658552367703449</v>
      </c>
      <c r="AN85">
        <f t="shared" si="72"/>
        <v>0</v>
      </c>
      <c r="AO85">
        <f t="shared" si="73"/>
        <v>0</v>
      </c>
      <c r="AP85">
        <f t="shared" si="74"/>
        <v>-6.6308740403166641E-19</v>
      </c>
      <c r="AQ85">
        <f t="shared" si="75"/>
        <v>-2.7524083229172233E-13</v>
      </c>
      <c r="AR85">
        <f t="shared" si="76"/>
        <v>-2.7524149537912636E-13</v>
      </c>
      <c r="AS85">
        <f t="shared" si="77"/>
        <v>-2.9881381254733541E-5</v>
      </c>
      <c r="AT85">
        <f t="shared" si="78"/>
        <v>-1.9522502419848479E-5</v>
      </c>
      <c r="AU85">
        <f t="shared" si="79"/>
        <v>-4.9403883949823516E-5</v>
      </c>
      <c r="AW85">
        <v>82</v>
      </c>
      <c r="AX85">
        <f>IF(Z85&gt;0, (R85*SUMPRODUCT(K85:$K$98, X85:$X$98)-K85*$AZ$3)/Z85, 0)</f>
        <v>-4694168312943397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0.84762719500000006</v>
      </c>
      <c r="Q86" s="5">
        <f t="shared" si="91"/>
        <v>12.5</v>
      </c>
      <c r="R86">
        <f t="shared" si="62"/>
        <v>1000000</v>
      </c>
      <c r="S86">
        <f t="shared" si="63"/>
        <v>-2.9438358737018592E+16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-2.7045641163778171</v>
      </c>
      <c r="AC86">
        <f t="shared" si="64"/>
        <v>-2.4147893896232913</v>
      </c>
      <c r="AE86">
        <f t="shared" si="65"/>
        <v>0</v>
      </c>
      <c r="AF86">
        <f t="shared" si="66"/>
        <v>0</v>
      </c>
      <c r="AG86">
        <f t="shared" si="67"/>
        <v>-1.0253583645726084E-15</v>
      </c>
      <c r="AH86">
        <f t="shared" si="68"/>
        <v>-4.8836384697623553E-10</v>
      </c>
      <c r="AI86">
        <f t="shared" si="69"/>
        <v>-4.8836487233460007E-10</v>
      </c>
      <c r="AJ86">
        <f t="shared" si="70"/>
        <v>-0.28977472675452587</v>
      </c>
      <c r="AK86">
        <f t="shared" si="92"/>
        <v>-0.18931948814644722</v>
      </c>
      <c r="AL86">
        <f t="shared" si="71"/>
        <v>-0.47909421538933794</v>
      </c>
      <c r="AN86">
        <f t="shared" si="72"/>
        <v>0</v>
      </c>
      <c r="AO86">
        <f t="shared" si="73"/>
        <v>0</v>
      </c>
      <c r="AP86">
        <f t="shared" si="74"/>
        <v>-8.4290726492996987E-20</v>
      </c>
      <c r="AQ86">
        <f t="shared" si="75"/>
        <v>-4.0146494022799511E-14</v>
      </c>
      <c r="AR86">
        <f t="shared" si="76"/>
        <v>-4.0146578313525997E-14</v>
      </c>
      <c r="AS86">
        <f t="shared" si="77"/>
        <v>-2.3821254189143598E-5</v>
      </c>
      <c r="AT86">
        <f t="shared" si="78"/>
        <v>-1.5563219403586722E-5</v>
      </c>
      <c r="AU86">
        <f t="shared" si="79"/>
        <v>-3.9384473632876897E-5</v>
      </c>
      <c r="AW86">
        <v>83</v>
      </c>
      <c r="AX86">
        <f>IF(Z86&gt;0, (R86*SUMPRODUCT(K86:$K$98, X86:$X$98)-K86*$AZ$3)/Z86, 0)</f>
        <v>-2.9438358737018592E+16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0.86522596900000004</v>
      </c>
      <c r="Q87" s="5">
        <f t="shared" si="91"/>
        <v>12.5</v>
      </c>
      <c r="R87">
        <f t="shared" si="62"/>
        <v>1000000</v>
      </c>
      <c r="S87">
        <f t="shared" si="63"/>
        <v>-2.106548026194527E+17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-2.4147893896232913</v>
      </c>
      <c r="AC87">
        <f t="shared" si="64"/>
        <v>-2.1560619550208311</v>
      </c>
      <c r="AE87">
        <f t="shared" si="65"/>
        <v>0</v>
      </c>
      <c r="AF87">
        <f t="shared" si="66"/>
        <v>0</v>
      </c>
      <c r="AG87">
        <f t="shared" si="67"/>
        <v>-1.2793809636729187E-16</v>
      </c>
      <c r="AH87">
        <f t="shared" si="68"/>
        <v>-7.0973334764767238E-11</v>
      </c>
      <c r="AI87">
        <f t="shared" si="69"/>
        <v>-7.0973462702863609E-11</v>
      </c>
      <c r="AJ87">
        <f t="shared" si="70"/>
        <v>-0.25872743460246017</v>
      </c>
      <c r="AK87">
        <f t="shared" si="92"/>
        <v>-0.16903525727363039</v>
      </c>
      <c r="AL87">
        <f t="shared" si="71"/>
        <v>-0.42776269194706401</v>
      </c>
      <c r="AN87">
        <f t="shared" si="72"/>
        <v>0</v>
      </c>
      <c r="AO87">
        <f t="shared" si="73"/>
        <v>0</v>
      </c>
      <c r="AP87">
        <f t="shared" si="74"/>
        <v>-9.3904408218301074E-21</v>
      </c>
      <c r="AQ87">
        <f t="shared" si="75"/>
        <v>-5.2093232505440926E-15</v>
      </c>
      <c r="AR87">
        <f t="shared" si="76"/>
        <v>-5.2093326409849142E-15</v>
      </c>
      <c r="AS87">
        <f t="shared" si="77"/>
        <v>-1.8990157995186913E-5</v>
      </c>
      <c r="AT87">
        <f t="shared" si="78"/>
        <v>-1.240690322352381E-5</v>
      </c>
      <c r="AU87">
        <f t="shared" si="79"/>
        <v>-3.1397061223920056E-5</v>
      </c>
      <c r="AW87">
        <v>84</v>
      </c>
      <c r="AX87">
        <f>IF(Z87&gt;0, (R87*SUMPRODUCT(K87:$K$98, X87:$X$98)-K87*$AZ$3)/Z87, 0)</f>
        <v>-2.106548026194527E+17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0.88282474399999999</v>
      </c>
      <c r="Q88" s="5">
        <f t="shared" si="91"/>
        <v>12.5</v>
      </c>
      <c r="R88">
        <f t="shared" si="62"/>
        <v>1000000</v>
      </c>
      <c r="S88">
        <f t="shared" si="63"/>
        <v>-1.7549260175869366E+18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-2.1560619550208311</v>
      </c>
      <c r="AC88">
        <f t="shared" si="64"/>
        <v>-1.9250553169828892</v>
      </c>
      <c r="AE88">
        <f t="shared" si="65"/>
        <v>0</v>
      </c>
      <c r="AF88">
        <f t="shared" si="66"/>
        <v>0</v>
      </c>
      <c r="AG88">
        <f t="shared" si="67"/>
        <v>-1.3711798230317169E-17</v>
      </c>
      <c r="AH88">
        <f t="shared" si="68"/>
        <v>-9.0357533738641426E-12</v>
      </c>
      <c r="AI88">
        <f t="shared" si="69"/>
        <v>-9.0357670856623729E-12</v>
      </c>
      <c r="AJ88">
        <f t="shared" si="70"/>
        <v>-0.23100663803794186</v>
      </c>
      <c r="AK88">
        <f t="shared" si="92"/>
        <v>-0.1509243368514582</v>
      </c>
      <c r="AL88">
        <f t="shared" si="71"/>
        <v>-0.38193097489843586</v>
      </c>
      <c r="AN88">
        <f t="shared" si="72"/>
        <v>0</v>
      </c>
      <c r="AO88">
        <f t="shared" si="73"/>
        <v>0</v>
      </c>
      <c r="AP88">
        <f t="shared" si="74"/>
        <v>-8.9859187413615316E-22</v>
      </c>
      <c r="AQ88">
        <f t="shared" si="75"/>
        <v>-5.9215096532709387E-16</v>
      </c>
      <c r="AR88">
        <f t="shared" si="76"/>
        <v>-5.9215186391896802E-16</v>
      </c>
      <c r="AS88">
        <f t="shared" si="77"/>
        <v>-1.5138837687491597E-5</v>
      </c>
      <c r="AT88">
        <f t="shared" si="78"/>
        <v>-9.8907072891613637E-6</v>
      </c>
      <c r="AU88">
        <f t="shared" si="79"/>
        <v>-2.5029544977245115E-5</v>
      </c>
      <c r="AW88">
        <v>85</v>
      </c>
      <c r="AX88">
        <f>IF(Z88&gt;0, (R88*SUMPRODUCT(K88:$K$98, X88:$X$98)-K88*$AZ$3)/Z88, 0)</f>
        <v>-1.7549260175869366E+18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-1.9250553169828892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-1.0969438584253735E-12</v>
      </c>
      <c r="AI89">
        <f t="shared" si="69"/>
        <v>-1.0969438584253735E-12</v>
      </c>
      <c r="AJ89">
        <f t="shared" si="70"/>
        <v>-1.9250553169828892</v>
      </c>
      <c r="AK89">
        <f t="shared" si="92"/>
        <v>-0.13475387218880225</v>
      </c>
      <c r="AL89">
        <f t="shared" si="71"/>
        <v>-2.0598091891727885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-6.4185133866868081E-17</v>
      </c>
      <c r="AR89">
        <f t="shared" si="76"/>
        <v>-6.4185133866868081E-17</v>
      </c>
      <c r="AS89">
        <f t="shared" si="77"/>
        <v>-1.1264016136526722E-4</v>
      </c>
      <c r="AT89">
        <f t="shared" si="78"/>
        <v>-7.8848112955687058E-6</v>
      </c>
      <c r="AU89">
        <f t="shared" si="79"/>
        <v>-1.2052497266090012E-4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50429.07702049151</v>
      </c>
      <c r="AO91" s="6">
        <f t="shared" si="93"/>
        <v>-5042.9077020491513</v>
      </c>
      <c r="AP91" s="6">
        <f t="shared" si="93"/>
        <v>-705.95222354843088</v>
      </c>
      <c r="AQ91" s="6">
        <f t="shared" si="93"/>
        <v>-29374.815028284091</v>
      </c>
      <c r="AR91" s="6">
        <f t="shared" si="93"/>
        <v>15305.402066609839</v>
      </c>
      <c r="AS91" s="6">
        <f t="shared" si="93"/>
        <v>-7613.3696725070031</v>
      </c>
      <c r="AT91" s="6">
        <f t="shared" si="93"/>
        <v>4441.1323089624193</v>
      </c>
      <c r="AU91" s="6">
        <f t="shared" si="93"/>
        <v>12133.164703065255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4" priority="1" operator="lessThan">
      <formula>0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46AF-81B0-40C0-8853-DBBD3DE5BF04}">
  <sheetPr codeName="Sheet4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131202.99016439109</v>
      </c>
      <c r="K3">
        <v>1</v>
      </c>
      <c r="L3" s="2">
        <v>0</v>
      </c>
      <c r="O3">
        <f>$C$3</f>
        <v>131202.99016439109</v>
      </c>
      <c r="P3">
        <f>O3*C5</f>
        <v>13120.299016439109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131202.99016439109</v>
      </c>
      <c r="AF3">
        <f t="shared" ref="AF3:AF34" si="4">-$Z3*P3</f>
        <v>-13120.299016439109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117457.73417725197</v>
      </c>
      <c r="AJ3">
        <f t="shared" ref="AJ3:AJ34" si="8">AB3-AC3</f>
        <v>0</v>
      </c>
      <c r="AL3">
        <f t="shared" ref="AL3:AL34" si="9">SUM(AI3:AK3)</f>
        <v>117457.73417725197</v>
      </c>
      <c r="AN3">
        <f t="shared" ref="AN3:AN34" si="10">AE3*$K3</f>
        <v>131202.99016439109</v>
      </c>
      <c r="AO3">
        <f t="shared" ref="AO3:AO34" si="11">AF3*$K3</f>
        <v>-13120.299016439109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117457.73417725197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117457.73417725197</v>
      </c>
      <c r="AW3">
        <v>0</v>
      </c>
      <c r="AX3">
        <f>IF(Z3&gt;0, (R3*SUMPRODUCT(K3:$K$98, X3:$X$98)-K3*$AZ$3)/Z3, 0)</f>
        <v>0</v>
      </c>
      <c r="AZ3">
        <f>C6*ABS(SUMPRODUCT(X4:X79, K4:K79))/1</f>
        <v>72548.517033780663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1000000</v>
      </c>
      <c r="S4">
        <f t="shared" si="1"/>
        <v>7868.1358382991129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7773.0553964765058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-7773.0553964765058</v>
      </c>
      <c r="AK4">
        <f>G4*SUM(AB4, AE4:AF4)</f>
        <v>0</v>
      </c>
      <c r="AL4">
        <f t="shared" si="9"/>
        <v>-9857.2953964765056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-1860.9285714285711</v>
      </c>
      <c r="AR4">
        <f t="shared" si="14"/>
        <v>-1860.9285714285711</v>
      </c>
      <c r="AS4">
        <f t="shared" si="15"/>
        <v>-6940.2280325683087</v>
      </c>
      <c r="AT4">
        <f t="shared" si="16"/>
        <v>0</v>
      </c>
      <c r="AU4">
        <f t="shared" si="17"/>
        <v>-8801.1566039968802</v>
      </c>
      <c r="AW4">
        <v>1</v>
      </c>
      <c r="AX4">
        <f>IF(Z4&gt;0, (R4*SUMPRODUCT(K4:$K$98, X4:$X$98)-K4*$AZ$3)/Z4, 0)</f>
        <v>7868.1358382991129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2.1892320000000002E-3</v>
      </c>
      <c r="Q5" s="5">
        <f t="shared" ref="Q5:Q36" si="29">$C$8</f>
        <v>12.5</v>
      </c>
      <c r="R5">
        <f t="shared" si="0"/>
        <v>1000000</v>
      </c>
      <c r="S5">
        <f t="shared" si="1"/>
        <v>13170.098961973477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7773.0553964765058</v>
      </c>
      <c r="AC5">
        <f t="shared" si="2"/>
        <v>12852.354857616228</v>
      </c>
      <c r="AE5">
        <f t="shared" si="3"/>
        <v>0</v>
      </c>
      <c r="AF5">
        <f t="shared" si="4"/>
        <v>0</v>
      </c>
      <c r="AG5">
        <f t="shared" si="5"/>
        <v>-12.198422820061296</v>
      </c>
      <c r="AH5">
        <f t="shared" si="6"/>
        <v>-2162.7767950963203</v>
      </c>
      <c r="AI5">
        <f t="shared" si="7"/>
        <v>-2174.9752179163816</v>
      </c>
      <c r="AJ5">
        <f t="shared" si="8"/>
        <v>-5079.2994611397226</v>
      </c>
      <c r="AK5">
        <f>G5*SUM(AB5, AE5:AF5)</f>
        <v>544.1138777533555</v>
      </c>
      <c r="AL5">
        <f t="shared" si="9"/>
        <v>-6710.160801302749</v>
      </c>
      <c r="AN5">
        <f t="shared" si="10"/>
        <v>0</v>
      </c>
      <c r="AO5">
        <f t="shared" si="11"/>
        <v>0</v>
      </c>
      <c r="AP5">
        <f t="shared" si="12"/>
        <v>-9.7245079879315171</v>
      </c>
      <c r="AQ5">
        <f t="shared" si="13"/>
        <v>-1724.1524195602042</v>
      </c>
      <c r="AR5">
        <f t="shared" si="14"/>
        <v>-1733.8769275481357</v>
      </c>
      <c r="AS5">
        <f t="shared" si="15"/>
        <v>-4049.1864326687837</v>
      </c>
      <c r="AT5">
        <f t="shared" si="16"/>
        <v>433.76425203551935</v>
      </c>
      <c r="AU5">
        <f t="shared" si="17"/>
        <v>-5349.2991081813998</v>
      </c>
      <c r="AW5">
        <v>2</v>
      </c>
      <c r="AX5">
        <f>IF(Z5&gt;0, (R5*SUMPRODUCT(K5:$K$98, X5:$X$98)-K5*$AZ$3)/Z5, 0)</f>
        <v>13170.098961973477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2.8741389999999999E-3</v>
      </c>
      <c r="Q6" s="5">
        <f t="shared" si="29"/>
        <v>12.5</v>
      </c>
      <c r="R6">
        <f t="shared" si="0"/>
        <v>1000000</v>
      </c>
      <c r="S6">
        <f t="shared" si="1"/>
        <v>17984.687575692929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12852.354857616228</v>
      </c>
      <c r="AC6">
        <f t="shared" si="2"/>
        <v>17324.834609992016</v>
      </c>
      <c r="AE6">
        <f t="shared" si="3"/>
        <v>0</v>
      </c>
      <c r="AF6">
        <f t="shared" si="4"/>
        <v>0</v>
      </c>
      <c r="AG6">
        <f t="shared" si="5"/>
        <v>-12.041378629095055</v>
      </c>
      <c r="AH6">
        <f t="shared" si="6"/>
        <v>-2804.7970212502519</v>
      </c>
      <c r="AI6">
        <f t="shared" si="7"/>
        <v>-2816.838399879347</v>
      </c>
      <c r="AJ6">
        <f t="shared" si="8"/>
        <v>-4472.4797523757879</v>
      </c>
      <c r="AK6">
        <f>G6*SUM(AB6, AE6:AF6)</f>
        <v>899.6648400331361</v>
      </c>
      <c r="AL6">
        <f t="shared" si="9"/>
        <v>-6389.6533122219989</v>
      </c>
      <c r="AN6">
        <f t="shared" si="10"/>
        <v>0</v>
      </c>
      <c r="AO6">
        <f t="shared" si="11"/>
        <v>0</v>
      </c>
      <c r="AP6">
        <f t="shared" si="12"/>
        <v>-8.5708154646323891</v>
      </c>
      <c r="AQ6">
        <f t="shared" si="13"/>
        <v>-1996.3991188518212</v>
      </c>
      <c r="AR6">
        <f t="shared" si="14"/>
        <v>-2004.9699343164536</v>
      </c>
      <c r="AS6">
        <f t="shared" si="15"/>
        <v>-3183.4227464865012</v>
      </c>
      <c r="AT6">
        <f t="shared" si="16"/>
        <v>640.36366278779838</v>
      </c>
      <c r="AU6">
        <f t="shared" si="17"/>
        <v>-4548.0290180151569</v>
      </c>
      <c r="AW6">
        <v>3</v>
      </c>
      <c r="AX6">
        <f>IF(Z6&gt;0, (R6*SUMPRODUCT(K6:$K$98, X6:$X$98)-K6*$AZ$3)/Z6, 0)</f>
        <v>17984.687575692929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3.657909E-3</v>
      </c>
      <c r="Q7" s="5">
        <f t="shared" si="29"/>
        <v>12.5</v>
      </c>
      <c r="R7">
        <f t="shared" si="0"/>
        <v>1000000</v>
      </c>
      <c r="S7">
        <f t="shared" si="1"/>
        <v>21955.55043888513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17324.834609992016</v>
      </c>
      <c r="AC7">
        <f t="shared" si="2"/>
        <v>20861.142787511621</v>
      </c>
      <c r="AE7">
        <f t="shared" si="3"/>
        <v>0</v>
      </c>
      <c r="AF7">
        <f t="shared" si="4"/>
        <v>0</v>
      </c>
      <c r="AG7">
        <f t="shared" si="5"/>
        <v>-11.87691857554433</v>
      </c>
      <c r="AH7">
        <f t="shared" si="6"/>
        <v>-3523.7013807819571</v>
      </c>
      <c r="AI7">
        <f t="shared" si="7"/>
        <v>-3535.5782993575017</v>
      </c>
      <c r="AJ7">
        <f t="shared" si="8"/>
        <v>-3536.3081775196042</v>
      </c>
      <c r="AK7">
        <f>G7*SUM(AB7, AE7:AF7)</f>
        <v>1212.7384226994413</v>
      </c>
      <c r="AL7">
        <f t="shared" si="9"/>
        <v>-5859.1480541776637</v>
      </c>
      <c r="AN7">
        <f t="shared" si="10"/>
        <v>0</v>
      </c>
      <c r="AO7">
        <f t="shared" si="11"/>
        <v>0</v>
      </c>
      <c r="AP7">
        <f t="shared" si="12"/>
        <v>-7.5479964705005775</v>
      </c>
      <c r="AQ7">
        <f t="shared" si="13"/>
        <v>-2239.3759303869997</v>
      </c>
      <c r="AR7">
        <f t="shared" si="14"/>
        <v>-2246.9239268575006</v>
      </c>
      <c r="AS7">
        <f t="shared" si="15"/>
        <v>-2247.3877776245495</v>
      </c>
      <c r="AT7">
        <f t="shared" si="16"/>
        <v>770.71719200165489</v>
      </c>
      <c r="AU7">
        <f t="shared" si="17"/>
        <v>-3723.5945124803948</v>
      </c>
      <c r="AW7">
        <v>4</v>
      </c>
      <c r="AX7">
        <f>IF(Z7&gt;0, (R7*SUMPRODUCT(K7:$K$98, X7:$X$98)-K7*$AZ$3)/Z7, 0)</f>
        <v>21955.55043888513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4.4868319999999996E-3</v>
      </c>
      <c r="Q8" s="5">
        <f t="shared" si="29"/>
        <v>12.5</v>
      </c>
      <c r="R8">
        <f t="shared" si="0"/>
        <v>1000000</v>
      </c>
      <c r="S8">
        <f t="shared" si="1"/>
        <v>25162.288130344212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20861.142787511621</v>
      </c>
      <c r="AC8">
        <f t="shared" si="2"/>
        <v>23561.684086027664</v>
      </c>
      <c r="AE8">
        <f t="shared" si="3"/>
        <v>0</v>
      </c>
      <c r="AF8">
        <f t="shared" si="4"/>
        <v>0</v>
      </c>
      <c r="AG8">
        <f t="shared" si="5"/>
        <v>-11.704859651462741</v>
      </c>
      <c r="AH8">
        <f t="shared" si="6"/>
        <v>-4263.1790660917368</v>
      </c>
      <c r="AI8">
        <f t="shared" si="7"/>
        <v>-4274.8839257431991</v>
      </c>
      <c r="AJ8">
        <f t="shared" si="8"/>
        <v>-2700.5412985160438</v>
      </c>
      <c r="AK8">
        <f t="shared" ref="AK8:AK39" si="30">G8*SUM(AB8:AB8, AE8:AF8)</f>
        <v>1460.2799951258137</v>
      </c>
      <c r="AL8">
        <f t="shared" si="9"/>
        <v>-5515.145229133429</v>
      </c>
      <c r="AN8">
        <f t="shared" si="10"/>
        <v>0</v>
      </c>
      <c r="AO8">
        <f t="shared" si="11"/>
        <v>0</v>
      </c>
      <c r="AP8">
        <f t="shared" si="12"/>
        <v>-6.6416517086570028</v>
      </c>
      <c r="AQ8">
        <f t="shared" si="13"/>
        <v>-2419.0422928377889</v>
      </c>
      <c r="AR8">
        <f t="shared" si="14"/>
        <v>-2425.6839445464457</v>
      </c>
      <c r="AS8">
        <f t="shared" si="15"/>
        <v>-1532.3596577551821</v>
      </c>
      <c r="AT8">
        <f t="shared" si="16"/>
        <v>828.60208610301197</v>
      </c>
      <c r="AU8">
        <f t="shared" si="17"/>
        <v>-3129.4415161986153</v>
      </c>
      <c r="AW8">
        <v>5</v>
      </c>
      <c r="AX8">
        <f>IF(Z8&gt;0, (R8*SUMPRODUCT(K8:$K$98, X8:$X$98)-K8*$AZ$3)/Z8, 0)</f>
        <v>25162.288130344212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5.3970320000000004E-3</v>
      </c>
      <c r="Q9" s="5">
        <f t="shared" si="29"/>
        <v>12.5</v>
      </c>
      <c r="R9">
        <f t="shared" si="0"/>
        <v>1000000</v>
      </c>
      <c r="S9">
        <f t="shared" si="1"/>
        <v>27715.92341234189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23561.684086027664</v>
      </c>
      <c r="AC9">
        <f t="shared" si="2"/>
        <v>25553.282176139051</v>
      </c>
      <c r="AE9">
        <f t="shared" si="3"/>
        <v>0</v>
      </c>
      <c r="AF9">
        <f t="shared" si="4"/>
        <v>0</v>
      </c>
      <c r="AG9">
        <f t="shared" si="5"/>
        <v>-11.52463955285366</v>
      </c>
      <c r="AH9">
        <f t="shared" si="6"/>
        <v>-5053.720167556261</v>
      </c>
      <c r="AI9">
        <f t="shared" si="7"/>
        <v>-5065.2448071091148</v>
      </c>
      <c r="AJ9">
        <f t="shared" si="8"/>
        <v>-1991.5980901113871</v>
      </c>
      <c r="AK9">
        <f t="shared" si="30"/>
        <v>1649.3178860219366</v>
      </c>
      <c r="AL9">
        <f t="shared" si="9"/>
        <v>-5407.5250111985652</v>
      </c>
      <c r="AN9">
        <f t="shared" si="10"/>
        <v>0</v>
      </c>
      <c r="AO9">
        <f t="shared" si="11"/>
        <v>0</v>
      </c>
      <c r="AP9">
        <f t="shared" si="12"/>
        <v>-5.8387410578267467</v>
      </c>
      <c r="AQ9">
        <f t="shared" si="13"/>
        <v>-2560.3719146054659</v>
      </c>
      <c r="AR9">
        <f t="shared" si="14"/>
        <v>-2566.210655663293</v>
      </c>
      <c r="AS9">
        <f t="shared" si="15"/>
        <v>-1009.0055733277428</v>
      </c>
      <c r="AT9">
        <f t="shared" si="16"/>
        <v>835.59576977310235</v>
      </c>
      <c r="AU9">
        <f t="shared" si="17"/>
        <v>-2739.6204592179333</v>
      </c>
      <c r="AW9">
        <v>6</v>
      </c>
      <c r="AX9">
        <f>IF(Z9&gt;0, (R9*SUMPRODUCT(K9:$K$98, X9:$X$98)-K9*$AZ$3)/Z9, 0)</f>
        <v>27715.92341234189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6.3737730000000001E-3</v>
      </c>
      <c r="Q10" s="5">
        <f t="shared" si="29"/>
        <v>12.5</v>
      </c>
      <c r="R10">
        <f t="shared" si="0"/>
        <v>1000000</v>
      </c>
      <c r="S10">
        <f t="shared" si="1"/>
        <v>29696.464790856502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25553.282176139051</v>
      </c>
      <c r="AC10">
        <f t="shared" si="2"/>
        <v>26930.982032023901</v>
      </c>
      <c r="AE10">
        <f t="shared" si="3"/>
        <v>0</v>
      </c>
      <c r="AF10">
        <f t="shared" si="4"/>
        <v>0</v>
      </c>
      <c r="AG10">
        <f t="shared" si="5"/>
        <v>-11.335937720908412</v>
      </c>
      <c r="AH10">
        <f t="shared" si="6"/>
        <v>-5876.4349133368587</v>
      </c>
      <c r="AI10">
        <f t="shared" si="7"/>
        <v>-5887.7708510577668</v>
      </c>
      <c r="AJ10">
        <f t="shared" si="8"/>
        <v>-1377.69985588485</v>
      </c>
      <c r="AK10">
        <f t="shared" si="30"/>
        <v>1788.7297523297339</v>
      </c>
      <c r="AL10">
        <f t="shared" si="9"/>
        <v>-5476.7409546128829</v>
      </c>
      <c r="AN10">
        <f t="shared" si="10"/>
        <v>0</v>
      </c>
      <c r="AO10">
        <f t="shared" si="11"/>
        <v>0</v>
      </c>
      <c r="AP10">
        <f t="shared" si="12"/>
        <v>-5.1278025331608132</v>
      </c>
      <c r="AQ10">
        <f t="shared" si="13"/>
        <v>-2658.200722026254</v>
      </c>
      <c r="AR10">
        <f t="shared" si="14"/>
        <v>-2663.3285245594147</v>
      </c>
      <c r="AS10">
        <f t="shared" si="15"/>
        <v>-623.20144877926316</v>
      </c>
      <c r="AT10">
        <f t="shared" si="16"/>
        <v>809.13049991611103</v>
      </c>
      <c r="AU10">
        <f t="shared" si="17"/>
        <v>-2477.3994734225666</v>
      </c>
      <c r="AW10">
        <v>7</v>
      </c>
      <c r="AX10">
        <f>IF(Z10&gt;0, (R10*SUMPRODUCT(K10:$K$98, X10:$X$98)-K10*$AZ$3)/Z10, 0)</f>
        <v>29696.464790856502</v>
      </c>
    </row>
    <row r="11" spans="1:52" x14ac:dyDescent="0.25">
      <c r="A11" t="s">
        <v>33</v>
      </c>
      <c r="C11" s="25">
        <f>AU81</f>
        <v>37638.524370272804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7.4983330000000003E-3</v>
      </c>
      <c r="Q11" s="5">
        <f t="shared" si="29"/>
        <v>12.5</v>
      </c>
      <c r="R11">
        <f t="shared" si="0"/>
        <v>1000000</v>
      </c>
      <c r="S11">
        <f t="shared" si="1"/>
        <v>31188.241227601953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26930.982032023901</v>
      </c>
      <c r="AC11">
        <f t="shared" si="2"/>
        <v>27788.916819364011</v>
      </c>
      <c r="AE11">
        <f t="shared" si="3"/>
        <v>0</v>
      </c>
      <c r="AF11">
        <f t="shared" si="4"/>
        <v>0</v>
      </c>
      <c r="AG11">
        <f t="shared" si="5"/>
        <v>-11.137577707800697</v>
      </c>
      <c r="AH11">
        <f t="shared" si="6"/>
        <v>-6800.0508718905867</v>
      </c>
      <c r="AI11">
        <f t="shared" si="7"/>
        <v>-6811.1884495983877</v>
      </c>
      <c r="AJ11">
        <f t="shared" si="8"/>
        <v>-857.93478734010932</v>
      </c>
      <c r="AK11">
        <f t="shared" si="30"/>
        <v>1885.1687422416733</v>
      </c>
      <c r="AL11">
        <f t="shared" si="9"/>
        <v>-5783.9544946968235</v>
      </c>
      <c r="AN11">
        <f t="shared" si="10"/>
        <v>0</v>
      </c>
      <c r="AO11">
        <f t="shared" si="11"/>
        <v>0</v>
      </c>
      <c r="AP11">
        <f t="shared" si="12"/>
        <v>-4.4982808364976092</v>
      </c>
      <c r="AQ11">
        <f t="shared" si="13"/>
        <v>-2746.4264965630941</v>
      </c>
      <c r="AR11">
        <f t="shared" si="14"/>
        <v>-2750.9247773995921</v>
      </c>
      <c r="AS11">
        <f t="shared" si="15"/>
        <v>-346.50547130671703</v>
      </c>
      <c r="AT11">
        <f t="shared" si="16"/>
        <v>761.38803690237444</v>
      </c>
      <c r="AU11">
        <f t="shared" si="17"/>
        <v>-2336.0422118039346</v>
      </c>
      <c r="AW11">
        <v>8</v>
      </c>
      <c r="AX11">
        <f>IF(Z11&gt;0, (R11*SUMPRODUCT(K11:$K$98, X11:$X$98)-K11*$AZ$3)/Z11, 0)</f>
        <v>31188.241227601953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8.7783159999999995E-3</v>
      </c>
      <c r="Q12" s="5">
        <f t="shared" si="29"/>
        <v>12.5</v>
      </c>
      <c r="R12">
        <f t="shared" si="0"/>
        <v>1000000</v>
      </c>
      <c r="S12">
        <f t="shared" si="1"/>
        <v>32234.604976802853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27788.916819364011</v>
      </c>
      <c r="AC12">
        <f t="shared" si="2"/>
        <v>28181.897027592309</v>
      </c>
      <c r="AE12">
        <f t="shared" si="3"/>
        <v>0</v>
      </c>
      <c r="AF12">
        <f t="shared" si="4"/>
        <v>0</v>
      </c>
      <c r="AG12">
        <f t="shared" si="5"/>
        <v>-10.928432754129059</v>
      </c>
      <c r="AH12">
        <f t="shared" si="6"/>
        <v>-7821.534127490414</v>
      </c>
      <c r="AI12">
        <f t="shared" si="7"/>
        <v>-7832.4625602445431</v>
      </c>
      <c r="AJ12">
        <f t="shared" si="8"/>
        <v>-392.98020822829858</v>
      </c>
      <c r="AK12">
        <f t="shared" si="30"/>
        <v>1945.2241773554808</v>
      </c>
      <c r="AL12">
        <f t="shared" si="9"/>
        <v>-6280.218591117361</v>
      </c>
      <c r="AN12">
        <f t="shared" si="10"/>
        <v>0</v>
      </c>
      <c r="AO12">
        <f t="shared" si="11"/>
        <v>0</v>
      </c>
      <c r="AP12">
        <f t="shared" si="12"/>
        <v>-3.9409024084759929</v>
      </c>
      <c r="AQ12">
        <f t="shared" si="13"/>
        <v>-2820.5236171085958</v>
      </c>
      <c r="AR12">
        <f t="shared" si="14"/>
        <v>-2824.4645195170719</v>
      </c>
      <c r="AS12">
        <f t="shared" si="15"/>
        <v>-141.71260270647312</v>
      </c>
      <c r="AT12">
        <f t="shared" si="16"/>
        <v>701.46733919093265</v>
      </c>
      <c r="AU12">
        <f t="shared" si="17"/>
        <v>-2264.7097830326124</v>
      </c>
      <c r="AW12">
        <v>9</v>
      </c>
      <c r="AX12">
        <f>IF(Z12&gt;0, (R12*SUMPRODUCT(K12:$K$98, X12:$X$98)-K12*$AZ$3)/Z12, 0)</f>
        <v>32234.604976802853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1.019566E-2</v>
      </c>
      <c r="Q13" s="5">
        <f t="shared" si="29"/>
        <v>12.5</v>
      </c>
      <c r="R13">
        <f t="shared" si="0"/>
        <v>1000000</v>
      </c>
      <c r="S13">
        <f t="shared" si="1"/>
        <v>32878.614384435255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28181.897027592309</v>
      </c>
      <c r="AC13">
        <f t="shared" si="2"/>
        <v>28164.415111190297</v>
      </c>
      <c r="AE13">
        <f t="shared" si="3"/>
        <v>0</v>
      </c>
      <c r="AF13">
        <f t="shared" si="4"/>
        <v>0</v>
      </c>
      <c r="AG13">
        <f t="shared" si="5"/>
        <v>-10.707725841893803</v>
      </c>
      <c r="AH13">
        <f t="shared" si="6"/>
        <v>-8913.8067755170796</v>
      </c>
      <c r="AI13">
        <f t="shared" si="7"/>
        <v>-8924.5145013589736</v>
      </c>
      <c r="AJ13">
        <f t="shared" si="8"/>
        <v>17.481916402011848</v>
      </c>
      <c r="AK13">
        <f t="shared" si="30"/>
        <v>1972.7327919314619</v>
      </c>
      <c r="AL13">
        <f t="shared" si="9"/>
        <v>-6934.2997930254996</v>
      </c>
      <c r="AN13">
        <f t="shared" si="10"/>
        <v>0</v>
      </c>
      <c r="AO13">
        <f t="shared" si="11"/>
        <v>0</v>
      </c>
      <c r="AP13">
        <f t="shared" si="12"/>
        <v>-3.4476011458403835</v>
      </c>
      <c r="AQ13">
        <f t="shared" si="13"/>
        <v>-2870.00721785731</v>
      </c>
      <c r="AR13">
        <f t="shared" si="14"/>
        <v>-2873.4548190031505</v>
      </c>
      <c r="AS13">
        <f t="shared" si="15"/>
        <v>5.6287092057637302</v>
      </c>
      <c r="AT13">
        <f t="shared" si="16"/>
        <v>635.16716194677292</v>
      </c>
      <c r="AU13">
        <f t="shared" si="17"/>
        <v>-2232.6589478506139</v>
      </c>
      <c r="AW13">
        <v>10</v>
      </c>
      <c r="AX13">
        <f>IF(Z13&gt;0, (R13*SUMPRODUCT(K13:$K$98, X13:$X$98)-K13*$AZ$3)/Z13, 0)</f>
        <v>32878.614384435255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1.1804551E-2</v>
      </c>
      <c r="Q14" s="5">
        <f t="shared" si="29"/>
        <v>12.5</v>
      </c>
      <c r="R14">
        <f t="shared" si="0"/>
        <v>1000000</v>
      </c>
      <c r="S14">
        <f t="shared" si="1"/>
        <v>33173.17132520234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28164.415111190297</v>
      </c>
      <c r="AC14">
        <f t="shared" si="2"/>
        <v>27797.123697535317</v>
      </c>
      <c r="AE14">
        <f t="shared" si="3"/>
        <v>0</v>
      </c>
      <c r="AF14">
        <f t="shared" si="4"/>
        <v>0</v>
      </c>
      <c r="AG14">
        <f t="shared" si="5"/>
        <v>-10.474248687680213</v>
      </c>
      <c r="AH14">
        <f t="shared" si="6"/>
        <v>-10111.991663572267</v>
      </c>
      <c r="AI14">
        <f t="shared" si="7"/>
        <v>-10122.465912259948</v>
      </c>
      <c r="AJ14">
        <f t="shared" si="8"/>
        <v>367.29141365498072</v>
      </c>
      <c r="AK14">
        <f t="shared" si="30"/>
        <v>1971.5090577833209</v>
      </c>
      <c r="AL14">
        <f t="shared" si="9"/>
        <v>-7783.6654408216464</v>
      </c>
      <c r="AN14">
        <f t="shared" si="10"/>
        <v>0</v>
      </c>
      <c r="AO14">
        <f t="shared" si="11"/>
        <v>0</v>
      </c>
      <c r="AP14">
        <f t="shared" si="12"/>
        <v>-3.0110962060966502</v>
      </c>
      <c r="AQ14">
        <f t="shared" si="13"/>
        <v>-2906.9559681236601</v>
      </c>
      <c r="AR14">
        <f t="shared" si="14"/>
        <v>-2909.9670643297568</v>
      </c>
      <c r="AS14">
        <f t="shared" si="15"/>
        <v>105.58750466648777</v>
      </c>
      <c r="AT14">
        <f t="shared" si="16"/>
        <v>566.76174312711555</v>
      </c>
      <c r="AU14">
        <f t="shared" si="17"/>
        <v>-2237.6178165361539</v>
      </c>
      <c r="AW14">
        <v>11</v>
      </c>
      <c r="AX14">
        <f>IF(Z14&gt;0, (R14*SUMPRODUCT(K14:$K$98, X14:$X$98)-K14*$AZ$3)/Z14, 0)</f>
        <v>33173.17132520234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1.3628751999999999E-2</v>
      </c>
      <c r="Q15" s="5">
        <f t="shared" si="29"/>
        <v>12.5</v>
      </c>
      <c r="R15">
        <f t="shared" si="0"/>
        <v>1000000</v>
      </c>
      <c r="S15">
        <f t="shared" si="1"/>
        <v>33154.131875204388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27797.123697535317</v>
      </c>
      <c r="AC15">
        <f t="shared" si="2"/>
        <v>27124.735411735161</v>
      </c>
      <c r="AE15">
        <f t="shared" si="3"/>
        <v>0</v>
      </c>
      <c r="AF15">
        <f t="shared" si="4"/>
        <v>0</v>
      </c>
      <c r="AG15">
        <f t="shared" si="5"/>
        <v>-10.226755263052691</v>
      </c>
      <c r="AH15">
        <f t="shared" si="6"/>
        <v>-11420.075020057526</v>
      </c>
      <c r="AI15">
        <f t="shared" si="7"/>
        <v>-11430.301775320579</v>
      </c>
      <c r="AJ15">
        <f t="shared" si="8"/>
        <v>672.38828580015615</v>
      </c>
      <c r="AK15">
        <f t="shared" si="30"/>
        <v>1945.7986588274723</v>
      </c>
      <c r="AL15">
        <f t="shared" si="9"/>
        <v>-8812.1148306929499</v>
      </c>
      <c r="AN15">
        <f t="shared" si="10"/>
        <v>0</v>
      </c>
      <c r="AO15">
        <f t="shared" si="11"/>
        <v>0</v>
      </c>
      <c r="AP15">
        <f t="shared" si="12"/>
        <v>-2.624953357673796</v>
      </c>
      <c r="AQ15">
        <f t="shared" si="13"/>
        <v>-2931.2488172165808</v>
      </c>
      <c r="AR15">
        <f t="shared" si="14"/>
        <v>-2933.8737705742546</v>
      </c>
      <c r="AS15">
        <f t="shared" si="15"/>
        <v>172.5853257531459</v>
      </c>
      <c r="AT15">
        <f t="shared" si="16"/>
        <v>499.43805160755477</v>
      </c>
      <c r="AU15">
        <f t="shared" si="17"/>
        <v>-2261.8503932135541</v>
      </c>
      <c r="AW15">
        <v>12</v>
      </c>
      <c r="AX15">
        <f>IF(Z15&gt;0, (R15*SUMPRODUCT(K15:$K$98, X15:$X$98)-K15*$AZ$3)/Z15, 0)</f>
        <v>33154.131875204388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1.5530428000000001E-2</v>
      </c>
      <c r="Q16" s="5">
        <f t="shared" si="29"/>
        <v>12.5</v>
      </c>
      <c r="R16">
        <f t="shared" si="0"/>
        <v>1000000</v>
      </c>
      <c r="S16">
        <f t="shared" si="1"/>
        <v>32848.591459642092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27124.735411735161</v>
      </c>
      <c r="AC16">
        <f t="shared" si="2"/>
        <v>26188.636310878828</v>
      </c>
      <c r="AE16">
        <f t="shared" si="3"/>
        <v>0</v>
      </c>
      <c r="AF16">
        <f t="shared" si="4"/>
        <v>0</v>
      </c>
      <c r="AG16">
        <f t="shared" si="5"/>
        <v>-9.9656618241357044</v>
      </c>
      <c r="AH16">
        <f t="shared" si="6"/>
        <v>-12706.070902916872</v>
      </c>
      <c r="AI16">
        <f t="shared" si="7"/>
        <v>-12716.036564741007</v>
      </c>
      <c r="AJ16">
        <f t="shared" si="8"/>
        <v>936.09910085633237</v>
      </c>
      <c r="AK16">
        <f t="shared" si="30"/>
        <v>1898.7314788214615</v>
      </c>
      <c r="AL16">
        <f t="shared" si="9"/>
        <v>-9881.205985063214</v>
      </c>
      <c r="AN16">
        <f t="shared" si="10"/>
        <v>0</v>
      </c>
      <c r="AO16">
        <f t="shared" si="11"/>
        <v>0</v>
      </c>
      <c r="AP16">
        <f t="shared" si="12"/>
        <v>-2.2838724776538815</v>
      </c>
      <c r="AQ16">
        <f t="shared" si="13"/>
        <v>-2911.9035089079384</v>
      </c>
      <c r="AR16">
        <f t="shared" si="14"/>
        <v>-2914.1873813855923</v>
      </c>
      <c r="AS16">
        <f t="shared" si="15"/>
        <v>214.52975331999482</v>
      </c>
      <c r="AT16">
        <f t="shared" si="16"/>
        <v>435.14024893288803</v>
      </c>
      <c r="AU16">
        <f t="shared" si="17"/>
        <v>-2264.5173791327097</v>
      </c>
      <c r="AW16">
        <v>13</v>
      </c>
      <c r="AX16">
        <f>IF(Z16&gt;0, (R16*SUMPRODUCT(K16:$K$98, X16:$X$98)-K16*$AZ$3)/Z16, 0)</f>
        <v>32848.591459642092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1.7564712E-2</v>
      </c>
      <c r="Q17" s="5">
        <f t="shared" si="29"/>
        <v>12.5</v>
      </c>
      <c r="R17">
        <f t="shared" si="0"/>
        <v>1000000</v>
      </c>
      <c r="S17">
        <f t="shared" si="1"/>
        <v>32321.505437843352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26188.636310878828</v>
      </c>
      <c r="AC17">
        <f t="shared" si="2"/>
        <v>25058.116477292555</v>
      </c>
      <c r="AE17">
        <f t="shared" si="3"/>
        <v>0</v>
      </c>
      <c r="AF17">
        <f t="shared" si="4"/>
        <v>0</v>
      </c>
      <c r="AG17">
        <f t="shared" si="5"/>
        <v>-9.6909612260640081</v>
      </c>
      <c r="AH17">
        <f t="shared" si="6"/>
        <v>-14003.518386427064</v>
      </c>
      <c r="AI17">
        <f t="shared" si="7"/>
        <v>-14013.209347653128</v>
      </c>
      <c r="AJ17">
        <f t="shared" si="8"/>
        <v>1130.5198335862733</v>
      </c>
      <c r="AK17">
        <f t="shared" si="30"/>
        <v>1833.2045417615182</v>
      </c>
      <c r="AL17">
        <f t="shared" si="9"/>
        <v>-11049.484972305338</v>
      </c>
      <c r="AN17">
        <f t="shared" si="10"/>
        <v>0</v>
      </c>
      <c r="AO17">
        <f t="shared" si="11"/>
        <v>0</v>
      </c>
      <c r="AP17">
        <f t="shared" si="12"/>
        <v>-1.9829626701452012</v>
      </c>
      <c r="AQ17">
        <f t="shared" si="13"/>
        <v>-2865.3973081940612</v>
      </c>
      <c r="AR17">
        <f t="shared" si="14"/>
        <v>-2867.3802708642065</v>
      </c>
      <c r="AS17">
        <f t="shared" si="15"/>
        <v>231.32675650698533</v>
      </c>
      <c r="AT17">
        <f t="shared" si="16"/>
        <v>375.10996982186458</v>
      </c>
      <c r="AU17">
        <f t="shared" si="17"/>
        <v>-2260.943544535357</v>
      </c>
      <c r="AW17">
        <v>14</v>
      </c>
      <c r="AX17">
        <f>IF(Z17&gt;0, (R17*SUMPRODUCT(K17:$K$98, X17:$X$98)-K17*$AZ$3)/Z17, 0)</f>
        <v>32321.505437843352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1.9807176999999999E-2</v>
      </c>
      <c r="Q18" s="5">
        <f t="shared" si="29"/>
        <v>12.5</v>
      </c>
      <c r="R18">
        <f t="shared" si="0"/>
        <v>1000000</v>
      </c>
      <c r="S18">
        <f t="shared" si="1"/>
        <v>31619.581933282665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25058.116477292555</v>
      </c>
      <c r="AC18">
        <f t="shared" si="2"/>
        <v>23783.240307778535</v>
      </c>
      <c r="AE18">
        <f t="shared" si="3"/>
        <v>0</v>
      </c>
      <c r="AF18">
        <f t="shared" si="4"/>
        <v>0</v>
      </c>
      <c r="AG18">
        <f t="shared" si="5"/>
        <v>-9.4021010294985814</v>
      </c>
      <c r="AH18">
        <f t="shared" si="6"/>
        <v>-15356.046744382946</v>
      </c>
      <c r="AI18">
        <f t="shared" si="7"/>
        <v>-15365.448845412444</v>
      </c>
      <c r="AJ18">
        <f t="shared" si="8"/>
        <v>1274.8761695140201</v>
      </c>
      <c r="AK18">
        <f t="shared" si="30"/>
        <v>1754.068153410479</v>
      </c>
      <c r="AL18">
        <f t="shared" si="9"/>
        <v>-12336.504522487945</v>
      </c>
      <c r="AN18">
        <f t="shared" si="10"/>
        <v>0</v>
      </c>
      <c r="AO18">
        <f t="shared" si="11"/>
        <v>0</v>
      </c>
      <c r="AP18">
        <f t="shared" si="12"/>
        <v>-1.71772870611767</v>
      </c>
      <c r="AQ18">
        <f t="shared" si="13"/>
        <v>-2805.4923279970435</v>
      </c>
      <c r="AR18">
        <f t="shared" si="14"/>
        <v>-2807.2100567031612</v>
      </c>
      <c r="AS18">
        <f t="shared" si="15"/>
        <v>232.91510974503507</v>
      </c>
      <c r="AT18">
        <f t="shared" si="16"/>
        <v>320.46169363069248</v>
      </c>
      <c r="AU18">
        <f t="shared" si="17"/>
        <v>-2253.8332533274338</v>
      </c>
      <c r="AW18">
        <v>15</v>
      </c>
      <c r="AX18">
        <f>IF(Z18&gt;0, (R18*SUMPRODUCT(K18:$K$98, X18:$X$98)-K18*$AZ$3)/Z18, 0)</f>
        <v>31619.581933282665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2.2489294999999999E-2</v>
      </c>
      <c r="Q19" s="5">
        <f t="shared" si="29"/>
        <v>12.5</v>
      </c>
      <c r="R19">
        <f t="shared" si="0"/>
        <v>1000000</v>
      </c>
      <c r="S19">
        <f t="shared" si="1"/>
        <v>30777.672306657856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23783.240307778535</v>
      </c>
      <c r="AC19">
        <f t="shared" si="2"/>
        <v>22397.85613931726</v>
      </c>
      <c r="AE19">
        <f t="shared" si="3"/>
        <v>0</v>
      </c>
      <c r="AF19">
        <f t="shared" si="4"/>
        <v>0</v>
      </c>
      <c r="AG19">
        <f t="shared" si="5"/>
        <v>-9.0966333955313985</v>
      </c>
      <c r="AH19">
        <f t="shared" si="6"/>
        <v>-16915.729893775784</v>
      </c>
      <c r="AI19">
        <f t="shared" si="7"/>
        <v>-16924.826527171317</v>
      </c>
      <c r="AJ19">
        <f t="shared" si="8"/>
        <v>1385.3841684612744</v>
      </c>
      <c r="AK19">
        <f t="shared" si="30"/>
        <v>1664.8268215444975</v>
      </c>
      <c r="AL19">
        <f t="shared" si="9"/>
        <v>-13874.615537165546</v>
      </c>
      <c r="AN19">
        <f t="shared" si="10"/>
        <v>0</v>
      </c>
      <c r="AO19">
        <f t="shared" si="11"/>
        <v>0</v>
      </c>
      <c r="AP19">
        <f t="shared" si="12"/>
        <v>-1.4838579566559329</v>
      </c>
      <c r="AQ19">
        <f t="shared" si="13"/>
        <v>-2759.3219715606133</v>
      </c>
      <c r="AR19">
        <f t="shared" si="14"/>
        <v>-2760.8058295172696</v>
      </c>
      <c r="AS19">
        <f t="shared" si="15"/>
        <v>225.98616785043436</v>
      </c>
      <c r="AT19">
        <f t="shared" si="16"/>
        <v>271.56931781119647</v>
      </c>
      <c r="AU19">
        <f t="shared" si="17"/>
        <v>-2263.2503438556387</v>
      </c>
      <c r="AW19">
        <v>16</v>
      </c>
      <c r="AX19">
        <f>IF(Z19&gt;0, (R19*SUMPRODUCT(K19:$K$98, X19:$X$98)-K19*$AZ$3)/Z19, 0)</f>
        <v>30777.672306657856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2.5348699999999998E-2</v>
      </c>
      <c r="Q20" s="5">
        <f t="shared" si="29"/>
        <v>12.5</v>
      </c>
      <c r="R20">
        <f t="shared" si="0"/>
        <v>1000000</v>
      </c>
      <c r="S20">
        <f t="shared" si="1"/>
        <v>29781.052871678883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22397.85613931726</v>
      </c>
      <c r="AC20">
        <f t="shared" si="2"/>
        <v>20906.487881627858</v>
      </c>
      <c r="AE20">
        <f t="shared" si="3"/>
        <v>0</v>
      </c>
      <c r="AF20">
        <f t="shared" si="4"/>
        <v>0</v>
      </c>
      <c r="AG20">
        <f t="shared" si="5"/>
        <v>-8.7750792306227794</v>
      </c>
      <c r="AH20">
        <f t="shared" si="6"/>
        <v>-18447.026476264538</v>
      </c>
      <c r="AI20">
        <f t="shared" si="7"/>
        <v>-18455.80155549516</v>
      </c>
      <c r="AJ20">
        <f t="shared" si="8"/>
        <v>1491.3682576894025</v>
      </c>
      <c r="AK20">
        <f t="shared" si="30"/>
        <v>1567.8499297522085</v>
      </c>
      <c r="AL20">
        <f t="shared" si="9"/>
        <v>-15396.583368053549</v>
      </c>
      <c r="AN20">
        <f t="shared" si="10"/>
        <v>0</v>
      </c>
      <c r="AO20">
        <f t="shared" si="11"/>
        <v>0</v>
      </c>
      <c r="AP20">
        <f t="shared" si="12"/>
        <v>-1.2780406311638297</v>
      </c>
      <c r="AQ20">
        <f t="shared" si="13"/>
        <v>-2686.7050132774452</v>
      </c>
      <c r="AR20">
        <f t="shared" si="14"/>
        <v>-2687.9830539086092</v>
      </c>
      <c r="AS20">
        <f t="shared" si="15"/>
        <v>217.20934697700633</v>
      </c>
      <c r="AT20">
        <f t="shared" si="16"/>
        <v>228.3484696979161</v>
      </c>
      <c r="AU20">
        <f t="shared" si="17"/>
        <v>-2242.4252372336864</v>
      </c>
      <c r="AW20">
        <v>17</v>
      </c>
      <c r="AX20">
        <f>IF(Z20&gt;0, (R20*SUMPRODUCT(K20:$K$98, X20:$X$98)-K20*$AZ$3)/Z20, 0)</f>
        <v>29781.052871678883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2.8197647999999999E-2</v>
      </c>
      <c r="Q21" s="5">
        <f t="shared" si="29"/>
        <v>12.5</v>
      </c>
      <c r="R21">
        <f t="shared" si="0"/>
        <v>1000000</v>
      </c>
      <c r="S21">
        <f t="shared" si="1"/>
        <v>28661.333519700886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20906.487881627858</v>
      </c>
      <c r="AC21">
        <f t="shared" si="2"/>
        <v>19351.884398592563</v>
      </c>
      <c r="AE21">
        <f t="shared" si="3"/>
        <v>0</v>
      </c>
      <c r="AF21">
        <f t="shared" si="4"/>
        <v>0</v>
      </c>
      <c r="AG21">
        <f t="shared" si="5"/>
        <v>-8.439891842999339</v>
      </c>
      <c r="AH21">
        <f t="shared" si="6"/>
        <v>-19794.927625376957</v>
      </c>
      <c r="AI21">
        <f t="shared" si="7"/>
        <v>-19803.367517219955</v>
      </c>
      <c r="AJ21">
        <f t="shared" si="8"/>
        <v>1554.6034830352946</v>
      </c>
      <c r="AK21">
        <f t="shared" si="30"/>
        <v>1463.4541517139503</v>
      </c>
      <c r="AL21">
        <f t="shared" si="9"/>
        <v>-16785.309882470709</v>
      </c>
      <c r="AN21">
        <f t="shared" si="10"/>
        <v>0</v>
      </c>
      <c r="AO21">
        <f t="shared" si="11"/>
        <v>0</v>
      </c>
      <c r="AP21">
        <f t="shared" si="12"/>
        <v>-1.0975200758972641</v>
      </c>
      <c r="AQ21">
        <f t="shared" si="13"/>
        <v>-2574.1242748039645</v>
      </c>
      <c r="AR21">
        <f t="shared" si="14"/>
        <v>-2575.2217948798611</v>
      </c>
      <c r="AS21">
        <f t="shared" si="15"/>
        <v>202.1599997287052</v>
      </c>
      <c r="AT21">
        <f t="shared" si="16"/>
        <v>190.30697804421931</v>
      </c>
      <c r="AU21">
        <f t="shared" si="17"/>
        <v>-2182.7548171069366</v>
      </c>
      <c r="AW21">
        <v>18</v>
      </c>
      <c r="AX21">
        <f>IF(Z21&gt;0, (R21*SUMPRODUCT(K21:$K$98, X21:$X$98)-K21*$AZ$3)/Z21, 0)</f>
        <v>28661.333519700886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3.1331300999999999E-2</v>
      </c>
      <c r="Q22" s="5">
        <f t="shared" si="29"/>
        <v>12.5</v>
      </c>
      <c r="R22">
        <f t="shared" si="0"/>
        <v>1000000</v>
      </c>
      <c r="S22">
        <f t="shared" si="1"/>
        <v>27481.820628994275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19351.884398592563</v>
      </c>
      <c r="AC22">
        <f t="shared" si="2"/>
        <v>17788.565061504807</v>
      </c>
      <c r="AE22">
        <f t="shared" si="3"/>
        <v>0</v>
      </c>
      <c r="AF22">
        <f t="shared" si="4"/>
        <v>0</v>
      </c>
      <c r="AG22">
        <f t="shared" si="5"/>
        <v>-8.091060132828888</v>
      </c>
      <c r="AH22">
        <f t="shared" si="6"/>
        <v>-21154.623339236565</v>
      </c>
      <c r="AI22">
        <f t="shared" si="7"/>
        <v>-21162.714399369394</v>
      </c>
      <c r="AJ22">
        <f t="shared" si="8"/>
        <v>1563.3193370877561</v>
      </c>
      <c r="AK22">
        <f t="shared" si="30"/>
        <v>1354.6319079014795</v>
      </c>
      <c r="AL22">
        <f t="shared" si="9"/>
        <v>-18244.763154380158</v>
      </c>
      <c r="AN22">
        <f t="shared" si="10"/>
        <v>0</v>
      </c>
      <c r="AO22">
        <f t="shared" si="11"/>
        <v>0</v>
      </c>
      <c r="AP22">
        <f t="shared" si="12"/>
        <v>-0.9394269136489386</v>
      </c>
      <c r="AQ22">
        <f t="shared" si="13"/>
        <v>-2456.1951322485734</v>
      </c>
      <c r="AR22">
        <f t="shared" si="14"/>
        <v>-2457.1345591622221</v>
      </c>
      <c r="AS22">
        <f t="shared" si="15"/>
        <v>181.51196947965067</v>
      </c>
      <c r="AT22">
        <f t="shared" si="16"/>
        <v>157.28194469929457</v>
      </c>
      <c r="AU22">
        <f t="shared" si="17"/>
        <v>-2118.3406449832769</v>
      </c>
      <c r="AW22">
        <v>19</v>
      </c>
      <c r="AX22">
        <f>IF(Z22&gt;0, (R22*SUMPRODUCT(K22:$K$98, X22:$X$98)-K22*$AZ$3)/Z22, 0)</f>
        <v>27481.820628994275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3.466458E-2</v>
      </c>
      <c r="Q23" s="5">
        <f t="shared" si="29"/>
        <v>12.5</v>
      </c>
      <c r="R23">
        <f t="shared" si="0"/>
        <v>1000000</v>
      </c>
      <c r="S23">
        <f t="shared" si="1"/>
        <v>26254.130257716315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17788.565061504807</v>
      </c>
      <c r="AC23">
        <f t="shared" si="2"/>
        <v>16234.874337931426</v>
      </c>
      <c r="AE23">
        <f t="shared" si="3"/>
        <v>0</v>
      </c>
      <c r="AF23">
        <f t="shared" si="4"/>
        <v>0</v>
      </c>
      <c r="AG23">
        <f t="shared" si="5"/>
        <v>-7.7296763302413414</v>
      </c>
      <c r="AH23">
        <f t="shared" si="6"/>
        <v>-22437.85610074061</v>
      </c>
      <c r="AI23">
        <f t="shared" si="7"/>
        <v>-22445.58577707085</v>
      </c>
      <c r="AJ23">
        <f t="shared" si="8"/>
        <v>1553.6907235733815</v>
      </c>
      <c r="AK23">
        <f t="shared" si="30"/>
        <v>1245.1995543053365</v>
      </c>
      <c r="AL23">
        <f t="shared" si="9"/>
        <v>-19646.69549919213</v>
      </c>
      <c r="AN23">
        <f t="shared" si="10"/>
        <v>0</v>
      </c>
      <c r="AO23">
        <f t="shared" si="11"/>
        <v>0</v>
      </c>
      <c r="AP23">
        <f t="shared" si="12"/>
        <v>-0.8013105402768862</v>
      </c>
      <c r="AQ23">
        <f t="shared" si="13"/>
        <v>-2326.0599573097661</v>
      </c>
      <c r="AR23">
        <f t="shared" si="14"/>
        <v>-2326.8612678500431</v>
      </c>
      <c r="AS23">
        <f t="shared" si="15"/>
        <v>161.06609124872639</v>
      </c>
      <c r="AT23">
        <f t="shared" si="16"/>
        <v>129.08580967474913</v>
      </c>
      <c r="AU23">
        <f t="shared" si="17"/>
        <v>-2036.7093669265671</v>
      </c>
      <c r="AW23">
        <v>20</v>
      </c>
      <c r="AX23">
        <f>IF(Z23&gt;0, (R23*SUMPRODUCT(K23:$K$98, X23:$X$98)-K23*$AZ$3)/Z23, 0)</f>
        <v>26254.130257716315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3.8375247000000001E-2</v>
      </c>
      <c r="Q24" s="5">
        <f t="shared" si="29"/>
        <v>12.5</v>
      </c>
      <c r="R24">
        <f t="shared" si="0"/>
        <v>1000000</v>
      </c>
      <c r="S24">
        <f t="shared" si="1"/>
        <v>25005.300667389918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16234.874337931426</v>
      </c>
      <c r="AC24">
        <f t="shared" si="2"/>
        <v>14714.621888367368</v>
      </c>
      <c r="AE24">
        <f t="shared" si="3"/>
        <v>0</v>
      </c>
      <c r="AF24">
        <f t="shared" si="4"/>
        <v>0</v>
      </c>
      <c r="AG24">
        <f t="shared" si="5"/>
        <v>-7.3557513285358631</v>
      </c>
      <c r="AH24">
        <f t="shared" si="6"/>
        <v>-23730.259072245208</v>
      </c>
      <c r="AI24">
        <f t="shared" si="7"/>
        <v>-23737.614823573742</v>
      </c>
      <c r="AJ24">
        <f t="shared" si="8"/>
        <v>1520.2524495640573</v>
      </c>
      <c r="AK24">
        <f t="shared" si="30"/>
        <v>1136.4412036551998</v>
      </c>
      <c r="AL24">
        <f t="shared" si="9"/>
        <v>-21080.921170354486</v>
      </c>
      <c r="AN24">
        <f t="shared" si="10"/>
        <v>0</v>
      </c>
      <c r="AO24">
        <f t="shared" si="11"/>
        <v>0</v>
      </c>
      <c r="AP24">
        <f t="shared" si="12"/>
        <v>-0.68084548657793598</v>
      </c>
      <c r="AQ24">
        <f t="shared" si="13"/>
        <v>-2196.4635647734972</v>
      </c>
      <c r="AR24">
        <f t="shared" si="14"/>
        <v>-2197.1444102600749</v>
      </c>
      <c r="AS24">
        <f t="shared" si="15"/>
        <v>140.71397638598043</v>
      </c>
      <c r="AT24">
        <f t="shared" si="16"/>
        <v>105.18855650655203</v>
      </c>
      <c r="AU24">
        <f t="shared" si="17"/>
        <v>-1951.2418773675424</v>
      </c>
      <c r="AW24">
        <v>21</v>
      </c>
      <c r="AX24">
        <f>IF(Z24&gt;0, (R24*SUMPRODUCT(K24:$K$98, X24:$X$98)-K24*$AZ$3)/Z24, 0)</f>
        <v>25005.300667389918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4.2655799000000001E-2</v>
      </c>
      <c r="Q25" s="5">
        <f t="shared" si="29"/>
        <v>12.5</v>
      </c>
      <c r="R25">
        <f t="shared" si="0"/>
        <v>1000000</v>
      </c>
      <c r="S25">
        <f t="shared" si="1"/>
        <v>23745.722527220496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14714.621888367368</v>
      </c>
      <c r="AC25">
        <f t="shared" si="2"/>
        <v>13237.629312652532</v>
      </c>
      <c r="AE25">
        <f t="shared" si="3"/>
        <v>0</v>
      </c>
      <c r="AF25">
        <f t="shared" si="4"/>
        <v>0</v>
      </c>
      <c r="AG25">
        <f t="shared" si="5"/>
        <v>-6.9684283650864947</v>
      </c>
      <c r="AH25">
        <f t="shared" si="6"/>
        <v>-25101.236013120702</v>
      </c>
      <c r="AI25">
        <f t="shared" si="7"/>
        <v>-25108.204441485788</v>
      </c>
      <c r="AJ25">
        <f t="shared" si="8"/>
        <v>1476.9925757148358</v>
      </c>
      <c r="AK25">
        <f t="shared" si="30"/>
        <v>1030.0235321857158</v>
      </c>
      <c r="AL25">
        <f t="shared" si="9"/>
        <v>-22601.188333585236</v>
      </c>
      <c r="AN25">
        <f t="shared" si="10"/>
        <v>0</v>
      </c>
      <c r="AO25">
        <f t="shared" si="11"/>
        <v>0</v>
      </c>
      <c r="AP25">
        <f t="shared" si="12"/>
        <v>-0.57588841382734901</v>
      </c>
      <c r="AQ25">
        <f t="shared" si="13"/>
        <v>-2074.429158966117</v>
      </c>
      <c r="AR25">
        <f t="shared" si="14"/>
        <v>-2075.0050473799442</v>
      </c>
      <c r="AS25">
        <f t="shared" si="15"/>
        <v>122.06237434036242</v>
      </c>
      <c r="AT25">
        <f t="shared" si="16"/>
        <v>85.123730499583388</v>
      </c>
      <c r="AU25">
        <f t="shared" si="17"/>
        <v>-1867.8189425399985</v>
      </c>
      <c r="AW25">
        <v>22</v>
      </c>
      <c r="AX25">
        <f>IF(Z25&gt;0, (R25*SUMPRODUCT(K25:$K$98, X25:$X$98)-K25*$AZ$3)/Z25, 0)</f>
        <v>23745.722527220496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4.7231987000000003E-2</v>
      </c>
      <c r="Q26" s="5">
        <f t="shared" si="29"/>
        <v>12.5</v>
      </c>
      <c r="R26">
        <f t="shared" si="0"/>
        <v>1000000</v>
      </c>
      <c r="S26">
        <f t="shared" si="1"/>
        <v>22462.487337840452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13237.629312652532</v>
      </c>
      <c r="AC26">
        <f t="shared" si="2"/>
        <v>11805.584965345945</v>
      </c>
      <c r="AE26">
        <f t="shared" si="3"/>
        <v>0</v>
      </c>
      <c r="AF26">
        <f t="shared" si="4"/>
        <v>0</v>
      </c>
      <c r="AG26">
        <f t="shared" si="5"/>
        <v>-6.5696113634854338</v>
      </c>
      <c r="AH26">
        <f t="shared" si="6"/>
        <v>-26330.617436015727</v>
      </c>
      <c r="AI26">
        <f t="shared" si="7"/>
        <v>-26337.187047379211</v>
      </c>
      <c r="AJ26">
        <f t="shared" si="8"/>
        <v>1432.044347306588</v>
      </c>
      <c r="AK26">
        <f t="shared" si="30"/>
        <v>926.63405188567731</v>
      </c>
      <c r="AL26">
        <f t="shared" si="9"/>
        <v>-23978.508648186948</v>
      </c>
      <c r="AN26">
        <f t="shared" si="10"/>
        <v>0</v>
      </c>
      <c r="AO26">
        <f t="shared" si="11"/>
        <v>0</v>
      </c>
      <c r="AP26">
        <f t="shared" si="12"/>
        <v>-0.48475819251226032</v>
      </c>
      <c r="AQ26">
        <f t="shared" si="13"/>
        <v>-1942.8824339531407</v>
      </c>
      <c r="AR26">
        <f t="shared" si="14"/>
        <v>-1943.3671921456528</v>
      </c>
      <c r="AS26">
        <f t="shared" si="15"/>
        <v>105.66762491555416</v>
      </c>
      <c r="AT26">
        <f t="shared" si="16"/>
        <v>68.3744324069268</v>
      </c>
      <c r="AU26">
        <f t="shared" si="17"/>
        <v>-1769.325134823172</v>
      </c>
      <c r="AW26">
        <v>23</v>
      </c>
      <c r="AX26">
        <f>IF(Z26&gt;0, (R26*SUMPRODUCT(K26:$K$98, X26:$X$98)-K26*$AZ$3)/Z26, 0)</f>
        <v>22462.487337840452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5.2092880000000001E-2</v>
      </c>
      <c r="Q27" s="5">
        <f t="shared" si="29"/>
        <v>12.5</v>
      </c>
      <c r="R27">
        <f t="shared" si="0"/>
        <v>1000000</v>
      </c>
      <c r="S27">
        <f t="shared" si="1"/>
        <v>21171.68423856693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11805.584965345945</v>
      </c>
      <c r="AC27">
        <f t="shared" si="2"/>
        <v>10436.260398945957</v>
      </c>
      <c r="AE27">
        <f t="shared" si="3"/>
        <v>0</v>
      </c>
      <c r="AF27">
        <f t="shared" si="4"/>
        <v>0</v>
      </c>
      <c r="AG27">
        <f t="shared" si="5"/>
        <v>-6.1616852734458964</v>
      </c>
      <c r="AH27">
        <f t="shared" si="6"/>
        <v>-27378.398112374645</v>
      </c>
      <c r="AI27">
        <f t="shared" si="7"/>
        <v>-27384.559797648089</v>
      </c>
      <c r="AJ27">
        <f t="shared" si="8"/>
        <v>1369.3245663999878</v>
      </c>
      <c r="AK27">
        <f t="shared" si="30"/>
        <v>826.39094757421617</v>
      </c>
      <c r="AL27">
        <f t="shared" si="9"/>
        <v>-25188.844283673887</v>
      </c>
      <c r="AN27">
        <f t="shared" si="10"/>
        <v>0</v>
      </c>
      <c r="AO27">
        <f t="shared" si="11"/>
        <v>0</v>
      </c>
      <c r="AP27">
        <f t="shared" si="12"/>
        <v>-0.40594478592462463</v>
      </c>
      <c r="AQ27">
        <f t="shared" si="13"/>
        <v>-1803.7464536827194</v>
      </c>
      <c r="AR27">
        <f t="shared" si="14"/>
        <v>-1804.1523984686439</v>
      </c>
      <c r="AS27">
        <f t="shared" si="15"/>
        <v>90.213982587543697</v>
      </c>
      <c r="AT27">
        <f t="shared" si="16"/>
        <v>54.444373806105361</v>
      </c>
      <c r="AU27">
        <f t="shared" si="17"/>
        <v>-1659.4940420749949</v>
      </c>
      <c r="AW27">
        <v>24</v>
      </c>
      <c r="AX27">
        <f>IF(Z27&gt;0, (R27*SUMPRODUCT(K27:$K$98, X27:$X$98)-K27*$AZ$3)/Z27, 0)</f>
        <v>21171.68423856693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5.7568810999999998E-2</v>
      </c>
      <c r="Q28" s="5">
        <f t="shared" si="29"/>
        <v>12.5</v>
      </c>
      <c r="R28">
        <f t="shared" si="0"/>
        <v>1000000</v>
      </c>
      <c r="S28">
        <f t="shared" si="1"/>
        <v>19895.70505340238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10436.260398945957</v>
      </c>
      <c r="AC28">
        <f t="shared" si="2"/>
        <v>9144.6191841499785</v>
      </c>
      <c r="AE28">
        <f t="shared" si="3"/>
        <v>0</v>
      </c>
      <c r="AF28">
        <f t="shared" si="4"/>
        <v>0</v>
      </c>
      <c r="AG28">
        <f t="shared" si="5"/>
        <v>-5.7453475257629467</v>
      </c>
      <c r="AH28">
        <f t="shared" si="6"/>
        <v>-28377.671595879212</v>
      </c>
      <c r="AI28">
        <f t="shared" si="7"/>
        <v>-28383.416943404976</v>
      </c>
      <c r="AJ28">
        <f t="shared" si="8"/>
        <v>1291.6412147959782</v>
      </c>
      <c r="AK28">
        <f t="shared" si="30"/>
        <v>730.53822792621702</v>
      </c>
      <c r="AL28">
        <f t="shared" si="9"/>
        <v>-26361.237500682782</v>
      </c>
      <c r="AN28">
        <f t="shared" si="10"/>
        <v>0</v>
      </c>
      <c r="AO28">
        <f t="shared" si="11"/>
        <v>0</v>
      </c>
      <c r="AP28">
        <f t="shared" si="12"/>
        <v>-0.33796033875718584</v>
      </c>
      <c r="AQ28">
        <f t="shared" si="13"/>
        <v>-1669.2684755235839</v>
      </c>
      <c r="AR28">
        <f t="shared" si="14"/>
        <v>-1669.6064358623412</v>
      </c>
      <c r="AS28">
        <f t="shared" si="15"/>
        <v>75.978607133469126</v>
      </c>
      <c r="AT28">
        <f t="shared" si="16"/>
        <v>42.972674129444016</v>
      </c>
      <c r="AU28">
        <f t="shared" si="17"/>
        <v>-1550.6551545994282</v>
      </c>
      <c r="AW28">
        <v>25</v>
      </c>
      <c r="AX28">
        <f>IF(Z28&gt;0, (R28*SUMPRODUCT(K28:$K$98, X28:$X$98)-K28*$AZ$3)/Z28, 0)</f>
        <v>19895.70505340238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6.3742958000000002E-2</v>
      </c>
      <c r="Q29" s="5">
        <f t="shared" si="29"/>
        <v>12.5</v>
      </c>
      <c r="R29">
        <f t="shared" si="0"/>
        <v>1000000</v>
      </c>
      <c r="S29">
        <f t="shared" si="1"/>
        <v>18632.754401481678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9144.6191841499785</v>
      </c>
      <c r="AC29">
        <f t="shared" si="2"/>
        <v>7932.5875290609802</v>
      </c>
      <c r="AE29">
        <f t="shared" si="3"/>
        <v>0</v>
      </c>
      <c r="AF29">
        <f t="shared" si="4"/>
        <v>0</v>
      </c>
      <c r="AG29">
        <f t="shared" si="5"/>
        <v>-5.3216686044752066</v>
      </c>
      <c r="AH29">
        <f t="shared" si="6"/>
        <v>-29298.035682408918</v>
      </c>
      <c r="AI29">
        <f t="shared" si="7"/>
        <v>-29303.357351013394</v>
      </c>
      <c r="AJ29">
        <f t="shared" si="8"/>
        <v>1212.0316550889984</v>
      </c>
      <c r="AK29">
        <f t="shared" si="30"/>
        <v>640.12334289049852</v>
      </c>
      <c r="AL29">
        <f t="shared" si="9"/>
        <v>-27451.202353033896</v>
      </c>
      <c r="AN29">
        <f t="shared" si="10"/>
        <v>0</v>
      </c>
      <c r="AO29">
        <f t="shared" si="11"/>
        <v>0</v>
      </c>
      <c r="AP29">
        <f t="shared" si="12"/>
        <v>-0.27949834258084727</v>
      </c>
      <c r="AQ29">
        <f t="shared" si="13"/>
        <v>-1538.7565485046478</v>
      </c>
      <c r="AR29">
        <f t="shared" si="14"/>
        <v>-1539.0360468472286</v>
      </c>
      <c r="AS29">
        <f t="shared" si="15"/>
        <v>63.656883569942416</v>
      </c>
      <c r="AT29">
        <f t="shared" si="16"/>
        <v>33.619796098304612</v>
      </c>
      <c r="AU29">
        <f t="shared" si="17"/>
        <v>-1441.7593671789816</v>
      </c>
      <c r="AW29">
        <v>26</v>
      </c>
      <c r="AX29">
        <f>IF(Z29&gt;0, (R29*SUMPRODUCT(K29:$K$98, X29:$X$98)-K29*$AZ$3)/Z29, 0)</f>
        <v>18632.754401481678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7.0809242999999994E-2</v>
      </c>
      <c r="Q30" s="5">
        <f t="shared" si="29"/>
        <v>12.5</v>
      </c>
      <c r="R30">
        <f t="shared" si="0"/>
        <v>1000000</v>
      </c>
      <c r="S30">
        <f t="shared" si="1"/>
        <v>17381.936333335962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7932.5875290609802</v>
      </c>
      <c r="AC30">
        <f t="shared" si="2"/>
        <v>6802.0781416586406</v>
      </c>
      <c r="AE30">
        <f t="shared" si="3"/>
        <v>0</v>
      </c>
      <c r="AF30">
        <f t="shared" si="4"/>
        <v>0</v>
      </c>
      <c r="AG30">
        <f t="shared" si="5"/>
        <v>-4.8916285930506991</v>
      </c>
      <c r="AH30">
        <f t="shared" si="6"/>
        <v>-30145.866030380457</v>
      </c>
      <c r="AI30">
        <f t="shared" si="7"/>
        <v>-30150.757658973507</v>
      </c>
      <c r="AJ30">
        <f t="shared" si="8"/>
        <v>1130.5093874023396</v>
      </c>
      <c r="AK30">
        <f t="shared" si="30"/>
        <v>555.28112703426871</v>
      </c>
      <c r="AL30">
        <f t="shared" si="9"/>
        <v>-28464.967144536899</v>
      </c>
      <c r="AN30">
        <f t="shared" si="10"/>
        <v>0</v>
      </c>
      <c r="AO30">
        <f t="shared" si="11"/>
        <v>0</v>
      </c>
      <c r="AP30">
        <f t="shared" si="12"/>
        <v>-0.22938597597958421</v>
      </c>
      <c r="AQ30">
        <f t="shared" si="13"/>
        <v>-1413.6475755646038</v>
      </c>
      <c r="AR30">
        <f t="shared" si="14"/>
        <v>-1413.8769615405834</v>
      </c>
      <c r="AS30">
        <f t="shared" si="15"/>
        <v>53.013632218884155</v>
      </c>
      <c r="AT30">
        <f t="shared" si="16"/>
        <v>26.039119864650576</v>
      </c>
      <c r="AU30">
        <f t="shared" si="17"/>
        <v>-1334.8242094570487</v>
      </c>
      <c r="AW30">
        <v>27</v>
      </c>
      <c r="AX30">
        <f>IF(Z30&gt;0, (R30*SUMPRODUCT(K30:$K$98, X30:$X$98)-K30*$AZ$3)/Z30, 0)</f>
        <v>17381.936333335962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7.8963489999999997E-2</v>
      </c>
      <c r="Q31" s="5">
        <f t="shared" si="29"/>
        <v>12.5</v>
      </c>
      <c r="R31">
        <f t="shared" si="0"/>
        <v>1000000</v>
      </c>
      <c r="S31">
        <f t="shared" si="1"/>
        <v>16136.538237174955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6802.0781416586406</v>
      </c>
      <c r="AC31">
        <f t="shared" si="2"/>
        <v>5752.9369599353849</v>
      </c>
      <c r="AE31">
        <f t="shared" si="3"/>
        <v>0</v>
      </c>
      <c r="AF31">
        <f t="shared" si="4"/>
        <v>0</v>
      </c>
      <c r="AG31">
        <f t="shared" si="5"/>
        <v>-4.4564522416291181</v>
      </c>
      <c r="AH31">
        <f t="shared" si="6"/>
        <v>-30900.805239285834</v>
      </c>
      <c r="AI31">
        <f t="shared" si="7"/>
        <v>-30905.261691527463</v>
      </c>
      <c r="AJ31">
        <f t="shared" si="8"/>
        <v>1049.1411817232556</v>
      </c>
      <c r="AK31">
        <f t="shared" si="30"/>
        <v>476.1454699161049</v>
      </c>
      <c r="AL31">
        <f t="shared" si="9"/>
        <v>-29379.975039888104</v>
      </c>
      <c r="AN31">
        <f t="shared" si="10"/>
        <v>0</v>
      </c>
      <c r="AO31">
        <f t="shared" si="11"/>
        <v>0</v>
      </c>
      <c r="AP31">
        <f t="shared" si="12"/>
        <v>-0.18658839196373586</v>
      </c>
      <c r="AQ31">
        <f t="shared" si="13"/>
        <v>-1293.794087171724</v>
      </c>
      <c r="AR31">
        <f t="shared" si="14"/>
        <v>-1293.9806755636876</v>
      </c>
      <c r="AS31">
        <f t="shared" si="15"/>
        <v>43.926773008368187</v>
      </c>
      <c r="AT31">
        <f t="shared" si="16"/>
        <v>19.935862151186324</v>
      </c>
      <c r="AU31">
        <f t="shared" si="17"/>
        <v>-1230.1180404041331</v>
      </c>
      <c r="AW31">
        <v>28</v>
      </c>
      <c r="AX31">
        <f>IF(Z31&gt;0, (R31*SUMPRODUCT(K31:$K$98, X31:$X$98)-K31*$AZ$3)/Z31, 0)</f>
        <v>16136.538237174955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8.8363973999999998E-2</v>
      </c>
      <c r="Q32" s="5">
        <f t="shared" si="29"/>
        <v>12.5</v>
      </c>
      <c r="R32">
        <f t="shared" si="0"/>
        <v>1000000</v>
      </c>
      <c r="S32">
        <f t="shared" si="1"/>
        <v>14884.514831572151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5752.9369599353849</v>
      </c>
      <c r="AC32">
        <f t="shared" si="2"/>
        <v>4784.5950101220042</v>
      </c>
      <c r="AE32">
        <f t="shared" si="3"/>
        <v>0</v>
      </c>
      <c r="AF32">
        <f t="shared" si="4"/>
        <v>0</v>
      </c>
      <c r="AG32">
        <f t="shared" si="5"/>
        <v>-4.01809788920127</v>
      </c>
      <c r="AH32">
        <f t="shared" si="6"/>
        <v>-31503.186400924573</v>
      </c>
      <c r="AI32">
        <f t="shared" si="7"/>
        <v>-31507.204498813775</v>
      </c>
      <c r="AJ32">
        <f t="shared" si="8"/>
        <v>968.34194981338078</v>
      </c>
      <c r="AK32">
        <f t="shared" si="30"/>
        <v>402.70558719547699</v>
      </c>
      <c r="AL32">
        <f t="shared" si="9"/>
        <v>-30136.156961804918</v>
      </c>
      <c r="AN32">
        <f t="shared" si="10"/>
        <v>0</v>
      </c>
      <c r="AO32">
        <f t="shared" si="11"/>
        <v>0</v>
      </c>
      <c r="AP32">
        <f t="shared" si="12"/>
        <v>-0.150209657346351</v>
      </c>
      <c r="AQ32">
        <f t="shared" si="13"/>
        <v>-1177.6922725846689</v>
      </c>
      <c r="AR32">
        <f t="shared" si="14"/>
        <v>-1177.8424822420152</v>
      </c>
      <c r="AS32">
        <f t="shared" si="15"/>
        <v>36.199793157473124</v>
      </c>
      <c r="AT32">
        <f t="shared" si="16"/>
        <v>15.05445360767906</v>
      </c>
      <c r="AU32">
        <f t="shared" si="17"/>
        <v>-1126.588235476863</v>
      </c>
      <c r="AW32">
        <v>29</v>
      </c>
      <c r="AX32">
        <f>IF(Z32&gt;0, (R32*SUMPRODUCT(K32:$K$98, X32:$X$98)-K32*$AZ$3)/Z32, 0)</f>
        <v>14884.514831572151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9.9562517000000003E-2</v>
      </c>
      <c r="Q33" s="5">
        <f t="shared" si="29"/>
        <v>12.5</v>
      </c>
      <c r="R33">
        <f t="shared" si="0"/>
        <v>1000000</v>
      </c>
      <c r="S33">
        <f t="shared" si="1"/>
        <v>13616.657681070737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4784.5950101220042</v>
      </c>
      <c r="AC33">
        <f t="shared" si="2"/>
        <v>3897.4850030358589</v>
      </c>
      <c r="AE33">
        <f t="shared" si="3"/>
        <v>0</v>
      </c>
      <c r="AF33">
        <f t="shared" si="4"/>
        <v>0</v>
      </c>
      <c r="AG33">
        <f t="shared" si="5"/>
        <v>-3.5778649709079917</v>
      </c>
      <c r="AH33">
        <f t="shared" si="6"/>
        <v>-32004.155152101248</v>
      </c>
      <c r="AI33">
        <f t="shared" si="7"/>
        <v>-32007.733017072154</v>
      </c>
      <c r="AJ33">
        <f t="shared" si="8"/>
        <v>887.11000708614529</v>
      </c>
      <c r="AK33">
        <f t="shared" si="30"/>
        <v>334.92165070854031</v>
      </c>
      <c r="AL33">
        <f t="shared" si="9"/>
        <v>-30785.701359277467</v>
      </c>
      <c r="AN33">
        <f t="shared" si="10"/>
        <v>0</v>
      </c>
      <c r="AO33">
        <f t="shared" si="11"/>
        <v>0</v>
      </c>
      <c r="AP33">
        <f t="shared" si="12"/>
        <v>-0.11942170465158683</v>
      </c>
      <c r="AQ33">
        <f t="shared" si="13"/>
        <v>-1068.2322545078748</v>
      </c>
      <c r="AR33">
        <f t="shared" si="14"/>
        <v>-1068.3516762125264</v>
      </c>
      <c r="AS33">
        <f t="shared" si="15"/>
        <v>29.609890289633597</v>
      </c>
      <c r="AT33">
        <f t="shared" si="16"/>
        <v>11.178989363085661</v>
      </c>
      <c r="AU33">
        <f t="shared" si="17"/>
        <v>-1027.5627965598071</v>
      </c>
      <c r="AW33">
        <v>30</v>
      </c>
      <c r="AX33">
        <f>IF(Z33&gt;0, (R33*SUMPRODUCT(K33:$K$98, X33:$X$98)-K33*$AZ$3)/Z33, 0)</f>
        <v>13616.657681070737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0.11247831899999999</v>
      </c>
      <c r="Q34" s="5">
        <f t="shared" si="29"/>
        <v>12.5</v>
      </c>
      <c r="R34">
        <f t="shared" si="0"/>
        <v>1000000</v>
      </c>
      <c r="S34">
        <f t="shared" si="1"/>
        <v>12297.139738811557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3897.4850030358589</v>
      </c>
      <c r="AC34">
        <f t="shared" si="2"/>
        <v>3088.7011998659505</v>
      </c>
      <c r="AE34">
        <f t="shared" si="3"/>
        <v>0</v>
      </c>
      <c r="AF34">
        <f t="shared" si="4"/>
        <v>0</v>
      </c>
      <c r="AG34">
        <f t="shared" si="5"/>
        <v>-3.1396540836621964</v>
      </c>
      <c r="AH34">
        <f t="shared" si="6"/>
        <v>-32194.579002937178</v>
      </c>
      <c r="AI34">
        <f t="shared" si="7"/>
        <v>-32197.71865702084</v>
      </c>
      <c r="AJ34">
        <f t="shared" si="8"/>
        <v>808.78380316990842</v>
      </c>
      <c r="AK34">
        <f t="shared" si="30"/>
        <v>272.82395021251017</v>
      </c>
      <c r="AL34">
        <f t="shared" si="9"/>
        <v>-31116.110903638419</v>
      </c>
      <c r="AN34">
        <f t="shared" si="10"/>
        <v>0</v>
      </c>
      <c r="AO34">
        <f t="shared" si="11"/>
        <v>0</v>
      </c>
      <c r="AP34">
        <f t="shared" si="12"/>
        <v>-9.3567084833701755E-2</v>
      </c>
      <c r="AQ34">
        <f t="shared" si="13"/>
        <v>-959.45375652321172</v>
      </c>
      <c r="AR34">
        <f t="shared" si="14"/>
        <v>-959.5473236080453</v>
      </c>
      <c r="AS34">
        <f t="shared" si="15"/>
        <v>24.103146622780912</v>
      </c>
      <c r="AT34">
        <f t="shared" si="16"/>
        <v>8.1306223596529552</v>
      </c>
      <c r="AU34">
        <f t="shared" si="17"/>
        <v>-927.31355462561146</v>
      </c>
      <c r="AW34">
        <v>31</v>
      </c>
      <c r="AX34">
        <f>IF(Z34&gt;0, (R34*SUMPRODUCT(K34:$K$98, X34:$X$98)-K34*$AZ$3)/Z34, 0)</f>
        <v>12297.139738811557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0.127310056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10895.587974764145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3088.7011998659505</v>
      </c>
      <c r="AC35">
        <f t="shared" ref="AC35:AC66" si="33">S35*Z35</f>
        <v>2360.8978463230678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-2.708548005613912</v>
      </c>
      <c r="AH35">
        <f t="shared" ref="AH35:AH66" si="37">-X35*R35</f>
        <v>-31976.762976933034</v>
      </c>
      <c r="AI35">
        <f t="shared" ref="AI35:AI66" si="38">SUM(AE35:AH35)</f>
        <v>-31979.471524938646</v>
      </c>
      <c r="AJ35">
        <f t="shared" ref="AJ35:AJ66" si="39">AB35-AC35</f>
        <v>727.80335354288263</v>
      </c>
      <c r="AK35">
        <f t="shared" si="30"/>
        <v>216.20908399061656</v>
      </c>
      <c r="AL35">
        <f t="shared" ref="AL35:AL66" si="40">SUM(AI35:AK35)</f>
        <v>-31035.459087405146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-7.2070877835204841E-2</v>
      </c>
      <c r="AQ35">
        <f t="shared" ref="AQ35:AQ66" si="44">AH35*$K35</f>
        <v>-850.85934356680866</v>
      </c>
      <c r="AR35">
        <f t="shared" ref="AR35:AR66" si="45">AI35*$K35</f>
        <v>-850.93141444464379</v>
      </c>
      <c r="AS35">
        <f t="shared" ref="AS35:AS66" si="46">AJ35*$K35</f>
        <v>19.365884035476988</v>
      </c>
      <c r="AT35">
        <f t="shared" ref="AT35:AT66" si="47">AK35*$K35</f>
        <v>5.7530375857663305</v>
      </c>
      <c r="AU35">
        <f t="shared" ref="AU35:AU66" si="48">AL35*$K35</f>
        <v>-825.81249282340048</v>
      </c>
      <c r="AW35">
        <v>32</v>
      </c>
      <c r="AX35">
        <f>IF(Z35&gt;0, (R35*SUMPRODUCT(K35:$K$98, X35:$X$98)-K35*$AZ$3)/Z35, 0)</f>
        <v>10895.587974764145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0.144442719</v>
      </c>
      <c r="Q36" s="5">
        <f t="shared" si="29"/>
        <v>12.5</v>
      </c>
      <c r="R36">
        <f t="shared" si="31"/>
        <v>1000000</v>
      </c>
      <c r="S36">
        <f t="shared" si="32"/>
        <v>9370.6055465154004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2360.8978463230678</v>
      </c>
      <c r="AC36">
        <f t="shared" si="33"/>
        <v>1716.8692197029811</v>
      </c>
      <c r="AE36">
        <f t="shared" si="34"/>
        <v>0</v>
      </c>
      <c r="AF36">
        <f t="shared" si="35"/>
        <v>0</v>
      </c>
      <c r="AG36">
        <f t="shared" si="36"/>
        <v>-2.290232487084872</v>
      </c>
      <c r="AH36">
        <f t="shared" si="37"/>
        <v>-31298.403077832056</v>
      </c>
      <c r="AI36">
        <f t="shared" si="38"/>
        <v>-31300.69331031914</v>
      </c>
      <c r="AJ36">
        <f t="shared" si="39"/>
        <v>644.0286266200867</v>
      </c>
      <c r="AK36">
        <f t="shared" si="30"/>
        <v>165.26284924261478</v>
      </c>
      <c r="AL36">
        <f t="shared" si="40"/>
        <v>-30491.401834456439</v>
      </c>
      <c r="AN36">
        <f t="shared" si="41"/>
        <v>0</v>
      </c>
      <c r="AO36">
        <f t="shared" si="42"/>
        <v>0</v>
      </c>
      <c r="AP36">
        <f t="shared" si="43"/>
        <v>-5.4410763840731222E-2</v>
      </c>
      <c r="AQ36">
        <f t="shared" si="44"/>
        <v>-743.57953965955858</v>
      </c>
      <c r="AR36">
        <f t="shared" si="45"/>
        <v>-743.63395042339937</v>
      </c>
      <c r="AS36">
        <f t="shared" si="46"/>
        <v>15.300669127394752</v>
      </c>
      <c r="AT36">
        <f t="shared" si="47"/>
        <v>3.9262729493597686</v>
      </c>
      <c r="AU36">
        <f t="shared" si="48"/>
        <v>-724.40700834664483</v>
      </c>
      <c r="AW36">
        <v>33</v>
      </c>
      <c r="AX36">
        <f>IF(Z36&gt;0, (R36*SUMPRODUCT(K36:$K$98, X36:$X$98)-K36*$AZ$3)/Z36, 0)</f>
        <v>9370.6055465154004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31"/>
        <v>1000000</v>
      </c>
      <c r="S37">
        <f t="shared" si="32"/>
        <v>7647.7381993545041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1716.8692197029811</v>
      </c>
      <c r="AC37">
        <f t="shared" si="33"/>
        <v>1157.9599630315654</v>
      </c>
      <c r="AE37">
        <f t="shared" si="34"/>
        <v>0</v>
      </c>
      <c r="AF37">
        <f t="shared" si="35"/>
        <v>0</v>
      </c>
      <c r="AG37">
        <f t="shared" si="36"/>
        <v>-1.8926510244710346</v>
      </c>
      <c r="AH37">
        <f t="shared" si="37"/>
        <v>-29974.331019439112</v>
      </c>
      <c r="AI37">
        <f t="shared" si="38"/>
        <v>-29976.223670463583</v>
      </c>
      <c r="AJ37">
        <f t="shared" si="39"/>
        <v>558.90925667141573</v>
      </c>
      <c r="AK37">
        <f t="shared" si="30"/>
        <v>120.18084537920869</v>
      </c>
      <c r="AL37">
        <f t="shared" si="40"/>
        <v>-29297.133568412959</v>
      </c>
      <c r="AN37">
        <f t="shared" si="41"/>
        <v>0</v>
      </c>
      <c r="AO37">
        <f t="shared" si="42"/>
        <v>0</v>
      </c>
      <c r="AP37">
        <f t="shared" si="43"/>
        <v>-4.0147432203211195E-2</v>
      </c>
      <c r="AQ37">
        <f t="shared" si="44"/>
        <v>-635.82372390909779</v>
      </c>
      <c r="AR37">
        <f t="shared" si="45"/>
        <v>-635.86387134130098</v>
      </c>
      <c r="AS37">
        <f t="shared" si="46"/>
        <v>11.855736318973067</v>
      </c>
      <c r="AT37">
        <f t="shared" si="47"/>
        <v>2.5493090271804784</v>
      </c>
      <c r="AU37">
        <f t="shared" si="48"/>
        <v>-621.45882599514744</v>
      </c>
      <c r="AW37">
        <v>34</v>
      </c>
      <c r="AX37">
        <f>IF(Z37&gt;0, (R37*SUMPRODUCT(K37:$K$98, X37:$X$98)-K37*$AZ$3)/Z37, 0)</f>
        <v>7647.7381993545041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0.184919743</v>
      </c>
      <c r="Q38" s="5">
        <f t="shared" si="60"/>
        <v>12.5</v>
      </c>
      <c r="R38">
        <f t="shared" si="31"/>
        <v>1000000</v>
      </c>
      <c r="S38">
        <f t="shared" si="32"/>
        <v>5635.9864212767161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1157.9599630315654</v>
      </c>
      <c r="AC38">
        <f t="shared" si="33"/>
        <v>687.02042036188254</v>
      </c>
      <c r="AE38">
        <f t="shared" si="34"/>
        <v>0</v>
      </c>
      <c r="AF38">
        <f t="shared" si="35"/>
        <v>0</v>
      </c>
      <c r="AG38">
        <f t="shared" si="36"/>
        <v>-1.5237359731924538</v>
      </c>
      <c r="AH38">
        <f t="shared" si="37"/>
        <v>-27999.083282709635</v>
      </c>
      <c r="AI38">
        <f t="shared" si="38"/>
        <v>-28000.607018682826</v>
      </c>
      <c r="AJ38">
        <f t="shared" si="39"/>
        <v>470.93954266968285</v>
      </c>
      <c r="AK38">
        <f t="shared" si="30"/>
        <v>81.05719741220959</v>
      </c>
      <c r="AL38">
        <f t="shared" si="40"/>
        <v>-27448.610278600932</v>
      </c>
      <c r="AN38">
        <f t="shared" si="41"/>
        <v>0</v>
      </c>
      <c r="AO38">
        <f t="shared" si="42"/>
        <v>0</v>
      </c>
      <c r="AP38">
        <f t="shared" si="43"/>
        <v>-2.8858843782188701E-2</v>
      </c>
      <c r="AQ38">
        <f t="shared" si="44"/>
        <v>-530.28948893769564</v>
      </c>
      <c r="AR38">
        <f t="shared" si="45"/>
        <v>-530.31834778147777</v>
      </c>
      <c r="AS38">
        <f t="shared" si="46"/>
        <v>8.9193737838223246</v>
      </c>
      <c r="AT38">
        <f t="shared" si="47"/>
        <v>1.5351852543324673</v>
      </c>
      <c r="AU38">
        <f t="shared" si="48"/>
        <v>-519.86378874332297</v>
      </c>
      <c r="AW38">
        <v>35</v>
      </c>
      <c r="AX38">
        <f>IF(Z38&gt;0, (R38*SUMPRODUCT(K38:$K$98, X38:$X$98)-K38*$AZ$3)/Z38, 0)</f>
        <v>5635.9864212767161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0.20818995500000001</v>
      </c>
      <c r="Q39" s="5">
        <f t="shared" si="60"/>
        <v>12.5</v>
      </c>
      <c r="R39">
        <f t="shared" si="31"/>
        <v>1000000</v>
      </c>
      <c r="S39">
        <f t="shared" si="32"/>
        <v>3189.3317340993372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687.02042036188254</v>
      </c>
      <c r="AC39">
        <f t="shared" si="33"/>
        <v>303.94895038794994</v>
      </c>
      <c r="AE39">
        <f t="shared" si="34"/>
        <v>0</v>
      </c>
      <c r="AF39">
        <f t="shared" si="35"/>
        <v>0</v>
      </c>
      <c r="AG39">
        <f t="shared" si="36"/>
        <v>-1.1912720897697111</v>
      </c>
      <c r="AH39">
        <f t="shared" si="37"/>
        <v>-25378.121895265453</v>
      </c>
      <c r="AI39">
        <f t="shared" si="38"/>
        <v>-25379.313167355223</v>
      </c>
      <c r="AJ39">
        <f t="shared" si="39"/>
        <v>383.07146997393261</v>
      </c>
      <c r="AK39">
        <f t="shared" si="30"/>
        <v>48.091429425331782</v>
      </c>
      <c r="AL39">
        <f t="shared" si="40"/>
        <v>-24948.15026795596</v>
      </c>
      <c r="AN39">
        <f t="shared" si="41"/>
        <v>0</v>
      </c>
      <c r="AO39">
        <f t="shared" si="42"/>
        <v>0</v>
      </c>
      <c r="AP39">
        <f t="shared" si="43"/>
        <v>-2.0144762460715105E-2</v>
      </c>
      <c r="AQ39">
        <f t="shared" si="44"/>
        <v>-429.15152774042105</v>
      </c>
      <c r="AR39">
        <f t="shared" si="45"/>
        <v>-429.17167250288179</v>
      </c>
      <c r="AS39">
        <f t="shared" si="46"/>
        <v>6.4778515625205388</v>
      </c>
      <c r="AT39">
        <f t="shared" si="47"/>
        <v>0.8132402584508075</v>
      </c>
      <c r="AU39">
        <f t="shared" si="48"/>
        <v>-421.88058068191043</v>
      </c>
      <c r="AW39">
        <v>36</v>
      </c>
      <c r="AX39">
        <f>IF(Z39&gt;0, (R39*SUMPRODUCT(K39:$K$98, X39:$X$98)-K39*$AZ$3)/Z39, 0)</f>
        <v>3189.3317340993372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0.23376965099999999</v>
      </c>
      <c r="Q40" s="5">
        <f t="shared" si="60"/>
        <v>12.5</v>
      </c>
      <c r="R40">
        <f t="shared" si="31"/>
        <v>1000000</v>
      </c>
      <c r="S40">
        <f t="shared" si="32"/>
        <v>86.611277341331515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303.94895038794994</v>
      </c>
      <c r="AC40">
        <f t="shared" si="33"/>
        <v>6.2420824366026864</v>
      </c>
      <c r="AE40">
        <f t="shared" si="34"/>
        <v>0</v>
      </c>
      <c r="AF40">
        <f t="shared" si="35"/>
        <v>0</v>
      </c>
      <c r="AG40">
        <f t="shared" si="36"/>
        <v>-0.90087610820050801</v>
      </c>
      <c r="AH40">
        <f t="shared" si="37"/>
        <v>-22278.660853720481</v>
      </c>
      <c r="AI40">
        <f t="shared" si="38"/>
        <v>-22279.561729828682</v>
      </c>
      <c r="AJ40">
        <f t="shared" si="39"/>
        <v>297.70686795134725</v>
      </c>
      <c r="AK40">
        <f t="shared" ref="AK40:AK71" si="61">G40*SUM(AB40:AB40, AE40:AF40)</f>
        <v>21.276426527156499</v>
      </c>
      <c r="AL40">
        <f t="shared" si="40"/>
        <v>-21960.578435350177</v>
      </c>
      <c r="AN40">
        <f t="shared" si="41"/>
        <v>0</v>
      </c>
      <c r="AO40">
        <f t="shared" si="42"/>
        <v>0</v>
      </c>
      <c r="AP40">
        <f t="shared" si="43"/>
        <v>-1.3601857809097038E-2</v>
      </c>
      <c r="AQ40">
        <f t="shared" si="44"/>
        <v>-336.37386356566219</v>
      </c>
      <c r="AR40">
        <f t="shared" si="45"/>
        <v>-336.38746542347127</v>
      </c>
      <c r="AS40">
        <f t="shared" si="46"/>
        <v>4.494920499950239</v>
      </c>
      <c r="AT40">
        <f t="shared" si="47"/>
        <v>0.32124165095925872</v>
      </c>
      <c r="AU40">
        <f t="shared" si="48"/>
        <v>-331.57130327256175</v>
      </c>
      <c r="AW40">
        <v>37</v>
      </c>
      <c r="AX40">
        <f>IF(Z40&gt;0, (R40*SUMPRODUCT(K40:$K$98, X40:$X$98)-K40*$AZ$3)/Z40, 0)</f>
        <v>86.611277341331515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0.26254478799999997</v>
      </c>
      <c r="Q41" s="5">
        <f t="shared" si="60"/>
        <v>12.5</v>
      </c>
      <c r="R41">
        <f t="shared" si="31"/>
        <v>1000000</v>
      </c>
      <c r="S41">
        <f t="shared" si="32"/>
        <v>-4058.3551760125238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6.2420824366026864</v>
      </c>
      <c r="AC41">
        <f t="shared" si="33"/>
        <v>-212.77047774595792</v>
      </c>
      <c r="AE41">
        <f t="shared" si="34"/>
        <v>0</v>
      </c>
      <c r="AF41">
        <f t="shared" si="35"/>
        <v>0</v>
      </c>
      <c r="AG41">
        <f t="shared" si="36"/>
        <v>-0.65534702027673553</v>
      </c>
      <c r="AH41">
        <f t="shared" si="37"/>
        <v>-18921.626147341394</v>
      </c>
      <c r="AI41">
        <f t="shared" si="38"/>
        <v>-18922.281494361672</v>
      </c>
      <c r="AJ41">
        <f t="shared" si="39"/>
        <v>219.01256018256061</v>
      </c>
      <c r="AK41">
        <f t="shared" si="61"/>
        <v>0.43694577056218808</v>
      </c>
      <c r="AL41">
        <f t="shared" si="40"/>
        <v>-18702.83198840855</v>
      </c>
      <c r="AN41">
        <f t="shared" si="41"/>
        <v>0</v>
      </c>
      <c r="AO41">
        <f t="shared" si="42"/>
        <v>0</v>
      </c>
      <c r="AP41">
        <f t="shared" si="43"/>
        <v>-8.8345913893844111E-3</v>
      </c>
      <c r="AQ41">
        <f t="shared" si="44"/>
        <v>-255.07834820682328</v>
      </c>
      <c r="AR41">
        <f t="shared" si="45"/>
        <v>-255.08718279821269</v>
      </c>
      <c r="AS41">
        <f t="shared" si="46"/>
        <v>2.9524609382351876</v>
      </c>
      <c r="AT41">
        <f t="shared" si="47"/>
        <v>5.8903713953052973E-3</v>
      </c>
      <c r="AU41">
        <f t="shared" si="48"/>
        <v>-252.12883148858219</v>
      </c>
      <c r="AW41">
        <v>38</v>
      </c>
      <c r="AX41">
        <f>IF(Z41&gt;0, (R41*SUMPRODUCT(K41:$K$98, X41:$X$98)-K41*$AZ$3)/Z41, 0)</f>
        <v>-4058.3551760125238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0.29488324999999999</v>
      </c>
      <c r="Q42" s="5">
        <f t="shared" si="60"/>
        <v>12.5</v>
      </c>
      <c r="R42">
        <f t="shared" si="31"/>
        <v>1000000</v>
      </c>
      <c r="S42">
        <f t="shared" si="32"/>
        <v>-9962.3469769972908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-212.77047774595792</v>
      </c>
      <c r="AC42">
        <f t="shared" si="33"/>
        <v>-363.06194793215457</v>
      </c>
      <c r="AE42">
        <f t="shared" si="34"/>
        <v>0</v>
      </c>
      <c r="AF42">
        <f t="shared" si="35"/>
        <v>0</v>
      </c>
      <c r="AG42">
        <f t="shared" si="36"/>
        <v>-0.45554269085694848</v>
      </c>
      <c r="AH42">
        <f t="shared" si="37"/>
        <v>-15460.068737361573</v>
      </c>
      <c r="AI42">
        <f t="shared" si="38"/>
        <v>-15460.52428005243</v>
      </c>
      <c r="AJ42">
        <f t="shared" si="39"/>
        <v>150.29147018619665</v>
      </c>
      <c r="AK42">
        <f t="shared" si="61"/>
        <v>-14.893933442217056</v>
      </c>
      <c r="AL42">
        <f t="shared" si="40"/>
        <v>-15325.12674330845</v>
      </c>
      <c r="AN42">
        <f t="shared" si="41"/>
        <v>0</v>
      </c>
      <c r="AO42">
        <f t="shared" si="42"/>
        <v>0</v>
      </c>
      <c r="AP42">
        <f t="shared" si="43"/>
        <v>-5.4831004055061394E-3</v>
      </c>
      <c r="AQ42">
        <f t="shared" si="44"/>
        <v>-186.08378723740645</v>
      </c>
      <c r="AR42">
        <f t="shared" si="45"/>
        <v>-186.08927033781197</v>
      </c>
      <c r="AS42">
        <f t="shared" si="46"/>
        <v>1.8089703504447725</v>
      </c>
      <c r="AT42">
        <f t="shared" si="47"/>
        <v>-0.17926954846531953</v>
      </c>
      <c r="AU42">
        <f t="shared" si="48"/>
        <v>-184.45956953583251</v>
      </c>
      <c r="AW42">
        <v>39</v>
      </c>
      <c r="AX42">
        <f>IF(Z42&gt;0, (R42*SUMPRODUCT(K42:$K$98, X42:$X$98)-K42*$AZ$3)/Z42, 0)</f>
        <v>-9962.3469769972908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0.33135349400000003</v>
      </c>
      <c r="Q43" s="5">
        <f t="shared" si="60"/>
        <v>12.5</v>
      </c>
      <c r="R43">
        <f t="shared" si="31"/>
        <v>1000000</v>
      </c>
      <c r="S43">
        <f t="shared" si="32"/>
        <v>-18980.11892852146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-363.06194793215457</v>
      </c>
      <c r="AC43">
        <f t="shared" si="33"/>
        <v>-455.58602265114445</v>
      </c>
      <c r="AE43">
        <f t="shared" si="34"/>
        <v>0</v>
      </c>
      <c r="AF43">
        <f t="shared" si="35"/>
        <v>0</v>
      </c>
      <c r="AG43">
        <f t="shared" si="36"/>
        <v>-0.30004160166676724</v>
      </c>
      <c r="AH43">
        <f t="shared" si="37"/>
        <v>-12075.65298252894</v>
      </c>
      <c r="AI43">
        <f t="shared" si="38"/>
        <v>-12075.953024130607</v>
      </c>
      <c r="AJ43">
        <f t="shared" si="39"/>
        <v>92.52407471898988</v>
      </c>
      <c r="AK43">
        <f t="shared" si="61"/>
        <v>-25.414336355250821</v>
      </c>
      <c r="AL43">
        <f t="shared" si="40"/>
        <v>-12008.843285766869</v>
      </c>
      <c r="AN43">
        <f t="shared" si="41"/>
        <v>0</v>
      </c>
      <c r="AO43">
        <f t="shared" si="42"/>
        <v>0</v>
      </c>
      <c r="AP43">
        <f t="shared" si="43"/>
        <v>-3.2244865394051797E-3</v>
      </c>
      <c r="AQ43">
        <f t="shared" si="44"/>
        <v>-129.77460552266257</v>
      </c>
      <c r="AR43">
        <f t="shared" si="45"/>
        <v>-129.77783000920201</v>
      </c>
      <c r="AS43">
        <f t="shared" si="46"/>
        <v>0.99433755800853174</v>
      </c>
      <c r="AT43">
        <f t="shared" si="47"/>
        <v>-0.27312274374683354</v>
      </c>
      <c r="AU43">
        <f t="shared" si="48"/>
        <v>-129.05661519494029</v>
      </c>
      <c r="AW43">
        <v>40</v>
      </c>
      <c r="AX43">
        <f>IF(Z43&gt;0, (R43*SUMPRODUCT(K43:$K$98, X43:$X$98)-K43*$AZ$3)/Z43, 0)</f>
        <v>-18980.11892852146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0.37075063600000002</v>
      </c>
      <c r="Q44" s="5">
        <f t="shared" si="60"/>
        <v>12.5</v>
      </c>
      <c r="R44">
        <f t="shared" si="31"/>
        <v>1000000</v>
      </c>
      <c r="S44">
        <f t="shared" si="32"/>
        <v>-33761.008365840695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-455.58602265114445</v>
      </c>
      <c r="AC44">
        <f t="shared" si="33"/>
        <v>-501.82517056807808</v>
      </c>
      <c r="AE44">
        <f t="shared" si="34"/>
        <v>0</v>
      </c>
      <c r="AF44">
        <f t="shared" si="35"/>
        <v>0</v>
      </c>
      <c r="AG44">
        <f t="shared" si="36"/>
        <v>-0.18580057100568698</v>
      </c>
      <c r="AH44">
        <f t="shared" si="37"/>
        <v>-8899.2491715530086</v>
      </c>
      <c r="AI44">
        <f t="shared" si="38"/>
        <v>-8899.4349721240142</v>
      </c>
      <c r="AJ44">
        <f t="shared" si="39"/>
        <v>46.239147916933632</v>
      </c>
      <c r="AK44">
        <f t="shared" si="61"/>
        <v>-31.891021585580113</v>
      </c>
      <c r="AL44">
        <f t="shared" si="40"/>
        <v>-8885.0868457926608</v>
      </c>
      <c r="AN44">
        <f t="shared" si="41"/>
        <v>0</v>
      </c>
      <c r="AO44">
        <f t="shared" si="42"/>
        <v>0</v>
      </c>
      <c r="AP44">
        <f t="shared" si="43"/>
        <v>-1.7828225346010881E-3</v>
      </c>
      <c r="AQ44">
        <f t="shared" si="44"/>
        <v>-85.391459661279242</v>
      </c>
      <c r="AR44">
        <f t="shared" si="45"/>
        <v>-85.393242483813836</v>
      </c>
      <c r="AS44">
        <f t="shared" si="46"/>
        <v>0.44368106320049489</v>
      </c>
      <c r="AT44">
        <f t="shared" si="47"/>
        <v>-0.30600569000663458</v>
      </c>
      <c r="AU44">
        <f t="shared" si="48"/>
        <v>-85.255567110619978</v>
      </c>
      <c r="AW44">
        <v>41</v>
      </c>
      <c r="AX44">
        <f>IF(Z44&gt;0, (R44*SUMPRODUCT(K44:$K$98, X44:$X$98)-K44*$AZ$3)/Z44, 0)</f>
        <v>-33761.008365840695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0.411916369</v>
      </c>
      <c r="Q45" s="5">
        <f t="shared" si="60"/>
        <v>12.5</v>
      </c>
      <c r="R45">
        <f t="shared" si="31"/>
        <v>1000000</v>
      </c>
      <c r="S45">
        <f t="shared" si="32"/>
        <v>-59659.21040008722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-501.82517056807808</v>
      </c>
      <c r="AC45">
        <f t="shared" si="33"/>
        <v>-512.63140022424193</v>
      </c>
      <c r="AE45">
        <f t="shared" si="34"/>
        <v>0</v>
      </c>
      <c r="AF45">
        <f t="shared" si="35"/>
        <v>0</v>
      </c>
      <c r="AG45">
        <f t="shared" si="36"/>
        <v>-0.10740826872884084</v>
      </c>
      <c r="AH45">
        <f t="shared" si="37"/>
        <v>-6122.7437253431408</v>
      </c>
      <c r="AI45">
        <f t="shared" si="38"/>
        <v>-6122.85113361187</v>
      </c>
      <c r="AJ45">
        <f t="shared" si="39"/>
        <v>10.80622965616385</v>
      </c>
      <c r="AK45">
        <f t="shared" si="61"/>
        <v>-35.12776193976547</v>
      </c>
      <c r="AL45">
        <f t="shared" si="40"/>
        <v>-6147.1726658954713</v>
      </c>
      <c r="AN45">
        <f t="shared" si="41"/>
        <v>0</v>
      </c>
      <c r="AO45">
        <f t="shared" si="42"/>
        <v>0</v>
      </c>
      <c r="AP45">
        <f t="shared" si="43"/>
        <v>-9.2019689663466059E-4</v>
      </c>
      <c r="AQ45">
        <f t="shared" si="44"/>
        <v>-52.455270358875502</v>
      </c>
      <c r="AR45">
        <f t="shared" si="45"/>
        <v>-52.456190555772139</v>
      </c>
      <c r="AS45">
        <f t="shared" si="46"/>
        <v>9.2580013732716709E-2</v>
      </c>
      <c r="AT45">
        <f t="shared" si="47"/>
        <v>-0.30094943252738326</v>
      </c>
      <c r="AU45">
        <f t="shared" si="48"/>
        <v>-52.664559974566799</v>
      </c>
      <c r="AW45">
        <v>42</v>
      </c>
      <c r="AX45">
        <f>IF(Z45&gt;0, (R45*SUMPRODUCT(K45:$K$98, X45:$X$98)-K45*$AZ$3)/Z45, 0)</f>
        <v>-59659.21040008722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0.41929138799999999</v>
      </c>
      <c r="Q46" s="5">
        <f t="shared" si="60"/>
        <v>12.5</v>
      </c>
      <c r="R46">
        <f t="shared" si="31"/>
        <v>1000000</v>
      </c>
      <c r="S46">
        <f t="shared" si="32"/>
        <v>-101652.1776008594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-512.63140022424193</v>
      </c>
      <c r="AC46">
        <f t="shared" si="33"/>
        <v>-498.49271522140742</v>
      </c>
      <c r="AE46">
        <f t="shared" si="34"/>
        <v>0</v>
      </c>
      <c r="AF46">
        <f t="shared" si="35"/>
        <v>0</v>
      </c>
      <c r="AG46">
        <f t="shared" si="36"/>
        <v>-6.1298823963559755E-2</v>
      </c>
      <c r="AH46">
        <f t="shared" si="37"/>
        <v>-3602.8289662394131</v>
      </c>
      <c r="AI46">
        <f t="shared" si="38"/>
        <v>-3602.8902650633768</v>
      </c>
      <c r="AJ46">
        <f t="shared" si="39"/>
        <v>-14.138685002834507</v>
      </c>
      <c r="AK46">
        <f t="shared" si="61"/>
        <v>-35.884198015696938</v>
      </c>
      <c r="AL46">
        <f t="shared" si="40"/>
        <v>-3652.9131480819078</v>
      </c>
      <c r="AN46">
        <f t="shared" si="41"/>
        <v>0</v>
      </c>
      <c r="AO46">
        <f t="shared" si="42"/>
        <v>0</v>
      </c>
      <c r="AP46">
        <f t="shared" si="43"/>
        <v>-4.6889669075453089E-4</v>
      </c>
      <c r="AQ46">
        <f t="shared" si="44"/>
        <v>-27.559331001659952</v>
      </c>
      <c r="AR46">
        <f t="shared" si="45"/>
        <v>-27.559799898350708</v>
      </c>
      <c r="AS46">
        <f t="shared" si="46"/>
        <v>-0.10815187275682313</v>
      </c>
      <c r="AT46">
        <f t="shared" si="47"/>
        <v>-0.27449110132917265</v>
      </c>
      <c r="AU46">
        <f t="shared" si="48"/>
        <v>-27.9424428724367</v>
      </c>
      <c r="AW46">
        <v>43</v>
      </c>
      <c r="AX46">
        <f>IF(Z46&gt;0, (R46*SUMPRODUCT(K46:$K$98, X46:$X$98)-K46*$AZ$3)/Z46, 0)</f>
        <v>-101652.1776008594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0.42725776900000001</v>
      </c>
      <c r="Q47" s="5">
        <f t="shared" si="60"/>
        <v>12.5</v>
      </c>
      <c r="R47">
        <f t="shared" si="31"/>
        <v>1000000</v>
      </c>
      <c r="S47">
        <f t="shared" si="32"/>
        <v>-169077.85445538914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-498.49271522140742</v>
      </c>
      <c r="AC47">
        <f t="shared" si="33"/>
        <v>-466.59315750725489</v>
      </c>
      <c r="AE47">
        <f t="shared" si="34"/>
        <v>0</v>
      </c>
      <c r="AF47">
        <f t="shared" si="35"/>
        <v>0</v>
      </c>
      <c r="AG47">
        <f t="shared" si="36"/>
        <v>-3.4495436954929876E-2</v>
      </c>
      <c r="AH47">
        <f t="shared" si="37"/>
        <v>-2095.2319015195426</v>
      </c>
      <c r="AI47">
        <f t="shared" si="38"/>
        <v>-2095.2663969564974</v>
      </c>
      <c r="AJ47">
        <f t="shared" si="39"/>
        <v>-31.899557714152536</v>
      </c>
      <c r="AK47">
        <f t="shared" si="61"/>
        <v>-34.894490065498523</v>
      </c>
      <c r="AL47">
        <f t="shared" si="40"/>
        <v>-2162.0604447361484</v>
      </c>
      <c r="AN47">
        <f t="shared" si="41"/>
        <v>0</v>
      </c>
      <c r="AO47">
        <f t="shared" si="42"/>
        <v>0</v>
      </c>
      <c r="AP47">
        <f t="shared" si="43"/>
        <v>-2.3559640166403726E-4</v>
      </c>
      <c r="AQ47">
        <f t="shared" si="44"/>
        <v>-14.309982427375985</v>
      </c>
      <c r="AR47">
        <f t="shared" si="45"/>
        <v>-14.310218023777649</v>
      </c>
      <c r="AS47">
        <f t="shared" si="46"/>
        <v>-0.21786710578410462</v>
      </c>
      <c r="AT47">
        <f t="shared" si="47"/>
        <v>-0.23832184842517412</v>
      </c>
      <c r="AU47">
        <f t="shared" si="48"/>
        <v>-14.766406977986927</v>
      </c>
      <c r="AW47">
        <v>44</v>
      </c>
      <c r="AX47">
        <f>IF(Z47&gt;0, (R47*SUMPRODUCT(K47:$K$98, X47:$X$98)-K47*$AZ$3)/Z47, 0)</f>
        <v>-169077.85445538914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0.43603590599999997</v>
      </c>
      <c r="Q48" s="5">
        <f t="shared" si="60"/>
        <v>12.5</v>
      </c>
      <c r="R48">
        <f t="shared" si="31"/>
        <v>1000000</v>
      </c>
      <c r="S48">
        <f t="shared" si="32"/>
        <v>-279848.25169007684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-466.59315750725489</v>
      </c>
      <c r="AC48">
        <f t="shared" si="33"/>
        <v>-427.81484643836961</v>
      </c>
      <c r="AE48">
        <f t="shared" si="34"/>
        <v>0</v>
      </c>
      <c r="AF48">
        <f t="shared" si="35"/>
        <v>0</v>
      </c>
      <c r="AG48">
        <f t="shared" si="36"/>
        <v>-1.910923347987185E-2</v>
      </c>
      <c r="AH48">
        <f t="shared" si="37"/>
        <v>-1203.2999284406983</v>
      </c>
      <c r="AI48">
        <f t="shared" si="38"/>
        <v>-1203.3190376741782</v>
      </c>
      <c r="AJ48">
        <f t="shared" si="39"/>
        <v>-38.778311068885273</v>
      </c>
      <c r="AK48">
        <f t="shared" si="61"/>
        <v>-32.661521025507845</v>
      </c>
      <c r="AL48">
        <f t="shared" si="40"/>
        <v>-1274.7588697685712</v>
      </c>
      <c r="AN48">
        <f t="shared" si="41"/>
        <v>0</v>
      </c>
      <c r="AO48">
        <f t="shared" si="42"/>
        <v>0</v>
      </c>
      <c r="AP48">
        <f t="shared" si="43"/>
        <v>-1.1652852428346295E-4</v>
      </c>
      <c r="AQ48">
        <f t="shared" si="44"/>
        <v>-7.3377493178513129</v>
      </c>
      <c r="AR48">
        <f t="shared" si="45"/>
        <v>-7.3378658463755961</v>
      </c>
      <c r="AS48">
        <f t="shared" si="46"/>
        <v>-0.23647099020596513</v>
      </c>
      <c r="AT48">
        <f t="shared" si="47"/>
        <v>-0.19917067055382748</v>
      </c>
      <c r="AU48">
        <f t="shared" si="48"/>
        <v>-7.7735075071353883</v>
      </c>
      <c r="AW48">
        <v>45</v>
      </c>
      <c r="AX48">
        <f>IF(Z48&gt;0, (R48*SUMPRODUCT(K48:$K$98, X48:$X$98)-K48*$AZ$3)/Z48, 0)</f>
        <v>-279848.25169007684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0.445743585</v>
      </c>
      <c r="Q49" s="5">
        <f t="shared" si="60"/>
        <v>12.5</v>
      </c>
      <c r="R49">
        <f t="shared" si="31"/>
        <v>1000000</v>
      </c>
      <c r="S49">
        <f t="shared" si="32"/>
        <v>-466034.0082317341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-427.81484643836961</v>
      </c>
      <c r="AC49">
        <f t="shared" si="33"/>
        <v>-387.75233370598778</v>
      </c>
      <c r="AE49">
        <f t="shared" si="34"/>
        <v>0</v>
      </c>
      <c r="AF49">
        <f t="shared" si="35"/>
        <v>0</v>
      </c>
      <c r="AG49">
        <f t="shared" si="36"/>
        <v>-1.0400322907153028E-2</v>
      </c>
      <c r="AH49">
        <f t="shared" si="37"/>
        <v>-681.42545903360826</v>
      </c>
      <c r="AI49">
        <f t="shared" si="38"/>
        <v>-681.43585935651538</v>
      </c>
      <c r="AJ49">
        <f t="shared" si="39"/>
        <v>-40.062512732381833</v>
      </c>
      <c r="AK49">
        <f t="shared" si="61"/>
        <v>-29.947039250685876</v>
      </c>
      <c r="AL49">
        <f t="shared" si="40"/>
        <v>-751.44541133958307</v>
      </c>
      <c r="AN49">
        <f t="shared" si="41"/>
        <v>0</v>
      </c>
      <c r="AO49">
        <f t="shared" si="42"/>
        <v>0</v>
      </c>
      <c r="AP49">
        <f t="shared" si="43"/>
        <v>-5.6626247206926766E-5</v>
      </c>
      <c r="AQ49">
        <f t="shared" si="44"/>
        <v>-3.7101315834907371</v>
      </c>
      <c r="AR49">
        <f t="shared" si="45"/>
        <v>-3.7101882097379439</v>
      </c>
      <c r="AS49">
        <f t="shared" si="46"/>
        <v>-0.21812685721077346</v>
      </c>
      <c r="AT49">
        <f t="shared" si="47"/>
        <v>-0.16305151896375883</v>
      </c>
      <c r="AU49">
        <f t="shared" si="48"/>
        <v>-4.0913665859124757</v>
      </c>
      <c r="AW49">
        <v>46</v>
      </c>
      <c r="AX49">
        <f>IF(Z49&gt;0, (R49*SUMPRODUCT(K49:$K$98, X49:$X$98)-K49*$AZ$3)/Z49, 0)</f>
        <v>-466034.0082317341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0.45538508599999999</v>
      </c>
      <c r="Q50" s="5">
        <f t="shared" si="60"/>
        <v>12.5</v>
      </c>
      <c r="R50">
        <f t="shared" si="31"/>
        <v>1000000</v>
      </c>
      <c r="S50">
        <f t="shared" si="32"/>
        <v>-784915.17541741906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-387.75233370598778</v>
      </c>
      <c r="AC50">
        <f t="shared" si="33"/>
        <v>-349.14080274462748</v>
      </c>
      <c r="AE50">
        <f t="shared" si="34"/>
        <v>0</v>
      </c>
      <c r="AF50">
        <f t="shared" si="35"/>
        <v>0</v>
      </c>
      <c r="AG50">
        <f t="shared" si="36"/>
        <v>-5.5601677365798461E-3</v>
      </c>
      <c r="AH50">
        <f t="shared" si="37"/>
        <v>-378.89215532013219</v>
      </c>
      <c r="AI50">
        <f t="shared" si="38"/>
        <v>-378.89771548786877</v>
      </c>
      <c r="AJ50">
        <f t="shared" si="39"/>
        <v>-38.611530961360302</v>
      </c>
      <c r="AK50">
        <f t="shared" si="61"/>
        <v>-27.142663359419146</v>
      </c>
      <c r="AL50">
        <f t="shared" si="40"/>
        <v>-444.65190980864821</v>
      </c>
      <c r="AN50">
        <f t="shared" si="41"/>
        <v>0</v>
      </c>
      <c r="AO50">
        <f t="shared" si="42"/>
        <v>0</v>
      </c>
      <c r="AP50">
        <f t="shared" si="43"/>
        <v>-2.7029675250601689E-5</v>
      </c>
      <c r="AQ50">
        <f t="shared" si="44"/>
        <v>-1.8419106038702577</v>
      </c>
      <c r="AR50">
        <f t="shared" si="45"/>
        <v>-1.8419376335455082</v>
      </c>
      <c r="AS50">
        <f t="shared" si="46"/>
        <v>-0.18770245651907125</v>
      </c>
      <c r="AT50">
        <f t="shared" si="47"/>
        <v>-0.13194878478482561</v>
      </c>
      <c r="AU50">
        <f t="shared" si="48"/>
        <v>-2.161588874849405</v>
      </c>
      <c r="AW50">
        <v>47</v>
      </c>
      <c r="AX50">
        <f>IF(Z50&gt;0, (R50*SUMPRODUCT(K50:$K$98, X50:$X$98)-K50*$AZ$3)/Z50, 0)</f>
        <v>-784915.17541741906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0.465797664</v>
      </c>
      <c r="Q51" s="5">
        <f t="shared" si="60"/>
        <v>12.5</v>
      </c>
      <c r="R51">
        <f t="shared" si="31"/>
        <v>1000000</v>
      </c>
      <c r="S51">
        <f t="shared" si="32"/>
        <v>-1343193.8710491545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-349.14080274462748</v>
      </c>
      <c r="AC51">
        <f t="shared" si="33"/>
        <v>-313.19551464773792</v>
      </c>
      <c r="AE51">
        <f t="shared" si="34"/>
        <v>0</v>
      </c>
      <c r="AF51">
        <f t="shared" si="35"/>
        <v>0</v>
      </c>
      <c r="AG51">
        <f t="shared" si="36"/>
        <v>-2.9146529160669877E-3</v>
      </c>
      <c r="AH51">
        <f t="shared" si="37"/>
        <v>-207.19305145176477</v>
      </c>
      <c r="AI51">
        <f t="shared" si="38"/>
        <v>-207.19596610468085</v>
      </c>
      <c r="AJ51">
        <f t="shared" si="39"/>
        <v>-35.945288096889556</v>
      </c>
      <c r="AK51">
        <f t="shared" si="61"/>
        <v>-24.439856192123926</v>
      </c>
      <c r="AL51">
        <f t="shared" si="40"/>
        <v>-267.5811103936943</v>
      </c>
      <c r="AN51">
        <f t="shared" si="41"/>
        <v>0</v>
      </c>
      <c r="AO51">
        <f t="shared" si="42"/>
        <v>0</v>
      </c>
      <c r="AP51">
        <f t="shared" si="43"/>
        <v>-1.2650909739006062E-5</v>
      </c>
      <c r="AQ51">
        <f t="shared" si="44"/>
        <v>-0.8993113993149201</v>
      </c>
      <c r="AR51">
        <f t="shared" si="45"/>
        <v>-0.89932405022465911</v>
      </c>
      <c r="AS51">
        <f t="shared" si="46"/>
        <v>-0.15601878108695788</v>
      </c>
      <c r="AT51">
        <f t="shared" si="47"/>
        <v>-0.10608001145400948</v>
      </c>
      <c r="AU51">
        <f t="shared" si="48"/>
        <v>-1.1614228427656264</v>
      </c>
      <c r="AW51">
        <v>48</v>
      </c>
      <c r="AX51">
        <f>IF(Z51&gt;0, (R51*SUMPRODUCT(K51:$K$98, X51:$X$98)-K51*$AZ$3)/Z51, 0)</f>
        <v>-1343193.8710491545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0.47670810299999999</v>
      </c>
      <c r="Q52" s="5">
        <f t="shared" si="60"/>
        <v>12.5</v>
      </c>
      <c r="R52">
        <f t="shared" si="31"/>
        <v>1000000</v>
      </c>
      <c r="S52">
        <f t="shared" si="32"/>
        <v>-2342442.8855137494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-313.19551464773792</v>
      </c>
      <c r="AC52">
        <f t="shared" si="33"/>
        <v>-280.35625577851721</v>
      </c>
      <c r="AE52">
        <f t="shared" si="34"/>
        <v>0</v>
      </c>
      <c r="AF52">
        <f t="shared" si="35"/>
        <v>0</v>
      </c>
      <c r="AG52">
        <f t="shared" si="36"/>
        <v>-1.4960677243846059E-3</v>
      </c>
      <c r="AH52">
        <f t="shared" si="37"/>
        <v>-111.15509300173696</v>
      </c>
      <c r="AI52">
        <f t="shared" si="38"/>
        <v>-111.15658906946135</v>
      </c>
      <c r="AJ52">
        <f t="shared" si="39"/>
        <v>-32.839258869220714</v>
      </c>
      <c r="AK52">
        <f t="shared" si="61"/>
        <v>-21.923686025341656</v>
      </c>
      <c r="AL52">
        <f t="shared" si="40"/>
        <v>-165.91953396402371</v>
      </c>
      <c r="AN52">
        <f t="shared" si="41"/>
        <v>0</v>
      </c>
      <c r="AO52">
        <f t="shared" si="42"/>
        <v>0</v>
      </c>
      <c r="AP52">
        <f t="shared" si="43"/>
        <v>-5.7978655881341041E-6</v>
      </c>
      <c r="AQ52">
        <f t="shared" si="44"/>
        <v>-0.43077079877898605</v>
      </c>
      <c r="AR52">
        <f t="shared" si="45"/>
        <v>-0.43077659664457418</v>
      </c>
      <c r="AS52">
        <f t="shared" si="46"/>
        <v>-0.1272653676263224</v>
      </c>
      <c r="AT52">
        <f t="shared" si="47"/>
        <v>-8.496312212314501E-2</v>
      </c>
      <c r="AU52">
        <f t="shared" si="48"/>
        <v>-0.64300508639404164</v>
      </c>
      <c r="AW52">
        <v>49</v>
      </c>
      <c r="AX52">
        <f>IF(Z52&gt;0, (R52*SUMPRODUCT(K52:$K$98, X52:$X$98)-K52*$AZ$3)/Z52, 0)</f>
        <v>-2342442.8855137494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0.48798100799999999</v>
      </c>
      <c r="Q53" s="5">
        <f t="shared" si="60"/>
        <v>12.5</v>
      </c>
      <c r="R53">
        <f t="shared" si="31"/>
        <v>1000000</v>
      </c>
      <c r="S53">
        <f t="shared" si="32"/>
        <v>-4171856.5836509052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-280.35625577851721</v>
      </c>
      <c r="AC53">
        <f t="shared" si="33"/>
        <v>-250.66330312324658</v>
      </c>
      <c r="AE53">
        <f t="shared" si="34"/>
        <v>0</v>
      </c>
      <c r="AF53">
        <f t="shared" si="35"/>
        <v>0</v>
      </c>
      <c r="AG53">
        <f t="shared" si="36"/>
        <v>-7.5105441095929374E-4</v>
      </c>
      <c r="AH53">
        <f t="shared" si="37"/>
        <v>-58.404210894517291</v>
      </c>
      <c r="AI53">
        <f t="shared" si="38"/>
        <v>-58.404961948928253</v>
      </c>
      <c r="AJ53">
        <f t="shared" si="39"/>
        <v>-29.692952655270631</v>
      </c>
      <c r="AK53">
        <f t="shared" si="61"/>
        <v>-19.624937904496207</v>
      </c>
      <c r="AL53">
        <f t="shared" si="40"/>
        <v>-107.72285250869508</v>
      </c>
      <c r="AN53">
        <f t="shared" si="41"/>
        <v>0</v>
      </c>
      <c r="AO53">
        <f t="shared" si="42"/>
        <v>0</v>
      </c>
      <c r="AP53">
        <f t="shared" si="43"/>
        <v>-2.598784498488009E-6</v>
      </c>
      <c r="AQ53">
        <f t="shared" si="44"/>
        <v>-0.20208916385329947</v>
      </c>
      <c r="AR53">
        <f t="shared" si="45"/>
        <v>-0.20209176263779796</v>
      </c>
      <c r="AS53">
        <f t="shared" si="46"/>
        <v>-0.10274300230298222</v>
      </c>
      <c r="AT53">
        <f t="shared" si="47"/>
        <v>-6.7905844990448619E-2</v>
      </c>
      <c r="AU53">
        <f t="shared" si="48"/>
        <v>-0.37274060993122876</v>
      </c>
      <c r="AW53">
        <v>50</v>
      </c>
      <c r="AX53">
        <f>IF(Z53&gt;0, (R53*SUMPRODUCT(K53:$K$98, X53:$X$98)-K53*$AZ$3)/Z53, 0)</f>
        <v>-4171856.5836509052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0.50007659900000001</v>
      </c>
      <c r="Q54" s="5">
        <f t="shared" si="60"/>
        <v>12.5</v>
      </c>
      <c r="R54">
        <f t="shared" si="31"/>
        <v>1000000</v>
      </c>
      <c r="S54">
        <f t="shared" si="32"/>
        <v>-7608494.7874515178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-250.66330312324658</v>
      </c>
      <c r="AC54">
        <f t="shared" si="33"/>
        <v>-223.96921063169842</v>
      </c>
      <c r="AE54">
        <f t="shared" si="34"/>
        <v>0</v>
      </c>
      <c r="AF54">
        <f t="shared" si="35"/>
        <v>0</v>
      </c>
      <c r="AG54">
        <f t="shared" si="36"/>
        <v>-3.6795913135322886E-4</v>
      </c>
      <c r="AH54">
        <f t="shared" si="37"/>
        <v>-30.046778839717756</v>
      </c>
      <c r="AI54">
        <f t="shared" si="38"/>
        <v>-30.047146798849109</v>
      </c>
      <c r="AJ54">
        <f t="shared" si="39"/>
        <v>-26.694092491548162</v>
      </c>
      <c r="AK54">
        <f t="shared" si="61"/>
        <v>-17.546431218627262</v>
      </c>
      <c r="AL54">
        <f t="shared" si="40"/>
        <v>-74.287670509024537</v>
      </c>
      <c r="AN54">
        <f t="shared" si="41"/>
        <v>0</v>
      </c>
      <c r="AO54">
        <f t="shared" si="42"/>
        <v>0</v>
      </c>
      <c r="AP54">
        <f t="shared" si="43"/>
        <v>-1.1367904821118969E-6</v>
      </c>
      <c r="AQ54">
        <f t="shared" si="44"/>
        <v>-9.2827950966985998E-2</v>
      </c>
      <c r="AR54">
        <f t="shared" si="45"/>
        <v>-9.2829087757468107E-2</v>
      </c>
      <c r="AS54">
        <f t="shared" si="46"/>
        <v>-8.2470001930393236E-2</v>
      </c>
      <c r="AT54">
        <f t="shared" si="47"/>
        <v>-5.4208781097535574E-2</v>
      </c>
      <c r="AU54">
        <f t="shared" si="48"/>
        <v>-0.22950787078539692</v>
      </c>
      <c r="AW54">
        <v>51</v>
      </c>
      <c r="AX54">
        <f>IF(Z54&gt;0, (R54*SUMPRODUCT(K54:$K$98, X54:$X$98)-K54*$AZ$3)/Z54, 0)</f>
        <v>-7608494.7874515178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0.512515834</v>
      </c>
      <c r="Q55" s="5">
        <f t="shared" si="60"/>
        <v>12.5</v>
      </c>
      <c r="R55">
        <f t="shared" si="31"/>
        <v>1000000</v>
      </c>
      <c r="S55">
        <f t="shared" si="32"/>
        <v>-14232617.532630567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-223.96921063169842</v>
      </c>
      <c r="AC55">
        <f t="shared" si="33"/>
        <v>-200.04759067605696</v>
      </c>
      <c r="AE55">
        <f t="shared" si="34"/>
        <v>0</v>
      </c>
      <c r="AF55">
        <f t="shared" si="35"/>
        <v>0</v>
      </c>
      <c r="AG55">
        <f t="shared" si="36"/>
        <v>-1.7569465895628093E-4</v>
      </c>
      <c r="AH55">
        <f t="shared" si="37"/>
        <v>-15.086790486673252</v>
      </c>
      <c r="AI55">
        <f t="shared" si="38"/>
        <v>-15.086966181332208</v>
      </c>
      <c r="AJ55">
        <f t="shared" si="39"/>
        <v>-23.921619955641461</v>
      </c>
      <c r="AK55">
        <f t="shared" si="61"/>
        <v>-15.677844744218891</v>
      </c>
      <c r="AL55">
        <f t="shared" si="40"/>
        <v>-54.686430881192564</v>
      </c>
      <c r="AN55">
        <f t="shared" si="41"/>
        <v>0</v>
      </c>
      <c r="AO55">
        <f t="shared" si="42"/>
        <v>0</v>
      </c>
      <c r="AP55">
        <f t="shared" si="43"/>
        <v>-4.8464237077494372E-7</v>
      </c>
      <c r="AQ55">
        <f t="shared" si="44"/>
        <v>-4.1615937287345778E-2</v>
      </c>
      <c r="AR55">
        <f t="shared" si="45"/>
        <v>-4.1616421929716554E-2</v>
      </c>
      <c r="AS55">
        <f t="shared" si="46"/>
        <v>-6.5986243844578893E-2</v>
      </c>
      <c r="AT55">
        <f t="shared" si="47"/>
        <v>-4.3246322287864326E-2</v>
      </c>
      <c r="AU55">
        <f t="shared" si="48"/>
        <v>-0.15084898806215979</v>
      </c>
      <c r="AW55">
        <v>52</v>
      </c>
      <c r="AX55">
        <f>IF(Z55&gt;0, (R55*SUMPRODUCT(K55:$K$98, X55:$X$98)-K55*$AZ$3)/Z55, 0)</f>
        <v>-14232617.532630567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0.52569093300000003</v>
      </c>
      <c r="Q56" s="5">
        <f t="shared" si="60"/>
        <v>12.5</v>
      </c>
      <c r="R56">
        <f t="shared" si="31"/>
        <v>1000000</v>
      </c>
      <c r="S56">
        <f t="shared" si="32"/>
        <v>-27374223.201298602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-200.04759067605696</v>
      </c>
      <c r="AC56">
        <f t="shared" si="33"/>
        <v>-178.64773526815819</v>
      </c>
      <c r="AE56">
        <f t="shared" si="34"/>
        <v>0</v>
      </c>
      <c r="AF56">
        <f t="shared" si="35"/>
        <v>0</v>
      </c>
      <c r="AG56">
        <f t="shared" si="36"/>
        <v>-8.1576623176873988E-5</v>
      </c>
      <c r="AH56">
        <f t="shared" si="37"/>
        <v>-7.3888871351875309</v>
      </c>
      <c r="AI56">
        <f t="shared" si="38"/>
        <v>-7.3889687118107075</v>
      </c>
      <c r="AJ56">
        <f t="shared" si="39"/>
        <v>-21.399855407898769</v>
      </c>
      <c r="AK56">
        <f t="shared" si="61"/>
        <v>-14.003331347323988</v>
      </c>
      <c r="AL56">
        <f t="shared" si="40"/>
        <v>-42.792155467033467</v>
      </c>
      <c r="AN56">
        <f t="shared" si="41"/>
        <v>0</v>
      </c>
      <c r="AO56">
        <f t="shared" si="42"/>
        <v>0</v>
      </c>
      <c r="AP56">
        <f t="shared" si="43"/>
        <v>-2.0091414910998408E-7</v>
      </c>
      <c r="AQ56">
        <f t="shared" si="44"/>
        <v>-1.8198007147429435E-2</v>
      </c>
      <c r="AR56">
        <f t="shared" si="45"/>
        <v>-1.8198208061578545E-2</v>
      </c>
      <c r="AS56">
        <f t="shared" si="46"/>
        <v>-5.2705463561937921E-2</v>
      </c>
      <c r="AT56">
        <f t="shared" si="47"/>
        <v>-3.4488647516735541E-2</v>
      </c>
      <c r="AU56">
        <f t="shared" si="48"/>
        <v>-0.10539231914025202</v>
      </c>
      <c r="AW56">
        <v>53</v>
      </c>
      <c r="AX56">
        <f>IF(Z56&gt;0, (R56*SUMPRODUCT(K56:$K$98, X56:$X$98)-K56*$AZ$3)/Z56, 0)</f>
        <v>-27374223.201298602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0.53963832300000003</v>
      </c>
      <c r="Q57" s="5">
        <f t="shared" si="60"/>
        <v>12.5</v>
      </c>
      <c r="R57">
        <f t="shared" si="31"/>
        <v>1000000</v>
      </c>
      <c r="S57">
        <f t="shared" si="32"/>
        <v>-54275370.979194619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-178.64773526815819</v>
      </c>
      <c r="AC57">
        <f t="shared" si="33"/>
        <v>-159.52176243138948</v>
      </c>
      <c r="AE57">
        <f t="shared" si="34"/>
        <v>0</v>
      </c>
      <c r="AF57">
        <f t="shared" si="35"/>
        <v>0</v>
      </c>
      <c r="AG57">
        <f t="shared" si="36"/>
        <v>-3.673898481793403E-5</v>
      </c>
      <c r="AH57">
        <f t="shared" si="37"/>
        <v>-3.5217497701736971</v>
      </c>
      <c r="AI57">
        <f t="shared" si="38"/>
        <v>-3.521786509158515</v>
      </c>
      <c r="AJ57">
        <f t="shared" si="39"/>
        <v>-19.12597283676871</v>
      </c>
      <c r="AK57">
        <f t="shared" si="61"/>
        <v>-12.505341468771075</v>
      </c>
      <c r="AL57">
        <f t="shared" si="40"/>
        <v>-35.153100814698305</v>
      </c>
      <c r="AN57">
        <f t="shared" si="41"/>
        <v>0</v>
      </c>
      <c r="AO57">
        <f t="shared" si="42"/>
        <v>0</v>
      </c>
      <c r="AP57">
        <f t="shared" si="43"/>
        <v>-8.0789315291250414E-8</v>
      </c>
      <c r="AQ57">
        <f t="shared" si="44"/>
        <v>-7.744355320905982E-3</v>
      </c>
      <c r="AR57">
        <f t="shared" si="45"/>
        <v>-7.7444361102212735E-3</v>
      </c>
      <c r="AS57">
        <f t="shared" si="46"/>
        <v>-4.2058164029816249E-2</v>
      </c>
      <c r="AT57">
        <f t="shared" si="47"/>
        <v>-2.7499343810178468E-2</v>
      </c>
      <c r="AU57">
        <f t="shared" si="48"/>
        <v>-7.7301943950216001E-2</v>
      </c>
      <c r="AW57">
        <v>54</v>
      </c>
      <c r="AX57">
        <f>IF(Z57&gt;0, (R57*SUMPRODUCT(K57:$K$98, X57:$X$98)-K57*$AZ$3)/Z57, 0)</f>
        <v>-54275370.979194619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0.55384314300000004</v>
      </c>
      <c r="Q58" s="5">
        <f t="shared" si="60"/>
        <v>12.5</v>
      </c>
      <c r="R58">
        <f t="shared" si="31"/>
        <v>1000000</v>
      </c>
      <c r="S58">
        <f t="shared" si="32"/>
        <v>-111112121.93566594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-159.52176243138948</v>
      </c>
      <c r="AC58">
        <f t="shared" si="33"/>
        <v>-142.43649710464237</v>
      </c>
      <c r="AE58">
        <f t="shared" si="34"/>
        <v>0</v>
      </c>
      <c r="AF58">
        <f t="shared" si="35"/>
        <v>0</v>
      </c>
      <c r="AG58">
        <f t="shared" si="36"/>
        <v>-1.6023960147560822E-5</v>
      </c>
      <c r="AH58">
        <f t="shared" si="37"/>
        <v>-1.6278107857755095</v>
      </c>
      <c r="AI58">
        <f t="shared" si="38"/>
        <v>-1.6278268097356572</v>
      </c>
      <c r="AJ58">
        <f t="shared" si="39"/>
        <v>-17.085265326747106</v>
      </c>
      <c r="AK58">
        <f t="shared" si="61"/>
        <v>-11.166523370197265</v>
      </c>
      <c r="AL58">
        <f t="shared" si="40"/>
        <v>-29.879615506680029</v>
      </c>
      <c r="AN58">
        <f t="shared" si="41"/>
        <v>0</v>
      </c>
      <c r="AO58">
        <f t="shared" si="42"/>
        <v>0</v>
      </c>
      <c r="AP58">
        <f t="shared" si="43"/>
        <v>-3.1461440925548045E-8</v>
      </c>
      <c r="AQ58">
        <f t="shared" si="44"/>
        <v>-3.1960434501231492E-3</v>
      </c>
      <c r="AR58">
        <f t="shared" si="45"/>
        <v>-3.1960749115640748E-3</v>
      </c>
      <c r="AS58">
        <f t="shared" si="46"/>
        <v>-3.3545207353538699E-2</v>
      </c>
      <c r="AT58">
        <f t="shared" si="47"/>
        <v>-2.1924350292938682E-2</v>
      </c>
      <c r="AU58">
        <f t="shared" si="48"/>
        <v>-5.8665632558041463E-2</v>
      </c>
      <c r="AW58">
        <v>55</v>
      </c>
      <c r="AX58">
        <f>IF(Z58&gt;0, (R58*SUMPRODUCT(K58:$K$98, X58:$X$98)-K58*$AZ$3)/Z58, 0)</f>
        <v>-111112121.93566594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0.568687897</v>
      </c>
      <c r="Q59" s="5">
        <f t="shared" si="60"/>
        <v>12.5</v>
      </c>
      <c r="R59">
        <f t="shared" si="31"/>
        <v>1000000</v>
      </c>
      <c r="S59">
        <f t="shared" si="32"/>
        <v>-235476990.52710834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-142.43649710464237</v>
      </c>
      <c r="AC59">
        <f t="shared" si="33"/>
        <v>-127.17807736053176</v>
      </c>
      <c r="AE59">
        <f t="shared" si="34"/>
        <v>0</v>
      </c>
      <c r="AF59">
        <f t="shared" si="35"/>
        <v>0</v>
      </c>
      <c r="AG59">
        <f t="shared" si="36"/>
        <v>-6.7510883481570409E-6</v>
      </c>
      <c r="AH59">
        <f t="shared" si="37"/>
        <v>-0.72901057583425388</v>
      </c>
      <c r="AI59">
        <f t="shared" si="38"/>
        <v>-0.72901732692260202</v>
      </c>
      <c r="AJ59">
        <f t="shared" si="39"/>
        <v>-15.258419744110611</v>
      </c>
      <c r="AK59">
        <f t="shared" si="61"/>
        <v>-9.9705547973249669</v>
      </c>
      <c r="AL59">
        <f t="shared" si="40"/>
        <v>-25.957991868358178</v>
      </c>
      <c r="AN59">
        <f t="shared" si="41"/>
        <v>0</v>
      </c>
      <c r="AO59">
        <f t="shared" si="42"/>
        <v>0</v>
      </c>
      <c r="AP59">
        <f t="shared" si="43"/>
        <v>-1.1834898071207958E-8</v>
      </c>
      <c r="AQ59">
        <f t="shared" si="44"/>
        <v>-1.2779814768956893E-3</v>
      </c>
      <c r="AR59">
        <f t="shared" si="45"/>
        <v>-1.2779933117937604E-3</v>
      </c>
      <c r="AS59">
        <f t="shared" si="46"/>
        <v>-2.6748552690552863E-2</v>
      </c>
      <c r="AT59">
        <f t="shared" si="47"/>
        <v>-1.7478737301956225E-2</v>
      </c>
      <c r="AU59">
        <f t="shared" si="48"/>
        <v>-4.5505283304302847E-2</v>
      </c>
      <c r="AW59">
        <v>56</v>
      </c>
      <c r="AX59">
        <f>IF(Z59&gt;0, (R59*SUMPRODUCT(K59:$K$98, X59:$X$98)-K59*$AZ$3)/Z59, 0)</f>
        <v>-235476990.52710834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0.58363282999999999</v>
      </c>
      <c r="Q60" s="5">
        <f t="shared" si="60"/>
        <v>12.5</v>
      </c>
      <c r="R60">
        <f t="shared" si="31"/>
        <v>1000000</v>
      </c>
      <c r="S60">
        <f t="shared" si="32"/>
        <v>-517387444.72719276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-127.17807736053176</v>
      </c>
      <c r="AC60">
        <f t="shared" si="33"/>
        <v>-113.55291267454373</v>
      </c>
      <c r="AE60">
        <f t="shared" si="34"/>
        <v>0</v>
      </c>
      <c r="AF60">
        <f t="shared" si="35"/>
        <v>0</v>
      </c>
      <c r="AG60">
        <f t="shared" si="36"/>
        <v>-2.7434206664605509E-6</v>
      </c>
      <c r="AH60">
        <f t="shared" si="37"/>
        <v>-0.31521254385719349</v>
      </c>
      <c r="AI60">
        <f t="shared" si="38"/>
        <v>-0.31521528727785997</v>
      </c>
      <c r="AJ60">
        <f t="shared" si="39"/>
        <v>-13.625164685988025</v>
      </c>
      <c r="AK60">
        <f t="shared" si="61"/>
        <v>-8.9024654152372236</v>
      </c>
      <c r="AL60">
        <f t="shared" si="40"/>
        <v>-22.842845388503108</v>
      </c>
      <c r="AN60">
        <f t="shared" si="41"/>
        <v>0</v>
      </c>
      <c r="AO60">
        <f t="shared" si="42"/>
        <v>0</v>
      </c>
      <c r="AP60">
        <f t="shared" si="43"/>
        <v>-4.2940303896743177E-9</v>
      </c>
      <c r="AQ60">
        <f t="shared" si="44"/>
        <v>-4.9337393243290299E-4</v>
      </c>
      <c r="AR60">
        <f t="shared" si="45"/>
        <v>-4.9337822646329261E-4</v>
      </c>
      <c r="AS60">
        <f t="shared" si="46"/>
        <v>-2.1326248628662947E-2</v>
      </c>
      <c r="AT60">
        <f t="shared" si="47"/>
        <v>-1.3934230905015646E-2</v>
      </c>
      <c r="AU60">
        <f t="shared" si="48"/>
        <v>-3.575385776014188E-2</v>
      </c>
      <c r="AW60">
        <v>57</v>
      </c>
      <c r="AX60">
        <f>IF(Z60&gt;0, (R60*SUMPRODUCT(K60:$K$98, X60:$X$98)-K60*$AZ$3)/Z60, 0)</f>
        <v>-517387444.72719276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0.59833308299999999</v>
      </c>
      <c r="Q61" s="5">
        <f t="shared" si="60"/>
        <v>12.5</v>
      </c>
      <c r="R61">
        <f t="shared" si="31"/>
        <v>1000000</v>
      </c>
      <c r="S61">
        <f t="shared" si="32"/>
        <v>-1179458679.4269178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-113.55291267454373</v>
      </c>
      <c r="AC61">
        <f t="shared" si="33"/>
        <v>-101.38693938109675</v>
      </c>
      <c r="AE61">
        <f t="shared" si="34"/>
        <v>0</v>
      </c>
      <c r="AF61">
        <f t="shared" si="35"/>
        <v>0</v>
      </c>
      <c r="AG61">
        <f t="shared" si="36"/>
        <v>-1.0745071144666893E-6</v>
      </c>
      <c r="AH61">
        <f t="shared" si="37"/>
        <v>-0.13131834762634051</v>
      </c>
      <c r="AI61">
        <f t="shared" si="38"/>
        <v>-0.13131942213345499</v>
      </c>
      <c r="AJ61">
        <f t="shared" si="39"/>
        <v>-12.165973293446982</v>
      </c>
      <c r="AK61">
        <f t="shared" si="61"/>
        <v>-7.9487038872180618</v>
      </c>
      <c r="AL61">
        <f t="shared" si="40"/>
        <v>-20.245996602798499</v>
      </c>
      <c r="AN61">
        <f t="shared" si="41"/>
        <v>0</v>
      </c>
      <c r="AO61">
        <f t="shared" si="42"/>
        <v>0</v>
      </c>
      <c r="AP61">
        <f t="shared" si="43"/>
        <v>-1.5016336109179003E-9</v>
      </c>
      <c r="AQ61">
        <f t="shared" si="44"/>
        <v>-1.8351860296782327E-4</v>
      </c>
      <c r="AR61">
        <f t="shared" si="45"/>
        <v>-1.8352010460143421E-4</v>
      </c>
      <c r="AS61">
        <f t="shared" si="46"/>
        <v>-1.7002059978017837E-2</v>
      </c>
      <c r="AT61">
        <f t="shared" si="47"/>
        <v>-1.1108387054472533E-2</v>
      </c>
      <c r="AU61">
        <f t="shared" si="48"/>
        <v>-2.8293967137091806E-2</v>
      </c>
      <c r="AW61">
        <v>58</v>
      </c>
      <c r="AX61">
        <f>IF(Z61&gt;0, (R61*SUMPRODUCT(K61:$K$98, X61:$X$98)-K61*$AZ$3)/Z61, 0)</f>
        <v>-1179458679.4269178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0.61338487399999997</v>
      </c>
      <c r="Q62" s="5">
        <f t="shared" si="60"/>
        <v>12.5</v>
      </c>
      <c r="R62">
        <f t="shared" si="31"/>
        <v>1000000</v>
      </c>
      <c r="S62">
        <f t="shared" si="32"/>
        <v>-2796196478.3151512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-101.38693938109675</v>
      </c>
      <c r="AC62">
        <f t="shared" si="33"/>
        <v>-90.524206232396693</v>
      </c>
      <c r="AE62">
        <f t="shared" si="34"/>
        <v>0</v>
      </c>
      <c r="AF62">
        <f t="shared" si="35"/>
        <v>0</v>
      </c>
      <c r="AG62">
        <f t="shared" si="36"/>
        <v>-4.0467563230276868E-7</v>
      </c>
      <c r="AH62">
        <f t="shared" si="37"/>
        <v>-5.2726912881540307E-2</v>
      </c>
      <c r="AI62">
        <f t="shared" si="38"/>
        <v>-5.2727317557172609E-2</v>
      </c>
      <c r="AJ62">
        <f t="shared" si="39"/>
        <v>-10.862733148700059</v>
      </c>
      <c r="AK62">
        <f t="shared" si="61"/>
        <v>-7.0970857566767735</v>
      </c>
      <c r="AL62">
        <f t="shared" si="40"/>
        <v>-18.012546222934006</v>
      </c>
      <c r="AN62">
        <f t="shared" si="41"/>
        <v>0</v>
      </c>
      <c r="AO62">
        <f t="shared" si="42"/>
        <v>0</v>
      </c>
      <c r="AP62">
        <f t="shared" si="43"/>
        <v>-5.0494458176935716E-10</v>
      </c>
      <c r="AQ62">
        <f t="shared" si="44"/>
        <v>-6.5791381659074374E-5</v>
      </c>
      <c r="AR62">
        <f t="shared" si="45"/>
        <v>-6.5791886603656154E-5</v>
      </c>
      <c r="AS62">
        <f t="shared" si="46"/>
        <v>-1.3554258790998018E-2</v>
      </c>
      <c r="AT62">
        <f t="shared" si="47"/>
        <v>-8.8555739785815043E-3</v>
      </c>
      <c r="AU62">
        <f t="shared" si="48"/>
        <v>-2.247562465618318E-2</v>
      </c>
      <c r="AW62">
        <v>59</v>
      </c>
      <c r="AX62">
        <f>IF(Z62&gt;0, (R62*SUMPRODUCT(K62:$K$98, X62:$X$98)-K62*$AZ$3)/Z62, 0)</f>
        <v>-2796196478.3151512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0.62870016699999998</v>
      </c>
      <c r="Q63" s="5">
        <f t="shared" si="60"/>
        <v>12.5</v>
      </c>
      <c r="R63">
        <f t="shared" si="31"/>
        <v>1000000</v>
      </c>
      <c r="S63">
        <f t="shared" si="32"/>
        <v>-6910066028.1541767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-90.524206232396693</v>
      </c>
      <c r="AC63">
        <f t="shared" si="33"/>
        <v>-80.825239285114947</v>
      </c>
      <c r="AE63">
        <f t="shared" si="34"/>
        <v>0</v>
      </c>
      <c r="AF63">
        <f t="shared" si="35"/>
        <v>0</v>
      </c>
      <c r="AG63">
        <f t="shared" si="36"/>
        <v>-1.4620923837015972E-7</v>
      </c>
      <c r="AH63">
        <f t="shared" si="37"/>
        <v>-2.0353571008766499E-2</v>
      </c>
      <c r="AI63">
        <f t="shared" si="38"/>
        <v>-2.0353717218004868E-2</v>
      </c>
      <c r="AJ63">
        <f t="shared" si="39"/>
        <v>-9.6989669472817468</v>
      </c>
      <c r="AK63">
        <f t="shared" si="61"/>
        <v>-6.3366944362677691</v>
      </c>
      <c r="AL63">
        <f t="shared" si="40"/>
        <v>-16.056015100767521</v>
      </c>
      <c r="AN63">
        <f t="shared" si="41"/>
        <v>0</v>
      </c>
      <c r="AO63">
        <f t="shared" si="42"/>
        <v>0</v>
      </c>
      <c r="AP63">
        <f t="shared" si="43"/>
        <v>-1.6288963666743179E-10</v>
      </c>
      <c r="AQ63">
        <f t="shared" si="44"/>
        <v>-2.2675624491724285E-5</v>
      </c>
      <c r="AR63">
        <f t="shared" si="45"/>
        <v>-2.267578738136095E-5</v>
      </c>
      <c r="AS63">
        <f t="shared" si="46"/>
        <v>-1.0805481375208315E-2</v>
      </c>
      <c r="AT63">
        <f t="shared" si="47"/>
        <v>-7.0596213064389674E-3</v>
      </c>
      <c r="AU63">
        <f t="shared" si="48"/>
        <v>-1.7887778469028642E-2</v>
      </c>
      <c r="AW63">
        <v>60</v>
      </c>
      <c r="AX63">
        <f>IF(Z63&gt;0, (R63*SUMPRODUCT(K63:$K$98, X63:$X$98)-K63*$AZ$3)/Z63, 0)</f>
        <v>-6910066028.1541767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0.64417999699999995</v>
      </c>
      <c r="Q64" s="5">
        <f t="shared" si="60"/>
        <v>12.5</v>
      </c>
      <c r="R64">
        <f t="shared" si="31"/>
        <v>1000000</v>
      </c>
      <c r="S64">
        <f t="shared" si="32"/>
        <v>-17840794022.19566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-80.825239285114947</v>
      </c>
      <c r="AC64">
        <f t="shared" si="33"/>
        <v>-72.165411301218526</v>
      </c>
      <c r="AE64">
        <f t="shared" si="34"/>
        <v>0</v>
      </c>
      <c r="AF64">
        <f t="shared" si="35"/>
        <v>0</v>
      </c>
      <c r="AG64">
        <f t="shared" si="36"/>
        <v>-5.0562079251796348E-8</v>
      </c>
      <c r="AH64">
        <f t="shared" si="37"/>
        <v>-7.5348053387729414E-3</v>
      </c>
      <c r="AI64">
        <f t="shared" si="38"/>
        <v>-7.5348559008521932E-3</v>
      </c>
      <c r="AJ64">
        <f t="shared" si="39"/>
        <v>-8.6598279838964203</v>
      </c>
      <c r="AK64">
        <f t="shared" si="61"/>
        <v>-5.6577667499580464</v>
      </c>
      <c r="AL64">
        <f t="shared" si="40"/>
        <v>-14.325129589755319</v>
      </c>
      <c r="AN64">
        <f t="shared" si="41"/>
        <v>0</v>
      </c>
      <c r="AO64">
        <f t="shared" si="42"/>
        <v>0</v>
      </c>
      <c r="AP64">
        <f t="shared" si="43"/>
        <v>-5.0295084500892999E-11</v>
      </c>
      <c r="AQ64">
        <f t="shared" si="44"/>
        <v>-7.4950175471255197E-6</v>
      </c>
      <c r="AR64">
        <f t="shared" si="45"/>
        <v>-7.4950678422100206E-6</v>
      </c>
      <c r="AS64">
        <f t="shared" si="46"/>
        <v>-8.614099472536909E-3</v>
      </c>
      <c r="AT64">
        <f t="shared" si="47"/>
        <v>-5.6278907233699863E-3</v>
      </c>
      <c r="AU64">
        <f t="shared" si="48"/>
        <v>-1.4249485263749105E-2</v>
      </c>
      <c r="AW64">
        <v>61</v>
      </c>
      <c r="AX64">
        <f>IF(Z64&gt;0, (R64*SUMPRODUCT(K64:$K$98, X64:$X$98)-K64*$AZ$3)/Z64, 0)</f>
        <v>-17840794022.19566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0.65972661300000002</v>
      </c>
      <c r="Q65" s="5">
        <f t="shared" si="60"/>
        <v>12.5</v>
      </c>
      <c r="R65">
        <f t="shared" si="31"/>
        <v>1000000</v>
      </c>
      <c r="S65">
        <f t="shared" si="32"/>
        <v>-48230594922.827736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-72.165411301218526</v>
      </c>
      <c r="AC65">
        <f t="shared" si="33"/>
        <v>-64.433409278806693</v>
      </c>
      <c r="AE65">
        <f t="shared" si="34"/>
        <v>0</v>
      </c>
      <c r="AF65">
        <f t="shared" si="35"/>
        <v>0</v>
      </c>
      <c r="AG65">
        <f t="shared" si="36"/>
        <v>-1.6699309168253204E-8</v>
      </c>
      <c r="AH65">
        <f t="shared" si="37"/>
        <v>-2.6685719432820144E-3</v>
      </c>
      <c r="AI65">
        <f t="shared" si="38"/>
        <v>-2.6685886425911825E-3</v>
      </c>
      <c r="AJ65">
        <f t="shared" si="39"/>
        <v>-7.7320020224118338</v>
      </c>
      <c r="AK65">
        <f t="shared" si="61"/>
        <v>-5.0515787910852969</v>
      </c>
      <c r="AL65">
        <f t="shared" si="40"/>
        <v>-12.786249402139722</v>
      </c>
      <c r="AN65">
        <f t="shared" si="41"/>
        <v>0</v>
      </c>
      <c r="AO65">
        <f t="shared" si="42"/>
        <v>0</v>
      </c>
      <c r="AP65">
        <f t="shared" si="43"/>
        <v>-1.4831364203179583E-11</v>
      </c>
      <c r="AQ65">
        <f t="shared" si="44"/>
        <v>-2.3700718391659236E-6</v>
      </c>
      <c r="AR65">
        <f t="shared" si="45"/>
        <v>-2.3700866705301267E-6</v>
      </c>
      <c r="AS65">
        <f t="shared" si="46"/>
        <v>-6.8671186848926679E-3</v>
      </c>
      <c r="AT65">
        <f t="shared" si="47"/>
        <v>-4.4865212145467868E-3</v>
      </c>
      <c r="AU65">
        <f t="shared" si="48"/>
        <v>-1.1356009986109986E-2</v>
      </c>
      <c r="AW65">
        <v>62</v>
      </c>
      <c r="AX65">
        <f>IF(Z65&gt;0, (R65*SUMPRODUCT(K65:$K$98, X65:$X$98)-K65*$AZ$3)/Z65, 0)</f>
        <v>-48230594922.827736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0.67535580100000003</v>
      </c>
      <c r="Q66" s="5">
        <f t="shared" si="60"/>
        <v>12.5</v>
      </c>
      <c r="R66">
        <f t="shared" si="31"/>
        <v>1000000</v>
      </c>
      <c r="S66">
        <f t="shared" si="32"/>
        <v>-136862630304.48206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-64.433409278806693</v>
      </c>
      <c r="AC66">
        <f t="shared" si="33"/>
        <v>-57.529831722602296</v>
      </c>
      <c r="AE66">
        <f t="shared" si="34"/>
        <v>0</v>
      </c>
      <c r="AF66">
        <f t="shared" si="35"/>
        <v>0</v>
      </c>
      <c r="AG66">
        <f t="shared" si="36"/>
        <v>-5.2543407570983856E-9</v>
      </c>
      <c r="AH66">
        <f t="shared" si="37"/>
        <v>-9.0223802555778297E-4</v>
      </c>
      <c r="AI66">
        <f t="shared" si="38"/>
        <v>-9.0224327989854006E-4</v>
      </c>
      <c r="AJ66">
        <f t="shared" si="39"/>
        <v>-6.9035775562043966</v>
      </c>
      <c r="AK66">
        <f t="shared" si="61"/>
        <v>-4.510338649516469</v>
      </c>
      <c r="AL66">
        <f t="shared" si="40"/>
        <v>-11.414818449000764</v>
      </c>
      <c r="AN66">
        <f t="shared" si="41"/>
        <v>0</v>
      </c>
      <c r="AO66">
        <f t="shared" si="42"/>
        <v>0</v>
      </c>
      <c r="AP66">
        <f t="shared" si="43"/>
        <v>-4.166609562309565E-12</v>
      </c>
      <c r="AQ66">
        <f t="shared" si="44"/>
        <v>-7.1546056081150526E-7</v>
      </c>
      <c r="AR66">
        <f t="shared" si="45"/>
        <v>-7.1546472742106762E-7</v>
      </c>
      <c r="AS66">
        <f t="shared" si="46"/>
        <v>-5.4744283992177959E-3</v>
      </c>
      <c r="AT66">
        <f t="shared" si="47"/>
        <v>-3.5766275951824114E-3</v>
      </c>
      <c r="AU66">
        <f t="shared" si="48"/>
        <v>-9.0517714591276284E-3</v>
      </c>
      <c r="AW66">
        <v>63</v>
      </c>
      <c r="AX66">
        <f>IF(Z66&gt;0, (R66*SUMPRODUCT(K66:$K$98, X66:$X$98)-K66*$AZ$3)/Z66, 0)</f>
        <v>-136862630304.48206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2">$C$6</f>
        <v>1000000</v>
      </c>
      <c r="S67">
        <f t="shared" ref="S67:S79" si="63">AX67</f>
        <v>-408822960420.4212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-57.529831722602296</v>
      </c>
      <c r="AC67">
        <f t="shared" ref="AC67:AC79" si="64">S67*Z67</f>
        <v>-51.365921789601941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-1.5705429599886823E-9</v>
      </c>
      <c r="AH67">
        <f t="shared" ref="AH67:AH79" si="68">-X67*R67</f>
        <v>-2.9050035116309758E-4</v>
      </c>
      <c r="AI67">
        <f t="shared" ref="AI67:AI79" si="69">SUM(AE67:AH67)</f>
        <v>-2.9050192170605759E-4</v>
      </c>
      <c r="AJ67">
        <f t="shared" ref="AJ67:AJ79" si="70">AB67-AC67</f>
        <v>-6.1639099330003546</v>
      </c>
      <c r="AK67">
        <f t="shared" si="61"/>
        <v>-4.0270882205821614</v>
      </c>
      <c r="AL67">
        <f t="shared" ref="AL67:AL79" si="71">SUM(AI67:AK67)</f>
        <v>-10.191288655504222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-1.1119784468316523E-12</v>
      </c>
      <c r="AQ67">
        <f t="shared" ref="AQ67:AQ79" si="75">AH67*$K67</f>
        <v>-2.0568054330250136E-7</v>
      </c>
      <c r="AR67">
        <f t="shared" ref="AR67:AR79" si="76">AI67*$K67</f>
        <v>-2.056816552809482E-7</v>
      </c>
      <c r="AS67">
        <f t="shared" ref="AS67:AS79" si="77">AJ67*$K67</f>
        <v>-4.3641817946561108E-3</v>
      </c>
      <c r="AT67">
        <f t="shared" ref="AT67:AT79" si="78">AK67*$K67</f>
        <v>-2.8512657207474695E-3</v>
      </c>
      <c r="AU67">
        <f t="shared" ref="AU67:AU79" si="79">AL67*$K67</f>
        <v>-7.2156531970588612E-3</v>
      </c>
      <c r="AW67">
        <v>64</v>
      </c>
      <c r="AX67">
        <f>IF(Z67&gt;0, (R67*SUMPRODUCT(K67:$K$98, X67:$X$98)-K67*$AZ$3)/Z67, 0)</f>
        <v>-408822960420.4212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0.70685825099999999</v>
      </c>
      <c r="Q68" s="5">
        <f t="shared" si="60"/>
        <v>12.5</v>
      </c>
      <c r="R68">
        <f t="shared" si="62"/>
        <v>1000000</v>
      </c>
      <c r="S68">
        <f t="shared" si="63"/>
        <v>-1289179370622.771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-51.365921789601941</v>
      </c>
      <c r="AC68">
        <f t="shared" si="64"/>
        <v>-45.862430344870951</v>
      </c>
      <c r="AE68">
        <f t="shared" si="65"/>
        <v>0</v>
      </c>
      <c r="AF68">
        <f t="shared" si="66"/>
        <v>0</v>
      </c>
      <c r="AG68">
        <f t="shared" si="67"/>
        <v>-4.4468628057083255E-10</v>
      </c>
      <c r="AH68">
        <f t="shared" si="68"/>
        <v>-8.8812099985437033E-5</v>
      </c>
      <c r="AI68">
        <f t="shared" si="69"/>
        <v>-8.8812544671717603E-5</v>
      </c>
      <c r="AJ68">
        <f t="shared" si="70"/>
        <v>-5.5034914447309902</v>
      </c>
      <c r="AK68">
        <f t="shared" si="61"/>
        <v>-3.5956145252721363</v>
      </c>
      <c r="AL68">
        <f t="shared" si="71"/>
        <v>-9.0991947825477979</v>
      </c>
      <c r="AN68">
        <f t="shared" si="72"/>
        <v>0</v>
      </c>
      <c r="AO68">
        <f t="shared" si="73"/>
        <v>0</v>
      </c>
      <c r="AP68">
        <f t="shared" si="74"/>
        <v>-2.8111385918412283E-13</v>
      </c>
      <c r="AQ68">
        <f t="shared" si="75"/>
        <v>-5.61436528626513E-8</v>
      </c>
      <c r="AR68">
        <f t="shared" si="76"/>
        <v>-5.6143933976510481E-8</v>
      </c>
      <c r="AS68">
        <f t="shared" si="77"/>
        <v>-3.4790992810238021E-3</v>
      </c>
      <c r="AT68">
        <f t="shared" si="78"/>
        <v>-2.2730116027870908E-3</v>
      </c>
      <c r="AU68">
        <f t="shared" si="79"/>
        <v>-5.7521670277448688E-3</v>
      </c>
      <c r="AW68">
        <v>65</v>
      </c>
      <c r="AX68">
        <f>IF(Z68&gt;0, (R68*SUMPRODUCT(K68:$K$98, X68:$X$98)-K68*$AZ$3)/Z68, 0)</f>
        <v>-1289179370622.771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0.722550582</v>
      </c>
      <c r="Q69" s="5">
        <f t="shared" ref="Q69:Q79" si="91">$C$8</f>
        <v>12.5</v>
      </c>
      <c r="R69">
        <f t="shared" si="62"/>
        <v>1000000</v>
      </c>
      <c r="S69">
        <f t="shared" si="63"/>
        <v>-4303815725021.4644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-45.862430344870951</v>
      </c>
      <c r="AC69">
        <f t="shared" si="64"/>
        <v>-40.948598570290017</v>
      </c>
      <c r="AE69">
        <f t="shared" si="65"/>
        <v>0</v>
      </c>
      <c r="AF69">
        <f t="shared" si="66"/>
        <v>0</v>
      </c>
      <c r="AG69">
        <f t="shared" si="67"/>
        <v>-1.1893108693125388E-10</v>
      </c>
      <c r="AH69">
        <f t="shared" si="68"/>
        <v>-2.570466646670963E-5</v>
      </c>
      <c r="AI69">
        <f t="shared" si="69"/>
        <v>-2.5704785397796559E-5</v>
      </c>
      <c r="AJ69">
        <f t="shared" si="70"/>
        <v>-4.9138317745809346</v>
      </c>
      <c r="AK69">
        <f t="shared" si="61"/>
        <v>-3.210370124140967</v>
      </c>
      <c r="AL69">
        <f t="shared" si="71"/>
        <v>-8.1242276035073004</v>
      </c>
      <c r="AN69">
        <f t="shared" si="72"/>
        <v>0</v>
      </c>
      <c r="AO69">
        <f t="shared" si="73"/>
        <v>0</v>
      </c>
      <c r="AP69">
        <f t="shared" si="74"/>
        <v>-6.7128337527256797E-14</v>
      </c>
      <c r="AQ69">
        <f t="shared" si="75"/>
        <v>-1.4508498754410999E-8</v>
      </c>
      <c r="AR69">
        <f t="shared" si="76"/>
        <v>-1.4508565882748526E-8</v>
      </c>
      <c r="AS69">
        <f t="shared" si="77"/>
        <v>-2.7735167181890527E-3</v>
      </c>
      <c r="AT69">
        <f t="shared" si="78"/>
        <v>-1.8120309402816289E-3</v>
      </c>
      <c r="AU69">
        <f t="shared" si="79"/>
        <v>-4.5855621670365648E-3</v>
      </c>
      <c r="AW69">
        <v>66</v>
      </c>
      <c r="AX69">
        <f>IF(Z69&gt;0, (R69*SUMPRODUCT(K69:$K$98, X69:$X$98)-K69*$AZ$3)/Z69, 0)</f>
        <v>-4303815725021.4644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0.74076925400000004</v>
      </c>
      <c r="Q70" s="5">
        <f t="shared" si="91"/>
        <v>12.5</v>
      </c>
      <c r="R70">
        <f t="shared" si="62"/>
        <v>1000000</v>
      </c>
      <c r="S70">
        <f t="shared" si="63"/>
        <v>-15418212538417.371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-40.948598570290017</v>
      </c>
      <c r="AC70">
        <f t="shared" si="64"/>
        <v>-36.561248735937276</v>
      </c>
      <c r="AE70">
        <f t="shared" si="65"/>
        <v>0</v>
      </c>
      <c r="AF70">
        <f t="shared" si="66"/>
        <v>0</v>
      </c>
      <c r="AG70">
        <f t="shared" si="67"/>
        <v>-2.9641283518467248E-11</v>
      </c>
      <c r="AH70">
        <f t="shared" si="68"/>
        <v>-7.0480394034779273E-6</v>
      </c>
      <c r="AI70">
        <f t="shared" si="69"/>
        <v>-7.0480690447614456E-6</v>
      </c>
      <c r="AJ70">
        <f t="shared" si="70"/>
        <v>-4.3873498343527402</v>
      </c>
      <c r="AK70">
        <f t="shared" si="61"/>
        <v>-2.8664018999203016</v>
      </c>
      <c r="AL70">
        <f t="shared" si="71"/>
        <v>-7.2537587823420866</v>
      </c>
      <c r="AN70">
        <f t="shared" si="72"/>
        <v>0</v>
      </c>
      <c r="AO70">
        <f t="shared" si="73"/>
        <v>0</v>
      </c>
      <c r="AP70">
        <f t="shared" si="74"/>
        <v>-1.4937897892551787E-14</v>
      </c>
      <c r="AQ70">
        <f t="shared" si="75"/>
        <v>-3.5519006080233015E-9</v>
      </c>
      <c r="AR70">
        <f t="shared" si="76"/>
        <v>-3.551915545921194E-9</v>
      </c>
      <c r="AS70">
        <f t="shared" si="77"/>
        <v>-2.2110305649764993E-3</v>
      </c>
      <c r="AT70">
        <f t="shared" si="78"/>
        <v>-1.4445399732217815E-3</v>
      </c>
      <c r="AU70">
        <f t="shared" si="79"/>
        <v>-3.6555740901138265E-3</v>
      </c>
      <c r="AW70">
        <v>67</v>
      </c>
      <c r="AX70">
        <f>IF(Z70&gt;0, (R70*SUMPRODUCT(K70:$K$98, X70:$X$98)-K70*$AZ$3)/Z70, 0)</f>
        <v>-15418212538417.371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0.75888896100000003</v>
      </c>
      <c r="Q71" s="5">
        <f t="shared" si="91"/>
        <v>12.5</v>
      </c>
      <c r="R71">
        <f t="shared" si="62"/>
        <v>1000000</v>
      </c>
      <c r="S71">
        <f t="shared" si="63"/>
        <v>-59565571838854.297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-36.561248735937276</v>
      </c>
      <c r="AC71">
        <f t="shared" si="64"/>
        <v>-32.643972088720211</v>
      </c>
      <c r="AE71">
        <f t="shared" si="65"/>
        <v>0</v>
      </c>
      <c r="AF71">
        <f t="shared" si="66"/>
        <v>0</v>
      </c>
      <c r="AG71">
        <f t="shared" si="67"/>
        <v>-6.8504278312465407E-12</v>
      </c>
      <c r="AH71">
        <f t="shared" si="68"/>
        <v>-1.7995554281628829E-6</v>
      </c>
      <c r="AI71">
        <f t="shared" si="69"/>
        <v>-1.7995622785907143E-6</v>
      </c>
      <c r="AJ71">
        <f t="shared" si="70"/>
        <v>-3.917276647217065</v>
      </c>
      <c r="AK71">
        <f t="shared" si="61"/>
        <v>-2.5592874115156095</v>
      </c>
      <c r="AL71">
        <f t="shared" si="71"/>
        <v>-6.4765658582949532</v>
      </c>
      <c r="AN71">
        <f t="shared" si="72"/>
        <v>0</v>
      </c>
      <c r="AO71">
        <f t="shared" si="73"/>
        <v>0</v>
      </c>
      <c r="AP71">
        <f t="shared" si="74"/>
        <v>-3.0824224128781725E-15</v>
      </c>
      <c r="AQ71">
        <f t="shared" si="75"/>
        <v>-8.0972898651447969E-10</v>
      </c>
      <c r="AR71">
        <f t="shared" si="76"/>
        <v>-8.0973206893689256E-10</v>
      </c>
      <c r="AS71">
        <f t="shared" si="77"/>
        <v>-1.7626200337080211E-3</v>
      </c>
      <c r="AT71">
        <f t="shared" si="78"/>
        <v>-1.151578422922702E-3</v>
      </c>
      <c r="AU71">
        <f t="shared" si="79"/>
        <v>-2.9141992663627922E-3</v>
      </c>
      <c r="AW71">
        <v>68</v>
      </c>
      <c r="AX71">
        <f>IF(Z71&gt;0, (R71*SUMPRODUCT(K71:$K$98, X71:$X$98)-K71*$AZ$3)/Z71, 0)</f>
        <v>-59565571838854.297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0.77688723800000004</v>
      </c>
      <c r="Q72" s="5">
        <f t="shared" si="91"/>
        <v>12.5</v>
      </c>
      <c r="R72">
        <f t="shared" si="62"/>
        <v>1000000</v>
      </c>
      <c r="S72">
        <f t="shared" si="63"/>
        <v>-249555896075192.47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-32.643972088720211</v>
      </c>
      <c r="AC72">
        <f t="shared" si="64"/>
        <v>-29.146403651343366</v>
      </c>
      <c r="AE72">
        <f t="shared" si="65"/>
        <v>0</v>
      </c>
      <c r="AF72">
        <f t="shared" si="66"/>
        <v>0</v>
      </c>
      <c r="AG72">
        <f t="shared" si="67"/>
        <v>-1.4599135959986199E-12</v>
      </c>
      <c r="AH72">
        <f t="shared" si="68"/>
        <v>-4.2576079655483644E-7</v>
      </c>
      <c r="AI72">
        <f t="shared" si="69"/>
        <v>-4.2576225646843246E-7</v>
      </c>
      <c r="AJ72">
        <f t="shared" si="70"/>
        <v>-3.4975684373768452</v>
      </c>
      <c r="AK72">
        <f t="shared" ref="AK72:AK79" si="92">G72*SUM(AB72:AB72, AE72:AF72)</f>
        <v>-2.285078046210415</v>
      </c>
      <c r="AL72">
        <f t="shared" si="71"/>
        <v>-5.7826469093495163</v>
      </c>
      <c r="AN72">
        <f t="shared" si="72"/>
        <v>0</v>
      </c>
      <c r="AO72">
        <f t="shared" si="73"/>
        <v>0</v>
      </c>
      <c r="AP72">
        <f t="shared" si="74"/>
        <v>-5.8652103040997459E-16</v>
      </c>
      <c r="AQ72">
        <f t="shared" si="75"/>
        <v>-1.7104961676358707E-10</v>
      </c>
      <c r="AR72">
        <f t="shared" si="76"/>
        <v>-1.7105020328461748E-10</v>
      </c>
      <c r="AS72">
        <f t="shared" si="77"/>
        <v>-1.4051499002695849E-3</v>
      </c>
      <c r="AT72">
        <f t="shared" si="78"/>
        <v>-9.1803126835994682E-4</v>
      </c>
      <c r="AU72">
        <f t="shared" si="79"/>
        <v>-2.323181339679735E-3</v>
      </c>
      <c r="AW72">
        <v>69</v>
      </c>
      <c r="AX72">
        <f>IF(Z72&gt;0, (R72*SUMPRODUCT(K72:$K$98, X72:$X$98)-K72*$AZ$3)/Z72, 0)</f>
        <v>-249555896075192.47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0.79474162100000001</v>
      </c>
      <c r="Q73" s="5">
        <f t="shared" si="91"/>
        <v>12.5</v>
      </c>
      <c r="R73">
        <f t="shared" si="62"/>
        <v>1000000</v>
      </c>
      <c r="S73">
        <f t="shared" si="63"/>
        <v>-1141143163716016.3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-29.146403651343366</v>
      </c>
      <c r="AC73">
        <f t="shared" si="64"/>
        <v>-26.023574688847827</v>
      </c>
      <c r="AE73">
        <f t="shared" si="65"/>
        <v>0</v>
      </c>
      <c r="AF73">
        <f t="shared" si="66"/>
        <v>0</v>
      </c>
      <c r="AG73">
        <f t="shared" si="67"/>
        <v>-2.8506036223475145E-13</v>
      </c>
      <c r="AH73">
        <f t="shared" si="68"/>
        <v>-9.2820327824310575E-8</v>
      </c>
      <c r="AI73">
        <f t="shared" si="69"/>
        <v>-9.2820612884672805E-8</v>
      </c>
      <c r="AJ73">
        <f t="shared" si="70"/>
        <v>-3.1228289624955394</v>
      </c>
      <c r="AK73">
        <f t="shared" si="92"/>
        <v>-2.0402482555940358</v>
      </c>
      <c r="AL73">
        <f t="shared" si="71"/>
        <v>-5.1630773109101877</v>
      </c>
      <c r="AN73">
        <f t="shared" si="72"/>
        <v>0</v>
      </c>
      <c r="AO73">
        <f t="shared" si="73"/>
        <v>0</v>
      </c>
      <c r="AP73">
        <f t="shared" si="74"/>
        <v>-1.022528086136262E-16</v>
      </c>
      <c r="AQ73">
        <f t="shared" si="75"/>
        <v>-3.3295191032758097E-11</v>
      </c>
      <c r="AR73">
        <f t="shared" si="76"/>
        <v>-3.3295293285566711E-11</v>
      </c>
      <c r="AS73">
        <f t="shared" si="77"/>
        <v>-1.1201768977343195E-3</v>
      </c>
      <c r="AT73">
        <f t="shared" si="78"/>
        <v>-7.3184890655453197E-4</v>
      </c>
      <c r="AU73">
        <f t="shared" si="79"/>
        <v>-1.8520258375841448E-3</v>
      </c>
      <c r="AW73">
        <v>70</v>
      </c>
      <c r="AX73">
        <f>IF(Z73&gt;0, (R73*SUMPRODUCT(K73:$K$98, X73:$X$98)-K73*$AZ$3)/Z73, 0)</f>
        <v>-1141143163716016.3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0.81243025300000005</v>
      </c>
      <c r="Q74" s="5">
        <f t="shared" si="91"/>
        <v>12.5</v>
      </c>
      <c r="R74">
        <f t="shared" si="62"/>
        <v>1000000</v>
      </c>
      <c r="S74">
        <f t="shared" si="63"/>
        <v>-5737902103040749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-26.023574688847827</v>
      </c>
      <c r="AC74">
        <f t="shared" si="64"/>
        <v>-23.235334543643102</v>
      </c>
      <c r="AE74">
        <f t="shared" si="65"/>
        <v>0</v>
      </c>
      <c r="AF74">
        <f t="shared" si="66"/>
        <v>0</v>
      </c>
      <c r="AG74">
        <f t="shared" si="67"/>
        <v>-5.061809640175315E-14</v>
      </c>
      <c r="AH74">
        <f t="shared" si="68"/>
        <v>-1.852733297685206E-8</v>
      </c>
      <c r="AI74">
        <f t="shared" si="69"/>
        <v>-1.8527383594948462E-8</v>
      </c>
      <c r="AJ74">
        <f t="shared" si="70"/>
        <v>-2.7882401452047247</v>
      </c>
      <c r="AK74">
        <f t="shared" si="92"/>
        <v>-1.8216502282193481</v>
      </c>
      <c r="AL74">
        <f t="shared" si="71"/>
        <v>-4.6098903919514562</v>
      </c>
      <c r="AN74">
        <f t="shared" si="72"/>
        <v>0</v>
      </c>
      <c r="AO74">
        <f t="shared" si="73"/>
        <v>0</v>
      </c>
      <c r="AP74">
        <f t="shared" si="74"/>
        <v>-1.621161192460805E-17</v>
      </c>
      <c r="AQ74">
        <f t="shared" si="75"/>
        <v>-5.9338053694234927E-12</v>
      </c>
      <c r="AR74">
        <f t="shared" si="76"/>
        <v>-5.9338215810354175E-12</v>
      </c>
      <c r="AS74">
        <f t="shared" si="77"/>
        <v>-8.9299816468614243E-4</v>
      </c>
      <c r="AT74">
        <f t="shared" si="78"/>
        <v>-5.8342546760100852E-4</v>
      </c>
      <c r="AU74">
        <f t="shared" si="79"/>
        <v>-1.4764236382209725E-3</v>
      </c>
      <c r="AW74">
        <v>71</v>
      </c>
      <c r="AX74">
        <f>IF(Z74&gt;0, (R74*SUMPRODUCT(K74:$K$98, X74:$X$98)-K74*$AZ$3)/Z74, 0)</f>
        <v>-5737902103040749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0.830029028</v>
      </c>
      <c r="Q75" s="5">
        <f t="shared" si="91"/>
        <v>12.5</v>
      </c>
      <c r="R75">
        <f t="shared" si="62"/>
        <v>1000000</v>
      </c>
      <c r="S75">
        <f t="shared" si="63"/>
        <v>-3.2025353185428116E+16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-23.235334543643102</v>
      </c>
      <c r="AC75">
        <f t="shared" si="64"/>
        <v>-20.745834413972233</v>
      </c>
      <c r="AE75">
        <f t="shared" si="65"/>
        <v>0</v>
      </c>
      <c r="AF75">
        <f t="shared" si="66"/>
        <v>0</v>
      </c>
      <c r="AG75">
        <f t="shared" si="67"/>
        <v>-8.0974260821781564E-15</v>
      </c>
      <c r="AH75">
        <f t="shared" si="68"/>
        <v>-3.361159148444597E-9</v>
      </c>
      <c r="AI75">
        <f t="shared" si="69"/>
        <v>-3.3611672458706791E-9</v>
      </c>
      <c r="AJ75">
        <f t="shared" si="70"/>
        <v>-2.4895001296708692</v>
      </c>
      <c r="AK75">
        <f t="shared" si="92"/>
        <v>-1.6264734180550173</v>
      </c>
      <c r="AL75">
        <f t="shared" si="71"/>
        <v>-4.1159735510870537</v>
      </c>
      <c r="AN75">
        <f t="shared" si="72"/>
        <v>0</v>
      </c>
      <c r="AO75">
        <f t="shared" si="73"/>
        <v>0</v>
      </c>
      <c r="AP75">
        <f t="shared" si="74"/>
        <v>-2.3155243904163762E-18</v>
      </c>
      <c r="AQ75">
        <f t="shared" si="75"/>
        <v>-9.6115060629254482E-13</v>
      </c>
      <c r="AR75">
        <f t="shared" si="76"/>
        <v>-9.6115292181693516E-13</v>
      </c>
      <c r="AS75">
        <f t="shared" si="77"/>
        <v>-7.1189266955889454E-4</v>
      </c>
      <c r="AT75">
        <f t="shared" si="78"/>
        <v>-4.6510321077944514E-4</v>
      </c>
      <c r="AU75">
        <f t="shared" si="79"/>
        <v>-1.1769958812994925E-3</v>
      </c>
      <c r="AW75">
        <v>72</v>
      </c>
      <c r="AX75">
        <f>IF(Z75&gt;0, (R75*SUMPRODUCT(K75:$K$98, X75:$X$98)-K75*$AZ$3)/Z75, 0)</f>
        <v>-3.2025353185428116E+16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0.84762719500000006</v>
      </c>
      <c r="Q76" s="5">
        <f t="shared" si="91"/>
        <v>12.5</v>
      </c>
      <c r="R76">
        <f t="shared" si="62"/>
        <v>1000000</v>
      </c>
      <c r="S76">
        <f t="shared" si="63"/>
        <v>-2.0083937620062746E+17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-20.745834413972233</v>
      </c>
      <c r="AC76">
        <f t="shared" si="64"/>
        <v>-18.523066441047479</v>
      </c>
      <c r="AE76">
        <f t="shared" si="65"/>
        <v>0</v>
      </c>
      <c r="AF76">
        <f t="shared" si="66"/>
        <v>0</v>
      </c>
      <c r="AG76">
        <f t="shared" si="67"/>
        <v>-1.1528532645998635E-15</v>
      </c>
      <c r="AH76">
        <f t="shared" si="68"/>
        <v>-5.4908788454052082E-10</v>
      </c>
      <c r="AI76">
        <f t="shared" si="69"/>
        <v>-5.4908903739378537E-10</v>
      </c>
      <c r="AJ76">
        <f t="shared" si="70"/>
        <v>-2.2227679729247534</v>
      </c>
      <c r="AK76">
        <f t="shared" si="92"/>
        <v>-1.4522084089780565</v>
      </c>
      <c r="AL76">
        <f t="shared" si="71"/>
        <v>-3.6749763824518991</v>
      </c>
      <c r="AN76">
        <f t="shared" si="72"/>
        <v>0</v>
      </c>
      <c r="AO76">
        <f t="shared" si="73"/>
        <v>0</v>
      </c>
      <c r="AP76">
        <f t="shared" si="74"/>
        <v>-2.9434616295490554E-19</v>
      </c>
      <c r="AQ76">
        <f t="shared" si="75"/>
        <v>-1.4019296028590839E-13</v>
      </c>
      <c r="AR76">
        <f t="shared" si="76"/>
        <v>-1.4019325463207134E-13</v>
      </c>
      <c r="AS76">
        <f t="shared" si="77"/>
        <v>-5.6751647764690901E-4</v>
      </c>
      <c r="AT76">
        <f t="shared" si="78"/>
        <v>-3.7077743206278792E-4</v>
      </c>
      <c r="AU76">
        <f t="shared" si="79"/>
        <v>-9.3829390984989029E-4</v>
      </c>
      <c r="AW76">
        <v>73</v>
      </c>
      <c r="AX76">
        <f>IF(Z76&gt;0, (R76*SUMPRODUCT(K76:$K$98, X76:$X$98)-K76*$AZ$3)/Z76, 0)</f>
        <v>-2.0083937620062746E+17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0.86522596900000004</v>
      </c>
      <c r="Q77" s="5">
        <f t="shared" si="91"/>
        <v>12.5</v>
      </c>
      <c r="R77">
        <f t="shared" si="62"/>
        <v>1000000</v>
      </c>
      <c r="S77">
        <f t="shared" si="63"/>
        <v>-1.4371650107842102E+18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-18.523066441047479</v>
      </c>
      <c r="AC77">
        <f t="shared" si="64"/>
        <v>-16.538452179506798</v>
      </c>
      <c r="AE77">
        <f t="shared" si="65"/>
        <v>0</v>
      </c>
      <c r="AF77">
        <f t="shared" si="66"/>
        <v>0</v>
      </c>
      <c r="AG77">
        <f t="shared" si="67"/>
        <v>-1.4384614897563459E-16</v>
      </c>
      <c r="AH77">
        <f t="shared" si="68"/>
        <v>-7.9798286638258433E-11</v>
      </c>
      <c r="AI77">
        <f t="shared" si="69"/>
        <v>-7.9798430484407407E-11</v>
      </c>
      <c r="AJ77">
        <f t="shared" si="70"/>
        <v>-1.9846142615406812</v>
      </c>
      <c r="AK77">
        <f t="shared" si="92"/>
        <v>-1.2966146508733236</v>
      </c>
      <c r="AL77">
        <f t="shared" si="71"/>
        <v>-3.2812289124938032</v>
      </c>
      <c r="AN77">
        <f t="shared" si="72"/>
        <v>0</v>
      </c>
      <c r="AO77">
        <f t="shared" si="73"/>
        <v>0</v>
      </c>
      <c r="AP77">
        <f t="shared" si="74"/>
        <v>-3.2791747554702181E-20</v>
      </c>
      <c r="AQ77">
        <f t="shared" si="75"/>
        <v>-1.819113886172072E-14</v>
      </c>
      <c r="AR77">
        <f t="shared" si="76"/>
        <v>-1.8191171653468276E-14</v>
      </c>
      <c r="AS77">
        <f t="shared" si="77"/>
        <v>-4.5242066138960122E-4</v>
      </c>
      <c r="AT77">
        <f t="shared" si="78"/>
        <v>-2.9558149877455736E-4</v>
      </c>
      <c r="AU77">
        <f t="shared" si="79"/>
        <v>-7.480021601823497E-4</v>
      </c>
      <c r="AW77">
        <v>74</v>
      </c>
      <c r="AX77">
        <f>IF(Z77&gt;0, (R77*SUMPRODUCT(K77:$K$98, X77:$X$98)-K77*$AZ$3)/Z77, 0)</f>
        <v>-1.4371650107842102E+18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0.88282474399999999</v>
      </c>
      <c r="Q78" s="5">
        <f t="shared" si="91"/>
        <v>12.5</v>
      </c>
      <c r="R78">
        <f t="shared" si="62"/>
        <v>1000000</v>
      </c>
      <c r="S78">
        <f t="shared" si="63"/>
        <v>-1.197275465656967E+19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-16.538452179506798</v>
      </c>
      <c r="AC78">
        <f t="shared" si="64"/>
        <v>-14.766475160273943</v>
      </c>
      <c r="AE78">
        <f t="shared" si="65"/>
        <v>0</v>
      </c>
      <c r="AF78">
        <f t="shared" si="66"/>
        <v>0</v>
      </c>
      <c r="AG78">
        <f t="shared" si="67"/>
        <v>-1.5416747841077771E-17</v>
      </c>
      <c r="AH78">
        <f t="shared" si="68"/>
        <v>-1.0159275171584038E-11</v>
      </c>
      <c r="AI78">
        <f t="shared" si="69"/>
        <v>-1.0159290588331879E-11</v>
      </c>
      <c r="AJ78">
        <f t="shared" si="70"/>
        <v>-1.771977019232855</v>
      </c>
      <c r="AK78">
        <f t="shared" si="92"/>
        <v>-1.1576916525654759</v>
      </c>
      <c r="AL78">
        <f t="shared" si="71"/>
        <v>-2.9296686718084901</v>
      </c>
      <c r="AN78">
        <f t="shared" si="72"/>
        <v>0</v>
      </c>
      <c r="AO78">
        <f t="shared" si="73"/>
        <v>0</v>
      </c>
      <c r="AP78">
        <f t="shared" si="74"/>
        <v>-3.1379142311273028E-21</v>
      </c>
      <c r="AQ78">
        <f t="shared" si="75"/>
        <v>-2.0678118671637556E-15</v>
      </c>
      <c r="AR78">
        <f t="shared" si="76"/>
        <v>-2.0678150050779866E-15</v>
      </c>
      <c r="AS78">
        <f t="shared" si="77"/>
        <v>-3.6066698133739453E-4</v>
      </c>
      <c r="AT78">
        <f t="shared" si="78"/>
        <v>-2.3563576114043325E-4</v>
      </c>
      <c r="AU78">
        <f t="shared" si="79"/>
        <v>-5.9630274247989554E-4</v>
      </c>
      <c r="AW78">
        <v>75</v>
      </c>
      <c r="AX78">
        <f>IF(Z78&gt;0, (R78*SUMPRODUCT(K78:$K$98, X78:$X$98)-K78*$AZ$3)/Z78, 0)</f>
        <v>-1.197275465656967E+19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-14.766475160273943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-1.2333398272862218E-12</v>
      </c>
      <c r="AI79">
        <f t="shared" si="69"/>
        <v>-1.2333398272862218E-12</v>
      </c>
      <c r="AJ79">
        <f t="shared" si="70"/>
        <v>-14.766475160273943</v>
      </c>
      <c r="AK79">
        <f t="shared" si="92"/>
        <v>-1.0336532612191762</v>
      </c>
      <c r="AL79">
        <f t="shared" si="71"/>
        <v>-15.800128421494353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-2.2413673079480736E-16</v>
      </c>
      <c r="AR79">
        <f t="shared" si="76"/>
        <v>-2.2413673079480736E-16</v>
      </c>
      <c r="AS79">
        <f t="shared" si="77"/>
        <v>-2.6835340873318319E-3</v>
      </c>
      <c r="AT79">
        <f t="shared" si="78"/>
        <v>-1.8784738611322827E-4</v>
      </c>
      <c r="AU79">
        <f t="shared" si="79"/>
        <v>-2.8713814734452844E-3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131202.99016439109</v>
      </c>
      <c r="AO81" s="6">
        <f t="shared" si="93"/>
        <v>-13120.299016439109</v>
      </c>
      <c r="AP81" s="6">
        <f t="shared" si="93"/>
        <v>-701.31051563757069</v>
      </c>
      <c r="AQ81" s="6">
        <f t="shared" si="93"/>
        <v>-72548.517033780648</v>
      </c>
      <c r="AR81" s="6">
        <f t="shared" si="93"/>
        <v>44832.863598533753</v>
      </c>
      <c r="AS81" s="6">
        <f t="shared" si="93"/>
        <v>-17266.414147826294</v>
      </c>
      <c r="AT81" s="6">
        <f t="shared" si="93"/>
        <v>10072.074919565335</v>
      </c>
      <c r="AU81" s="6">
        <f t="shared" si="93"/>
        <v>37638.524370272804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3" priority="1" operator="lessThan">
      <formula>0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D3A27-9C95-4111-9BF6-29273A52C932}">
  <sheetPr codeName="Sheet4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299443.93571184261</v>
      </c>
      <c r="K3">
        <v>1</v>
      </c>
      <c r="L3" s="2">
        <v>0</v>
      </c>
      <c r="O3">
        <f>$C$3</f>
        <v>299443.93571184261</v>
      </c>
      <c r="P3" s="2">
        <f>O3*C5</f>
        <v>29944.393571184264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299443.93571184261</v>
      </c>
      <c r="AF3">
        <f t="shared" ref="AF3:AF34" si="4">-$Z3*P3</f>
        <v>-29944.393571184264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268874.58516995836</v>
      </c>
      <c r="AJ3">
        <f t="shared" ref="AJ3:AJ34" si="8">AB3-AC3</f>
        <v>0</v>
      </c>
      <c r="AL3">
        <f t="shared" ref="AL3:AL34" si="9">SUM(AI3:AK3)</f>
        <v>268874.58516995836</v>
      </c>
      <c r="AN3">
        <f t="shared" ref="AN3:AN34" si="10">AE3*$K3</f>
        <v>299443.93571184261</v>
      </c>
      <c r="AO3">
        <f t="shared" ref="AO3:AO34" si="11">AF3*$K3</f>
        <v>-29944.393571184264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268874.58516995836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268874.58516995836</v>
      </c>
      <c r="AW3">
        <v>0</v>
      </c>
      <c r="AX3">
        <f>IF(Z3&gt;0, (R3*SUMPRODUCT(K3:$K$98, X3:$X$98)-K3*$AZ$3)/Z3, 0)</f>
        <v>0</v>
      </c>
      <c r="AZ3">
        <f>C6*ABS(SUMPRODUCT(X4:X69, K4:K69))/1</f>
        <v>176401.96282296075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1000000</v>
      </c>
      <c r="S4">
        <f t="shared" si="1"/>
        <v>19321.507089183047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18900.210302460095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-18900.210302460095</v>
      </c>
      <c r="AK4">
        <f>G4*SUM(AB4, AE4:AF4)</f>
        <v>0</v>
      </c>
      <c r="AL4">
        <f t="shared" si="9"/>
        <v>-30704.761302460094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-10539.777678571427</v>
      </c>
      <c r="AR4">
        <f t="shared" si="14"/>
        <v>-10539.777678571427</v>
      </c>
      <c r="AS4">
        <f t="shared" si="15"/>
        <v>-16875.187770053653</v>
      </c>
      <c r="AT4">
        <f t="shared" si="16"/>
        <v>0</v>
      </c>
      <c r="AU4">
        <f t="shared" si="17"/>
        <v>-27414.965448625084</v>
      </c>
      <c r="AW4">
        <v>1</v>
      </c>
      <c r="AX4">
        <f>IF(Z4&gt;0, (R4*SUMPRODUCT(K4:$K$98, X4:$X$98)-K4*$AZ$3)/Z4, 0)</f>
        <v>19321.507089183047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1000000</v>
      </c>
      <c r="S5">
        <f t="shared" si="1"/>
        <v>26422.46711473359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18900.210302460095</v>
      </c>
      <c r="AC5">
        <f t="shared" si="2"/>
        <v>25235.620393942314</v>
      </c>
      <c r="AE5">
        <f t="shared" si="3"/>
        <v>0</v>
      </c>
      <c r="AF5">
        <f t="shared" si="4"/>
        <v>0</v>
      </c>
      <c r="AG5">
        <f t="shared" si="5"/>
        <v>-11.93852389160063</v>
      </c>
      <c r="AH5">
        <f t="shared" si="6"/>
        <v>-13331.583181949647</v>
      </c>
      <c r="AI5">
        <f t="shared" si="7"/>
        <v>-13343.521705841247</v>
      </c>
      <c r="AJ5">
        <f t="shared" si="8"/>
        <v>-6335.4100914822193</v>
      </c>
      <c r="AK5">
        <f>G5*SUM(AB5, AE5:AF5)</f>
        <v>1323.0147211722067</v>
      </c>
      <c r="AL5">
        <f t="shared" si="9"/>
        <v>-18355.917076151258</v>
      </c>
      <c r="AN5">
        <f t="shared" si="10"/>
        <v>0</v>
      </c>
      <c r="AO5">
        <f t="shared" si="11"/>
        <v>0</v>
      </c>
      <c r="AP5">
        <f t="shared" si="12"/>
        <v>-9.5173181533806037</v>
      </c>
      <c r="AQ5">
        <f t="shared" si="13"/>
        <v>-10627.856490712409</v>
      </c>
      <c r="AR5">
        <f t="shared" si="14"/>
        <v>-10637.37380886579</v>
      </c>
      <c r="AS5">
        <f t="shared" si="15"/>
        <v>-5050.5501367045745</v>
      </c>
      <c r="AT5">
        <f t="shared" si="16"/>
        <v>1054.6992356283536</v>
      </c>
      <c r="AU5">
        <f t="shared" si="17"/>
        <v>-14633.224709942009</v>
      </c>
      <c r="AW5">
        <v>2</v>
      </c>
      <c r="AX5">
        <f>IF(Z5&gt;0, (R5*SUMPRODUCT(K5:$K$98, X5:$X$98)-K5*$AZ$3)/Z5, 0)</f>
        <v>26422.46711473359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1000000</v>
      </c>
      <c r="S6">
        <f t="shared" si="1"/>
        <v>31884.550635688553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25235.620393942314</v>
      </c>
      <c r="AC6">
        <f t="shared" si="2"/>
        <v>29674.895840777783</v>
      </c>
      <c r="AE6">
        <f t="shared" si="3"/>
        <v>0</v>
      </c>
      <c r="AF6">
        <f t="shared" si="4"/>
        <v>0</v>
      </c>
      <c r="AG6">
        <f t="shared" si="5"/>
        <v>-11.633728266959841</v>
      </c>
      <c r="AH6">
        <f t="shared" si="6"/>
        <v>-14832.830857982673</v>
      </c>
      <c r="AI6">
        <f t="shared" si="7"/>
        <v>-14844.464586249633</v>
      </c>
      <c r="AJ6">
        <f t="shared" si="8"/>
        <v>-4439.2754468354688</v>
      </c>
      <c r="AK6">
        <f>G6*SUM(AB6, AE6:AF6)</f>
        <v>1766.4934275759622</v>
      </c>
      <c r="AL6">
        <f t="shared" si="9"/>
        <v>-17517.246605509139</v>
      </c>
      <c r="AN6">
        <f t="shared" si="10"/>
        <v>0</v>
      </c>
      <c r="AO6">
        <f t="shared" si="11"/>
        <v>0</v>
      </c>
      <c r="AP6">
        <f t="shared" si="12"/>
        <v>-8.2806579888505603</v>
      </c>
      <c r="AQ6">
        <f t="shared" si="13"/>
        <v>-10557.716023869316</v>
      </c>
      <c r="AR6">
        <f t="shared" si="14"/>
        <v>-10565.996681858167</v>
      </c>
      <c r="AS6">
        <f t="shared" si="15"/>
        <v>-3159.7885776605408</v>
      </c>
      <c r="AT6">
        <f t="shared" si="16"/>
        <v>1257.3551296407802</v>
      </c>
      <c r="AU6">
        <f t="shared" si="17"/>
        <v>-12468.430129877926</v>
      </c>
      <c r="AW6">
        <v>3</v>
      </c>
      <c r="AX6">
        <f>IF(Z6&gt;0, (R6*SUMPRODUCT(K6:$K$98, X6:$X$98)-K6*$AZ$3)/Z6, 0)</f>
        <v>31884.550635688553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12.5</v>
      </c>
      <c r="R7">
        <f t="shared" si="0"/>
        <v>1000000</v>
      </c>
      <c r="S7">
        <f t="shared" si="1"/>
        <v>35987.181001049808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29674.895840777783</v>
      </c>
      <c r="AC7">
        <f t="shared" si="2"/>
        <v>32569.976189719095</v>
      </c>
      <c r="AE7">
        <f t="shared" si="3"/>
        <v>0</v>
      </c>
      <c r="AF7">
        <f t="shared" si="4"/>
        <v>0</v>
      </c>
      <c r="AG7">
        <f t="shared" si="5"/>
        <v>-11.313047897794833</v>
      </c>
      <c r="AH7">
        <f t="shared" si="6"/>
        <v>-16347.446919632697</v>
      </c>
      <c r="AI7">
        <f t="shared" si="7"/>
        <v>-16358.759967530492</v>
      </c>
      <c r="AJ7">
        <f t="shared" si="8"/>
        <v>-2895.080348941312</v>
      </c>
      <c r="AK7">
        <f>G7*SUM(AB7, AE7:AF7)</f>
        <v>2077.242708854445</v>
      </c>
      <c r="AL7">
        <f t="shared" si="9"/>
        <v>-17176.597607617357</v>
      </c>
      <c r="AN7">
        <f t="shared" si="10"/>
        <v>0</v>
      </c>
      <c r="AO7">
        <f t="shared" si="11"/>
        <v>0</v>
      </c>
      <c r="AP7">
        <f t="shared" si="12"/>
        <v>-7.1896464609083877</v>
      </c>
      <c r="AQ7">
        <f t="shared" si="13"/>
        <v>-10389.098053189949</v>
      </c>
      <c r="AR7">
        <f t="shared" si="14"/>
        <v>-10396.287699650857</v>
      </c>
      <c r="AS7">
        <f t="shared" si="15"/>
        <v>-1839.8759001867709</v>
      </c>
      <c r="AT7">
        <f t="shared" si="16"/>
        <v>1320.1252947116232</v>
      </c>
      <c r="AU7">
        <f t="shared" si="17"/>
        <v>-10916.038305126003</v>
      </c>
      <c r="AW7">
        <v>4</v>
      </c>
      <c r="AX7">
        <f>IF(Z7&gt;0, (R7*SUMPRODUCT(K7:$K$98, X7:$X$98)-K7*$AZ$3)/Z7, 0)</f>
        <v>35987.181001049808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1000000</v>
      </c>
      <c r="S8">
        <f t="shared" si="1"/>
        <v>38940.425156508827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32569.976189719095</v>
      </c>
      <c r="AC8">
        <f t="shared" si="2"/>
        <v>34192.30346939576</v>
      </c>
      <c r="AE8">
        <f t="shared" si="3"/>
        <v>0</v>
      </c>
      <c r="AF8">
        <f t="shared" si="4"/>
        <v>0</v>
      </c>
      <c r="AG8">
        <f t="shared" si="5"/>
        <v>-10.975837876695785</v>
      </c>
      <c r="AH8">
        <f t="shared" si="6"/>
        <v>-17926.36336968801</v>
      </c>
      <c r="AI8">
        <f t="shared" si="7"/>
        <v>-17937.339207564706</v>
      </c>
      <c r="AJ8">
        <f t="shared" si="8"/>
        <v>-1622.3272796766651</v>
      </c>
      <c r="AK8">
        <f t="shared" ref="AK8:AK39" si="30">G8*SUM(AB8:AB8, AE8:AF8)</f>
        <v>2279.8983332803368</v>
      </c>
      <c r="AL8">
        <f t="shared" si="9"/>
        <v>-17279.768153961035</v>
      </c>
      <c r="AN8">
        <f t="shared" si="10"/>
        <v>0</v>
      </c>
      <c r="AO8">
        <f t="shared" si="11"/>
        <v>0</v>
      </c>
      <c r="AP8">
        <f t="shared" si="12"/>
        <v>-6.2279851752505966</v>
      </c>
      <c r="AQ8">
        <f t="shared" si="13"/>
        <v>-10171.900001331142</v>
      </c>
      <c r="AR8">
        <f t="shared" si="14"/>
        <v>-10178.127986506393</v>
      </c>
      <c r="AS8">
        <f t="shared" si="15"/>
        <v>-920.55206725343874</v>
      </c>
      <c r="AT8">
        <f t="shared" si="16"/>
        <v>1293.6755426113366</v>
      </c>
      <c r="AU8">
        <f t="shared" si="17"/>
        <v>-9805.0045111484942</v>
      </c>
      <c r="AW8">
        <v>5</v>
      </c>
      <c r="AX8">
        <f>IF(Z8&gt;0, (R8*SUMPRODUCT(K8:$K$98, X8:$X$98)-K8*$AZ$3)/Z8, 0)</f>
        <v>38940.425156508827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1000000</v>
      </c>
      <c r="S9">
        <f t="shared" si="1"/>
        <v>40898.510947707255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34192.30346939576</v>
      </c>
      <c r="AC9">
        <f t="shared" si="2"/>
        <v>34744.890372409864</v>
      </c>
      <c r="AE9">
        <f t="shared" si="3"/>
        <v>0</v>
      </c>
      <c r="AF9">
        <f t="shared" si="4"/>
        <v>0</v>
      </c>
      <c r="AG9">
        <f t="shared" si="5"/>
        <v>-10.619240642047641</v>
      </c>
      <c r="AH9">
        <f t="shared" si="6"/>
        <v>-19747.108470494808</v>
      </c>
      <c r="AI9">
        <f t="shared" si="7"/>
        <v>-19757.727711136857</v>
      </c>
      <c r="AJ9">
        <f t="shared" si="8"/>
        <v>-552.58690301410388</v>
      </c>
      <c r="AK9">
        <f t="shared" si="30"/>
        <v>2393.4612428577034</v>
      </c>
      <c r="AL9">
        <f t="shared" si="9"/>
        <v>-17916.853371293259</v>
      </c>
      <c r="AN9">
        <f t="shared" si="10"/>
        <v>0</v>
      </c>
      <c r="AO9">
        <f t="shared" si="11"/>
        <v>0</v>
      </c>
      <c r="AP9">
        <f t="shared" si="12"/>
        <v>-5.3800377925323684</v>
      </c>
      <c r="AQ9">
        <f t="shared" si="13"/>
        <v>-10004.499704416952</v>
      </c>
      <c r="AR9">
        <f t="shared" si="14"/>
        <v>-10009.879742209485</v>
      </c>
      <c r="AS9">
        <f t="shared" si="15"/>
        <v>-279.95772222193887</v>
      </c>
      <c r="AT9">
        <f t="shared" si="16"/>
        <v>1212.6019529634618</v>
      </c>
      <c r="AU9">
        <f t="shared" si="17"/>
        <v>-9077.2355114679631</v>
      </c>
      <c r="AW9">
        <v>6</v>
      </c>
      <c r="AX9">
        <f>IF(Z9&gt;0, (R9*SUMPRODUCT(K9:$K$98, X9:$X$98)-K9*$AZ$3)/Z9, 0)</f>
        <v>40898.510947707255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1000000</v>
      </c>
      <c r="S10">
        <f t="shared" si="1"/>
        <v>41873.633366432165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34744.890372409864</v>
      </c>
      <c r="AC10">
        <f t="shared" si="2"/>
        <v>34315.825404015428</v>
      </c>
      <c r="AE10">
        <f t="shared" si="3"/>
        <v>0</v>
      </c>
      <c r="AF10">
        <f t="shared" si="4"/>
        <v>0</v>
      </c>
      <c r="AG10">
        <f t="shared" si="5"/>
        <v>-10.243864290364094</v>
      </c>
      <c r="AH10">
        <f t="shared" si="6"/>
        <v>-21534.715621045842</v>
      </c>
      <c r="AI10">
        <f t="shared" si="7"/>
        <v>-21544.959485336207</v>
      </c>
      <c r="AJ10">
        <f t="shared" si="8"/>
        <v>429.06496839443571</v>
      </c>
      <c r="AK10">
        <f t="shared" si="30"/>
        <v>2432.1423260686906</v>
      </c>
      <c r="AL10">
        <f t="shared" si="9"/>
        <v>-18683.752190873081</v>
      </c>
      <c r="AN10">
        <f t="shared" si="10"/>
        <v>0</v>
      </c>
      <c r="AO10">
        <f t="shared" si="11"/>
        <v>0</v>
      </c>
      <c r="AP10">
        <f t="shared" si="12"/>
        <v>-4.6338039737638219</v>
      </c>
      <c r="AQ10">
        <f t="shared" si="13"/>
        <v>-9741.2117136832312</v>
      </c>
      <c r="AR10">
        <f t="shared" si="14"/>
        <v>-9745.8455176569951</v>
      </c>
      <c r="AS10">
        <f t="shared" si="15"/>
        <v>194.08720178177202</v>
      </c>
      <c r="AT10">
        <f t="shared" si="16"/>
        <v>1100.1776727848194</v>
      </c>
      <c r="AU10">
        <f t="shared" si="17"/>
        <v>-8451.5806430904031</v>
      </c>
      <c r="AW10">
        <v>7</v>
      </c>
      <c r="AX10">
        <f>IF(Z10&gt;0, (R10*SUMPRODUCT(K10:$K$98, X10:$X$98)-K10*$AZ$3)/Z10, 0)</f>
        <v>41873.633366432165</v>
      </c>
    </row>
    <row r="11" spans="1:52" x14ac:dyDescent="0.25">
      <c r="A11" t="s">
        <v>33</v>
      </c>
      <c r="C11" s="25">
        <f>AU71</f>
        <v>83653.586984969632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1000000</v>
      </c>
      <c r="S11">
        <f t="shared" si="1"/>
        <v>42024.694678984866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34315.825404015428</v>
      </c>
      <c r="AC11">
        <f t="shared" si="2"/>
        <v>33124.108990352295</v>
      </c>
      <c r="AE11">
        <f t="shared" si="3"/>
        <v>0</v>
      </c>
      <c r="AF11">
        <f t="shared" si="4"/>
        <v>0</v>
      </c>
      <c r="AG11">
        <f t="shared" si="5"/>
        <v>-9.8525727680409965</v>
      </c>
      <c r="AH11">
        <f t="shared" si="6"/>
        <v>-23108.230353556519</v>
      </c>
      <c r="AI11">
        <f t="shared" si="7"/>
        <v>-23118.082926324561</v>
      </c>
      <c r="AJ11">
        <f t="shared" si="8"/>
        <v>1191.7164136631327</v>
      </c>
      <c r="AK11">
        <f t="shared" si="30"/>
        <v>2402.1077782810803</v>
      </c>
      <c r="AL11">
        <f t="shared" si="9"/>
        <v>-19524.25873438035</v>
      </c>
      <c r="AN11">
        <f t="shared" si="10"/>
        <v>0</v>
      </c>
      <c r="AO11">
        <f t="shared" si="11"/>
        <v>0</v>
      </c>
      <c r="AP11">
        <f t="shared" si="12"/>
        <v>-3.9792888934580266</v>
      </c>
      <c r="AQ11">
        <f t="shared" si="13"/>
        <v>-9333.0266680852474</v>
      </c>
      <c r="AR11">
        <f t="shared" si="14"/>
        <v>-9337.0059569787063</v>
      </c>
      <c r="AS11">
        <f t="shared" si="15"/>
        <v>481.31427198626329</v>
      </c>
      <c r="AT11">
        <f t="shared" si="16"/>
        <v>970.17104344651364</v>
      </c>
      <c r="AU11">
        <f t="shared" si="17"/>
        <v>-7885.5206415459297</v>
      </c>
      <c r="AW11">
        <v>8</v>
      </c>
      <c r="AX11">
        <f>IF(Z11&gt;0, (R11*SUMPRODUCT(K11:$K$98, X11:$X$98)-K11*$AZ$3)/Z11, 0)</f>
        <v>42024.694678984866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1000000</v>
      </c>
      <c r="S12">
        <f t="shared" si="1"/>
        <v>41587.328549714715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33124.108990352295</v>
      </c>
      <c r="AC12">
        <f t="shared" si="2"/>
        <v>31424.560268713554</v>
      </c>
      <c r="AE12">
        <f t="shared" si="3"/>
        <v>0</v>
      </c>
      <c r="AF12">
        <f t="shared" si="4"/>
        <v>0</v>
      </c>
      <c r="AG12">
        <f t="shared" si="5"/>
        <v>-9.4453531173406926</v>
      </c>
      <c r="AH12">
        <f t="shared" si="6"/>
        <v>-24695.513841591652</v>
      </c>
      <c r="AI12">
        <f t="shared" si="7"/>
        <v>-24704.959194708994</v>
      </c>
      <c r="AJ12">
        <f t="shared" si="8"/>
        <v>1699.548721638741</v>
      </c>
      <c r="AK12">
        <f t="shared" si="30"/>
        <v>2318.687629324661</v>
      </c>
      <c r="AL12">
        <f t="shared" si="9"/>
        <v>-20686.722843745592</v>
      </c>
      <c r="AN12">
        <f t="shared" si="10"/>
        <v>0</v>
      </c>
      <c r="AO12">
        <f t="shared" si="11"/>
        <v>0</v>
      </c>
      <c r="AP12">
        <f t="shared" si="12"/>
        <v>-3.4060890236040682</v>
      </c>
      <c r="AQ12">
        <f t="shared" si="13"/>
        <v>-8905.4498633493113</v>
      </c>
      <c r="AR12">
        <f t="shared" si="14"/>
        <v>-8908.8559523729164</v>
      </c>
      <c r="AS12">
        <f t="shared" si="15"/>
        <v>612.87430696755814</v>
      </c>
      <c r="AT12">
        <f t="shared" si="16"/>
        <v>836.14200393524561</v>
      </c>
      <c r="AU12">
        <f t="shared" si="17"/>
        <v>-7459.8396414701119</v>
      </c>
      <c r="AW12">
        <v>9</v>
      </c>
      <c r="AX12">
        <f>IF(Z12&gt;0, (R12*SUMPRODUCT(K12:$K$98, X12:$X$98)-K12*$AZ$3)/Z12, 0)</f>
        <v>41587.328549714715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12.5</v>
      </c>
      <c r="R13">
        <f t="shared" si="0"/>
        <v>1000000</v>
      </c>
      <c r="S13">
        <f t="shared" si="1"/>
        <v>40636.642480604707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31424.560268713554</v>
      </c>
      <c r="AC13">
        <f t="shared" si="2"/>
        <v>29334.715714691469</v>
      </c>
      <c r="AE13">
        <f t="shared" si="3"/>
        <v>0</v>
      </c>
      <c r="AF13">
        <f t="shared" si="4"/>
        <v>0</v>
      </c>
      <c r="AG13">
        <f t="shared" si="5"/>
        <v>-9.0234803874029801</v>
      </c>
      <c r="AH13">
        <f t="shared" si="6"/>
        <v>-26193.535901144463</v>
      </c>
      <c r="AI13">
        <f t="shared" si="7"/>
        <v>-26202.559381531868</v>
      </c>
      <c r="AJ13">
        <f t="shared" si="8"/>
        <v>2089.8445540220855</v>
      </c>
      <c r="AK13">
        <f t="shared" si="30"/>
        <v>2199.7192188099489</v>
      </c>
      <c r="AL13">
        <f t="shared" si="9"/>
        <v>-21912.995608699835</v>
      </c>
      <c r="AN13">
        <f t="shared" si="10"/>
        <v>0</v>
      </c>
      <c r="AO13">
        <f t="shared" si="11"/>
        <v>0</v>
      </c>
      <c r="AP13">
        <f t="shared" si="12"/>
        <v>-2.9053191856448053</v>
      </c>
      <c r="AQ13">
        <f t="shared" si="13"/>
        <v>-8433.6175318460773</v>
      </c>
      <c r="AR13">
        <f t="shared" si="14"/>
        <v>-8436.5228510317229</v>
      </c>
      <c r="AS13">
        <f t="shared" si="15"/>
        <v>672.87401502993055</v>
      </c>
      <c r="AT13">
        <f t="shared" si="16"/>
        <v>708.25071647099674</v>
      </c>
      <c r="AU13">
        <f t="shared" si="17"/>
        <v>-7055.3981195307952</v>
      </c>
      <c r="AW13">
        <v>10</v>
      </c>
      <c r="AX13">
        <f>IF(Z13&gt;0, (R13*SUMPRODUCT(K13:$K$98, X13:$X$98)-K13*$AZ$3)/Z13, 0)</f>
        <v>40636.642480604707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1000000</v>
      </c>
      <c r="S14">
        <f t="shared" si="1"/>
        <v>39284.038152675828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29334.715714691469</v>
      </c>
      <c r="AC14">
        <f t="shared" si="2"/>
        <v>26986.460066173284</v>
      </c>
      <c r="AE14">
        <f t="shared" si="3"/>
        <v>0</v>
      </c>
      <c r="AF14">
        <f t="shared" si="4"/>
        <v>0</v>
      </c>
      <c r="AG14">
        <f t="shared" si="5"/>
        <v>-8.5869672948627045</v>
      </c>
      <c r="AH14">
        <f t="shared" si="6"/>
        <v>-27702.263093299603</v>
      </c>
      <c r="AI14">
        <f t="shared" si="7"/>
        <v>-27710.850060594465</v>
      </c>
      <c r="AJ14">
        <f t="shared" si="8"/>
        <v>2348.2556485181849</v>
      </c>
      <c r="AK14">
        <f t="shared" si="30"/>
        <v>2053.4301000284031</v>
      </c>
      <c r="AL14">
        <f t="shared" si="9"/>
        <v>-23309.164312047877</v>
      </c>
      <c r="AN14">
        <f t="shared" si="10"/>
        <v>0</v>
      </c>
      <c r="AO14">
        <f t="shared" si="11"/>
        <v>0</v>
      </c>
      <c r="AP14">
        <f t="shared" si="12"/>
        <v>-2.4685479039512486</v>
      </c>
      <c r="AQ14">
        <f t="shared" si="13"/>
        <v>-7963.738668782732</v>
      </c>
      <c r="AR14">
        <f t="shared" si="14"/>
        <v>-7966.2072166866828</v>
      </c>
      <c r="AS14">
        <f t="shared" si="15"/>
        <v>675.06738526409276</v>
      </c>
      <c r="AT14">
        <f t="shared" si="16"/>
        <v>590.31208519544782</v>
      </c>
      <c r="AU14">
        <f t="shared" si="17"/>
        <v>-6700.8277462271417</v>
      </c>
      <c r="AW14">
        <v>11</v>
      </c>
      <c r="AX14">
        <f>IF(Z14&gt;0, (R14*SUMPRODUCT(K14:$K$98, X14:$X$98)-K14*$AZ$3)/Z14, 0)</f>
        <v>39284.038152675828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1000000</v>
      </c>
      <c r="S15">
        <f t="shared" si="1"/>
        <v>37579.34909603437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26986.460066173284</v>
      </c>
      <c r="AC15">
        <f t="shared" si="2"/>
        <v>24456.080221790449</v>
      </c>
      <c r="AE15">
        <f t="shared" si="3"/>
        <v>0</v>
      </c>
      <c r="AF15">
        <f t="shared" si="4"/>
        <v>0</v>
      </c>
      <c r="AG15">
        <f t="shared" si="5"/>
        <v>-8.1348136709648404</v>
      </c>
      <c r="AH15">
        <f t="shared" si="6"/>
        <v>-29302.716075938981</v>
      </c>
      <c r="AI15">
        <f t="shared" si="7"/>
        <v>-29310.850889609945</v>
      </c>
      <c r="AJ15">
        <f t="shared" si="8"/>
        <v>2530.3798443828346</v>
      </c>
      <c r="AK15">
        <f t="shared" si="30"/>
        <v>1889.05220463213</v>
      </c>
      <c r="AL15">
        <f t="shared" si="9"/>
        <v>-24891.418840594979</v>
      </c>
      <c r="AN15">
        <f t="shared" si="10"/>
        <v>0</v>
      </c>
      <c r="AO15">
        <f t="shared" si="11"/>
        <v>0</v>
      </c>
      <c r="AP15">
        <f t="shared" si="12"/>
        <v>-2.0880040550883217</v>
      </c>
      <c r="AQ15">
        <f t="shared" si="13"/>
        <v>-7521.2773723439832</v>
      </c>
      <c r="AR15">
        <f t="shared" si="14"/>
        <v>-7523.3653763990715</v>
      </c>
      <c r="AS15">
        <f t="shared" si="15"/>
        <v>649.48548174410314</v>
      </c>
      <c r="AT15">
        <f t="shared" si="16"/>
        <v>484.87265020264402</v>
      </c>
      <c r="AU15">
        <f t="shared" si="17"/>
        <v>-6389.0072444523239</v>
      </c>
      <c r="AW15">
        <v>12</v>
      </c>
      <c r="AX15">
        <f>IF(Z15&gt;0, (R15*SUMPRODUCT(K15:$K$98, X15:$X$98)-K15*$AZ$3)/Z15, 0)</f>
        <v>37579.34909603437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1000000</v>
      </c>
      <c r="S16">
        <f t="shared" si="1"/>
        <v>35508.749988987089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24456.080221790449</v>
      </c>
      <c r="AC16">
        <f t="shared" si="2"/>
        <v>21786.016085517789</v>
      </c>
      <c r="AE16">
        <f t="shared" si="3"/>
        <v>0</v>
      </c>
      <c r="AF16">
        <f t="shared" si="4"/>
        <v>0</v>
      </c>
      <c r="AG16">
        <f t="shared" si="5"/>
        <v>-7.6692421207007584</v>
      </c>
      <c r="AH16">
        <f t="shared" si="6"/>
        <v>-30737.873084354695</v>
      </c>
      <c r="AI16">
        <f t="shared" si="7"/>
        <v>-30745.542326475395</v>
      </c>
      <c r="AJ16">
        <f t="shared" si="8"/>
        <v>2670.0641362726601</v>
      </c>
      <c r="AK16">
        <f t="shared" si="30"/>
        <v>1711.9256155253315</v>
      </c>
      <c r="AL16">
        <f t="shared" si="9"/>
        <v>-26363.552574677404</v>
      </c>
      <c r="AN16">
        <f t="shared" si="10"/>
        <v>0</v>
      </c>
      <c r="AO16">
        <f t="shared" si="11"/>
        <v>0</v>
      </c>
      <c r="AP16">
        <f t="shared" si="12"/>
        <v>-1.7575923519210355</v>
      </c>
      <c r="AQ16">
        <f t="shared" si="13"/>
        <v>-7044.3271704199224</v>
      </c>
      <c r="AR16">
        <f t="shared" si="14"/>
        <v>-7046.0847627718431</v>
      </c>
      <c r="AS16">
        <f t="shared" si="15"/>
        <v>611.90978602494192</v>
      </c>
      <c r="AT16">
        <f t="shared" si="16"/>
        <v>392.32916650049714</v>
      </c>
      <c r="AU16">
        <f t="shared" si="17"/>
        <v>-6041.8458102464047</v>
      </c>
      <c r="AW16">
        <v>13</v>
      </c>
      <c r="AX16">
        <f>IF(Z16&gt;0, (R16*SUMPRODUCT(K16:$K$98, X16:$X$98)-K16*$AZ$3)/Z16, 0)</f>
        <v>35508.749988987089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1000000</v>
      </c>
      <c r="S17">
        <f t="shared" si="1"/>
        <v>33145.126775486417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21786.016085517789</v>
      </c>
      <c r="AC17">
        <f t="shared" si="2"/>
        <v>19073.12930444727</v>
      </c>
      <c r="AE17">
        <f t="shared" si="3"/>
        <v>0</v>
      </c>
      <c r="AF17">
        <f t="shared" si="4"/>
        <v>0</v>
      </c>
      <c r="AG17">
        <f t="shared" si="5"/>
        <v>-7.193036790009141</v>
      </c>
      <c r="AH17">
        <f t="shared" si="6"/>
        <v>-31961.032758768812</v>
      </c>
      <c r="AI17">
        <f t="shared" si="7"/>
        <v>-31968.225795558821</v>
      </c>
      <c r="AJ17">
        <f t="shared" si="8"/>
        <v>2712.8867810705196</v>
      </c>
      <c r="AK17">
        <f t="shared" si="30"/>
        <v>1525.0211259862454</v>
      </c>
      <c r="AL17">
        <f t="shared" si="9"/>
        <v>-27730.317888502057</v>
      </c>
      <c r="AN17">
        <f t="shared" si="10"/>
        <v>0</v>
      </c>
      <c r="AO17">
        <f t="shared" si="11"/>
        <v>0</v>
      </c>
      <c r="AP17">
        <f t="shared" si="12"/>
        <v>-1.4718378401109684</v>
      </c>
      <c r="AQ17">
        <f t="shared" si="13"/>
        <v>-6539.8605341100192</v>
      </c>
      <c r="AR17">
        <f t="shared" si="14"/>
        <v>-6541.3323719501295</v>
      </c>
      <c r="AS17">
        <f t="shared" si="15"/>
        <v>555.1103847908106</v>
      </c>
      <c r="AT17">
        <f t="shared" si="16"/>
        <v>312.04953703459927</v>
      </c>
      <c r="AU17">
        <f t="shared" si="17"/>
        <v>-5674.1724501247199</v>
      </c>
      <c r="AW17">
        <v>14</v>
      </c>
      <c r="AX17">
        <f>IF(Z17&gt;0, (R17*SUMPRODUCT(K17:$K$98, X17:$X$98)-K17*$AZ$3)/Z17, 0)</f>
        <v>33145.126775486417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1000000</v>
      </c>
      <c r="S18">
        <f t="shared" si="1"/>
        <v>30566.194446694939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19073.12930444727</v>
      </c>
      <c r="AC18">
        <f t="shared" si="2"/>
        <v>16400.626260827801</v>
      </c>
      <c r="AE18">
        <f t="shared" si="3"/>
        <v>0</v>
      </c>
      <c r="AF18">
        <f t="shared" si="4"/>
        <v>0</v>
      </c>
      <c r="AG18">
        <f t="shared" si="5"/>
        <v>-6.7070118466289674</v>
      </c>
      <c r="AH18">
        <f t="shared" si="6"/>
        <v>-33127.566038406636</v>
      </c>
      <c r="AI18">
        <f t="shared" si="7"/>
        <v>-33134.273050253265</v>
      </c>
      <c r="AJ18">
        <f t="shared" si="8"/>
        <v>2672.5030436194684</v>
      </c>
      <c r="AK18">
        <f t="shared" si="30"/>
        <v>1335.119051311309</v>
      </c>
      <c r="AL18">
        <f t="shared" si="9"/>
        <v>-29126.650955322486</v>
      </c>
      <c r="AN18">
        <f t="shared" si="10"/>
        <v>0</v>
      </c>
      <c r="AO18">
        <f t="shared" si="11"/>
        <v>0</v>
      </c>
      <c r="AP18">
        <f t="shared" si="12"/>
        <v>-1.2253459886338056</v>
      </c>
      <c r="AQ18">
        <f t="shared" si="13"/>
        <v>-6052.2824599997548</v>
      </c>
      <c r="AR18">
        <f t="shared" si="14"/>
        <v>-6053.5078059883881</v>
      </c>
      <c r="AS18">
        <f t="shared" si="15"/>
        <v>488.25631428647023</v>
      </c>
      <c r="AT18">
        <f t="shared" si="16"/>
        <v>243.92125901718083</v>
      </c>
      <c r="AU18">
        <f t="shared" si="17"/>
        <v>-5321.330232684737</v>
      </c>
      <c r="AW18">
        <v>15</v>
      </c>
      <c r="AX18">
        <f>IF(Z18&gt;0, (R18*SUMPRODUCT(K18:$K$98, X18:$X$98)-K18*$AZ$3)/Z18, 0)</f>
        <v>30566.194446694939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1000000</v>
      </c>
      <c r="S19">
        <f t="shared" si="1"/>
        <v>27769.670128016565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16400.626260827801</v>
      </c>
      <c r="AC19">
        <f t="shared" si="2"/>
        <v>13801.341560194611</v>
      </c>
      <c r="AE19">
        <f t="shared" si="3"/>
        <v>0</v>
      </c>
      <c r="AF19">
        <f t="shared" si="4"/>
        <v>0</v>
      </c>
      <c r="AG19">
        <f t="shared" si="5"/>
        <v>-6.2124169537175042</v>
      </c>
      <c r="AH19">
        <f t="shared" si="6"/>
        <v>-34201.981955613817</v>
      </c>
      <c r="AI19">
        <f t="shared" si="7"/>
        <v>-34208.194372567537</v>
      </c>
      <c r="AJ19">
        <f t="shared" si="8"/>
        <v>2599.2847006331904</v>
      </c>
      <c r="AK19">
        <f t="shared" si="30"/>
        <v>1148.0438382579462</v>
      </c>
      <c r="AL19">
        <f t="shared" si="9"/>
        <v>-30460.865833676402</v>
      </c>
      <c r="AN19">
        <f t="shared" si="10"/>
        <v>0</v>
      </c>
      <c r="AO19">
        <f t="shared" si="11"/>
        <v>0</v>
      </c>
      <c r="AP19">
        <f t="shared" si="12"/>
        <v>-1.0133797775522448</v>
      </c>
      <c r="AQ19">
        <f t="shared" si="13"/>
        <v>-5579.084134925225</v>
      </c>
      <c r="AR19">
        <f t="shared" si="14"/>
        <v>-5580.0975147027775</v>
      </c>
      <c r="AS19">
        <f t="shared" si="15"/>
        <v>423.99963997046194</v>
      </c>
      <c r="AT19">
        <f t="shared" si="16"/>
        <v>187.27081876529277</v>
      </c>
      <c r="AU19">
        <f t="shared" si="17"/>
        <v>-4968.8270559670227</v>
      </c>
      <c r="AW19">
        <v>16</v>
      </c>
      <c r="AX19">
        <f>IF(Z19&gt;0, (R19*SUMPRODUCT(K19:$K$98, X19:$X$98)-K19*$AZ$3)/Z19, 0)</f>
        <v>27769.670128016565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1000000</v>
      </c>
      <c r="S20">
        <f t="shared" si="1"/>
        <v>24747.168714130661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13801.341560194611</v>
      </c>
      <c r="AC20">
        <f t="shared" si="2"/>
        <v>11305.291138989534</v>
      </c>
      <c r="AE20">
        <f t="shared" si="3"/>
        <v>0</v>
      </c>
      <c r="AF20">
        <f t="shared" si="4"/>
        <v>0</v>
      </c>
      <c r="AG20">
        <f t="shared" si="5"/>
        <v>-5.710396242487227</v>
      </c>
      <c r="AH20">
        <f t="shared" si="6"/>
        <v>-35191.723335448201</v>
      </c>
      <c r="AI20">
        <f t="shared" si="7"/>
        <v>-35197.433731690689</v>
      </c>
      <c r="AJ20">
        <f t="shared" si="8"/>
        <v>2496.0504212050764</v>
      </c>
      <c r="AK20">
        <f t="shared" si="30"/>
        <v>966.09390921362285</v>
      </c>
      <c r="AL20">
        <f t="shared" si="9"/>
        <v>-31735.289401271992</v>
      </c>
      <c r="AN20">
        <f t="shared" si="10"/>
        <v>0</v>
      </c>
      <c r="AO20">
        <f t="shared" si="11"/>
        <v>0</v>
      </c>
      <c r="AP20">
        <f t="shared" si="12"/>
        <v>-0.8316868971935174</v>
      </c>
      <c r="AQ20">
        <f t="shared" si="13"/>
        <v>-5125.4753514273461</v>
      </c>
      <c r="AR20">
        <f t="shared" si="14"/>
        <v>-5126.3070383245395</v>
      </c>
      <c r="AS20">
        <f t="shared" si="15"/>
        <v>363.53561852766046</v>
      </c>
      <c r="AT20">
        <f t="shared" si="16"/>
        <v>140.70611068514322</v>
      </c>
      <c r="AU20">
        <f t="shared" si="17"/>
        <v>-4622.0653091117365</v>
      </c>
      <c r="AW20">
        <v>17</v>
      </c>
      <c r="AX20">
        <f>IF(Z20&gt;0, (R20*SUMPRODUCT(K20:$K$98, X20:$X$98)-K20*$AZ$3)/Z20, 0)</f>
        <v>24747.168714130661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1000000</v>
      </c>
      <c r="S21">
        <f t="shared" si="1"/>
        <v>21462.593519091351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11305.291138989534</v>
      </c>
      <c r="AC21">
        <f t="shared" si="2"/>
        <v>8932.5244605266089</v>
      </c>
      <c r="AE21">
        <f t="shared" si="3"/>
        <v>0</v>
      </c>
      <c r="AF21">
        <f t="shared" si="4"/>
        <v>0</v>
      </c>
      <c r="AG21">
        <f t="shared" si="5"/>
        <v>-5.2023794634726768</v>
      </c>
      <c r="AH21">
        <f t="shared" si="6"/>
        <v>-36073.025327174219</v>
      </c>
      <c r="AI21">
        <f t="shared" si="7"/>
        <v>-36078.227706637692</v>
      </c>
      <c r="AJ21">
        <f t="shared" si="8"/>
        <v>2372.7666784629255</v>
      </c>
      <c r="AK21">
        <f t="shared" si="30"/>
        <v>791.37037972926748</v>
      </c>
      <c r="AL21">
        <f t="shared" si="9"/>
        <v>-32914.090648445497</v>
      </c>
      <c r="AN21">
        <f t="shared" si="10"/>
        <v>0</v>
      </c>
      <c r="AO21">
        <f t="shared" si="11"/>
        <v>0</v>
      </c>
      <c r="AP21">
        <f t="shared" si="12"/>
        <v>-0.6765152930642061</v>
      </c>
      <c r="AQ21">
        <f t="shared" si="13"/>
        <v>-4690.9214278336667</v>
      </c>
      <c r="AR21">
        <f t="shared" si="14"/>
        <v>-4691.5979431267315</v>
      </c>
      <c r="AS21">
        <f t="shared" si="15"/>
        <v>308.55360631110557</v>
      </c>
      <c r="AT21">
        <f t="shared" si="16"/>
        <v>102.90947981089909</v>
      </c>
      <c r="AU21">
        <f t="shared" si="17"/>
        <v>-4280.1348570047267</v>
      </c>
      <c r="AW21">
        <v>18</v>
      </c>
      <c r="AX21">
        <f>IF(Z21&gt;0, (R21*SUMPRODUCT(K21:$K$98, X21:$X$98)-K21*$AZ$3)/Z21, 0)</f>
        <v>21462.593519091351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1000000</v>
      </c>
      <c r="S22">
        <f t="shared" si="1"/>
        <v>17853.002016682465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8932.5244605266089</v>
      </c>
      <c r="AC22">
        <f t="shared" si="2"/>
        <v>6699.3786335540462</v>
      </c>
      <c r="AE22">
        <f t="shared" si="3"/>
        <v>0</v>
      </c>
      <c r="AF22">
        <f t="shared" si="4"/>
        <v>0</v>
      </c>
      <c r="AG22">
        <f t="shared" si="5"/>
        <v>-4.6906527451895164</v>
      </c>
      <c r="AH22">
        <f t="shared" si="6"/>
        <v>-36776.233891874683</v>
      </c>
      <c r="AI22">
        <f t="shared" si="7"/>
        <v>-36780.924544619869</v>
      </c>
      <c r="AJ22">
        <f t="shared" si="8"/>
        <v>2233.1458269725626</v>
      </c>
      <c r="AK22">
        <f t="shared" si="30"/>
        <v>625.27671223686264</v>
      </c>
      <c r="AL22">
        <f t="shared" si="9"/>
        <v>-33922.502005410446</v>
      </c>
      <c r="AN22">
        <f t="shared" si="10"/>
        <v>0</v>
      </c>
      <c r="AO22">
        <f t="shared" si="11"/>
        <v>0</v>
      </c>
      <c r="AP22">
        <f t="shared" si="12"/>
        <v>-0.54461657175592504</v>
      </c>
      <c r="AQ22">
        <f t="shared" si="13"/>
        <v>-4269.9699833519917</v>
      </c>
      <c r="AR22">
        <f t="shared" si="14"/>
        <v>-4270.5145999237466</v>
      </c>
      <c r="AS22">
        <f t="shared" si="15"/>
        <v>259.28336429596618</v>
      </c>
      <c r="AT22">
        <f t="shared" si="16"/>
        <v>72.598863722430067</v>
      </c>
      <c r="AU22">
        <f t="shared" si="17"/>
        <v>-3938.6323719053507</v>
      </c>
      <c r="AW22">
        <v>19</v>
      </c>
      <c r="AX22">
        <f>IF(Z22&gt;0, (R22*SUMPRODUCT(K22:$K$98, X22:$X$98)-K22*$AZ$3)/Z22, 0)</f>
        <v>17853.002016682465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1000000</v>
      </c>
      <c r="S23">
        <f t="shared" si="1"/>
        <v>13838.121578343498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6699.3786335540462</v>
      </c>
      <c r="AC23">
        <f t="shared" si="2"/>
        <v>4623.8511509708733</v>
      </c>
      <c r="AE23">
        <f t="shared" si="3"/>
        <v>0</v>
      </c>
      <c r="AF23">
        <f t="shared" si="4"/>
        <v>0</v>
      </c>
      <c r="AG23">
        <f t="shared" si="5"/>
        <v>-4.1767330240535934</v>
      </c>
      <c r="AH23">
        <f t="shared" si="6"/>
        <v>-37361.055494722234</v>
      </c>
      <c r="AI23">
        <f t="shared" si="7"/>
        <v>-37365.232227746288</v>
      </c>
      <c r="AJ23">
        <f t="shared" si="8"/>
        <v>2075.527482583173</v>
      </c>
      <c r="AK23">
        <f t="shared" si="30"/>
        <v>468.95650434878326</v>
      </c>
      <c r="AL23">
        <f t="shared" si="9"/>
        <v>-34820.748240814333</v>
      </c>
      <c r="AN23">
        <f t="shared" si="10"/>
        <v>0</v>
      </c>
      <c r="AO23">
        <f t="shared" si="11"/>
        <v>0</v>
      </c>
      <c r="AP23">
        <f t="shared" si="12"/>
        <v>-0.43298840120931681</v>
      </c>
      <c r="AQ23">
        <f t="shared" si="13"/>
        <v>-3873.0997631379296</v>
      </c>
      <c r="AR23">
        <f t="shared" si="14"/>
        <v>-3873.5327515391391</v>
      </c>
      <c r="AS23">
        <f t="shared" si="15"/>
        <v>215.16321995546221</v>
      </c>
      <c r="AT23">
        <f t="shared" si="16"/>
        <v>48.615203769386106</v>
      </c>
      <c r="AU23">
        <f t="shared" si="17"/>
        <v>-3609.7543278142907</v>
      </c>
      <c r="AW23">
        <v>20</v>
      </c>
      <c r="AX23">
        <f>IF(Z23&gt;0, (R23*SUMPRODUCT(K23:$K$98, X23:$X$98)-K23*$AZ$3)/Z23, 0)</f>
        <v>13838.121578343498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1000000</v>
      </c>
      <c r="S24">
        <f t="shared" si="1"/>
        <v>9242.65535784842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4623.8511509708733</v>
      </c>
      <c r="AC24">
        <f t="shared" si="2"/>
        <v>2710.0750492336792</v>
      </c>
      <c r="AE24">
        <f t="shared" si="3"/>
        <v>0</v>
      </c>
      <c r="AF24">
        <f t="shared" si="4"/>
        <v>0</v>
      </c>
      <c r="AG24">
        <f t="shared" si="5"/>
        <v>-3.6651737843557228</v>
      </c>
      <c r="AH24">
        <f t="shared" si="6"/>
        <v>-37583.35275658677</v>
      </c>
      <c r="AI24">
        <f t="shared" si="7"/>
        <v>-37587.017930371127</v>
      </c>
      <c r="AJ24">
        <f t="shared" si="8"/>
        <v>1913.776101737194</v>
      </c>
      <c r="AK24">
        <f t="shared" si="30"/>
        <v>323.66958056796113</v>
      </c>
      <c r="AL24">
        <f t="shared" si="9"/>
        <v>-35349.572248065968</v>
      </c>
      <c r="AN24">
        <f t="shared" si="10"/>
        <v>0</v>
      </c>
      <c r="AO24">
        <f t="shared" si="11"/>
        <v>0</v>
      </c>
      <c r="AP24">
        <f t="shared" si="12"/>
        <v>-0.33924706221669831</v>
      </c>
      <c r="AQ24">
        <f t="shared" si="13"/>
        <v>-3478.7005367515362</v>
      </c>
      <c r="AR24">
        <f t="shared" si="14"/>
        <v>-3479.0397838137528</v>
      </c>
      <c r="AS24">
        <f t="shared" si="15"/>
        <v>177.13837281770103</v>
      </c>
      <c r="AT24">
        <f t="shared" si="16"/>
        <v>29.958730689735489</v>
      </c>
      <c r="AU24">
        <f t="shared" si="17"/>
        <v>-3271.9426803063161</v>
      </c>
      <c r="AW24">
        <v>21</v>
      </c>
      <c r="AX24">
        <f>IF(Z24&gt;0, (R24*SUMPRODUCT(K24:$K$98, X24:$X$98)-K24*$AZ$3)/Z24, 0)</f>
        <v>9242.65535784842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0.127310056</v>
      </c>
      <c r="Q25" s="5">
        <f t="shared" si="29"/>
        <v>12.5</v>
      </c>
      <c r="R25">
        <f t="shared" si="0"/>
        <v>1000000</v>
      </c>
      <c r="S25">
        <f t="shared" si="1"/>
        <v>3877.2888985401223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2710.0750492336792</v>
      </c>
      <c r="AC25">
        <f t="shared" si="2"/>
        <v>980.77063873279258</v>
      </c>
      <c r="AE25">
        <f t="shared" si="3"/>
        <v>0</v>
      </c>
      <c r="AF25">
        <f t="shared" si="4"/>
        <v>0</v>
      </c>
      <c r="AG25">
        <f t="shared" si="5"/>
        <v>-3.1619085667761069</v>
      </c>
      <c r="AH25">
        <f t="shared" si="6"/>
        <v>-37329.078378884726</v>
      </c>
      <c r="AI25">
        <f t="shared" si="7"/>
        <v>-37332.240287451503</v>
      </c>
      <c r="AJ25">
        <f t="shared" si="8"/>
        <v>1729.3044105008867</v>
      </c>
      <c r="AK25">
        <f t="shared" si="30"/>
        <v>189.70525344635757</v>
      </c>
      <c r="AL25">
        <f t="shared" si="9"/>
        <v>-35413.230623504256</v>
      </c>
      <c r="AN25">
        <f t="shared" si="10"/>
        <v>0</v>
      </c>
      <c r="AO25">
        <f t="shared" si="11"/>
        <v>0</v>
      </c>
      <c r="AP25">
        <f t="shared" si="12"/>
        <v>-0.26130806170168569</v>
      </c>
      <c r="AQ25">
        <f t="shared" si="13"/>
        <v>-3084.9687491888108</v>
      </c>
      <c r="AR25">
        <f t="shared" si="14"/>
        <v>-3085.2300572505123</v>
      </c>
      <c r="AS25">
        <f t="shared" si="15"/>
        <v>142.91405777773724</v>
      </c>
      <c r="AT25">
        <f t="shared" si="16"/>
        <v>15.677718386157515</v>
      </c>
      <c r="AU25">
        <f t="shared" si="17"/>
        <v>-2926.6382810866176</v>
      </c>
      <c r="AW25">
        <v>22</v>
      </c>
      <c r="AX25">
        <f>IF(Z25&gt;0, (R25*SUMPRODUCT(K25:$K$98, X25:$X$98)-K25*$AZ$3)/Z25, 0)</f>
        <v>3877.2888985401223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0.144442719</v>
      </c>
      <c r="Q26" s="5">
        <f t="shared" si="29"/>
        <v>12.5</v>
      </c>
      <c r="R26">
        <f t="shared" si="0"/>
        <v>1000000</v>
      </c>
      <c r="S26">
        <f t="shared" si="1"/>
        <v>-2535.169772125942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980.77063873279258</v>
      </c>
      <c r="AC26">
        <f t="shared" si="2"/>
        <v>-542.23728344650044</v>
      </c>
      <c r="AE26">
        <f t="shared" si="3"/>
        <v>0</v>
      </c>
      <c r="AF26">
        <f t="shared" si="4"/>
        <v>0</v>
      </c>
      <c r="AG26">
        <f t="shared" si="5"/>
        <v>-2.673574810493812</v>
      </c>
      <c r="AH26">
        <f t="shared" si="6"/>
        <v>-36537.173649162716</v>
      </c>
      <c r="AI26">
        <f t="shared" si="7"/>
        <v>-36539.847223973207</v>
      </c>
      <c r="AJ26">
        <f t="shared" si="8"/>
        <v>1523.007922179293</v>
      </c>
      <c r="AK26">
        <f t="shared" si="30"/>
        <v>68.65394471129548</v>
      </c>
      <c r="AL26">
        <f t="shared" si="9"/>
        <v>-34948.185357082621</v>
      </c>
      <c r="AN26">
        <f t="shared" si="10"/>
        <v>0</v>
      </c>
      <c r="AO26">
        <f t="shared" si="11"/>
        <v>0</v>
      </c>
      <c r="AP26">
        <f t="shared" si="12"/>
        <v>-0.19727761978201572</v>
      </c>
      <c r="AQ26">
        <f t="shared" si="13"/>
        <v>-2696.0033520579464</v>
      </c>
      <c r="AR26">
        <f t="shared" si="14"/>
        <v>-2696.2006296777281</v>
      </c>
      <c r="AS26">
        <f t="shared" si="15"/>
        <v>112.3796411521359</v>
      </c>
      <c r="AT26">
        <f t="shared" si="16"/>
        <v>5.0658342336749156</v>
      </c>
      <c r="AU26">
        <f t="shared" si="17"/>
        <v>-2578.7551542919177</v>
      </c>
      <c r="AW26">
        <v>23</v>
      </c>
      <c r="AX26">
        <f>IF(Z26&gt;0, (R26*SUMPRODUCT(K26:$K$98, X26:$X$98)-K26*$AZ$3)/Z26, 0)</f>
        <v>-2535.169772125942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0.163598735</v>
      </c>
      <c r="Q27" s="5">
        <f t="shared" si="29"/>
        <v>12.5</v>
      </c>
      <c r="R27">
        <f t="shared" si="0"/>
        <v>1000000</v>
      </c>
      <c r="S27">
        <f t="shared" si="1"/>
        <v>-10430.403613956521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-542.23728344650044</v>
      </c>
      <c r="AC27">
        <f t="shared" si="2"/>
        <v>-1843.6327542459494</v>
      </c>
      <c r="AE27">
        <f t="shared" si="3"/>
        <v>0</v>
      </c>
      <c r="AF27">
        <f t="shared" si="4"/>
        <v>0</v>
      </c>
      <c r="AG27">
        <f t="shared" si="5"/>
        <v>-2.2094456054642211</v>
      </c>
      <c r="AH27">
        <f t="shared" si="6"/>
        <v>-34991.476553972185</v>
      </c>
      <c r="AI27">
        <f t="shared" si="7"/>
        <v>-34993.685999577647</v>
      </c>
      <c r="AJ27">
        <f t="shared" si="8"/>
        <v>1301.395470799449</v>
      </c>
      <c r="AK27">
        <f t="shared" si="30"/>
        <v>-37.956609841255037</v>
      </c>
      <c r="AL27">
        <f t="shared" si="9"/>
        <v>-33730.247138619452</v>
      </c>
      <c r="AN27">
        <f t="shared" si="10"/>
        <v>0</v>
      </c>
      <c r="AO27">
        <f t="shared" si="11"/>
        <v>0</v>
      </c>
      <c r="AP27">
        <f t="shared" si="12"/>
        <v>-0.14556292370004176</v>
      </c>
      <c r="AQ27">
        <f t="shared" si="13"/>
        <v>-2305.3120742963383</v>
      </c>
      <c r="AR27">
        <f t="shared" si="14"/>
        <v>-2305.4576372200386</v>
      </c>
      <c r="AS27">
        <f t="shared" si="15"/>
        <v>85.738670891496511</v>
      </c>
      <c r="AT27">
        <f t="shared" si="16"/>
        <v>-2.5006612919416051</v>
      </c>
      <c r="AU27">
        <f t="shared" si="17"/>
        <v>-2222.2196276204836</v>
      </c>
      <c r="AW27">
        <v>24</v>
      </c>
      <c r="AX27">
        <f>IF(Z27&gt;0, (R27*SUMPRODUCT(K27:$K$98, X27:$X$98)-K27*$AZ$3)/Z27, 0)</f>
        <v>-10430.403613956521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0.184919743</v>
      </c>
      <c r="Q28" s="5">
        <f t="shared" si="29"/>
        <v>12.5</v>
      </c>
      <c r="R28">
        <f t="shared" si="0"/>
        <v>1000000</v>
      </c>
      <c r="S28">
        <f t="shared" si="1"/>
        <v>-20405.541503650744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-1843.6327542459494</v>
      </c>
      <c r="AC28">
        <f t="shared" si="2"/>
        <v>-2903.7592202757719</v>
      </c>
      <c r="AE28">
        <f t="shared" si="3"/>
        <v>0</v>
      </c>
      <c r="AF28">
        <f t="shared" si="4"/>
        <v>0</v>
      </c>
      <c r="AG28">
        <f t="shared" si="5"/>
        <v>-1.7787810358746559</v>
      </c>
      <c r="AH28">
        <f t="shared" si="6"/>
        <v>-32685.609082793853</v>
      </c>
      <c r="AI28">
        <f t="shared" si="7"/>
        <v>-32687.387863829728</v>
      </c>
      <c r="AJ28">
        <f t="shared" si="8"/>
        <v>1060.1264660298225</v>
      </c>
      <c r="AK28">
        <f t="shared" si="30"/>
        <v>-129.05429279721648</v>
      </c>
      <c r="AL28">
        <f t="shared" si="9"/>
        <v>-31756.315690597123</v>
      </c>
      <c r="AN28">
        <f t="shared" si="10"/>
        <v>0</v>
      </c>
      <c r="AO28">
        <f t="shared" si="11"/>
        <v>0</v>
      </c>
      <c r="AP28">
        <f t="shared" si="12"/>
        <v>-0.10463378216259019</v>
      </c>
      <c r="AQ28">
        <f t="shared" si="13"/>
        <v>-1922.675602924309</v>
      </c>
      <c r="AR28">
        <f t="shared" si="14"/>
        <v>-1922.7802367064717</v>
      </c>
      <c r="AS28">
        <f t="shared" si="15"/>
        <v>62.360144095429568</v>
      </c>
      <c r="AT28">
        <f t="shared" si="16"/>
        <v>-7.5914002270949652</v>
      </c>
      <c r="AU28">
        <f t="shared" si="17"/>
        <v>-1868.0114928381372</v>
      </c>
      <c r="AW28">
        <v>25</v>
      </c>
      <c r="AX28">
        <f>IF(Z28&gt;0, (R28*SUMPRODUCT(K28:$K$98, X28:$X$98)-K28*$AZ$3)/Z28, 0)</f>
        <v>-20405.541503650744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1000000</v>
      </c>
      <c r="S29">
        <f t="shared" si="1"/>
        <v>-33389.166245394343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-2903.7592202757719</v>
      </c>
      <c r="AC29">
        <f t="shared" si="2"/>
        <v>-3714.6619586764082</v>
      </c>
      <c r="AE29">
        <f t="shared" si="3"/>
        <v>0</v>
      </c>
      <c r="AF29">
        <f t="shared" si="4"/>
        <v>0</v>
      </c>
      <c r="AG29">
        <f t="shared" si="5"/>
        <v>-1.3906688817023112</v>
      </c>
      <c r="AH29">
        <f t="shared" si="6"/>
        <v>-29625.947505087839</v>
      </c>
      <c r="AI29">
        <f t="shared" si="7"/>
        <v>-29627.33817396954</v>
      </c>
      <c r="AJ29">
        <f t="shared" si="8"/>
        <v>810.90273840063628</v>
      </c>
      <c r="AK29">
        <f t="shared" si="30"/>
        <v>-203.26314541930404</v>
      </c>
      <c r="AL29">
        <f t="shared" si="9"/>
        <v>-29019.698580988206</v>
      </c>
      <c r="AN29">
        <f t="shared" si="10"/>
        <v>0</v>
      </c>
      <c r="AO29">
        <f t="shared" si="11"/>
        <v>0</v>
      </c>
      <c r="AP29">
        <f t="shared" si="12"/>
        <v>-7.3039055304513226E-2</v>
      </c>
      <c r="AQ29">
        <f t="shared" si="13"/>
        <v>-1555.978742850675</v>
      </c>
      <c r="AR29">
        <f t="shared" si="14"/>
        <v>-1556.0517819059794</v>
      </c>
      <c r="AS29">
        <f t="shared" si="15"/>
        <v>42.589268183038008</v>
      </c>
      <c r="AT29">
        <f t="shared" si="16"/>
        <v>-10.675544923013423</v>
      </c>
      <c r="AU29">
        <f t="shared" si="17"/>
        <v>-1524.1380586459547</v>
      </c>
      <c r="AW29">
        <v>26</v>
      </c>
      <c r="AX29">
        <f>IF(Z29&gt;0, (R29*SUMPRODUCT(K29:$K$98, X29:$X$98)-K29*$AZ$3)/Z29, 0)</f>
        <v>-33389.166245394343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1000000</v>
      </c>
      <c r="S30">
        <f t="shared" si="1"/>
        <v>-50847.729961995348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-3714.6619586764082</v>
      </c>
      <c r="AC30">
        <f t="shared" si="2"/>
        <v>-4277.9863582023763</v>
      </c>
      <c r="AE30">
        <f t="shared" si="3"/>
        <v>0</v>
      </c>
      <c r="AF30">
        <f t="shared" si="4"/>
        <v>0</v>
      </c>
      <c r="AG30">
        <f t="shared" si="5"/>
        <v>-1.0516660137531786</v>
      </c>
      <c r="AH30">
        <f t="shared" si="6"/>
        <v>-26007.694330568764</v>
      </c>
      <c r="AI30">
        <f t="shared" si="7"/>
        <v>-26008.745996582518</v>
      </c>
      <c r="AJ30">
        <f t="shared" si="8"/>
        <v>563.32439952596815</v>
      </c>
      <c r="AK30">
        <f t="shared" si="30"/>
        <v>-260.02633710734858</v>
      </c>
      <c r="AL30">
        <f t="shared" si="9"/>
        <v>-25705.447934163898</v>
      </c>
      <c r="AN30">
        <f t="shared" si="10"/>
        <v>0</v>
      </c>
      <c r="AO30">
        <f t="shared" si="11"/>
        <v>0</v>
      </c>
      <c r="AP30">
        <f t="shared" si="12"/>
        <v>-4.9316384181752083E-2</v>
      </c>
      <c r="AQ30">
        <f t="shared" si="13"/>
        <v>-1219.5938905646965</v>
      </c>
      <c r="AR30">
        <f t="shared" si="14"/>
        <v>-1219.6432069488783</v>
      </c>
      <c r="AS30">
        <f t="shared" si="15"/>
        <v>26.416297705421101</v>
      </c>
      <c r="AT30">
        <f t="shared" si="16"/>
        <v>-12.193565799844714</v>
      </c>
      <c r="AU30">
        <f t="shared" si="17"/>
        <v>-1205.4204750433018</v>
      </c>
      <c r="AW30">
        <v>27</v>
      </c>
      <c r="AX30">
        <f>IF(Z30&gt;0, (R30*SUMPRODUCT(K30:$K$98, X30:$X$98)-K30*$AZ$3)/Z30, 0)</f>
        <v>-50847.729961995348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1000000</v>
      </c>
      <c r="S31">
        <f t="shared" si="1"/>
        <v>-75343.808691891143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-4277.9863582023763</v>
      </c>
      <c r="AC31">
        <f t="shared" si="2"/>
        <v>-4611.2817279414412</v>
      </c>
      <c r="AE31">
        <f t="shared" si="3"/>
        <v>0</v>
      </c>
      <c r="AF31">
        <f t="shared" si="4"/>
        <v>0</v>
      </c>
      <c r="AG31">
        <f t="shared" si="5"/>
        <v>-0.76503992298801349</v>
      </c>
      <c r="AH31">
        <f t="shared" si="6"/>
        <v>-22088.754450210665</v>
      </c>
      <c r="AI31">
        <f t="shared" si="7"/>
        <v>-22089.519490133654</v>
      </c>
      <c r="AJ31">
        <f t="shared" si="8"/>
        <v>333.29536973906488</v>
      </c>
      <c r="AK31">
        <f t="shared" si="30"/>
        <v>-299.4590450741664</v>
      </c>
      <c r="AL31">
        <f t="shared" si="9"/>
        <v>-22055.683165468756</v>
      </c>
      <c r="AN31">
        <f t="shared" si="10"/>
        <v>0</v>
      </c>
      <c r="AO31">
        <f t="shared" si="11"/>
        <v>0</v>
      </c>
      <c r="AP31">
        <f t="shared" si="12"/>
        <v>-3.2031661348223134E-2</v>
      </c>
      <c r="AQ31">
        <f t="shared" si="13"/>
        <v>-924.83997356604652</v>
      </c>
      <c r="AR31">
        <f t="shared" si="14"/>
        <v>-924.87200522739477</v>
      </c>
      <c r="AS31">
        <f t="shared" si="15"/>
        <v>13.95483306376393</v>
      </c>
      <c r="AT31">
        <f t="shared" si="16"/>
        <v>-12.538130927878743</v>
      </c>
      <c r="AU31">
        <f t="shared" si="17"/>
        <v>-923.45530309150956</v>
      </c>
      <c r="AW31">
        <v>28</v>
      </c>
      <c r="AX31">
        <f>IF(Z31&gt;0, (R31*SUMPRODUCT(K31:$K$98, X31:$X$98)-K31*$AZ$3)/Z31, 0)</f>
        <v>-75343.808691891143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1000000</v>
      </c>
      <c r="S32">
        <f t="shared" si="1"/>
        <v>-111528.17167097928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-4611.2817279414412</v>
      </c>
      <c r="AC32">
        <f t="shared" si="2"/>
        <v>-4744.7837364846018</v>
      </c>
      <c r="AE32">
        <f t="shared" si="3"/>
        <v>0</v>
      </c>
      <c r="AF32">
        <f t="shared" si="4"/>
        <v>0</v>
      </c>
      <c r="AG32">
        <f t="shared" si="5"/>
        <v>-0.53179206488767816</v>
      </c>
      <c r="AH32">
        <f t="shared" si="6"/>
        <v>-18047.796709636412</v>
      </c>
      <c r="AI32">
        <f t="shared" si="7"/>
        <v>-18048.3285017013</v>
      </c>
      <c r="AJ32">
        <f t="shared" si="8"/>
        <v>133.50200854316063</v>
      </c>
      <c r="AK32">
        <f t="shared" si="30"/>
        <v>-322.78972095590092</v>
      </c>
      <c r="AL32">
        <f t="shared" si="9"/>
        <v>-18237.616214114041</v>
      </c>
      <c r="AN32">
        <f t="shared" si="10"/>
        <v>0</v>
      </c>
      <c r="AO32">
        <f t="shared" si="11"/>
        <v>0</v>
      </c>
      <c r="AP32">
        <f t="shared" si="12"/>
        <v>-1.9880128869176318E-2</v>
      </c>
      <c r="AQ32">
        <f t="shared" si="13"/>
        <v>-674.68574294738698</v>
      </c>
      <c r="AR32">
        <f t="shared" si="14"/>
        <v>-674.70562307625619</v>
      </c>
      <c r="AS32">
        <f t="shared" si="15"/>
        <v>4.9907422644459363</v>
      </c>
      <c r="AT32">
        <f t="shared" si="16"/>
        <v>-12.066936823519836</v>
      </c>
      <c r="AU32">
        <f t="shared" si="17"/>
        <v>-681.78181763533019</v>
      </c>
      <c r="AW32">
        <v>29</v>
      </c>
      <c r="AX32">
        <f>IF(Z32&gt;0, (R32*SUMPRODUCT(K32:$K$98, X32:$X$98)-K32*$AZ$3)/Z32, 0)</f>
        <v>-111528.17167097928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1000000</v>
      </c>
      <c r="S33">
        <f t="shared" si="1"/>
        <v>-168192.11280635791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-4744.7837364846018</v>
      </c>
      <c r="AC33">
        <f t="shared" si="2"/>
        <v>-4712.9177249472705</v>
      </c>
      <c r="AE33">
        <f t="shared" si="3"/>
        <v>0</v>
      </c>
      <c r="AF33">
        <f t="shared" si="4"/>
        <v>0</v>
      </c>
      <c r="AG33">
        <f t="shared" si="5"/>
        <v>-0.35026298545679446</v>
      </c>
      <c r="AH33">
        <f t="shared" si="6"/>
        <v>-14096.892702560552</v>
      </c>
      <c r="AI33">
        <f t="shared" si="7"/>
        <v>-14097.242965546009</v>
      </c>
      <c r="AJ33">
        <f t="shared" si="8"/>
        <v>-31.86601153733136</v>
      </c>
      <c r="AK33">
        <f t="shared" si="30"/>
        <v>-332.13486155392218</v>
      </c>
      <c r="AL33">
        <f t="shared" si="9"/>
        <v>-14461.243838637263</v>
      </c>
      <c r="AN33">
        <f t="shared" si="10"/>
        <v>0</v>
      </c>
      <c r="AO33">
        <f t="shared" si="11"/>
        <v>0</v>
      </c>
      <c r="AP33">
        <f t="shared" si="12"/>
        <v>-1.1691051266529206E-2</v>
      </c>
      <c r="AQ33">
        <f t="shared" si="13"/>
        <v>-470.52501156941736</v>
      </c>
      <c r="AR33">
        <f t="shared" si="14"/>
        <v>-470.53670262068385</v>
      </c>
      <c r="AS33">
        <f t="shared" si="15"/>
        <v>-1.063621307449589</v>
      </c>
      <c r="AT33">
        <f t="shared" si="16"/>
        <v>-11.08597212681344</v>
      </c>
      <c r="AU33">
        <f t="shared" si="17"/>
        <v>-482.68629605494692</v>
      </c>
      <c r="AW33">
        <v>30</v>
      </c>
      <c r="AX33">
        <f>IF(Z33&gt;0, (R33*SUMPRODUCT(K33:$K$98, X33:$X$98)-K33*$AZ$3)/Z33, 0)</f>
        <v>-168192.11280635791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1000000</v>
      </c>
      <c r="S34">
        <f t="shared" si="1"/>
        <v>-262366.8860423849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-4712.9177249472705</v>
      </c>
      <c r="AC34">
        <f t="shared" si="2"/>
        <v>-4552.59295572676</v>
      </c>
      <c r="AE34">
        <f t="shared" si="3"/>
        <v>0</v>
      </c>
      <c r="AF34">
        <f t="shared" si="4"/>
        <v>0</v>
      </c>
      <c r="AG34">
        <f t="shared" si="5"/>
        <v>-0.2169001309768612</v>
      </c>
      <c r="AH34">
        <f t="shared" si="6"/>
        <v>-10388.817970029226</v>
      </c>
      <c r="AI34">
        <f t="shared" si="7"/>
        <v>-10389.034870160203</v>
      </c>
      <c r="AJ34">
        <f t="shared" si="8"/>
        <v>-160.32476922051046</v>
      </c>
      <c r="AK34">
        <f t="shared" si="30"/>
        <v>-329.90424074630897</v>
      </c>
      <c r="AL34">
        <f t="shared" si="9"/>
        <v>-10879.263880127022</v>
      </c>
      <c r="AN34">
        <f t="shared" si="10"/>
        <v>0</v>
      </c>
      <c r="AO34">
        <f t="shared" si="11"/>
        <v>0</v>
      </c>
      <c r="AP34">
        <f t="shared" si="12"/>
        <v>-6.4639964832942896E-3</v>
      </c>
      <c r="AQ34">
        <f t="shared" si="13"/>
        <v>-309.60462089816497</v>
      </c>
      <c r="AR34">
        <f t="shared" si="14"/>
        <v>-309.61108489464829</v>
      </c>
      <c r="AS34">
        <f t="shared" si="15"/>
        <v>-4.7779535206315957</v>
      </c>
      <c r="AT34">
        <f t="shared" si="16"/>
        <v>-9.8317130672249711</v>
      </c>
      <c r="AU34">
        <f t="shared" si="17"/>
        <v>-324.22075148250485</v>
      </c>
      <c r="AW34">
        <v>31</v>
      </c>
      <c r="AX34">
        <f>IF(Z34&gt;0, (R34*SUMPRODUCT(K34:$K$98, X34:$X$98)-K34*$AZ$3)/Z34, 0)</f>
        <v>-262366.8860423849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0.411916369</v>
      </c>
      <c r="Q35" s="5">
        <f t="shared" si="29"/>
        <v>12.5</v>
      </c>
      <c r="R35">
        <f t="shared" ref="R35:R69" si="31">$C$6</f>
        <v>1000000</v>
      </c>
      <c r="S35">
        <f t="shared" ref="S35:S69" si="32">AX35</f>
        <v>-428569.03937666165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-4552.59295572676</v>
      </c>
      <c r="AC35">
        <f t="shared" ref="AC35:AC69" si="33">S35*Z35</f>
        <v>-4298.9388437767757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-0.1253864152794795</v>
      </c>
      <c r="AH35">
        <f t="shared" ref="AH35:AH69" si="37">-X35*R35</f>
        <v>-7147.5771510090481</v>
      </c>
      <c r="AI35">
        <f t="shared" ref="AI35:AI66" si="38">SUM(AE35:AH35)</f>
        <v>-7147.7025374243276</v>
      </c>
      <c r="AJ35">
        <f t="shared" ref="AJ35:AJ69" si="39">AB35-AC35</f>
        <v>-253.65411194998433</v>
      </c>
      <c r="AK35">
        <f t="shared" si="30"/>
        <v>-318.68150690087322</v>
      </c>
      <c r="AL35">
        <f t="shared" ref="AL35:AL66" si="40">SUM(AI35:AK35)</f>
        <v>-7720.0381562751854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-3.3363665694946371E-3</v>
      </c>
      <c r="AQ35">
        <f t="shared" ref="AQ35:AQ69" si="44">AH35*$K35</f>
        <v>-190.18756861623953</v>
      </c>
      <c r="AR35">
        <f t="shared" ref="AR35:AR69" si="45">AI35*$K35</f>
        <v>-190.19090498280903</v>
      </c>
      <c r="AS35">
        <f t="shared" ref="AS35:AS69" si="46">AJ35*$K35</f>
        <v>-6.7494002236084256</v>
      </c>
      <c r="AT35">
        <f t="shared" ref="AT35:AT69" si="47">AK35*$K35</f>
        <v>-8.4796931435542486</v>
      </c>
      <c r="AU35">
        <f t="shared" ref="AU35:AU69" si="48">AL35*$K35</f>
        <v>-205.41999834997171</v>
      </c>
      <c r="AW35">
        <v>32</v>
      </c>
      <c r="AX35">
        <f>IF(Z35&gt;0, (R35*SUMPRODUCT(K35:$K$98, X35:$X$98)-K35*$AZ$3)/Z35, 0)</f>
        <v>-428569.03937666165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0.41929138799999999</v>
      </c>
      <c r="Q36" s="5">
        <f t="shared" si="29"/>
        <v>12.5</v>
      </c>
      <c r="R36">
        <f t="shared" si="31"/>
        <v>1000000</v>
      </c>
      <c r="S36">
        <f t="shared" si="32"/>
        <v>-696315.42983478447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-4298.9388437767757</v>
      </c>
      <c r="AC36">
        <f t="shared" si="33"/>
        <v>-3986.2168294928811</v>
      </c>
      <c r="AE36">
        <f t="shared" si="34"/>
        <v>0</v>
      </c>
      <c r="AF36">
        <f t="shared" si="35"/>
        <v>0</v>
      </c>
      <c r="AG36">
        <f t="shared" si="36"/>
        <v>-7.1559107027807337E-2</v>
      </c>
      <c r="AH36">
        <f t="shared" si="37"/>
        <v>-4205.8755279101888</v>
      </c>
      <c r="AI36">
        <f t="shared" si="38"/>
        <v>-4205.9470870172163</v>
      </c>
      <c r="AJ36">
        <f t="shared" si="39"/>
        <v>-312.72201428389462</v>
      </c>
      <c r="AK36">
        <f t="shared" si="30"/>
        <v>-300.92571906437433</v>
      </c>
      <c r="AL36">
        <f t="shared" si="40"/>
        <v>-4819.5948203654862</v>
      </c>
      <c r="AN36">
        <f t="shared" si="41"/>
        <v>0</v>
      </c>
      <c r="AO36">
        <f t="shared" si="42"/>
        <v>0</v>
      </c>
      <c r="AP36">
        <f t="shared" si="43"/>
        <v>-1.7000831553566837E-3</v>
      </c>
      <c r="AQ36">
        <f t="shared" si="44"/>
        <v>-99.922126414300322</v>
      </c>
      <c r="AR36">
        <f t="shared" si="45"/>
        <v>-99.923826497455678</v>
      </c>
      <c r="AS36">
        <f t="shared" si="46"/>
        <v>-7.4295704750293341</v>
      </c>
      <c r="AT36">
        <f t="shared" si="47"/>
        <v>-7.1493170784836231</v>
      </c>
      <c r="AU36">
        <f t="shared" si="48"/>
        <v>-114.50271405096866</v>
      </c>
      <c r="AW36">
        <v>33</v>
      </c>
      <c r="AX36">
        <f>IF(Z36&gt;0, (R36*SUMPRODUCT(K36:$K$98, X36:$X$98)-K36*$AZ$3)/Z36, 0)</f>
        <v>-696315.42983478447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31"/>
        <v>1000000</v>
      </c>
      <c r="S37">
        <f t="shared" si="32"/>
        <v>-1128995.8151043409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-3986.2168294928811</v>
      </c>
      <c r="AC37">
        <f t="shared" si="33"/>
        <v>-3637.1125426034905</v>
      </c>
      <c r="AE37">
        <f t="shared" si="34"/>
        <v>0</v>
      </c>
      <c r="AF37">
        <f t="shared" si="35"/>
        <v>0</v>
      </c>
      <c r="AG37">
        <f t="shared" si="36"/>
        <v>-4.0269331537196085E-2</v>
      </c>
      <c r="AH37">
        <f t="shared" si="37"/>
        <v>-2445.934753626655</v>
      </c>
      <c r="AI37">
        <f t="shared" si="38"/>
        <v>-2445.9750229581923</v>
      </c>
      <c r="AJ37">
        <f t="shared" si="39"/>
        <v>-349.10428688939055</v>
      </c>
      <c r="AK37">
        <f t="shared" si="30"/>
        <v>-279.03517806450168</v>
      </c>
      <c r="AL37">
        <f t="shared" si="40"/>
        <v>-3074.1144879120848</v>
      </c>
      <c r="AN37">
        <f t="shared" si="41"/>
        <v>0</v>
      </c>
      <c r="AO37">
        <f t="shared" si="42"/>
        <v>0</v>
      </c>
      <c r="AP37">
        <f t="shared" si="43"/>
        <v>-8.542040961883392E-4</v>
      </c>
      <c r="AQ37">
        <f t="shared" si="44"/>
        <v>-51.883838290869797</v>
      </c>
      <c r="AR37">
        <f t="shared" si="45"/>
        <v>-51.884692494965989</v>
      </c>
      <c r="AS37">
        <f t="shared" si="46"/>
        <v>-7.4052958038893326</v>
      </c>
      <c r="AT37">
        <f t="shared" si="47"/>
        <v>-5.9189706653853298</v>
      </c>
      <c r="AU37">
        <f t="shared" si="48"/>
        <v>-65.208958964240651</v>
      </c>
      <c r="AW37">
        <v>34</v>
      </c>
      <c r="AX37">
        <f>IF(Z37&gt;0, (R37*SUMPRODUCT(K37:$K$98, X37:$X$98)-K37*$AZ$3)/Z37, 0)</f>
        <v>-1128995.8151043409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0.43603590599999997</v>
      </c>
      <c r="Q38" s="5">
        <f t="shared" si="60"/>
        <v>12.5</v>
      </c>
      <c r="R38">
        <f t="shared" si="31"/>
        <v>1000000</v>
      </c>
      <c r="S38">
        <f t="shared" si="32"/>
        <v>-1842452.6857969905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-3637.1125426034905</v>
      </c>
      <c r="AC38">
        <f t="shared" si="33"/>
        <v>-3288.079940444637</v>
      </c>
      <c r="AE38">
        <f t="shared" si="34"/>
        <v>0</v>
      </c>
      <c r="AF38">
        <f t="shared" si="35"/>
        <v>0</v>
      </c>
      <c r="AG38">
        <f t="shared" si="36"/>
        <v>-2.2307763760988458E-2</v>
      </c>
      <c r="AH38">
        <f t="shared" si="37"/>
        <v>-1404.7099568668532</v>
      </c>
      <c r="AI38">
        <f t="shared" si="38"/>
        <v>-1404.7322646306143</v>
      </c>
      <c r="AJ38">
        <f t="shared" si="39"/>
        <v>-349.03260215885348</v>
      </c>
      <c r="AK38">
        <f t="shared" si="30"/>
        <v>-254.59787798224437</v>
      </c>
      <c r="AL38">
        <f t="shared" si="40"/>
        <v>-2008.3627447717122</v>
      </c>
      <c r="AN38">
        <f t="shared" si="41"/>
        <v>0</v>
      </c>
      <c r="AO38">
        <f t="shared" si="42"/>
        <v>0</v>
      </c>
      <c r="AP38">
        <f t="shared" si="43"/>
        <v>-4.2249856985362695E-4</v>
      </c>
      <c r="AQ38">
        <f t="shared" si="44"/>
        <v>-26.604546927885256</v>
      </c>
      <c r="AR38">
        <f t="shared" si="45"/>
        <v>-26.60496942645511</v>
      </c>
      <c r="AS38">
        <f t="shared" si="46"/>
        <v>-6.6105135783395683</v>
      </c>
      <c r="AT38">
        <f t="shared" si="47"/>
        <v>-4.8219642492081043</v>
      </c>
      <c r="AU38">
        <f t="shared" si="48"/>
        <v>-38.037447254002785</v>
      </c>
      <c r="AW38">
        <v>35</v>
      </c>
      <c r="AX38">
        <f>IF(Z38&gt;0, (R38*SUMPRODUCT(K38:$K$98, X38:$X$98)-K38*$AZ$3)/Z38, 0)</f>
        <v>-1842452.6857969905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0.445743585</v>
      </c>
      <c r="Q39" s="5">
        <f t="shared" si="60"/>
        <v>12.5</v>
      </c>
      <c r="R39">
        <f t="shared" si="31"/>
        <v>1000000</v>
      </c>
      <c r="S39">
        <f t="shared" si="32"/>
        <v>-3044115.4206608869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-3288.079940444637</v>
      </c>
      <c r="AC39">
        <f t="shared" si="33"/>
        <v>-2956.7233798281259</v>
      </c>
      <c r="AE39">
        <f t="shared" si="34"/>
        <v>0</v>
      </c>
      <c r="AF39">
        <f t="shared" si="35"/>
        <v>0</v>
      </c>
      <c r="AG39">
        <f t="shared" si="36"/>
        <v>-1.2141143531222495E-2</v>
      </c>
      <c r="AH39">
        <f t="shared" si="37"/>
        <v>-795.48340737248623</v>
      </c>
      <c r="AI39">
        <f t="shared" si="38"/>
        <v>-795.49554851601749</v>
      </c>
      <c r="AJ39">
        <f t="shared" si="39"/>
        <v>-331.35656061651116</v>
      </c>
      <c r="AK39">
        <f t="shared" si="30"/>
        <v>-230.16559583112462</v>
      </c>
      <c r="AL39">
        <f t="shared" si="40"/>
        <v>-1357.0177049636534</v>
      </c>
      <c r="AN39">
        <f t="shared" si="41"/>
        <v>0</v>
      </c>
      <c r="AO39">
        <f t="shared" si="42"/>
        <v>0</v>
      </c>
      <c r="AP39">
        <f t="shared" si="43"/>
        <v>-2.0531031872425182E-4</v>
      </c>
      <c r="AQ39">
        <f t="shared" si="44"/>
        <v>-13.451859084566326</v>
      </c>
      <c r="AR39">
        <f t="shared" si="45"/>
        <v>-13.452064394885051</v>
      </c>
      <c r="AS39">
        <f t="shared" si="46"/>
        <v>-5.6033371894992934</v>
      </c>
      <c r="AT39">
        <f t="shared" si="47"/>
        <v>-3.8921681238610124</v>
      </c>
      <c r="AU39">
        <f t="shared" si="48"/>
        <v>-22.947569708245361</v>
      </c>
      <c r="AW39">
        <v>36</v>
      </c>
      <c r="AX39">
        <f>IF(Z39&gt;0, (R39*SUMPRODUCT(K39:$K$98, X39:$X$98)-K39*$AZ$3)/Z39, 0)</f>
        <v>-3044115.4206608869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0.45538508599999999</v>
      </c>
      <c r="Q40" s="5">
        <f t="shared" si="60"/>
        <v>12.5</v>
      </c>
      <c r="R40">
        <f t="shared" si="31"/>
        <v>1000000</v>
      </c>
      <c r="S40">
        <f t="shared" si="32"/>
        <v>-5104440.5949247135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-2956.7233798281259</v>
      </c>
      <c r="AC40">
        <f t="shared" si="33"/>
        <v>-2650.5671071766242</v>
      </c>
      <c r="AE40">
        <f t="shared" si="34"/>
        <v>0</v>
      </c>
      <c r="AF40">
        <f t="shared" si="35"/>
        <v>0</v>
      </c>
      <c r="AG40">
        <f t="shared" si="36"/>
        <v>-6.4908364048061711E-3</v>
      </c>
      <c r="AH40">
        <f t="shared" si="37"/>
        <v>-442.31165528832798</v>
      </c>
      <c r="AI40">
        <f t="shared" si="38"/>
        <v>-442.31814612473278</v>
      </c>
      <c r="AJ40">
        <f t="shared" si="39"/>
        <v>-306.15627265150169</v>
      </c>
      <c r="AK40">
        <f t="shared" ref="AK40:AK69" si="61">G40*SUM(AB40:AB40, AE40:AF40)</f>
        <v>-206.97063658796884</v>
      </c>
      <c r="AL40">
        <f t="shared" si="40"/>
        <v>-955.4450553642032</v>
      </c>
      <c r="AN40">
        <f t="shared" si="41"/>
        <v>0</v>
      </c>
      <c r="AO40">
        <f t="shared" si="42"/>
        <v>0</v>
      </c>
      <c r="AP40">
        <f t="shared" si="43"/>
        <v>-9.8001748560784362E-5</v>
      </c>
      <c r="AQ40">
        <f t="shared" si="44"/>
        <v>-6.6782326534950593</v>
      </c>
      <c r="AR40">
        <f t="shared" si="45"/>
        <v>-6.6783306552436201</v>
      </c>
      <c r="AS40">
        <f t="shared" si="46"/>
        <v>-4.6224936481965431</v>
      </c>
      <c r="AT40">
        <f t="shared" si="47"/>
        <v>-3.1249415362464839</v>
      </c>
      <c r="AU40">
        <f t="shared" si="48"/>
        <v>-14.425765839686646</v>
      </c>
      <c r="AW40">
        <v>37</v>
      </c>
      <c r="AX40">
        <f>IF(Z40&gt;0, (R40*SUMPRODUCT(K40:$K$98, X40:$X$98)-K40*$AZ$3)/Z40, 0)</f>
        <v>-5104440.5949247135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0.465797664</v>
      </c>
      <c r="Q41" s="5">
        <f t="shared" si="60"/>
        <v>12.5</v>
      </c>
      <c r="R41">
        <f t="shared" si="31"/>
        <v>1000000</v>
      </c>
      <c r="S41">
        <f t="shared" si="32"/>
        <v>-8713713.6149531268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-2650.5671071766242</v>
      </c>
      <c r="AC41">
        <f t="shared" si="33"/>
        <v>-2371.8809364943436</v>
      </c>
      <c r="AE41">
        <f t="shared" si="34"/>
        <v>0</v>
      </c>
      <c r="AF41">
        <f t="shared" si="35"/>
        <v>0</v>
      </c>
      <c r="AG41">
        <f t="shared" si="36"/>
        <v>-3.4025116059932369E-3</v>
      </c>
      <c r="AH41">
        <f t="shared" si="37"/>
        <v>-241.87331478118983</v>
      </c>
      <c r="AI41">
        <f t="shared" si="38"/>
        <v>-241.87671729279583</v>
      </c>
      <c r="AJ41">
        <f t="shared" si="39"/>
        <v>-278.68617068228059</v>
      </c>
      <c r="AK41">
        <f t="shared" si="61"/>
        <v>-185.53969750236371</v>
      </c>
      <c r="AL41">
        <f t="shared" si="40"/>
        <v>-706.10258547744002</v>
      </c>
      <c r="AN41">
        <f t="shared" si="41"/>
        <v>0</v>
      </c>
      <c r="AO41">
        <f t="shared" si="42"/>
        <v>0</v>
      </c>
      <c r="AP41">
        <f t="shared" si="43"/>
        <v>-4.5868522792542684E-5</v>
      </c>
      <c r="AQ41">
        <f t="shared" si="44"/>
        <v>-3.2606418248234799</v>
      </c>
      <c r="AR41">
        <f t="shared" si="45"/>
        <v>-3.2606876933462727</v>
      </c>
      <c r="AS41">
        <f t="shared" si="46"/>
        <v>-3.7569079703918096</v>
      </c>
      <c r="AT41">
        <f t="shared" si="47"/>
        <v>-2.5012205186363619</v>
      </c>
      <c r="AU41">
        <f t="shared" si="48"/>
        <v>-9.5188161823744419</v>
      </c>
      <c r="AW41">
        <v>38</v>
      </c>
      <c r="AX41">
        <f>IF(Z41&gt;0, (R41*SUMPRODUCT(K41:$K$98, X41:$X$98)-K41*$AZ$3)/Z41, 0)</f>
        <v>-8713713.6149531268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0.47670810299999999</v>
      </c>
      <c r="Q42" s="5">
        <f t="shared" si="60"/>
        <v>12.5</v>
      </c>
      <c r="R42">
        <f t="shared" si="31"/>
        <v>1000000</v>
      </c>
      <c r="S42">
        <f t="shared" si="32"/>
        <v>-15175881.95461126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-2371.8809364943436</v>
      </c>
      <c r="AC42">
        <f t="shared" si="33"/>
        <v>-2120.3519324836543</v>
      </c>
      <c r="AE42">
        <f t="shared" si="34"/>
        <v>0</v>
      </c>
      <c r="AF42">
        <f t="shared" si="35"/>
        <v>0</v>
      </c>
      <c r="AG42">
        <f t="shared" si="36"/>
        <v>-1.7464816368047854E-3</v>
      </c>
      <c r="AH42">
        <f t="shared" si="37"/>
        <v>-129.76038825028155</v>
      </c>
      <c r="AI42">
        <f t="shared" si="38"/>
        <v>-129.76213473191837</v>
      </c>
      <c r="AJ42">
        <f t="shared" si="39"/>
        <v>-251.52900401068928</v>
      </c>
      <c r="AK42">
        <f t="shared" si="61"/>
        <v>-166.03166555460407</v>
      </c>
      <c r="AL42">
        <f t="shared" si="40"/>
        <v>-547.32280429721175</v>
      </c>
      <c r="AN42">
        <f t="shared" si="41"/>
        <v>0</v>
      </c>
      <c r="AO42">
        <f t="shared" si="42"/>
        <v>0</v>
      </c>
      <c r="AP42">
        <f t="shared" si="43"/>
        <v>-2.1021375961403547E-5</v>
      </c>
      <c r="AQ42">
        <f t="shared" si="44"/>
        <v>-1.561849749131806</v>
      </c>
      <c r="AR42">
        <f t="shared" si="45"/>
        <v>-1.5618707705077677</v>
      </c>
      <c r="AS42">
        <f t="shared" si="46"/>
        <v>-3.0275072162680252</v>
      </c>
      <c r="AT42">
        <f t="shared" si="47"/>
        <v>-1.9984258577758351</v>
      </c>
      <c r="AU42">
        <f t="shared" si="48"/>
        <v>-6.5878038445516287</v>
      </c>
      <c r="AW42">
        <v>39</v>
      </c>
      <c r="AX42">
        <f>IF(Z42&gt;0, (R42*SUMPRODUCT(K42:$K$98, X42:$X$98)-K42*$AZ$3)/Z42, 0)</f>
        <v>-15175881.95461126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0.48798100799999999</v>
      </c>
      <c r="Q43" s="5">
        <f t="shared" si="60"/>
        <v>12.5</v>
      </c>
      <c r="R43">
        <f t="shared" si="31"/>
        <v>1000000</v>
      </c>
      <c r="S43">
        <f t="shared" si="32"/>
        <v>-27008645.58670035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-2120.3519324836543</v>
      </c>
      <c r="AC43">
        <f t="shared" si="33"/>
        <v>-1894.4230270225062</v>
      </c>
      <c r="AE43">
        <f t="shared" si="34"/>
        <v>0</v>
      </c>
      <c r="AF43">
        <f t="shared" si="35"/>
        <v>0</v>
      </c>
      <c r="AG43">
        <f t="shared" si="36"/>
        <v>-8.7676695085524834E-4</v>
      </c>
      <c r="AH43">
        <f t="shared" si="37"/>
        <v>-68.179989566519126</v>
      </c>
      <c r="AI43">
        <f t="shared" si="38"/>
        <v>-68.180866333469979</v>
      </c>
      <c r="AJ43">
        <f t="shared" si="39"/>
        <v>-225.92890546114813</v>
      </c>
      <c r="AK43">
        <f t="shared" si="61"/>
        <v>-148.42463527385581</v>
      </c>
      <c r="AL43">
        <f t="shared" si="40"/>
        <v>-442.53440706847391</v>
      </c>
      <c r="AN43">
        <f t="shared" si="41"/>
        <v>0</v>
      </c>
      <c r="AO43">
        <f t="shared" si="42"/>
        <v>0</v>
      </c>
      <c r="AP43">
        <f t="shared" si="43"/>
        <v>-9.4224374737471767E-6</v>
      </c>
      <c r="AQ43">
        <f t="shared" si="44"/>
        <v>-0.73271658794233374</v>
      </c>
      <c r="AR43">
        <f t="shared" si="45"/>
        <v>-0.73272601037980745</v>
      </c>
      <c r="AS43">
        <f t="shared" si="46"/>
        <v>-2.4280123505376792</v>
      </c>
      <c r="AT43">
        <f t="shared" si="47"/>
        <v>-1.5950896005688151</v>
      </c>
      <c r="AU43">
        <f t="shared" si="48"/>
        <v>-4.7558279614863013</v>
      </c>
      <c r="AW43">
        <v>40</v>
      </c>
      <c r="AX43">
        <f>IF(Z43&gt;0, (R43*SUMPRODUCT(K43:$K$98, X43:$X$98)-K43*$AZ$3)/Z43, 0)</f>
        <v>-27008645.58670035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0.50007659900000001</v>
      </c>
      <c r="Q44" s="5">
        <f t="shared" si="60"/>
        <v>12.5</v>
      </c>
      <c r="R44">
        <f t="shared" si="31"/>
        <v>1000000</v>
      </c>
      <c r="S44">
        <f t="shared" si="32"/>
        <v>-49238864.209009014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-1894.4230270225062</v>
      </c>
      <c r="AC44">
        <f t="shared" si="33"/>
        <v>-1692.0389978869846</v>
      </c>
      <c r="AE44">
        <f t="shared" si="34"/>
        <v>0</v>
      </c>
      <c r="AF44">
        <f t="shared" si="35"/>
        <v>0</v>
      </c>
      <c r="AG44">
        <f t="shared" si="36"/>
        <v>-4.2954864644740318E-4</v>
      </c>
      <c r="AH44">
        <f t="shared" si="37"/>
        <v>-35.076050791943416</v>
      </c>
      <c r="AI44">
        <f t="shared" si="38"/>
        <v>-35.07648034058986</v>
      </c>
      <c r="AJ44">
        <f t="shared" si="39"/>
        <v>-202.38402913552159</v>
      </c>
      <c r="AK44">
        <f t="shared" si="61"/>
        <v>-132.60961189157544</v>
      </c>
      <c r="AL44">
        <f t="shared" si="40"/>
        <v>-370.07012136768685</v>
      </c>
      <c r="AN44">
        <f t="shared" si="41"/>
        <v>0</v>
      </c>
      <c r="AO44">
        <f t="shared" si="42"/>
        <v>0</v>
      </c>
      <c r="AP44">
        <f t="shared" si="43"/>
        <v>-4.1216719757572012E-6</v>
      </c>
      <c r="AQ44">
        <f t="shared" si="44"/>
        <v>-0.33656717758297428</v>
      </c>
      <c r="AR44">
        <f t="shared" si="45"/>
        <v>-0.33657129925495</v>
      </c>
      <c r="AS44">
        <f t="shared" si="46"/>
        <v>-1.9419467111063251</v>
      </c>
      <c r="AT44">
        <f t="shared" si="47"/>
        <v>-1.2724363714564086</v>
      </c>
      <c r="AU44">
        <f t="shared" si="48"/>
        <v>-3.5509543818176832</v>
      </c>
      <c r="AW44">
        <v>41</v>
      </c>
      <c r="AX44">
        <f>IF(Z44&gt;0, (R44*SUMPRODUCT(K44:$K$98, X44:$X$98)-K44*$AZ$3)/Z44, 0)</f>
        <v>-49238864.209009014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0.512515834</v>
      </c>
      <c r="Q45" s="5">
        <f t="shared" si="60"/>
        <v>12.5</v>
      </c>
      <c r="R45">
        <f t="shared" si="31"/>
        <v>1000000</v>
      </c>
      <c r="S45">
        <f t="shared" si="32"/>
        <v>-92089322.55297336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-1692.0389978869846</v>
      </c>
      <c r="AC45">
        <f t="shared" si="33"/>
        <v>-1511.0213278114745</v>
      </c>
      <c r="AE45">
        <f t="shared" si="34"/>
        <v>0</v>
      </c>
      <c r="AF45">
        <f t="shared" si="35"/>
        <v>0</v>
      </c>
      <c r="AG45">
        <f t="shared" si="36"/>
        <v>-2.0510267720536714E-4</v>
      </c>
      <c r="AH45">
        <f t="shared" si="37"/>
        <v>-17.61203862220496</v>
      </c>
      <c r="AI45">
        <f t="shared" si="38"/>
        <v>-17.612243724882166</v>
      </c>
      <c r="AJ45">
        <f t="shared" si="39"/>
        <v>-181.01767007551007</v>
      </c>
      <c r="AK45">
        <f t="shared" si="61"/>
        <v>-118.44272985208893</v>
      </c>
      <c r="AL45">
        <f t="shared" si="40"/>
        <v>-317.07264365248119</v>
      </c>
      <c r="AN45">
        <f t="shared" si="41"/>
        <v>0</v>
      </c>
      <c r="AO45">
        <f t="shared" si="42"/>
        <v>0</v>
      </c>
      <c r="AP45">
        <f t="shared" si="43"/>
        <v>-1.7571724159553563E-6</v>
      </c>
      <c r="AQ45">
        <f t="shared" si="44"/>
        <v>-0.15088729643783069</v>
      </c>
      <c r="AR45">
        <f t="shared" si="45"/>
        <v>-0.15088905361024665</v>
      </c>
      <c r="AS45">
        <f t="shared" si="46"/>
        <v>-1.5508293747853141</v>
      </c>
      <c r="AT45">
        <f t="shared" si="47"/>
        <v>-1.0147322336419335</v>
      </c>
      <c r="AU45">
        <f t="shared" si="48"/>
        <v>-2.7164506620374946</v>
      </c>
      <c r="AW45">
        <v>42</v>
      </c>
      <c r="AX45">
        <f>IF(Z45&gt;0, (R45*SUMPRODUCT(K45:$K$98, X45:$X$98)-K45*$AZ$3)/Z45, 0)</f>
        <v>-92089322.55297336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0.52569093300000003</v>
      </c>
      <c r="Q46" s="5">
        <f t="shared" si="60"/>
        <v>12.5</v>
      </c>
      <c r="R46">
        <f t="shared" si="31"/>
        <v>1000000</v>
      </c>
      <c r="S46">
        <f t="shared" si="32"/>
        <v>-177102036.86266264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-1511.0213278114745</v>
      </c>
      <c r="AC46">
        <f t="shared" si="33"/>
        <v>-1349.2487889890795</v>
      </c>
      <c r="AE46">
        <f t="shared" si="34"/>
        <v>0</v>
      </c>
      <c r="AF46">
        <f t="shared" si="35"/>
        <v>0</v>
      </c>
      <c r="AG46">
        <f t="shared" si="36"/>
        <v>-9.5231032692426169E-5</v>
      </c>
      <c r="AH46">
        <f t="shared" si="37"/>
        <v>-8.6256494192709834</v>
      </c>
      <c r="AI46">
        <f t="shared" si="38"/>
        <v>-8.625744650303675</v>
      </c>
      <c r="AJ46">
        <f t="shared" si="39"/>
        <v>-161.77253882239506</v>
      </c>
      <c r="AK46">
        <f t="shared" si="61"/>
        <v>-105.77149294680322</v>
      </c>
      <c r="AL46">
        <f t="shared" si="40"/>
        <v>-276.169776419502</v>
      </c>
      <c r="AN46">
        <f t="shared" si="41"/>
        <v>0</v>
      </c>
      <c r="AO46">
        <f t="shared" si="42"/>
        <v>0</v>
      </c>
      <c r="AP46">
        <f t="shared" si="43"/>
        <v>-7.2845632590211355E-7</v>
      </c>
      <c r="AQ46">
        <f t="shared" si="44"/>
        <v>-6.5980686198959665E-2</v>
      </c>
      <c r="AR46">
        <f t="shared" si="45"/>
        <v>-6.5981414655285564E-2</v>
      </c>
      <c r="AS46">
        <f t="shared" si="46"/>
        <v>-1.2374561729581162</v>
      </c>
      <c r="AT46">
        <f t="shared" si="47"/>
        <v>-0.80908408697050138</v>
      </c>
      <c r="AU46">
        <f t="shared" si="48"/>
        <v>-2.1125216745839035</v>
      </c>
      <c r="AW46">
        <v>43</v>
      </c>
      <c r="AX46">
        <f>IF(Z46&gt;0, (R46*SUMPRODUCT(K46:$K$98, X46:$X$98)-K46*$AZ$3)/Z46, 0)</f>
        <v>-177102036.86266264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0.53963832300000003</v>
      </c>
      <c r="Q47" s="5">
        <f t="shared" si="60"/>
        <v>12.5</v>
      </c>
      <c r="R47">
        <f t="shared" si="31"/>
        <v>1000000</v>
      </c>
      <c r="S47">
        <f t="shared" si="32"/>
        <v>-351126431.9090668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-1349.2487889890795</v>
      </c>
      <c r="AC47">
        <f t="shared" si="33"/>
        <v>-1204.7402820691773</v>
      </c>
      <c r="AE47">
        <f t="shared" si="34"/>
        <v>0</v>
      </c>
      <c r="AF47">
        <f t="shared" si="35"/>
        <v>0</v>
      </c>
      <c r="AG47">
        <f t="shared" si="36"/>
        <v>-4.288840758580287E-5</v>
      </c>
      <c r="AH47">
        <f t="shared" si="37"/>
        <v>-4.1112251823759234</v>
      </c>
      <c r="AI47">
        <f t="shared" si="38"/>
        <v>-4.1112680707835088</v>
      </c>
      <c r="AJ47">
        <f t="shared" si="39"/>
        <v>-144.50850691990217</v>
      </c>
      <c r="AK47">
        <f t="shared" si="61"/>
        <v>-94.447415229235574</v>
      </c>
      <c r="AL47">
        <f t="shared" si="40"/>
        <v>-243.06719021992126</v>
      </c>
      <c r="AN47">
        <f t="shared" si="41"/>
        <v>0</v>
      </c>
      <c r="AO47">
        <f t="shared" si="42"/>
        <v>0</v>
      </c>
      <c r="AP47">
        <f t="shared" si="43"/>
        <v>-2.9291858263797706E-7</v>
      </c>
      <c r="AQ47">
        <f t="shared" si="44"/>
        <v>-2.8078782149182718E-2</v>
      </c>
      <c r="AR47">
        <f t="shared" si="45"/>
        <v>-2.8079075067765354E-2</v>
      </c>
      <c r="AS47">
        <f t="shared" si="46"/>
        <v>-0.98696196498841504</v>
      </c>
      <c r="AT47">
        <f t="shared" si="47"/>
        <v>-0.6450554954137796</v>
      </c>
      <c r="AU47">
        <f t="shared" si="48"/>
        <v>-1.6600965354699602</v>
      </c>
      <c r="AW47">
        <v>44</v>
      </c>
      <c r="AX47">
        <f>IF(Z47&gt;0, (R47*SUMPRODUCT(K47:$K$98, X47:$X$98)-K47*$AZ$3)/Z47, 0)</f>
        <v>-351126431.9090668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0.55384314300000004</v>
      </c>
      <c r="Q48" s="5">
        <f t="shared" si="60"/>
        <v>12.5</v>
      </c>
      <c r="R48">
        <f t="shared" si="31"/>
        <v>1000000</v>
      </c>
      <c r="S48">
        <f t="shared" si="32"/>
        <v>-718806663.61095297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-1204.7402820691773</v>
      </c>
      <c r="AC48">
        <f t="shared" si="33"/>
        <v>-1075.6839969173081</v>
      </c>
      <c r="AE48">
        <f t="shared" si="34"/>
        <v>0</v>
      </c>
      <c r="AF48">
        <f t="shared" si="35"/>
        <v>0</v>
      </c>
      <c r="AG48">
        <f t="shared" si="36"/>
        <v>-1.8706073054358739E-5</v>
      </c>
      <c r="AH48">
        <f t="shared" si="37"/>
        <v>-1.9002760364468887</v>
      </c>
      <c r="AI48">
        <f t="shared" si="38"/>
        <v>-1.900294742519943</v>
      </c>
      <c r="AJ48">
        <f t="shared" si="39"/>
        <v>-129.05628515186913</v>
      </c>
      <c r="AK48">
        <f t="shared" si="61"/>
        <v>-84.33181974484242</v>
      </c>
      <c r="AL48">
        <f t="shared" si="40"/>
        <v>-215.2883996392315</v>
      </c>
      <c r="AN48">
        <f t="shared" si="41"/>
        <v>0</v>
      </c>
      <c r="AO48">
        <f t="shared" si="42"/>
        <v>0</v>
      </c>
      <c r="AP48">
        <f t="shared" si="43"/>
        <v>-1.1407004317881683E-7</v>
      </c>
      <c r="AQ48">
        <f t="shared" si="44"/>
        <v>-1.1587924889380177E-2</v>
      </c>
      <c r="AR48">
        <f t="shared" si="45"/>
        <v>-1.1588038959423355E-2</v>
      </c>
      <c r="AS48">
        <f t="shared" si="46"/>
        <v>-0.78698805339804523</v>
      </c>
      <c r="AT48">
        <f t="shared" si="47"/>
        <v>-0.51425728380767011</v>
      </c>
      <c r="AU48">
        <f t="shared" si="48"/>
        <v>-1.3128333761651387</v>
      </c>
      <c r="AW48">
        <v>45</v>
      </c>
      <c r="AX48">
        <f>IF(Z48&gt;0, (R48*SUMPRODUCT(K48:$K$98, X48:$X$98)-K48*$AZ$3)/Z48, 0)</f>
        <v>-718806663.61095297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0.568687897</v>
      </c>
      <c r="Q49" s="5">
        <f t="shared" si="60"/>
        <v>12.5</v>
      </c>
      <c r="R49">
        <f t="shared" si="31"/>
        <v>1000000</v>
      </c>
      <c r="S49">
        <f t="shared" si="32"/>
        <v>-1523331610.6871784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-1075.6839969173081</v>
      </c>
      <c r="AC49">
        <f t="shared" si="33"/>
        <v>-960.44168847253786</v>
      </c>
      <c r="AE49">
        <f t="shared" si="34"/>
        <v>0</v>
      </c>
      <c r="AF49">
        <f t="shared" si="35"/>
        <v>0</v>
      </c>
      <c r="AG49">
        <f t="shared" si="36"/>
        <v>-7.8810949774035118E-6</v>
      </c>
      <c r="AH49">
        <f t="shared" si="37"/>
        <v>-0.85103338771293102</v>
      </c>
      <c r="AI49">
        <f t="shared" si="38"/>
        <v>-0.85104126880790842</v>
      </c>
      <c r="AJ49">
        <f t="shared" si="39"/>
        <v>-115.24230844477029</v>
      </c>
      <c r="AK49">
        <f t="shared" si="61"/>
        <v>-75.297879784211574</v>
      </c>
      <c r="AL49">
        <f t="shared" si="40"/>
        <v>-191.39122949778977</v>
      </c>
      <c r="AN49">
        <f t="shared" si="41"/>
        <v>0</v>
      </c>
      <c r="AO49">
        <f t="shared" si="42"/>
        <v>0</v>
      </c>
      <c r="AP49">
        <f t="shared" si="43"/>
        <v>-4.2909901590150099E-8</v>
      </c>
      <c r="AQ49">
        <f t="shared" si="44"/>
        <v>-4.6335894975757519E-3</v>
      </c>
      <c r="AR49">
        <f t="shared" si="45"/>
        <v>-4.6336324074773422E-3</v>
      </c>
      <c r="AS49">
        <f t="shared" si="46"/>
        <v>-0.62745546508005634</v>
      </c>
      <c r="AT49">
        <f t="shared" si="47"/>
        <v>-0.40997153577661327</v>
      </c>
      <c r="AU49">
        <f t="shared" si="48"/>
        <v>-1.0420606332641469</v>
      </c>
      <c r="AW49">
        <v>46</v>
      </c>
      <c r="AX49">
        <f>IF(Z49&gt;0, (R49*SUMPRODUCT(K49:$K$98, X49:$X$98)-K49*$AZ$3)/Z49, 0)</f>
        <v>-1523331610.6871784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0.58363282999999999</v>
      </c>
      <c r="Q50" s="5">
        <f t="shared" si="60"/>
        <v>12.5</v>
      </c>
      <c r="R50">
        <f t="shared" si="31"/>
        <v>1000000</v>
      </c>
      <c r="S50">
        <f t="shared" si="32"/>
        <v>-3347031191.2277684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-960.44168847253786</v>
      </c>
      <c r="AC50">
        <f t="shared" si="33"/>
        <v>-857.54105744626804</v>
      </c>
      <c r="AE50">
        <f t="shared" si="34"/>
        <v>0</v>
      </c>
      <c r="AF50">
        <f t="shared" si="35"/>
        <v>0</v>
      </c>
      <c r="AG50">
        <f t="shared" si="36"/>
        <v>-3.2026182624686794E-6</v>
      </c>
      <c r="AH50">
        <f t="shared" si="37"/>
        <v>-0.36797326121286383</v>
      </c>
      <c r="AI50">
        <f t="shared" si="38"/>
        <v>-0.36797646383112631</v>
      </c>
      <c r="AJ50">
        <f t="shared" si="39"/>
        <v>-102.90063102626982</v>
      </c>
      <c r="AK50">
        <f t="shared" si="61"/>
        <v>-67.230918193077656</v>
      </c>
      <c r="AL50">
        <f t="shared" si="40"/>
        <v>-170.4995256831786</v>
      </c>
      <c r="AN50">
        <f t="shared" si="41"/>
        <v>0</v>
      </c>
      <c r="AO50">
        <f t="shared" si="42"/>
        <v>0</v>
      </c>
      <c r="AP50">
        <f t="shared" si="43"/>
        <v>-1.5568906494792673E-8</v>
      </c>
      <c r="AQ50">
        <f t="shared" si="44"/>
        <v>-1.7888305214343429E-3</v>
      </c>
      <c r="AR50">
        <f t="shared" si="45"/>
        <v>-1.7888460903408376E-3</v>
      </c>
      <c r="AS50">
        <f t="shared" si="46"/>
        <v>-0.50023142672903065</v>
      </c>
      <c r="AT50">
        <f t="shared" si="47"/>
        <v>-0.32683004751875833</v>
      </c>
      <c r="AU50">
        <f t="shared" si="48"/>
        <v>-0.82885032033812989</v>
      </c>
      <c r="AW50">
        <v>47</v>
      </c>
      <c r="AX50">
        <f>IF(Z50&gt;0, (R50*SUMPRODUCT(K50:$K$98, X50:$X$98)-K50*$AZ$3)/Z50, 0)</f>
        <v>-3347031191.2277684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0.59833308299999999</v>
      </c>
      <c r="Q51" s="5">
        <f t="shared" si="60"/>
        <v>12.5</v>
      </c>
      <c r="R51">
        <f t="shared" si="31"/>
        <v>1000000</v>
      </c>
      <c r="S51">
        <f t="shared" si="32"/>
        <v>-7630020258.8754702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-857.54105744626804</v>
      </c>
      <c r="AC51">
        <f t="shared" si="33"/>
        <v>-765.6631457269973</v>
      </c>
      <c r="AE51">
        <f t="shared" si="34"/>
        <v>0</v>
      </c>
      <c r="AF51">
        <f t="shared" si="35"/>
        <v>0</v>
      </c>
      <c r="AG51">
        <f t="shared" si="36"/>
        <v>-1.2543596211890046E-6</v>
      </c>
      <c r="AH51">
        <f t="shared" si="37"/>
        <v>-0.15329859669239906</v>
      </c>
      <c r="AI51">
        <f t="shared" si="38"/>
        <v>-0.15329985105202026</v>
      </c>
      <c r="AJ51">
        <f t="shared" si="39"/>
        <v>-91.877911719270742</v>
      </c>
      <c r="AK51">
        <f t="shared" si="61"/>
        <v>-60.027874021238766</v>
      </c>
      <c r="AL51">
        <f t="shared" si="40"/>
        <v>-152.05908559156154</v>
      </c>
      <c r="AN51">
        <f t="shared" si="41"/>
        <v>0</v>
      </c>
      <c r="AO51">
        <f t="shared" si="42"/>
        <v>0</v>
      </c>
      <c r="AP51">
        <f t="shared" si="43"/>
        <v>-5.4444871498899316E-9</v>
      </c>
      <c r="AQ51">
        <f t="shared" si="44"/>
        <v>-6.6538513014057323E-4</v>
      </c>
      <c r="AR51">
        <f t="shared" si="45"/>
        <v>-6.653905746277232E-4</v>
      </c>
      <c r="AS51">
        <f t="shared" si="46"/>
        <v>-0.39879162344218805</v>
      </c>
      <c r="AT51">
        <f t="shared" si="47"/>
        <v>-0.26054807825689835</v>
      </c>
      <c r="AU51">
        <f t="shared" si="48"/>
        <v>-0.66000509227371418</v>
      </c>
      <c r="AW51">
        <v>48</v>
      </c>
      <c r="AX51">
        <f>IF(Z51&gt;0, (R51*SUMPRODUCT(K51:$K$98, X51:$X$98)-K51*$AZ$3)/Z51, 0)</f>
        <v>-7630020258.8754702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0.61338487399999997</v>
      </c>
      <c r="Q52" s="5">
        <f t="shared" si="60"/>
        <v>12.5</v>
      </c>
      <c r="R52">
        <f t="shared" si="31"/>
        <v>1000000</v>
      </c>
      <c r="S52">
        <f t="shared" si="32"/>
        <v>-18088821063.583851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-765.6631457269973</v>
      </c>
      <c r="AC52">
        <f t="shared" si="33"/>
        <v>-683.62836419267001</v>
      </c>
      <c r="AE52">
        <f t="shared" si="34"/>
        <v>0</v>
      </c>
      <c r="AF52">
        <f t="shared" si="35"/>
        <v>0</v>
      </c>
      <c r="AG52">
        <f t="shared" si="36"/>
        <v>-4.7241080678340928E-7</v>
      </c>
      <c r="AH52">
        <f t="shared" si="37"/>
        <v>-6.1552417455496423E-2</v>
      </c>
      <c r="AI52">
        <f t="shared" si="38"/>
        <v>-6.1552889866303209E-2</v>
      </c>
      <c r="AJ52">
        <f t="shared" si="39"/>
        <v>-82.034781534327294</v>
      </c>
      <c r="AK52">
        <f t="shared" si="61"/>
        <v>-53.596420200889817</v>
      </c>
      <c r="AL52">
        <f t="shared" si="40"/>
        <v>-135.69275462508341</v>
      </c>
      <c r="AN52">
        <f t="shared" si="41"/>
        <v>0</v>
      </c>
      <c r="AO52">
        <f t="shared" si="42"/>
        <v>0</v>
      </c>
      <c r="AP52">
        <f t="shared" si="43"/>
        <v>-1.8307823338939087E-9</v>
      </c>
      <c r="AQ52">
        <f t="shared" si="44"/>
        <v>-2.3854043317356104E-4</v>
      </c>
      <c r="AR52">
        <f t="shared" si="45"/>
        <v>-2.3854226395589496E-4</v>
      </c>
      <c r="AS52">
        <f t="shared" si="46"/>
        <v>-0.31791785166919501</v>
      </c>
      <c r="AT52">
        <f t="shared" si="47"/>
        <v>-0.20770773626423678</v>
      </c>
      <c r="AU52">
        <f t="shared" si="48"/>
        <v>-0.52586413019738765</v>
      </c>
      <c r="AW52">
        <v>49</v>
      </c>
      <c r="AX52">
        <f>IF(Z52&gt;0, (R52*SUMPRODUCT(K52:$K$98, X52:$X$98)-K52*$AZ$3)/Z52, 0)</f>
        <v>-18088821063.583851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0.62870016699999998</v>
      </c>
      <c r="Q53" s="5">
        <f t="shared" si="60"/>
        <v>12.5</v>
      </c>
      <c r="R53">
        <f t="shared" si="31"/>
        <v>1000000</v>
      </c>
      <c r="S53">
        <f t="shared" si="32"/>
        <v>-44701759890.61068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-683.62836419267001</v>
      </c>
      <c r="AC53">
        <f t="shared" si="33"/>
        <v>-610.38266798358768</v>
      </c>
      <c r="AE53">
        <f t="shared" si="34"/>
        <v>0</v>
      </c>
      <c r="AF53">
        <f t="shared" si="35"/>
        <v>0</v>
      </c>
      <c r="AG53">
        <f t="shared" si="36"/>
        <v>-1.7068194559824106E-7</v>
      </c>
      <c r="AH53">
        <f t="shared" si="37"/>
        <v>-2.3760380249386731E-2</v>
      </c>
      <c r="AI53">
        <f t="shared" si="38"/>
        <v>-2.3760550931332329E-2</v>
      </c>
      <c r="AJ53">
        <f t="shared" si="39"/>
        <v>-73.245696209082325</v>
      </c>
      <c r="AK53">
        <f t="shared" si="61"/>
        <v>-47.853985493486903</v>
      </c>
      <c r="AL53">
        <f t="shared" si="40"/>
        <v>-121.12344225350056</v>
      </c>
      <c r="AN53">
        <f t="shared" si="41"/>
        <v>0</v>
      </c>
      <c r="AO53">
        <f t="shared" si="42"/>
        <v>0</v>
      </c>
      <c r="AP53">
        <f t="shared" si="43"/>
        <v>-5.9059049240644597E-10</v>
      </c>
      <c r="AQ53">
        <f t="shared" si="44"/>
        <v>-8.2215225647125007E-5</v>
      </c>
      <c r="AR53">
        <f t="shared" si="45"/>
        <v>-8.2215816237617411E-5</v>
      </c>
      <c r="AS53">
        <f t="shared" si="46"/>
        <v>-0.25344339519422887</v>
      </c>
      <c r="AT53">
        <f t="shared" si="47"/>
        <v>-0.16558347022088671</v>
      </c>
      <c r="AU53">
        <f t="shared" si="48"/>
        <v>-0.41910908123135315</v>
      </c>
      <c r="AW53">
        <v>50</v>
      </c>
      <c r="AX53">
        <f>IF(Z53&gt;0, (R53*SUMPRODUCT(K53:$K$98, X53:$X$98)-K53*$AZ$3)/Z53, 0)</f>
        <v>-44701759890.61068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0.64417999699999995</v>
      </c>
      <c r="Q54" s="5">
        <f t="shared" si="60"/>
        <v>12.5</v>
      </c>
      <c r="R54">
        <f t="shared" si="31"/>
        <v>1000000</v>
      </c>
      <c r="S54">
        <f t="shared" si="32"/>
        <v>-115413481977.15048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-610.38266798358768</v>
      </c>
      <c r="AC54">
        <f t="shared" si="33"/>
        <v>-544.98459417246011</v>
      </c>
      <c r="AE54">
        <f t="shared" si="34"/>
        <v>0</v>
      </c>
      <c r="AF54">
        <f t="shared" si="35"/>
        <v>0</v>
      </c>
      <c r="AG54">
        <f t="shared" si="36"/>
        <v>-5.9025230938829562E-8</v>
      </c>
      <c r="AH54">
        <f t="shared" si="37"/>
        <v>-8.795991616274328E-3</v>
      </c>
      <c r="AI54">
        <f t="shared" si="38"/>
        <v>-8.796050641505267E-3</v>
      </c>
      <c r="AJ54">
        <f t="shared" si="39"/>
        <v>-65.398073811127574</v>
      </c>
      <c r="AK54">
        <f t="shared" si="61"/>
        <v>-42.726786758851141</v>
      </c>
      <c r="AL54">
        <f t="shared" si="40"/>
        <v>-108.13365662062023</v>
      </c>
      <c r="AN54">
        <f t="shared" si="41"/>
        <v>0</v>
      </c>
      <c r="AO54">
        <f t="shared" si="42"/>
        <v>0</v>
      </c>
      <c r="AP54">
        <f t="shared" si="43"/>
        <v>-1.8235536237122196E-10</v>
      </c>
      <c r="AQ54">
        <f t="shared" si="44"/>
        <v>-2.7174755830472348E-5</v>
      </c>
      <c r="AR54">
        <f t="shared" si="45"/>
        <v>-2.7174938185834719E-5</v>
      </c>
      <c r="AS54">
        <f t="shared" si="46"/>
        <v>-0.20204392695332621</v>
      </c>
      <c r="AT54">
        <f t="shared" si="47"/>
        <v>-0.13200217192615238</v>
      </c>
      <c r="AU54">
        <f t="shared" si="48"/>
        <v>-0.33407327381766444</v>
      </c>
      <c r="AW54">
        <v>51</v>
      </c>
      <c r="AX54">
        <f>IF(Z54&gt;0, (R54*SUMPRODUCT(K54:$K$98, X54:$X$98)-K54*$AZ$3)/Z54, 0)</f>
        <v>-115413481977.15048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0.65972661300000002</v>
      </c>
      <c r="Q55" s="5">
        <f t="shared" si="60"/>
        <v>12.5</v>
      </c>
      <c r="R55">
        <f t="shared" si="31"/>
        <v>1000000</v>
      </c>
      <c r="S55">
        <f t="shared" si="32"/>
        <v>-312007448019.63147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-544.98459417246011</v>
      </c>
      <c r="AC55">
        <f t="shared" si="33"/>
        <v>-486.59341060940073</v>
      </c>
      <c r="AE55">
        <f t="shared" si="34"/>
        <v>0</v>
      </c>
      <c r="AF55">
        <f t="shared" si="35"/>
        <v>0</v>
      </c>
      <c r="AG55">
        <f t="shared" si="36"/>
        <v>-1.9494462940624431E-8</v>
      </c>
      <c r="AH55">
        <f t="shared" si="37"/>
        <v>-3.1152412551053474E-3</v>
      </c>
      <c r="AI55">
        <f t="shared" si="38"/>
        <v>-3.115260749568288E-3</v>
      </c>
      <c r="AJ55">
        <f t="shared" si="39"/>
        <v>-58.391183563059371</v>
      </c>
      <c r="AK55">
        <f t="shared" si="61"/>
        <v>-38.148921592072213</v>
      </c>
      <c r="AL55">
        <f t="shared" si="40"/>
        <v>-96.543220415881152</v>
      </c>
      <c r="AN55">
        <f t="shared" si="41"/>
        <v>0</v>
      </c>
      <c r="AO55">
        <f t="shared" si="42"/>
        <v>0</v>
      </c>
      <c r="AP55">
        <f t="shared" si="43"/>
        <v>-5.3774217114246273E-11</v>
      </c>
      <c r="AQ55">
        <f t="shared" si="44"/>
        <v>-8.5931918271109946E-6</v>
      </c>
      <c r="AR55">
        <f t="shared" si="45"/>
        <v>-8.5932456013281091E-6</v>
      </c>
      <c r="AS55">
        <f t="shared" si="46"/>
        <v>-0.16106830909070363</v>
      </c>
      <c r="AT55">
        <f t="shared" si="47"/>
        <v>-0.10523133664233887</v>
      </c>
      <c r="AU55">
        <f t="shared" si="48"/>
        <v>-0.26630823897864381</v>
      </c>
      <c r="AW55">
        <v>52</v>
      </c>
      <c r="AX55">
        <f>IF(Z55&gt;0, (R55*SUMPRODUCT(K55:$K$98, X55:$X$98)-K55*$AZ$3)/Z55, 0)</f>
        <v>-312007448019.63147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0.67535580100000003</v>
      </c>
      <c r="Q56" s="5">
        <f t="shared" si="60"/>
        <v>12.5</v>
      </c>
      <c r="R56">
        <f t="shared" si="31"/>
        <v>1000000</v>
      </c>
      <c r="S56">
        <f t="shared" si="32"/>
        <v>-885374922359.31567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-486.59341060940073</v>
      </c>
      <c r="AC56">
        <f t="shared" si="33"/>
        <v>-434.45840961525744</v>
      </c>
      <c r="AE56">
        <f t="shared" si="34"/>
        <v>0</v>
      </c>
      <c r="AF56">
        <f t="shared" si="35"/>
        <v>0</v>
      </c>
      <c r="AG56">
        <f t="shared" si="36"/>
        <v>-6.1338196768879576E-9</v>
      </c>
      <c r="AH56">
        <f t="shared" si="37"/>
        <v>-1.0532558907464182E-3</v>
      </c>
      <c r="AI56">
        <f t="shared" si="38"/>
        <v>-1.0532620245660949E-3</v>
      </c>
      <c r="AJ56">
        <f t="shared" si="39"/>
        <v>-52.135000994143297</v>
      </c>
      <c r="AK56">
        <f t="shared" si="61"/>
        <v>-34.061538742658051</v>
      </c>
      <c r="AL56">
        <f t="shared" si="40"/>
        <v>-86.197592998825911</v>
      </c>
      <c r="AN56">
        <f t="shared" si="41"/>
        <v>0</v>
      </c>
      <c r="AO56">
        <f t="shared" si="42"/>
        <v>0</v>
      </c>
      <c r="AP56">
        <f t="shared" si="43"/>
        <v>-1.5106915598896525E-11</v>
      </c>
      <c r="AQ56">
        <f t="shared" si="44"/>
        <v>-2.5940521051671214E-6</v>
      </c>
      <c r="AR56">
        <f t="shared" si="45"/>
        <v>-2.5940672120827199E-6</v>
      </c>
      <c r="AS56">
        <f t="shared" si="46"/>
        <v>-0.12840270846802981</v>
      </c>
      <c r="AT56">
        <f t="shared" si="47"/>
        <v>-8.3889781255347864E-2</v>
      </c>
      <c r="AU56">
        <f t="shared" si="48"/>
        <v>-0.21229508379058976</v>
      </c>
      <c r="AW56">
        <v>53</v>
      </c>
      <c r="AX56">
        <f>IF(Z56&gt;0, (R56*SUMPRODUCT(K56:$K$98, X56:$X$98)-K56*$AZ$3)/Z56, 0)</f>
        <v>-885374922359.31567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0.69109609699999996</v>
      </c>
      <c r="Q57" s="5">
        <f t="shared" si="60"/>
        <v>12.5</v>
      </c>
      <c r="R57">
        <f t="shared" si="31"/>
        <v>1000000</v>
      </c>
      <c r="S57">
        <f t="shared" si="32"/>
        <v>-2644707279157.5361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-434.45840961525744</v>
      </c>
      <c r="AC57">
        <f t="shared" si="33"/>
        <v>-387.90929650633183</v>
      </c>
      <c r="AE57">
        <f t="shared" si="34"/>
        <v>0</v>
      </c>
      <c r="AF57">
        <f t="shared" si="35"/>
        <v>0</v>
      </c>
      <c r="AG57">
        <f t="shared" si="36"/>
        <v>-1.8334226417200092E-9</v>
      </c>
      <c r="AH57">
        <f t="shared" si="37"/>
        <v>-3.3912470707192548E-4</v>
      </c>
      <c r="AI57">
        <f t="shared" si="38"/>
        <v>-3.3912654049456721E-4</v>
      </c>
      <c r="AJ57">
        <f t="shared" si="39"/>
        <v>-46.54911310892561</v>
      </c>
      <c r="AK57">
        <f t="shared" si="61"/>
        <v>-30.412088673068023</v>
      </c>
      <c r="AL57">
        <f t="shared" si="40"/>
        <v>-76.961540908534133</v>
      </c>
      <c r="AN57">
        <f t="shared" si="41"/>
        <v>0</v>
      </c>
      <c r="AO57">
        <f t="shared" si="42"/>
        <v>0</v>
      </c>
      <c r="AP57">
        <f t="shared" si="43"/>
        <v>-4.0317107453587082E-12</v>
      </c>
      <c r="AQ57">
        <f t="shared" si="44"/>
        <v>-7.4573788629327173E-7</v>
      </c>
      <c r="AR57">
        <f t="shared" si="45"/>
        <v>-7.4574191800401719E-7</v>
      </c>
      <c r="AS57">
        <f t="shared" si="46"/>
        <v>-0.1023618642192124</v>
      </c>
      <c r="AT57">
        <f t="shared" si="47"/>
        <v>-6.6876421127308724E-2</v>
      </c>
      <c r="AU57">
        <f t="shared" si="48"/>
        <v>-0.16923903108843913</v>
      </c>
      <c r="AW57">
        <v>54</v>
      </c>
      <c r="AX57">
        <f>IF(Z57&gt;0, (R57*SUMPRODUCT(K57:$K$98, X57:$X$98)-K57*$AZ$3)/Z57, 0)</f>
        <v>-2644707279157.5361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0.70685825099999999</v>
      </c>
      <c r="Q58" s="5">
        <f t="shared" si="60"/>
        <v>12.5</v>
      </c>
      <c r="R58">
        <f t="shared" si="31"/>
        <v>1000000</v>
      </c>
      <c r="S58">
        <f t="shared" si="32"/>
        <v>-8339800815818.3291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-387.90929650633183</v>
      </c>
      <c r="AC58">
        <f t="shared" si="33"/>
        <v>-346.34758680298239</v>
      </c>
      <c r="AE58">
        <f t="shared" si="34"/>
        <v>0</v>
      </c>
      <c r="AF58">
        <f t="shared" si="35"/>
        <v>0</v>
      </c>
      <c r="AG58">
        <f t="shared" si="36"/>
        <v>-5.1911849343280394E-10</v>
      </c>
      <c r="AH58">
        <f t="shared" si="37"/>
        <v>-1.0367759374960042E-4</v>
      </c>
      <c r="AI58">
        <f t="shared" si="38"/>
        <v>-1.0367811286809385E-4</v>
      </c>
      <c r="AJ58">
        <f t="shared" si="39"/>
        <v>-41.561709703349436</v>
      </c>
      <c r="AK58">
        <f t="shared" si="61"/>
        <v>-27.15365075544323</v>
      </c>
      <c r="AL58">
        <f t="shared" si="40"/>
        <v>-68.715464136905524</v>
      </c>
      <c r="AN58">
        <f t="shared" si="41"/>
        <v>0</v>
      </c>
      <c r="AO58">
        <f t="shared" si="42"/>
        <v>0</v>
      </c>
      <c r="AP58">
        <f t="shared" si="43"/>
        <v>-1.0192371713419272E-12</v>
      </c>
      <c r="AQ58">
        <f t="shared" si="44"/>
        <v>-2.0356057185729728E-7</v>
      </c>
      <c r="AR58">
        <f t="shared" si="45"/>
        <v>-2.0356159109446864E-7</v>
      </c>
      <c r="AS58">
        <f t="shared" si="46"/>
        <v>-8.1602254533549107E-2</v>
      </c>
      <c r="AT58">
        <f t="shared" si="47"/>
        <v>-5.331347377853915E-2</v>
      </c>
      <c r="AU58">
        <f t="shared" si="48"/>
        <v>-0.13491593187367931</v>
      </c>
      <c r="AW58">
        <v>55</v>
      </c>
      <c r="AX58">
        <f>IF(Z58&gt;0, (R58*SUMPRODUCT(K58:$K$98, X58:$X$98)-K58*$AZ$3)/Z58, 0)</f>
        <v>-8339800815818.3291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0.722550582</v>
      </c>
      <c r="Q59" s="5">
        <f t="shared" si="60"/>
        <v>12.5</v>
      </c>
      <c r="R59">
        <f t="shared" si="31"/>
        <v>1000000</v>
      </c>
      <c r="S59">
        <f t="shared" si="32"/>
        <v>-27841715971156.656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-346.34758680298239</v>
      </c>
      <c r="AC59">
        <f t="shared" si="33"/>
        <v>-309.23891696271505</v>
      </c>
      <c r="AE59">
        <f t="shared" si="34"/>
        <v>0</v>
      </c>
      <c r="AF59">
        <f t="shared" si="35"/>
        <v>0</v>
      </c>
      <c r="AG59">
        <f t="shared" si="36"/>
        <v>-1.3883793894164025E-10</v>
      </c>
      <c r="AH59">
        <f t="shared" si="37"/>
        <v>-3.000714956454685E-5</v>
      </c>
      <c r="AI59">
        <f t="shared" si="38"/>
        <v>-3.0007288402485791E-5</v>
      </c>
      <c r="AJ59">
        <f t="shared" si="39"/>
        <v>-37.108669840267339</v>
      </c>
      <c r="AK59">
        <f t="shared" si="61"/>
        <v>-24.24433107620877</v>
      </c>
      <c r="AL59">
        <f t="shared" si="40"/>
        <v>-61.353030923764507</v>
      </c>
      <c r="AN59">
        <f t="shared" si="41"/>
        <v>0</v>
      </c>
      <c r="AO59">
        <f t="shared" si="42"/>
        <v>0</v>
      </c>
      <c r="AP59">
        <f t="shared" si="43"/>
        <v>-2.433878466780042E-13</v>
      </c>
      <c r="AQ59">
        <f t="shared" si="44"/>
        <v>-5.2603600810653071E-8</v>
      </c>
      <c r="AR59">
        <f t="shared" si="45"/>
        <v>-5.2603844198499752E-8</v>
      </c>
      <c r="AS59">
        <f t="shared" si="46"/>
        <v>-6.5052818518892969E-2</v>
      </c>
      <c r="AT59">
        <f t="shared" si="47"/>
        <v>-4.2501174965348845E-2</v>
      </c>
      <c r="AU59">
        <f t="shared" si="48"/>
        <v>-0.107554046088086</v>
      </c>
      <c r="AW59">
        <v>56</v>
      </c>
      <c r="AX59">
        <f>IF(Z59&gt;0, (R59*SUMPRODUCT(K59:$K$98, X59:$X$98)-K59*$AZ$3)/Z59, 0)</f>
        <v>-27841715971156.656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0.74076925400000004</v>
      </c>
      <c r="Q60" s="5">
        <f t="shared" si="60"/>
        <v>12.5</v>
      </c>
      <c r="R60">
        <f t="shared" si="31"/>
        <v>1000000</v>
      </c>
      <c r="S60">
        <f t="shared" si="32"/>
        <v>-99741606432120.125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-309.23891696271505</v>
      </c>
      <c r="AC60">
        <f t="shared" si="33"/>
        <v>-276.106175904758</v>
      </c>
      <c r="AE60">
        <f t="shared" si="34"/>
        <v>0</v>
      </c>
      <c r="AF60">
        <f t="shared" si="35"/>
        <v>0</v>
      </c>
      <c r="AG60">
        <f t="shared" si="36"/>
        <v>-3.460268309552745E-11</v>
      </c>
      <c r="AH60">
        <f t="shared" si="37"/>
        <v>-8.227750116535712E-6</v>
      </c>
      <c r="AI60">
        <f t="shared" si="38"/>
        <v>-8.2277847192188068E-6</v>
      </c>
      <c r="AJ60">
        <f t="shared" si="39"/>
        <v>-33.132741057957048</v>
      </c>
      <c r="AK60">
        <f t="shared" si="61"/>
        <v>-21.646724187390056</v>
      </c>
      <c r="AL60">
        <f t="shared" si="40"/>
        <v>-54.779473473131823</v>
      </c>
      <c r="AN60">
        <f t="shared" si="41"/>
        <v>0</v>
      </c>
      <c r="AO60">
        <f t="shared" si="42"/>
        <v>0</v>
      </c>
      <c r="AP60">
        <f t="shared" si="43"/>
        <v>-5.4160477316868401E-14</v>
      </c>
      <c r="AQ60">
        <f t="shared" si="44"/>
        <v>-1.2878159544023681E-8</v>
      </c>
      <c r="AR60">
        <f t="shared" si="45"/>
        <v>-1.2878213704500997E-8</v>
      </c>
      <c r="AS60">
        <f t="shared" si="46"/>
        <v>-5.1859708842841211E-2</v>
      </c>
      <c r="AT60">
        <f t="shared" si="47"/>
        <v>-3.3881676490202087E-2</v>
      </c>
      <c r="AU60">
        <f t="shared" si="48"/>
        <v>-8.5741398211256994E-2</v>
      </c>
      <c r="AW60">
        <v>57</v>
      </c>
      <c r="AX60">
        <f>IF(Z60&gt;0, (R60*SUMPRODUCT(K60:$K$98, X60:$X$98)-K60*$AZ$3)/Z60, 0)</f>
        <v>-99741606432120.125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0.75888896100000003</v>
      </c>
      <c r="Q61" s="5">
        <f t="shared" si="60"/>
        <v>12.5</v>
      </c>
      <c r="R61">
        <f t="shared" si="31"/>
        <v>1000000</v>
      </c>
      <c r="S61">
        <f t="shared" si="32"/>
        <v>-385334279713808.06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-276.106175904758</v>
      </c>
      <c r="AC61">
        <f t="shared" si="33"/>
        <v>-246.52337135463557</v>
      </c>
      <c r="AE61">
        <f t="shared" si="34"/>
        <v>0</v>
      </c>
      <c r="AF61">
        <f t="shared" si="35"/>
        <v>0</v>
      </c>
      <c r="AG61">
        <f t="shared" si="36"/>
        <v>-7.9970620423950842E-12</v>
      </c>
      <c r="AH61">
        <f t="shared" si="37"/>
        <v>-2.1007675377741675E-6</v>
      </c>
      <c r="AI61">
        <f t="shared" si="38"/>
        <v>-2.1007755348362098E-6</v>
      </c>
      <c r="AJ61">
        <f t="shared" si="39"/>
        <v>-29.582804550122432</v>
      </c>
      <c r="AK61">
        <f t="shared" si="61"/>
        <v>-19.327432313333063</v>
      </c>
      <c r="AL61">
        <f t="shared" si="40"/>
        <v>-48.910238964231027</v>
      </c>
      <c r="AN61">
        <f t="shared" si="41"/>
        <v>0</v>
      </c>
      <c r="AO61">
        <f t="shared" si="42"/>
        <v>0</v>
      </c>
      <c r="AP61">
        <f t="shared" si="43"/>
        <v>-1.117596802271195E-14</v>
      </c>
      <c r="AQ61">
        <f t="shared" si="44"/>
        <v>-2.935842025590166E-9</v>
      </c>
      <c r="AR61">
        <f t="shared" si="45"/>
        <v>-2.9358532015581888E-9</v>
      </c>
      <c r="AS61">
        <f t="shared" si="46"/>
        <v>-4.1342242428731704E-2</v>
      </c>
      <c r="AT61">
        <f t="shared" si="47"/>
        <v>-2.7010265063574283E-2</v>
      </c>
      <c r="AU61">
        <f t="shared" si="48"/>
        <v>-6.8352510428159194E-2</v>
      </c>
      <c r="AW61">
        <v>58</v>
      </c>
      <c r="AX61">
        <f>IF(Z61&gt;0, (R61*SUMPRODUCT(K61:$K$98, X61:$X$98)-K61*$AZ$3)/Z61, 0)</f>
        <v>-385334279713808.06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0.77688723800000004</v>
      </c>
      <c r="Q62" s="5">
        <f t="shared" si="60"/>
        <v>12.5</v>
      </c>
      <c r="R62">
        <f t="shared" si="31"/>
        <v>1000000</v>
      </c>
      <c r="S62">
        <f t="shared" si="32"/>
        <v>-1614396344946036.8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-246.52337135463557</v>
      </c>
      <c r="AC62">
        <f t="shared" si="33"/>
        <v>-220.11015299774948</v>
      </c>
      <c r="AE62">
        <f t="shared" si="34"/>
        <v>0</v>
      </c>
      <c r="AF62">
        <f t="shared" si="35"/>
        <v>0</v>
      </c>
      <c r="AG62">
        <f t="shared" si="36"/>
        <v>-1.7042759797401777E-12</v>
      </c>
      <c r="AH62">
        <f t="shared" si="37"/>
        <v>-4.9702523537847647E-7</v>
      </c>
      <c r="AI62">
        <f t="shared" si="38"/>
        <v>-4.9702693965445626E-7</v>
      </c>
      <c r="AJ62">
        <f t="shared" si="39"/>
        <v>-26.413218356886091</v>
      </c>
      <c r="AK62">
        <f t="shared" si="61"/>
        <v>-17.256635994824492</v>
      </c>
      <c r="AL62">
        <f t="shared" si="40"/>
        <v>-43.669854848737522</v>
      </c>
      <c r="AN62">
        <f t="shared" si="41"/>
        <v>0</v>
      </c>
      <c r="AO62">
        <f t="shared" si="42"/>
        <v>0</v>
      </c>
      <c r="AP62">
        <f t="shared" si="43"/>
        <v>-2.1265548333426988E-15</v>
      </c>
      <c r="AQ62">
        <f t="shared" si="44"/>
        <v>-6.201762092243577E-10</v>
      </c>
      <c r="AR62">
        <f t="shared" si="45"/>
        <v>-6.2017833577919116E-10</v>
      </c>
      <c r="AS62">
        <f t="shared" si="46"/>
        <v>-3.2957782559099015E-2</v>
      </c>
      <c r="AT62">
        <f t="shared" si="47"/>
        <v>-2.1532417940681309E-2</v>
      </c>
      <c r="AU62">
        <f t="shared" si="48"/>
        <v>-5.4490201119958656E-2</v>
      </c>
      <c r="AW62">
        <v>59</v>
      </c>
      <c r="AX62">
        <f>IF(Z62&gt;0, (R62*SUMPRODUCT(K62:$K$98, X62:$X$98)-K62*$AZ$3)/Z62, 0)</f>
        <v>-1614396344946036.8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0.79474162100000001</v>
      </c>
      <c r="Q63" s="5">
        <f t="shared" si="60"/>
        <v>12.5</v>
      </c>
      <c r="R63">
        <f t="shared" si="31"/>
        <v>1000000</v>
      </c>
      <c r="S63">
        <f t="shared" si="32"/>
        <v>-7382143165244035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-220.11015299774948</v>
      </c>
      <c r="AC63">
        <f t="shared" si="33"/>
        <v>-196.52692231995727</v>
      </c>
      <c r="AE63">
        <f t="shared" si="34"/>
        <v>0</v>
      </c>
      <c r="AF63">
        <f t="shared" si="35"/>
        <v>0</v>
      </c>
      <c r="AG63">
        <f t="shared" si="36"/>
        <v>-3.3277416517270395E-13</v>
      </c>
      <c r="AH63">
        <f t="shared" si="37"/>
        <v>-1.0835672438160576E-7</v>
      </c>
      <c r="AI63">
        <f t="shared" si="38"/>
        <v>-1.0835705715577094E-7</v>
      </c>
      <c r="AJ63">
        <f t="shared" si="39"/>
        <v>-23.583230677792216</v>
      </c>
      <c r="AK63">
        <f t="shared" si="61"/>
        <v>-15.407710709842465</v>
      </c>
      <c r="AL63">
        <f t="shared" si="40"/>
        <v>-38.990941495991734</v>
      </c>
      <c r="AN63">
        <f t="shared" si="41"/>
        <v>0</v>
      </c>
      <c r="AO63">
        <f t="shared" si="42"/>
        <v>0</v>
      </c>
      <c r="AP63">
        <f t="shared" si="43"/>
        <v>-3.707389728688487E-16</v>
      </c>
      <c r="AQ63">
        <f t="shared" si="44"/>
        <v>-1.2071868824258296E-10</v>
      </c>
      <c r="AR63">
        <f t="shared" si="45"/>
        <v>-1.2071905898155581E-10</v>
      </c>
      <c r="AS63">
        <f t="shared" si="46"/>
        <v>-2.6273742476000891E-2</v>
      </c>
      <c r="AT63">
        <f t="shared" si="47"/>
        <v>-1.7165511751378908E-2</v>
      </c>
      <c r="AU63">
        <f t="shared" si="48"/>
        <v>-4.3439254348098852E-2</v>
      </c>
      <c r="AW63">
        <v>60</v>
      </c>
      <c r="AX63">
        <f>IF(Z63&gt;0, (R63*SUMPRODUCT(K63:$K$98, X63:$X$98)-K63*$AZ$3)/Z63, 0)</f>
        <v>-7382143165244035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0.81243025300000005</v>
      </c>
      <c r="Q64" s="5">
        <f t="shared" si="60"/>
        <v>12.5</v>
      </c>
      <c r="R64">
        <f t="shared" si="31"/>
        <v>1000000</v>
      </c>
      <c r="S64">
        <f t="shared" si="32"/>
        <v>-3.7118931383543184E+16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-196.52692231995727</v>
      </c>
      <c r="AC64">
        <f t="shared" si="33"/>
        <v>-175.47046635720974</v>
      </c>
      <c r="AE64">
        <f t="shared" si="34"/>
        <v>0</v>
      </c>
      <c r="AF64">
        <f t="shared" si="35"/>
        <v>0</v>
      </c>
      <c r="AG64">
        <f t="shared" si="36"/>
        <v>-5.9090624317853218E-14</v>
      </c>
      <c r="AH64">
        <f t="shared" si="37"/>
        <v>-2.1628463936249894E-8</v>
      </c>
      <c r="AI64">
        <f t="shared" si="38"/>
        <v>-2.1628523026874213E-8</v>
      </c>
      <c r="AJ64">
        <f t="shared" si="39"/>
        <v>-21.056455962747521</v>
      </c>
      <c r="AK64">
        <f t="shared" si="61"/>
        <v>-13.75688456239701</v>
      </c>
      <c r="AL64">
        <f t="shared" si="40"/>
        <v>-34.813340546773055</v>
      </c>
      <c r="AN64">
        <f t="shared" si="41"/>
        <v>0</v>
      </c>
      <c r="AO64">
        <f t="shared" si="42"/>
        <v>0</v>
      </c>
      <c r="AP64">
        <f t="shared" si="43"/>
        <v>-5.8778594299429723E-17</v>
      </c>
      <c r="AQ64">
        <f t="shared" si="44"/>
        <v>-2.1514254108914207E-11</v>
      </c>
      <c r="AR64">
        <f t="shared" si="45"/>
        <v>-2.1514312887508507E-11</v>
      </c>
      <c r="AS64">
        <f t="shared" si="46"/>
        <v>-2.0945266642650853E-2</v>
      </c>
      <c r="AT64">
        <f t="shared" si="47"/>
        <v>-1.3684240873266825E-2</v>
      </c>
      <c r="AU64">
        <f t="shared" si="48"/>
        <v>-3.4629507537431992E-2</v>
      </c>
      <c r="AW64">
        <v>61</v>
      </c>
      <c r="AX64">
        <f>IF(Z64&gt;0, (R64*SUMPRODUCT(K64:$K$98, X64:$X$98)-K64*$AZ$3)/Z64, 0)</f>
        <v>-3.7118931383543184E+16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0.830029028</v>
      </c>
      <c r="Q65" s="5">
        <f t="shared" si="60"/>
        <v>12.5</v>
      </c>
      <c r="R65">
        <f t="shared" si="31"/>
        <v>1000000</v>
      </c>
      <c r="S65">
        <f t="shared" si="32"/>
        <v>-2.0717448051153094E+17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-175.47046635720974</v>
      </c>
      <c r="AC65">
        <f t="shared" si="33"/>
        <v>-156.67005924752743</v>
      </c>
      <c r="AE65">
        <f t="shared" si="34"/>
        <v>0</v>
      </c>
      <c r="AF65">
        <f t="shared" si="35"/>
        <v>0</v>
      </c>
      <c r="AG65">
        <f t="shared" si="36"/>
        <v>-9.4527846082138159E-15</v>
      </c>
      <c r="AH65">
        <f t="shared" si="37"/>
        <v>-3.9237546773168693E-9</v>
      </c>
      <c r="AI65">
        <f t="shared" si="38"/>
        <v>-3.9237641301014774E-9</v>
      </c>
      <c r="AJ65">
        <f t="shared" si="39"/>
        <v>-18.800407109682311</v>
      </c>
      <c r="AK65">
        <f t="shared" si="61"/>
        <v>-12.282932645004683</v>
      </c>
      <c r="AL65">
        <f t="shared" si="40"/>
        <v>-31.083339758610755</v>
      </c>
      <c r="AN65">
        <f t="shared" si="41"/>
        <v>0</v>
      </c>
      <c r="AO65">
        <f t="shared" si="42"/>
        <v>0</v>
      </c>
      <c r="AP65">
        <f t="shared" si="43"/>
        <v>-8.3954186275655617E-18</v>
      </c>
      <c r="AQ65">
        <f t="shared" si="44"/>
        <v>-3.4848528209687127E-12</v>
      </c>
      <c r="AR65">
        <f t="shared" si="45"/>
        <v>-3.4848612163873402E-12</v>
      </c>
      <c r="AS65">
        <f t="shared" si="46"/>
        <v>-1.669743833127153E-2</v>
      </c>
      <c r="AT65">
        <f t="shared" si="47"/>
        <v>-1.0908993043108271E-2</v>
      </c>
      <c r="AU65">
        <f t="shared" si="48"/>
        <v>-2.760643137786466E-2</v>
      </c>
      <c r="AW65">
        <v>62</v>
      </c>
      <c r="AX65">
        <f>IF(Z65&gt;0, (R65*SUMPRODUCT(K65:$K$98, X65:$X$98)-K65*$AZ$3)/Z65, 0)</f>
        <v>-2.0717448051153094E+17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0.84762719500000006</v>
      </c>
      <c r="Q66" s="5">
        <f t="shared" si="60"/>
        <v>12.5</v>
      </c>
      <c r="R66">
        <f t="shared" si="31"/>
        <v>1000000</v>
      </c>
      <c r="S66">
        <f t="shared" si="32"/>
        <v>-1.2992454193934195E+18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-156.67005924752743</v>
      </c>
      <c r="AC66">
        <f t="shared" si="33"/>
        <v>-139.88398147100972</v>
      </c>
      <c r="AE66">
        <f t="shared" si="34"/>
        <v>0</v>
      </c>
      <c r="AF66">
        <f t="shared" si="35"/>
        <v>0</v>
      </c>
      <c r="AG66">
        <f t="shared" si="36"/>
        <v>-1.3458194597322262E-15</v>
      </c>
      <c r="AH66">
        <f t="shared" si="37"/>
        <v>-6.4099498419195616E-10</v>
      </c>
      <c r="AI66">
        <f t="shared" si="38"/>
        <v>-6.4099633001141587E-10</v>
      </c>
      <c r="AJ66">
        <f t="shared" si="39"/>
        <v>-16.786077776517715</v>
      </c>
      <c r="AK66">
        <f t="shared" si="61"/>
        <v>-10.966904147326922</v>
      </c>
      <c r="AL66">
        <f t="shared" si="40"/>
        <v>-27.752981924485631</v>
      </c>
      <c r="AN66">
        <f t="shared" si="41"/>
        <v>0</v>
      </c>
      <c r="AO66">
        <f t="shared" si="42"/>
        <v>0</v>
      </c>
      <c r="AP66">
        <f t="shared" si="43"/>
        <v>-1.0672136599604989E-18</v>
      </c>
      <c r="AQ66">
        <f t="shared" si="44"/>
        <v>-5.0829893872386769E-13</v>
      </c>
      <c r="AR66">
        <f t="shared" si="45"/>
        <v>-5.0830000593752765E-13</v>
      </c>
      <c r="AS66">
        <f t="shared" si="46"/>
        <v>-1.3311095608487802E-2</v>
      </c>
      <c r="AT66">
        <f t="shared" si="47"/>
        <v>-8.6965824642136289E-3</v>
      </c>
      <c r="AU66">
        <f t="shared" si="48"/>
        <v>-2.2007678073209729E-2</v>
      </c>
      <c r="AW66">
        <v>63</v>
      </c>
      <c r="AX66">
        <f>IF(Z66&gt;0, (R66*SUMPRODUCT(K66:$K$98, X66:$X$98)-K66*$AZ$3)/Z66, 0)</f>
        <v>-1.2992454193934195E+18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0.86522596900000004</v>
      </c>
      <c r="Q67" s="5">
        <f t="shared" si="60"/>
        <v>12.5</v>
      </c>
      <c r="R67">
        <f t="shared" si="31"/>
        <v>1000000</v>
      </c>
      <c r="S67">
        <f t="shared" si="32"/>
        <v>-9.2971313319984292E+18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-139.88398147100972</v>
      </c>
      <c r="AC67">
        <f t="shared" si="33"/>
        <v>-124.89641202768766</v>
      </c>
      <c r="AE67">
        <f t="shared" si="34"/>
        <v>0</v>
      </c>
      <c r="AF67">
        <f t="shared" si="35"/>
        <v>0</v>
      </c>
      <c r="AG67">
        <f t="shared" si="36"/>
        <v>-1.6792331898903195E-16</v>
      </c>
      <c r="AH67">
        <f t="shared" si="37"/>
        <v>-9.3155035691669766E-11</v>
      </c>
      <c r="AI67">
        <f t="shared" ref="AI67:AI69" si="62">SUM(AE67:AH67)</f>
        <v>-9.315520361498876E-11</v>
      </c>
      <c r="AJ67">
        <f t="shared" si="39"/>
        <v>-14.987569443322059</v>
      </c>
      <c r="AK67">
        <f t="shared" si="61"/>
        <v>-9.7918787029706813</v>
      </c>
      <c r="AL67">
        <f t="shared" ref="AL67:AL69" si="63">SUM(AI67:AK67)</f>
        <v>-24.779448146385896</v>
      </c>
      <c r="AN67">
        <f t="shared" si="41"/>
        <v>0</v>
      </c>
      <c r="AO67">
        <f t="shared" si="42"/>
        <v>0</v>
      </c>
      <c r="AP67">
        <f t="shared" si="43"/>
        <v>-1.1889334847458452E-19</v>
      </c>
      <c r="AQ67">
        <f t="shared" si="44"/>
        <v>-6.5955783790668519E-14</v>
      </c>
      <c r="AR67">
        <f t="shared" si="45"/>
        <v>-6.5955902684016996E-14</v>
      </c>
      <c r="AS67">
        <f t="shared" si="46"/>
        <v>-1.0611523922584642E-2</v>
      </c>
      <c r="AT67">
        <f t="shared" si="47"/>
        <v>-6.9328622960888233E-3</v>
      </c>
      <c r="AU67">
        <f t="shared" si="48"/>
        <v>-1.7544386218739421E-2</v>
      </c>
      <c r="AW67">
        <v>64</v>
      </c>
      <c r="AX67">
        <f>IF(Z67&gt;0, (R67*SUMPRODUCT(K67:$K$98, X67:$X$98)-K67*$AZ$3)/Z67, 0)</f>
        <v>-9.2971313319984292E+18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0.88282474399999999</v>
      </c>
      <c r="Q68" s="5">
        <f t="shared" si="60"/>
        <v>12.5</v>
      </c>
      <c r="R68">
        <f t="shared" si="31"/>
        <v>1000000</v>
      </c>
      <c r="S68">
        <f t="shared" si="32"/>
        <v>-7.7452673570994274E+19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-124.89641202768766</v>
      </c>
      <c r="AC68">
        <f t="shared" si="33"/>
        <v>-111.51465359614974</v>
      </c>
      <c r="AE68">
        <f t="shared" si="34"/>
        <v>0</v>
      </c>
      <c r="AF68">
        <f t="shared" si="35"/>
        <v>0</v>
      </c>
      <c r="AG68">
        <f t="shared" si="36"/>
        <v>-1.7997224701019156E-17</v>
      </c>
      <c r="AH68">
        <f t="shared" si="37"/>
        <v>-1.1859748887849798E-11</v>
      </c>
      <c r="AI68">
        <f t="shared" si="62"/>
        <v>-1.18597668850745E-11</v>
      </c>
      <c r="AJ68">
        <f t="shared" si="39"/>
        <v>-13.381758431537918</v>
      </c>
      <c r="AK68">
        <f t="shared" si="61"/>
        <v>-8.7427488419381376</v>
      </c>
      <c r="AL68">
        <f t="shared" si="63"/>
        <v>-22.124507273487914</v>
      </c>
      <c r="AN68">
        <f t="shared" si="41"/>
        <v>0</v>
      </c>
      <c r="AO68">
        <f t="shared" si="42"/>
        <v>0</v>
      </c>
      <c r="AP68">
        <f t="shared" si="43"/>
        <v>-1.1377165231661431E-20</v>
      </c>
      <c r="AQ68">
        <f t="shared" si="44"/>
        <v>-7.4972849950269902E-15</v>
      </c>
      <c r="AR68">
        <f t="shared" si="45"/>
        <v>-7.4972963721922228E-15</v>
      </c>
      <c r="AS68">
        <f t="shared" si="46"/>
        <v>-8.4594419025708946E-3</v>
      </c>
      <c r="AT68">
        <f t="shared" si="47"/>
        <v>-5.5268353763463377E-3</v>
      </c>
      <c r="AU68">
        <f t="shared" si="48"/>
        <v>-1.3986277278924729E-2</v>
      </c>
      <c r="AW68">
        <v>65</v>
      </c>
      <c r="AX68">
        <f>IF(Z68&gt;0, (R68*SUMPRODUCT(K68:$K$98, X68:$X$98)-K68*$AZ$3)/Z68, 0)</f>
        <v>-7.7452673570994274E+19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-111.51465359614974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-1.4397779760815326E-12</v>
      </c>
      <c r="AI69">
        <f t="shared" si="62"/>
        <v>-1.4397779760815326E-12</v>
      </c>
      <c r="AJ69">
        <f t="shared" si="39"/>
        <v>-111.51465359614974</v>
      </c>
      <c r="AK69">
        <f t="shared" si="61"/>
        <v>-7.8060257517304823</v>
      </c>
      <c r="AL69">
        <f t="shared" si="63"/>
        <v>-119.32067934788166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-8.1265465940438798E-16</v>
      </c>
      <c r="AR69">
        <f t="shared" si="45"/>
        <v>-8.1265465940438798E-16</v>
      </c>
      <c r="AS69">
        <f t="shared" si="46"/>
        <v>-6.2942276060795596E-2</v>
      </c>
      <c r="AT69">
        <f t="shared" si="47"/>
        <v>-4.4059593242556918E-3</v>
      </c>
      <c r="AU69">
        <f t="shared" si="48"/>
        <v>-6.7348235385052094E-2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299443.93571184261</v>
      </c>
      <c r="AO71" s="6">
        <f t="shared" si="70"/>
        <v>-29944.393571184264</v>
      </c>
      <c r="AP71" s="6">
        <f t="shared" si="70"/>
        <v>-690.23478401257546</v>
      </c>
      <c r="AQ71" s="6">
        <f t="shared" si="70"/>
        <v>-176401.96282296078</v>
      </c>
      <c r="AR71" s="6">
        <f t="shared" si="70"/>
        <v>92407.344533685027</v>
      </c>
      <c r="AS71" s="6">
        <f t="shared" si="70"/>
        <v>-21009.018116916897</v>
      </c>
      <c r="AT71" s="6">
        <f t="shared" si="70"/>
        <v>12255.260568201524</v>
      </c>
      <c r="AU71" s="6">
        <f t="shared" si="70"/>
        <v>83653.586984969632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52" priority="1" operator="lessThan">
      <formula>0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56FB3-1789-4D84-A067-F1252087F091}">
  <sheetPr codeName="Sheet45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v>48439.653062920923</v>
      </c>
      <c r="K3">
        <v>1</v>
      </c>
      <c r="L3" s="2">
        <v>0</v>
      </c>
      <c r="O3">
        <f>$C$3</f>
        <v>48439.653062920923</v>
      </c>
      <c r="P3">
        <f>O3*C5</f>
        <v>4843.9653062920925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48439.653062920923</v>
      </c>
      <c r="AF3">
        <f t="shared" ref="AF3:AF34" si="4">-$Z3*P3</f>
        <v>-4843.9653062920925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42970.730785928834</v>
      </c>
      <c r="AJ3">
        <f t="shared" ref="AJ3:AJ34" si="8">AB3-AC3</f>
        <v>0</v>
      </c>
      <c r="AL3">
        <f t="shared" ref="AL3:AL34" si="9">SUM(AI3:AK3)</f>
        <v>42970.730785928834</v>
      </c>
      <c r="AN3">
        <f t="shared" ref="AN3:AN34" si="10">AE3*$K3</f>
        <v>48439.653062920923</v>
      </c>
      <c r="AO3">
        <f t="shared" ref="AO3:AO34" si="11">AF3*$K3</f>
        <v>-4843.9653062920925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42970.730785928834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42970.730785928834</v>
      </c>
      <c r="AW3">
        <v>0</v>
      </c>
      <c r="AX3">
        <f>IF(Z3&gt;0, (R3*SUMPRODUCT(K3:$K$98, X3:$X$98)-K3*$AZ$3)/Z3, 0)</f>
        <v>0</v>
      </c>
      <c r="AZ3">
        <f>C6*SUMPRODUCT(X4:X98, K4:K98)/1</f>
        <v>32034.12891981818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2000000</v>
      </c>
      <c r="S4">
        <f t="shared" si="1"/>
        <v>3471.1532746722573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3432.2280985519501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-3432.2280985519501</v>
      </c>
      <c r="AK4">
        <f>G4*SUM(AB4, AE4:AF4)</f>
        <v>0</v>
      </c>
      <c r="AL4">
        <f t="shared" si="9"/>
        <v>-5860.0340985519497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-2167.6839285714282</v>
      </c>
      <c r="AR4">
        <f t="shared" si="14"/>
        <v>-2167.6839285714282</v>
      </c>
      <c r="AS4">
        <f t="shared" si="15"/>
        <v>-3064.4893737070979</v>
      </c>
      <c r="AT4">
        <f t="shared" si="16"/>
        <v>0</v>
      </c>
      <c r="AU4">
        <f t="shared" si="17"/>
        <v>-5232.1733022785265</v>
      </c>
      <c r="AW4">
        <v>1</v>
      </c>
      <c r="AX4">
        <f>IF(Z4&gt;0, (R4*SUMPRODUCT(K4:$K$98, X4:$X$98)-K4*$AZ$3)/Z4, 0)</f>
        <v>3471.1532746722573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1.221979E-3</v>
      </c>
      <c r="Q5" s="5">
        <f t="shared" ref="Q5:Q36" si="29">$C$8</f>
        <v>12.5</v>
      </c>
      <c r="R5">
        <f t="shared" si="0"/>
        <v>2000000</v>
      </c>
      <c r="S5">
        <f t="shared" si="1"/>
        <v>4427.818347314359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3432.2280985519501</v>
      </c>
      <c r="AC5">
        <f t="shared" si="2"/>
        <v>4329.0335436876449</v>
      </c>
      <c r="AE5">
        <f t="shared" si="3"/>
        <v>0</v>
      </c>
      <c r="AF5">
        <f t="shared" si="4"/>
        <v>0</v>
      </c>
      <c r="AG5">
        <f t="shared" si="5"/>
        <v>-12.221124502299674</v>
      </c>
      <c r="AH5">
        <f t="shared" si="6"/>
        <v>-2416.5516920519262</v>
      </c>
      <c r="AI5">
        <f t="shared" si="7"/>
        <v>-2428.7728165542258</v>
      </c>
      <c r="AJ5">
        <f t="shared" si="8"/>
        <v>-896.80544513569475</v>
      </c>
      <c r="AK5">
        <f>G5*SUM(AB5, AE5:AF5)</f>
        <v>240.25596689863653</v>
      </c>
      <c r="AL5">
        <f t="shared" si="9"/>
        <v>-3085.3222947912841</v>
      </c>
      <c r="AN5">
        <f t="shared" si="10"/>
        <v>0</v>
      </c>
      <c r="AO5">
        <f t="shared" si="11"/>
        <v>0</v>
      </c>
      <c r="AP5">
        <f t="shared" si="12"/>
        <v>-9.7426056300220605</v>
      </c>
      <c r="AQ5">
        <f t="shared" si="13"/>
        <v>-1926.4602136893543</v>
      </c>
      <c r="AR5">
        <f t="shared" si="14"/>
        <v>-1936.2028193193762</v>
      </c>
      <c r="AS5">
        <f t="shared" si="15"/>
        <v>-714.92781021659334</v>
      </c>
      <c r="AT5">
        <f t="shared" si="16"/>
        <v>191.53058585669365</v>
      </c>
      <c r="AU5">
        <f t="shared" si="17"/>
        <v>-2459.600043679276</v>
      </c>
      <c r="AW5">
        <v>2</v>
      </c>
      <c r="AX5">
        <f>IF(Z5&gt;0, (R5*SUMPRODUCT(K5:$K$98, X5:$X$98)-K5*$AZ$3)/Z5, 0)</f>
        <v>4427.818347314359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1.231956E-3</v>
      </c>
      <c r="Q6" s="5">
        <f t="shared" si="29"/>
        <v>12.5</v>
      </c>
      <c r="R6">
        <f t="shared" si="0"/>
        <v>2000000</v>
      </c>
      <c r="S6">
        <f t="shared" si="1"/>
        <v>5315.6914213523623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4329.0335436876449</v>
      </c>
      <c r="AC6">
        <f t="shared" si="2"/>
        <v>5138.7245565224766</v>
      </c>
      <c r="AE6">
        <f t="shared" si="3"/>
        <v>0</v>
      </c>
      <c r="AF6">
        <f t="shared" si="4"/>
        <v>0</v>
      </c>
      <c r="AG6">
        <f t="shared" si="5"/>
        <v>-12.083857369619324</v>
      </c>
      <c r="AH6">
        <f t="shared" si="6"/>
        <v>-2408.9420251768152</v>
      </c>
      <c r="AI6">
        <f t="shared" si="7"/>
        <v>-2421.0258825464343</v>
      </c>
      <c r="AJ6">
        <f t="shared" si="8"/>
        <v>-809.69101283483178</v>
      </c>
      <c r="AK6">
        <f>G6*SUM(AB6, AE6:AF6)</f>
        <v>303.03234805813514</v>
      </c>
      <c r="AL6">
        <f t="shared" si="9"/>
        <v>-2927.684547323131</v>
      </c>
      <c r="AN6">
        <f t="shared" si="10"/>
        <v>0</v>
      </c>
      <c r="AO6">
        <f t="shared" si="11"/>
        <v>0</v>
      </c>
      <c r="AP6">
        <f t="shared" si="12"/>
        <v>-8.6010509930895545</v>
      </c>
      <c r="AQ6">
        <f t="shared" si="13"/>
        <v>-1714.6373516484937</v>
      </c>
      <c r="AR6">
        <f t="shared" si="14"/>
        <v>-1723.238402641583</v>
      </c>
      <c r="AS6">
        <f t="shared" si="15"/>
        <v>-576.32206976786824</v>
      </c>
      <c r="AT6">
        <f t="shared" si="16"/>
        <v>215.69243979629925</v>
      </c>
      <c r="AU6">
        <f t="shared" si="17"/>
        <v>-2083.8680326131521</v>
      </c>
      <c r="AW6">
        <v>3</v>
      </c>
      <c r="AX6">
        <f>IF(Z6&gt;0, (R6*SUMPRODUCT(K6:$K$98, X6:$X$98)-K6*$AZ$3)/Z6, 0)</f>
        <v>5315.6914213523623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1.2424070000000001E-3</v>
      </c>
      <c r="Q7" s="5">
        <f t="shared" si="29"/>
        <v>12.5</v>
      </c>
      <c r="R7">
        <f t="shared" si="0"/>
        <v>2000000</v>
      </c>
      <c r="S7">
        <f t="shared" si="1"/>
        <v>6138.1366747511611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5138.7245565224766</v>
      </c>
      <c r="AC7">
        <f t="shared" si="2"/>
        <v>5867.0793714134415</v>
      </c>
      <c r="AE7">
        <f t="shared" si="3"/>
        <v>0</v>
      </c>
      <c r="AF7">
        <f t="shared" si="4"/>
        <v>0</v>
      </c>
      <c r="AG7">
        <f t="shared" si="5"/>
        <v>-11.948005726940114</v>
      </c>
      <c r="AH7">
        <f t="shared" si="6"/>
        <v>-2402.0910372826615</v>
      </c>
      <c r="AI7">
        <f t="shared" si="7"/>
        <v>-2414.0390430096018</v>
      </c>
      <c r="AJ7">
        <f t="shared" si="8"/>
        <v>-728.35481489096492</v>
      </c>
      <c r="AK7">
        <f>G7*SUM(AB7, AE7:AF7)</f>
        <v>359.71071895657337</v>
      </c>
      <c r="AL7">
        <f t="shared" si="9"/>
        <v>-2782.6831389439931</v>
      </c>
      <c r="AN7">
        <f t="shared" si="10"/>
        <v>0</v>
      </c>
      <c r="AO7">
        <f t="shared" si="11"/>
        <v>0</v>
      </c>
      <c r="AP7">
        <f t="shared" si="12"/>
        <v>-7.5931736403548991</v>
      </c>
      <c r="AQ7">
        <f t="shared" si="13"/>
        <v>-1526.5722801673448</v>
      </c>
      <c r="AR7">
        <f t="shared" si="14"/>
        <v>-1534.1654538076998</v>
      </c>
      <c r="AS7">
        <f t="shared" si="15"/>
        <v>-462.88265235641256</v>
      </c>
      <c r="AT7">
        <f t="shared" si="16"/>
        <v>228.6026648929018</v>
      </c>
      <c r="AU7">
        <f t="shared" si="17"/>
        <v>-1768.4454412712105</v>
      </c>
      <c r="AW7">
        <v>4</v>
      </c>
      <c r="AX7">
        <f>IF(Z7&gt;0, (R7*SUMPRODUCT(K7:$K$98, X7:$X$98)-K7*$AZ$3)/Z7, 0)</f>
        <v>6138.1366747511611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1.255709E-3</v>
      </c>
      <c r="Q8" s="5">
        <f t="shared" si="29"/>
        <v>12.5</v>
      </c>
      <c r="R8">
        <f t="shared" si="0"/>
        <v>2000000</v>
      </c>
      <c r="S8">
        <f t="shared" si="1"/>
        <v>6900.7255498349277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5867.0793714134415</v>
      </c>
      <c r="AC8">
        <f t="shared" si="2"/>
        <v>6521.7500970848923</v>
      </c>
      <c r="AE8">
        <f t="shared" si="3"/>
        <v>0</v>
      </c>
      <c r="AF8">
        <f t="shared" si="4"/>
        <v>0</v>
      </c>
      <c r="AG8">
        <f t="shared" si="5"/>
        <v>-11.813522451347342</v>
      </c>
      <c r="AH8">
        <f t="shared" si="6"/>
        <v>-2400.5149317392388</v>
      </c>
      <c r="AI8">
        <f t="shared" si="7"/>
        <v>-2412.3284541905859</v>
      </c>
      <c r="AJ8">
        <f t="shared" si="8"/>
        <v>-654.67072567145078</v>
      </c>
      <c r="AK8">
        <f>G8*SUM(AB8, AE8:AF8)</f>
        <v>410.69555599894096</v>
      </c>
      <c r="AL8">
        <f t="shared" si="9"/>
        <v>-2656.3036238630957</v>
      </c>
      <c r="AN8">
        <f t="shared" si="10"/>
        <v>0</v>
      </c>
      <c r="AO8">
        <f t="shared" si="11"/>
        <v>0</v>
      </c>
      <c r="AP8">
        <f t="shared" si="12"/>
        <v>-6.7033098995291018</v>
      </c>
      <c r="AQ8">
        <f t="shared" si="13"/>
        <v>-1362.1166398223443</v>
      </c>
      <c r="AR8">
        <f t="shared" si="14"/>
        <v>-1368.8199497218734</v>
      </c>
      <c r="AS8">
        <f t="shared" si="15"/>
        <v>-371.47775139876501</v>
      </c>
      <c r="AT8">
        <f t="shared" si="16"/>
        <v>233.03968799808098</v>
      </c>
      <c r="AU8">
        <f t="shared" si="17"/>
        <v>-1507.2580131225573</v>
      </c>
      <c r="AW8">
        <v>5</v>
      </c>
      <c r="AX8">
        <f>IF(Z8&gt;0, (R8*SUMPRODUCT(K8:$K$98, X8:$X$98)-K8*$AZ$3)/Z8, 0)</f>
        <v>6900.7255498349277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1.2766120000000001E-3</v>
      </c>
      <c r="Q9" s="5">
        <f t="shared" si="29"/>
        <v>12.5</v>
      </c>
      <c r="R9">
        <f t="shared" si="0"/>
        <v>2000000</v>
      </c>
      <c r="S9">
        <f t="shared" si="1"/>
        <v>7605.9350354730514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6521.7500970848923</v>
      </c>
      <c r="AC9">
        <f t="shared" si="2"/>
        <v>7107.1718553329047</v>
      </c>
      <c r="AE9">
        <f t="shared" si="3"/>
        <v>0</v>
      </c>
      <c r="AF9">
        <f t="shared" si="4"/>
        <v>0</v>
      </c>
      <c r="AG9">
        <f t="shared" si="5"/>
        <v>-11.680305942310211</v>
      </c>
      <c r="AH9">
        <f t="shared" si="6"/>
        <v>-2413.0055237855095</v>
      </c>
      <c r="AI9">
        <f t="shared" si="7"/>
        <v>-2424.6858297278195</v>
      </c>
      <c r="AJ9">
        <f t="shared" si="8"/>
        <v>-585.42175824801234</v>
      </c>
      <c r="AK9">
        <f t="shared" ref="AK9:AK40" si="30">G9*SUM(AB9:AB9, AE9:AF9)</f>
        <v>456.52250679594249</v>
      </c>
      <c r="AL9">
        <f t="shared" si="9"/>
        <v>-2553.5850811798891</v>
      </c>
      <c r="AN9">
        <f t="shared" si="10"/>
        <v>0</v>
      </c>
      <c r="AO9">
        <f t="shared" si="11"/>
        <v>0</v>
      </c>
      <c r="AP9">
        <f t="shared" si="12"/>
        <v>-5.9176064952467442</v>
      </c>
      <c r="AQ9">
        <f t="shared" si="13"/>
        <v>-1222.5036939225208</v>
      </c>
      <c r="AR9">
        <f t="shared" si="14"/>
        <v>-1228.4213004177675</v>
      </c>
      <c r="AS9">
        <f t="shared" si="15"/>
        <v>-296.59288174278896</v>
      </c>
      <c r="AT9">
        <f t="shared" si="16"/>
        <v>231.28850946070941</v>
      </c>
      <c r="AU9">
        <f t="shared" si="17"/>
        <v>-1293.7256726998469</v>
      </c>
      <c r="AW9">
        <v>6</v>
      </c>
      <c r="AX9">
        <f>IF(Z9&gt;0, (R9*SUMPRODUCT(K9:$K$98, X9:$X$98)-K9*$AZ$3)/Z9, 0)</f>
        <v>7605.9350354730514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1.3013160000000001E-3</v>
      </c>
      <c r="Q10" s="5">
        <f t="shared" si="29"/>
        <v>12.5</v>
      </c>
      <c r="R10">
        <f t="shared" si="0"/>
        <v>2000000</v>
      </c>
      <c r="S10">
        <f t="shared" si="1"/>
        <v>8251.7986148475829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7107.1718553329047</v>
      </c>
      <c r="AC10">
        <f t="shared" si="2"/>
        <v>7623.5417311160609</v>
      </c>
      <c r="AE10">
        <f t="shared" si="3"/>
        <v>0</v>
      </c>
      <c r="AF10">
        <f t="shared" si="4"/>
        <v>0</v>
      </c>
      <c r="AG10">
        <f t="shared" si="5"/>
        <v>-11.548303113879484</v>
      </c>
      <c r="AH10">
        <f t="shared" si="6"/>
        <v>-2431.9630412197371</v>
      </c>
      <c r="AI10">
        <f t="shared" si="7"/>
        <v>-2443.5113443336168</v>
      </c>
      <c r="AJ10">
        <f t="shared" si="8"/>
        <v>-516.3698757831562</v>
      </c>
      <c r="AK10">
        <f t="shared" si="30"/>
        <v>497.5020298733034</v>
      </c>
      <c r="AL10">
        <f t="shared" si="9"/>
        <v>-2462.3791902434696</v>
      </c>
      <c r="AN10">
        <f t="shared" si="10"/>
        <v>0</v>
      </c>
      <c r="AO10">
        <f t="shared" si="11"/>
        <v>0</v>
      </c>
      <c r="AP10">
        <f t="shared" si="12"/>
        <v>-5.2238658520359893</v>
      </c>
      <c r="AQ10">
        <f t="shared" si="13"/>
        <v>-1100.0965734240733</v>
      </c>
      <c r="AR10">
        <f t="shared" si="14"/>
        <v>-1105.3204392761095</v>
      </c>
      <c r="AS10">
        <f t="shared" si="15"/>
        <v>-233.57950813411989</v>
      </c>
      <c r="AT10">
        <f t="shared" si="16"/>
        <v>225.04465284170055</v>
      </c>
      <c r="AU10">
        <f t="shared" si="17"/>
        <v>-1113.8552945685287</v>
      </c>
      <c r="AW10">
        <v>7</v>
      </c>
      <c r="AX10">
        <f>IF(Z10&gt;0, (R10*SUMPRODUCT(K10:$K$98, X10:$X$98)-K10*$AZ$3)/Z10, 0)</f>
        <v>8251.7986148475829</v>
      </c>
    </row>
    <row r="11" spans="1:52" x14ac:dyDescent="0.25">
      <c r="A11" t="s">
        <v>33</v>
      </c>
      <c r="C11" s="25">
        <f>AU100</f>
        <v>8246.9670665749036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1.325545E-3</v>
      </c>
      <c r="Q11" s="5">
        <f t="shared" si="29"/>
        <v>12.5</v>
      </c>
      <c r="R11">
        <f t="shared" si="0"/>
        <v>2000000</v>
      </c>
      <c r="S11">
        <f t="shared" si="1"/>
        <v>8841.6927454500255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7623.5417311160609</v>
      </c>
      <c r="AC11">
        <f t="shared" si="2"/>
        <v>8076.0108449292002</v>
      </c>
      <c r="AE11">
        <f t="shared" si="3"/>
        <v>0</v>
      </c>
      <c r="AF11">
        <f t="shared" si="4"/>
        <v>0</v>
      </c>
      <c r="AG11">
        <f t="shared" si="5"/>
        <v>-11.417512287289602</v>
      </c>
      <c r="AH11">
        <f t="shared" si="6"/>
        <v>-2449.2472721739809</v>
      </c>
      <c r="AI11">
        <f t="shared" si="7"/>
        <v>-2460.6647844612708</v>
      </c>
      <c r="AJ11">
        <f t="shared" si="8"/>
        <v>-452.4691138131393</v>
      </c>
      <c r="AK11">
        <f t="shared" si="30"/>
        <v>533.64792117812431</v>
      </c>
      <c r="AL11">
        <f t="shared" si="9"/>
        <v>-2379.4859770962858</v>
      </c>
      <c r="AN11">
        <f t="shared" si="10"/>
        <v>0</v>
      </c>
      <c r="AO11">
        <f t="shared" si="11"/>
        <v>0</v>
      </c>
      <c r="AP11">
        <f t="shared" si="12"/>
        <v>-4.6113417180846357</v>
      </c>
      <c r="AQ11">
        <f t="shared" si="13"/>
        <v>-989.20989440529206</v>
      </c>
      <c r="AR11">
        <f t="shared" si="14"/>
        <v>-993.82123612337682</v>
      </c>
      <c r="AS11">
        <f t="shared" si="15"/>
        <v>-182.74468624781528</v>
      </c>
      <c r="AT11">
        <f t="shared" si="16"/>
        <v>215.53144500990084</v>
      </c>
      <c r="AU11">
        <f t="shared" si="17"/>
        <v>-961.03447736129124</v>
      </c>
      <c r="AW11">
        <v>8</v>
      </c>
      <c r="AX11">
        <f>IF(Z11&gt;0, (R11*SUMPRODUCT(K11:$K$98, X11:$X$98)-K11*$AZ$3)/Z11, 0)</f>
        <v>8841.6927454500255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1.3564250000000001E-3</v>
      </c>
      <c r="Q12" s="5">
        <f t="shared" si="29"/>
        <v>12.5</v>
      </c>
      <c r="R12">
        <f t="shared" si="0"/>
        <v>2000000</v>
      </c>
      <c r="S12">
        <f t="shared" si="1"/>
        <v>9382.8986366311874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8076.0108449292002</v>
      </c>
      <c r="AC12">
        <f t="shared" si="2"/>
        <v>8473.0203141285619</v>
      </c>
      <c r="AE12">
        <f t="shared" si="3"/>
        <v>0</v>
      </c>
      <c r="AF12">
        <f t="shared" si="4"/>
        <v>0</v>
      </c>
      <c r="AG12">
        <f t="shared" si="5"/>
        <v>-11.287850165312419</v>
      </c>
      <c r="AH12">
        <f t="shared" si="6"/>
        <v>-2477.9198566858877</v>
      </c>
      <c r="AI12">
        <f t="shared" si="7"/>
        <v>-2489.2077068511999</v>
      </c>
      <c r="AJ12">
        <f t="shared" si="8"/>
        <v>-397.00946919936177</v>
      </c>
      <c r="AK12">
        <f t="shared" si="30"/>
        <v>565.32075914504412</v>
      </c>
      <c r="AL12">
        <f t="shared" si="9"/>
        <v>-2320.8964169055175</v>
      </c>
      <c r="AN12">
        <f t="shared" si="10"/>
        <v>0</v>
      </c>
      <c r="AO12">
        <f t="shared" si="11"/>
        <v>0</v>
      </c>
      <c r="AP12">
        <f t="shared" si="12"/>
        <v>-4.070511930101639</v>
      </c>
      <c r="AQ12">
        <f t="shared" si="13"/>
        <v>-893.56274142185021</v>
      </c>
      <c r="AR12">
        <f t="shared" si="14"/>
        <v>-897.63325335195168</v>
      </c>
      <c r="AS12">
        <f t="shared" si="15"/>
        <v>-143.16559460590551</v>
      </c>
      <c r="AT12">
        <f t="shared" si="16"/>
        <v>203.86033307789992</v>
      </c>
      <c r="AU12">
        <f t="shared" si="17"/>
        <v>-836.93851487995732</v>
      </c>
      <c r="AW12">
        <v>9</v>
      </c>
      <c r="AX12">
        <f>IF(Z12&gt;0, (R12*SUMPRODUCT(K12:$K$98, X12:$X$98)-K12*$AZ$3)/Z12, 0)</f>
        <v>9382.8986366311874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1.3882549999999999E-3</v>
      </c>
      <c r="Q13" s="5">
        <f t="shared" si="29"/>
        <v>12.5</v>
      </c>
      <c r="R13">
        <f t="shared" si="0"/>
        <v>2000000</v>
      </c>
      <c r="S13">
        <f t="shared" si="1"/>
        <v>9876.4622848562594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8473.0203141285619</v>
      </c>
      <c r="AC13">
        <f t="shared" si="2"/>
        <v>8817.1534330680133</v>
      </c>
      <c r="AE13">
        <f t="shared" si="3"/>
        <v>0</v>
      </c>
      <c r="AF13">
        <f t="shared" si="4"/>
        <v>0</v>
      </c>
      <c r="AG13">
        <f t="shared" si="5"/>
        <v>-11.159301249228049</v>
      </c>
      <c r="AH13">
        <f t="shared" si="6"/>
        <v>-2507.2663089993262</v>
      </c>
      <c r="AI13">
        <f t="shared" si="7"/>
        <v>-2518.4256102485542</v>
      </c>
      <c r="AJ13">
        <f t="shared" si="8"/>
        <v>-344.13311893945138</v>
      </c>
      <c r="AK13">
        <f t="shared" si="30"/>
        <v>593.11142198899938</v>
      </c>
      <c r="AL13">
        <f t="shared" si="9"/>
        <v>-2269.447307199006</v>
      </c>
      <c r="AN13">
        <f t="shared" si="10"/>
        <v>0</v>
      </c>
      <c r="AO13">
        <f t="shared" si="11"/>
        <v>0</v>
      </c>
      <c r="AP13">
        <f t="shared" si="12"/>
        <v>-3.5929963413045525</v>
      </c>
      <c r="AQ13">
        <f t="shared" si="13"/>
        <v>-807.27264850332131</v>
      </c>
      <c r="AR13">
        <f t="shared" si="14"/>
        <v>-810.86564484462576</v>
      </c>
      <c r="AS13">
        <f t="shared" si="15"/>
        <v>-110.80165412298612</v>
      </c>
      <c r="AT13">
        <f t="shared" si="16"/>
        <v>190.96600419670827</v>
      </c>
      <c r="AU13">
        <f t="shared" si="17"/>
        <v>-730.70129477090359</v>
      </c>
      <c r="AW13">
        <v>10</v>
      </c>
      <c r="AX13">
        <f>IF(Z13&gt;0, (R13*SUMPRODUCT(K13:$K$98, X13:$X$98)-K13*$AZ$3)/Z13, 0)</f>
        <v>9876.4622848562594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1.4257860000000001E-3</v>
      </c>
      <c r="Q14" s="5">
        <f t="shared" si="29"/>
        <v>12.5</v>
      </c>
      <c r="R14">
        <f t="shared" si="0"/>
        <v>2000000</v>
      </c>
      <c r="S14">
        <f t="shared" si="1"/>
        <v>10328.06123185529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8817.1534330680133</v>
      </c>
      <c r="AC14">
        <f t="shared" si="2"/>
        <v>9114.9663741729928</v>
      </c>
      <c r="AE14">
        <f t="shared" si="3"/>
        <v>0</v>
      </c>
      <c r="AF14">
        <f t="shared" si="4"/>
        <v>0</v>
      </c>
      <c r="AG14">
        <f t="shared" si="5"/>
        <v>-11.031797461244835</v>
      </c>
      <c r="AH14">
        <f t="shared" si="6"/>
        <v>-2545.7240785490981</v>
      </c>
      <c r="AI14">
        <f t="shared" si="7"/>
        <v>-2556.7558760103429</v>
      </c>
      <c r="AJ14">
        <f t="shared" si="8"/>
        <v>-297.81294110497947</v>
      </c>
      <c r="AK14">
        <f t="shared" si="30"/>
        <v>617.20074031476099</v>
      </c>
      <c r="AL14">
        <f t="shared" si="9"/>
        <v>-2237.3680768005615</v>
      </c>
      <c r="AN14">
        <f t="shared" si="10"/>
        <v>0</v>
      </c>
      <c r="AO14">
        <f t="shared" si="11"/>
        <v>0</v>
      </c>
      <c r="AP14">
        <f t="shared" si="12"/>
        <v>-3.1713781553660918</v>
      </c>
      <c r="AQ14">
        <f t="shared" si="13"/>
        <v>-731.83484021189315</v>
      </c>
      <c r="AR14">
        <f t="shared" si="14"/>
        <v>-735.00621836725929</v>
      </c>
      <c r="AS14">
        <f t="shared" si="15"/>
        <v>-85.614104059075515</v>
      </c>
      <c r="AT14">
        <f t="shared" si="16"/>
        <v>177.43046427260469</v>
      </c>
      <c r="AU14">
        <f t="shared" si="17"/>
        <v>-643.18985815373014</v>
      </c>
      <c r="AW14">
        <v>11</v>
      </c>
      <c r="AX14">
        <f>IF(Z14&gt;0, (R14*SUMPRODUCT(K14:$K$98, X14:$X$98)-K14*$AZ$3)/Z14, 0)</f>
        <v>10328.06123185529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1.477569E-3</v>
      </c>
      <c r="Q15" s="5">
        <f t="shared" si="29"/>
        <v>12.5</v>
      </c>
      <c r="R15">
        <f t="shared" si="0"/>
        <v>2000000</v>
      </c>
      <c r="S15">
        <f t="shared" si="1"/>
        <v>10740.097532869873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9114.9663741729928</v>
      </c>
      <c r="AC15">
        <f t="shared" si="2"/>
        <v>9369.8150961113679</v>
      </c>
      <c r="AE15">
        <f t="shared" si="3"/>
        <v>0</v>
      </c>
      <c r="AF15">
        <f t="shared" si="4"/>
        <v>0</v>
      </c>
      <c r="AG15">
        <f t="shared" si="5"/>
        <v>-10.905179244689373</v>
      </c>
      <c r="AH15">
        <f t="shared" si="6"/>
        <v>-2608.0387108822511</v>
      </c>
      <c r="AI15">
        <f t="shared" si="7"/>
        <v>-2618.9438901269405</v>
      </c>
      <c r="AJ15">
        <f t="shared" si="8"/>
        <v>-254.84872193837509</v>
      </c>
      <c r="AK15">
        <f t="shared" si="30"/>
        <v>638.0476461921096</v>
      </c>
      <c r="AL15">
        <f t="shared" si="9"/>
        <v>-2235.7449658732057</v>
      </c>
      <c r="AN15">
        <f t="shared" si="10"/>
        <v>0</v>
      </c>
      <c r="AO15">
        <f t="shared" si="11"/>
        <v>0</v>
      </c>
      <c r="AP15">
        <f t="shared" si="12"/>
        <v>-2.7990878962167725</v>
      </c>
      <c r="AQ15">
        <f t="shared" si="13"/>
        <v>-669.41857852087435</v>
      </c>
      <c r="AR15">
        <f t="shared" si="14"/>
        <v>-672.21766641709121</v>
      </c>
      <c r="AS15">
        <f t="shared" si="15"/>
        <v>-65.413319390546036</v>
      </c>
      <c r="AT15">
        <f t="shared" si="16"/>
        <v>163.77093888994642</v>
      </c>
      <c r="AU15">
        <f t="shared" si="17"/>
        <v>-573.86004691769074</v>
      </c>
      <c r="AW15">
        <v>12</v>
      </c>
      <c r="AX15">
        <f>IF(Z15&gt;0, (R15*SUMPRODUCT(K15:$K$98, X15:$X$98)-K15*$AZ$3)/Z15, 0)</f>
        <v>10740.097532869873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1.5369540000000001E-3</v>
      </c>
      <c r="Q16" s="5">
        <f t="shared" si="29"/>
        <v>12.5</v>
      </c>
      <c r="R16">
        <f t="shared" si="0"/>
        <v>2000000</v>
      </c>
      <c r="S16">
        <f t="shared" si="1"/>
        <v>11110.768675397805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9369.8150961113679</v>
      </c>
      <c r="AC16">
        <f t="shared" si="2"/>
        <v>9581.3639837960891</v>
      </c>
      <c r="AE16">
        <f t="shared" si="3"/>
        <v>0</v>
      </c>
      <c r="AF16">
        <f t="shared" si="4"/>
        <v>0</v>
      </c>
      <c r="AG16">
        <f t="shared" si="5"/>
        <v>-10.779366693381638</v>
      </c>
      <c r="AH16">
        <f t="shared" si="6"/>
        <v>-2681.7214177347701</v>
      </c>
      <c r="AI16">
        <f t="shared" si="7"/>
        <v>-2692.5007844281517</v>
      </c>
      <c r="AJ16">
        <f t="shared" si="8"/>
        <v>-211.54888768472119</v>
      </c>
      <c r="AK16">
        <f t="shared" si="30"/>
        <v>655.88705672779577</v>
      </c>
      <c r="AL16">
        <f t="shared" si="9"/>
        <v>-2248.1626153850771</v>
      </c>
      <c r="AN16">
        <f t="shared" si="10"/>
        <v>0</v>
      </c>
      <c r="AO16">
        <f t="shared" si="11"/>
        <v>0</v>
      </c>
      <c r="AP16">
        <f t="shared" si="12"/>
        <v>-2.4703526320680025</v>
      </c>
      <c r="AQ16">
        <f t="shared" si="13"/>
        <v>-614.58133406313618</v>
      </c>
      <c r="AR16">
        <f t="shared" si="14"/>
        <v>-617.05168669520424</v>
      </c>
      <c r="AS16">
        <f t="shared" si="15"/>
        <v>-48.48154500800846</v>
      </c>
      <c r="AT16">
        <f t="shared" si="16"/>
        <v>150.31238504221841</v>
      </c>
      <c r="AU16">
        <f t="shared" si="17"/>
        <v>-515.2208466609942</v>
      </c>
      <c r="AW16">
        <v>13</v>
      </c>
      <c r="AX16">
        <f>IF(Z16&gt;0, (R16*SUMPRODUCT(K16:$K$98, X16:$X$98)-K16*$AZ$3)/Z16, 0)</f>
        <v>11110.768675397805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1.5977630000000001E-3</v>
      </c>
      <c r="Q17" s="5">
        <f t="shared" si="29"/>
        <v>12.5</v>
      </c>
      <c r="R17">
        <f t="shared" si="0"/>
        <v>2000000</v>
      </c>
      <c r="S17">
        <f t="shared" si="1"/>
        <v>11442.932469286659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9581.3639837960891</v>
      </c>
      <c r="AC17">
        <f t="shared" si="2"/>
        <v>9753.3607445593771</v>
      </c>
      <c r="AE17">
        <f t="shared" si="3"/>
        <v>0</v>
      </c>
      <c r="AF17">
        <f t="shared" si="4"/>
        <v>0</v>
      </c>
      <c r="AG17">
        <f t="shared" si="5"/>
        <v>-10.654350153181703</v>
      </c>
      <c r="AH17">
        <f t="shared" si="6"/>
        <v>-2755.6597225788041</v>
      </c>
      <c r="AI17">
        <f t="shared" si="7"/>
        <v>-2766.314072731986</v>
      </c>
      <c r="AJ17">
        <f t="shared" si="8"/>
        <v>-171.99676076328797</v>
      </c>
      <c r="AK17">
        <f t="shared" si="30"/>
        <v>670.69547886572627</v>
      </c>
      <c r="AL17">
        <f t="shared" si="9"/>
        <v>-2267.6153546295477</v>
      </c>
      <c r="AN17">
        <f t="shared" si="10"/>
        <v>0</v>
      </c>
      <c r="AO17">
        <f t="shared" si="11"/>
        <v>0</v>
      </c>
      <c r="AP17">
        <f t="shared" si="12"/>
        <v>-2.1800911318882599</v>
      </c>
      <c r="AQ17">
        <f t="shared" si="13"/>
        <v>-563.86257606726679</v>
      </c>
      <c r="AR17">
        <f t="shared" si="14"/>
        <v>-566.04266719915506</v>
      </c>
      <c r="AS17">
        <f t="shared" si="15"/>
        <v>-35.19394495792632</v>
      </c>
      <c r="AT17">
        <f t="shared" si="16"/>
        <v>137.23758320783838</v>
      </c>
      <c r="AU17">
        <f t="shared" si="17"/>
        <v>-463.99902894924298</v>
      </c>
      <c r="AW17">
        <v>14</v>
      </c>
      <c r="AX17">
        <f>IF(Z17&gt;0, (R17*SUMPRODUCT(K17:$K$98, X17:$X$98)-K17*$AZ$3)/Z17, 0)</f>
        <v>11442.932469286659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1.661898E-3</v>
      </c>
      <c r="Q18" s="5">
        <f t="shared" si="29"/>
        <v>12.5</v>
      </c>
      <c r="R18">
        <f t="shared" si="0"/>
        <v>2000000</v>
      </c>
      <c r="S18">
        <f t="shared" si="1"/>
        <v>11742.290960043969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9753.3607445593771</v>
      </c>
      <c r="AC18">
        <f t="shared" si="2"/>
        <v>9891.8000388728433</v>
      </c>
      <c r="AE18">
        <f t="shared" si="3"/>
        <v>0</v>
      </c>
      <c r="AF18">
        <f t="shared" si="4"/>
        <v>0</v>
      </c>
      <c r="AG18">
        <f t="shared" si="5"/>
        <v>-10.530100208439015</v>
      </c>
      <c r="AH18">
        <f t="shared" si="6"/>
        <v>-2833.0309137395784</v>
      </c>
      <c r="AI18">
        <f t="shared" si="7"/>
        <v>-2843.5610139480173</v>
      </c>
      <c r="AJ18">
        <f t="shared" si="8"/>
        <v>-138.43929431346623</v>
      </c>
      <c r="AK18">
        <f t="shared" si="30"/>
        <v>682.73525211915648</v>
      </c>
      <c r="AL18">
        <f t="shared" si="9"/>
        <v>-2299.265056142327</v>
      </c>
      <c r="AN18">
        <f t="shared" si="10"/>
        <v>0</v>
      </c>
      <c r="AO18">
        <f t="shared" si="11"/>
        <v>0</v>
      </c>
      <c r="AP18">
        <f t="shared" si="12"/>
        <v>-1.9238099388191736</v>
      </c>
      <c r="AQ18">
        <f t="shared" si="13"/>
        <v>-517.5841559861193</v>
      </c>
      <c r="AR18">
        <f t="shared" si="14"/>
        <v>-519.50796592493839</v>
      </c>
      <c r="AS18">
        <f t="shared" si="15"/>
        <v>-25.292341483124407</v>
      </c>
      <c r="AT18">
        <f t="shared" si="16"/>
        <v>124.73317799544039</v>
      </c>
      <c r="AU18">
        <f t="shared" si="17"/>
        <v>-420.06712941262242</v>
      </c>
      <c r="AW18">
        <v>15</v>
      </c>
      <c r="AX18">
        <f>IF(Z18&gt;0, (R18*SUMPRODUCT(K18:$K$98, X18:$X$98)-K18*$AZ$3)/Z18, 0)</f>
        <v>11742.290960043969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1.7364850000000001E-3</v>
      </c>
      <c r="Q19" s="5">
        <f t="shared" si="29"/>
        <v>12.5</v>
      </c>
      <c r="R19">
        <f t="shared" si="0"/>
        <v>2000000</v>
      </c>
      <c r="S19">
        <f t="shared" si="1"/>
        <v>12013.234298463776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9891.8000388728433</v>
      </c>
      <c r="AC19">
        <f t="shared" si="2"/>
        <v>10001.271124298089</v>
      </c>
      <c r="AE19">
        <f t="shared" si="3"/>
        <v>0</v>
      </c>
      <c r="AF19">
        <f t="shared" si="4"/>
        <v>0</v>
      </c>
      <c r="AG19">
        <f t="shared" si="5"/>
        <v>-10.406513845294173</v>
      </c>
      <c r="AH19">
        <f t="shared" si="6"/>
        <v>-2925.6577696721956</v>
      </c>
      <c r="AI19">
        <f t="shared" si="7"/>
        <v>-2936.0642835174899</v>
      </c>
      <c r="AJ19">
        <f t="shared" si="8"/>
        <v>-109.4710854252462</v>
      </c>
      <c r="AK19">
        <f t="shared" si="30"/>
        <v>692.42600272109905</v>
      </c>
      <c r="AL19">
        <f t="shared" si="9"/>
        <v>-2353.1093662216372</v>
      </c>
      <c r="AN19">
        <f t="shared" si="10"/>
        <v>0</v>
      </c>
      <c r="AO19">
        <f t="shared" si="11"/>
        <v>0</v>
      </c>
      <c r="AP19">
        <f t="shared" si="12"/>
        <v>-1.6975278324369387</v>
      </c>
      <c r="AQ19">
        <f t="shared" si="13"/>
        <v>-477.23815737291613</v>
      </c>
      <c r="AR19">
        <f t="shared" si="14"/>
        <v>-478.93568520535308</v>
      </c>
      <c r="AS19">
        <f t="shared" si="15"/>
        <v>-17.857105378327017</v>
      </c>
      <c r="AT19">
        <f t="shared" si="16"/>
        <v>112.94968026719562</v>
      </c>
      <c r="AU19">
        <f t="shared" si="17"/>
        <v>-383.84311031648451</v>
      </c>
      <c r="AW19">
        <v>16</v>
      </c>
      <c r="AX19">
        <f>IF(Z19&gt;0, (R19*SUMPRODUCT(K19:$K$98, X19:$X$98)-K19*$AZ$3)/Z19, 0)</f>
        <v>12013.234298463776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1.8096469999999999E-3</v>
      </c>
      <c r="Q20" s="5">
        <f t="shared" si="29"/>
        <v>12.5</v>
      </c>
      <c r="R20">
        <f t="shared" si="0"/>
        <v>2000000</v>
      </c>
      <c r="S20">
        <f t="shared" si="1"/>
        <v>12257.243876288547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10001.271124298089</v>
      </c>
      <c r="AC20">
        <f t="shared" si="2"/>
        <v>10083.903718185331</v>
      </c>
      <c r="AE20">
        <f t="shared" si="3"/>
        <v>0</v>
      </c>
      <c r="AF20">
        <f t="shared" si="4"/>
        <v>0</v>
      </c>
      <c r="AG20">
        <f t="shared" si="5"/>
        <v>-10.283616590280637</v>
      </c>
      <c r="AH20">
        <f t="shared" si="6"/>
        <v>-3013.13864969521</v>
      </c>
      <c r="AI20">
        <f t="shared" si="7"/>
        <v>-3023.4222662854904</v>
      </c>
      <c r="AJ20">
        <f t="shared" si="8"/>
        <v>-82.632593887241455</v>
      </c>
      <c r="AK20">
        <f t="shared" si="30"/>
        <v>700.08897870086628</v>
      </c>
      <c r="AL20">
        <f t="shared" si="9"/>
        <v>-2405.9658814718655</v>
      </c>
      <c r="AN20">
        <f t="shared" si="10"/>
        <v>0</v>
      </c>
      <c r="AO20">
        <f t="shared" si="11"/>
        <v>0</v>
      </c>
      <c r="AP20">
        <f t="shared" si="12"/>
        <v>-1.4977505606814139</v>
      </c>
      <c r="AQ20">
        <f t="shared" si="13"/>
        <v>-438.84659276942978</v>
      </c>
      <c r="AR20">
        <f t="shared" si="14"/>
        <v>-440.34434333011114</v>
      </c>
      <c r="AS20">
        <f t="shared" si="15"/>
        <v>-12.034969676149506</v>
      </c>
      <c r="AT20">
        <f t="shared" si="16"/>
        <v>101.96399789614151</v>
      </c>
      <c r="AU20">
        <f t="shared" si="17"/>
        <v>-350.41531511011914</v>
      </c>
      <c r="AW20">
        <v>17</v>
      </c>
      <c r="AX20">
        <f>IF(Z20&gt;0, (R20*SUMPRODUCT(K20:$K$98, X20:$X$98)-K20*$AZ$3)/Z20, 0)</f>
        <v>12257.243876288547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1.8942099999999999E-3</v>
      </c>
      <c r="Q21" s="5">
        <f t="shared" si="29"/>
        <v>12.5</v>
      </c>
      <c r="R21">
        <f t="shared" si="0"/>
        <v>2000000</v>
      </c>
      <c r="S21">
        <f t="shared" si="1"/>
        <v>12479.875399213042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10083.903718185331</v>
      </c>
      <c r="AC21">
        <f t="shared" si="2"/>
        <v>10144.941724755325</v>
      </c>
      <c r="AE21">
        <f t="shared" si="3"/>
        <v>0</v>
      </c>
      <c r="AF21">
        <f t="shared" si="4"/>
        <v>0</v>
      </c>
      <c r="AG21">
        <f t="shared" si="5"/>
        <v>-10.161301094996356</v>
      </c>
      <c r="AH21">
        <f t="shared" si="6"/>
        <v>-3116.6927010360773</v>
      </c>
      <c r="AI21">
        <f t="shared" si="7"/>
        <v>-3126.8540021310737</v>
      </c>
      <c r="AJ21">
        <f t="shared" si="8"/>
        <v>-61.03800656999374</v>
      </c>
      <c r="AK21">
        <f t="shared" si="30"/>
        <v>705.8732602729732</v>
      </c>
      <c r="AL21">
        <f t="shared" si="9"/>
        <v>-2482.0187484280941</v>
      </c>
      <c r="AN21">
        <f t="shared" si="10"/>
        <v>0</v>
      </c>
      <c r="AO21">
        <f t="shared" si="11"/>
        <v>0</v>
      </c>
      <c r="AP21">
        <f t="shared" si="12"/>
        <v>-1.3213714294509384</v>
      </c>
      <c r="AQ21">
        <f t="shared" si="13"/>
        <v>-405.29344136404859</v>
      </c>
      <c r="AR21">
        <f t="shared" si="14"/>
        <v>-406.61481279349954</v>
      </c>
      <c r="AS21">
        <f t="shared" si="15"/>
        <v>-7.937357355933889</v>
      </c>
      <c r="AT21">
        <f t="shared" si="16"/>
        <v>91.791469440599968</v>
      </c>
      <c r="AU21">
        <f t="shared" si="17"/>
        <v>-322.76070070883344</v>
      </c>
      <c r="AW21">
        <v>18</v>
      </c>
      <c r="AX21">
        <f>IF(Z21&gt;0, (R21*SUMPRODUCT(K21:$K$98, X21:$X$98)-K21*$AZ$3)/Z21, 0)</f>
        <v>12479.875399213042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1.9849490000000002E-3</v>
      </c>
      <c r="Q22" s="5">
        <f t="shared" si="29"/>
        <v>12.5</v>
      </c>
      <c r="R22">
        <f t="shared" si="0"/>
        <v>2000000</v>
      </c>
      <c r="S22">
        <f t="shared" si="1"/>
        <v>12682.348635656008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10144.941724755325</v>
      </c>
      <c r="AC22">
        <f t="shared" si="2"/>
        <v>10185.973818515762</v>
      </c>
      <c r="AE22">
        <f t="shared" si="3"/>
        <v>0</v>
      </c>
      <c r="AF22">
        <f t="shared" si="4"/>
        <v>0</v>
      </c>
      <c r="AG22">
        <f t="shared" si="5"/>
        <v>-10.03951841959918</v>
      </c>
      <c r="AH22">
        <f t="shared" si="6"/>
        <v>-3227.1463115539077</v>
      </c>
      <c r="AI22">
        <f t="shared" si="7"/>
        <v>-3237.1858299735068</v>
      </c>
      <c r="AJ22">
        <f t="shared" si="8"/>
        <v>-41.032093760437419</v>
      </c>
      <c r="AK22">
        <f t="shared" si="30"/>
        <v>710.14592073287281</v>
      </c>
      <c r="AL22">
        <f t="shared" si="9"/>
        <v>-2568.0720030010716</v>
      </c>
      <c r="AN22">
        <f t="shared" si="10"/>
        <v>0</v>
      </c>
      <c r="AO22">
        <f t="shared" si="11"/>
        <v>0</v>
      </c>
      <c r="AP22">
        <f t="shared" si="12"/>
        <v>-1.1656561252311712</v>
      </c>
      <c r="AQ22">
        <f t="shared" si="13"/>
        <v>-374.693556788173</v>
      </c>
      <c r="AR22">
        <f t="shared" si="14"/>
        <v>-375.85921291340418</v>
      </c>
      <c r="AS22">
        <f t="shared" si="15"/>
        <v>-4.764104155587888</v>
      </c>
      <c r="AT22">
        <f t="shared" si="16"/>
        <v>82.452753978138702</v>
      </c>
      <c r="AU22">
        <f t="shared" si="17"/>
        <v>-298.17056309085342</v>
      </c>
      <c r="AW22">
        <v>19</v>
      </c>
      <c r="AX22">
        <f>IF(Z22&gt;0, (R22*SUMPRODUCT(K22:$K$98, X22:$X$98)-K22*$AZ$3)/Z22, 0)</f>
        <v>12682.348635656008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2.0842399999999998E-3</v>
      </c>
      <c r="Q23" s="5">
        <f t="shared" si="29"/>
        <v>12.5</v>
      </c>
      <c r="R23">
        <f t="shared" si="0"/>
        <v>2000000</v>
      </c>
      <c r="S23">
        <f t="shared" si="1"/>
        <v>12867.489538506441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10185.973818515762</v>
      </c>
      <c r="AC23">
        <f t="shared" si="2"/>
        <v>10209.785203803021</v>
      </c>
      <c r="AE23">
        <f t="shared" si="3"/>
        <v>0</v>
      </c>
      <c r="AF23">
        <f t="shared" si="4"/>
        <v>0</v>
      </c>
      <c r="AG23">
        <f t="shared" si="5"/>
        <v>-9.9181984695323226</v>
      </c>
      <c r="AH23">
        <f t="shared" si="6"/>
        <v>-3347.9625393384631</v>
      </c>
      <c r="AI23">
        <f t="shared" si="7"/>
        <v>-3357.8807378079955</v>
      </c>
      <c r="AJ23">
        <f t="shared" si="8"/>
        <v>-23.811385287259327</v>
      </c>
      <c r="AK23">
        <f t="shared" si="30"/>
        <v>713.01816729610346</v>
      </c>
      <c r="AL23">
        <f t="shared" si="9"/>
        <v>-2668.6739557991514</v>
      </c>
      <c r="AN23">
        <f t="shared" si="10"/>
        <v>0</v>
      </c>
      <c r="AO23">
        <f t="shared" si="11"/>
        <v>0</v>
      </c>
      <c r="AP23">
        <f t="shared" si="12"/>
        <v>-1.0281875507646498</v>
      </c>
      <c r="AQ23">
        <f t="shared" si="13"/>
        <v>-347.0724460645452</v>
      </c>
      <c r="AR23">
        <f t="shared" si="14"/>
        <v>-348.10063361530985</v>
      </c>
      <c r="AS23">
        <f t="shared" si="15"/>
        <v>-2.4684492848200708</v>
      </c>
      <c r="AT23">
        <f t="shared" si="16"/>
        <v>73.91628684734809</v>
      </c>
      <c r="AU23">
        <f t="shared" si="17"/>
        <v>-276.65279605278187</v>
      </c>
      <c r="AW23">
        <v>20</v>
      </c>
      <c r="AX23">
        <f>IF(Z23&gt;0, (R23*SUMPRODUCT(K23:$K$98, X23:$X$98)-K23*$AZ$3)/Z23, 0)</f>
        <v>12867.489538506441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2.1892320000000002E-3</v>
      </c>
      <c r="Q24" s="5">
        <f t="shared" si="29"/>
        <v>12.5</v>
      </c>
      <c r="R24">
        <f t="shared" si="0"/>
        <v>2000000</v>
      </c>
      <c r="S24">
        <f t="shared" si="1"/>
        <v>13037.415097468956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10209.785203803021</v>
      </c>
      <c r="AC24">
        <f t="shared" si="2"/>
        <v>10218.520741734401</v>
      </c>
      <c r="AE24">
        <f t="shared" si="3"/>
        <v>0</v>
      </c>
      <c r="AF24">
        <f t="shared" si="4"/>
        <v>0</v>
      </c>
      <c r="AG24">
        <f t="shared" si="5"/>
        <v>-9.7973032473651482</v>
      </c>
      <c r="AH24">
        <f t="shared" si="6"/>
        <v>-3474.1179954961899</v>
      </c>
      <c r="AI24">
        <f t="shared" si="7"/>
        <v>-3483.915298743555</v>
      </c>
      <c r="AJ24">
        <f t="shared" si="8"/>
        <v>-8.7355379313794401</v>
      </c>
      <c r="AK24">
        <f t="shared" si="30"/>
        <v>714.68496426621152</v>
      </c>
      <c r="AL24">
        <f t="shared" si="9"/>
        <v>-2777.965872408723</v>
      </c>
      <c r="AN24">
        <f t="shared" si="10"/>
        <v>0</v>
      </c>
      <c r="AO24">
        <f t="shared" si="11"/>
        <v>0</v>
      </c>
      <c r="AP24">
        <f t="shared" si="12"/>
        <v>-0.90683458407934614</v>
      </c>
      <c r="AQ24">
        <f t="shared" si="13"/>
        <v>-321.56301259079942</v>
      </c>
      <c r="AR24">
        <f t="shared" si="14"/>
        <v>-322.46984717487874</v>
      </c>
      <c r="AS24">
        <f t="shared" si="15"/>
        <v>-0.80855799873728074</v>
      </c>
      <c r="AT24">
        <f t="shared" si="16"/>
        <v>66.150962765433462</v>
      </c>
      <c r="AU24">
        <f t="shared" si="17"/>
        <v>-257.12744240818256</v>
      </c>
      <c r="AW24">
        <v>21</v>
      </c>
      <c r="AX24">
        <f>IF(Z24&gt;0, (R24*SUMPRODUCT(K24:$K$98, X24:$X$98)-K24*$AZ$3)/Z24, 0)</f>
        <v>13037.415097468956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2.8741389999999999E-3</v>
      </c>
      <c r="Q25" s="5">
        <f t="shared" si="29"/>
        <v>12.5</v>
      </c>
      <c r="R25">
        <f t="shared" si="0"/>
        <v>2000000</v>
      </c>
      <c r="S25">
        <f t="shared" si="1"/>
        <v>13202.438209046708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10218.520741734401</v>
      </c>
      <c r="AC25">
        <f t="shared" si="2"/>
        <v>10214.643429139958</v>
      </c>
      <c r="AE25">
        <f t="shared" si="3"/>
        <v>0</v>
      </c>
      <c r="AF25">
        <f t="shared" si="4"/>
        <v>0</v>
      </c>
      <c r="AG25">
        <f t="shared" si="5"/>
        <v>-9.6711714035334175</v>
      </c>
      <c r="AH25">
        <f t="shared" si="6"/>
        <v>-4505.4098172926115</v>
      </c>
      <c r="AI25">
        <f t="shared" si="7"/>
        <v>-4515.0809886961451</v>
      </c>
      <c r="AJ25">
        <f t="shared" si="8"/>
        <v>3.8773125944426283</v>
      </c>
      <c r="AK25">
        <f t="shared" si="30"/>
        <v>715.29645192140811</v>
      </c>
      <c r="AL25">
        <f t="shared" si="9"/>
        <v>-3795.9072241802942</v>
      </c>
      <c r="AN25">
        <f t="shared" si="10"/>
        <v>0</v>
      </c>
      <c r="AO25">
        <f t="shared" si="11"/>
        <v>0</v>
      </c>
      <c r="AP25">
        <f t="shared" si="12"/>
        <v>-0.79924988356598337</v>
      </c>
      <c r="AQ25">
        <f t="shared" si="13"/>
        <v>-372.33837780731824</v>
      </c>
      <c r="AR25">
        <f t="shared" si="14"/>
        <v>-373.13762769088424</v>
      </c>
      <c r="AS25">
        <f t="shared" si="15"/>
        <v>0.32043084651823828</v>
      </c>
      <c r="AT25">
        <f t="shared" si="16"/>
        <v>59.113894486915243</v>
      </c>
      <c r="AU25">
        <f t="shared" si="17"/>
        <v>-313.70330235745075</v>
      </c>
      <c r="AW25">
        <v>22</v>
      </c>
      <c r="AX25">
        <f>IF(Z25&gt;0, (R25*SUMPRODUCT(K25:$K$98, X25:$X$98)-K25*$AZ$3)/Z25, 0)</f>
        <v>13202.438209046708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3.657909E-3</v>
      </c>
      <c r="Q26" s="5">
        <f t="shared" si="29"/>
        <v>12.5</v>
      </c>
      <c r="R26">
        <f t="shared" si="0"/>
        <v>2000000</v>
      </c>
      <c r="S26">
        <f t="shared" si="1"/>
        <v>13269.032970800348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10214.643429139958</v>
      </c>
      <c r="AC26">
        <f t="shared" si="2"/>
        <v>10125.95299775796</v>
      </c>
      <c r="AE26">
        <f t="shared" si="3"/>
        <v>0</v>
      </c>
      <c r="AF26">
        <f t="shared" si="4"/>
        <v>0</v>
      </c>
      <c r="AG26">
        <f t="shared" si="5"/>
        <v>-9.5390834245805571</v>
      </c>
      <c r="AH26">
        <f t="shared" si="6"/>
        <v>-5660.2023868044043</v>
      </c>
      <c r="AI26">
        <f t="shared" si="7"/>
        <v>-5669.7414702289852</v>
      </c>
      <c r="AJ26">
        <f t="shared" si="8"/>
        <v>88.690431381997769</v>
      </c>
      <c r="AK26">
        <f t="shared" si="30"/>
        <v>715.02504003979709</v>
      </c>
      <c r="AL26">
        <f t="shared" si="9"/>
        <v>-4866.0259988071903</v>
      </c>
      <c r="AN26">
        <f t="shared" si="10"/>
        <v>0</v>
      </c>
      <c r="AO26">
        <f t="shared" si="11"/>
        <v>0</v>
      </c>
      <c r="AP26">
        <f t="shared" si="12"/>
        <v>-0.70386946552498086</v>
      </c>
      <c r="AQ26">
        <f t="shared" si="13"/>
        <v>-417.65476319213758</v>
      </c>
      <c r="AR26">
        <f t="shared" si="14"/>
        <v>-418.35863265766255</v>
      </c>
      <c r="AS26">
        <f t="shared" si="15"/>
        <v>6.5442856253007049</v>
      </c>
      <c r="AT26">
        <f t="shared" si="16"/>
        <v>52.760236006838355</v>
      </c>
      <c r="AU26">
        <f t="shared" si="17"/>
        <v>-359.05411102552353</v>
      </c>
      <c r="AW26">
        <v>23</v>
      </c>
      <c r="AX26">
        <f>IF(Z26&gt;0, (R26*SUMPRODUCT(K26:$K$98, X26:$X$98)-K26*$AZ$3)/Z26, 0)</f>
        <v>13269.032970800348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4.4868319999999996E-3</v>
      </c>
      <c r="Q27" s="5">
        <f t="shared" si="29"/>
        <v>12.5</v>
      </c>
      <c r="R27">
        <f t="shared" si="0"/>
        <v>2000000</v>
      </c>
      <c r="S27">
        <f t="shared" si="1"/>
        <v>13245.491737109496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10125.95299775796</v>
      </c>
      <c r="AC27">
        <f t="shared" si="2"/>
        <v>9961.5553295884329</v>
      </c>
      <c r="AE27">
        <f t="shared" si="3"/>
        <v>0</v>
      </c>
      <c r="AF27">
        <f t="shared" si="4"/>
        <v>0</v>
      </c>
      <c r="AG27">
        <f t="shared" si="5"/>
        <v>-9.4008923255746737</v>
      </c>
      <c r="AH27">
        <f t="shared" si="6"/>
        <v>-6848.0423616124199</v>
      </c>
      <c r="AI27">
        <f t="shared" si="7"/>
        <v>-6857.443253937995</v>
      </c>
      <c r="AJ27">
        <f t="shared" si="8"/>
        <v>164.39766816952761</v>
      </c>
      <c r="AK27">
        <f t="shared" si="30"/>
        <v>708.81670984305731</v>
      </c>
      <c r="AL27">
        <f t="shared" si="9"/>
        <v>-5984.2288759254097</v>
      </c>
      <c r="AN27">
        <f t="shared" si="10"/>
        <v>0</v>
      </c>
      <c r="AO27">
        <f t="shared" si="11"/>
        <v>0</v>
      </c>
      <c r="AP27">
        <f t="shared" si="12"/>
        <v>-0.6193505596678488</v>
      </c>
      <c r="AQ27">
        <f t="shared" si="13"/>
        <v>-451.16343453434001</v>
      </c>
      <c r="AR27">
        <f t="shared" si="14"/>
        <v>-451.78278509400792</v>
      </c>
      <c r="AS27">
        <f t="shared" si="15"/>
        <v>10.83086416295721</v>
      </c>
      <c r="AT27">
        <f t="shared" si="16"/>
        <v>46.698335725952951</v>
      </c>
      <c r="AU27">
        <f t="shared" si="17"/>
        <v>-394.25358520509775</v>
      </c>
      <c r="AW27">
        <v>24</v>
      </c>
      <c r="AX27">
        <f>IF(Z27&gt;0, (R27*SUMPRODUCT(K27:$K$98, X27:$X$98)-K27*$AZ$3)/Z27, 0)</f>
        <v>13245.491737109496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5.3970320000000004E-3</v>
      </c>
      <c r="Q28" s="5">
        <f t="shared" si="29"/>
        <v>12.5</v>
      </c>
      <c r="R28">
        <f t="shared" si="0"/>
        <v>2000000</v>
      </c>
      <c r="S28">
        <f t="shared" si="1"/>
        <v>13148.714635812365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9961.5553295884329</v>
      </c>
      <c r="AC28">
        <f t="shared" si="2"/>
        <v>9736.5143013242778</v>
      </c>
      <c r="AE28">
        <f t="shared" si="3"/>
        <v>0</v>
      </c>
      <c r="AF28">
        <f t="shared" si="4"/>
        <v>0</v>
      </c>
      <c r="AG28">
        <f t="shared" si="5"/>
        <v>-9.2561464856092464</v>
      </c>
      <c r="AH28">
        <f t="shared" si="6"/>
        <v>-8117.9066735489505</v>
      </c>
      <c r="AI28">
        <f t="shared" si="7"/>
        <v>-8127.1628200345594</v>
      </c>
      <c r="AJ28">
        <f t="shared" si="8"/>
        <v>225.0410282641551</v>
      </c>
      <c r="AK28">
        <f t="shared" si="30"/>
        <v>697.30887307119042</v>
      </c>
      <c r="AL28">
        <f t="shared" si="9"/>
        <v>-7204.8129186992137</v>
      </c>
      <c r="AN28">
        <f t="shared" si="10"/>
        <v>0</v>
      </c>
      <c r="AO28">
        <f t="shared" si="11"/>
        <v>0</v>
      </c>
      <c r="AP28">
        <f t="shared" si="12"/>
        <v>-0.54447714221555799</v>
      </c>
      <c r="AQ28">
        <f t="shared" si="13"/>
        <v>-477.52211282075564</v>
      </c>
      <c r="AR28">
        <f t="shared" si="14"/>
        <v>-478.06658996297114</v>
      </c>
      <c r="AS28">
        <f t="shared" si="15"/>
        <v>13.237657392416773</v>
      </c>
      <c r="AT28">
        <f t="shared" si="16"/>
        <v>41.018013602273165</v>
      </c>
      <c r="AU28">
        <f t="shared" si="17"/>
        <v>-423.81091896828121</v>
      </c>
      <c r="AW28">
        <v>25</v>
      </c>
      <c r="AX28">
        <f>IF(Z28&gt;0, (R28*SUMPRODUCT(K28:$K$98, X28:$X$98)-K28*$AZ$3)/Z28, 0)</f>
        <v>13148.714635812365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6.3737730000000001E-3</v>
      </c>
      <c r="Q29" s="5">
        <f t="shared" si="29"/>
        <v>12.5</v>
      </c>
      <c r="R29">
        <f t="shared" si="0"/>
        <v>2000000</v>
      </c>
      <c r="S29">
        <f t="shared" si="1"/>
        <v>12989.174705817946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9736.5143013242778</v>
      </c>
      <c r="AC29">
        <f t="shared" si="2"/>
        <v>9460.8871941018988</v>
      </c>
      <c r="AE29">
        <f t="shared" si="3"/>
        <v>0</v>
      </c>
      <c r="AF29">
        <f t="shared" si="4"/>
        <v>0</v>
      </c>
      <c r="AG29">
        <f t="shared" si="5"/>
        <v>-9.1045884441991323</v>
      </c>
      <c r="AH29">
        <f t="shared" si="6"/>
        <v>-9439.4522486433762</v>
      </c>
      <c r="AI29">
        <f t="shared" si="7"/>
        <v>-9448.5568370875753</v>
      </c>
      <c r="AJ29">
        <f t="shared" si="8"/>
        <v>275.62710722237898</v>
      </c>
      <c r="AK29">
        <f t="shared" si="30"/>
        <v>681.55600109269949</v>
      </c>
      <c r="AL29">
        <f t="shared" si="9"/>
        <v>-8491.3737287724962</v>
      </c>
      <c r="AN29">
        <f t="shared" si="10"/>
        <v>0</v>
      </c>
      <c r="AO29">
        <f t="shared" si="11"/>
        <v>0</v>
      </c>
      <c r="AP29">
        <f t="shared" si="12"/>
        <v>-0.47818035454038538</v>
      </c>
      <c r="AQ29">
        <f t="shared" si="13"/>
        <v>-495.76767259581186</v>
      </c>
      <c r="AR29">
        <f t="shared" si="14"/>
        <v>-496.24585295035229</v>
      </c>
      <c r="AS29">
        <f t="shared" si="15"/>
        <v>14.476158769868645</v>
      </c>
      <c r="AT29">
        <f t="shared" si="16"/>
        <v>35.795872843574983</v>
      </c>
      <c r="AU29">
        <f t="shared" si="17"/>
        <v>-445.9738213369086</v>
      </c>
      <c r="AW29">
        <v>26</v>
      </c>
      <c r="AX29">
        <f>IF(Z29&gt;0, (R29*SUMPRODUCT(K29:$K$98, X29:$X$98)-K29*$AZ$3)/Z29, 0)</f>
        <v>12989.174705817946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7.4983330000000003E-3</v>
      </c>
      <c r="Q30" s="5">
        <f t="shared" si="29"/>
        <v>12.5</v>
      </c>
      <c r="R30">
        <f t="shared" si="0"/>
        <v>2000000</v>
      </c>
      <c r="S30">
        <f t="shared" si="1"/>
        <v>12779.630353853127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9460.8871941018988</v>
      </c>
      <c r="AC30">
        <f t="shared" si="2"/>
        <v>9145.3829193617858</v>
      </c>
      <c r="AE30">
        <f t="shared" si="3"/>
        <v>0</v>
      </c>
      <c r="AF30">
        <f t="shared" si="4"/>
        <v>0</v>
      </c>
      <c r="AG30">
        <f t="shared" si="5"/>
        <v>-8.9452733237745843</v>
      </c>
      <c r="AH30">
        <f t="shared" si="6"/>
        <v>-10923.077757209123</v>
      </c>
      <c r="AI30">
        <f t="shared" si="7"/>
        <v>-10932.023030532897</v>
      </c>
      <c r="AJ30">
        <f t="shared" si="8"/>
        <v>315.50427474011303</v>
      </c>
      <c r="AK30">
        <f t="shared" si="30"/>
        <v>662.26210358713297</v>
      </c>
      <c r="AL30">
        <f t="shared" si="9"/>
        <v>-9954.2566522056513</v>
      </c>
      <c r="AN30">
        <f t="shared" si="10"/>
        <v>0</v>
      </c>
      <c r="AO30">
        <f t="shared" si="11"/>
        <v>0</v>
      </c>
      <c r="AP30">
        <f t="shared" si="12"/>
        <v>-0.41947588880587466</v>
      </c>
      <c r="AQ30">
        <f t="shared" si="13"/>
        <v>-512.22221891455308</v>
      </c>
      <c r="AR30">
        <f t="shared" si="14"/>
        <v>-512.64169480335886</v>
      </c>
      <c r="AS30">
        <f t="shared" si="15"/>
        <v>14.795124897627648</v>
      </c>
      <c r="AT30">
        <f t="shared" si="16"/>
        <v>31.055840830075155</v>
      </c>
      <c r="AU30">
        <f t="shared" si="17"/>
        <v>-466.79072907565615</v>
      </c>
      <c r="AW30">
        <v>27</v>
      </c>
      <c r="AX30">
        <f>IF(Z30&gt;0, (R30*SUMPRODUCT(K30:$K$98, X30:$X$98)-K30*$AZ$3)/Z30, 0)</f>
        <v>12779.630353853127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8.7783159999999995E-3</v>
      </c>
      <c r="Q31" s="5">
        <f t="shared" si="29"/>
        <v>12.5</v>
      </c>
      <c r="R31">
        <f t="shared" si="0"/>
        <v>2000000</v>
      </c>
      <c r="S31">
        <f t="shared" si="1"/>
        <v>12523.945312895725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9145.3829193617858</v>
      </c>
      <c r="AC31">
        <f t="shared" si="2"/>
        <v>8794.1101628183915</v>
      </c>
      <c r="AE31">
        <f t="shared" si="3"/>
        <v>0</v>
      </c>
      <c r="AF31">
        <f t="shared" si="4"/>
        <v>0</v>
      </c>
      <c r="AG31">
        <f t="shared" si="5"/>
        <v>-8.7772961545943744</v>
      </c>
      <c r="AH31">
        <f t="shared" si="6"/>
        <v>-12563.909750794179</v>
      </c>
      <c r="AI31">
        <f t="shared" si="7"/>
        <v>-12572.687046948773</v>
      </c>
      <c r="AJ31">
        <f t="shared" si="8"/>
        <v>351.27275654339428</v>
      </c>
      <c r="AK31">
        <f t="shared" si="30"/>
        <v>640.17680435532509</v>
      </c>
      <c r="AL31">
        <f t="shared" si="9"/>
        <v>-11581.237486050053</v>
      </c>
      <c r="AN31">
        <f t="shared" si="10"/>
        <v>0</v>
      </c>
      <c r="AO31">
        <f t="shared" si="11"/>
        <v>0</v>
      </c>
      <c r="AP31">
        <f t="shared" si="12"/>
        <v>-0.3674989625102652</v>
      </c>
      <c r="AQ31">
        <f t="shared" si="13"/>
        <v>-526.04170090269008</v>
      </c>
      <c r="AR31">
        <f t="shared" si="14"/>
        <v>-526.40919986520032</v>
      </c>
      <c r="AS31">
        <f t="shared" si="15"/>
        <v>14.707533084689919</v>
      </c>
      <c r="AT31">
        <f t="shared" si="16"/>
        <v>26.803734006465373</v>
      </c>
      <c r="AU31">
        <f t="shared" si="17"/>
        <v>-484.89793277404499</v>
      </c>
      <c r="AW31">
        <v>28</v>
      </c>
      <c r="AX31">
        <f>IF(Z31&gt;0, (R31*SUMPRODUCT(K31:$K$98, X31:$X$98)-K31*$AZ$3)/Z31, 0)</f>
        <v>12523.945312895725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1.019566E-2</v>
      </c>
      <c r="Q32" s="5">
        <f t="shared" si="29"/>
        <v>12.5</v>
      </c>
      <c r="R32">
        <f t="shared" si="0"/>
        <v>2000000</v>
      </c>
      <c r="S32">
        <f t="shared" si="1"/>
        <v>12226.36801271116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8794.1101628183915</v>
      </c>
      <c r="AC32">
        <f t="shared" si="2"/>
        <v>8411.7733390328049</v>
      </c>
      <c r="AE32">
        <f t="shared" si="3"/>
        <v>0</v>
      </c>
      <c r="AF32">
        <f t="shared" si="4"/>
        <v>0</v>
      </c>
      <c r="AG32">
        <f t="shared" si="5"/>
        <v>-8.6000328657368783</v>
      </c>
      <c r="AH32">
        <f t="shared" si="6"/>
        <v>-14318.452369848268</v>
      </c>
      <c r="AI32">
        <f t="shared" si="7"/>
        <v>-14327.052402714005</v>
      </c>
      <c r="AJ32">
        <f t="shared" si="8"/>
        <v>382.3368237855866</v>
      </c>
      <c r="AK32">
        <f t="shared" si="30"/>
        <v>615.58771139728742</v>
      </c>
      <c r="AL32">
        <f t="shared" si="9"/>
        <v>-13329.127867531131</v>
      </c>
      <c r="AN32">
        <f t="shared" si="10"/>
        <v>0</v>
      </c>
      <c r="AO32">
        <f t="shared" si="11"/>
        <v>0</v>
      </c>
      <c r="AP32">
        <f t="shared" si="12"/>
        <v>-0.32149739144022771</v>
      </c>
      <c r="AQ32">
        <f t="shared" si="13"/>
        <v>-535.2706388724871</v>
      </c>
      <c r="AR32">
        <f t="shared" si="14"/>
        <v>-535.59213626392739</v>
      </c>
      <c r="AS32">
        <f t="shared" si="15"/>
        <v>14.293002528900907</v>
      </c>
      <c r="AT32">
        <f t="shared" si="16"/>
        <v>23.012684545122386</v>
      </c>
      <c r="AU32">
        <f t="shared" si="17"/>
        <v>-498.28644918990409</v>
      </c>
      <c r="AW32">
        <v>29</v>
      </c>
      <c r="AX32">
        <f>IF(Z32&gt;0, (R32*SUMPRODUCT(K32:$K$98, X32:$X$98)-K32*$AZ$3)/Z32, 0)</f>
        <v>12226.36801271116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1.1804551E-2</v>
      </c>
      <c r="Q33" s="5">
        <f t="shared" si="29"/>
        <v>12.5</v>
      </c>
      <c r="R33">
        <f t="shared" si="0"/>
        <v>2000000</v>
      </c>
      <c r="S33">
        <f t="shared" si="1"/>
        <v>11894.202446036419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8411.7733390328049</v>
      </c>
      <c r="AC33">
        <f t="shared" si="2"/>
        <v>8004.810626157735</v>
      </c>
      <c r="AE33">
        <f t="shared" si="3"/>
        <v>0</v>
      </c>
      <c r="AF33">
        <f t="shared" si="4"/>
        <v>0</v>
      </c>
      <c r="AG33">
        <f t="shared" si="5"/>
        <v>-8.4125130105142407</v>
      </c>
      <c r="AH33">
        <f t="shared" si="6"/>
        <v>-16243.124250442741</v>
      </c>
      <c r="AI33">
        <f t="shared" si="7"/>
        <v>-16251.536763453256</v>
      </c>
      <c r="AJ33">
        <f t="shared" si="8"/>
        <v>406.96271287506988</v>
      </c>
      <c r="AK33">
        <f t="shared" si="30"/>
        <v>588.82413373229645</v>
      </c>
      <c r="AL33">
        <f t="shared" si="9"/>
        <v>-15255.749916845891</v>
      </c>
      <c r="AN33">
        <f t="shared" si="10"/>
        <v>0</v>
      </c>
      <c r="AO33">
        <f t="shared" si="11"/>
        <v>0</v>
      </c>
      <c r="AP33">
        <f t="shared" si="12"/>
        <v>-0.280792218903752</v>
      </c>
      <c r="AQ33">
        <f t="shared" si="13"/>
        <v>-542.16176480330455</v>
      </c>
      <c r="AR33">
        <f t="shared" si="14"/>
        <v>-542.44255702220835</v>
      </c>
      <c r="AS33">
        <f t="shared" si="15"/>
        <v>13.583570452308422</v>
      </c>
      <c r="AT33">
        <f t="shared" si="16"/>
        <v>19.653727114374398</v>
      </c>
      <c r="AU33">
        <f t="shared" si="17"/>
        <v>-509.20525945552555</v>
      </c>
      <c r="AW33">
        <v>30</v>
      </c>
      <c r="AX33">
        <f>IF(Z33&gt;0, (R33*SUMPRODUCT(K33:$K$98, X33:$X$98)-K33*$AZ$3)/Z33, 0)</f>
        <v>11894.202446036419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1.3628751999999999E-2</v>
      </c>
      <c r="Q34" s="5">
        <f t="shared" si="29"/>
        <v>12.5</v>
      </c>
      <c r="R34">
        <f t="shared" si="0"/>
        <v>2000000</v>
      </c>
      <c r="S34">
        <f t="shared" si="1"/>
        <v>11531.308148416447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8004.810626157735</v>
      </c>
      <c r="AC34">
        <f t="shared" si="2"/>
        <v>7577.2095095664108</v>
      </c>
      <c r="AE34">
        <f t="shared" si="3"/>
        <v>0</v>
      </c>
      <c r="AF34">
        <f t="shared" si="4"/>
        <v>0</v>
      </c>
      <c r="AG34">
        <f t="shared" si="5"/>
        <v>-8.2137358268920266</v>
      </c>
      <c r="AH34">
        <f t="shared" si="6"/>
        <v>-18344.328562731516</v>
      </c>
      <c r="AI34">
        <f t="shared" si="7"/>
        <v>-18352.542298558408</v>
      </c>
      <c r="AJ34">
        <f t="shared" si="8"/>
        <v>427.60111659132417</v>
      </c>
      <c r="AK34">
        <f t="shared" si="30"/>
        <v>560.33674383104153</v>
      </c>
      <c r="AL34">
        <f t="shared" si="9"/>
        <v>-17364.604438136044</v>
      </c>
      <c r="AN34">
        <f t="shared" si="10"/>
        <v>0</v>
      </c>
      <c r="AO34">
        <f t="shared" si="11"/>
        <v>0</v>
      </c>
      <c r="AP34">
        <f t="shared" si="12"/>
        <v>-0.24478343678548711</v>
      </c>
      <c r="AQ34">
        <f t="shared" si="13"/>
        <v>-546.6925021384211</v>
      </c>
      <c r="AR34">
        <f t="shared" si="14"/>
        <v>-546.9372855752066</v>
      </c>
      <c r="AS34">
        <f t="shared" si="15"/>
        <v>12.743247786207629</v>
      </c>
      <c r="AT34">
        <f t="shared" si="16"/>
        <v>16.698997484565009</v>
      </c>
      <c r="AU34">
        <f t="shared" si="17"/>
        <v>-517.49504030443404</v>
      </c>
      <c r="AW34">
        <v>31</v>
      </c>
      <c r="AX34">
        <f>IF(Z34&gt;0, (R34*SUMPRODUCT(K34:$K$98, X34:$X$98)-K34*$AZ$3)/Z34, 0)</f>
        <v>11531.308148416447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1.5530428000000001E-2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11139.385844019564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7577.2095095664108</v>
      </c>
      <c r="AC35">
        <f t="shared" ref="AC35:AC66" si="33">S35*Z35</f>
        <v>7132.8033004743966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-8.0040356357525386</v>
      </c>
      <c r="AH35">
        <f t="shared" ref="AH35:AH66" si="37">-X35*R35</f>
        <v>-20410.053259290737</v>
      </c>
      <c r="AI35">
        <f t="shared" ref="AI35:AI66" si="38">SUM(AE35:AH35)</f>
        <v>-20418.05729492649</v>
      </c>
      <c r="AJ35">
        <f t="shared" ref="AJ35:AJ66" si="39">AB35-AC35</f>
        <v>444.40620909201425</v>
      </c>
      <c r="AK35">
        <f t="shared" si="30"/>
        <v>530.40466566964881</v>
      </c>
      <c r="AL35">
        <f t="shared" ref="AL35:AL66" si="40">SUM(AI35:AK35)</f>
        <v>-19443.246420164829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-0.21297679542593093</v>
      </c>
      <c r="AQ35">
        <f t="shared" ref="AQ35:AQ66" si="44">AH35*$K35</f>
        <v>-543.08450579850842</v>
      </c>
      <c r="AR35">
        <f t="shared" ref="AR35:AR66" si="45">AI35*$K35</f>
        <v>-543.29748259393443</v>
      </c>
      <c r="AS35">
        <f t="shared" ref="AS35:AS66" si="46">AJ35*$K35</f>
        <v>11.825061080066591</v>
      </c>
      <c r="AT35">
        <f t="shared" ref="AT35:AT66" si="47">AK35*$K35</f>
        <v>14.11336619600935</v>
      </c>
      <c r="AU35">
        <f t="shared" ref="AU35:AU66" si="48">AL35*$K35</f>
        <v>-517.35905531785852</v>
      </c>
      <c r="AW35">
        <v>32</v>
      </c>
      <c r="AX35">
        <f>IF(Z35&gt;0, (R35*SUMPRODUCT(K35:$K$98, X35:$X$98)-K35*$AZ$3)/Z35, 0)</f>
        <v>11139.385844019564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1.7564712E-2</v>
      </c>
      <c r="Q36" s="5">
        <f t="shared" si="29"/>
        <v>12.5</v>
      </c>
      <c r="R36">
        <f t="shared" si="31"/>
        <v>2000000</v>
      </c>
      <c r="S36">
        <f t="shared" si="32"/>
        <v>10729.629872783333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7132.8033004743966</v>
      </c>
      <c r="AC36">
        <f t="shared" si="33"/>
        <v>6681.0458420387567</v>
      </c>
      <c r="AE36">
        <f t="shared" si="34"/>
        <v>0</v>
      </c>
      <c r="AF36">
        <f t="shared" si="35"/>
        <v>0</v>
      </c>
      <c r="AG36">
        <f t="shared" si="36"/>
        <v>-7.783406698615285</v>
      </c>
      <c r="AH36">
        <f t="shared" si="37"/>
        <v>-22494.17292475684</v>
      </c>
      <c r="AI36">
        <f t="shared" si="38"/>
        <v>-22501.956331455454</v>
      </c>
      <c r="AJ36">
        <f t="shared" si="39"/>
        <v>451.75745843563982</v>
      </c>
      <c r="AK36">
        <f t="shared" si="30"/>
        <v>499.29623103320779</v>
      </c>
      <c r="AL36">
        <f t="shared" si="40"/>
        <v>-21550.902641986606</v>
      </c>
      <c r="AN36">
        <f t="shared" si="41"/>
        <v>0</v>
      </c>
      <c r="AO36">
        <f t="shared" si="42"/>
        <v>0</v>
      </c>
      <c r="AP36">
        <f t="shared" si="43"/>
        <v>-0.18491620660476094</v>
      </c>
      <c r="AQ36">
        <f t="shared" si="44"/>
        <v>-534.41086776277052</v>
      </c>
      <c r="AR36">
        <f t="shared" si="45"/>
        <v>-534.59578396937525</v>
      </c>
      <c r="AS36">
        <f t="shared" si="46"/>
        <v>10.732739371590112</v>
      </c>
      <c r="AT36">
        <f t="shared" si="47"/>
        <v>11.862153500361327</v>
      </c>
      <c r="AU36">
        <f t="shared" si="48"/>
        <v>-512.00089109742385</v>
      </c>
      <c r="AW36">
        <v>33</v>
      </c>
      <c r="AX36">
        <f>IF(Z36&gt;0, (R36*SUMPRODUCT(K36:$K$98, X36:$X$98)-K36*$AZ$3)/Z36, 0)</f>
        <v>10729.629872783333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31"/>
        <v>2000000</v>
      </c>
      <c r="S37">
        <f t="shared" si="32"/>
        <v>10309.63231179546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6681.0458420387567</v>
      </c>
      <c r="AC37">
        <f t="shared" si="33"/>
        <v>6228.1769808499721</v>
      </c>
      <c r="AE37">
        <f t="shared" si="34"/>
        <v>0</v>
      </c>
      <c r="AF37">
        <f t="shared" si="35"/>
        <v>0</v>
      </c>
      <c r="AG37">
        <f t="shared" si="36"/>
        <v>-7.5514053174866733</v>
      </c>
      <c r="AH37">
        <f t="shared" si="37"/>
        <v>-24666.770262793376</v>
      </c>
      <c r="AI37">
        <f t="shared" si="38"/>
        <v>-24674.321668110864</v>
      </c>
      <c r="AJ37">
        <f t="shared" si="39"/>
        <v>452.86886118878465</v>
      </c>
      <c r="AK37">
        <f t="shared" si="30"/>
        <v>467.67320894271302</v>
      </c>
      <c r="AL37">
        <f t="shared" si="40"/>
        <v>-23753.779597979366</v>
      </c>
      <c r="AN37">
        <f t="shared" si="41"/>
        <v>0</v>
      </c>
      <c r="AO37">
        <f t="shared" si="42"/>
        <v>0</v>
      </c>
      <c r="AP37">
        <f t="shared" si="43"/>
        <v>-0.16018247902171809</v>
      </c>
      <c r="AQ37">
        <f t="shared" si="44"/>
        <v>-523.23829062700986</v>
      </c>
      <c r="AR37">
        <f t="shared" si="45"/>
        <v>-523.39847310603159</v>
      </c>
      <c r="AS37">
        <f t="shared" si="46"/>
        <v>9.60637839012273</v>
      </c>
      <c r="AT37">
        <f t="shared" si="47"/>
        <v>9.920412271741089</v>
      </c>
      <c r="AU37">
        <f t="shared" si="48"/>
        <v>-503.87168244416779</v>
      </c>
      <c r="AW37">
        <v>34</v>
      </c>
      <c r="AX37">
        <f>IF(Z37&gt;0, (R37*SUMPRODUCT(K37:$K$98, X37:$X$98)-K37*$AZ$3)/Z37, 0)</f>
        <v>10309.63231179546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2.2489294999999999E-2</v>
      </c>
      <c r="Q38" s="5">
        <f t="shared" si="60"/>
        <v>12.5</v>
      </c>
      <c r="R38">
        <f t="shared" si="31"/>
        <v>2000000</v>
      </c>
      <c r="S38">
        <f t="shared" si="32"/>
        <v>9885.1838706902799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6228.1769808499721</v>
      </c>
      <c r="AC38">
        <f t="shared" si="33"/>
        <v>5777.7440532354494</v>
      </c>
      <c r="AE38">
        <f t="shared" si="34"/>
        <v>0</v>
      </c>
      <c r="AF38">
        <f t="shared" si="35"/>
        <v>0</v>
      </c>
      <c r="AG38">
        <f t="shared" si="36"/>
        <v>-7.3060654824622793</v>
      </c>
      <c r="AH38">
        <f t="shared" si="37"/>
        <v>-27172.125095924232</v>
      </c>
      <c r="AI38">
        <f t="shared" si="38"/>
        <v>-27179.431161406694</v>
      </c>
      <c r="AJ38">
        <f t="shared" si="39"/>
        <v>450.43292761452267</v>
      </c>
      <c r="AK38">
        <f t="shared" si="30"/>
        <v>435.97238865949811</v>
      </c>
      <c r="AL38">
        <f t="shared" si="40"/>
        <v>-26293.025845132674</v>
      </c>
      <c r="AN38">
        <f t="shared" si="41"/>
        <v>0</v>
      </c>
      <c r="AO38">
        <f t="shared" si="42"/>
        <v>0</v>
      </c>
      <c r="AP38">
        <f t="shared" si="43"/>
        <v>-0.13837344929191978</v>
      </c>
      <c r="AQ38">
        <f t="shared" si="44"/>
        <v>-514.62728922153281</v>
      </c>
      <c r="AR38">
        <f t="shared" si="45"/>
        <v>-514.76566267082467</v>
      </c>
      <c r="AS38">
        <f t="shared" si="46"/>
        <v>8.5309881246333212</v>
      </c>
      <c r="AT38">
        <f t="shared" si="47"/>
        <v>8.2571123075290167</v>
      </c>
      <c r="AU38">
        <f t="shared" si="48"/>
        <v>-497.97756223866236</v>
      </c>
      <c r="AW38">
        <v>35</v>
      </c>
      <c r="AX38">
        <f>IF(Z38&gt;0, (R38*SUMPRODUCT(K38:$K$98, X38:$X$98)-K38*$AZ$3)/Z38, 0)</f>
        <v>9885.1838706902799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2.5348699999999998E-2</v>
      </c>
      <c r="Q39" s="5">
        <f t="shared" si="60"/>
        <v>12.5</v>
      </c>
      <c r="R39">
        <f t="shared" si="31"/>
        <v>2000000</v>
      </c>
      <c r="S39">
        <f t="shared" si="32"/>
        <v>9449.9654943444402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5777.7440532354494</v>
      </c>
      <c r="AC39">
        <f t="shared" si="33"/>
        <v>5328.1215524179233</v>
      </c>
      <c r="AE39">
        <f t="shared" si="34"/>
        <v>0</v>
      </c>
      <c r="AF39">
        <f t="shared" si="35"/>
        <v>0</v>
      </c>
      <c r="AG39">
        <f t="shared" si="36"/>
        <v>-7.0478055655423644</v>
      </c>
      <c r="AH39">
        <f t="shared" si="37"/>
        <v>-29631.881935246649</v>
      </c>
      <c r="AI39">
        <f t="shared" si="38"/>
        <v>-29638.929740812193</v>
      </c>
      <c r="AJ39">
        <f t="shared" si="39"/>
        <v>449.62250081752609</v>
      </c>
      <c r="AK39">
        <f t="shared" si="30"/>
        <v>404.44208372648148</v>
      </c>
      <c r="AL39">
        <f t="shared" si="40"/>
        <v>-28784.865156268188</v>
      </c>
      <c r="AN39">
        <f t="shared" si="41"/>
        <v>0</v>
      </c>
      <c r="AO39">
        <f t="shared" si="42"/>
        <v>0</v>
      </c>
      <c r="AP39">
        <f t="shared" si="43"/>
        <v>-0.11918047120083435</v>
      </c>
      <c r="AQ39">
        <f t="shared" si="44"/>
        <v>-501.08386486658372</v>
      </c>
      <c r="AR39">
        <f t="shared" si="45"/>
        <v>-501.2030453377846</v>
      </c>
      <c r="AS39">
        <f t="shared" si="46"/>
        <v>7.6032491264969444</v>
      </c>
      <c r="AT39">
        <f t="shared" si="47"/>
        <v>6.8392349453613228</v>
      </c>
      <c r="AU39">
        <f t="shared" si="48"/>
        <v>-486.76056126592636</v>
      </c>
      <c r="AW39">
        <v>36</v>
      </c>
      <c r="AX39">
        <f>IF(Z39&gt;0, (R39*SUMPRODUCT(K39:$K$98, X39:$X$98)-K39*$AZ$3)/Z39, 0)</f>
        <v>9449.9654943444402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2.8197647999999999E-2</v>
      </c>
      <c r="Q40" s="5">
        <f t="shared" si="60"/>
        <v>12.5</v>
      </c>
      <c r="R40">
        <f t="shared" si="31"/>
        <v>2000000</v>
      </c>
      <c r="S40">
        <f t="shared" si="32"/>
        <v>9008.2771182748784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5328.1215524179233</v>
      </c>
      <c r="AC40">
        <f t="shared" si="33"/>
        <v>4885.0776771977744</v>
      </c>
      <c r="AE40">
        <f t="shared" si="34"/>
        <v>0</v>
      </c>
      <c r="AF40">
        <f t="shared" si="35"/>
        <v>0</v>
      </c>
      <c r="AG40">
        <f t="shared" si="36"/>
        <v>-6.7785959693773368</v>
      </c>
      <c r="AH40">
        <f t="shared" si="37"/>
        <v>-31797.046481536723</v>
      </c>
      <c r="AI40">
        <f t="shared" si="38"/>
        <v>-31803.825077506099</v>
      </c>
      <c r="AJ40">
        <f t="shared" si="39"/>
        <v>443.04387522014895</v>
      </c>
      <c r="AK40">
        <f t="shared" si="30"/>
        <v>372.96850866925467</v>
      </c>
      <c r="AL40">
        <f t="shared" si="40"/>
        <v>-30987.812693616695</v>
      </c>
      <c r="AN40">
        <f t="shared" si="41"/>
        <v>0</v>
      </c>
      <c r="AO40">
        <f t="shared" si="42"/>
        <v>0</v>
      </c>
      <c r="AP40">
        <f t="shared" si="43"/>
        <v>-0.10234647992270603</v>
      </c>
      <c r="AQ40">
        <f t="shared" si="44"/>
        <v>-480.08699648503773</v>
      </c>
      <c r="AR40">
        <f t="shared" si="45"/>
        <v>-480.18934296496042</v>
      </c>
      <c r="AS40">
        <f t="shared" si="46"/>
        <v>6.6892880597900604</v>
      </c>
      <c r="AT40">
        <f t="shared" si="47"/>
        <v>5.6312567022379794</v>
      </c>
      <c r="AU40">
        <f t="shared" si="48"/>
        <v>-467.8687982029324</v>
      </c>
      <c r="AW40">
        <v>37</v>
      </c>
      <c r="AX40">
        <f>IF(Z40&gt;0, (R40*SUMPRODUCT(K40:$K$98, X40:$X$98)-K40*$AZ$3)/Z40, 0)</f>
        <v>9008.2771182748784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3.1331300999999999E-2</v>
      </c>
      <c r="Q41" s="5">
        <f t="shared" si="60"/>
        <v>12.5</v>
      </c>
      <c r="R41">
        <f t="shared" si="31"/>
        <v>2000000</v>
      </c>
      <c r="S41">
        <f t="shared" si="32"/>
        <v>8572.8661062367501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4885.0776771977744</v>
      </c>
      <c r="AC41">
        <f t="shared" si="33"/>
        <v>4456.8121000399115</v>
      </c>
      <c r="AE41">
        <f t="shared" si="34"/>
        <v>0</v>
      </c>
      <c r="AF41">
        <f t="shared" si="35"/>
        <v>0</v>
      </c>
      <c r="AG41">
        <f t="shared" si="36"/>
        <v>-6.4984277790096145</v>
      </c>
      <c r="AH41">
        <f t="shared" si="37"/>
        <v>-33981.156907831697</v>
      </c>
      <c r="AI41">
        <f t="shared" si="38"/>
        <v>-33987.655335610703</v>
      </c>
      <c r="AJ41">
        <f t="shared" si="39"/>
        <v>428.26557715786294</v>
      </c>
      <c r="AK41">
        <f t="shared" ref="AK41:AK72" si="61">G41*SUM(AB41:AB41, AE41:AF41)</f>
        <v>341.95543740384426</v>
      </c>
      <c r="AL41">
        <f t="shared" si="40"/>
        <v>-33217.434321048997</v>
      </c>
      <c r="AN41">
        <f t="shared" si="41"/>
        <v>0</v>
      </c>
      <c r="AO41">
        <f t="shared" si="42"/>
        <v>0</v>
      </c>
      <c r="AP41">
        <f t="shared" si="43"/>
        <v>-8.7603898888151954E-2</v>
      </c>
      <c r="AQ41">
        <f t="shared" si="44"/>
        <v>-458.09262410696556</v>
      </c>
      <c r="AR41">
        <f t="shared" si="45"/>
        <v>-458.18022800585368</v>
      </c>
      <c r="AS41">
        <f t="shared" si="46"/>
        <v>5.7733555860693606</v>
      </c>
      <c r="AT41">
        <f t="shared" si="47"/>
        <v>4.6098272661184598</v>
      </c>
      <c r="AU41">
        <f t="shared" si="48"/>
        <v>-447.79704515366586</v>
      </c>
      <c r="AW41">
        <v>38</v>
      </c>
      <c r="AX41">
        <f>IF(Z41&gt;0, (R41*SUMPRODUCT(K41:$K$98, X41:$X$98)-K41*$AZ$3)/Z41, 0)</f>
        <v>8572.8661062367501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3.466458E-2</v>
      </c>
      <c r="Q42" s="5">
        <f t="shared" si="60"/>
        <v>12.5</v>
      </c>
      <c r="R42">
        <f t="shared" si="31"/>
        <v>2000000</v>
      </c>
      <c r="S42">
        <f t="shared" si="32"/>
        <v>8144.4758217134686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4456.8121000399115</v>
      </c>
      <c r="AC42">
        <f t="shared" si="33"/>
        <v>4044.9886003322072</v>
      </c>
      <c r="AE42">
        <f t="shared" si="34"/>
        <v>0</v>
      </c>
      <c r="AF42">
        <f t="shared" si="35"/>
        <v>0</v>
      </c>
      <c r="AG42">
        <f t="shared" si="36"/>
        <v>-6.2081782315998177</v>
      </c>
      <c r="AH42">
        <f t="shared" si="37"/>
        <v>-36042.443139152179</v>
      </c>
      <c r="AI42">
        <f t="shared" si="38"/>
        <v>-36048.651317383781</v>
      </c>
      <c r="AJ42">
        <f t="shared" si="39"/>
        <v>411.82349970770429</v>
      </c>
      <c r="AK42">
        <f t="shared" si="61"/>
        <v>311.97684700279382</v>
      </c>
      <c r="AL42">
        <f t="shared" si="40"/>
        <v>-35324.850970673288</v>
      </c>
      <c r="AN42">
        <f t="shared" si="41"/>
        <v>0</v>
      </c>
      <c r="AO42">
        <f t="shared" si="42"/>
        <v>0</v>
      </c>
      <c r="AP42">
        <f t="shared" si="43"/>
        <v>-7.4724203158884089E-2</v>
      </c>
      <c r="AQ42">
        <f t="shared" si="44"/>
        <v>-433.8217659028935</v>
      </c>
      <c r="AR42">
        <f t="shared" si="45"/>
        <v>-433.8964901060524</v>
      </c>
      <c r="AS42">
        <f t="shared" si="46"/>
        <v>4.9568781226551604</v>
      </c>
      <c r="AT42">
        <f t="shared" si="47"/>
        <v>3.7550824777621465</v>
      </c>
      <c r="AU42">
        <f t="shared" si="48"/>
        <v>-425.18452950563517</v>
      </c>
      <c r="AW42">
        <v>39</v>
      </c>
      <c r="AX42">
        <f>IF(Z42&gt;0, (R42*SUMPRODUCT(K42:$K$98, X42:$X$98)-K42*$AZ$3)/Z42, 0)</f>
        <v>8144.4758217134686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3.8375247000000001E-2</v>
      </c>
      <c r="Q43" s="5">
        <f t="shared" si="60"/>
        <v>12.5</v>
      </c>
      <c r="R43">
        <f t="shared" si="31"/>
        <v>2000000</v>
      </c>
      <c r="S43">
        <f t="shared" si="32"/>
        <v>7728.0118741824699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4044.9886003322072</v>
      </c>
      <c r="AC43">
        <f t="shared" si="33"/>
        <v>3652.4785526429414</v>
      </c>
      <c r="AE43">
        <f t="shared" si="34"/>
        <v>0</v>
      </c>
      <c r="AF43">
        <f t="shared" si="35"/>
        <v>0</v>
      </c>
      <c r="AG43">
        <f t="shared" si="36"/>
        <v>-5.9078560762261532</v>
      </c>
      <c r="AH43">
        <f t="shared" si="37"/>
        <v>-38118.459689226591</v>
      </c>
      <c r="AI43">
        <f t="shared" si="38"/>
        <v>-38124.367545302819</v>
      </c>
      <c r="AJ43">
        <f t="shared" si="39"/>
        <v>392.51004768926578</v>
      </c>
      <c r="AK43">
        <f t="shared" si="61"/>
        <v>283.14920202325453</v>
      </c>
      <c r="AL43">
        <f t="shared" si="40"/>
        <v>-37448.708295590302</v>
      </c>
      <c r="AN43">
        <f t="shared" si="41"/>
        <v>0</v>
      </c>
      <c r="AO43">
        <f t="shared" si="42"/>
        <v>0</v>
      </c>
      <c r="AP43">
        <f t="shared" si="43"/>
        <v>-6.3490536941245429E-2</v>
      </c>
      <c r="AQ43">
        <f t="shared" si="44"/>
        <v>-409.65139330005098</v>
      </c>
      <c r="AR43">
        <f t="shared" si="45"/>
        <v>-409.71488383699221</v>
      </c>
      <c r="AS43">
        <f t="shared" si="46"/>
        <v>4.2182262670393751</v>
      </c>
      <c r="AT43">
        <f t="shared" si="47"/>
        <v>3.0429473296216831</v>
      </c>
      <c r="AU43">
        <f t="shared" si="48"/>
        <v>-402.45371024033119</v>
      </c>
      <c r="AW43">
        <v>40</v>
      </c>
      <c r="AX43">
        <f>IF(Z43&gt;0, (R43*SUMPRODUCT(K43:$K$98, X43:$X$98)-K43*$AZ$3)/Z43, 0)</f>
        <v>7728.0118741824699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4.2655799000000001E-2</v>
      </c>
      <c r="Q44" s="5">
        <f t="shared" si="60"/>
        <v>12.5</v>
      </c>
      <c r="R44">
        <f t="shared" si="31"/>
        <v>2000000</v>
      </c>
      <c r="S44">
        <f t="shared" si="32"/>
        <v>7325.0078845845783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3652.4785526429414</v>
      </c>
      <c r="AC44">
        <f t="shared" si="33"/>
        <v>3279.712622033629</v>
      </c>
      <c r="AE44">
        <f t="shared" si="34"/>
        <v>0</v>
      </c>
      <c r="AF44">
        <f t="shared" si="35"/>
        <v>0</v>
      </c>
      <c r="AG44">
        <f t="shared" si="36"/>
        <v>-5.5967731941554604</v>
      </c>
      <c r="AH44">
        <f t="shared" si="37"/>
        <v>-40320.691409349041</v>
      </c>
      <c r="AI44">
        <f t="shared" si="38"/>
        <v>-40326.288182543198</v>
      </c>
      <c r="AJ44">
        <f t="shared" si="39"/>
        <v>372.76593060931236</v>
      </c>
      <c r="AK44">
        <f t="shared" si="61"/>
        <v>255.67349868500591</v>
      </c>
      <c r="AL44">
        <f t="shared" si="40"/>
        <v>-39697.84875324888</v>
      </c>
      <c r="AN44">
        <f t="shared" si="41"/>
        <v>0</v>
      </c>
      <c r="AO44">
        <f t="shared" si="42"/>
        <v>0</v>
      </c>
      <c r="AP44">
        <f t="shared" si="43"/>
        <v>-5.3703028562201015E-2</v>
      </c>
      <c r="AQ44">
        <f t="shared" si="44"/>
        <v>-386.89136888112006</v>
      </c>
      <c r="AR44">
        <f t="shared" si="45"/>
        <v>-386.94507190968227</v>
      </c>
      <c r="AS44">
        <f t="shared" si="46"/>
        <v>3.576821629904928</v>
      </c>
      <c r="AT44">
        <f t="shared" si="47"/>
        <v>2.4532781169008273</v>
      </c>
      <c r="AU44">
        <f t="shared" si="48"/>
        <v>-380.9149721628765</v>
      </c>
      <c r="AW44">
        <v>41</v>
      </c>
      <c r="AX44">
        <f>IF(Z44&gt;0, (R44*SUMPRODUCT(K44:$K$98, X44:$X$98)-K44*$AZ$3)/Z44, 0)</f>
        <v>7325.0078845845783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4.7231987000000003E-2</v>
      </c>
      <c r="Q45" s="5">
        <f t="shared" si="60"/>
        <v>12.5</v>
      </c>
      <c r="R45">
        <f t="shared" si="31"/>
        <v>2000000</v>
      </c>
      <c r="S45">
        <f t="shared" si="32"/>
        <v>6931.1512802189409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3279.712622033629</v>
      </c>
      <c r="AC45">
        <f t="shared" si="33"/>
        <v>2925.7547019835251</v>
      </c>
      <c r="AE45">
        <f t="shared" si="34"/>
        <v>0</v>
      </c>
      <c r="AF45">
        <f t="shared" si="35"/>
        <v>0</v>
      </c>
      <c r="AG45">
        <f t="shared" si="36"/>
        <v>-5.2764587434656072</v>
      </c>
      <c r="AH45">
        <f t="shared" si="37"/>
        <v>-42295.47499972787</v>
      </c>
      <c r="AI45">
        <f t="shared" si="38"/>
        <v>-42300.751458471335</v>
      </c>
      <c r="AJ45">
        <f t="shared" si="39"/>
        <v>353.95792005010389</v>
      </c>
      <c r="AK45">
        <f t="shared" si="61"/>
        <v>229.57988354235405</v>
      </c>
      <c r="AL45">
        <f t="shared" si="40"/>
        <v>-41717.213654878877</v>
      </c>
      <c r="AN45">
        <f t="shared" si="41"/>
        <v>0</v>
      </c>
      <c r="AO45">
        <f t="shared" si="42"/>
        <v>0</v>
      </c>
      <c r="AP45">
        <f t="shared" si="43"/>
        <v>-4.5204908508632589E-2</v>
      </c>
      <c r="AQ45">
        <f t="shared" si="44"/>
        <v>-362.35724955864384</v>
      </c>
      <c r="AR45">
        <f t="shared" si="45"/>
        <v>-362.40245446715249</v>
      </c>
      <c r="AS45">
        <f t="shared" si="46"/>
        <v>3.0324572160421233</v>
      </c>
      <c r="AT45">
        <f t="shared" si="47"/>
        <v>1.9668755382209662</v>
      </c>
      <c r="AU45">
        <f t="shared" si="48"/>
        <v>-357.4031217128894</v>
      </c>
      <c r="AW45">
        <v>42</v>
      </c>
      <c r="AX45">
        <f>IF(Z45&gt;0, (R45*SUMPRODUCT(K45:$K$98, X45:$X$98)-K45*$AZ$3)/Z45, 0)</f>
        <v>6931.1512802189409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5.2092880000000001E-2</v>
      </c>
      <c r="Q46" s="5">
        <f t="shared" si="60"/>
        <v>12.5</v>
      </c>
      <c r="R46">
        <f t="shared" si="31"/>
        <v>2000000</v>
      </c>
      <c r="S46">
        <f t="shared" si="32"/>
        <v>6549.0309022545998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2925.7547019835251</v>
      </c>
      <c r="AC46">
        <f t="shared" si="33"/>
        <v>2592.8023174525756</v>
      </c>
      <c r="AE46">
        <f t="shared" si="34"/>
        <v>0</v>
      </c>
      <c r="AF46">
        <f t="shared" si="35"/>
        <v>0</v>
      </c>
      <c r="AG46">
        <f t="shared" si="36"/>
        <v>-4.9488282238826464</v>
      </c>
      <c r="AH46">
        <f t="shared" si="37"/>
        <v>-43978.549143728742</v>
      </c>
      <c r="AI46">
        <f t="shared" si="38"/>
        <v>-43983.497971952624</v>
      </c>
      <c r="AJ46">
        <f t="shared" si="39"/>
        <v>332.95238453094953</v>
      </c>
      <c r="AK46">
        <f t="shared" si="61"/>
        <v>204.80282913884679</v>
      </c>
      <c r="AL46">
        <f t="shared" si="40"/>
        <v>-43445.742758282824</v>
      </c>
      <c r="AN46">
        <f t="shared" si="41"/>
        <v>0</v>
      </c>
      <c r="AO46">
        <f t="shared" si="42"/>
        <v>0</v>
      </c>
      <c r="AP46">
        <f t="shared" si="43"/>
        <v>-3.7855362097495612E-2</v>
      </c>
      <c r="AQ46">
        <f t="shared" si="44"/>
        <v>-336.40769633588229</v>
      </c>
      <c r="AR46">
        <f t="shared" si="45"/>
        <v>-336.44555169797979</v>
      </c>
      <c r="AS46">
        <f t="shared" si="46"/>
        <v>2.5468722104391586</v>
      </c>
      <c r="AT46">
        <f t="shared" si="47"/>
        <v>1.5666102974089444</v>
      </c>
      <c r="AU46">
        <f t="shared" si="48"/>
        <v>-332.33206919013168</v>
      </c>
      <c r="AW46">
        <v>43</v>
      </c>
      <c r="AX46">
        <f>IF(Z46&gt;0, (R46*SUMPRODUCT(K46:$K$98, X46:$X$98)-K46*$AZ$3)/Z46, 0)</f>
        <v>6549.0309022545998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5.7568810999999998E-2</v>
      </c>
      <c r="Q47" s="5">
        <f t="shared" si="60"/>
        <v>12.5</v>
      </c>
      <c r="R47">
        <f t="shared" si="31"/>
        <v>2000000</v>
      </c>
      <c r="S47">
        <f t="shared" si="32"/>
        <v>6183.4374320623674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2592.8023174525756</v>
      </c>
      <c r="AC47">
        <f t="shared" si="33"/>
        <v>2282.6489648914194</v>
      </c>
      <c r="AE47">
        <f t="shared" si="34"/>
        <v>0</v>
      </c>
      <c r="AF47">
        <f t="shared" si="35"/>
        <v>0</v>
      </c>
      <c r="AG47">
        <f t="shared" si="36"/>
        <v>-4.6144417849516541</v>
      </c>
      <c r="AH47">
        <f t="shared" si="37"/>
        <v>-45583.705070746517</v>
      </c>
      <c r="AI47">
        <f t="shared" si="38"/>
        <v>-45588.319512531467</v>
      </c>
      <c r="AJ47">
        <f t="shared" si="39"/>
        <v>310.15335256115623</v>
      </c>
      <c r="AK47">
        <f t="shared" si="61"/>
        <v>181.49616222168032</v>
      </c>
      <c r="AL47">
        <f t="shared" si="40"/>
        <v>-45096.669997748628</v>
      </c>
      <c r="AN47">
        <f t="shared" si="41"/>
        <v>0</v>
      </c>
      <c r="AO47">
        <f t="shared" si="42"/>
        <v>0</v>
      </c>
      <c r="AP47">
        <f t="shared" si="43"/>
        <v>-3.1515643116601218E-2</v>
      </c>
      <c r="AQ47">
        <f t="shared" si="44"/>
        <v>-311.32688370389826</v>
      </c>
      <c r="AR47">
        <f t="shared" si="45"/>
        <v>-311.35839934701488</v>
      </c>
      <c r="AS47">
        <f t="shared" si="46"/>
        <v>2.1182805691928785</v>
      </c>
      <c r="AT47">
        <f t="shared" si="47"/>
        <v>1.2395796809626813</v>
      </c>
      <c r="AU47">
        <f t="shared" si="48"/>
        <v>-308.00053909685926</v>
      </c>
      <c r="AW47">
        <v>44</v>
      </c>
      <c r="AX47">
        <f>IF(Z47&gt;0, (R47*SUMPRODUCT(K47:$K$98, X47:$X$98)-K47*$AZ$3)/Z47, 0)</f>
        <v>6183.4374320623674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6.3742958000000002E-2</v>
      </c>
      <c r="Q48" s="5">
        <f t="shared" si="60"/>
        <v>12.5</v>
      </c>
      <c r="R48">
        <f t="shared" si="31"/>
        <v>2000000</v>
      </c>
      <c r="S48">
        <f t="shared" si="32"/>
        <v>5833.7890771387529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2282.6489648914194</v>
      </c>
      <c r="AC48">
        <f t="shared" si="33"/>
        <v>1994.7634595578124</v>
      </c>
      <c r="AE48">
        <f t="shared" si="34"/>
        <v>0</v>
      </c>
      <c r="AF48">
        <f t="shared" si="35"/>
        <v>0</v>
      </c>
      <c r="AG48">
        <f t="shared" si="36"/>
        <v>-4.2741591982105192</v>
      </c>
      <c r="AH48">
        <f t="shared" si="37"/>
        <v>-47062.107022658929</v>
      </c>
      <c r="AI48">
        <f t="shared" si="38"/>
        <v>-47066.381181857141</v>
      </c>
      <c r="AJ48">
        <f t="shared" si="39"/>
        <v>287.88550533360694</v>
      </c>
      <c r="AK48">
        <f t="shared" si="61"/>
        <v>159.78542754239936</v>
      </c>
      <c r="AL48">
        <f t="shared" si="40"/>
        <v>-46618.710248981137</v>
      </c>
      <c r="AN48">
        <f t="shared" si="41"/>
        <v>0</v>
      </c>
      <c r="AO48">
        <f t="shared" si="42"/>
        <v>0</v>
      </c>
      <c r="AP48">
        <f t="shared" si="43"/>
        <v>-2.606391640170598E-2</v>
      </c>
      <c r="AQ48">
        <f t="shared" si="44"/>
        <v>-286.98575936064287</v>
      </c>
      <c r="AR48">
        <f t="shared" si="45"/>
        <v>-287.01182327704458</v>
      </c>
      <c r="AS48">
        <f t="shared" si="46"/>
        <v>1.7555321166837923</v>
      </c>
      <c r="AT48">
        <f t="shared" si="47"/>
        <v>0.97437503671355308</v>
      </c>
      <c r="AU48">
        <f t="shared" si="48"/>
        <v>-284.28191612364725</v>
      </c>
      <c r="AW48">
        <v>45</v>
      </c>
      <c r="AX48">
        <f>IF(Z48&gt;0, (R48*SUMPRODUCT(K48:$K$98, X48:$X$98)-K48*$AZ$3)/Z48, 0)</f>
        <v>5833.7890771387529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7.0809242999999994E-2</v>
      </c>
      <c r="Q49" s="5">
        <f t="shared" si="60"/>
        <v>12.5</v>
      </c>
      <c r="R49">
        <f t="shared" si="31"/>
        <v>2000000</v>
      </c>
      <c r="S49">
        <f t="shared" si="32"/>
        <v>5500.1582734838148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1994.7634595578124</v>
      </c>
      <c r="AC49">
        <f t="shared" si="33"/>
        <v>1728.7075023135001</v>
      </c>
      <c r="AE49">
        <f t="shared" si="34"/>
        <v>0</v>
      </c>
      <c r="AF49">
        <f t="shared" si="35"/>
        <v>0</v>
      </c>
      <c r="AG49">
        <f t="shared" si="36"/>
        <v>-3.9287676289416402</v>
      </c>
      <c r="AH49">
        <f t="shared" si="37"/>
        <v>-48423.99636588381</v>
      </c>
      <c r="AI49">
        <f t="shared" si="38"/>
        <v>-48427.925133512748</v>
      </c>
      <c r="AJ49">
        <f t="shared" si="39"/>
        <v>266.05595724431237</v>
      </c>
      <c r="AK49">
        <f t="shared" si="61"/>
        <v>139.63344216904687</v>
      </c>
      <c r="AL49">
        <f t="shared" si="40"/>
        <v>-48022.235734099391</v>
      </c>
      <c r="AN49">
        <f t="shared" si="41"/>
        <v>0</v>
      </c>
      <c r="AO49">
        <f t="shared" si="42"/>
        <v>0</v>
      </c>
      <c r="AP49">
        <f t="shared" si="43"/>
        <v>-2.1390813435418602E-2</v>
      </c>
      <c r="AQ49">
        <f t="shared" si="44"/>
        <v>-263.65231286001205</v>
      </c>
      <c r="AR49">
        <f t="shared" si="45"/>
        <v>-263.67370367344745</v>
      </c>
      <c r="AS49">
        <f t="shared" si="46"/>
        <v>1.448584869939971</v>
      </c>
      <c r="AT49">
        <f t="shared" si="47"/>
        <v>0.76025695405864957</v>
      </c>
      <c r="AU49">
        <f t="shared" si="48"/>
        <v>-261.46486184944882</v>
      </c>
      <c r="AW49">
        <v>46</v>
      </c>
      <c r="AX49">
        <f>IF(Z49&gt;0, (R49*SUMPRODUCT(K49:$K$98, X49:$X$98)-K49*$AZ$3)/Z49, 0)</f>
        <v>5500.1582734838148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7.8963489999999997E-2</v>
      </c>
      <c r="Q50" s="5">
        <f t="shared" si="60"/>
        <v>12.5</v>
      </c>
      <c r="R50">
        <f t="shared" si="31"/>
        <v>2000000</v>
      </c>
      <c r="S50">
        <f t="shared" si="32"/>
        <v>5181.7496757996087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1728.7075023135001</v>
      </c>
      <c r="AC50">
        <f t="shared" si="33"/>
        <v>1483.7425127716415</v>
      </c>
      <c r="AE50">
        <f t="shared" si="34"/>
        <v>0</v>
      </c>
      <c r="AF50">
        <f t="shared" si="35"/>
        <v>0</v>
      </c>
      <c r="AG50">
        <f t="shared" si="36"/>
        <v>-3.5792507492719663</v>
      </c>
      <c r="AH50">
        <f t="shared" si="37"/>
        <v>-49636.6725408411</v>
      </c>
      <c r="AI50">
        <f t="shared" si="38"/>
        <v>-49640.251791590374</v>
      </c>
      <c r="AJ50">
        <f t="shared" si="39"/>
        <v>244.96498954185859</v>
      </c>
      <c r="AK50">
        <f t="shared" si="61"/>
        <v>121.00952516194502</v>
      </c>
      <c r="AL50">
        <f t="shared" si="40"/>
        <v>-49274.277276886576</v>
      </c>
      <c r="AN50">
        <f t="shared" si="41"/>
        <v>0</v>
      </c>
      <c r="AO50">
        <f t="shared" si="42"/>
        <v>0</v>
      </c>
      <c r="AP50">
        <f t="shared" si="43"/>
        <v>-1.7399832159165064E-2</v>
      </c>
      <c r="AQ50">
        <f t="shared" si="44"/>
        <v>-241.2990403999346</v>
      </c>
      <c r="AR50">
        <f t="shared" si="45"/>
        <v>-241.31644023209375</v>
      </c>
      <c r="AS50">
        <f t="shared" si="46"/>
        <v>1.190849706119903</v>
      </c>
      <c r="AT50">
        <f t="shared" si="47"/>
        <v>0.58826429746683184</v>
      </c>
      <c r="AU50">
        <f t="shared" si="48"/>
        <v>-239.53732622850706</v>
      </c>
      <c r="AW50">
        <v>47</v>
      </c>
      <c r="AX50">
        <f>IF(Z50&gt;0, (R50*SUMPRODUCT(K50:$K$98, X50:$X$98)-K50*$AZ$3)/Z50, 0)</f>
        <v>5181.7496757996087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8.8363973999999998E-2</v>
      </c>
      <c r="Q51" s="5">
        <f t="shared" si="60"/>
        <v>12.5</v>
      </c>
      <c r="R51">
        <f t="shared" si="31"/>
        <v>2000000</v>
      </c>
      <c r="S51">
        <f t="shared" si="32"/>
        <v>4877.0444622261348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1483.7425127716415</v>
      </c>
      <c r="AC51">
        <f t="shared" si="33"/>
        <v>1259.1285824772008</v>
      </c>
      <c r="AE51">
        <f t="shared" si="34"/>
        <v>0</v>
      </c>
      <c r="AF51">
        <f t="shared" si="35"/>
        <v>0</v>
      </c>
      <c r="AG51">
        <f t="shared" si="36"/>
        <v>-3.2271814216310979</v>
      </c>
      <c r="AH51">
        <f t="shared" si="37"/>
        <v>-50604.291223703767</v>
      </c>
      <c r="AI51">
        <f t="shared" si="38"/>
        <v>-50607.518405125396</v>
      </c>
      <c r="AJ51">
        <f t="shared" si="39"/>
        <v>224.61393029444071</v>
      </c>
      <c r="AK51">
        <f t="shared" si="61"/>
        <v>103.86197589401492</v>
      </c>
      <c r="AL51">
        <f t="shared" si="40"/>
        <v>-50279.042498936935</v>
      </c>
      <c r="AN51">
        <f t="shared" si="41"/>
        <v>0</v>
      </c>
      <c r="AO51">
        <f t="shared" si="42"/>
        <v>0</v>
      </c>
      <c r="AP51">
        <f t="shared" si="43"/>
        <v>-1.4007424572371951E-2</v>
      </c>
      <c r="AQ51">
        <f t="shared" si="44"/>
        <v>-219.64547378811793</v>
      </c>
      <c r="AR51">
        <f t="shared" si="45"/>
        <v>-219.65948121269028</v>
      </c>
      <c r="AS51">
        <f t="shared" si="46"/>
        <v>0.97492587972113132</v>
      </c>
      <c r="AT51">
        <f t="shared" si="47"/>
        <v>0.45080787324860594</v>
      </c>
      <c r="AU51">
        <f t="shared" si="48"/>
        <v>-218.23374745972052</v>
      </c>
      <c r="AW51">
        <v>48</v>
      </c>
      <c r="AX51">
        <f>IF(Z51&gt;0, (R51*SUMPRODUCT(K51:$K$98, X51:$X$98)-K51*$AZ$3)/Z51, 0)</f>
        <v>4877.0444622261348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9.9562517000000003E-2</v>
      </c>
      <c r="Q52" s="5">
        <f t="shared" si="60"/>
        <v>12.5</v>
      </c>
      <c r="R52">
        <f t="shared" si="31"/>
        <v>2000000</v>
      </c>
      <c r="S52">
        <f t="shared" si="32"/>
        <v>4586.4913208284624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1259.1285824772008</v>
      </c>
      <c r="AC52">
        <f t="shared" si="33"/>
        <v>1054.3805284261309</v>
      </c>
      <c r="AE52">
        <f t="shared" si="34"/>
        <v>0</v>
      </c>
      <c r="AF52">
        <f t="shared" si="35"/>
        <v>0</v>
      </c>
      <c r="AG52">
        <f t="shared" si="36"/>
        <v>-2.8736033022615564</v>
      </c>
      <c r="AH52">
        <f t="shared" si="37"/>
        <v>-51409.008824516859</v>
      </c>
      <c r="AI52">
        <f t="shared" si="38"/>
        <v>-51411.882427819124</v>
      </c>
      <c r="AJ52">
        <f t="shared" si="39"/>
        <v>204.74805405106986</v>
      </c>
      <c r="AK52">
        <f t="shared" si="61"/>
        <v>88.139000773404064</v>
      </c>
      <c r="AL52">
        <f t="shared" si="40"/>
        <v>-51118.99537299465</v>
      </c>
      <c r="AN52">
        <f t="shared" si="41"/>
        <v>0</v>
      </c>
      <c r="AO52">
        <f t="shared" si="42"/>
        <v>0</v>
      </c>
      <c r="AP52">
        <f t="shared" si="43"/>
        <v>-1.1136371321013598E-2</v>
      </c>
      <c r="AQ52">
        <f t="shared" si="44"/>
        <v>-199.23063530185715</v>
      </c>
      <c r="AR52">
        <f t="shared" si="45"/>
        <v>-199.24177167317819</v>
      </c>
      <c r="AS52">
        <f t="shared" si="46"/>
        <v>0.793481255875915</v>
      </c>
      <c r="AT52">
        <f t="shared" si="47"/>
        <v>0.34157416220368453</v>
      </c>
      <c r="AU52">
        <f t="shared" si="48"/>
        <v>-198.10671625509858</v>
      </c>
      <c r="AW52">
        <v>49</v>
      </c>
      <c r="AX52">
        <f>IF(Z52&gt;0, (R52*SUMPRODUCT(K52:$K$98, X52:$X$98)-K52*$AZ$3)/Z52, 0)</f>
        <v>4586.4913208284624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0.11247831899999999</v>
      </c>
      <c r="Q53" s="5">
        <f t="shared" si="60"/>
        <v>12.5</v>
      </c>
      <c r="R53">
        <f t="shared" si="31"/>
        <v>2000000</v>
      </c>
      <c r="S53">
        <f t="shared" si="32"/>
        <v>4304.9760878405232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1054.3805284261309</v>
      </c>
      <c r="AC53">
        <f t="shared" si="33"/>
        <v>868.45116074663815</v>
      </c>
      <c r="AE53">
        <f t="shared" si="34"/>
        <v>0</v>
      </c>
      <c r="AF53">
        <f t="shared" si="35"/>
        <v>0</v>
      </c>
      <c r="AG53">
        <f t="shared" si="36"/>
        <v>-2.5216492003277118</v>
      </c>
      <c r="AH53">
        <f t="shared" si="37"/>
        <v>-51714.891025796598</v>
      </c>
      <c r="AI53">
        <f t="shared" si="38"/>
        <v>-51717.412674996929</v>
      </c>
      <c r="AJ53">
        <f t="shared" si="39"/>
        <v>185.92936767949277</v>
      </c>
      <c r="AK53">
        <f t="shared" si="61"/>
        <v>73.806636989829173</v>
      </c>
      <c r="AL53">
        <f t="shared" si="40"/>
        <v>-51457.676670327608</v>
      </c>
      <c r="AN53">
        <f t="shared" si="41"/>
        <v>0</v>
      </c>
      <c r="AO53">
        <f t="shared" si="42"/>
        <v>0</v>
      </c>
      <c r="AP53">
        <f t="shared" si="43"/>
        <v>-8.725363644514322E-3</v>
      </c>
      <c r="AQ53">
        <f t="shared" si="44"/>
        <v>-178.9429037067741</v>
      </c>
      <c r="AR53">
        <f t="shared" si="45"/>
        <v>-178.95162907041862</v>
      </c>
      <c r="AS53">
        <f t="shared" si="46"/>
        <v>0.64334933859449972</v>
      </c>
      <c r="AT53">
        <f t="shared" si="47"/>
        <v>0.25538435204675936</v>
      </c>
      <c r="AU53">
        <f t="shared" si="48"/>
        <v>-178.05289537977737</v>
      </c>
      <c r="AW53">
        <v>50</v>
      </c>
      <c r="AX53">
        <f>IF(Z53&gt;0, (R53*SUMPRODUCT(K53:$K$98, X53:$X$98)-K53*$AZ$3)/Z53, 0)</f>
        <v>4304.9760878405232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0.127310056</v>
      </c>
      <c r="Q54" s="5">
        <f t="shared" si="60"/>
        <v>12.5</v>
      </c>
      <c r="R54">
        <f t="shared" si="31"/>
        <v>2000000</v>
      </c>
      <c r="S54">
        <f t="shared" si="32"/>
        <v>4030.2009691967019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868.45116074663815</v>
      </c>
      <c r="AC54">
        <f t="shared" si="33"/>
        <v>701.38438884554705</v>
      </c>
      <c r="AE54">
        <f t="shared" si="34"/>
        <v>0</v>
      </c>
      <c r="AF54">
        <f t="shared" si="35"/>
        <v>0</v>
      </c>
      <c r="AG54">
        <f t="shared" si="36"/>
        <v>-2.1754014074183585</v>
      </c>
      <c r="AH54">
        <f t="shared" si="37"/>
        <v>-51365.008144972198</v>
      </c>
      <c r="AI54">
        <f t="shared" si="38"/>
        <v>-51367.183546379616</v>
      </c>
      <c r="AJ54">
        <f t="shared" si="39"/>
        <v>167.0667719010911</v>
      </c>
      <c r="AK54">
        <f t="shared" si="61"/>
        <v>60.791581252264677</v>
      </c>
      <c r="AL54">
        <f t="shared" si="40"/>
        <v>-51139.325193226265</v>
      </c>
      <c r="AN54">
        <f t="shared" si="41"/>
        <v>0</v>
      </c>
      <c r="AO54">
        <f t="shared" si="42"/>
        <v>0</v>
      </c>
      <c r="AP54">
        <f t="shared" si="43"/>
        <v>-6.7207888159515148E-3</v>
      </c>
      <c r="AQ54">
        <f t="shared" si="44"/>
        <v>-158.68950488621178</v>
      </c>
      <c r="AR54">
        <f t="shared" si="45"/>
        <v>-158.69622567502773</v>
      </c>
      <c r="AS54">
        <f t="shared" si="46"/>
        <v>0.51614404968252492</v>
      </c>
      <c r="AT54">
        <f t="shared" si="47"/>
        <v>0.18781240923673601</v>
      </c>
      <c r="AU54">
        <f t="shared" si="48"/>
        <v>-157.9922692161085</v>
      </c>
      <c r="AW54">
        <v>51</v>
      </c>
      <c r="AX54">
        <f>IF(Z54&gt;0, (R54*SUMPRODUCT(K54:$K$98, X54:$X$98)-K54*$AZ$3)/Z54, 0)</f>
        <v>4030.2009691967019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0.144442719</v>
      </c>
      <c r="Q55" s="5">
        <f t="shared" si="60"/>
        <v>12.5</v>
      </c>
      <c r="R55">
        <f t="shared" si="31"/>
        <v>2000000</v>
      </c>
      <c r="S55">
        <f t="shared" si="32"/>
        <v>3759.9937625271182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701.38438884554705</v>
      </c>
      <c r="AC55">
        <f t="shared" si="33"/>
        <v>553.2985730715518</v>
      </c>
      <c r="AE55">
        <f t="shared" si="34"/>
        <v>0</v>
      </c>
      <c r="AF55">
        <f t="shared" si="35"/>
        <v>0</v>
      </c>
      <c r="AG55">
        <f t="shared" si="36"/>
        <v>-1.8394264991402405</v>
      </c>
      <c r="AH55">
        <f t="shared" si="37"/>
        <v>-50275.343072629512</v>
      </c>
      <c r="AI55">
        <f t="shared" si="38"/>
        <v>-50277.182499128648</v>
      </c>
      <c r="AJ55">
        <f t="shared" si="39"/>
        <v>148.08581577399525</v>
      </c>
      <c r="AK55">
        <f t="shared" si="61"/>
        <v>49.096907219188296</v>
      </c>
      <c r="AL55">
        <f t="shared" si="40"/>
        <v>-50079.999776135468</v>
      </c>
      <c r="AN55">
        <f t="shared" si="41"/>
        <v>0</v>
      </c>
      <c r="AO55">
        <f t="shared" si="42"/>
        <v>0</v>
      </c>
      <c r="AP55">
        <f t="shared" si="43"/>
        <v>-5.0739392119564034E-3</v>
      </c>
      <c r="AQ55">
        <f t="shared" si="44"/>
        <v>-138.68128720011816</v>
      </c>
      <c r="AR55">
        <f t="shared" si="45"/>
        <v>-138.6863611393301</v>
      </c>
      <c r="AS55">
        <f t="shared" si="46"/>
        <v>0.4084851597720407</v>
      </c>
      <c r="AT55">
        <f t="shared" si="47"/>
        <v>0.13543064799907073</v>
      </c>
      <c r="AU55">
        <f t="shared" si="48"/>
        <v>-138.142445331559</v>
      </c>
      <c r="AW55">
        <v>52</v>
      </c>
      <c r="AX55">
        <f>IF(Z55&gt;0, (R55*SUMPRODUCT(K55:$K$98, X55:$X$98)-K55*$AZ$3)/Z55, 0)</f>
        <v>3759.9937625271182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0.163598735</v>
      </c>
      <c r="Q56" s="5">
        <f t="shared" si="60"/>
        <v>12.5</v>
      </c>
      <c r="R56">
        <f t="shared" si="31"/>
        <v>2000000</v>
      </c>
      <c r="S56">
        <f t="shared" si="32"/>
        <v>3487.3005219865572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553.2985730715518</v>
      </c>
      <c r="AC56">
        <f t="shared" si="33"/>
        <v>424.08486543591266</v>
      </c>
      <c r="AE56">
        <f t="shared" si="34"/>
        <v>0</v>
      </c>
      <c r="AF56">
        <f t="shared" si="35"/>
        <v>0</v>
      </c>
      <c r="AG56">
        <f t="shared" si="36"/>
        <v>-1.5201043857640162</v>
      </c>
      <c r="AH56">
        <f t="shared" si="37"/>
        <v>-48148.455741571503</v>
      </c>
      <c r="AI56">
        <f t="shared" si="38"/>
        <v>-48149.975845957269</v>
      </c>
      <c r="AJ56">
        <f t="shared" si="39"/>
        <v>129.21370763563914</v>
      </c>
      <c r="AK56">
        <f t="shared" si="61"/>
        <v>38.73090011500863</v>
      </c>
      <c r="AL56">
        <f t="shared" si="40"/>
        <v>-47982.031238206626</v>
      </c>
      <c r="AN56">
        <f t="shared" si="41"/>
        <v>0</v>
      </c>
      <c r="AO56">
        <f t="shared" si="42"/>
        <v>0</v>
      </c>
      <c r="AP56">
        <f t="shared" si="43"/>
        <v>-3.7438480207981025E-3</v>
      </c>
      <c r="AQ56">
        <f t="shared" si="44"/>
        <v>-118.58429093470919</v>
      </c>
      <c r="AR56">
        <f t="shared" si="45"/>
        <v>-118.58803478272999</v>
      </c>
      <c r="AS56">
        <f t="shared" si="46"/>
        <v>0.318238989455012</v>
      </c>
      <c r="AT56">
        <f t="shared" si="47"/>
        <v>9.5389898941989196E-2</v>
      </c>
      <c r="AU56">
        <f t="shared" si="48"/>
        <v>-118.17440589433301</v>
      </c>
      <c r="AW56">
        <v>53</v>
      </c>
      <c r="AX56">
        <f>IF(Z56&gt;0, (R56*SUMPRODUCT(K56:$K$98, X56:$X$98)-K56*$AZ$3)/Z56, 0)</f>
        <v>3487.3005219865572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0.184919743</v>
      </c>
      <c r="Q57" s="5">
        <f t="shared" si="60"/>
        <v>12.5</v>
      </c>
      <c r="R57">
        <f t="shared" si="31"/>
        <v>2000000</v>
      </c>
      <c r="S57">
        <f t="shared" si="32"/>
        <v>3206.7354114767104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424.08486543591266</v>
      </c>
      <c r="AC57">
        <f t="shared" si="33"/>
        <v>313.95377054091665</v>
      </c>
      <c r="AE57">
        <f t="shared" si="34"/>
        <v>0</v>
      </c>
      <c r="AF57">
        <f t="shared" si="35"/>
        <v>0</v>
      </c>
      <c r="AG57">
        <f t="shared" si="36"/>
        <v>-1.2238060295577213</v>
      </c>
      <c r="AH57">
        <f t="shared" si="37"/>
        <v>-44975.569975784754</v>
      </c>
      <c r="AI57">
        <f t="shared" si="38"/>
        <v>-44976.793781814311</v>
      </c>
      <c r="AJ57">
        <f t="shared" si="39"/>
        <v>110.13109489499601</v>
      </c>
      <c r="AK57">
        <f t="shared" si="61"/>
        <v>29.68594058051389</v>
      </c>
      <c r="AL57">
        <f t="shared" si="40"/>
        <v>-44836.976746338798</v>
      </c>
      <c r="AN57">
        <f t="shared" si="41"/>
        <v>0</v>
      </c>
      <c r="AO57">
        <f t="shared" si="42"/>
        <v>0</v>
      </c>
      <c r="AP57">
        <f t="shared" si="43"/>
        <v>-2.6911590417438192E-3</v>
      </c>
      <c r="AQ57">
        <f t="shared" si="44"/>
        <v>-98.9016305481491</v>
      </c>
      <c r="AR57">
        <f t="shared" si="45"/>
        <v>-98.904321707190846</v>
      </c>
      <c r="AS57">
        <f t="shared" si="46"/>
        <v>0.2421791400316321</v>
      </c>
      <c r="AT57">
        <f t="shared" si="47"/>
        <v>6.5279615785837811E-2</v>
      </c>
      <c r="AU57">
        <f t="shared" si="48"/>
        <v>-98.596862951373367</v>
      </c>
      <c r="AW57">
        <v>54</v>
      </c>
      <c r="AX57">
        <f>IF(Z57&gt;0, (R57*SUMPRODUCT(K57:$K$98, X57:$X$98)-K57*$AZ$3)/Z57, 0)</f>
        <v>3206.7354114767104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0.20818995500000001</v>
      </c>
      <c r="Q58" s="5">
        <f t="shared" si="60"/>
        <v>12.5</v>
      </c>
      <c r="R58">
        <f t="shared" si="31"/>
        <v>2000000</v>
      </c>
      <c r="S58">
        <f t="shared" si="32"/>
        <v>2908.1756180549746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313.95377054091665</v>
      </c>
      <c r="AC58">
        <f t="shared" si="33"/>
        <v>222.59963645679736</v>
      </c>
      <c r="AE58">
        <f t="shared" si="34"/>
        <v>0</v>
      </c>
      <c r="AF58">
        <f t="shared" si="35"/>
        <v>0</v>
      </c>
      <c r="AG58">
        <f t="shared" si="36"/>
        <v>-0.95678384703979324</v>
      </c>
      <c r="AH58">
        <f t="shared" si="37"/>
        <v>-40765.459555576104</v>
      </c>
      <c r="AI58">
        <f t="shared" si="38"/>
        <v>-40766.416339423144</v>
      </c>
      <c r="AJ58">
        <f t="shared" si="39"/>
        <v>91.354134084119295</v>
      </c>
      <c r="AK58">
        <f t="shared" si="61"/>
        <v>21.976763937864167</v>
      </c>
      <c r="AL58">
        <f t="shared" si="40"/>
        <v>-40653.085441401163</v>
      </c>
      <c r="AN58">
        <f t="shared" si="41"/>
        <v>0</v>
      </c>
      <c r="AO58">
        <f t="shared" si="42"/>
        <v>0</v>
      </c>
      <c r="AP58">
        <f t="shared" si="43"/>
        <v>-1.8785492602927602E-3</v>
      </c>
      <c r="AQ58">
        <f t="shared" si="44"/>
        <v>-80.038897114069812</v>
      </c>
      <c r="AR58">
        <f t="shared" si="45"/>
        <v>-80.040775663330109</v>
      </c>
      <c r="AS58">
        <f t="shared" si="46"/>
        <v>0.17936469301751332</v>
      </c>
      <c r="AT58">
        <f t="shared" si="47"/>
        <v>4.3149174985378166E-2</v>
      </c>
      <c r="AU58">
        <f t="shared" si="48"/>
        <v>-79.818261795327217</v>
      </c>
      <c r="AW58">
        <v>55</v>
      </c>
      <c r="AX58">
        <f>IF(Z58&gt;0, (R58*SUMPRODUCT(K58:$K$98, X58:$X$98)-K58*$AZ$3)/Z58, 0)</f>
        <v>2908.1756180549746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0.23376965099999999</v>
      </c>
      <c r="Q59" s="5">
        <f t="shared" si="60"/>
        <v>12.5</v>
      </c>
      <c r="R59">
        <f t="shared" si="31"/>
        <v>2000000</v>
      </c>
      <c r="S59">
        <f t="shared" si="32"/>
        <v>2579.2928168830595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222.59963645679736</v>
      </c>
      <c r="AC59">
        <f t="shared" si="33"/>
        <v>149.29957547132574</v>
      </c>
      <c r="AE59">
        <f t="shared" si="34"/>
        <v>0</v>
      </c>
      <c r="AF59">
        <f t="shared" si="35"/>
        <v>0</v>
      </c>
      <c r="AG59">
        <f t="shared" si="36"/>
        <v>-0.72354898256446543</v>
      </c>
      <c r="AH59">
        <f t="shared" si="37"/>
        <v>-35786.724160788777</v>
      </c>
      <c r="AI59">
        <f t="shared" si="38"/>
        <v>-35787.447709771339</v>
      </c>
      <c r="AJ59">
        <f t="shared" si="39"/>
        <v>73.300060985471617</v>
      </c>
      <c r="AK59">
        <f t="shared" si="61"/>
        <v>15.581974551975817</v>
      </c>
      <c r="AL59">
        <f t="shared" si="40"/>
        <v>-35698.565674233891</v>
      </c>
      <c r="AN59">
        <f t="shared" si="41"/>
        <v>0</v>
      </c>
      <c r="AO59">
        <f t="shared" si="42"/>
        <v>0</v>
      </c>
      <c r="AP59">
        <f t="shared" si="43"/>
        <v>-1.2684071095757908E-3</v>
      </c>
      <c r="AQ59">
        <f t="shared" si="44"/>
        <v>-62.735400709278096</v>
      </c>
      <c r="AR59">
        <f t="shared" si="45"/>
        <v>-62.736669116387674</v>
      </c>
      <c r="AS59">
        <f t="shared" si="46"/>
        <v>0.12849761484949307</v>
      </c>
      <c r="AT59">
        <f t="shared" si="47"/>
        <v>2.7315755780493067E-2</v>
      </c>
      <c r="AU59">
        <f t="shared" si="48"/>
        <v>-62.580855745757681</v>
      </c>
      <c r="AW59">
        <v>56</v>
      </c>
      <c r="AX59">
        <f>IF(Z59&gt;0, (R59*SUMPRODUCT(K59:$K$98, X59:$X$98)-K59*$AZ$3)/Z59, 0)</f>
        <v>2579.2928168830595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0.26254478799999997</v>
      </c>
      <c r="Q60" s="5">
        <f t="shared" si="60"/>
        <v>12.5</v>
      </c>
      <c r="R60">
        <f t="shared" si="31"/>
        <v>2000000</v>
      </c>
      <c r="S60">
        <f t="shared" si="32"/>
        <v>2198.6578431971097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149.29957547132574</v>
      </c>
      <c r="AC60">
        <f t="shared" si="33"/>
        <v>92.580992734010152</v>
      </c>
      <c r="AE60">
        <f t="shared" si="34"/>
        <v>0</v>
      </c>
      <c r="AF60">
        <f t="shared" si="35"/>
        <v>0</v>
      </c>
      <c r="AG60">
        <f t="shared" si="36"/>
        <v>-0.52634947850381752</v>
      </c>
      <c r="AH60">
        <f t="shared" si="37"/>
        <v>-30394.242277600522</v>
      </c>
      <c r="AI60">
        <f t="shared" si="38"/>
        <v>-30394.768627079025</v>
      </c>
      <c r="AJ60">
        <f t="shared" si="39"/>
        <v>56.718582737315586</v>
      </c>
      <c r="AK60">
        <f t="shared" si="61"/>
        <v>10.450970282992802</v>
      </c>
      <c r="AL60">
        <f t="shared" si="40"/>
        <v>-30327.599074058719</v>
      </c>
      <c r="AN60">
        <f t="shared" si="41"/>
        <v>0</v>
      </c>
      <c r="AO60">
        <f t="shared" si="42"/>
        <v>0</v>
      </c>
      <c r="AP60">
        <f t="shared" si="43"/>
        <v>-8.2384764535603939E-4</v>
      </c>
      <c r="AQ60">
        <f t="shared" si="44"/>
        <v>-47.573382240181253</v>
      </c>
      <c r="AR60">
        <f t="shared" si="45"/>
        <v>-47.574206087826603</v>
      </c>
      <c r="AS60">
        <f t="shared" si="46"/>
        <v>8.8776512078809336E-2</v>
      </c>
      <c r="AT60">
        <f t="shared" si="47"/>
        <v>1.6357966733061207E-2</v>
      </c>
      <c r="AU60">
        <f t="shared" si="48"/>
        <v>-47.469071609014733</v>
      </c>
      <c r="AW60">
        <v>57</v>
      </c>
      <c r="AX60">
        <f>IF(Z60&gt;0, (R60*SUMPRODUCT(K60:$K$98, X60:$X$98)-K60*$AZ$3)/Z60, 0)</f>
        <v>2198.6578431971097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0.29488324999999999</v>
      </c>
      <c r="Q61" s="5">
        <f t="shared" si="60"/>
        <v>12.5</v>
      </c>
      <c r="R61">
        <f t="shared" si="31"/>
        <v>2000000</v>
      </c>
      <c r="S61">
        <f t="shared" si="32"/>
        <v>1721.2114941600532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92.580992734010152</v>
      </c>
      <c r="AC61">
        <f t="shared" si="33"/>
        <v>50.379769397366907</v>
      </c>
      <c r="AE61">
        <f t="shared" si="34"/>
        <v>0</v>
      </c>
      <c r="AF61">
        <f t="shared" si="35"/>
        <v>0</v>
      </c>
      <c r="AG61">
        <f t="shared" si="36"/>
        <v>-0.36587433886176857</v>
      </c>
      <c r="AH61">
        <f t="shared" si="37"/>
        <v>-24833.863177121733</v>
      </c>
      <c r="AI61">
        <f t="shared" si="38"/>
        <v>-24834.229051460596</v>
      </c>
      <c r="AJ61">
        <f t="shared" si="39"/>
        <v>42.201223336643245</v>
      </c>
      <c r="AK61">
        <f t="shared" si="61"/>
        <v>6.480669491380711</v>
      </c>
      <c r="AL61">
        <f t="shared" si="40"/>
        <v>-24785.547158632569</v>
      </c>
      <c r="AN61">
        <f t="shared" si="41"/>
        <v>0</v>
      </c>
      <c r="AO61">
        <f t="shared" si="42"/>
        <v>0</v>
      </c>
      <c r="AP61">
        <f t="shared" si="43"/>
        <v>-5.113127658348596E-4</v>
      </c>
      <c r="AQ61">
        <f t="shared" si="44"/>
        <v>-34.705553023919464</v>
      </c>
      <c r="AR61">
        <f t="shared" si="45"/>
        <v>-34.706064336685301</v>
      </c>
      <c r="AS61">
        <f t="shared" si="46"/>
        <v>5.8976599159707946E-2</v>
      </c>
      <c r="AT61">
        <f t="shared" si="47"/>
        <v>9.0567954353076349E-3</v>
      </c>
      <c r="AU61">
        <f t="shared" si="48"/>
        <v>-34.638030942090282</v>
      </c>
      <c r="AW61">
        <v>58</v>
      </c>
      <c r="AX61">
        <f>IF(Z61&gt;0, (R61*SUMPRODUCT(K61:$K$98, X61:$X$98)-K61*$AZ$3)/Z61, 0)</f>
        <v>1721.2114941600532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0.33135349400000003</v>
      </c>
      <c r="Q62" s="5">
        <f t="shared" si="60"/>
        <v>12.5</v>
      </c>
      <c r="R62">
        <f t="shared" si="31"/>
        <v>2000000</v>
      </c>
      <c r="S62">
        <f t="shared" si="32"/>
        <v>1061.8427489743033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50.379769397366907</v>
      </c>
      <c r="AC62">
        <f t="shared" si="33"/>
        <v>20.470786823034956</v>
      </c>
      <c r="AE62">
        <f t="shared" si="34"/>
        <v>0</v>
      </c>
      <c r="AF62">
        <f t="shared" si="35"/>
        <v>0</v>
      </c>
      <c r="AG62">
        <f t="shared" si="36"/>
        <v>-0.24098185492636387</v>
      </c>
      <c r="AH62">
        <f t="shared" si="37"/>
        <v>-19397.39848748592</v>
      </c>
      <c r="AI62">
        <f t="shared" si="38"/>
        <v>-19397.639469340847</v>
      </c>
      <c r="AJ62">
        <f t="shared" si="39"/>
        <v>29.908982574331951</v>
      </c>
      <c r="AK62">
        <f t="shared" si="61"/>
        <v>3.5265838578156838</v>
      </c>
      <c r="AL62">
        <f t="shared" si="40"/>
        <v>-19364.203902908699</v>
      </c>
      <c r="AN62">
        <f t="shared" si="41"/>
        <v>0</v>
      </c>
      <c r="AO62">
        <f t="shared" si="42"/>
        <v>0</v>
      </c>
      <c r="AP62">
        <f t="shared" si="43"/>
        <v>-3.0069139883064859E-4</v>
      </c>
      <c r="AQ62">
        <f t="shared" si="44"/>
        <v>-24.203610212312078</v>
      </c>
      <c r="AR62">
        <f t="shared" si="45"/>
        <v>-24.203910903710909</v>
      </c>
      <c r="AS62">
        <f t="shared" si="46"/>
        <v>3.731971359679942E-2</v>
      </c>
      <c r="AT62">
        <f t="shared" si="47"/>
        <v>4.400387048328641E-3</v>
      </c>
      <c r="AU62">
        <f t="shared" si="48"/>
        <v>-24.162190803065783</v>
      </c>
      <c r="AW62">
        <v>59</v>
      </c>
      <c r="AX62">
        <f>IF(Z62&gt;0, (R62*SUMPRODUCT(K62:$K$98, X62:$X$98)-K62*$AZ$3)/Z62, 0)</f>
        <v>1061.8427489743033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0.37075063600000002</v>
      </c>
      <c r="Q63" s="5">
        <f t="shared" si="60"/>
        <v>12.5</v>
      </c>
      <c r="R63">
        <f t="shared" si="31"/>
        <v>2000000</v>
      </c>
      <c r="S63">
        <f t="shared" si="32"/>
        <v>46.056144977351437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20.470786823034956</v>
      </c>
      <c r="AC63">
        <f t="shared" si="33"/>
        <v>0.54982879785456618</v>
      </c>
      <c r="AE63">
        <f t="shared" si="34"/>
        <v>0</v>
      </c>
      <c r="AF63">
        <f t="shared" si="35"/>
        <v>0</v>
      </c>
      <c r="AG63">
        <f t="shared" si="36"/>
        <v>-0.14922786039869107</v>
      </c>
      <c r="AH63">
        <f t="shared" si="37"/>
        <v>-14295.068156545463</v>
      </c>
      <c r="AI63">
        <f t="shared" si="38"/>
        <v>-14295.217384405862</v>
      </c>
      <c r="AJ63">
        <f t="shared" si="39"/>
        <v>19.92095802518039</v>
      </c>
      <c r="AK63">
        <f t="shared" si="61"/>
        <v>1.4329550776124471</v>
      </c>
      <c r="AL63">
        <f t="shared" si="40"/>
        <v>-14273.863471303068</v>
      </c>
      <c r="AN63">
        <f t="shared" si="41"/>
        <v>0</v>
      </c>
      <c r="AO63">
        <f t="shared" si="42"/>
        <v>0</v>
      </c>
      <c r="AP63">
        <f t="shared" si="43"/>
        <v>-1.6625264061263342E-4</v>
      </c>
      <c r="AQ63">
        <f t="shared" si="44"/>
        <v>-15.92593247945609</v>
      </c>
      <c r="AR63">
        <f t="shared" si="45"/>
        <v>-15.926098732096701</v>
      </c>
      <c r="AS63">
        <f t="shared" si="46"/>
        <v>2.219365650871934E-2</v>
      </c>
      <c r="AT63">
        <f t="shared" si="47"/>
        <v>1.5964349076363225E-3</v>
      </c>
      <c r="AU63">
        <f t="shared" si="48"/>
        <v>-15.902308640680346</v>
      </c>
      <c r="AW63">
        <v>60</v>
      </c>
      <c r="AX63">
        <f>IF(Z63&gt;0, (R63*SUMPRODUCT(K63:$K$98, X63:$X$98)-K63*$AZ$3)/Z63, 0)</f>
        <v>46.056144977351437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0.411916369</v>
      </c>
      <c r="Q64" s="5">
        <f t="shared" si="60"/>
        <v>12.5</v>
      </c>
      <c r="R64">
        <f t="shared" si="31"/>
        <v>2000000</v>
      </c>
      <c r="S64">
        <f t="shared" si="32"/>
        <v>-1673.9333178659733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0.54982879785456618</v>
      </c>
      <c r="AC64">
        <f t="shared" si="33"/>
        <v>-11.552307085948232</v>
      </c>
      <c r="AE64">
        <f t="shared" si="34"/>
        <v>0</v>
      </c>
      <c r="AF64">
        <f t="shared" si="35"/>
        <v>0</v>
      </c>
      <c r="AG64">
        <f t="shared" si="36"/>
        <v>-8.6266183385636436E-2</v>
      </c>
      <c r="AH64">
        <f t="shared" si="37"/>
        <v>-9835.103745450835</v>
      </c>
      <c r="AI64">
        <f t="shared" si="38"/>
        <v>-9835.1900116342204</v>
      </c>
      <c r="AJ64">
        <f t="shared" si="39"/>
        <v>12.102135883802799</v>
      </c>
      <c r="AK64">
        <f t="shared" si="61"/>
        <v>3.8488015849819639E-2</v>
      </c>
      <c r="AL64">
        <f t="shared" si="40"/>
        <v>-9823.0493877345689</v>
      </c>
      <c r="AN64">
        <f t="shared" si="41"/>
        <v>0</v>
      </c>
      <c r="AO64">
        <f t="shared" si="42"/>
        <v>0</v>
      </c>
      <c r="AP64">
        <f t="shared" si="43"/>
        <v>-8.5810651918472486E-5</v>
      </c>
      <c r="AQ64">
        <f t="shared" si="44"/>
        <v>-9.7831691511168426</v>
      </c>
      <c r="AR64">
        <f t="shared" si="45"/>
        <v>-9.7832549617687601</v>
      </c>
      <c r="AS64">
        <f t="shared" si="46"/>
        <v>1.2038230150424961E-2</v>
      </c>
      <c r="AT64">
        <f t="shared" si="47"/>
        <v>3.828477859461476E-5</v>
      </c>
      <c r="AU64">
        <f t="shared" si="48"/>
        <v>-9.7711784468397429</v>
      </c>
      <c r="AW64">
        <v>61</v>
      </c>
      <c r="AX64">
        <f>IF(Z64&gt;0, (R64*SUMPRODUCT(K64:$K$98, X64:$X$98)-K64*$AZ$3)/Z64, 0)</f>
        <v>-1673.9333178659733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0.41929138799999999</v>
      </c>
      <c r="Q65" s="5">
        <f t="shared" si="60"/>
        <v>12.5</v>
      </c>
      <c r="R65">
        <f t="shared" si="31"/>
        <v>2000000</v>
      </c>
      <c r="S65">
        <f t="shared" si="32"/>
        <v>-4550.1557285700555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-11.552307085948232</v>
      </c>
      <c r="AC65">
        <f t="shared" si="33"/>
        <v>-17.92137213380321</v>
      </c>
      <c r="AE65">
        <f t="shared" si="34"/>
        <v>0</v>
      </c>
      <c r="AF65">
        <f t="shared" si="35"/>
        <v>0</v>
      </c>
      <c r="AG65">
        <f t="shared" si="36"/>
        <v>-4.9232853782554029E-2</v>
      </c>
      <c r="AH65">
        <f t="shared" si="37"/>
        <v>-5787.3068430761668</v>
      </c>
      <c r="AI65">
        <f t="shared" si="38"/>
        <v>-5787.3560759299498</v>
      </c>
      <c r="AJ65">
        <f t="shared" si="39"/>
        <v>6.3690650478549777</v>
      </c>
      <c r="AK65">
        <f t="shared" si="61"/>
        <v>-0.80866149601637638</v>
      </c>
      <c r="AL65">
        <f t="shared" si="40"/>
        <v>-5781.7956723781117</v>
      </c>
      <c r="AN65">
        <f t="shared" si="41"/>
        <v>0</v>
      </c>
      <c r="AO65">
        <f t="shared" si="42"/>
        <v>0</v>
      </c>
      <c r="AP65">
        <f t="shared" si="43"/>
        <v>-4.3725783974291578E-5</v>
      </c>
      <c r="AQ65">
        <f t="shared" si="44"/>
        <v>-5.1399524782973129</v>
      </c>
      <c r="AR65">
        <f t="shared" si="45"/>
        <v>-5.1399962040812879</v>
      </c>
      <c r="AS65">
        <f t="shared" si="46"/>
        <v>5.6566365953663912E-3</v>
      </c>
      <c r="AT65">
        <f t="shared" si="47"/>
        <v>-7.1820654637065411E-4</v>
      </c>
      <c r="AU65">
        <f t="shared" si="48"/>
        <v>-5.1350577740322922</v>
      </c>
      <c r="AW65">
        <v>62</v>
      </c>
      <c r="AX65">
        <f>IF(Z65&gt;0, (R65*SUMPRODUCT(K65:$K$98, X65:$X$98)-K65*$AZ$3)/Z65, 0)</f>
        <v>-4550.1557285700555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0.42725776900000001</v>
      </c>
      <c r="Q66" s="5">
        <f t="shared" si="60"/>
        <v>12.5</v>
      </c>
      <c r="R66">
        <f t="shared" si="31"/>
        <v>2000000</v>
      </c>
      <c r="S66">
        <f t="shared" si="32"/>
        <v>-9029.3828370155425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-17.92137213380321</v>
      </c>
      <c r="AC66">
        <f t="shared" si="33"/>
        <v>-20.013017377045287</v>
      </c>
      <c r="AE66">
        <f t="shared" si="34"/>
        <v>0</v>
      </c>
      <c r="AF66">
        <f t="shared" si="35"/>
        <v>0</v>
      </c>
      <c r="AG66">
        <f t="shared" si="36"/>
        <v>-2.7705405976091241E-2</v>
      </c>
      <c r="AH66">
        <f t="shared" si="37"/>
        <v>-3365.6190829819593</v>
      </c>
      <c r="AI66">
        <f t="shared" si="38"/>
        <v>-3365.6467883879354</v>
      </c>
      <c r="AJ66">
        <f t="shared" si="39"/>
        <v>2.0916452432420769</v>
      </c>
      <c r="AK66">
        <f t="shared" si="61"/>
        <v>-1.2544960493662247</v>
      </c>
      <c r="AL66">
        <f t="shared" si="40"/>
        <v>-3364.8096391940594</v>
      </c>
      <c r="AN66">
        <f t="shared" si="41"/>
        <v>0</v>
      </c>
      <c r="AO66">
        <f t="shared" si="42"/>
        <v>0</v>
      </c>
      <c r="AP66">
        <f t="shared" si="43"/>
        <v>-2.1969951094568647E-5</v>
      </c>
      <c r="AQ66">
        <f t="shared" si="44"/>
        <v>-2.6688829869473958</v>
      </c>
      <c r="AR66">
        <f t="shared" si="45"/>
        <v>-2.6689049568984906</v>
      </c>
      <c r="AS66">
        <f t="shared" si="46"/>
        <v>1.6586417734095519E-3</v>
      </c>
      <c r="AT66">
        <f t="shared" si="47"/>
        <v>-9.9479563218419771E-4</v>
      </c>
      <c r="AU66">
        <f t="shared" si="48"/>
        <v>-2.6682411107572652</v>
      </c>
      <c r="AW66">
        <v>63</v>
      </c>
      <c r="AX66">
        <f>IF(Z66&gt;0, (R66*SUMPRODUCT(K66:$K$98, X66:$X$98)-K66*$AZ$3)/Z66, 0)</f>
        <v>-9029.3828370155425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2">$C$6</f>
        <v>2000000</v>
      </c>
      <c r="S67">
        <f t="shared" ref="S67:S98" si="63">AX67</f>
        <v>-16256.562275135064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-20.013017377045287</v>
      </c>
      <c r="AC67">
        <f t="shared" ref="AC67:AC98" si="64">S67*Z67</f>
        <v>-19.960197475550508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-1.534780012044757E-2</v>
      </c>
      <c r="AH67">
        <f t="shared" ref="AH67:AH98" si="68">-X67*R67</f>
        <v>-1932.8882873412413</v>
      </c>
      <c r="AI67">
        <f t="shared" ref="AI67:AI98" si="69">SUM(AE67:AH67)</f>
        <v>-1932.9036351413617</v>
      </c>
      <c r="AJ67">
        <f t="shared" ref="AJ67:AJ98" si="70">AB67-AC67</f>
        <v>-5.2819901494778776E-2</v>
      </c>
      <c r="AK67">
        <f t="shared" si="61"/>
        <v>-1.4009112163931703</v>
      </c>
      <c r="AL67">
        <f t="shared" ref="AL67:AL98" si="71">SUM(AI67:AK67)</f>
        <v>-1934.3573662592496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-1.086657504761342E-5</v>
      </c>
      <c r="AQ67">
        <f t="shared" ref="AQ67:AQ98" si="75">AH67*$K67</f>
        <v>-1.368526790042276</v>
      </c>
      <c r="AR67">
        <f t="shared" ref="AR67:AR98" si="76">AI67*$K67</f>
        <v>-1.3685376566173235</v>
      </c>
      <c r="AS67">
        <f t="shared" ref="AS67:AS98" si="77">AJ67*$K67</f>
        <v>-3.7397634781278588E-5</v>
      </c>
      <c r="AT67">
        <f t="shared" ref="AT67:AT98" si="78">AK67*$K67</f>
        <v>-9.9187549671684509E-4</v>
      </c>
      <c r="AU67">
        <f t="shared" ref="AU67:AU98" si="79">AL67*$K67</f>
        <v>-1.3695669297488215</v>
      </c>
      <c r="AW67">
        <v>64</v>
      </c>
      <c r="AX67">
        <f>IF(Z67&gt;0, (R67*SUMPRODUCT(K67:$K$98, X67:$X$98)-K67*$AZ$3)/Z67, 0)</f>
        <v>-16256.562275135064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0.445743585</v>
      </c>
      <c r="Q68" s="5">
        <f t="shared" si="60"/>
        <v>12.5</v>
      </c>
      <c r="R68">
        <f t="shared" si="62"/>
        <v>2000000</v>
      </c>
      <c r="S68">
        <f t="shared" si="63"/>
        <v>-28280.73545719916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-19.960197475550508</v>
      </c>
      <c r="AC68">
        <f t="shared" si="64"/>
        <v>-18.898632400912273</v>
      </c>
      <c r="AE68">
        <f t="shared" si="65"/>
        <v>0</v>
      </c>
      <c r="AF68">
        <f t="shared" si="66"/>
        <v>0</v>
      </c>
      <c r="AG68">
        <f t="shared" si="67"/>
        <v>-8.3531386716913635E-3</v>
      </c>
      <c r="AH68">
        <f t="shared" si="68"/>
        <v>-1094.589351608277</v>
      </c>
      <c r="AI68">
        <f t="shared" si="69"/>
        <v>-1094.5977047469487</v>
      </c>
      <c r="AJ68">
        <f t="shared" si="70"/>
        <v>-1.061565074638235</v>
      </c>
      <c r="AK68">
        <f t="shared" si="61"/>
        <v>-1.3972138232885356</v>
      </c>
      <c r="AL68">
        <f t="shared" si="71"/>
        <v>-1097.0564836448755</v>
      </c>
      <c r="AN68">
        <f t="shared" si="72"/>
        <v>0</v>
      </c>
      <c r="AO68">
        <f t="shared" si="73"/>
        <v>0</v>
      </c>
      <c r="AP68">
        <f t="shared" si="74"/>
        <v>-5.2805385524486909E-6</v>
      </c>
      <c r="AQ68">
        <f t="shared" si="75"/>
        <v>-0.69195801691353576</v>
      </c>
      <c r="AR68">
        <f t="shared" si="76"/>
        <v>-0.69196329745208829</v>
      </c>
      <c r="AS68">
        <f t="shared" si="77"/>
        <v>-6.7108131720088277E-4</v>
      </c>
      <c r="AT68">
        <f t="shared" si="78"/>
        <v>-8.8326576989478155E-4</v>
      </c>
      <c r="AU68">
        <f t="shared" si="79"/>
        <v>-0.69351764453918396</v>
      </c>
      <c r="AW68">
        <v>65</v>
      </c>
      <c r="AX68">
        <f>IF(Z68&gt;0, (R68*SUMPRODUCT(K68:$K$98, X68:$X$98)-K68*$AZ$3)/Z68, 0)</f>
        <v>-28280.73545719916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0.45538508599999999</v>
      </c>
      <c r="Q69" s="5">
        <f t="shared" ref="Q69:Q98" si="91">$C$8</f>
        <v>12.5</v>
      </c>
      <c r="R69">
        <f t="shared" si="62"/>
        <v>2000000</v>
      </c>
      <c r="S69">
        <f t="shared" si="63"/>
        <v>-48762.838767352529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-18.898632400912273</v>
      </c>
      <c r="AC69">
        <f t="shared" si="64"/>
        <v>-17.420865538646776</v>
      </c>
      <c r="AE69">
        <f t="shared" si="65"/>
        <v>0</v>
      </c>
      <c r="AF69">
        <f t="shared" si="66"/>
        <v>0</v>
      </c>
      <c r="AG69">
        <f t="shared" si="67"/>
        <v>-4.4657125125963527E-3</v>
      </c>
      <c r="AH69">
        <f t="shared" si="68"/>
        <v>-608.62316358049543</v>
      </c>
      <c r="AI69">
        <f t="shared" si="69"/>
        <v>-608.627629293008</v>
      </c>
      <c r="AJ69">
        <f t="shared" si="70"/>
        <v>-1.4777668622654971</v>
      </c>
      <c r="AK69">
        <f t="shared" si="61"/>
        <v>-1.3229042680638592</v>
      </c>
      <c r="AL69">
        <f t="shared" si="71"/>
        <v>-611.42830042333742</v>
      </c>
      <c r="AN69">
        <f t="shared" si="72"/>
        <v>0</v>
      </c>
      <c r="AO69">
        <f t="shared" si="73"/>
        <v>0</v>
      </c>
      <c r="AP69">
        <f t="shared" si="74"/>
        <v>-2.5205845215098585E-6</v>
      </c>
      <c r="AQ69">
        <f t="shared" si="75"/>
        <v>-0.34352550040473745</v>
      </c>
      <c r="AR69">
        <f t="shared" si="76"/>
        <v>-0.34352802098925894</v>
      </c>
      <c r="AS69">
        <f t="shared" si="77"/>
        <v>-8.3409674691777101E-4</v>
      </c>
      <c r="AT69">
        <f t="shared" si="78"/>
        <v>-7.4668756936671415E-4</v>
      </c>
      <c r="AU69">
        <f t="shared" si="79"/>
        <v>-0.3451088053055435</v>
      </c>
      <c r="AW69">
        <v>66</v>
      </c>
      <c r="AX69">
        <f>IF(Z69&gt;0, (R69*SUMPRODUCT(K69:$K$98, X69:$X$98)-K69*$AZ$3)/Z69, 0)</f>
        <v>-48762.838767352529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0.465797664</v>
      </c>
      <c r="Q70" s="5">
        <f t="shared" si="91"/>
        <v>12.5</v>
      </c>
      <c r="R70">
        <f t="shared" si="62"/>
        <v>2000000</v>
      </c>
      <c r="S70">
        <f t="shared" si="63"/>
        <v>-84512.831555816185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-17.420865538646776</v>
      </c>
      <c r="AC70">
        <f t="shared" si="64"/>
        <v>-15.827136682641669</v>
      </c>
      <c r="AE70">
        <f t="shared" si="65"/>
        <v>0</v>
      </c>
      <c r="AF70">
        <f t="shared" si="66"/>
        <v>0</v>
      </c>
      <c r="AG70">
        <f t="shared" si="67"/>
        <v>-2.3409369310074374E-3</v>
      </c>
      <c r="AH70">
        <f t="shared" si="68"/>
        <v>-332.81895303407225</v>
      </c>
      <c r="AI70">
        <f t="shared" si="69"/>
        <v>-332.82129397100329</v>
      </c>
      <c r="AJ70">
        <f t="shared" si="70"/>
        <v>-1.5937288560051073</v>
      </c>
      <c r="AK70">
        <f t="shared" si="61"/>
        <v>-1.2194605877052744</v>
      </c>
      <c r="AL70">
        <f t="shared" si="71"/>
        <v>-335.63448341471366</v>
      </c>
      <c r="AN70">
        <f t="shared" si="72"/>
        <v>0</v>
      </c>
      <c r="AO70">
        <f t="shared" si="73"/>
        <v>0</v>
      </c>
      <c r="AP70">
        <f t="shared" si="74"/>
        <v>-1.179728834161527E-6</v>
      </c>
      <c r="AQ70">
        <f t="shared" si="75"/>
        <v>-0.16772605457626427</v>
      </c>
      <c r="AR70">
        <f t="shared" si="76"/>
        <v>-0.16772723430509845</v>
      </c>
      <c r="AS70">
        <f t="shared" si="77"/>
        <v>-8.0316896211951626E-4</v>
      </c>
      <c r="AT70">
        <f t="shared" si="78"/>
        <v>-6.1455428310934837E-4</v>
      </c>
      <c r="AU70">
        <f t="shared" si="79"/>
        <v>-0.1691449575503273</v>
      </c>
      <c r="AW70">
        <v>67</v>
      </c>
      <c r="AX70">
        <f>IF(Z70&gt;0, (R70*SUMPRODUCT(K70:$K$98, X70:$X$98)-K70*$AZ$3)/Z70, 0)</f>
        <v>-84512.831555816185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0.47670810299999999</v>
      </c>
      <c r="Q71" s="5">
        <f t="shared" si="91"/>
        <v>12.5</v>
      </c>
      <c r="R71">
        <f t="shared" si="62"/>
        <v>2000000</v>
      </c>
      <c r="S71">
        <f t="shared" si="63"/>
        <v>-148399.65251397964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-15.827136682641669</v>
      </c>
      <c r="AC71">
        <f t="shared" si="64"/>
        <v>-14.265171347566278</v>
      </c>
      <c r="AE71">
        <f t="shared" si="65"/>
        <v>0</v>
      </c>
      <c r="AF71">
        <f t="shared" si="66"/>
        <v>0</v>
      </c>
      <c r="AG71">
        <f t="shared" si="67"/>
        <v>-1.2015839580741658E-3</v>
      </c>
      <c r="AH71">
        <f t="shared" si="68"/>
        <v>-178.55097657971157</v>
      </c>
      <c r="AI71">
        <f t="shared" si="69"/>
        <v>-178.55217816366965</v>
      </c>
      <c r="AJ71">
        <f t="shared" si="70"/>
        <v>-1.5619653350753904</v>
      </c>
      <c r="AK71">
        <f t="shared" si="61"/>
        <v>-1.1078995677849168</v>
      </c>
      <c r="AL71">
        <f t="shared" si="71"/>
        <v>-181.22204306652998</v>
      </c>
      <c r="AN71">
        <f t="shared" si="72"/>
        <v>0</v>
      </c>
      <c r="AO71">
        <f t="shared" si="73"/>
        <v>0</v>
      </c>
      <c r="AP71">
        <f t="shared" si="74"/>
        <v>-5.4066540288604329E-7</v>
      </c>
      <c r="AQ71">
        <f t="shared" si="75"/>
        <v>-8.0340899226791856E-2</v>
      </c>
      <c r="AR71">
        <f t="shared" si="76"/>
        <v>-8.0341439892194749E-2</v>
      </c>
      <c r="AS71">
        <f t="shared" si="77"/>
        <v>-7.028228127613236E-4</v>
      </c>
      <c r="AT71">
        <f t="shared" si="78"/>
        <v>-4.9851112121516257E-4</v>
      </c>
      <c r="AU71">
        <f t="shared" si="79"/>
        <v>-8.1542773826171241E-2</v>
      </c>
      <c r="AW71">
        <v>68</v>
      </c>
      <c r="AX71">
        <f>IF(Z71&gt;0, (R71*SUMPRODUCT(K71:$K$98, X71:$X$98)-K71*$AZ$3)/Z71, 0)</f>
        <v>-148399.65251397964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0.48798100799999999</v>
      </c>
      <c r="Q72" s="5">
        <f t="shared" si="91"/>
        <v>12.5</v>
      </c>
      <c r="R72">
        <f t="shared" si="62"/>
        <v>2000000</v>
      </c>
      <c r="S72">
        <f t="shared" si="63"/>
        <v>-265267.81415805756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-14.265171347566278</v>
      </c>
      <c r="AC72">
        <f t="shared" si="64"/>
        <v>-12.801144934604096</v>
      </c>
      <c r="AE72">
        <f t="shared" si="65"/>
        <v>0</v>
      </c>
      <c r="AF72">
        <f t="shared" si="66"/>
        <v>0</v>
      </c>
      <c r="AG72">
        <f t="shared" si="67"/>
        <v>-6.0321796743576298E-4</v>
      </c>
      <c r="AH72">
        <f t="shared" si="68"/>
        <v>-93.816024169225784</v>
      </c>
      <c r="AI72">
        <f t="shared" si="69"/>
        <v>-93.816627387193222</v>
      </c>
      <c r="AJ72">
        <f t="shared" si="70"/>
        <v>-1.4640264129621823</v>
      </c>
      <c r="AK72">
        <f t="shared" si="61"/>
        <v>-0.99856199432963955</v>
      </c>
      <c r="AL72">
        <f t="shared" si="71"/>
        <v>-96.27921579448504</v>
      </c>
      <c r="AN72">
        <f t="shared" si="72"/>
        <v>0</v>
      </c>
      <c r="AO72">
        <f t="shared" si="73"/>
        <v>0</v>
      </c>
      <c r="AP72">
        <f t="shared" si="74"/>
        <v>-2.4234312550546907E-7</v>
      </c>
      <c r="AQ72">
        <f t="shared" si="75"/>
        <v>-3.7690635470151071E-2</v>
      </c>
      <c r="AR72">
        <f t="shared" si="76"/>
        <v>-3.7690877813276576E-2</v>
      </c>
      <c r="AS72">
        <f t="shared" si="77"/>
        <v>-5.8817335671885193E-4</v>
      </c>
      <c r="AT72">
        <f t="shared" si="78"/>
        <v>-4.0117278957309813E-4</v>
      </c>
      <c r="AU72">
        <f t="shared" si="79"/>
        <v>-3.8680223959568528E-2</v>
      </c>
      <c r="AW72">
        <v>69</v>
      </c>
      <c r="AX72">
        <f>IF(Z72&gt;0, (R72*SUMPRODUCT(K72:$K$98, X72:$X$98)-K72*$AZ$3)/Z72, 0)</f>
        <v>-265267.81415805756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0.50007659900000001</v>
      </c>
      <c r="Q73" s="5">
        <f t="shared" si="91"/>
        <v>12.5</v>
      </c>
      <c r="R73">
        <f t="shared" si="62"/>
        <v>2000000</v>
      </c>
      <c r="S73">
        <f t="shared" si="63"/>
        <v>-484718.68293472333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-12.801144934604096</v>
      </c>
      <c r="AC73">
        <f t="shared" si="64"/>
        <v>-11.459936184191235</v>
      </c>
      <c r="AE73">
        <f t="shared" si="65"/>
        <v>0</v>
      </c>
      <c r="AF73">
        <f t="shared" si="66"/>
        <v>0</v>
      </c>
      <c r="AG73">
        <f t="shared" si="67"/>
        <v>-2.9553059815043626E-4</v>
      </c>
      <c r="AH73">
        <f t="shared" si="68"/>
        <v>-48.264830337755058</v>
      </c>
      <c r="AI73">
        <f t="shared" si="69"/>
        <v>-48.265125868353209</v>
      </c>
      <c r="AJ73">
        <f t="shared" si="70"/>
        <v>-1.3412087504128607</v>
      </c>
      <c r="AK73">
        <f t="shared" ref="AK73:AK98" si="92">G73*SUM(AB73:AB73, AE73:AF73)</f>
        <v>-0.89608014542228687</v>
      </c>
      <c r="AL73">
        <f t="shared" si="71"/>
        <v>-50.502414764188359</v>
      </c>
      <c r="AN73">
        <f t="shared" si="72"/>
        <v>0</v>
      </c>
      <c r="AO73">
        <f t="shared" si="73"/>
        <v>0</v>
      </c>
      <c r="AP73">
        <f t="shared" si="74"/>
        <v>-1.0600854308625825E-7</v>
      </c>
      <c r="AQ73">
        <f t="shared" si="75"/>
        <v>-1.7312875141972158E-2</v>
      </c>
      <c r="AR73">
        <f t="shared" si="76"/>
        <v>-1.7312981150515244E-2</v>
      </c>
      <c r="AS73">
        <f t="shared" si="77"/>
        <v>-4.8109937345111565E-4</v>
      </c>
      <c r="AT73">
        <f t="shared" si="78"/>
        <v>-3.2142915589533795E-4</v>
      </c>
      <c r="AU73">
        <f t="shared" si="79"/>
        <v>-1.81155096798617E-2</v>
      </c>
      <c r="AW73">
        <v>70</v>
      </c>
      <c r="AX73">
        <f>IF(Z73&gt;0, (R73*SUMPRODUCT(K73:$K$98, X73:$X$98)-K73*$AZ$3)/Z73, 0)</f>
        <v>-484718.68293472333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0.512515834</v>
      </c>
      <c r="Q74" s="5">
        <f t="shared" si="91"/>
        <v>12.5</v>
      </c>
      <c r="R74">
        <f t="shared" si="62"/>
        <v>2000000</v>
      </c>
      <c r="S74">
        <f t="shared" si="63"/>
        <v>-907625.53393169155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-11.459936184191235</v>
      </c>
      <c r="AC74">
        <f t="shared" si="64"/>
        <v>-10.246088893366231</v>
      </c>
      <c r="AE74">
        <f t="shared" si="65"/>
        <v>0</v>
      </c>
      <c r="AF74">
        <f t="shared" si="66"/>
        <v>0</v>
      </c>
      <c r="AG74">
        <f t="shared" si="67"/>
        <v>-1.411111811853422E-4</v>
      </c>
      <c r="AH74">
        <f t="shared" si="68"/>
        <v>-24.234257757374351</v>
      </c>
      <c r="AI74">
        <f t="shared" si="69"/>
        <v>-24.234398868555537</v>
      </c>
      <c r="AJ74">
        <f t="shared" si="70"/>
        <v>-1.2138472908250044</v>
      </c>
      <c r="AK74">
        <f t="shared" si="92"/>
        <v>-0.80219553289338652</v>
      </c>
      <c r="AL74">
        <f t="shared" si="71"/>
        <v>-26.250441692273927</v>
      </c>
      <c r="AN74">
        <f t="shared" si="72"/>
        <v>0</v>
      </c>
      <c r="AO74">
        <f t="shared" si="73"/>
        <v>0</v>
      </c>
      <c r="AP74">
        <f t="shared" si="74"/>
        <v>-4.5194107843229536E-8</v>
      </c>
      <c r="AQ74">
        <f t="shared" si="75"/>
        <v>-7.7615795529969384E-3</v>
      </c>
      <c r="AR74">
        <f t="shared" si="76"/>
        <v>-7.7616247471047825E-3</v>
      </c>
      <c r="AS74">
        <f t="shared" si="77"/>
        <v>-3.8876256938635601E-4</v>
      </c>
      <c r="AT74">
        <f t="shared" si="78"/>
        <v>-2.5692160692299983E-4</v>
      </c>
      <c r="AU74">
        <f t="shared" si="79"/>
        <v>-8.4073089234141373E-3</v>
      </c>
      <c r="AW74">
        <v>71</v>
      </c>
      <c r="AX74">
        <f>IF(Z74&gt;0, (R74*SUMPRODUCT(K74:$K$98, X74:$X$98)-K74*$AZ$3)/Z74, 0)</f>
        <v>-907625.53393169155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0.52569093300000003</v>
      </c>
      <c r="Q75" s="5">
        <f t="shared" si="91"/>
        <v>12.5</v>
      </c>
      <c r="R75">
        <f t="shared" si="62"/>
        <v>2000000</v>
      </c>
      <c r="S75">
        <f t="shared" si="63"/>
        <v>-1746549.1416745828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-10.246088893366231</v>
      </c>
      <c r="AC75">
        <f t="shared" si="64"/>
        <v>-9.1546003247344281</v>
      </c>
      <c r="AE75">
        <f t="shared" si="65"/>
        <v>0</v>
      </c>
      <c r="AF75">
        <f t="shared" si="66"/>
        <v>0</v>
      </c>
      <c r="AG75">
        <f t="shared" si="67"/>
        <v>-6.5519200879434188E-5</v>
      </c>
      <c r="AH75">
        <f t="shared" si="68"/>
        <v>-11.868938959048734</v>
      </c>
      <c r="AI75">
        <f t="shared" si="69"/>
        <v>-11.869004478249613</v>
      </c>
      <c r="AJ75">
        <f t="shared" si="70"/>
        <v>-1.091488568631803</v>
      </c>
      <c r="AK75">
        <f t="shared" si="92"/>
        <v>-0.71722622253563628</v>
      </c>
      <c r="AL75">
        <f t="shared" si="71"/>
        <v>-13.677719269417052</v>
      </c>
      <c r="AN75">
        <f t="shared" si="72"/>
        <v>0</v>
      </c>
      <c r="AO75">
        <f t="shared" si="73"/>
        <v>0</v>
      </c>
      <c r="AP75">
        <f t="shared" si="74"/>
        <v>-1.8735744684452935E-8</v>
      </c>
      <c r="AQ75">
        <f t="shared" si="75"/>
        <v>-3.3940189597442788E-3</v>
      </c>
      <c r="AR75">
        <f t="shared" si="76"/>
        <v>-3.3940376954889628E-3</v>
      </c>
      <c r="AS75">
        <f t="shared" si="77"/>
        <v>-3.1211997206002928E-4</v>
      </c>
      <c r="AT75">
        <f t="shared" si="78"/>
        <v>-2.0509663130888832E-4</v>
      </c>
      <c r="AU75">
        <f t="shared" si="79"/>
        <v>-3.9112542988578806E-3</v>
      </c>
      <c r="AW75">
        <v>72</v>
      </c>
      <c r="AX75">
        <f>IF(Z75&gt;0, (R75*SUMPRODUCT(K75:$K$98, X75:$X$98)-K75*$AZ$3)/Z75, 0)</f>
        <v>-1746549.1416745828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0.53963832300000003</v>
      </c>
      <c r="Q76" s="5">
        <f t="shared" si="91"/>
        <v>12.5</v>
      </c>
      <c r="R76">
        <f t="shared" si="62"/>
        <v>2000000</v>
      </c>
      <c r="S76">
        <f t="shared" si="63"/>
        <v>-3463766.0398581363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-9.1546003247344281</v>
      </c>
      <c r="AC76">
        <f t="shared" si="64"/>
        <v>-8.176520997100603</v>
      </c>
      <c r="AE76">
        <f t="shared" si="65"/>
        <v>0</v>
      </c>
      <c r="AF76">
        <f t="shared" si="66"/>
        <v>0</v>
      </c>
      <c r="AG76">
        <f t="shared" si="67"/>
        <v>-2.9507337183761856E-5</v>
      </c>
      <c r="AH76">
        <f t="shared" si="68"/>
        <v>-5.657067469900479</v>
      </c>
      <c r="AI76">
        <f t="shared" si="69"/>
        <v>-5.6570969772376625</v>
      </c>
      <c r="AJ76">
        <f t="shared" si="70"/>
        <v>-0.9780793276338251</v>
      </c>
      <c r="AK76">
        <f t="shared" si="92"/>
        <v>-0.64082202273140998</v>
      </c>
      <c r="AL76">
        <f t="shared" si="71"/>
        <v>-7.2759983276028972</v>
      </c>
      <c r="AN76">
        <f t="shared" si="72"/>
        <v>0</v>
      </c>
      <c r="AO76">
        <f t="shared" si="73"/>
        <v>0</v>
      </c>
      <c r="AP76">
        <f t="shared" si="74"/>
        <v>-7.533804817798267E-9</v>
      </c>
      <c r="AQ76">
        <f t="shared" si="75"/>
        <v>-1.4443608345249064E-3</v>
      </c>
      <c r="AR76">
        <f t="shared" si="76"/>
        <v>-1.4443683683297243E-3</v>
      </c>
      <c r="AS76">
        <f t="shared" si="77"/>
        <v>-2.4972293178564541E-4</v>
      </c>
      <c r="AT76">
        <f t="shared" si="78"/>
        <v>-1.6361449398632699E-4</v>
      </c>
      <c r="AU76">
        <f t="shared" si="79"/>
        <v>-1.8577057941016966E-3</v>
      </c>
      <c r="AW76">
        <v>73</v>
      </c>
      <c r="AX76">
        <f>IF(Z76&gt;0, (R76*SUMPRODUCT(K76:$K$98, X76:$X$98)-K76*$AZ$3)/Z76, 0)</f>
        <v>-3463766.0398581363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0.55384314300000004</v>
      </c>
      <c r="Q77" s="5">
        <f t="shared" si="91"/>
        <v>12.5</v>
      </c>
      <c r="R77">
        <f t="shared" si="62"/>
        <v>2000000</v>
      </c>
      <c r="S77">
        <f t="shared" si="63"/>
        <v>-7091829.6121178428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-8.176520997100603</v>
      </c>
      <c r="AC77">
        <f t="shared" si="64"/>
        <v>-7.3016498699051535</v>
      </c>
      <c r="AE77">
        <f t="shared" si="65"/>
        <v>0</v>
      </c>
      <c r="AF77">
        <f t="shared" si="66"/>
        <v>0</v>
      </c>
      <c r="AG77">
        <f t="shared" si="67"/>
        <v>-1.2869827444508802E-5</v>
      </c>
      <c r="AH77">
        <f t="shared" si="68"/>
        <v>-2.6147898187864698</v>
      </c>
      <c r="AI77">
        <f t="shared" si="69"/>
        <v>-2.6148026886139144</v>
      </c>
      <c r="AJ77">
        <f t="shared" si="70"/>
        <v>-0.87487112719544946</v>
      </c>
      <c r="AK77">
        <f t="shared" si="92"/>
        <v>-0.57235646979704224</v>
      </c>
      <c r="AL77">
        <f t="shared" si="71"/>
        <v>-4.0620302856064061</v>
      </c>
      <c r="AN77">
        <f t="shared" si="72"/>
        <v>0</v>
      </c>
      <c r="AO77">
        <f t="shared" si="73"/>
        <v>0</v>
      </c>
      <c r="AP77">
        <f t="shared" si="74"/>
        <v>-2.9338577058770977E-9</v>
      </c>
      <c r="AQ77">
        <f t="shared" si="75"/>
        <v>-5.9607801986256211E-4</v>
      </c>
      <c r="AR77">
        <f t="shared" si="76"/>
        <v>-5.9608095372026793E-4</v>
      </c>
      <c r="AS77">
        <f t="shared" si="77"/>
        <v>-1.9943914626974364E-4</v>
      </c>
      <c r="AT77">
        <f t="shared" si="78"/>
        <v>-1.3047668639404626E-4</v>
      </c>
      <c r="AU77">
        <f t="shared" si="79"/>
        <v>-9.2599678638405781E-4</v>
      </c>
      <c r="AW77">
        <v>74</v>
      </c>
      <c r="AX77">
        <f>IF(Z77&gt;0, (R77*SUMPRODUCT(K77:$K$98, X77:$X$98)-K77*$AZ$3)/Z77, 0)</f>
        <v>-7091829.6121178428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0.568687897</v>
      </c>
      <c r="Q78" s="5">
        <f t="shared" si="91"/>
        <v>12.5</v>
      </c>
      <c r="R78">
        <f t="shared" si="62"/>
        <v>2000000</v>
      </c>
      <c r="S78">
        <f t="shared" si="63"/>
        <v>-15030348.594249018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-7.3016498699051535</v>
      </c>
      <c r="AC78">
        <f t="shared" si="64"/>
        <v>-6.5198214050411112</v>
      </c>
      <c r="AE78">
        <f t="shared" si="65"/>
        <v>0</v>
      </c>
      <c r="AF78">
        <f t="shared" si="66"/>
        <v>0</v>
      </c>
      <c r="AG78">
        <f t="shared" si="67"/>
        <v>-5.4222140658931192E-6</v>
      </c>
      <c r="AH78">
        <f t="shared" si="68"/>
        <v>-1.171026416667295</v>
      </c>
      <c r="AI78">
        <f t="shared" si="69"/>
        <v>-1.171031838881361</v>
      </c>
      <c r="AJ78">
        <f t="shared" si="70"/>
        <v>-0.78182846486404234</v>
      </c>
      <c r="AK78">
        <f t="shared" si="92"/>
        <v>-0.51111549089336084</v>
      </c>
      <c r="AL78">
        <f t="shared" si="71"/>
        <v>-2.4639757946387641</v>
      </c>
      <c r="AN78">
        <f t="shared" si="72"/>
        <v>0</v>
      </c>
      <c r="AO78">
        <f t="shared" si="73"/>
        <v>0</v>
      </c>
      <c r="AP78">
        <f t="shared" si="74"/>
        <v>-1.1036337142552102E-9</v>
      </c>
      <c r="AQ78">
        <f t="shared" si="75"/>
        <v>-2.3834990983607012E-4</v>
      </c>
      <c r="AR78">
        <f t="shared" si="76"/>
        <v>-2.3835101346978438E-4</v>
      </c>
      <c r="AS78">
        <f t="shared" si="77"/>
        <v>-1.5913282694165036E-4</v>
      </c>
      <c r="AT78">
        <f t="shared" si="78"/>
        <v>-1.0403209478139661E-4</v>
      </c>
      <c r="AU78">
        <f t="shared" si="79"/>
        <v>-5.0151593519283139E-4</v>
      </c>
      <c r="AW78">
        <v>75</v>
      </c>
      <c r="AX78">
        <f>IF(Z78&gt;0, (R78*SUMPRODUCT(K78:$K$98, X78:$X$98)-K78*$AZ$3)/Z78, 0)</f>
        <v>-15030348.594249018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0.58363282999999999</v>
      </c>
      <c r="Q79" s="5">
        <f t="shared" si="91"/>
        <v>12.5</v>
      </c>
      <c r="R79">
        <f t="shared" si="62"/>
        <v>2000000</v>
      </c>
      <c r="S79">
        <f t="shared" si="63"/>
        <v>-33025327.678944524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-6.5198214050411112</v>
      </c>
      <c r="AC79">
        <f t="shared" si="64"/>
        <v>-5.8214664130903175</v>
      </c>
      <c r="AE79">
        <f t="shared" si="65"/>
        <v>0</v>
      </c>
      <c r="AF79">
        <f t="shared" si="66"/>
        <v>0</v>
      </c>
      <c r="AG79">
        <f t="shared" si="67"/>
        <v>-2.2034097850911803E-6</v>
      </c>
      <c r="AH79">
        <f t="shared" si="68"/>
        <v>-0.50633314242288119</v>
      </c>
      <c r="AI79">
        <f t="shared" si="69"/>
        <v>-0.50633534583266626</v>
      </c>
      <c r="AJ79">
        <f t="shared" si="70"/>
        <v>-0.69835499195079365</v>
      </c>
      <c r="AK79">
        <f t="shared" si="92"/>
        <v>-0.45638749835287784</v>
      </c>
      <c r="AL79">
        <f t="shared" si="71"/>
        <v>-1.6610778361363376</v>
      </c>
      <c r="AN79">
        <f t="shared" si="72"/>
        <v>0</v>
      </c>
      <c r="AO79">
        <f t="shared" si="73"/>
        <v>0</v>
      </c>
      <c r="AP79">
        <f t="shared" si="74"/>
        <v>-4.0042902605221286E-10</v>
      </c>
      <c r="AQ79">
        <f t="shared" si="75"/>
        <v>-9.201669541916852E-5</v>
      </c>
      <c r="AR79">
        <f t="shared" si="76"/>
        <v>-9.2017095848194558E-5</v>
      </c>
      <c r="AS79">
        <f t="shared" si="77"/>
        <v>-1.2691311945589153E-4</v>
      </c>
      <c r="AT79">
        <f t="shared" si="78"/>
        <v>-8.2939997228108101E-5</v>
      </c>
      <c r="AU79">
        <f t="shared" si="79"/>
        <v>-3.0187021253219419E-4</v>
      </c>
      <c r="AW79">
        <v>76</v>
      </c>
      <c r="AX79">
        <f>IF(Z79&gt;0, (R79*SUMPRODUCT(K79:$K$98, X79:$X$98)-K79*$AZ$3)/Z79, 0)</f>
        <v>-33025327.678944524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0.59833308299999999</v>
      </c>
      <c r="Q80" s="5">
        <f t="shared" si="91"/>
        <v>12.5</v>
      </c>
      <c r="R80">
        <f t="shared" si="62"/>
        <v>2000000</v>
      </c>
      <c r="S80">
        <f t="shared" si="63"/>
        <v>-75286761.409723297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-5.8214664130903175</v>
      </c>
      <c r="AC80">
        <f t="shared" si="64"/>
        <v>-5.1978143745530332</v>
      </c>
      <c r="AE80">
        <f t="shared" si="65"/>
        <v>0</v>
      </c>
      <c r="AF80">
        <f t="shared" si="66"/>
        <v>0</v>
      </c>
      <c r="AG80">
        <f t="shared" si="67"/>
        <v>-8.630027174142953E-7</v>
      </c>
      <c r="AH80">
        <f t="shared" si="68"/>
        <v>-0.21093967517215573</v>
      </c>
      <c r="AI80">
        <f t="shared" si="69"/>
        <v>-0.21094053817487315</v>
      </c>
      <c r="AJ80">
        <f t="shared" si="70"/>
        <v>-0.62365203853728435</v>
      </c>
      <c r="AK80">
        <f t="shared" si="92"/>
        <v>-0.40750264891632226</v>
      </c>
      <c r="AL80">
        <f t="shared" si="71"/>
        <v>-1.2420952256284798</v>
      </c>
      <c r="AN80">
        <f t="shared" si="72"/>
        <v>0</v>
      </c>
      <c r="AO80">
        <f t="shared" si="73"/>
        <v>0</v>
      </c>
      <c r="AP80">
        <f t="shared" si="74"/>
        <v>-1.4003107331355615E-10</v>
      </c>
      <c r="AQ80">
        <f t="shared" si="75"/>
        <v>-3.4227133382929684E-5</v>
      </c>
      <c r="AR80">
        <f t="shared" si="76"/>
        <v>-3.4227273414003002E-5</v>
      </c>
      <c r="AS80">
        <f t="shared" si="77"/>
        <v>-1.0119396216065335E-4</v>
      </c>
      <c r="AT80">
        <f t="shared" si="78"/>
        <v>-6.612149898767472E-5</v>
      </c>
      <c r="AU80">
        <f t="shared" si="79"/>
        <v>-2.0154273456233108E-4</v>
      </c>
      <c r="AW80">
        <v>77</v>
      </c>
      <c r="AX80">
        <f>IF(Z80&gt;0, (R80*SUMPRODUCT(K80:$K$98, X80:$X$98)-K80*$AZ$3)/Z80, 0)</f>
        <v>-75286761.409723297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0.61338487399999997</v>
      </c>
      <c r="Q81" s="5">
        <f t="shared" si="91"/>
        <v>12.5</v>
      </c>
      <c r="R81">
        <f t="shared" si="62"/>
        <v>2000000</v>
      </c>
      <c r="S81">
        <f t="shared" si="63"/>
        <v>-178486555.47037324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-5.1978143745530332</v>
      </c>
      <c r="AC81">
        <f t="shared" si="64"/>
        <v>-4.6409342666572142</v>
      </c>
      <c r="AE81">
        <f t="shared" si="65"/>
        <v>0</v>
      </c>
      <c r="AF81">
        <f t="shared" si="66"/>
        <v>0</v>
      </c>
      <c r="AG81">
        <f t="shared" si="67"/>
        <v>-3.2501987715732722E-7</v>
      </c>
      <c r="AH81">
        <f t="shared" si="68"/>
        <v>-8.4696450093252024E-2</v>
      </c>
      <c r="AI81">
        <f t="shared" si="69"/>
        <v>-8.4696775113129175E-2</v>
      </c>
      <c r="AJ81">
        <f t="shared" si="70"/>
        <v>-0.55688010789581899</v>
      </c>
      <c r="AK81">
        <f t="shared" si="92"/>
        <v>-0.36384700621871235</v>
      </c>
      <c r="AL81">
        <f t="shared" si="71"/>
        <v>-1.0054238892276604</v>
      </c>
      <c r="AN81">
        <f t="shared" si="72"/>
        <v>0</v>
      </c>
      <c r="AO81">
        <f t="shared" si="73"/>
        <v>0</v>
      </c>
      <c r="AP81">
        <f t="shared" si="74"/>
        <v>-4.7087339571339457E-11</v>
      </c>
      <c r="AQ81">
        <f t="shared" si="75"/>
        <v>-1.2270420322931486E-5</v>
      </c>
      <c r="AR81">
        <f t="shared" si="76"/>
        <v>-1.2270467410271057E-5</v>
      </c>
      <c r="AS81">
        <f t="shared" si="77"/>
        <v>-8.0678151042195219E-5</v>
      </c>
      <c r="AT81">
        <f t="shared" si="78"/>
        <v>-5.2712430032525878E-5</v>
      </c>
      <c r="AU81">
        <f t="shared" si="79"/>
        <v>-1.4566104848499212E-4</v>
      </c>
      <c r="AW81">
        <v>78</v>
      </c>
      <c r="AX81">
        <f>IF(Z81&gt;0, (R81*SUMPRODUCT(K81:$K$98, X81:$X$98)-K81*$AZ$3)/Z81, 0)</f>
        <v>-178486555.47037324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0.62870016699999998</v>
      </c>
      <c r="Q82" s="5">
        <f t="shared" si="91"/>
        <v>12.5</v>
      </c>
      <c r="R82">
        <f t="shared" si="62"/>
        <v>2000000</v>
      </c>
      <c r="S82">
        <f t="shared" si="63"/>
        <v>-441083490.70400089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-4.6409342666572142</v>
      </c>
      <c r="AC82">
        <f t="shared" si="64"/>
        <v>-4.1437015950871787</v>
      </c>
      <c r="AE82">
        <f t="shared" si="65"/>
        <v>0</v>
      </c>
      <c r="AF82">
        <f t="shared" si="66"/>
        <v>0</v>
      </c>
      <c r="AG82">
        <f t="shared" si="67"/>
        <v>-1.1742962733862283E-7</v>
      </c>
      <c r="AH82">
        <f t="shared" si="68"/>
        <v>-3.2694408167540975E-2</v>
      </c>
      <c r="AI82">
        <f t="shared" si="69"/>
        <v>-3.2694525597168317E-2</v>
      </c>
      <c r="AJ82">
        <f t="shared" si="70"/>
        <v>-0.49723267157003548</v>
      </c>
      <c r="AK82">
        <f t="shared" si="92"/>
        <v>-0.324865398666005</v>
      </c>
      <c r="AL82">
        <f t="shared" si="71"/>
        <v>-0.85479259583320877</v>
      </c>
      <c r="AN82">
        <f t="shared" si="72"/>
        <v>0</v>
      </c>
      <c r="AO82">
        <f t="shared" si="73"/>
        <v>0</v>
      </c>
      <c r="AP82">
        <f t="shared" si="74"/>
        <v>-1.5189864217445744E-11</v>
      </c>
      <c r="AQ82">
        <f t="shared" si="75"/>
        <v>-4.2291168931552595E-6</v>
      </c>
      <c r="AR82">
        <f t="shared" si="76"/>
        <v>-4.229132083019477E-6</v>
      </c>
      <c r="AS82">
        <f t="shared" si="77"/>
        <v>-6.43184938656658E-5</v>
      </c>
      <c r="AT82">
        <f t="shared" si="78"/>
        <v>-4.2022285231760891E-5</v>
      </c>
      <c r="AU82">
        <f t="shared" si="79"/>
        <v>-1.1056991118044616E-4</v>
      </c>
      <c r="AW82">
        <v>79</v>
      </c>
      <c r="AX82">
        <f>IF(Z82&gt;0, (R82*SUMPRODUCT(K82:$K$98, X82:$X$98)-K82*$AZ$3)/Z82, 0)</f>
        <v>-441083490.70400089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0.64417999699999995</v>
      </c>
      <c r="Q83" s="5">
        <f t="shared" si="91"/>
        <v>12.5</v>
      </c>
      <c r="R83">
        <f t="shared" si="62"/>
        <v>2000000</v>
      </c>
      <c r="S83">
        <f t="shared" si="63"/>
        <v>-1138814761.1307828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-4.1437015950871787</v>
      </c>
      <c r="AC83">
        <f t="shared" si="64"/>
        <v>-3.6997371259983951</v>
      </c>
      <c r="AE83">
        <f t="shared" si="65"/>
        <v>0</v>
      </c>
      <c r="AF83">
        <f t="shared" si="66"/>
        <v>0</v>
      </c>
      <c r="AG83">
        <f t="shared" si="67"/>
        <v>-4.0609514078531437E-8</v>
      </c>
      <c r="AH83">
        <f t="shared" si="68"/>
        <v>-1.2103330717872828E-2</v>
      </c>
      <c r="AI83">
        <f t="shared" si="69"/>
        <v>-1.2103371327386906E-2</v>
      </c>
      <c r="AJ83">
        <f t="shared" si="70"/>
        <v>-0.44396446908878362</v>
      </c>
      <c r="AK83">
        <f t="shared" si="92"/>
        <v>-0.29005911165610254</v>
      </c>
      <c r="AL83">
        <f t="shared" si="71"/>
        <v>-0.74612695207227309</v>
      </c>
      <c r="AN83">
        <f t="shared" si="72"/>
        <v>0</v>
      </c>
      <c r="AO83">
        <f t="shared" si="73"/>
        <v>0</v>
      </c>
      <c r="AP83">
        <f t="shared" si="74"/>
        <v>-4.6901418653988208E-12</v>
      </c>
      <c r="AQ83">
        <f t="shared" si="75"/>
        <v>-1.397858098003515E-6</v>
      </c>
      <c r="AR83">
        <f t="shared" si="76"/>
        <v>-1.3978627881453802E-6</v>
      </c>
      <c r="AS83">
        <f t="shared" si="77"/>
        <v>-5.1275086404534629E-5</v>
      </c>
      <c r="AT83">
        <f t="shared" si="78"/>
        <v>-3.3499991661753824E-5</v>
      </c>
      <c r="AU83">
        <f t="shared" si="79"/>
        <v>-8.6172940854433832E-5</v>
      </c>
      <c r="AW83">
        <v>80</v>
      </c>
      <c r="AX83">
        <f>IF(Z83&gt;0, (R83*SUMPRODUCT(K83:$K$98, X83:$X$98)-K83*$AZ$3)/Z83, 0)</f>
        <v>-1138814761.1307828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0.65972661300000002</v>
      </c>
      <c r="Q84" s="5">
        <f t="shared" si="91"/>
        <v>12.5</v>
      </c>
      <c r="R84">
        <f t="shared" si="62"/>
        <v>2000000</v>
      </c>
      <c r="S84">
        <f t="shared" si="63"/>
        <v>-3078659369.3474698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-3.6997371259983951</v>
      </c>
      <c r="AC84">
        <f t="shared" si="64"/>
        <v>-3.3033379004585681</v>
      </c>
      <c r="AE84">
        <f t="shared" si="65"/>
        <v>0</v>
      </c>
      <c r="AF84">
        <f t="shared" si="66"/>
        <v>0</v>
      </c>
      <c r="AG84">
        <f t="shared" si="67"/>
        <v>-1.3412241759140764E-8</v>
      </c>
      <c r="AH84">
        <f t="shared" si="68"/>
        <v>-4.2865883485768575E-3</v>
      </c>
      <c r="AI84">
        <f t="shared" si="69"/>
        <v>-4.2866017608186166E-3</v>
      </c>
      <c r="AJ84">
        <f t="shared" si="70"/>
        <v>-0.39639922553982698</v>
      </c>
      <c r="AK84">
        <f t="shared" si="92"/>
        <v>-0.25898159881988769</v>
      </c>
      <c r="AL84">
        <f t="shared" si="71"/>
        <v>-0.65966742612053331</v>
      </c>
      <c r="AN84">
        <f t="shared" si="72"/>
        <v>0</v>
      </c>
      <c r="AO84">
        <f t="shared" si="73"/>
        <v>0</v>
      </c>
      <c r="AP84">
        <f t="shared" si="74"/>
        <v>-1.383061642317649E-12</v>
      </c>
      <c r="AQ84">
        <f t="shared" si="75"/>
        <v>-4.4203020104986656E-7</v>
      </c>
      <c r="AR84">
        <f t="shared" si="76"/>
        <v>-4.4203158411150889E-7</v>
      </c>
      <c r="AS84">
        <f t="shared" si="77"/>
        <v>-4.0876430184753826E-5</v>
      </c>
      <c r="AT84">
        <f t="shared" si="78"/>
        <v>-2.6706013940568214E-5</v>
      </c>
      <c r="AU84">
        <f t="shared" si="79"/>
        <v>-6.8024475709433554E-5</v>
      </c>
      <c r="AW84">
        <v>81</v>
      </c>
      <c r="AX84">
        <f>IF(Z84&gt;0, (R84*SUMPRODUCT(K84:$K$98, X84:$X$98)-K84*$AZ$3)/Z84, 0)</f>
        <v>-3078659369.3474698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0.67535580100000003</v>
      </c>
      <c r="Q85" s="5">
        <f t="shared" si="91"/>
        <v>12.5</v>
      </c>
      <c r="R85">
        <f t="shared" si="62"/>
        <v>2000000</v>
      </c>
      <c r="S85">
        <f t="shared" si="63"/>
        <v>-8736227670.3413811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-3.3033379004585681</v>
      </c>
      <c r="AC85">
        <f t="shared" si="64"/>
        <v>-2.9494092144549069</v>
      </c>
      <c r="AE85">
        <f t="shared" si="65"/>
        <v>0</v>
      </c>
      <c r="AF85">
        <f t="shared" si="66"/>
        <v>0</v>
      </c>
      <c r="AG85">
        <f t="shared" si="67"/>
        <v>-4.2200840650991963E-9</v>
      </c>
      <c r="AH85">
        <f t="shared" si="68"/>
        <v>-1.4492856442320254E-3</v>
      </c>
      <c r="AI85">
        <f t="shared" si="69"/>
        <v>-1.4492898643160906E-3</v>
      </c>
      <c r="AJ85">
        <f t="shared" si="70"/>
        <v>-0.35392868600366123</v>
      </c>
      <c r="AK85">
        <f t="shared" si="92"/>
        <v>-0.23123365303209978</v>
      </c>
      <c r="AL85">
        <f t="shared" si="71"/>
        <v>-0.58661162890007712</v>
      </c>
      <c r="AN85">
        <f t="shared" si="72"/>
        <v>0</v>
      </c>
      <c r="AO85">
        <f t="shared" si="73"/>
        <v>0</v>
      </c>
      <c r="AP85">
        <f t="shared" si="74"/>
        <v>-3.885467166202332E-13</v>
      </c>
      <c r="AQ85">
        <f t="shared" si="75"/>
        <v>-1.3343695761140162E-7</v>
      </c>
      <c r="AR85">
        <f t="shared" si="76"/>
        <v>-1.3343734615811825E-7</v>
      </c>
      <c r="AS85">
        <f t="shared" si="77"/>
        <v>-3.2586514093814288E-5</v>
      </c>
      <c r="AT85">
        <f t="shared" si="78"/>
        <v>-2.1289878417531648E-5</v>
      </c>
      <c r="AU85">
        <f t="shared" si="79"/>
        <v>-5.4009829857504055E-5</v>
      </c>
      <c r="AW85">
        <v>82</v>
      </c>
      <c r="AX85">
        <f>IF(Z85&gt;0, (R85*SUMPRODUCT(K85:$K$98, X85:$X$98)-K85*$AZ$3)/Z85, 0)</f>
        <v>-8736227670.3413811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0.69109609699999996</v>
      </c>
      <c r="Q86" s="5">
        <f t="shared" si="91"/>
        <v>12.5</v>
      </c>
      <c r="R86">
        <f t="shared" si="62"/>
        <v>2000000</v>
      </c>
      <c r="S86">
        <f t="shared" si="63"/>
        <v>-26096024625.547157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-2.9494092144549069</v>
      </c>
      <c r="AC86">
        <f t="shared" si="64"/>
        <v>-2.6334011978616312</v>
      </c>
      <c r="AE86">
        <f t="shared" si="65"/>
        <v>0</v>
      </c>
      <c r="AF86">
        <f t="shared" si="66"/>
        <v>0</v>
      </c>
      <c r="AG86">
        <f t="shared" si="67"/>
        <v>-1.2613995980462563E-9</v>
      </c>
      <c r="AH86">
        <f t="shared" si="68"/>
        <v>-4.6663738022431172E-4</v>
      </c>
      <c r="AI86">
        <f t="shared" si="69"/>
        <v>-4.6663864162390978E-4</v>
      </c>
      <c r="AJ86">
        <f t="shared" si="70"/>
        <v>-0.31600801659327571</v>
      </c>
      <c r="AK86">
        <f t="shared" si="92"/>
        <v>-0.20645864501184349</v>
      </c>
      <c r="AL86">
        <f t="shared" si="71"/>
        <v>-0.52293330024674312</v>
      </c>
      <c r="AN86">
        <f t="shared" si="72"/>
        <v>0</v>
      </c>
      <c r="AO86">
        <f t="shared" si="73"/>
        <v>0</v>
      </c>
      <c r="AP86">
        <f t="shared" si="74"/>
        <v>-1.0369475901394885E-13</v>
      </c>
      <c r="AQ86">
        <f t="shared" si="75"/>
        <v>-3.8360445622629733E-8</v>
      </c>
      <c r="AR86">
        <f t="shared" si="76"/>
        <v>-3.8360549317388751E-8</v>
      </c>
      <c r="AS86">
        <f t="shared" si="77"/>
        <v>-2.5977791001257345E-5</v>
      </c>
      <c r="AT86">
        <f t="shared" si="78"/>
        <v>-1.6972162884789864E-5</v>
      </c>
      <c r="AU86">
        <f t="shared" si="79"/>
        <v>-4.2988314435364596E-5</v>
      </c>
      <c r="AW86">
        <v>83</v>
      </c>
      <c r="AX86">
        <f>IF(Z86&gt;0, (R86*SUMPRODUCT(K86:$K$98, X86:$X$98)-K86*$AZ$3)/Z86, 0)</f>
        <v>-26096024625.547157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0.70685825099999999</v>
      </c>
      <c r="Q87" s="5">
        <f t="shared" si="91"/>
        <v>12.5</v>
      </c>
      <c r="R87">
        <f t="shared" si="62"/>
        <v>2000000</v>
      </c>
      <c r="S87">
        <f t="shared" si="63"/>
        <v>-82291016403.971573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-2.6334011978616312</v>
      </c>
      <c r="AC87">
        <f t="shared" si="64"/>
        <v>-2.3512511022665108</v>
      </c>
      <c r="AE87">
        <f t="shared" si="65"/>
        <v>0</v>
      </c>
      <c r="AF87">
        <f t="shared" si="66"/>
        <v>0</v>
      </c>
      <c r="AG87">
        <f t="shared" si="67"/>
        <v>-3.5715488837871392E-10</v>
      </c>
      <c r="AH87">
        <f t="shared" si="68"/>
        <v>-1.4266091418993276E-4</v>
      </c>
      <c r="AI87">
        <f t="shared" si="69"/>
        <v>-1.4266127134482113E-4</v>
      </c>
      <c r="AJ87">
        <f t="shared" si="70"/>
        <v>-0.28215009559512039</v>
      </c>
      <c r="AK87">
        <f t="shared" si="92"/>
        <v>-0.18433808385031419</v>
      </c>
      <c r="AL87">
        <f t="shared" si="71"/>
        <v>-0.4666308407167794</v>
      </c>
      <c r="AN87">
        <f t="shared" si="72"/>
        <v>0</v>
      </c>
      <c r="AO87">
        <f t="shared" si="73"/>
        <v>0</v>
      </c>
      <c r="AP87">
        <f t="shared" si="74"/>
        <v>-2.6214567347627664E-14</v>
      </c>
      <c r="AQ87">
        <f t="shared" si="75"/>
        <v>-1.0471070856352337E-8</v>
      </c>
      <c r="AR87">
        <f t="shared" si="76"/>
        <v>-1.0471097070919684E-8</v>
      </c>
      <c r="AS87">
        <f t="shared" si="77"/>
        <v>-2.0709341867595974E-5</v>
      </c>
      <c r="AT87">
        <f t="shared" si="78"/>
        <v>-1.3530104923840935E-5</v>
      </c>
      <c r="AU87">
        <f t="shared" si="79"/>
        <v>-3.4249917888507826E-5</v>
      </c>
      <c r="AW87">
        <v>84</v>
      </c>
      <c r="AX87">
        <f>IF(Z87&gt;0, (R87*SUMPRODUCT(K87:$K$98, X87:$X$98)-K87*$AZ$3)/Z87, 0)</f>
        <v>-82291016403.971573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0.722550582</v>
      </c>
      <c r="Q88" s="5">
        <f t="shared" si="91"/>
        <v>12.5</v>
      </c>
      <c r="R88">
        <f t="shared" si="62"/>
        <v>2000000</v>
      </c>
      <c r="S88">
        <f t="shared" si="63"/>
        <v>-274721562875.58344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-2.3512511022665108</v>
      </c>
      <c r="AC88">
        <f t="shared" si="64"/>
        <v>-2.0993313502772546</v>
      </c>
      <c r="AE88">
        <f t="shared" si="65"/>
        <v>0</v>
      </c>
      <c r="AF88">
        <f t="shared" si="66"/>
        <v>0</v>
      </c>
      <c r="AG88">
        <f t="shared" si="67"/>
        <v>-9.5520867032742031E-11</v>
      </c>
      <c r="AH88">
        <f t="shared" si="68"/>
        <v>-4.1289995593949564E-5</v>
      </c>
      <c r="AI88">
        <f t="shared" si="69"/>
        <v>-4.1290091114816598E-5</v>
      </c>
      <c r="AJ88">
        <f t="shared" si="70"/>
        <v>-0.2519197519892562</v>
      </c>
      <c r="AK88">
        <f t="shared" si="92"/>
        <v>-0.16458757715865577</v>
      </c>
      <c r="AL88">
        <f t="shared" si="71"/>
        <v>-0.41654861923902675</v>
      </c>
      <c r="AN88">
        <f t="shared" si="72"/>
        <v>0</v>
      </c>
      <c r="AO88">
        <f t="shared" si="73"/>
        <v>0</v>
      </c>
      <c r="AP88">
        <f t="shared" si="74"/>
        <v>-6.2598846252185928E-15</v>
      </c>
      <c r="AQ88">
        <f t="shared" si="75"/>
        <v>-2.7059072705580804E-9</v>
      </c>
      <c r="AR88">
        <f t="shared" si="76"/>
        <v>-2.7059135304427058E-9</v>
      </c>
      <c r="AS88">
        <f t="shared" si="77"/>
        <v>-1.6509362103317966E-5</v>
      </c>
      <c r="AT88">
        <f t="shared" si="78"/>
        <v>-1.0786116958133228E-5</v>
      </c>
      <c r="AU88">
        <f t="shared" si="79"/>
        <v>-2.7298184974981636E-5</v>
      </c>
      <c r="AW88">
        <v>85</v>
      </c>
      <c r="AX88">
        <f>IF(Z88&gt;0, (R88*SUMPRODUCT(K88:$K$98, X88:$X$98)-K88*$AZ$3)/Z88, 0)</f>
        <v>-274721562875.58344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0.74076925400000004</v>
      </c>
      <c r="Q89" s="5">
        <f t="shared" si="91"/>
        <v>12.5</v>
      </c>
      <c r="R89">
        <f t="shared" si="62"/>
        <v>2000000</v>
      </c>
      <c r="S89">
        <f t="shared" si="63"/>
        <v>-984176767719.27625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-2.0993313502772546</v>
      </c>
      <c r="AC89">
        <f t="shared" si="64"/>
        <v>-1.8744029936435846</v>
      </c>
      <c r="AE89">
        <f t="shared" si="65"/>
        <v>0</v>
      </c>
      <c r="AF89">
        <f t="shared" si="66"/>
        <v>0</v>
      </c>
      <c r="AG89">
        <f t="shared" si="67"/>
        <v>-2.3806736949137094E-11</v>
      </c>
      <c r="AH89">
        <f t="shared" si="68"/>
        <v>-1.1321427426124402E-5</v>
      </c>
      <c r="AI89">
        <f t="shared" si="69"/>
        <v>-1.132145123286135E-5</v>
      </c>
      <c r="AJ89">
        <f t="shared" si="70"/>
        <v>-0.22492835663366995</v>
      </c>
      <c r="AK89">
        <f t="shared" si="92"/>
        <v>-0.14695319451940783</v>
      </c>
      <c r="AL89">
        <f t="shared" si="71"/>
        <v>-0.37189287260431064</v>
      </c>
      <c r="AN89">
        <f t="shared" si="72"/>
        <v>0</v>
      </c>
      <c r="AO89">
        <f t="shared" si="73"/>
        <v>0</v>
      </c>
      <c r="AP89">
        <f t="shared" si="74"/>
        <v>-1.3929961741224639E-15</v>
      </c>
      <c r="AQ89">
        <f t="shared" si="75"/>
        <v>-6.6244715199274949E-10</v>
      </c>
      <c r="AR89">
        <f t="shared" si="76"/>
        <v>-6.6244854498892359E-10</v>
      </c>
      <c r="AS89">
        <f t="shared" si="77"/>
        <v>-1.3161162779753074E-5</v>
      </c>
      <c r="AT89">
        <f t="shared" si="78"/>
        <v>-8.5986264383044377E-6</v>
      </c>
      <c r="AU89">
        <f t="shared" si="79"/>
        <v>-2.1760451666602501E-5</v>
      </c>
      <c r="AW89">
        <v>86</v>
      </c>
      <c r="AX89">
        <f>IF(Z89&gt;0, (R89*SUMPRODUCT(K89:$K$98, X89:$X$98)-K89*$AZ$3)/Z89, 0)</f>
        <v>-984176767719.27625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0.75888896100000003</v>
      </c>
      <c r="Q90" s="5">
        <f t="shared" si="91"/>
        <v>12.5</v>
      </c>
      <c r="R90">
        <f t="shared" si="62"/>
        <v>2000000</v>
      </c>
      <c r="S90">
        <f t="shared" si="63"/>
        <v>-3802195087669.7646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-1.8744029936435846</v>
      </c>
      <c r="AC90">
        <f t="shared" si="64"/>
        <v>-1.6735741020385519</v>
      </c>
      <c r="AE90">
        <f t="shared" si="65"/>
        <v>0</v>
      </c>
      <c r="AF90">
        <f t="shared" si="66"/>
        <v>0</v>
      </c>
      <c r="AG90">
        <f t="shared" si="67"/>
        <v>-5.5019997115147641E-12</v>
      </c>
      <c r="AH90">
        <f t="shared" si="68"/>
        <v>-2.8906671789009532E-6</v>
      </c>
      <c r="AI90">
        <f t="shared" si="69"/>
        <v>-2.8906726809006647E-6</v>
      </c>
      <c r="AJ90">
        <f t="shared" si="70"/>
        <v>-0.2008288916050327</v>
      </c>
      <c r="AK90">
        <f t="shared" si="92"/>
        <v>-0.13120820955505094</v>
      </c>
      <c r="AL90">
        <f t="shared" si="71"/>
        <v>-0.33203999183276456</v>
      </c>
      <c r="AN90">
        <f t="shared" si="72"/>
        <v>0</v>
      </c>
      <c r="AO90">
        <f t="shared" si="73"/>
        <v>0</v>
      </c>
      <c r="AP90">
        <f t="shared" si="74"/>
        <v>-2.8744356528970314E-16</v>
      </c>
      <c r="AQ90">
        <f t="shared" si="75"/>
        <v>-1.5101848846525308E-10</v>
      </c>
      <c r="AR90">
        <f t="shared" si="76"/>
        <v>-1.5101877590881836E-10</v>
      </c>
      <c r="AS90">
        <f t="shared" si="77"/>
        <v>-1.0491998481082623E-5</v>
      </c>
      <c r="AT90">
        <f t="shared" si="78"/>
        <v>-6.8547723604658238E-6</v>
      </c>
      <c r="AU90">
        <f t="shared" si="79"/>
        <v>-1.7346921860324357E-5</v>
      </c>
      <c r="AW90">
        <v>87</v>
      </c>
      <c r="AX90">
        <f>IF(Z90&gt;0, (R90*SUMPRODUCT(K90:$K$98, X90:$X$98)-K90*$AZ$3)/Z90, 0)</f>
        <v>-3802195087669.7646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0.77688723800000004</v>
      </c>
      <c r="Q91" s="5">
        <f t="shared" si="91"/>
        <v>12.5</v>
      </c>
      <c r="R91">
        <f t="shared" si="62"/>
        <v>2000000</v>
      </c>
      <c r="S91">
        <f t="shared" si="63"/>
        <v>-15929675027434.688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-1.6735741020385519</v>
      </c>
      <c r="AC91">
        <f t="shared" si="64"/>
        <v>-1.4942625912364635</v>
      </c>
      <c r="AE91">
        <f t="shared" si="65"/>
        <v>0</v>
      </c>
      <c r="AF91">
        <f t="shared" si="66"/>
        <v>0</v>
      </c>
      <c r="AG91">
        <f t="shared" si="67"/>
        <v>-1.1725463550441143E-12</v>
      </c>
      <c r="AH91">
        <f t="shared" si="68"/>
        <v>-6.8390933749688034E-7</v>
      </c>
      <c r="AI91">
        <f t="shared" si="69"/>
        <v>-6.8391051004323535E-7</v>
      </c>
      <c r="AJ91">
        <f t="shared" si="70"/>
        <v>-0.1793115108020884</v>
      </c>
      <c r="AK91">
        <f t="shared" si="92"/>
        <v>-0.11715018714269865</v>
      </c>
      <c r="AL91">
        <f t="shared" si="71"/>
        <v>-0.29646238185529705</v>
      </c>
      <c r="AN91">
        <f t="shared" si="72"/>
        <v>0</v>
      </c>
      <c r="AO91">
        <f t="shared" si="73"/>
        <v>0</v>
      </c>
      <c r="AP91">
        <f t="shared" si="74"/>
        <v>-5.4694546533942818E-17</v>
      </c>
      <c r="AQ91">
        <f t="shared" si="75"/>
        <v>-3.1901605359827169E-11</v>
      </c>
      <c r="AR91">
        <f t="shared" si="76"/>
        <v>-3.1901660054373699E-11</v>
      </c>
      <c r="AS91">
        <f t="shared" si="77"/>
        <v>-8.3641569729389806E-6</v>
      </c>
      <c r="AT91">
        <f t="shared" si="78"/>
        <v>-5.4645825596339636E-6</v>
      </c>
      <c r="AU91">
        <f t="shared" si="79"/>
        <v>-1.3828771434232997E-5</v>
      </c>
      <c r="AW91">
        <v>88</v>
      </c>
      <c r="AX91">
        <f>IF(Z91&gt;0, (R91*SUMPRODUCT(K91:$K$98, X91:$X$98)-K91*$AZ$3)/Z91, 0)</f>
        <v>-15929675027434.688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0.79474162100000001</v>
      </c>
      <c r="Q92" s="5">
        <f t="shared" si="91"/>
        <v>12.5</v>
      </c>
      <c r="R92">
        <f t="shared" si="62"/>
        <v>2000000</v>
      </c>
      <c r="S92">
        <f t="shared" si="63"/>
        <v>-72841555915678.094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-1.4942625912364635</v>
      </c>
      <c r="AC92">
        <f t="shared" si="64"/>
        <v>-1.3341630279173764</v>
      </c>
      <c r="AE92">
        <f t="shared" si="65"/>
        <v>0</v>
      </c>
      <c r="AF92">
        <f t="shared" si="66"/>
        <v>0</v>
      </c>
      <c r="AG92">
        <f t="shared" si="67"/>
        <v>-2.2894950058827225E-13</v>
      </c>
      <c r="AH92">
        <f t="shared" si="68"/>
        <v>-1.4909942254486413E-7</v>
      </c>
      <c r="AI92">
        <f t="shared" si="69"/>
        <v>-1.4909965149436473E-7</v>
      </c>
      <c r="AJ92">
        <f t="shared" si="70"/>
        <v>-0.16009956331908715</v>
      </c>
      <c r="AK92">
        <f t="shared" si="92"/>
        <v>-0.10459838138655246</v>
      </c>
      <c r="AL92">
        <f t="shared" si="71"/>
        <v>-0.26469809380529108</v>
      </c>
      <c r="AN92">
        <f t="shared" si="72"/>
        <v>0</v>
      </c>
      <c r="AO92">
        <f t="shared" si="73"/>
        <v>0</v>
      </c>
      <c r="AP92">
        <f t="shared" si="74"/>
        <v>-9.5353290146051265E-18</v>
      </c>
      <c r="AQ92">
        <f t="shared" si="75"/>
        <v>-6.2097189388922339E-12</v>
      </c>
      <c r="AR92">
        <f t="shared" si="76"/>
        <v>-6.2097284742212486E-12</v>
      </c>
      <c r="AS92">
        <f t="shared" si="77"/>
        <v>-6.6678547339897598E-6</v>
      </c>
      <c r="AT92">
        <f t="shared" si="78"/>
        <v>-4.3563317602930668E-6</v>
      </c>
      <c r="AU92">
        <f t="shared" si="79"/>
        <v>-1.10241927040113E-5</v>
      </c>
      <c r="AW92">
        <v>89</v>
      </c>
      <c r="AX92">
        <f>IF(Z92&gt;0, (R92*SUMPRODUCT(K92:$K$98, X92:$X$98)-K92*$AZ$3)/Z92, 0)</f>
        <v>-72841555915678.094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0.81243025300000005</v>
      </c>
      <c r="Q93" s="5">
        <f t="shared" si="91"/>
        <v>12.5</v>
      </c>
      <c r="R93">
        <f t="shared" si="62"/>
        <v>2000000</v>
      </c>
      <c r="S93">
        <f t="shared" si="63"/>
        <v>-366262297464647.56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-1.3341630279173764</v>
      </c>
      <c r="AC93">
        <f t="shared" si="64"/>
        <v>-1.1912169892173468</v>
      </c>
      <c r="AE93">
        <f t="shared" si="65"/>
        <v>0</v>
      </c>
      <c r="AF93">
        <f t="shared" si="66"/>
        <v>0</v>
      </c>
      <c r="AG93">
        <f t="shared" si="67"/>
        <v>-4.0654504895235825E-14</v>
      </c>
      <c r="AH93">
        <f t="shared" si="68"/>
        <v>-2.9760880109944588E-8</v>
      </c>
      <c r="AI93">
        <f t="shared" si="69"/>
        <v>-2.9760920764449483E-8</v>
      </c>
      <c r="AJ93">
        <f t="shared" si="70"/>
        <v>-0.14294603870002964</v>
      </c>
      <c r="AK93">
        <f t="shared" si="92"/>
        <v>-9.3391411954216352E-2</v>
      </c>
      <c r="AL93">
        <f t="shared" si="71"/>
        <v>-0.23633748041516675</v>
      </c>
      <c r="AN93">
        <f t="shared" si="72"/>
        <v>0</v>
      </c>
      <c r="AO93">
        <f t="shared" si="73"/>
        <v>0</v>
      </c>
      <c r="AP93">
        <f t="shared" si="74"/>
        <v>-1.5117731791832057E-18</v>
      </c>
      <c r="AQ93">
        <f t="shared" si="75"/>
        <v>-1.1066842519676976E-12</v>
      </c>
      <c r="AR93">
        <f t="shared" si="76"/>
        <v>-1.1066857637408769E-12</v>
      </c>
      <c r="AS93">
        <f t="shared" si="77"/>
        <v>-5.3155729711644742E-6</v>
      </c>
      <c r="AT93">
        <f t="shared" si="78"/>
        <v>-3.4728410079587348E-6</v>
      </c>
      <c r="AU93">
        <f t="shared" si="79"/>
        <v>-8.7884150858089724E-6</v>
      </c>
      <c r="AW93">
        <v>90</v>
      </c>
      <c r="AX93">
        <f>IF(Z93&gt;0, (R93*SUMPRODUCT(K93:$K$98, X93:$X$98)-K93*$AZ$3)/Z93, 0)</f>
        <v>-366262297464647.56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0.830029028</v>
      </c>
      <c r="Q94" s="5">
        <f t="shared" si="91"/>
        <v>12.5</v>
      </c>
      <c r="R94">
        <f t="shared" si="62"/>
        <v>2000000</v>
      </c>
      <c r="S94">
        <f t="shared" si="63"/>
        <v>-2044245305022433.3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-1.1912169892173468</v>
      </c>
      <c r="AC94">
        <f t="shared" si="64"/>
        <v>-1.0635865975164538</v>
      </c>
      <c r="AE94">
        <f t="shared" si="65"/>
        <v>0</v>
      </c>
      <c r="AF94">
        <f t="shared" si="66"/>
        <v>0</v>
      </c>
      <c r="AG94">
        <f t="shared" si="67"/>
        <v>-6.5035406642696322E-15</v>
      </c>
      <c r="AH94">
        <f t="shared" si="68"/>
        <v>-5.3991070691222133E-9</v>
      </c>
      <c r="AI94">
        <f t="shared" si="69"/>
        <v>-5.3991135726628776E-9</v>
      </c>
      <c r="AJ94">
        <f t="shared" si="70"/>
        <v>-0.12763039170089296</v>
      </c>
      <c r="AK94">
        <f t="shared" si="92"/>
        <v>-8.3385189245214278E-2</v>
      </c>
      <c r="AL94">
        <f t="shared" si="71"/>
        <v>-0.21101558634522083</v>
      </c>
      <c r="AN94">
        <f t="shared" si="72"/>
        <v>0</v>
      </c>
      <c r="AO94">
        <f t="shared" si="73"/>
        <v>0</v>
      </c>
      <c r="AP94">
        <f t="shared" si="74"/>
        <v>-2.1592841510488173E-19</v>
      </c>
      <c r="AQ94">
        <f t="shared" si="75"/>
        <v>-1.7925937463912944E-13</v>
      </c>
      <c r="AR94">
        <f t="shared" si="76"/>
        <v>-1.7925959056754452E-13</v>
      </c>
      <c r="AS94">
        <f t="shared" si="77"/>
        <v>-4.237542228435352E-6</v>
      </c>
      <c r="AT94">
        <f t="shared" si="78"/>
        <v>-2.7685275892653761E-6</v>
      </c>
      <c r="AU94">
        <f t="shared" si="79"/>
        <v>-7.0060699969603191E-6</v>
      </c>
      <c r="AW94">
        <v>91</v>
      </c>
      <c r="AX94">
        <f>IF(Z94&gt;0, (R94*SUMPRODUCT(K94:$K$98, X94:$X$98)-K94*$AZ$3)/Z94, 0)</f>
        <v>-2044245305022433.3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0.84762719500000006</v>
      </c>
      <c r="Q95" s="5">
        <f t="shared" si="91"/>
        <v>12.5</v>
      </c>
      <c r="R95">
        <f t="shared" si="62"/>
        <v>2000000</v>
      </c>
      <c r="S95">
        <f t="shared" si="63"/>
        <v>-1.2819997627649188E+16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-1.0635865975164538</v>
      </c>
      <c r="AC95">
        <f t="shared" si="64"/>
        <v>-0.94963089063984774</v>
      </c>
      <c r="AE95">
        <f t="shared" si="65"/>
        <v>0</v>
      </c>
      <c r="AF95">
        <f t="shared" si="66"/>
        <v>0</v>
      </c>
      <c r="AG95">
        <f t="shared" si="67"/>
        <v>-9.259273268036304E-16</v>
      </c>
      <c r="AH95">
        <f t="shared" si="68"/>
        <v>-8.8201246893172889E-10</v>
      </c>
      <c r="AI95">
        <f t="shared" si="69"/>
        <v>-8.8201339485905573E-10</v>
      </c>
      <c r="AJ95">
        <f t="shared" si="70"/>
        <v>-0.11395570687660606</v>
      </c>
      <c r="AK95">
        <f t="shared" si="92"/>
        <v>-7.4451061826151771E-2</v>
      </c>
      <c r="AL95">
        <f t="shared" si="71"/>
        <v>-0.18840676958477121</v>
      </c>
      <c r="AN95">
        <f t="shared" si="72"/>
        <v>0</v>
      </c>
      <c r="AO95">
        <f t="shared" si="73"/>
        <v>0</v>
      </c>
      <c r="AP95">
        <f t="shared" si="74"/>
        <v>-2.7448512622934255E-20</v>
      </c>
      <c r="AQ95">
        <f t="shared" si="75"/>
        <v>-2.6146685259449506E-14</v>
      </c>
      <c r="AR95">
        <f t="shared" si="76"/>
        <v>-2.614671270796213E-14</v>
      </c>
      <c r="AS95">
        <f t="shared" si="77"/>
        <v>-3.3781427203965455E-6</v>
      </c>
      <c r="AT95">
        <f t="shared" si="78"/>
        <v>-2.2070532439954479E-6</v>
      </c>
      <c r="AU95">
        <f t="shared" si="79"/>
        <v>-5.5851959905387057E-6</v>
      </c>
      <c r="AW95">
        <v>92</v>
      </c>
      <c r="AX95">
        <f>IF(Z95&gt;0, (R95*SUMPRODUCT(K95:$K$98, X95:$X$98)-K95*$AZ$3)/Z95, 0)</f>
        <v>-1.2819997627649188E+16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0.86522596900000004</v>
      </c>
      <c r="Q96" s="5">
        <f t="shared" si="91"/>
        <v>12.5</v>
      </c>
      <c r="R96">
        <f t="shared" si="62"/>
        <v>2000000</v>
      </c>
      <c r="S96">
        <f t="shared" si="63"/>
        <v>-9.1737249822910048E+16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-0.94963089063984774</v>
      </c>
      <c r="AC96">
        <f t="shared" si="64"/>
        <v>-0.8478847237856012</v>
      </c>
      <c r="AE96">
        <f t="shared" si="65"/>
        <v>0</v>
      </c>
      <c r="AF96">
        <f t="shared" si="66"/>
        <v>0</v>
      </c>
      <c r="AG96">
        <f t="shared" si="67"/>
        <v>-1.1553168497834322E-16</v>
      </c>
      <c r="AH96">
        <f t="shared" si="68"/>
        <v>-1.2818181896916013E-10</v>
      </c>
      <c r="AI96">
        <f t="shared" si="69"/>
        <v>-1.2818193450084513E-10</v>
      </c>
      <c r="AJ96">
        <f t="shared" si="70"/>
        <v>-0.10174616685424653</v>
      </c>
      <c r="AK96">
        <f t="shared" si="92"/>
        <v>-6.6474162344789353E-2</v>
      </c>
      <c r="AL96">
        <f t="shared" si="71"/>
        <v>-0.16822032932721781</v>
      </c>
      <c r="AN96">
        <f t="shared" si="72"/>
        <v>0</v>
      </c>
      <c r="AO96">
        <f t="shared" si="73"/>
        <v>0</v>
      </c>
      <c r="AP96">
        <f t="shared" si="74"/>
        <v>-3.0579121115338278E-21</v>
      </c>
      <c r="AQ96">
        <f t="shared" si="75"/>
        <v>-3.3927379902552888E-15</v>
      </c>
      <c r="AR96">
        <f t="shared" si="76"/>
        <v>-3.3927410481674006E-15</v>
      </c>
      <c r="AS96">
        <f t="shared" si="77"/>
        <v>-2.6930346941972208E-6</v>
      </c>
      <c r="AT96">
        <f t="shared" si="78"/>
        <v>-1.7594493335425798E-6</v>
      </c>
      <c r="AU96">
        <f t="shared" si="79"/>
        <v>-4.4524840311325415E-6</v>
      </c>
      <c r="AW96">
        <v>93</v>
      </c>
      <c r="AX96">
        <f>IF(Z96&gt;0, (R96*SUMPRODUCT(K96:$K$98, X96:$X$98)-K96*$AZ$3)/Z96, 0)</f>
        <v>-9.1737249822910048E+16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0.88282474399999999</v>
      </c>
      <c r="Q97" s="5">
        <f t="shared" si="91"/>
        <v>12.5</v>
      </c>
      <c r="R97">
        <f t="shared" si="62"/>
        <v>2000000</v>
      </c>
      <c r="S97">
        <f t="shared" si="63"/>
        <v>-7.6424598202457971E+17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-0.8478847237856012</v>
      </c>
      <c r="AC97">
        <f t="shared" si="64"/>
        <v>-0.75703993195143238</v>
      </c>
      <c r="AE97">
        <f t="shared" si="65"/>
        <v>0</v>
      </c>
      <c r="AF97">
        <f t="shared" si="66"/>
        <v>0</v>
      </c>
      <c r="AG97">
        <f t="shared" si="67"/>
        <v>-1.2382137913665284E-17</v>
      </c>
      <c r="AH97">
        <f t="shared" si="68"/>
        <v>-1.6319076834383121E-11</v>
      </c>
      <c r="AI97">
        <f t="shared" si="69"/>
        <v>-1.6319089216521035E-11</v>
      </c>
      <c r="AJ97">
        <f t="shared" si="70"/>
        <v>-9.0844791834168825E-2</v>
      </c>
      <c r="AK97">
        <f t="shared" si="92"/>
        <v>-5.9351930664992086E-2</v>
      </c>
      <c r="AL97">
        <f t="shared" si="71"/>
        <v>-0.15019672251548</v>
      </c>
      <c r="AN97">
        <f t="shared" si="72"/>
        <v>0</v>
      </c>
      <c r="AO97">
        <f t="shared" si="73"/>
        <v>0</v>
      </c>
      <c r="AP97">
        <f t="shared" si="74"/>
        <v>-2.9261831551708784E-22</v>
      </c>
      <c r="AQ97">
        <f t="shared" si="75"/>
        <v>-3.8565721100562159E-16</v>
      </c>
      <c r="AR97">
        <f t="shared" si="76"/>
        <v>-3.8565750362393711E-16</v>
      </c>
      <c r="AS97">
        <f t="shared" si="77"/>
        <v>-2.1468707702469844E-6</v>
      </c>
      <c r="AT97">
        <f t="shared" si="78"/>
        <v>-1.4026222365614055E-6</v>
      </c>
      <c r="AU97">
        <f t="shared" si="79"/>
        <v>-3.5494930071940474E-6</v>
      </c>
      <c r="AW97">
        <v>94</v>
      </c>
      <c r="AX97">
        <f>IF(Z97&gt;0, (R97*SUMPRODUCT(K97:$K$98, X97:$X$98)-K97*$AZ$3)/Z97, 0)</f>
        <v>-7.6424598202457971E+17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-0.75703993195143238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-1.9811420661864453E-12</v>
      </c>
      <c r="AI98">
        <f t="shared" si="69"/>
        <v>-1.9811420661864453E-12</v>
      </c>
      <c r="AJ98">
        <f t="shared" si="70"/>
        <v>-0.75703993195143238</v>
      </c>
      <c r="AK98">
        <f t="shared" si="92"/>
        <v>-5.2992795236600269E-2</v>
      </c>
      <c r="AL98">
        <f t="shared" si="71"/>
        <v>-0.81003272719001385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-4.180261650244111E-17</v>
      </c>
      <c r="AR98">
        <f t="shared" si="76"/>
        <v>-4.180261650244111E-17</v>
      </c>
      <c r="AS98">
        <f t="shared" si="77"/>
        <v>-1.5973740850052507E-5</v>
      </c>
      <c r="AT98">
        <f t="shared" si="78"/>
        <v>-1.1181618595036754E-6</v>
      </c>
      <c r="AU98">
        <f t="shared" si="79"/>
        <v>-1.7091902709597986E-5</v>
      </c>
      <c r="AW98">
        <v>95</v>
      </c>
    </row>
    <row r="100" spans="5:50" x14ac:dyDescent="0.25">
      <c r="AN100" s="6">
        <f t="shared" ref="AN100:AU100" si="93">SUM(AN3:AN98)</f>
        <v>48439.653062920923</v>
      </c>
      <c r="AO100" s="6">
        <f t="shared" si="93"/>
        <v>-4843.9653062920925</v>
      </c>
      <c r="AP100" s="6">
        <f t="shared" si="93"/>
        <v>-707.38880463985993</v>
      </c>
      <c r="AQ100" s="6">
        <f t="shared" si="93"/>
        <v>-32034.12891981818</v>
      </c>
      <c r="AR100" s="6">
        <f t="shared" si="93"/>
        <v>10854.170032170785</v>
      </c>
      <c r="AS100" s="6">
        <f t="shared" si="93"/>
        <v>-6257.2871174301272</v>
      </c>
      <c r="AT100" s="6">
        <f t="shared" si="93"/>
        <v>3650.0841518342372</v>
      </c>
      <c r="AU100" s="6">
        <f t="shared" si="93"/>
        <v>8246.9670665749036</v>
      </c>
    </row>
  </sheetData>
  <conditionalFormatting sqref="AN100:AU100">
    <cfRule type="cellIs" dxfId="51" priority="1" operator="lessThan">
      <formula>0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8A82FE-02B6-4BC5-89EA-8A465F127746}">
  <sheetPr codeName="Sheet46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v>100658.37113352161</v>
      </c>
      <c r="K3">
        <v>1</v>
      </c>
      <c r="L3" s="2">
        <v>0</v>
      </c>
      <c r="O3">
        <f>$C$3</f>
        <v>100658.37113352161</v>
      </c>
      <c r="P3">
        <f>O3*C5</f>
        <v>10065.837113352161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100658.37113352161</v>
      </c>
      <c r="AF3">
        <f t="shared" ref="AF3:AF34" si="4">-$Z3*P3</f>
        <v>-10065.837113352161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89967.577049469444</v>
      </c>
      <c r="AJ3">
        <f t="shared" ref="AJ3:AJ34" si="8">AB3-AC3</f>
        <v>0</v>
      </c>
      <c r="AL3">
        <f t="shared" ref="AL3:AL34" si="9">SUM(AI3:AK3)</f>
        <v>89967.577049469444</v>
      </c>
      <c r="AN3">
        <f t="shared" ref="AN3:AN34" si="10">AE3*$K3</f>
        <v>100658.37113352161</v>
      </c>
      <c r="AO3">
        <f t="shared" ref="AO3:AO34" si="11">AF3*$K3</f>
        <v>-10065.837113352161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89967.577049469444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89967.577049469444</v>
      </c>
      <c r="AW3">
        <v>0</v>
      </c>
      <c r="AX3">
        <f>IF(Z3&gt;0, (R3*SUMPRODUCT(K3:$K$98, X3:$X$98)-K3*$AZ$3)/Z3, 0)</f>
        <v>0</v>
      </c>
      <c r="AZ3">
        <f>C6*SUMPRODUCT(X4:X89, K4:K89)/1</f>
        <v>58749.630056568196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2000000</v>
      </c>
      <c r="S4">
        <f t="shared" si="1"/>
        <v>6367.1135328729024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6294.6032203465948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-6294.6032203465948</v>
      </c>
      <c r="AK4">
        <f>G4*SUM(AB4, AE4:AF4)</f>
        <v>0</v>
      </c>
      <c r="AL4">
        <f t="shared" si="9"/>
        <v>-9071.113220346595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-2479.0267857142853</v>
      </c>
      <c r="AR4">
        <f t="shared" si="14"/>
        <v>-2479.0267857142853</v>
      </c>
      <c r="AS4">
        <f t="shared" si="15"/>
        <v>-5620.1814467380309</v>
      </c>
      <c r="AT4">
        <f t="shared" si="16"/>
        <v>0</v>
      </c>
      <c r="AU4">
        <f t="shared" si="17"/>
        <v>-8099.2082324523162</v>
      </c>
      <c r="AW4">
        <v>1</v>
      </c>
      <c r="AX4">
        <f>IF(Z4&gt;0, (R4*SUMPRODUCT(K4:$K$98, X4:$X$98)-K4*$AZ$3)/Z4, 0)</f>
        <v>6367.1135328729024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1.4257860000000001E-3</v>
      </c>
      <c r="Q5" s="5">
        <f t="shared" ref="Q5:Q36" si="29">$C$8</f>
        <v>12.5</v>
      </c>
      <c r="R5">
        <f t="shared" si="0"/>
        <v>2000000</v>
      </c>
      <c r="S5">
        <f t="shared" si="1"/>
        <v>9654.7658289817427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6294.6032203465948</v>
      </c>
      <c r="AC5">
        <f t="shared" si="2"/>
        <v>9435.757881370344</v>
      </c>
      <c r="AE5">
        <f t="shared" si="3"/>
        <v>0</v>
      </c>
      <c r="AF5">
        <f t="shared" si="4"/>
        <v>0</v>
      </c>
      <c r="AG5">
        <f t="shared" si="5"/>
        <v>-12.216450984556793</v>
      </c>
      <c r="AH5">
        <f t="shared" si="6"/>
        <v>-2819.0975709131403</v>
      </c>
      <c r="AI5">
        <f t="shared" si="7"/>
        <v>-2831.3140218976973</v>
      </c>
      <c r="AJ5">
        <f t="shared" si="8"/>
        <v>-3141.1546610237492</v>
      </c>
      <c r="AK5">
        <f>G5*SUM(AB5, AE5:AF5)</f>
        <v>440.62222542426167</v>
      </c>
      <c r="AL5">
        <f t="shared" si="9"/>
        <v>-5531.846457497184</v>
      </c>
      <c r="AN5">
        <f t="shared" si="10"/>
        <v>0</v>
      </c>
      <c r="AO5">
        <f t="shared" si="11"/>
        <v>0</v>
      </c>
      <c r="AP5">
        <f t="shared" si="12"/>
        <v>-9.7388799302908104</v>
      </c>
      <c r="AQ5">
        <f t="shared" si="13"/>
        <v>-2247.3673237509088</v>
      </c>
      <c r="AR5">
        <f t="shared" si="14"/>
        <v>-2257.1062036812</v>
      </c>
      <c r="AS5">
        <f t="shared" si="15"/>
        <v>-2504.1092642089834</v>
      </c>
      <c r="AT5">
        <f t="shared" si="16"/>
        <v>351.26134042112693</v>
      </c>
      <c r="AU5">
        <f t="shared" si="17"/>
        <v>-4409.9541274690555</v>
      </c>
      <c r="AW5">
        <v>2</v>
      </c>
      <c r="AX5">
        <f>IF(Z5&gt;0, (R5*SUMPRODUCT(K5:$K$98, X5:$X$98)-K5*$AZ$3)/Z5, 0)</f>
        <v>9654.7658289817427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1.477569E-3</v>
      </c>
      <c r="Q6" s="5">
        <f t="shared" si="29"/>
        <v>12.5</v>
      </c>
      <c r="R6">
        <f t="shared" si="0"/>
        <v>2000000</v>
      </c>
      <c r="S6">
        <f t="shared" si="1"/>
        <v>12634.741780186947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9435.757881370344</v>
      </c>
      <c r="AC6">
        <f t="shared" si="2"/>
        <v>12206.409706492668</v>
      </c>
      <c r="AE6">
        <f t="shared" si="3"/>
        <v>0</v>
      </c>
      <c r="AF6">
        <f t="shared" si="4"/>
        <v>0</v>
      </c>
      <c r="AG6">
        <f t="shared" si="5"/>
        <v>-12.076235825446426</v>
      </c>
      <c r="AH6">
        <f t="shared" si="6"/>
        <v>-2888.1038823680956</v>
      </c>
      <c r="AI6">
        <f t="shared" si="7"/>
        <v>-2900.1801181935421</v>
      </c>
      <c r="AJ6">
        <f t="shared" si="8"/>
        <v>-2770.6518251223242</v>
      </c>
      <c r="AK6">
        <f>G6*SUM(AB6, AE6:AF6)</f>
        <v>660.50305169592411</v>
      </c>
      <c r="AL6">
        <f t="shared" si="9"/>
        <v>-5010.3288916199426</v>
      </c>
      <c r="AN6">
        <f t="shared" si="10"/>
        <v>0</v>
      </c>
      <c r="AO6">
        <f t="shared" si="11"/>
        <v>0</v>
      </c>
      <c r="AP6">
        <f t="shared" si="12"/>
        <v>-8.5956261284894495</v>
      </c>
      <c r="AQ6">
        <f t="shared" si="13"/>
        <v>-2055.6952971028372</v>
      </c>
      <c r="AR6">
        <f t="shared" si="14"/>
        <v>-2064.2909232313268</v>
      </c>
      <c r="AS6">
        <f t="shared" si="15"/>
        <v>-1972.0952426902475</v>
      </c>
      <c r="AT6">
        <f t="shared" si="16"/>
        <v>470.13302581763907</v>
      </c>
      <c r="AU6">
        <f t="shared" si="17"/>
        <v>-3566.2531401039355</v>
      </c>
      <c r="AW6">
        <v>3</v>
      </c>
      <c r="AX6">
        <f>IF(Z6&gt;0, (R6*SUMPRODUCT(K6:$K$98, X6:$X$98)-K6*$AZ$3)/Z6, 0)</f>
        <v>12634.741780186947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1.5369540000000001E-3</v>
      </c>
      <c r="Q7" s="5">
        <f t="shared" si="29"/>
        <v>12.5</v>
      </c>
      <c r="R7">
        <f t="shared" si="0"/>
        <v>2000000</v>
      </c>
      <c r="S7">
        <f t="shared" si="1"/>
        <v>15321.26525873318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12206.409706492668</v>
      </c>
      <c r="AC7">
        <f t="shared" si="2"/>
        <v>14631.088649455211</v>
      </c>
      <c r="AE7">
        <f t="shared" si="3"/>
        <v>0</v>
      </c>
      <c r="AF7">
        <f t="shared" si="4"/>
        <v>0</v>
      </c>
      <c r="AG7">
        <f t="shared" si="5"/>
        <v>-11.936912848235098</v>
      </c>
      <c r="AH7">
        <f t="shared" si="6"/>
        <v>-2969.6990330981098</v>
      </c>
      <c r="AI7">
        <f t="shared" si="7"/>
        <v>-2981.6359459463447</v>
      </c>
      <c r="AJ7">
        <f t="shared" si="8"/>
        <v>-2424.6789429625424</v>
      </c>
      <c r="AK7">
        <f>G7*SUM(AB7, AE7:AF7)</f>
        <v>854.44867945448686</v>
      </c>
      <c r="AL7">
        <f t="shared" si="9"/>
        <v>-4551.8662094543997</v>
      </c>
      <c r="AN7">
        <f t="shared" si="10"/>
        <v>0</v>
      </c>
      <c r="AO7">
        <f t="shared" si="11"/>
        <v>0</v>
      </c>
      <c r="AP7">
        <f t="shared" si="12"/>
        <v>-7.5861239153963096</v>
      </c>
      <c r="AQ7">
        <f t="shared" si="13"/>
        <v>-1887.297422955196</v>
      </c>
      <c r="AR7">
        <f t="shared" si="14"/>
        <v>-1894.8835468705922</v>
      </c>
      <c r="AS7">
        <f t="shared" si="15"/>
        <v>-1540.9273025802122</v>
      </c>
      <c r="AT7">
        <f t="shared" si="16"/>
        <v>543.01758286246104</v>
      </c>
      <c r="AU7">
        <f t="shared" si="17"/>
        <v>-2892.7932665883432</v>
      </c>
      <c r="AW7">
        <v>4</v>
      </c>
      <c r="AX7">
        <f>IF(Z7&gt;0, (R7*SUMPRODUCT(K7:$K$98, X7:$X$98)-K7*$AZ$3)/Z7, 0)</f>
        <v>15321.26525873318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1.5977630000000001E-3</v>
      </c>
      <c r="Q8" s="5">
        <f t="shared" si="29"/>
        <v>12.5</v>
      </c>
      <c r="R8">
        <f t="shared" si="0"/>
        <v>2000000</v>
      </c>
      <c r="S8">
        <f t="shared" si="1"/>
        <v>17739.719044500012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14631.088649455211</v>
      </c>
      <c r="AC8">
        <f t="shared" si="2"/>
        <v>16744.125369415546</v>
      </c>
      <c r="AE8">
        <f t="shared" si="3"/>
        <v>0</v>
      </c>
      <c r="AF8">
        <f t="shared" si="4"/>
        <v>0</v>
      </c>
      <c r="AG8">
        <f t="shared" si="5"/>
        <v>-11.798471362069613</v>
      </c>
      <c r="AH8">
        <f t="shared" si="6"/>
        <v>-3051.5772293015448</v>
      </c>
      <c r="AI8">
        <f t="shared" si="7"/>
        <v>-3063.3757006636142</v>
      </c>
      <c r="AJ8">
        <f t="shared" si="8"/>
        <v>-2113.0367199603352</v>
      </c>
      <c r="AK8">
        <f t="shared" ref="AK8:AK39" si="30">G8*SUM(AB8:AB8, AE8:AF8)</f>
        <v>1024.1762054618648</v>
      </c>
      <c r="AL8">
        <f t="shared" si="9"/>
        <v>-4152.2362151620846</v>
      </c>
      <c r="AN8">
        <f t="shared" si="10"/>
        <v>0</v>
      </c>
      <c r="AO8">
        <f t="shared" si="11"/>
        <v>0</v>
      </c>
      <c r="AP8">
        <f t="shared" si="12"/>
        <v>-6.6947695072651001</v>
      </c>
      <c r="AQ8">
        <f t="shared" si="13"/>
        <v>-1731.5468722050507</v>
      </c>
      <c r="AR8">
        <f t="shared" si="14"/>
        <v>-1738.2416417123156</v>
      </c>
      <c r="AS8">
        <f t="shared" si="15"/>
        <v>-1198.9937820250354</v>
      </c>
      <c r="AT8">
        <f t="shared" si="16"/>
        <v>581.14508396703206</v>
      </c>
      <c r="AU8">
        <f t="shared" si="17"/>
        <v>-2356.0903397703191</v>
      </c>
      <c r="AW8">
        <v>5</v>
      </c>
      <c r="AX8">
        <f>IF(Z8&gt;0, (R8*SUMPRODUCT(K8:$K$98, X8:$X$98)-K8*$AZ$3)/Z8, 0)</f>
        <v>17739.719044500012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1.661898E-3</v>
      </c>
      <c r="Q9" s="5">
        <f t="shared" si="29"/>
        <v>12.5</v>
      </c>
      <c r="R9">
        <f t="shared" si="0"/>
        <v>2000000</v>
      </c>
      <c r="S9">
        <f t="shared" si="1"/>
        <v>19921.638991842181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16744.125369415546</v>
      </c>
      <c r="AC9">
        <f t="shared" si="2"/>
        <v>18584.30541052793</v>
      </c>
      <c r="AE9">
        <f t="shared" si="3"/>
        <v>0</v>
      </c>
      <c r="AF9">
        <f t="shared" si="4"/>
        <v>0</v>
      </c>
      <c r="AG9">
        <f t="shared" si="5"/>
        <v>-11.660878792489235</v>
      </c>
      <c r="AH9">
        <f t="shared" si="6"/>
        <v>-3137.2569535489224</v>
      </c>
      <c r="AI9">
        <f t="shared" si="7"/>
        <v>-3148.9178323414117</v>
      </c>
      <c r="AJ9">
        <f t="shared" si="8"/>
        <v>-1840.1800411123841</v>
      </c>
      <c r="AK9">
        <f t="shared" si="30"/>
        <v>1172.0887758590884</v>
      </c>
      <c r="AL9">
        <f t="shared" si="9"/>
        <v>-3817.0090975947073</v>
      </c>
      <c r="AN9">
        <f t="shared" si="10"/>
        <v>0</v>
      </c>
      <c r="AO9">
        <f t="shared" si="11"/>
        <v>0</v>
      </c>
      <c r="AP9">
        <f t="shared" si="12"/>
        <v>-5.9077640965516638</v>
      </c>
      <c r="AQ9">
        <f t="shared" si="13"/>
        <v>-1589.4320077978364</v>
      </c>
      <c r="AR9">
        <f t="shared" si="14"/>
        <v>-1595.3397718943879</v>
      </c>
      <c r="AS9">
        <f t="shared" si="15"/>
        <v>-932.29247739689538</v>
      </c>
      <c r="AT9">
        <f t="shared" si="16"/>
        <v>593.81665063284345</v>
      </c>
      <c r="AU9">
        <f t="shared" si="17"/>
        <v>-1933.81559865844</v>
      </c>
      <c r="AW9">
        <v>6</v>
      </c>
      <c r="AX9">
        <f>IF(Z9&gt;0, (R9*SUMPRODUCT(K9:$K$98, X9:$X$98)-K9*$AZ$3)/Z9, 0)</f>
        <v>19921.638991842181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1.7364850000000001E-3</v>
      </c>
      <c r="Q10" s="5">
        <f t="shared" si="29"/>
        <v>12.5</v>
      </c>
      <c r="R10">
        <f t="shared" si="0"/>
        <v>2000000</v>
      </c>
      <c r="S10">
        <f t="shared" si="1"/>
        <v>21893.30787674131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18584.30541052793</v>
      </c>
      <c r="AC10">
        <f t="shared" si="2"/>
        <v>20183.915289620665</v>
      </c>
      <c r="AE10">
        <f t="shared" si="3"/>
        <v>0</v>
      </c>
      <c r="AF10">
        <f t="shared" si="4"/>
        <v>0</v>
      </c>
      <c r="AG10">
        <f t="shared" si="5"/>
        <v>-11.524021063454368</v>
      </c>
      <c r="AH10">
        <f t="shared" si="6"/>
        <v>-3239.8305775961076</v>
      </c>
      <c r="AI10">
        <f t="shared" si="7"/>
        <v>-3251.3545986595618</v>
      </c>
      <c r="AJ10">
        <f t="shared" si="8"/>
        <v>-1599.6098790927354</v>
      </c>
      <c r="AK10">
        <f t="shared" si="30"/>
        <v>1300.9013787369552</v>
      </c>
      <c r="AL10">
        <f t="shared" si="9"/>
        <v>-3550.0630990153422</v>
      </c>
      <c r="AN10">
        <f t="shared" si="10"/>
        <v>0</v>
      </c>
      <c r="AO10">
        <f t="shared" si="11"/>
        <v>0</v>
      </c>
      <c r="AP10">
        <f t="shared" si="12"/>
        <v>-5.2128818855794172</v>
      </c>
      <c r="AQ10">
        <f t="shared" si="13"/>
        <v>-1465.5348196000739</v>
      </c>
      <c r="AR10">
        <f t="shared" si="14"/>
        <v>-1470.7477014856531</v>
      </c>
      <c r="AS10">
        <f t="shared" si="15"/>
        <v>-723.58227365274195</v>
      </c>
      <c r="AT10">
        <f t="shared" si="16"/>
        <v>588.46171790234462</v>
      </c>
      <c r="AU10">
        <f t="shared" si="17"/>
        <v>-1605.8682572360506</v>
      </c>
      <c r="AW10">
        <v>7</v>
      </c>
      <c r="AX10">
        <f>IF(Z10&gt;0, (R10*SUMPRODUCT(K10:$K$98, X10:$X$98)-K10*$AZ$3)/Z10, 0)</f>
        <v>21893.30787674131</v>
      </c>
    </row>
    <row r="11" spans="1:52" x14ac:dyDescent="0.25">
      <c r="A11" t="s">
        <v>33</v>
      </c>
      <c r="C11" s="25">
        <f>AU91</f>
        <v>24792.477012963653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1.8096469999999999E-3</v>
      </c>
      <c r="Q11" s="5">
        <f t="shared" si="29"/>
        <v>12.5</v>
      </c>
      <c r="R11">
        <f t="shared" si="0"/>
        <v>2000000</v>
      </c>
      <c r="S11">
        <f t="shared" si="1"/>
        <v>23671.714299966126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20183.915289620665</v>
      </c>
      <c r="AC11">
        <f t="shared" si="2"/>
        <v>21565.739297601453</v>
      </c>
      <c r="AE11">
        <f t="shared" si="3"/>
        <v>0</v>
      </c>
      <c r="AF11">
        <f t="shared" si="4"/>
        <v>0</v>
      </c>
      <c r="AG11">
        <f t="shared" si="5"/>
        <v>-11.387926442674408</v>
      </c>
      <c r="AH11">
        <f t="shared" si="6"/>
        <v>-3336.7056232667214</v>
      </c>
      <c r="AI11">
        <f t="shared" si="7"/>
        <v>-3348.093549709396</v>
      </c>
      <c r="AJ11">
        <f t="shared" si="8"/>
        <v>-1381.8240079807874</v>
      </c>
      <c r="AK11">
        <f t="shared" si="30"/>
        <v>1412.8740702734467</v>
      </c>
      <c r="AL11">
        <f t="shared" si="9"/>
        <v>-3317.0434874167368</v>
      </c>
      <c r="AN11">
        <f t="shared" si="10"/>
        <v>0</v>
      </c>
      <c r="AO11">
        <f t="shared" si="11"/>
        <v>0</v>
      </c>
      <c r="AP11">
        <f t="shared" si="12"/>
        <v>-4.5993924916589544</v>
      </c>
      <c r="AQ11">
        <f t="shared" si="13"/>
        <v>-1347.6394379418764</v>
      </c>
      <c r="AR11">
        <f t="shared" si="14"/>
        <v>-1352.2388304335354</v>
      </c>
      <c r="AS11">
        <f t="shared" si="15"/>
        <v>-558.09554084267006</v>
      </c>
      <c r="AT11">
        <f t="shared" si="16"/>
        <v>570.63614023038974</v>
      </c>
      <c r="AU11">
        <f t="shared" si="17"/>
        <v>-1339.6982310458159</v>
      </c>
      <c r="AW11">
        <v>8</v>
      </c>
      <c r="AX11">
        <f>IF(Z11&gt;0, (R11*SUMPRODUCT(K11:$K$98, X11:$X$98)-K11*$AZ$3)/Z11, 0)</f>
        <v>23671.714299966126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1.8942099999999999E-3</v>
      </c>
      <c r="Q12" s="5">
        <f t="shared" si="29"/>
        <v>12.5</v>
      </c>
      <c r="R12">
        <f t="shared" si="0"/>
        <v>2000000</v>
      </c>
      <c r="S12">
        <f t="shared" si="1"/>
        <v>25283.751346940262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21565.739297601453</v>
      </c>
      <c r="AC12">
        <f t="shared" si="2"/>
        <v>22760.384527142498</v>
      </c>
      <c r="AE12">
        <f t="shared" si="3"/>
        <v>0</v>
      </c>
      <c r="AF12">
        <f t="shared" si="4"/>
        <v>0</v>
      </c>
      <c r="AG12">
        <f t="shared" si="5"/>
        <v>-11.252476054100685</v>
      </c>
      <c r="AH12">
        <f t="shared" si="6"/>
        <v>-3451.3798635165263</v>
      </c>
      <c r="AI12">
        <f t="shared" si="7"/>
        <v>-3462.6323395706268</v>
      </c>
      <c r="AJ12">
        <f t="shared" si="8"/>
        <v>-1194.6452295410454</v>
      </c>
      <c r="AK12">
        <f t="shared" si="30"/>
        <v>1509.6017508321017</v>
      </c>
      <c r="AL12">
        <f t="shared" si="9"/>
        <v>-3147.6758182795702</v>
      </c>
      <c r="AN12">
        <f t="shared" si="10"/>
        <v>0</v>
      </c>
      <c r="AO12">
        <f t="shared" si="11"/>
        <v>0</v>
      </c>
      <c r="AP12">
        <f t="shared" si="12"/>
        <v>-4.057755670973874</v>
      </c>
      <c r="AQ12">
        <f t="shared" si="13"/>
        <v>-1244.6021788036155</v>
      </c>
      <c r="AR12">
        <f t="shared" si="14"/>
        <v>-1248.6599344745891</v>
      </c>
      <c r="AS12">
        <f t="shared" si="15"/>
        <v>-430.80104606892132</v>
      </c>
      <c r="AT12">
        <f t="shared" si="16"/>
        <v>544.37752507980053</v>
      </c>
      <c r="AU12">
        <f t="shared" si="17"/>
        <v>-1135.0834554637099</v>
      </c>
      <c r="AW12">
        <v>9</v>
      </c>
      <c r="AX12">
        <f>IF(Z12&gt;0, (R12*SUMPRODUCT(K12:$K$98, X12:$X$98)-K12*$AZ$3)/Z12, 0)</f>
        <v>25283.751346940262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1.9849490000000002E-3</v>
      </c>
      <c r="Q13" s="5">
        <f t="shared" si="29"/>
        <v>12.5</v>
      </c>
      <c r="R13">
        <f t="shared" si="0"/>
        <v>2000000</v>
      </c>
      <c r="S13">
        <f t="shared" si="1"/>
        <v>26743.233452020431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22760.384527142498</v>
      </c>
      <c r="AC13">
        <f t="shared" si="2"/>
        <v>23785.679372877203</v>
      </c>
      <c r="AE13">
        <f t="shared" si="3"/>
        <v>0</v>
      </c>
      <c r="AF13">
        <f t="shared" si="4"/>
        <v>0</v>
      </c>
      <c r="AG13">
        <f t="shared" si="5"/>
        <v>-11.117615702468568</v>
      </c>
      <c r="AH13">
        <f t="shared" si="6"/>
        <v>-3573.6945745777766</v>
      </c>
      <c r="AI13">
        <f t="shared" si="7"/>
        <v>-3584.812190280245</v>
      </c>
      <c r="AJ13">
        <f t="shared" si="8"/>
        <v>-1025.2948457347047</v>
      </c>
      <c r="AK13">
        <f t="shared" si="30"/>
        <v>1593.2269168999751</v>
      </c>
      <c r="AL13">
        <f t="shared" si="9"/>
        <v>-3016.8801191149746</v>
      </c>
      <c r="AN13">
        <f t="shared" si="10"/>
        <v>0</v>
      </c>
      <c r="AO13">
        <f t="shared" si="11"/>
        <v>0</v>
      </c>
      <c r="AP13">
        <f t="shared" si="12"/>
        <v>-3.5795747108953493</v>
      </c>
      <c r="AQ13">
        <f t="shared" si="13"/>
        <v>-1150.6340087634173</v>
      </c>
      <c r="AR13">
        <f t="shared" si="14"/>
        <v>-1154.2135834743126</v>
      </c>
      <c r="AS13">
        <f t="shared" si="15"/>
        <v>-330.1174999409613</v>
      </c>
      <c r="AT13">
        <f t="shared" si="16"/>
        <v>512.9764270577009</v>
      </c>
      <c r="AU13">
        <f t="shared" si="17"/>
        <v>-971.35465635757294</v>
      </c>
      <c r="AW13">
        <v>10</v>
      </c>
      <c r="AX13">
        <f>IF(Z13&gt;0, (R13*SUMPRODUCT(K13:$K$98, X13:$X$98)-K13*$AZ$3)/Z13, 0)</f>
        <v>26743.233452020431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2.0842399999999998E-3</v>
      </c>
      <c r="Q14" s="5">
        <f t="shared" si="29"/>
        <v>12.5</v>
      </c>
      <c r="R14">
        <f t="shared" si="0"/>
        <v>2000000</v>
      </c>
      <c r="S14">
        <f t="shared" si="1"/>
        <v>28067.397223255546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23785.679372877203</v>
      </c>
      <c r="AC14">
        <f t="shared" si="2"/>
        <v>24661.739136022999</v>
      </c>
      <c r="AE14">
        <f t="shared" si="3"/>
        <v>0</v>
      </c>
      <c r="AF14">
        <f t="shared" si="4"/>
        <v>0</v>
      </c>
      <c r="AG14">
        <f t="shared" si="5"/>
        <v>-10.983267766092169</v>
      </c>
      <c r="AH14">
        <f t="shared" si="6"/>
        <v>-3707.4846962740939</v>
      </c>
      <c r="AI14">
        <f t="shared" si="7"/>
        <v>-3718.467964040186</v>
      </c>
      <c r="AJ14">
        <f t="shared" si="8"/>
        <v>-876.05976314579675</v>
      </c>
      <c r="AK14">
        <f t="shared" si="30"/>
        <v>1664.9975561014044</v>
      </c>
      <c r="AL14">
        <f t="shared" si="9"/>
        <v>-2929.5301710845788</v>
      </c>
      <c r="AN14">
        <f t="shared" si="10"/>
        <v>0</v>
      </c>
      <c r="AO14">
        <f t="shared" si="11"/>
        <v>0</v>
      </c>
      <c r="AP14">
        <f t="shared" si="12"/>
        <v>-3.1574270276704994</v>
      </c>
      <c r="AQ14">
        <f t="shared" si="13"/>
        <v>-1065.8132564909317</v>
      </c>
      <c r="AR14">
        <f t="shared" si="14"/>
        <v>-1068.9706835186023</v>
      </c>
      <c r="AS14">
        <f t="shared" si="15"/>
        <v>-251.84624766690243</v>
      </c>
      <c r="AT14">
        <f t="shared" si="16"/>
        <v>478.64701076211441</v>
      </c>
      <c r="AU14">
        <f t="shared" si="17"/>
        <v>-842.16992042339041</v>
      </c>
      <c r="AW14">
        <v>11</v>
      </c>
      <c r="AX14">
        <f>IF(Z14&gt;0, (R14*SUMPRODUCT(K14:$K$98, X14:$X$98)-K14*$AZ$3)/Z14, 0)</f>
        <v>28067.397223255546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2.1892320000000002E-3</v>
      </c>
      <c r="Q15" s="5">
        <f t="shared" si="29"/>
        <v>12.5</v>
      </c>
      <c r="R15">
        <f t="shared" si="0"/>
        <v>2000000</v>
      </c>
      <c r="S15">
        <f t="shared" si="1"/>
        <v>29270.624314712968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24661.739136022999</v>
      </c>
      <c r="AC15">
        <f t="shared" si="2"/>
        <v>25405.473890165296</v>
      </c>
      <c r="AE15">
        <f t="shared" si="3"/>
        <v>0</v>
      </c>
      <c r="AF15">
        <f t="shared" si="4"/>
        <v>0</v>
      </c>
      <c r="AG15">
        <f t="shared" si="5"/>
        <v>-10.849390167173151</v>
      </c>
      <c r="AH15">
        <f t="shared" si="6"/>
        <v>-3847.1874012955991</v>
      </c>
      <c r="AI15">
        <f t="shared" si="7"/>
        <v>-3858.0367914627723</v>
      </c>
      <c r="AJ15">
        <f t="shared" si="8"/>
        <v>-743.73475414229688</v>
      </c>
      <c r="AK15">
        <f t="shared" si="30"/>
        <v>1726.3217395216102</v>
      </c>
      <c r="AL15">
        <f t="shared" si="9"/>
        <v>-2875.449806083459</v>
      </c>
      <c r="AN15">
        <f t="shared" si="10"/>
        <v>0</v>
      </c>
      <c r="AO15">
        <f t="shared" si="11"/>
        <v>0</v>
      </c>
      <c r="AP15">
        <f t="shared" si="12"/>
        <v>-2.7847682295599587</v>
      </c>
      <c r="AQ15">
        <f t="shared" si="13"/>
        <v>-987.47718380587764</v>
      </c>
      <c r="AR15">
        <f t="shared" si="14"/>
        <v>-990.26195203543762</v>
      </c>
      <c r="AS15">
        <f t="shared" si="15"/>
        <v>-190.89818714619011</v>
      </c>
      <c r="AT15">
        <f t="shared" si="16"/>
        <v>443.103792945355</v>
      </c>
      <c r="AU15">
        <f t="shared" si="17"/>
        <v>-738.0563462362727</v>
      </c>
      <c r="AW15">
        <v>12</v>
      </c>
      <c r="AX15">
        <f>IF(Z15&gt;0, (R15*SUMPRODUCT(K15:$K$98, X15:$X$98)-K15*$AZ$3)/Z15, 0)</f>
        <v>29270.624314712968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2.8741389999999999E-3</v>
      </c>
      <c r="Q16" s="5">
        <f t="shared" si="29"/>
        <v>12.5</v>
      </c>
      <c r="R16">
        <f t="shared" si="0"/>
        <v>2000000</v>
      </c>
      <c r="S16">
        <f t="shared" si="1"/>
        <v>30385.575096582252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25405.473890165296</v>
      </c>
      <c r="AC16">
        <f t="shared" si="2"/>
        <v>26033.664572996226</v>
      </c>
      <c r="AE16">
        <f t="shared" si="3"/>
        <v>0</v>
      </c>
      <c r="AF16">
        <f t="shared" si="4"/>
        <v>0</v>
      </c>
      <c r="AG16">
        <f t="shared" si="5"/>
        <v>-10.709713610095731</v>
      </c>
      <c r="AH16">
        <f t="shared" si="6"/>
        <v>-4989.2248649102194</v>
      </c>
      <c r="AI16">
        <f t="shared" si="7"/>
        <v>-4999.934578520315</v>
      </c>
      <c r="AJ16">
        <f t="shared" si="8"/>
        <v>-628.19068283092929</v>
      </c>
      <c r="AK16">
        <f t="shared" si="30"/>
        <v>1778.3831723115709</v>
      </c>
      <c r="AL16">
        <f t="shared" si="9"/>
        <v>-3849.7420890396734</v>
      </c>
      <c r="AN16">
        <f t="shared" si="10"/>
        <v>0</v>
      </c>
      <c r="AO16">
        <f t="shared" si="11"/>
        <v>0</v>
      </c>
      <c r="AP16">
        <f t="shared" si="12"/>
        <v>-2.4543899431159106</v>
      </c>
      <c r="AQ16">
        <f t="shared" si="13"/>
        <v>-1143.4015677913185</v>
      </c>
      <c r="AR16">
        <f t="shared" si="14"/>
        <v>-1145.8559577344342</v>
      </c>
      <c r="AS16">
        <f t="shared" si="15"/>
        <v>-143.96509098487158</v>
      </c>
      <c r="AT16">
        <f t="shared" si="16"/>
        <v>407.55952325498953</v>
      </c>
      <c r="AU16">
        <f t="shared" si="17"/>
        <v>-882.26152546431638</v>
      </c>
      <c r="AW16">
        <v>13</v>
      </c>
      <c r="AX16">
        <f>IF(Z16&gt;0, (R16*SUMPRODUCT(K16:$K$98, X16:$X$98)-K16*$AZ$3)/Z16, 0)</f>
        <v>30385.575096582252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3.657909E-3</v>
      </c>
      <c r="Q17" s="5">
        <f t="shared" si="29"/>
        <v>12.5</v>
      </c>
      <c r="R17">
        <f t="shared" si="0"/>
        <v>2000000</v>
      </c>
      <c r="S17">
        <f t="shared" si="1"/>
        <v>31160.327884874569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26033.664572996226</v>
      </c>
      <c r="AC17">
        <f t="shared" si="2"/>
        <v>26332.823600416341</v>
      </c>
      <c r="AE17">
        <f t="shared" si="3"/>
        <v>0</v>
      </c>
      <c r="AF17">
        <f t="shared" si="4"/>
        <v>0</v>
      </c>
      <c r="AG17">
        <f t="shared" si="5"/>
        <v>-10.563441316192982</v>
      </c>
      <c r="AH17">
        <f t="shared" si="6"/>
        <v>-6268.0252482866663</v>
      </c>
      <c r="AI17">
        <f t="shared" si="7"/>
        <v>-6278.5886896028596</v>
      </c>
      <c r="AJ17">
        <f t="shared" si="8"/>
        <v>-299.15902742011531</v>
      </c>
      <c r="AK17">
        <f t="shared" si="30"/>
        <v>1822.356520109736</v>
      </c>
      <c r="AL17">
        <f t="shared" si="9"/>
        <v>-4755.3911969132387</v>
      </c>
      <c r="AN17">
        <f t="shared" si="10"/>
        <v>0</v>
      </c>
      <c r="AO17">
        <f t="shared" si="11"/>
        <v>0</v>
      </c>
      <c r="AP17">
        <f t="shared" si="12"/>
        <v>-2.1614893826984982</v>
      </c>
      <c r="AQ17">
        <f t="shared" si="13"/>
        <v>-1282.5621517761679</v>
      </c>
      <c r="AR17">
        <f t="shared" si="14"/>
        <v>-1284.7236411588665</v>
      </c>
      <c r="AS17">
        <f t="shared" si="15"/>
        <v>-61.21386413305985</v>
      </c>
      <c r="AT17">
        <f t="shared" si="16"/>
        <v>372.89024966422369</v>
      </c>
      <c r="AU17">
        <f t="shared" si="17"/>
        <v>-973.04725562770273</v>
      </c>
      <c r="AW17">
        <v>14</v>
      </c>
      <c r="AX17">
        <f>IF(Z17&gt;0, (R17*SUMPRODUCT(K17:$K$98, X17:$X$98)-K17*$AZ$3)/Z17, 0)</f>
        <v>31160.327884874569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4.4868319999999996E-3</v>
      </c>
      <c r="Q18" s="5">
        <f t="shared" si="29"/>
        <v>12.5</v>
      </c>
      <c r="R18">
        <f t="shared" si="0"/>
        <v>2000000</v>
      </c>
      <c r="S18">
        <f t="shared" si="1"/>
        <v>31624.907992731634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26332.823600416341</v>
      </c>
      <c r="AC18">
        <f t="shared" si="2"/>
        <v>26338.261980078954</v>
      </c>
      <c r="AE18">
        <f t="shared" si="3"/>
        <v>0</v>
      </c>
      <c r="AF18">
        <f t="shared" si="4"/>
        <v>0</v>
      </c>
      <c r="AG18">
        <f t="shared" si="5"/>
        <v>-10.410410516503434</v>
      </c>
      <c r="AH18">
        <f t="shared" si="6"/>
        <v>-7583.4218444186854</v>
      </c>
      <c r="AI18">
        <f t="shared" si="7"/>
        <v>-7593.8322549351888</v>
      </c>
      <c r="AJ18">
        <f t="shared" si="8"/>
        <v>-5.4383796626134426</v>
      </c>
      <c r="AK18">
        <f t="shared" si="30"/>
        <v>1843.297652029144</v>
      </c>
      <c r="AL18">
        <f t="shared" si="9"/>
        <v>-5755.9729825686582</v>
      </c>
      <c r="AN18">
        <f t="shared" si="10"/>
        <v>0</v>
      </c>
      <c r="AO18">
        <f t="shared" si="11"/>
        <v>0</v>
      </c>
      <c r="AP18">
        <f t="shared" si="12"/>
        <v>-1.9019430795906795</v>
      </c>
      <c r="AQ18">
        <f t="shared" si="13"/>
        <v>-1385.4628185645522</v>
      </c>
      <c r="AR18">
        <f t="shared" si="14"/>
        <v>-1387.3647616441428</v>
      </c>
      <c r="AS18">
        <f t="shared" si="15"/>
        <v>-0.9935716316947335</v>
      </c>
      <c r="AT18">
        <f t="shared" si="16"/>
        <v>336.7635894228016</v>
      </c>
      <c r="AU18">
        <f t="shared" si="17"/>
        <v>-1051.5947438530361</v>
      </c>
      <c r="AW18">
        <v>15</v>
      </c>
      <c r="AX18">
        <f>IF(Z18&gt;0, (R18*SUMPRODUCT(K18:$K$98, X18:$X$98)-K18*$AZ$3)/Z18, 0)</f>
        <v>31624.907992731634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5.3970320000000004E-3</v>
      </c>
      <c r="Q19" s="5">
        <f t="shared" si="29"/>
        <v>12.5</v>
      </c>
      <c r="R19">
        <f t="shared" si="0"/>
        <v>2000000</v>
      </c>
      <c r="S19">
        <f t="shared" si="1"/>
        <v>31832.306418721942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26338.261980078954</v>
      </c>
      <c r="AC19">
        <f t="shared" si="2"/>
        <v>26102.799636013311</v>
      </c>
      <c r="AE19">
        <f t="shared" si="3"/>
        <v>0</v>
      </c>
      <c r="AF19">
        <f t="shared" si="4"/>
        <v>0</v>
      </c>
      <c r="AG19">
        <f t="shared" si="5"/>
        <v>-10.250121092647694</v>
      </c>
      <c r="AH19">
        <f t="shared" si="6"/>
        <v>-8989.6509905128914</v>
      </c>
      <c r="AI19">
        <f t="shared" si="7"/>
        <v>-8999.901111605539</v>
      </c>
      <c r="AJ19">
        <f t="shared" si="8"/>
        <v>235.46234406564326</v>
      </c>
      <c r="AK19">
        <f t="shared" si="30"/>
        <v>1843.678338605527</v>
      </c>
      <c r="AL19">
        <f t="shared" si="9"/>
        <v>-6920.760428934369</v>
      </c>
      <c r="AN19">
        <f t="shared" si="10"/>
        <v>0</v>
      </c>
      <c r="AO19">
        <f t="shared" si="11"/>
        <v>0</v>
      </c>
      <c r="AP19">
        <f t="shared" si="12"/>
        <v>-1.6720167867250384</v>
      </c>
      <c r="AQ19">
        <f t="shared" si="13"/>
        <v>-1466.4068089613493</v>
      </c>
      <c r="AR19">
        <f t="shared" si="14"/>
        <v>-1468.0788257480742</v>
      </c>
      <c r="AS19">
        <f t="shared" si="15"/>
        <v>38.409008865444243</v>
      </c>
      <c r="AT19">
        <f t="shared" si="16"/>
        <v>300.7438744973395</v>
      </c>
      <c r="AU19">
        <f t="shared" si="17"/>
        <v>-1128.9259423852907</v>
      </c>
      <c r="AW19">
        <v>16</v>
      </c>
      <c r="AX19">
        <f>IF(Z19&gt;0, (R19*SUMPRODUCT(K19:$K$98, X19:$X$98)-K19*$AZ$3)/Z19, 0)</f>
        <v>31832.306418721942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6.3737730000000001E-3</v>
      </c>
      <c r="Q20" s="5">
        <f t="shared" si="29"/>
        <v>12.5</v>
      </c>
      <c r="R20">
        <f t="shared" si="0"/>
        <v>2000000</v>
      </c>
      <c r="S20">
        <f t="shared" si="1"/>
        <v>31817.156887201789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26102.799636013311</v>
      </c>
      <c r="AC20">
        <f t="shared" si="2"/>
        <v>25663.178964997416</v>
      </c>
      <c r="AE20">
        <f t="shared" si="3"/>
        <v>0</v>
      </c>
      <c r="AF20">
        <f t="shared" si="4"/>
        <v>0</v>
      </c>
      <c r="AG20">
        <f t="shared" si="5"/>
        <v>-10.082287936654168</v>
      </c>
      <c r="AH20">
        <f t="shared" si="6"/>
        <v>-10453.11121072774</v>
      </c>
      <c r="AI20">
        <f t="shared" si="7"/>
        <v>-10463.193498664394</v>
      </c>
      <c r="AJ20">
        <f t="shared" si="8"/>
        <v>439.62067101589491</v>
      </c>
      <c r="AK20">
        <f t="shared" si="30"/>
        <v>1827.1959745209319</v>
      </c>
      <c r="AL20">
        <f t="shared" si="9"/>
        <v>-8196.3768531275673</v>
      </c>
      <c r="AN20">
        <f t="shared" si="10"/>
        <v>0</v>
      </c>
      <c r="AO20">
        <f t="shared" si="11"/>
        <v>0</v>
      </c>
      <c r="AP20">
        <f t="shared" si="12"/>
        <v>-1.4684281816134046</v>
      </c>
      <c r="AQ20">
        <f t="shared" si="13"/>
        <v>-1522.4364929678297</v>
      </c>
      <c r="AR20">
        <f t="shared" si="14"/>
        <v>-1523.904921149443</v>
      </c>
      <c r="AS20">
        <f t="shared" si="15"/>
        <v>64.028262889877666</v>
      </c>
      <c r="AT20">
        <f t="shared" si="16"/>
        <v>266.12075346139142</v>
      </c>
      <c r="AU20">
        <f t="shared" si="17"/>
        <v>-1193.755904798174</v>
      </c>
      <c r="AW20">
        <v>17</v>
      </c>
      <c r="AX20">
        <f>IF(Z20&gt;0, (R20*SUMPRODUCT(K20:$K$98, X20:$X$98)-K20*$AZ$3)/Z20, 0)</f>
        <v>31817.156887201789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7.4983330000000003E-3</v>
      </c>
      <c r="Q21" s="5">
        <f t="shared" si="29"/>
        <v>12.5</v>
      </c>
      <c r="R21">
        <f t="shared" si="0"/>
        <v>2000000</v>
      </c>
      <c r="S21">
        <f t="shared" si="1"/>
        <v>31619.546293865136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25663.178964997416</v>
      </c>
      <c r="AC21">
        <f t="shared" si="2"/>
        <v>25057.515809480887</v>
      </c>
      <c r="AE21">
        <f t="shared" si="3"/>
        <v>0</v>
      </c>
      <c r="AF21">
        <f t="shared" si="4"/>
        <v>0</v>
      </c>
      <c r="AG21">
        <f t="shared" si="5"/>
        <v>-9.9058647049367128</v>
      </c>
      <c r="AH21">
        <f t="shared" si="6"/>
        <v>-12096.056376146538</v>
      </c>
      <c r="AI21">
        <f t="shared" si="7"/>
        <v>-12105.962240851475</v>
      </c>
      <c r="AJ21">
        <f t="shared" si="8"/>
        <v>605.66315551652951</v>
      </c>
      <c r="AK21">
        <f t="shared" si="30"/>
        <v>1796.4225275498193</v>
      </c>
      <c r="AL21">
        <f t="shared" si="9"/>
        <v>-9703.8765577851264</v>
      </c>
      <c r="AN21">
        <f t="shared" si="10"/>
        <v>0</v>
      </c>
      <c r="AO21">
        <f t="shared" si="11"/>
        <v>0</v>
      </c>
      <c r="AP21">
        <f t="shared" si="12"/>
        <v>-1.2881545859865615</v>
      </c>
      <c r="AQ21">
        <f t="shared" si="13"/>
        <v>-1572.9662131888263</v>
      </c>
      <c r="AR21">
        <f t="shared" si="14"/>
        <v>-1574.2543677748129</v>
      </c>
      <c r="AS21">
        <f t="shared" si="15"/>
        <v>78.760188492468814</v>
      </c>
      <c r="AT21">
        <f t="shared" si="16"/>
        <v>233.60604915991067</v>
      </c>
      <c r="AU21">
        <f t="shared" si="17"/>
        <v>-1261.8881301224333</v>
      </c>
      <c r="AW21">
        <v>18</v>
      </c>
      <c r="AX21">
        <f>IF(Z21&gt;0, (R21*SUMPRODUCT(K21:$K$98, X21:$X$98)-K21*$AZ$3)/Z21, 0)</f>
        <v>31619.546293865136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8.7783159999999995E-3</v>
      </c>
      <c r="Q22" s="5">
        <f t="shared" si="29"/>
        <v>12.5</v>
      </c>
      <c r="R22">
        <f t="shared" si="0"/>
        <v>2000000</v>
      </c>
      <c r="S22">
        <f t="shared" si="1"/>
        <v>31254.467791619827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25057.515809480887</v>
      </c>
      <c r="AC22">
        <f t="shared" si="2"/>
        <v>24303.097219016439</v>
      </c>
      <c r="AE22">
        <f t="shared" si="3"/>
        <v>0</v>
      </c>
      <c r="AF22">
        <f t="shared" si="4"/>
        <v>0</v>
      </c>
      <c r="AG22">
        <f t="shared" si="5"/>
        <v>-9.7198492472541638</v>
      </c>
      <c r="AH22">
        <f t="shared" si="6"/>
        <v>-13913.089701308994</v>
      </c>
      <c r="AI22">
        <f t="shared" si="7"/>
        <v>-13922.809550556249</v>
      </c>
      <c r="AJ22">
        <f t="shared" si="8"/>
        <v>754.41859046444733</v>
      </c>
      <c r="AK22">
        <f t="shared" si="30"/>
        <v>1754.0261066636622</v>
      </c>
      <c r="AL22">
        <f t="shared" si="9"/>
        <v>-11414.364853428138</v>
      </c>
      <c r="AN22">
        <f t="shared" si="10"/>
        <v>0</v>
      </c>
      <c r="AO22">
        <f t="shared" si="11"/>
        <v>0</v>
      </c>
      <c r="AP22">
        <f t="shared" si="12"/>
        <v>-1.1285403679589789</v>
      </c>
      <c r="AQ22">
        <f t="shared" si="13"/>
        <v>-1615.404001805601</v>
      </c>
      <c r="AR22">
        <f t="shared" si="14"/>
        <v>-1616.5325421735599</v>
      </c>
      <c r="AS22">
        <f t="shared" si="15"/>
        <v>87.593110965003703</v>
      </c>
      <c r="AT22">
        <f t="shared" si="16"/>
        <v>203.65431782628377</v>
      </c>
      <c r="AU22">
        <f t="shared" si="17"/>
        <v>-1325.2851133822724</v>
      </c>
      <c r="AW22">
        <v>19</v>
      </c>
      <c r="AX22">
        <f>IF(Z22&gt;0, (R22*SUMPRODUCT(K22:$K$98, X22:$X$98)-K22*$AZ$3)/Z22, 0)</f>
        <v>31254.467791619827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1.019566E-2</v>
      </c>
      <c r="Q23" s="5">
        <f t="shared" si="29"/>
        <v>12.5</v>
      </c>
      <c r="R23">
        <f t="shared" si="0"/>
        <v>2000000</v>
      </c>
      <c r="S23">
        <f t="shared" si="1"/>
        <v>30737.668906224575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24303.097219016439</v>
      </c>
      <c r="AC23">
        <f t="shared" si="2"/>
        <v>23418.539308929034</v>
      </c>
      <c r="AE23">
        <f t="shared" si="3"/>
        <v>0</v>
      </c>
      <c r="AF23">
        <f t="shared" si="4"/>
        <v>0</v>
      </c>
      <c r="AG23">
        <f t="shared" si="5"/>
        <v>-9.5235504766053634</v>
      </c>
      <c r="AH23">
        <f t="shared" si="6"/>
        <v>-15856.044508201505</v>
      </c>
      <c r="AI23">
        <f t="shared" si="7"/>
        <v>-15865.568058678111</v>
      </c>
      <c r="AJ23">
        <f t="shared" si="8"/>
        <v>884.55791008740562</v>
      </c>
      <c r="AK23">
        <f t="shared" si="30"/>
        <v>1701.2168053311509</v>
      </c>
      <c r="AL23">
        <f t="shared" si="9"/>
        <v>-13279.793343259555</v>
      </c>
      <c r="AN23">
        <f t="shared" si="10"/>
        <v>0</v>
      </c>
      <c r="AO23">
        <f t="shared" si="11"/>
        <v>0</v>
      </c>
      <c r="AP23">
        <f t="shared" si="12"/>
        <v>-0.98727566999232552</v>
      </c>
      <c r="AQ23">
        <f t="shared" si="13"/>
        <v>-1643.7448411406635</v>
      </c>
      <c r="AR23">
        <f t="shared" si="14"/>
        <v>-1644.732116810656</v>
      </c>
      <c r="AS23">
        <f t="shared" si="15"/>
        <v>91.699257065295697</v>
      </c>
      <c r="AT23">
        <f t="shared" si="16"/>
        <v>176.3596429095835</v>
      </c>
      <c r="AU23">
        <f t="shared" si="17"/>
        <v>-1376.6732168357769</v>
      </c>
      <c r="AW23">
        <v>20</v>
      </c>
      <c r="AX23">
        <f>IF(Z23&gt;0, (R23*SUMPRODUCT(K23:$K$98, X23:$X$98)-K23*$AZ$3)/Z23, 0)</f>
        <v>30737.668906224575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1.1804551E-2</v>
      </c>
      <c r="Q24" s="5">
        <f t="shared" si="29"/>
        <v>12.5</v>
      </c>
      <c r="R24">
        <f t="shared" si="0"/>
        <v>2000000</v>
      </c>
      <c r="S24">
        <f t="shared" si="1"/>
        <v>30092.839533423554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23418.539308929034</v>
      </c>
      <c r="AC24">
        <f t="shared" si="2"/>
        <v>22427.335621108181</v>
      </c>
      <c r="AE24">
        <f t="shared" si="3"/>
        <v>0</v>
      </c>
      <c r="AF24">
        <f t="shared" si="4"/>
        <v>0</v>
      </c>
      <c r="AG24">
        <f t="shared" si="5"/>
        <v>-9.3158937345371484</v>
      </c>
      <c r="AH24">
        <f t="shared" si="6"/>
        <v>-17987.397968345973</v>
      </c>
      <c r="AI24">
        <f t="shared" si="7"/>
        <v>-17996.713862080509</v>
      </c>
      <c r="AJ24">
        <f t="shared" si="8"/>
        <v>991.20368782085279</v>
      </c>
      <c r="AK24">
        <f t="shared" si="30"/>
        <v>1639.2977516250326</v>
      </c>
      <c r="AL24">
        <f t="shared" si="9"/>
        <v>-15366.212422634624</v>
      </c>
      <c r="AN24">
        <f t="shared" si="10"/>
        <v>0</v>
      </c>
      <c r="AO24">
        <f t="shared" si="11"/>
        <v>0</v>
      </c>
      <c r="AP24">
        <f t="shared" si="12"/>
        <v>-0.8622755065133203</v>
      </c>
      <c r="AQ24">
        <f t="shared" si="13"/>
        <v>-1664.9065710690825</v>
      </c>
      <c r="AR24">
        <f t="shared" si="14"/>
        <v>-1665.7688465755957</v>
      </c>
      <c r="AS24">
        <f t="shared" si="15"/>
        <v>91.745428439675237</v>
      </c>
      <c r="AT24">
        <f t="shared" si="16"/>
        <v>151.73276331697571</v>
      </c>
      <c r="AU24">
        <f t="shared" si="17"/>
        <v>-1422.2906548189446</v>
      </c>
      <c r="AW24">
        <v>21</v>
      </c>
      <c r="AX24">
        <f>IF(Z24&gt;0, (R24*SUMPRODUCT(K24:$K$98, X24:$X$98)-K24*$AZ$3)/Z24, 0)</f>
        <v>30092.839533423554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1.3628751999999999E-2</v>
      </c>
      <c r="Q25" s="5">
        <f t="shared" si="29"/>
        <v>12.5</v>
      </c>
      <c r="R25">
        <f t="shared" si="0"/>
        <v>2000000</v>
      </c>
      <c r="S25">
        <f t="shared" si="1"/>
        <v>29333.763416416881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22427.335621108181</v>
      </c>
      <c r="AC25">
        <f t="shared" si="2"/>
        <v>21345.05507978893</v>
      </c>
      <c r="AE25">
        <f t="shared" si="3"/>
        <v>0</v>
      </c>
      <c r="AF25">
        <f t="shared" si="4"/>
        <v>0</v>
      </c>
      <c r="AG25">
        <f t="shared" si="5"/>
        <v>-9.0957707918254158</v>
      </c>
      <c r="AH25">
        <f t="shared" si="6"/>
        <v>-20314.240858617697</v>
      </c>
      <c r="AI25">
        <f t="shared" si="7"/>
        <v>-20323.336629409521</v>
      </c>
      <c r="AJ25">
        <f t="shared" si="8"/>
        <v>1082.2805413192509</v>
      </c>
      <c r="AK25">
        <f t="shared" si="30"/>
        <v>1569.9134934775727</v>
      </c>
      <c r="AL25">
        <f t="shared" si="9"/>
        <v>-17671.142594612698</v>
      </c>
      <c r="AN25">
        <f t="shared" si="10"/>
        <v>0</v>
      </c>
      <c r="AO25">
        <f t="shared" si="11"/>
        <v>0</v>
      </c>
      <c r="AP25">
        <f t="shared" si="12"/>
        <v>-0.75169733251271664</v>
      </c>
      <c r="AQ25">
        <f t="shared" si="13"/>
        <v>-1678.8198619920606</v>
      </c>
      <c r="AR25">
        <f t="shared" si="14"/>
        <v>-1679.5715593245732</v>
      </c>
      <c r="AS25">
        <f t="shared" si="15"/>
        <v>89.442380921829539</v>
      </c>
      <c r="AT25">
        <f t="shared" si="16"/>
        <v>129.7415922555343</v>
      </c>
      <c r="AU25">
        <f t="shared" si="17"/>
        <v>-1460.3875861472095</v>
      </c>
      <c r="AW25">
        <v>22</v>
      </c>
      <c r="AX25">
        <f>IF(Z25&gt;0, (R25*SUMPRODUCT(K25:$K$98, X25:$X$98)-K25*$AZ$3)/Z25, 0)</f>
        <v>29333.763416416881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1.5530428000000001E-2</v>
      </c>
      <c r="Q26" s="5">
        <f t="shared" si="29"/>
        <v>12.5</v>
      </c>
      <c r="R26">
        <f t="shared" si="0"/>
        <v>2000000</v>
      </c>
      <c r="S26">
        <f t="shared" si="1"/>
        <v>28468.323597807212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21345.05507978893</v>
      </c>
      <c r="AC26">
        <f t="shared" si="2"/>
        <v>20186.43703007351</v>
      </c>
      <c r="AE26">
        <f t="shared" si="3"/>
        <v>0</v>
      </c>
      <c r="AF26">
        <f t="shared" si="4"/>
        <v>0</v>
      </c>
      <c r="AG26">
        <f t="shared" si="5"/>
        <v>-8.8635518705202152</v>
      </c>
      <c r="AH26">
        <f t="shared" si="6"/>
        <v>-22601.794141911618</v>
      </c>
      <c r="AI26">
        <f t="shared" si="7"/>
        <v>-22610.657693782137</v>
      </c>
      <c r="AJ26">
        <f t="shared" si="8"/>
        <v>1158.6180497154201</v>
      </c>
      <c r="AK26">
        <f t="shared" si="30"/>
        <v>1494.1538555852253</v>
      </c>
      <c r="AL26">
        <f t="shared" si="9"/>
        <v>-19957.885788481493</v>
      </c>
      <c r="AN26">
        <f t="shared" si="10"/>
        <v>0</v>
      </c>
      <c r="AO26">
        <f t="shared" si="11"/>
        <v>0</v>
      </c>
      <c r="AP26">
        <f t="shared" si="12"/>
        <v>-0.65402337311357917</v>
      </c>
      <c r="AQ26">
        <f t="shared" si="13"/>
        <v>-1667.7401857686864</v>
      </c>
      <c r="AR26">
        <f t="shared" si="14"/>
        <v>-1668.3942091417998</v>
      </c>
      <c r="AS26">
        <f t="shared" si="15"/>
        <v>85.49205737097823</v>
      </c>
      <c r="AT26">
        <f t="shared" si="16"/>
        <v>110.25055856339844</v>
      </c>
      <c r="AU26">
        <f t="shared" si="17"/>
        <v>-1472.6515932074233</v>
      </c>
      <c r="AW26">
        <v>23</v>
      </c>
      <c r="AX26">
        <f>IF(Z26&gt;0, (R26*SUMPRODUCT(K26:$K$98, X26:$X$98)-K26*$AZ$3)/Z26, 0)</f>
        <v>28468.323597807212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1.7564712E-2</v>
      </c>
      <c r="Q27" s="5">
        <f t="shared" si="29"/>
        <v>12.5</v>
      </c>
      <c r="R27">
        <f t="shared" si="0"/>
        <v>2000000</v>
      </c>
      <c r="S27">
        <f t="shared" si="1"/>
        <v>27530.24543901542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20186.43703007351</v>
      </c>
      <c r="AC27">
        <f t="shared" si="2"/>
        <v>18983.162748123254</v>
      </c>
      <c r="AE27">
        <f t="shared" si="3"/>
        <v>0</v>
      </c>
      <c r="AF27">
        <f t="shared" si="4"/>
        <v>0</v>
      </c>
      <c r="AG27">
        <f t="shared" si="5"/>
        <v>-8.6192306159122634</v>
      </c>
      <c r="AH27">
        <f t="shared" si="6"/>
        <v>-24909.717744439818</v>
      </c>
      <c r="AI27">
        <f t="shared" si="7"/>
        <v>-24918.336975055732</v>
      </c>
      <c r="AJ27">
        <f t="shared" si="8"/>
        <v>1203.2742819502564</v>
      </c>
      <c r="AK27">
        <f t="shared" si="30"/>
        <v>1413.0505921051458</v>
      </c>
      <c r="AL27">
        <f t="shared" si="9"/>
        <v>-22302.012101000331</v>
      </c>
      <c r="AN27">
        <f t="shared" si="10"/>
        <v>0</v>
      </c>
      <c r="AO27">
        <f t="shared" si="11"/>
        <v>0</v>
      </c>
      <c r="AP27">
        <f t="shared" si="12"/>
        <v>-0.56785304213610244</v>
      </c>
      <c r="AQ27">
        <f t="shared" si="13"/>
        <v>-1641.1045985726514</v>
      </c>
      <c r="AR27">
        <f t="shared" si="14"/>
        <v>-1641.6724516147876</v>
      </c>
      <c r="AS27">
        <f t="shared" si="15"/>
        <v>79.27424058803517</v>
      </c>
      <c r="AT27">
        <f t="shared" si="16"/>
        <v>93.094745131633871</v>
      </c>
      <c r="AU27">
        <f t="shared" si="17"/>
        <v>-1469.3034658951187</v>
      </c>
      <c r="AW27">
        <v>24</v>
      </c>
      <c r="AX27">
        <f>IF(Z27&gt;0, (R27*SUMPRODUCT(K27:$K$98, X27:$X$98)-K27*$AZ$3)/Z27, 0)</f>
        <v>27530.24543901542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1.9807176999999999E-2</v>
      </c>
      <c r="Q28" s="5">
        <f t="shared" si="29"/>
        <v>12.5</v>
      </c>
      <c r="R28">
        <f t="shared" si="0"/>
        <v>2000000</v>
      </c>
      <c r="S28">
        <f t="shared" si="1"/>
        <v>26542.826953969328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18983.162748123254</v>
      </c>
      <c r="AC28">
        <f t="shared" si="2"/>
        <v>17756.75984938848</v>
      </c>
      <c r="AE28">
        <f t="shared" si="3"/>
        <v>0</v>
      </c>
      <c r="AF28">
        <f t="shared" si="4"/>
        <v>0</v>
      </c>
      <c r="AG28">
        <f t="shared" si="5"/>
        <v>-8.362315683339947</v>
      </c>
      <c r="AH28">
        <f t="shared" si="6"/>
        <v>-27315.620226110917</v>
      </c>
      <c r="AI28">
        <f t="shared" si="7"/>
        <v>-27323.982541794256</v>
      </c>
      <c r="AJ28">
        <f t="shared" si="8"/>
        <v>1226.4028987347738</v>
      </c>
      <c r="AK28">
        <f t="shared" si="30"/>
        <v>1328.8213923686278</v>
      </c>
      <c r="AL28">
        <f t="shared" si="9"/>
        <v>-24768.758250690855</v>
      </c>
      <c r="AN28">
        <f t="shared" si="10"/>
        <v>0</v>
      </c>
      <c r="AO28">
        <f t="shared" si="11"/>
        <v>0</v>
      </c>
      <c r="AP28">
        <f t="shared" si="12"/>
        <v>-0.49189905892782415</v>
      </c>
      <c r="AQ28">
        <f t="shared" si="13"/>
        <v>-1606.7951022254626</v>
      </c>
      <c r="AR28">
        <f t="shared" si="14"/>
        <v>-1607.2870012843905</v>
      </c>
      <c r="AS28">
        <f t="shared" si="15"/>
        <v>72.141073668848094</v>
      </c>
      <c r="AT28">
        <f t="shared" si="16"/>
        <v>78.165668116492327</v>
      </c>
      <c r="AU28">
        <f t="shared" si="17"/>
        <v>-1456.9802594990501</v>
      </c>
      <c r="AW28">
        <v>25</v>
      </c>
      <c r="AX28">
        <f>IF(Z28&gt;0, (R28*SUMPRODUCT(K28:$K$98, X28:$X$98)-K28*$AZ$3)/Z28, 0)</f>
        <v>26542.826953969328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2.2489294999999999E-2</v>
      </c>
      <c r="Q29" s="5">
        <f t="shared" si="29"/>
        <v>12.5</v>
      </c>
      <c r="R29">
        <f t="shared" si="0"/>
        <v>2000000</v>
      </c>
      <c r="S29">
        <f t="shared" si="1"/>
        <v>25523.714222497922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17756.75984938848</v>
      </c>
      <c r="AC29">
        <f t="shared" si="2"/>
        <v>16520.234122018264</v>
      </c>
      <c r="AE29">
        <f t="shared" si="3"/>
        <v>0</v>
      </c>
      <c r="AF29">
        <f t="shared" si="4"/>
        <v>0</v>
      </c>
      <c r="AG29">
        <f t="shared" si="5"/>
        <v>-8.0906299422207901</v>
      </c>
      <c r="AH29">
        <f t="shared" si="6"/>
        <v>-30090.013485721385</v>
      </c>
      <c r="AI29">
        <f t="shared" si="7"/>
        <v>-30098.104115663606</v>
      </c>
      <c r="AJ29">
        <f t="shared" si="8"/>
        <v>1236.5257273702155</v>
      </c>
      <c r="AK29">
        <f t="shared" si="30"/>
        <v>1242.9731894571937</v>
      </c>
      <c r="AL29">
        <f t="shared" si="9"/>
        <v>-27618.605198836198</v>
      </c>
      <c r="AN29">
        <f t="shared" si="10"/>
        <v>0</v>
      </c>
      <c r="AO29">
        <f t="shared" si="11"/>
        <v>0</v>
      </c>
      <c r="AP29">
        <f t="shared" si="12"/>
        <v>-0.42492643329651403</v>
      </c>
      <c r="AQ29">
        <f t="shared" si="13"/>
        <v>-1580.3518637786028</v>
      </c>
      <c r="AR29">
        <f t="shared" si="14"/>
        <v>-1580.7767902118994</v>
      </c>
      <c r="AS29">
        <f t="shared" si="15"/>
        <v>64.943332072184461</v>
      </c>
      <c r="AT29">
        <f t="shared" si="16"/>
        <v>65.281957999707998</v>
      </c>
      <c r="AU29">
        <f t="shared" si="17"/>
        <v>-1450.551500140007</v>
      </c>
      <c r="AW29">
        <v>26</v>
      </c>
      <c r="AX29">
        <f>IF(Z29&gt;0, (R29*SUMPRODUCT(K29:$K$98, X29:$X$98)-K29*$AZ$3)/Z29, 0)</f>
        <v>25523.714222497922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2.5348699999999998E-2</v>
      </c>
      <c r="Q30" s="5">
        <f t="shared" si="29"/>
        <v>12.5</v>
      </c>
      <c r="R30">
        <f t="shared" si="0"/>
        <v>2000000</v>
      </c>
      <c r="S30">
        <f t="shared" si="1"/>
        <v>24457.384305329986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16520.234122018264</v>
      </c>
      <c r="AC30">
        <f t="shared" si="2"/>
        <v>15270.479914360421</v>
      </c>
      <c r="AE30">
        <f t="shared" si="3"/>
        <v>0</v>
      </c>
      <c r="AF30">
        <f t="shared" si="4"/>
        <v>0</v>
      </c>
      <c r="AG30">
        <f t="shared" si="5"/>
        <v>-7.8046366915822087</v>
      </c>
      <c r="AH30">
        <f t="shared" si="6"/>
        <v>-32813.912194619537</v>
      </c>
      <c r="AI30">
        <f t="shared" si="7"/>
        <v>-32821.716831311118</v>
      </c>
      <c r="AJ30">
        <f t="shared" si="8"/>
        <v>1249.7542076578429</v>
      </c>
      <c r="AK30">
        <f t="shared" si="30"/>
        <v>1156.4163885412786</v>
      </c>
      <c r="AL30">
        <f t="shared" si="9"/>
        <v>-30415.546235111997</v>
      </c>
      <c r="AN30">
        <f t="shared" si="10"/>
        <v>0</v>
      </c>
      <c r="AO30">
        <f t="shared" si="11"/>
        <v>0</v>
      </c>
      <c r="AP30">
        <f t="shared" si="12"/>
        <v>-0.36598735382486197</v>
      </c>
      <c r="AQ30">
        <f t="shared" si="13"/>
        <v>-1538.7618113861918</v>
      </c>
      <c r="AR30">
        <f t="shared" si="14"/>
        <v>-1539.1277987400165</v>
      </c>
      <c r="AS30">
        <f t="shared" si="15"/>
        <v>58.60544871813309</v>
      </c>
      <c r="AT30">
        <f t="shared" si="16"/>
        <v>54.228504245227739</v>
      </c>
      <c r="AU30">
        <f t="shared" si="17"/>
        <v>-1426.2938457766556</v>
      </c>
      <c r="AW30">
        <v>27</v>
      </c>
      <c r="AX30">
        <f>IF(Z30&gt;0, (R30*SUMPRODUCT(K30:$K$98, X30:$X$98)-K30*$AZ$3)/Z30, 0)</f>
        <v>24457.384305329986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2.8197647999999999E-2</v>
      </c>
      <c r="Q31" s="5">
        <f t="shared" si="29"/>
        <v>12.5</v>
      </c>
      <c r="R31">
        <f t="shared" si="0"/>
        <v>2000000</v>
      </c>
      <c r="S31">
        <f t="shared" si="1"/>
        <v>23357.858329013379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15270.479914360421</v>
      </c>
      <c r="AC31">
        <f t="shared" si="2"/>
        <v>14026.894581653472</v>
      </c>
      <c r="AE31">
        <f t="shared" si="3"/>
        <v>0</v>
      </c>
      <c r="AF31">
        <f t="shared" si="4"/>
        <v>0</v>
      </c>
      <c r="AG31">
        <f t="shared" si="5"/>
        <v>-7.5065179264692663</v>
      </c>
      <c r="AH31">
        <f t="shared" si="6"/>
        <v>-35211.583711539155</v>
      </c>
      <c r="AI31">
        <f t="shared" si="7"/>
        <v>-35219.090229465626</v>
      </c>
      <c r="AJ31">
        <f t="shared" si="8"/>
        <v>1243.585332706949</v>
      </c>
      <c r="AK31">
        <f t="shared" si="30"/>
        <v>1068.9335940052297</v>
      </c>
      <c r="AL31">
        <f t="shared" si="9"/>
        <v>-32906.571302753451</v>
      </c>
      <c r="AN31">
        <f t="shared" si="10"/>
        <v>0</v>
      </c>
      <c r="AO31">
        <f t="shared" si="11"/>
        <v>0</v>
      </c>
      <c r="AP31">
        <f t="shared" si="12"/>
        <v>-0.3142924086705432</v>
      </c>
      <c r="AQ31">
        <f t="shared" si="13"/>
        <v>-1474.283225086416</v>
      </c>
      <c r="AR31">
        <f t="shared" si="14"/>
        <v>-1474.5975174950868</v>
      </c>
      <c r="AS31">
        <f t="shared" si="15"/>
        <v>52.068007221513973</v>
      </c>
      <c r="AT31">
        <f t="shared" si="16"/>
        <v>44.755466816927168</v>
      </c>
      <c r="AU31">
        <f t="shared" si="17"/>
        <v>-1377.7740434566458</v>
      </c>
      <c r="AW31">
        <v>28</v>
      </c>
      <c r="AX31">
        <f>IF(Z31&gt;0, (R31*SUMPRODUCT(K31:$K$98, X31:$X$98)-K31*$AZ$3)/Z31, 0)</f>
        <v>23357.858329013379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3.1331300999999999E-2</v>
      </c>
      <c r="Q32" s="5">
        <f t="shared" si="29"/>
        <v>12.5</v>
      </c>
      <c r="R32">
        <f t="shared" si="0"/>
        <v>2000000</v>
      </c>
      <c r="S32">
        <f t="shared" si="1"/>
        <v>22261.832989668601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14026.894581653472</v>
      </c>
      <c r="AC32">
        <f t="shared" si="2"/>
        <v>12816.161783959255</v>
      </c>
      <c r="AE32">
        <f t="shared" si="3"/>
        <v>0</v>
      </c>
      <c r="AF32">
        <f t="shared" si="4"/>
        <v>0</v>
      </c>
      <c r="AG32">
        <f t="shared" si="5"/>
        <v>-7.1962637745884699</v>
      </c>
      <c r="AH32">
        <f t="shared" si="6"/>
        <v>-37630.235618576713</v>
      </c>
      <c r="AI32">
        <f t="shared" si="7"/>
        <v>-37637.431882351302</v>
      </c>
      <c r="AJ32">
        <f t="shared" si="8"/>
        <v>1210.7327976942179</v>
      </c>
      <c r="AK32">
        <f t="shared" si="30"/>
        <v>981.8826207157432</v>
      </c>
      <c r="AL32">
        <f t="shared" si="9"/>
        <v>-35444.816463941344</v>
      </c>
      <c r="AN32">
        <f t="shared" si="10"/>
        <v>0</v>
      </c>
      <c r="AO32">
        <f t="shared" si="11"/>
        <v>0</v>
      </c>
      <c r="AP32">
        <f t="shared" si="12"/>
        <v>-0.26901990582657676</v>
      </c>
      <c r="AQ32">
        <f t="shared" si="13"/>
        <v>-1406.7414368673997</v>
      </c>
      <c r="AR32">
        <f t="shared" si="14"/>
        <v>-1407.0104567732265</v>
      </c>
      <c r="AS32">
        <f t="shared" si="15"/>
        <v>45.261156819598739</v>
      </c>
      <c r="AT32">
        <f t="shared" si="16"/>
        <v>36.705987778054627</v>
      </c>
      <c r="AU32">
        <f t="shared" si="17"/>
        <v>-1325.0433121755732</v>
      </c>
      <c r="AW32">
        <v>29</v>
      </c>
      <c r="AX32">
        <f>IF(Z32&gt;0, (R32*SUMPRODUCT(K32:$K$98, X32:$X$98)-K32*$AZ$3)/Z32, 0)</f>
        <v>22261.832989668601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3.466458E-2</v>
      </c>
      <c r="Q33" s="5">
        <f t="shared" si="29"/>
        <v>12.5</v>
      </c>
      <c r="R33">
        <f t="shared" si="0"/>
        <v>2000000</v>
      </c>
      <c r="S33">
        <f t="shared" si="1"/>
        <v>21172.717502125848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12816.161783959255</v>
      </c>
      <c r="AC33">
        <f t="shared" si="2"/>
        <v>11644.733228692019</v>
      </c>
      <c r="AE33">
        <f t="shared" si="3"/>
        <v>0</v>
      </c>
      <c r="AF33">
        <f t="shared" si="4"/>
        <v>0</v>
      </c>
      <c r="AG33">
        <f t="shared" si="5"/>
        <v>-6.8748456755272604</v>
      </c>
      <c r="AH33">
        <f t="shared" si="6"/>
        <v>-39912.873810451842</v>
      </c>
      <c r="AI33">
        <f t="shared" si="7"/>
        <v>-39919.748656127369</v>
      </c>
      <c r="AJ33">
        <f t="shared" si="8"/>
        <v>1171.4285552672354</v>
      </c>
      <c r="AK33">
        <f t="shared" si="30"/>
        <v>897.1313248771479</v>
      </c>
      <c r="AL33">
        <f t="shared" si="9"/>
        <v>-37851.188775982984</v>
      </c>
      <c r="AN33">
        <f t="shared" si="10"/>
        <v>0</v>
      </c>
      <c r="AO33">
        <f t="shared" si="11"/>
        <v>0</v>
      </c>
      <c r="AP33">
        <f t="shared" si="12"/>
        <v>-0.22946807564392244</v>
      </c>
      <c r="AQ33">
        <f t="shared" si="13"/>
        <v>-1332.2088638739767</v>
      </c>
      <c r="AR33">
        <f t="shared" si="14"/>
        <v>-1332.4383319496208</v>
      </c>
      <c r="AS33">
        <f t="shared" si="15"/>
        <v>39.099853148470416</v>
      </c>
      <c r="AT33">
        <f t="shared" si="16"/>
        <v>29.944381072038137</v>
      </c>
      <c r="AU33">
        <f t="shared" si="17"/>
        <v>-1263.3940977291122</v>
      </c>
      <c r="AW33">
        <v>30</v>
      </c>
      <c r="AX33">
        <f>IF(Z33&gt;0, (R33*SUMPRODUCT(K33:$K$98, X33:$X$98)-K33*$AZ$3)/Z33, 0)</f>
        <v>21172.717502125848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3.8375247000000001E-2</v>
      </c>
      <c r="Q34" s="5">
        <f t="shared" si="29"/>
        <v>12.5</v>
      </c>
      <c r="R34">
        <f t="shared" si="0"/>
        <v>2000000</v>
      </c>
      <c r="S34">
        <f t="shared" si="1"/>
        <v>20105.062568984846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11644.733228692019</v>
      </c>
      <c r="AC34">
        <f t="shared" si="2"/>
        <v>10522.625151961051</v>
      </c>
      <c r="AE34">
        <f t="shared" si="3"/>
        <v>0</v>
      </c>
      <c r="AF34">
        <f t="shared" si="4"/>
        <v>0</v>
      </c>
      <c r="AG34">
        <f t="shared" si="5"/>
        <v>-6.5422733178867469</v>
      </c>
      <c r="AH34">
        <f t="shared" si="6"/>
        <v>-42211.824141638477</v>
      </c>
      <c r="AI34">
        <f t="shared" si="7"/>
        <v>-42218.366414956363</v>
      </c>
      <c r="AJ34">
        <f t="shared" si="8"/>
        <v>1122.1080767309686</v>
      </c>
      <c r="AK34">
        <f t="shared" si="30"/>
        <v>815.13132600844142</v>
      </c>
      <c r="AL34">
        <f t="shared" si="9"/>
        <v>-40281.127012216952</v>
      </c>
      <c r="AN34">
        <f t="shared" si="10"/>
        <v>0</v>
      </c>
      <c r="AO34">
        <f t="shared" si="11"/>
        <v>0</v>
      </c>
      <c r="AP34">
        <f t="shared" si="12"/>
        <v>-0.19497098286252945</v>
      </c>
      <c r="AQ34">
        <f t="shared" si="13"/>
        <v>-1257.9848687786011</v>
      </c>
      <c r="AR34">
        <f t="shared" si="14"/>
        <v>-1258.1798397614637</v>
      </c>
      <c r="AS34">
        <f t="shared" si="15"/>
        <v>33.440748187648069</v>
      </c>
      <c r="AT34">
        <f t="shared" si="16"/>
        <v>24.292313706826079</v>
      </c>
      <c r="AU34">
        <f t="shared" si="17"/>
        <v>-1200.4467778669894</v>
      </c>
      <c r="AW34">
        <v>31</v>
      </c>
      <c r="AX34">
        <f>IF(Z34&gt;0, (R34*SUMPRODUCT(K34:$K$98, X34:$X$98)-K34*$AZ$3)/Z34, 0)</f>
        <v>20105.062568984846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4.2655799000000001E-2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19063.727496842705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10522.625151961051</v>
      </c>
      <c r="AC35">
        <f t="shared" ref="AC35:AC66" si="33">S35*Z35</f>
        <v>9452.2302717029925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-6.1977846890570394</v>
      </c>
      <c r="AH35">
        <f t="shared" ref="AH35:AH66" si="37">-X35*R35</f>
        <v>-44650.543304134437</v>
      </c>
      <c r="AI35">
        <f t="shared" ref="AI35:AI66" si="38">SUM(AE35:AH35)</f>
        <v>-44656.741088823495</v>
      </c>
      <c r="AJ35">
        <f t="shared" ref="AJ35:AJ66" si="39">AB35-AC35</f>
        <v>1070.394880258058</v>
      </c>
      <c r="AK35">
        <f t="shared" si="30"/>
        <v>736.5837606372736</v>
      </c>
      <c r="AL35">
        <f t="shared" ref="AL35:AL66" si="40">SUM(AI35:AK35)</f>
        <v>-42849.762447928166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-0.1649148481947211</v>
      </c>
      <c r="AQ35">
        <f t="shared" ref="AQ35:AQ66" si="44">AH35*$K35</f>
        <v>-1188.091865116643</v>
      </c>
      <c r="AR35">
        <f t="shared" ref="AR35:AR66" si="45">AI35*$K35</f>
        <v>-1188.256779964838</v>
      </c>
      <c r="AS35">
        <f t="shared" ref="AS35:AS66" si="46">AJ35*$K35</f>
        <v>28.481791162871378</v>
      </c>
      <c r="AT35">
        <f t="shared" ref="AT35:AT66" si="47">AK35*$K35</f>
        <v>19.599519047938134</v>
      </c>
      <c r="AU35">
        <f t="shared" ref="AU35:AU66" si="48">AL35*$K35</f>
        <v>-1140.1754697540284</v>
      </c>
      <c r="AW35">
        <v>32</v>
      </c>
      <c r="AX35">
        <f>IF(Z35&gt;0, (R35*SUMPRODUCT(K35:$K$98, X35:$X$98)-K35*$AZ$3)/Z35, 0)</f>
        <v>19063.727496842705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4.7231987000000003E-2</v>
      </c>
      <c r="Q36" s="5">
        <f t="shared" si="29"/>
        <v>12.5</v>
      </c>
      <c r="R36">
        <f t="shared" si="31"/>
        <v>2000000</v>
      </c>
      <c r="S36">
        <f t="shared" si="32"/>
        <v>18037.660239347817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9452.2302717029925</v>
      </c>
      <c r="AC36">
        <f t="shared" si="33"/>
        <v>8431.6294677654023</v>
      </c>
      <c r="AE36">
        <f t="shared" si="34"/>
        <v>0</v>
      </c>
      <c r="AF36">
        <f t="shared" si="35"/>
        <v>0</v>
      </c>
      <c r="AG36">
        <f t="shared" si="36"/>
        <v>-5.8430731563041283</v>
      </c>
      <c r="AH36">
        <f t="shared" si="37"/>
        <v>-46837.389737974583</v>
      </c>
      <c r="AI36">
        <f t="shared" si="38"/>
        <v>-46843.232811130889</v>
      </c>
      <c r="AJ36">
        <f t="shared" si="39"/>
        <v>1020.6008039375902</v>
      </c>
      <c r="AK36">
        <f t="shared" si="30"/>
        <v>661.65611901920954</v>
      </c>
      <c r="AL36">
        <f t="shared" si="40"/>
        <v>-45160.975888174093</v>
      </c>
      <c r="AN36">
        <f t="shared" si="41"/>
        <v>0</v>
      </c>
      <c r="AO36">
        <f t="shared" si="42"/>
        <v>0</v>
      </c>
      <c r="AP36">
        <f t="shared" si="43"/>
        <v>-0.1388182533452981</v>
      </c>
      <c r="AQ36">
        <f t="shared" si="44"/>
        <v>-1112.7508522914345</v>
      </c>
      <c r="AR36">
        <f t="shared" si="45"/>
        <v>-1112.8896705447798</v>
      </c>
      <c r="AS36">
        <f t="shared" si="46"/>
        <v>24.24717561726332</v>
      </c>
      <c r="AT36">
        <f t="shared" si="47"/>
        <v>15.719458630836728</v>
      </c>
      <c r="AU36">
        <f t="shared" si="48"/>
        <v>-1072.9230362966798</v>
      </c>
      <c r="AW36">
        <v>33</v>
      </c>
      <c r="AX36">
        <f>IF(Z36&gt;0, (R36*SUMPRODUCT(K36:$K$98, X36:$X$98)-K36*$AZ$3)/Z36, 0)</f>
        <v>18037.660239347817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31"/>
        <v>2000000</v>
      </c>
      <c r="S37">
        <f t="shared" si="32"/>
        <v>17034.831194860635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8431.6294677654023</v>
      </c>
      <c r="AC37">
        <f t="shared" si="33"/>
        <v>7468.4242058124109</v>
      </c>
      <c r="AE37">
        <f t="shared" si="34"/>
        <v>0</v>
      </c>
      <c r="AF37">
        <f t="shared" si="35"/>
        <v>0</v>
      </c>
      <c r="AG37">
        <f t="shared" si="36"/>
        <v>-5.4802599159785155</v>
      </c>
      <c r="AH37">
        <f t="shared" si="37"/>
        <v>-48701.201402011546</v>
      </c>
      <c r="AI37">
        <f t="shared" si="38"/>
        <v>-48706.681661927527</v>
      </c>
      <c r="AJ37">
        <f t="shared" si="39"/>
        <v>963.20526195299135</v>
      </c>
      <c r="AK37">
        <f t="shared" si="30"/>
        <v>590.21406274357821</v>
      </c>
      <c r="AL37">
        <f t="shared" si="40"/>
        <v>-47153.262337230954</v>
      </c>
      <c r="AN37">
        <f t="shared" si="41"/>
        <v>0</v>
      </c>
      <c r="AO37">
        <f t="shared" si="42"/>
        <v>0</v>
      </c>
      <c r="AP37">
        <f t="shared" si="43"/>
        <v>-0.11624877517724902</v>
      </c>
      <c r="AQ37">
        <f t="shared" si="44"/>
        <v>-1033.063230475173</v>
      </c>
      <c r="AR37">
        <f t="shared" si="45"/>
        <v>-1033.1794792503504</v>
      </c>
      <c r="AS37">
        <f t="shared" si="46"/>
        <v>20.431773978428858</v>
      </c>
      <c r="AT37">
        <f t="shared" si="47"/>
        <v>12.519782444310978</v>
      </c>
      <c r="AU37">
        <f t="shared" si="48"/>
        <v>-1000.2279228276103</v>
      </c>
      <c r="AW37">
        <v>34</v>
      </c>
      <c r="AX37">
        <f>IF(Z37&gt;0, (R37*SUMPRODUCT(K37:$K$98, X37:$X$98)-K37*$AZ$3)/Z37, 0)</f>
        <v>17034.831194860635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5.7568810999999998E-2</v>
      </c>
      <c r="Q38" s="5">
        <f t="shared" si="60"/>
        <v>12.5</v>
      </c>
      <c r="R38">
        <f t="shared" si="31"/>
        <v>2000000</v>
      </c>
      <c r="S38">
        <f t="shared" si="32"/>
        <v>16068.807412158512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7468.4242058124109</v>
      </c>
      <c r="AC38">
        <f t="shared" si="33"/>
        <v>6568.8838238537055</v>
      </c>
      <c r="AE38">
        <f t="shared" si="34"/>
        <v>0</v>
      </c>
      <c r="AF38">
        <f t="shared" si="35"/>
        <v>0</v>
      </c>
      <c r="AG38">
        <f t="shared" si="36"/>
        <v>-5.1099652694848867</v>
      </c>
      <c r="AH38">
        <f t="shared" si="37"/>
        <v>-50478.727573414879</v>
      </c>
      <c r="AI38">
        <f t="shared" si="38"/>
        <v>-50483.837538684362</v>
      </c>
      <c r="AJ38">
        <f t="shared" si="39"/>
        <v>899.54038195870544</v>
      </c>
      <c r="AK38">
        <f t="shared" si="30"/>
        <v>522.78969440686876</v>
      </c>
      <c r="AL38">
        <f t="shared" si="40"/>
        <v>-49061.507462318783</v>
      </c>
      <c r="AN38">
        <f t="shared" si="41"/>
        <v>0</v>
      </c>
      <c r="AO38">
        <f t="shared" si="42"/>
        <v>0</v>
      </c>
      <c r="AP38">
        <f t="shared" si="43"/>
        <v>-9.6780342552067841E-2</v>
      </c>
      <c r="AQ38">
        <f t="shared" si="44"/>
        <v>-956.04339530864854</v>
      </c>
      <c r="AR38">
        <f t="shared" si="45"/>
        <v>-956.14017565120059</v>
      </c>
      <c r="AS38">
        <f t="shared" si="46"/>
        <v>17.036872407971842</v>
      </c>
      <c r="AT38">
        <f t="shared" si="47"/>
        <v>9.9013913087687122</v>
      </c>
      <c r="AU38">
        <f t="shared" si="48"/>
        <v>-929.20191193445987</v>
      </c>
      <c r="AW38">
        <v>35</v>
      </c>
      <c r="AX38">
        <f>IF(Z38&gt;0, (R38*SUMPRODUCT(K38:$K$98, X38:$X$98)-K38*$AZ$3)/Z38, 0)</f>
        <v>16068.807412158512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6.3742958000000002E-2</v>
      </c>
      <c r="Q39" s="5">
        <f t="shared" si="60"/>
        <v>12.5</v>
      </c>
      <c r="R39">
        <f t="shared" si="31"/>
        <v>2000000</v>
      </c>
      <c r="S39">
        <f t="shared" si="32"/>
        <v>15138.089262004338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6568.8838238537055</v>
      </c>
      <c r="AC39">
        <f t="shared" si="33"/>
        <v>5732.0572575776168</v>
      </c>
      <c r="AE39">
        <f t="shared" si="34"/>
        <v>0</v>
      </c>
      <c r="AF39">
        <f t="shared" si="35"/>
        <v>0</v>
      </c>
      <c r="AG39">
        <f t="shared" si="36"/>
        <v>-4.7331413152358035</v>
      </c>
      <c r="AH39">
        <f t="shared" si="37"/>
        <v>-52115.888248677409</v>
      </c>
      <c r="AI39">
        <f t="shared" si="38"/>
        <v>-52120.621389992644</v>
      </c>
      <c r="AJ39">
        <f t="shared" si="39"/>
        <v>836.82656627608867</v>
      </c>
      <c r="AK39">
        <f t="shared" si="30"/>
        <v>459.82186766975946</v>
      </c>
      <c r="AL39">
        <f t="shared" si="40"/>
        <v>-50823.972956046797</v>
      </c>
      <c r="AN39">
        <f t="shared" si="41"/>
        <v>0</v>
      </c>
      <c r="AO39">
        <f t="shared" si="42"/>
        <v>0</v>
      </c>
      <c r="AP39">
        <f t="shared" si="43"/>
        <v>-8.0038815907165231E-2</v>
      </c>
      <c r="AQ39">
        <f t="shared" si="44"/>
        <v>-881.29504436029606</v>
      </c>
      <c r="AR39">
        <f t="shared" si="45"/>
        <v>-881.37508317620313</v>
      </c>
      <c r="AS39">
        <f t="shared" si="46"/>
        <v>14.150984097769372</v>
      </c>
      <c r="AT39">
        <f t="shared" si="47"/>
        <v>7.7757234287595383</v>
      </c>
      <c r="AU39">
        <f t="shared" si="48"/>
        <v>-859.44837564967429</v>
      </c>
      <c r="AW39">
        <v>36</v>
      </c>
      <c r="AX39">
        <f>IF(Z39&gt;0, (R39*SUMPRODUCT(K39:$K$98, X39:$X$98)-K39*$AZ$3)/Z39, 0)</f>
        <v>15138.089262004338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7.0809242999999994E-2</v>
      </c>
      <c r="Q40" s="5">
        <f t="shared" si="60"/>
        <v>12.5</v>
      </c>
      <c r="R40">
        <f t="shared" si="31"/>
        <v>2000000</v>
      </c>
      <c r="S40">
        <f t="shared" si="32"/>
        <v>14242.684147593509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5732.0572575776168</v>
      </c>
      <c r="AC40">
        <f t="shared" si="33"/>
        <v>4957.2058105678207</v>
      </c>
      <c r="AE40">
        <f t="shared" si="34"/>
        <v>0</v>
      </c>
      <c r="AF40">
        <f t="shared" si="35"/>
        <v>0</v>
      </c>
      <c r="AG40">
        <f t="shared" si="36"/>
        <v>-4.3506597485395746</v>
      </c>
      <c r="AH40">
        <f t="shared" si="37"/>
        <v>-53624.024567019456</v>
      </c>
      <c r="AI40">
        <f t="shared" si="38"/>
        <v>-53628.375226767996</v>
      </c>
      <c r="AJ40">
        <f t="shared" si="39"/>
        <v>774.85144700979617</v>
      </c>
      <c r="AK40">
        <f t="shared" ref="AK40:AK71" si="61">G40*SUM(AB40:AB40, AE40:AF40)</f>
        <v>401.24400803043324</v>
      </c>
      <c r="AL40">
        <f t="shared" si="40"/>
        <v>-52452.279771727764</v>
      </c>
      <c r="AN40">
        <f t="shared" si="41"/>
        <v>0</v>
      </c>
      <c r="AO40">
        <f t="shared" si="42"/>
        <v>0</v>
      </c>
      <c r="AP40">
        <f t="shared" si="43"/>
        <v>-6.5688339092045411E-2</v>
      </c>
      <c r="AQ40">
        <f t="shared" si="44"/>
        <v>-809.64113785753261</v>
      </c>
      <c r="AR40">
        <f t="shared" si="45"/>
        <v>-809.70682619662466</v>
      </c>
      <c r="AS40">
        <f t="shared" si="46"/>
        <v>11.699077275401088</v>
      </c>
      <c r="AT40">
        <f t="shared" si="47"/>
        <v>6.0581736981390018</v>
      </c>
      <c r="AU40">
        <f t="shared" si="48"/>
        <v>-791.94957522308459</v>
      </c>
      <c r="AW40">
        <v>37</v>
      </c>
      <c r="AX40">
        <f>IF(Z40&gt;0, (R40*SUMPRODUCT(K40:$K$98, X40:$X$98)-K40*$AZ$3)/Z40, 0)</f>
        <v>14242.684147593509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7.8963489999999997E-2</v>
      </c>
      <c r="Q41" s="5">
        <f t="shared" si="60"/>
        <v>12.5</v>
      </c>
      <c r="R41">
        <f t="shared" si="31"/>
        <v>2000000</v>
      </c>
      <c r="S41">
        <f t="shared" si="32"/>
        <v>13379.859945582466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4957.2058105678207</v>
      </c>
      <c r="AC41">
        <f t="shared" si="33"/>
        <v>4242.6035989160891</v>
      </c>
      <c r="AE41">
        <f t="shared" si="34"/>
        <v>0</v>
      </c>
      <c r="AF41">
        <f t="shared" si="35"/>
        <v>0</v>
      </c>
      <c r="AG41">
        <f t="shared" si="36"/>
        <v>-3.9636098735069716</v>
      </c>
      <c r="AH41">
        <f t="shared" si="37"/>
        <v>-54966.924407553153</v>
      </c>
      <c r="AI41">
        <f t="shared" si="38"/>
        <v>-54970.88801742666</v>
      </c>
      <c r="AJ41">
        <f t="shared" si="39"/>
        <v>714.60221165173152</v>
      </c>
      <c r="AK41">
        <f t="shared" si="61"/>
        <v>347.00440673974748</v>
      </c>
      <c r="AL41">
        <f t="shared" si="40"/>
        <v>-53909.281399035179</v>
      </c>
      <c r="AN41">
        <f t="shared" si="41"/>
        <v>0</v>
      </c>
      <c r="AO41">
        <f t="shared" si="42"/>
        <v>0</v>
      </c>
      <c r="AP41">
        <f t="shared" si="43"/>
        <v>-5.3432567137601451E-2</v>
      </c>
      <c r="AQ41">
        <f t="shared" si="44"/>
        <v>-740.99721528733392</v>
      </c>
      <c r="AR41">
        <f t="shared" si="45"/>
        <v>-741.05064785447144</v>
      </c>
      <c r="AS41">
        <f t="shared" si="46"/>
        <v>9.6333978038498458</v>
      </c>
      <c r="AT41">
        <f t="shared" si="47"/>
        <v>4.6778913293401114</v>
      </c>
      <c r="AU41">
        <f t="shared" si="48"/>
        <v>-726.73935872128152</v>
      </c>
      <c r="AW41">
        <v>38</v>
      </c>
      <c r="AX41">
        <f>IF(Z41&gt;0, (R41*SUMPRODUCT(K41:$K$98, X41:$X$98)-K41*$AZ$3)/Z41, 0)</f>
        <v>13379.859945582466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8.8363973999999998E-2</v>
      </c>
      <c r="Q42" s="5">
        <f t="shared" si="60"/>
        <v>12.5</v>
      </c>
      <c r="R42">
        <f t="shared" si="31"/>
        <v>2000000</v>
      </c>
      <c r="S42">
        <f t="shared" si="32"/>
        <v>12544.523160926468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4242.6035989160891</v>
      </c>
      <c r="AC42">
        <f t="shared" si="33"/>
        <v>3586.4625677410786</v>
      </c>
      <c r="AE42">
        <f t="shared" si="34"/>
        <v>0</v>
      </c>
      <c r="AF42">
        <f t="shared" si="35"/>
        <v>0</v>
      </c>
      <c r="AG42">
        <f t="shared" si="36"/>
        <v>-3.5737334549631883</v>
      </c>
      <c r="AH42">
        <f t="shared" si="37"/>
        <v>-56038.451169394124</v>
      </c>
      <c r="AI42">
        <f t="shared" si="38"/>
        <v>-56042.024902849087</v>
      </c>
      <c r="AJ42">
        <f t="shared" si="39"/>
        <v>656.14103117501054</v>
      </c>
      <c r="AK42">
        <f t="shared" si="61"/>
        <v>296.98225192412627</v>
      </c>
      <c r="AL42">
        <f t="shared" si="40"/>
        <v>-55088.901619749951</v>
      </c>
      <c r="AN42">
        <f t="shared" si="41"/>
        <v>0</v>
      </c>
      <c r="AO42">
        <f t="shared" si="42"/>
        <v>0</v>
      </c>
      <c r="AP42">
        <f t="shared" si="43"/>
        <v>-4.3014935261540321E-2</v>
      </c>
      <c r="AQ42">
        <f t="shared" si="44"/>
        <v>-674.50199618575255</v>
      </c>
      <c r="AR42">
        <f t="shared" si="45"/>
        <v>-674.54501112101411</v>
      </c>
      <c r="AS42">
        <f t="shared" si="46"/>
        <v>7.8975850700997823</v>
      </c>
      <c r="AT42">
        <f t="shared" si="47"/>
        <v>3.5746013241701982</v>
      </c>
      <c r="AU42">
        <f t="shared" si="48"/>
        <v>-663.0728247267441</v>
      </c>
      <c r="AW42">
        <v>39</v>
      </c>
      <c r="AX42">
        <f>IF(Z42&gt;0, (R42*SUMPRODUCT(K42:$K$98, X42:$X$98)-K42*$AZ$3)/Z42, 0)</f>
        <v>12544.523160926468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9.9562517000000003E-2</v>
      </c>
      <c r="Q43" s="5">
        <f t="shared" si="60"/>
        <v>12.5</v>
      </c>
      <c r="R43">
        <f t="shared" si="31"/>
        <v>2000000</v>
      </c>
      <c r="S43">
        <f t="shared" si="32"/>
        <v>11736.133638578936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3586.4625677410786</v>
      </c>
      <c r="AC43">
        <f t="shared" si="33"/>
        <v>2987.7250216556154</v>
      </c>
      <c r="AE43">
        <f t="shared" si="34"/>
        <v>0</v>
      </c>
      <c r="AF43">
        <f t="shared" si="35"/>
        <v>0</v>
      </c>
      <c r="AG43">
        <f t="shared" si="36"/>
        <v>-3.1821862225503148</v>
      </c>
      <c r="AH43">
        <f t="shared" si="37"/>
        <v>-56929.583658118594</v>
      </c>
      <c r="AI43">
        <f t="shared" si="38"/>
        <v>-56932.765844341142</v>
      </c>
      <c r="AJ43">
        <f t="shared" si="39"/>
        <v>598.73754608546324</v>
      </c>
      <c r="AK43">
        <f t="shared" si="61"/>
        <v>251.05237974187551</v>
      </c>
      <c r="AL43">
        <f t="shared" si="40"/>
        <v>-56082.975918513803</v>
      </c>
      <c r="AN43">
        <f t="shared" si="41"/>
        <v>0</v>
      </c>
      <c r="AO43">
        <f t="shared" si="42"/>
        <v>0</v>
      </c>
      <c r="AP43">
        <f t="shared" si="43"/>
        <v>-3.4198313112226694E-2</v>
      </c>
      <c r="AQ43">
        <f t="shared" si="44"/>
        <v>-611.81074617585818</v>
      </c>
      <c r="AR43">
        <f t="shared" si="45"/>
        <v>-611.84494448897044</v>
      </c>
      <c r="AS43">
        <f t="shared" si="46"/>
        <v>6.4345115719427959</v>
      </c>
      <c r="AT43">
        <f t="shared" si="47"/>
        <v>2.6980092582707256</v>
      </c>
      <c r="AU43">
        <f t="shared" si="48"/>
        <v>-602.71242365875696</v>
      </c>
      <c r="AW43">
        <v>40</v>
      </c>
      <c r="AX43">
        <f>IF(Z43&gt;0, (R43*SUMPRODUCT(K43:$K$98, X43:$X$98)-K43*$AZ$3)/Z43, 0)</f>
        <v>11736.133638578936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0.11247831899999999</v>
      </c>
      <c r="Q44" s="5">
        <f t="shared" si="60"/>
        <v>12.5</v>
      </c>
      <c r="R44">
        <f t="shared" si="31"/>
        <v>2000000</v>
      </c>
      <c r="S44">
        <f t="shared" si="32"/>
        <v>10938.298487314642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2987.7250216556154</v>
      </c>
      <c r="AC44">
        <f t="shared" si="33"/>
        <v>2443.5611059264438</v>
      </c>
      <c r="AE44">
        <f t="shared" si="34"/>
        <v>0</v>
      </c>
      <c r="AF44">
        <f t="shared" si="35"/>
        <v>0</v>
      </c>
      <c r="AG44">
        <f t="shared" si="36"/>
        <v>-2.7924374032673929</v>
      </c>
      <c r="AH44">
        <f t="shared" si="37"/>
        <v>-57268.313129187089</v>
      </c>
      <c r="AI44">
        <f t="shared" si="38"/>
        <v>-57271.105566590355</v>
      </c>
      <c r="AJ44">
        <f t="shared" si="39"/>
        <v>544.16391572917155</v>
      </c>
      <c r="AK44">
        <f t="shared" si="61"/>
        <v>209.1407515158931</v>
      </c>
      <c r="AL44">
        <f t="shared" si="40"/>
        <v>-56517.80089934529</v>
      </c>
      <c r="AN44">
        <f t="shared" si="41"/>
        <v>0</v>
      </c>
      <c r="AO44">
        <f t="shared" si="42"/>
        <v>0</v>
      </c>
      <c r="AP44">
        <f t="shared" si="43"/>
        <v>-2.6794429651433499E-2</v>
      </c>
      <c r="AQ44">
        <f t="shared" si="44"/>
        <v>-549.50982449984531</v>
      </c>
      <c r="AR44">
        <f t="shared" si="45"/>
        <v>-549.53661892949674</v>
      </c>
      <c r="AS44">
        <f t="shared" si="46"/>
        <v>5.22144623252552</v>
      </c>
      <c r="AT44">
        <f t="shared" si="47"/>
        <v>2.0067798644952948</v>
      </c>
      <c r="AU44">
        <f t="shared" si="48"/>
        <v>-542.30839283247587</v>
      </c>
      <c r="AW44">
        <v>41</v>
      </c>
      <c r="AX44">
        <f>IF(Z44&gt;0, (R44*SUMPRODUCT(K44:$K$98, X44:$X$98)-K44*$AZ$3)/Z44, 0)</f>
        <v>10938.298487314642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0.127310056</v>
      </c>
      <c r="Q45" s="5">
        <f t="shared" si="60"/>
        <v>12.5</v>
      </c>
      <c r="R45">
        <f t="shared" si="31"/>
        <v>2000000</v>
      </c>
      <c r="S45">
        <f t="shared" si="32"/>
        <v>10141.365799269897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2443.5611059264438</v>
      </c>
      <c r="AC45">
        <f t="shared" si="33"/>
        <v>1954.450237182569</v>
      </c>
      <c r="AE45">
        <f t="shared" si="34"/>
        <v>0</v>
      </c>
      <c r="AF45">
        <f t="shared" si="35"/>
        <v>0</v>
      </c>
      <c r="AG45">
        <f t="shared" si="36"/>
        <v>-2.4090076670482525</v>
      </c>
      <c r="AH45">
        <f t="shared" si="37"/>
        <v>-56880.857949834623</v>
      </c>
      <c r="AI45">
        <f t="shared" si="38"/>
        <v>-56883.26695750167</v>
      </c>
      <c r="AJ45">
        <f t="shared" si="39"/>
        <v>489.11086874387479</v>
      </c>
      <c r="AK45">
        <f t="shared" si="61"/>
        <v>171.04927741485108</v>
      </c>
      <c r="AL45">
        <f t="shared" si="40"/>
        <v>-56223.106811342943</v>
      </c>
      <c r="AN45">
        <f t="shared" si="41"/>
        <v>0</v>
      </c>
      <c r="AO45">
        <f t="shared" si="42"/>
        <v>0</v>
      </c>
      <c r="AP45">
        <f t="shared" si="43"/>
        <v>-2.0638647335274197E-2</v>
      </c>
      <c r="AQ45">
        <f t="shared" si="44"/>
        <v>-487.31433420172272</v>
      </c>
      <c r="AR45">
        <f t="shared" si="45"/>
        <v>-487.33497284905798</v>
      </c>
      <c r="AS45">
        <f t="shared" si="46"/>
        <v>4.1903506020067072</v>
      </c>
      <c r="AT45">
        <f t="shared" si="47"/>
        <v>1.4654273466236678</v>
      </c>
      <c r="AU45">
        <f t="shared" si="48"/>
        <v>-481.6791949004276</v>
      </c>
      <c r="AW45">
        <v>42</v>
      </c>
      <c r="AX45">
        <f>IF(Z45&gt;0, (R45*SUMPRODUCT(K45:$K$98, X45:$X$98)-K45*$AZ$3)/Z45, 0)</f>
        <v>10141.365799269897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0.144442719</v>
      </c>
      <c r="Q46" s="5">
        <f t="shared" si="60"/>
        <v>12.5</v>
      </c>
      <c r="R46">
        <f t="shared" si="31"/>
        <v>2000000</v>
      </c>
      <c r="S46">
        <f t="shared" si="32"/>
        <v>9334.1796275034558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1954.450237182569</v>
      </c>
      <c r="AC46">
        <f t="shared" si="33"/>
        <v>1521.0635420486765</v>
      </c>
      <c r="AE46">
        <f t="shared" si="34"/>
        <v>0</v>
      </c>
      <c r="AF46">
        <f t="shared" si="35"/>
        <v>0</v>
      </c>
      <c r="AG46">
        <f t="shared" si="36"/>
        <v>-2.0369539728574733</v>
      </c>
      <c r="AH46">
        <f t="shared" si="37"/>
        <v>-55674.178803247414</v>
      </c>
      <c r="AI46">
        <f t="shared" si="38"/>
        <v>-55676.21575722027</v>
      </c>
      <c r="AJ46">
        <f t="shared" si="39"/>
        <v>433.38669513389254</v>
      </c>
      <c r="AK46">
        <f t="shared" si="61"/>
        <v>136.81151660277985</v>
      </c>
      <c r="AL46">
        <f t="shared" si="40"/>
        <v>-55106.017545483599</v>
      </c>
      <c r="AN46">
        <f t="shared" si="41"/>
        <v>0</v>
      </c>
      <c r="AO46">
        <f t="shared" si="42"/>
        <v>0</v>
      </c>
      <c r="AP46">
        <f t="shared" si="43"/>
        <v>-1.5581391539582448E-2</v>
      </c>
      <c r="AQ46">
        <f t="shared" si="44"/>
        <v>-425.87176251272996</v>
      </c>
      <c r="AR46">
        <f t="shared" si="45"/>
        <v>-425.88734390426953</v>
      </c>
      <c r="AS46">
        <f t="shared" si="46"/>
        <v>3.3151302753561653</v>
      </c>
      <c r="AT46">
        <f t="shared" si="47"/>
        <v>1.0465203611457128</v>
      </c>
      <c r="AU46">
        <f t="shared" si="48"/>
        <v>-421.52569326776768</v>
      </c>
      <c r="AW46">
        <v>43</v>
      </c>
      <c r="AX46">
        <f>IF(Z46&gt;0, (R46*SUMPRODUCT(K46:$K$98, X46:$X$98)-K46*$AZ$3)/Z46, 0)</f>
        <v>9334.1796275034558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0.163598735</v>
      </c>
      <c r="Q47" s="5">
        <f t="shared" si="60"/>
        <v>12.5</v>
      </c>
      <c r="R47">
        <f t="shared" si="31"/>
        <v>2000000</v>
      </c>
      <c r="S47">
        <f t="shared" si="32"/>
        <v>8490.1189539193892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1521.0635420486765</v>
      </c>
      <c r="AC47">
        <f t="shared" si="33"/>
        <v>1143.3414572750817</v>
      </c>
      <c r="AE47">
        <f t="shared" si="34"/>
        <v>0</v>
      </c>
      <c r="AF47">
        <f t="shared" si="35"/>
        <v>0</v>
      </c>
      <c r="AG47">
        <f t="shared" si="36"/>
        <v>-1.6833413399161916</v>
      </c>
      <c r="AH47">
        <f t="shared" si="37"/>
        <v>-53318.894914033117</v>
      </c>
      <c r="AI47">
        <f t="shared" si="38"/>
        <v>-53320.578255373031</v>
      </c>
      <c r="AJ47">
        <f t="shared" si="39"/>
        <v>377.72208477359482</v>
      </c>
      <c r="AK47">
        <f t="shared" si="61"/>
        <v>106.47444794340737</v>
      </c>
      <c r="AL47">
        <f t="shared" si="40"/>
        <v>-52836.381722656028</v>
      </c>
      <c r="AN47">
        <f t="shared" si="41"/>
        <v>0</v>
      </c>
      <c r="AO47">
        <f t="shared" si="42"/>
        <v>0</v>
      </c>
      <c r="AP47">
        <f t="shared" si="43"/>
        <v>-1.1496858641760027E-2</v>
      </c>
      <c r="AQ47">
        <f t="shared" si="44"/>
        <v>-364.15656363077011</v>
      </c>
      <c r="AR47">
        <f t="shared" si="45"/>
        <v>-364.16806048941186</v>
      </c>
      <c r="AS47">
        <f t="shared" si="46"/>
        <v>2.5797604511566994</v>
      </c>
      <c r="AT47">
        <f t="shared" si="47"/>
        <v>0.727197537384626</v>
      </c>
      <c r="AU47">
        <f t="shared" si="48"/>
        <v>-360.86110250087052</v>
      </c>
      <c r="AW47">
        <v>44</v>
      </c>
      <c r="AX47">
        <f>IF(Z47&gt;0, (R47*SUMPRODUCT(K47:$K$98, X47:$X$98)-K47*$AZ$3)/Z47, 0)</f>
        <v>8490.1189539193892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0.184919743</v>
      </c>
      <c r="Q48" s="5">
        <f t="shared" si="60"/>
        <v>12.5</v>
      </c>
      <c r="R48">
        <f t="shared" si="31"/>
        <v>2000000</v>
      </c>
      <c r="S48">
        <f t="shared" si="32"/>
        <v>7583.3879154295091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1143.3414572750817</v>
      </c>
      <c r="AC48">
        <f t="shared" si="33"/>
        <v>822.17567733996714</v>
      </c>
      <c r="AE48">
        <f t="shared" si="34"/>
        <v>0</v>
      </c>
      <c r="AF48">
        <f t="shared" si="35"/>
        <v>0</v>
      </c>
      <c r="AG48">
        <f t="shared" si="36"/>
        <v>-1.355224878558452</v>
      </c>
      <c r="AH48">
        <f t="shared" si="37"/>
        <v>-49805.287673372455</v>
      </c>
      <c r="AI48">
        <f t="shared" si="38"/>
        <v>-49806.642898251012</v>
      </c>
      <c r="AJ48">
        <f t="shared" si="39"/>
        <v>321.16577993511453</v>
      </c>
      <c r="AK48">
        <f t="shared" si="61"/>
        <v>80.033902009255726</v>
      </c>
      <c r="AL48">
        <f t="shared" si="40"/>
        <v>-49405.443216306638</v>
      </c>
      <c r="AN48">
        <f t="shared" si="41"/>
        <v>0</v>
      </c>
      <c r="AO48">
        <f t="shared" si="42"/>
        <v>0</v>
      </c>
      <c r="AP48">
        <f t="shared" si="43"/>
        <v>-8.2641909910721734E-3</v>
      </c>
      <c r="AQ48">
        <f t="shared" si="44"/>
        <v>-303.71373504879909</v>
      </c>
      <c r="AR48">
        <f t="shared" si="45"/>
        <v>-303.72199923979014</v>
      </c>
      <c r="AS48">
        <f t="shared" si="46"/>
        <v>1.9584759600957728</v>
      </c>
      <c r="AT48">
        <f t="shared" si="47"/>
        <v>0.48804848732469375</v>
      </c>
      <c r="AU48">
        <f t="shared" si="48"/>
        <v>-301.27547479236966</v>
      </c>
      <c r="AW48">
        <v>45</v>
      </c>
      <c r="AX48">
        <f>IF(Z48&gt;0, (R48*SUMPRODUCT(K48:$K$98, X48:$X$98)-K48*$AZ$3)/Z48, 0)</f>
        <v>7583.3879154295091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0.20818995500000001</v>
      </c>
      <c r="Q49" s="5">
        <f t="shared" si="60"/>
        <v>12.5</v>
      </c>
      <c r="R49">
        <f t="shared" si="31"/>
        <v>2000000</v>
      </c>
      <c r="S49">
        <f t="shared" si="32"/>
        <v>6569.5095849964437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822.17567733996714</v>
      </c>
      <c r="AC49">
        <f t="shared" si="33"/>
        <v>556.84657059086044</v>
      </c>
      <c r="AE49">
        <f t="shared" si="34"/>
        <v>0</v>
      </c>
      <c r="AF49">
        <f t="shared" si="35"/>
        <v>0</v>
      </c>
      <c r="AG49">
        <f t="shared" si="36"/>
        <v>-1.0595284232909028</v>
      </c>
      <c r="AH49">
        <f t="shared" si="37"/>
        <v>-45143.073037114336</v>
      </c>
      <c r="AI49">
        <f t="shared" si="38"/>
        <v>-45144.132565537628</v>
      </c>
      <c r="AJ49">
        <f t="shared" si="39"/>
        <v>265.3291067491067</v>
      </c>
      <c r="AK49">
        <f t="shared" si="61"/>
        <v>57.552297413797703</v>
      </c>
      <c r="AL49">
        <f t="shared" si="40"/>
        <v>-44821.251161374719</v>
      </c>
      <c r="AN49">
        <f t="shared" si="41"/>
        <v>0</v>
      </c>
      <c r="AO49">
        <f t="shared" si="42"/>
        <v>0</v>
      </c>
      <c r="AP49">
        <f t="shared" si="43"/>
        <v>-5.7687745809095791E-3</v>
      </c>
      <c r="AQ49">
        <f t="shared" si="44"/>
        <v>-245.78879293467443</v>
      </c>
      <c r="AR49">
        <f t="shared" si="45"/>
        <v>-245.79456170925533</v>
      </c>
      <c r="AS49">
        <f t="shared" si="46"/>
        <v>1.4446274143694633</v>
      </c>
      <c r="AT49">
        <f t="shared" si="47"/>
        <v>0.31335283046249068</v>
      </c>
      <c r="AU49">
        <f t="shared" si="48"/>
        <v>-244.03658146442336</v>
      </c>
      <c r="AW49">
        <v>46</v>
      </c>
      <c r="AX49">
        <f>IF(Z49&gt;0, (R49*SUMPRODUCT(K49:$K$98, X49:$X$98)-K49*$AZ$3)/Z49, 0)</f>
        <v>6569.5095849964437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0.23376965099999999</v>
      </c>
      <c r="Q50" s="5">
        <f t="shared" si="60"/>
        <v>12.5</v>
      </c>
      <c r="R50">
        <f t="shared" si="31"/>
        <v>2000000</v>
      </c>
      <c r="S50">
        <f t="shared" si="32"/>
        <v>5387.3763405306963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556.84657059086044</v>
      </c>
      <c r="AC50">
        <f t="shared" si="33"/>
        <v>345.32976720948301</v>
      </c>
      <c r="AE50">
        <f t="shared" si="34"/>
        <v>0</v>
      </c>
      <c r="AF50">
        <f t="shared" si="35"/>
        <v>0</v>
      </c>
      <c r="AG50">
        <f t="shared" si="36"/>
        <v>-0.80124754932069919</v>
      </c>
      <c r="AH50">
        <f t="shared" si="37"/>
        <v>-39629.694357967142</v>
      </c>
      <c r="AI50">
        <f t="shared" si="38"/>
        <v>-39630.495605516466</v>
      </c>
      <c r="AJ50">
        <f t="shared" si="39"/>
        <v>211.51680338137743</v>
      </c>
      <c r="AK50">
        <f t="shared" si="61"/>
        <v>38.979259941360233</v>
      </c>
      <c r="AL50">
        <f t="shared" si="40"/>
        <v>-39379.999542193727</v>
      </c>
      <c r="AN50">
        <f t="shared" si="41"/>
        <v>0</v>
      </c>
      <c r="AO50">
        <f t="shared" si="42"/>
        <v>0</v>
      </c>
      <c r="AP50">
        <f t="shared" si="43"/>
        <v>-3.8951092987710534E-3</v>
      </c>
      <c r="AQ50">
        <f t="shared" si="44"/>
        <v>-192.65206006812909</v>
      </c>
      <c r="AR50">
        <f t="shared" si="45"/>
        <v>-192.65595517742787</v>
      </c>
      <c r="AS50">
        <f t="shared" si="46"/>
        <v>1.0282478472422429</v>
      </c>
      <c r="AT50">
        <f t="shared" si="47"/>
        <v>0.18949009951484663</v>
      </c>
      <c r="AU50">
        <f t="shared" si="48"/>
        <v>-191.43821723067077</v>
      </c>
      <c r="AW50">
        <v>47</v>
      </c>
      <c r="AX50">
        <f>IF(Z50&gt;0, (R50*SUMPRODUCT(K50:$K$98, X50:$X$98)-K50*$AZ$3)/Z50, 0)</f>
        <v>5387.3763405306963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0.26254478799999997</v>
      </c>
      <c r="Q51" s="5">
        <f t="shared" si="60"/>
        <v>12.5</v>
      </c>
      <c r="R51">
        <f t="shared" si="31"/>
        <v>2000000</v>
      </c>
      <c r="S51">
        <f t="shared" si="32"/>
        <v>3930.4896766458173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345.32976720948301</v>
      </c>
      <c r="AC51">
        <f t="shared" si="33"/>
        <v>183.27769781394034</v>
      </c>
      <c r="AE51">
        <f t="shared" si="34"/>
        <v>0</v>
      </c>
      <c r="AF51">
        <f t="shared" si="35"/>
        <v>0</v>
      </c>
      <c r="AG51">
        <f t="shared" si="36"/>
        <v>-0.58287170585556969</v>
      </c>
      <c r="AH51">
        <f t="shared" si="37"/>
        <v>-33658.138875507604</v>
      </c>
      <c r="AI51">
        <f t="shared" si="38"/>
        <v>-33658.721747213458</v>
      </c>
      <c r="AJ51">
        <f t="shared" si="39"/>
        <v>162.05206939554267</v>
      </c>
      <c r="AK51">
        <f t="shared" si="61"/>
        <v>24.173083704663814</v>
      </c>
      <c r="AL51">
        <f t="shared" si="40"/>
        <v>-33472.496594113254</v>
      </c>
      <c r="AN51">
        <f t="shared" si="41"/>
        <v>0</v>
      </c>
      <c r="AO51">
        <f t="shared" si="42"/>
        <v>0</v>
      </c>
      <c r="AP51">
        <f t="shared" si="43"/>
        <v>-2.5299263934827395E-3</v>
      </c>
      <c r="AQ51">
        <f t="shared" si="44"/>
        <v>-146.09152072609643</v>
      </c>
      <c r="AR51">
        <f t="shared" si="45"/>
        <v>-146.0940506524899</v>
      </c>
      <c r="AS51">
        <f t="shared" si="46"/>
        <v>0.70337915421797659</v>
      </c>
      <c r="AT51">
        <f t="shared" si="47"/>
        <v>0.10492209839990145</v>
      </c>
      <c r="AU51">
        <f t="shared" si="48"/>
        <v>-145.28574939987203</v>
      </c>
      <c r="AW51">
        <v>48</v>
      </c>
      <c r="AX51">
        <f>IF(Z51&gt;0, (R51*SUMPRODUCT(K51:$K$98, X51:$X$98)-K51*$AZ$3)/Z51, 0)</f>
        <v>3930.4896766458173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0.29488324999999999</v>
      </c>
      <c r="Q52" s="5">
        <f t="shared" si="60"/>
        <v>12.5</v>
      </c>
      <c r="R52">
        <f t="shared" si="31"/>
        <v>2000000</v>
      </c>
      <c r="S52">
        <f t="shared" si="32"/>
        <v>1990.1698912923121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183.27769781394034</v>
      </c>
      <c r="AC52">
        <f t="shared" si="33"/>
        <v>64.507597331224815</v>
      </c>
      <c r="AE52">
        <f t="shared" si="34"/>
        <v>0</v>
      </c>
      <c r="AF52">
        <f t="shared" si="35"/>
        <v>0</v>
      </c>
      <c r="AG52">
        <f t="shared" si="36"/>
        <v>-0.40516388584127966</v>
      </c>
      <c r="AH52">
        <f t="shared" si="37"/>
        <v>-27500.656472917508</v>
      </c>
      <c r="AI52">
        <f t="shared" si="38"/>
        <v>-27501.061636803348</v>
      </c>
      <c r="AJ52">
        <f t="shared" si="39"/>
        <v>118.77010048271552</v>
      </c>
      <c r="AK52">
        <f t="shared" si="61"/>
        <v>12.829438846975824</v>
      </c>
      <c r="AL52">
        <f t="shared" si="40"/>
        <v>-27369.462097473657</v>
      </c>
      <c r="AN52">
        <f t="shared" si="41"/>
        <v>0</v>
      </c>
      <c r="AO52">
        <f t="shared" si="42"/>
        <v>0</v>
      </c>
      <c r="AP52">
        <f t="shared" si="43"/>
        <v>-1.570173403907985E-3</v>
      </c>
      <c r="AQ52">
        <f t="shared" si="44"/>
        <v>-106.57613102442413</v>
      </c>
      <c r="AR52">
        <f t="shared" si="45"/>
        <v>-106.57770119782803</v>
      </c>
      <c r="AS52">
        <f t="shared" si="46"/>
        <v>0.4602820228417272</v>
      </c>
      <c r="AT52">
        <f t="shared" si="47"/>
        <v>4.9719247861288458E-2</v>
      </c>
      <c r="AU52">
        <f t="shared" si="48"/>
        <v>-106.06769992712502</v>
      </c>
      <c r="AW52">
        <v>49</v>
      </c>
      <c r="AX52">
        <f>IF(Z52&gt;0, (R52*SUMPRODUCT(K52:$K$98, X52:$X$98)-K52*$AZ$3)/Z52, 0)</f>
        <v>1990.1698912923121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0.33135349400000003</v>
      </c>
      <c r="Q53" s="5">
        <f t="shared" si="60"/>
        <v>12.5</v>
      </c>
      <c r="R53">
        <f t="shared" si="31"/>
        <v>2000000</v>
      </c>
      <c r="S53">
        <f t="shared" si="32"/>
        <v>-827.88836818188111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64.507597331224815</v>
      </c>
      <c r="AC53">
        <f t="shared" si="33"/>
        <v>-17.674408475894978</v>
      </c>
      <c r="AE53">
        <f t="shared" si="34"/>
        <v>0</v>
      </c>
      <c r="AF53">
        <f t="shared" si="35"/>
        <v>0</v>
      </c>
      <c r="AG53">
        <f t="shared" si="36"/>
        <v>-0.26685977776674169</v>
      </c>
      <c r="AH53">
        <f t="shared" si="37"/>
        <v>-21480.395074580021</v>
      </c>
      <c r="AI53">
        <f t="shared" si="38"/>
        <v>-21480.661934357788</v>
      </c>
      <c r="AJ53">
        <f t="shared" si="39"/>
        <v>82.182005807119793</v>
      </c>
      <c r="AK53">
        <f t="shared" si="61"/>
        <v>4.5155318131857376</v>
      </c>
      <c r="AL53">
        <f t="shared" si="40"/>
        <v>-21393.96439673748</v>
      </c>
      <c r="AN53">
        <f t="shared" si="41"/>
        <v>0</v>
      </c>
      <c r="AO53">
        <f t="shared" si="42"/>
        <v>0</v>
      </c>
      <c r="AP53">
        <f t="shared" si="43"/>
        <v>-9.2338323776617931E-4</v>
      </c>
      <c r="AQ53">
        <f t="shared" si="44"/>
        <v>-74.326063367254861</v>
      </c>
      <c r="AR53">
        <f t="shared" si="45"/>
        <v>-74.326986750492622</v>
      </c>
      <c r="AS53">
        <f t="shared" si="46"/>
        <v>0.28436464739406192</v>
      </c>
      <c r="AT53">
        <f t="shared" si="47"/>
        <v>1.5624559162828169E-2</v>
      </c>
      <c r="AU53">
        <f t="shared" si="48"/>
        <v>-74.026997543935721</v>
      </c>
      <c r="AW53">
        <v>50</v>
      </c>
      <c r="AX53">
        <f>IF(Z53&gt;0, (R53*SUMPRODUCT(K53:$K$98, X53:$X$98)-K53*$AZ$3)/Z53, 0)</f>
        <v>-827.88836818188111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0.37075063600000002</v>
      </c>
      <c r="Q54" s="5">
        <f t="shared" si="60"/>
        <v>12.5</v>
      </c>
      <c r="R54">
        <f t="shared" si="31"/>
        <v>2000000</v>
      </c>
      <c r="S54">
        <f t="shared" si="32"/>
        <v>-5311.5609190903679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-17.674408475894978</v>
      </c>
      <c r="AC54">
        <f t="shared" si="33"/>
        <v>-70.220002899128076</v>
      </c>
      <c r="AE54">
        <f t="shared" si="34"/>
        <v>0</v>
      </c>
      <c r="AF54">
        <f t="shared" si="35"/>
        <v>0</v>
      </c>
      <c r="AG54">
        <f t="shared" si="36"/>
        <v>-0.16525274765923612</v>
      </c>
      <c r="AH54">
        <f t="shared" si="37"/>
        <v>-15830.149172774105</v>
      </c>
      <c r="AI54">
        <f t="shared" si="38"/>
        <v>-15830.314425521765</v>
      </c>
      <c r="AJ54">
        <f t="shared" si="39"/>
        <v>52.545594423233098</v>
      </c>
      <c r="AK54">
        <f t="shared" si="61"/>
        <v>-1.2372085933126487</v>
      </c>
      <c r="AL54">
        <f t="shared" si="40"/>
        <v>-15779.006039691845</v>
      </c>
      <c r="AN54">
        <f t="shared" si="41"/>
        <v>0</v>
      </c>
      <c r="AO54">
        <f t="shared" si="42"/>
        <v>0</v>
      </c>
      <c r="AP54">
        <f t="shared" si="43"/>
        <v>-5.1053971670979217E-4</v>
      </c>
      <c r="AQ54">
        <f t="shared" si="44"/>
        <v>-48.906417524792886</v>
      </c>
      <c r="AR54">
        <f t="shared" si="45"/>
        <v>-48.9069280645096</v>
      </c>
      <c r="AS54">
        <f t="shared" si="46"/>
        <v>0.16233686441633999</v>
      </c>
      <c r="AT54">
        <f t="shared" si="47"/>
        <v>-3.8222912096037209E-3</v>
      </c>
      <c r="AU54">
        <f t="shared" si="48"/>
        <v>-48.748413491302863</v>
      </c>
      <c r="AW54">
        <v>51</v>
      </c>
      <c r="AX54">
        <f>IF(Z54&gt;0, (R54*SUMPRODUCT(K54:$K$98, X54:$X$98)-K54*$AZ$3)/Z54, 0)</f>
        <v>-5311.5609190903679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0.411916369</v>
      </c>
      <c r="Q55" s="5">
        <f t="shared" si="60"/>
        <v>12.5</v>
      </c>
      <c r="R55">
        <f t="shared" si="31"/>
        <v>2000000</v>
      </c>
      <c r="S55">
        <f t="shared" si="32"/>
        <v>-13042.979788007597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-70.220002899128076</v>
      </c>
      <c r="AC55">
        <f t="shared" si="33"/>
        <v>-99.679573152473012</v>
      </c>
      <c r="AE55">
        <f t="shared" si="34"/>
        <v>0</v>
      </c>
      <c r="AF55">
        <f t="shared" si="35"/>
        <v>0</v>
      </c>
      <c r="AG55">
        <f t="shared" si="36"/>
        <v>-9.5529908399577965E-2</v>
      </c>
      <c r="AH55">
        <f t="shared" si="37"/>
        <v>-10891.249885290526</v>
      </c>
      <c r="AI55">
        <f t="shared" si="38"/>
        <v>-10891.345415198926</v>
      </c>
      <c r="AJ55">
        <f t="shared" si="39"/>
        <v>29.459570253344936</v>
      </c>
      <c r="AK55">
        <f t="shared" si="61"/>
        <v>-4.9154002029389661</v>
      </c>
      <c r="AL55">
        <f t="shared" si="40"/>
        <v>-10866.801245148521</v>
      </c>
      <c r="AN55">
        <f t="shared" si="41"/>
        <v>0</v>
      </c>
      <c r="AO55">
        <f t="shared" si="42"/>
        <v>0</v>
      </c>
      <c r="AP55">
        <f t="shared" si="43"/>
        <v>-2.6351308321902498E-4</v>
      </c>
      <c r="AQ55">
        <f t="shared" si="44"/>
        <v>-30.042809476769456</v>
      </c>
      <c r="AR55">
        <f t="shared" si="45"/>
        <v>-30.043072989852675</v>
      </c>
      <c r="AS55">
        <f t="shared" si="46"/>
        <v>8.1262322112733154E-2</v>
      </c>
      <c r="AT55">
        <f t="shared" si="47"/>
        <v>-1.3558814034596002E-2</v>
      </c>
      <c r="AU55">
        <f t="shared" si="48"/>
        <v>-29.975369481774539</v>
      </c>
      <c r="AW55">
        <v>52</v>
      </c>
      <c r="AX55">
        <f>IF(Z55&gt;0, (R55*SUMPRODUCT(K55:$K$98, X55:$X$98)-K55*$AZ$3)/Z55, 0)</f>
        <v>-13042.979788007597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0.41929138799999999</v>
      </c>
      <c r="Q56" s="5">
        <f t="shared" si="60"/>
        <v>12.5</v>
      </c>
      <c r="R56">
        <f t="shared" si="31"/>
        <v>2000000</v>
      </c>
      <c r="S56">
        <f t="shared" si="32"/>
        <v>-25761.110378451111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-99.679573152473012</v>
      </c>
      <c r="AC56">
        <f t="shared" si="33"/>
        <v>-112.35912613687822</v>
      </c>
      <c r="AE56">
        <f t="shared" si="34"/>
        <v>0</v>
      </c>
      <c r="AF56">
        <f t="shared" si="35"/>
        <v>0</v>
      </c>
      <c r="AG56">
        <f t="shared" si="36"/>
        <v>-5.4519741427210285E-2</v>
      </c>
      <c r="AH56">
        <f t="shared" si="37"/>
        <v>-6408.7788621395039</v>
      </c>
      <c r="AI56">
        <f t="shared" si="38"/>
        <v>-6408.8333818809315</v>
      </c>
      <c r="AJ56">
        <f t="shared" si="39"/>
        <v>12.679552984405206</v>
      </c>
      <c r="AK56">
        <f t="shared" si="61"/>
        <v>-6.9775701206731116</v>
      </c>
      <c r="AL56">
        <f t="shared" si="40"/>
        <v>-6403.1313990171993</v>
      </c>
      <c r="AN56">
        <f t="shared" si="41"/>
        <v>0</v>
      </c>
      <c r="AO56">
        <f t="shared" si="42"/>
        <v>0</v>
      </c>
      <c r="AP56">
        <f t="shared" si="43"/>
        <v>-1.3427605889979489E-4</v>
      </c>
      <c r="AQ56">
        <f t="shared" si="44"/>
        <v>-15.784109488437783</v>
      </c>
      <c r="AR56">
        <f t="shared" si="45"/>
        <v>-15.784243764496685</v>
      </c>
      <c r="AS56">
        <f t="shared" si="46"/>
        <v>3.1228328652845215E-2</v>
      </c>
      <c r="AT56">
        <f t="shared" si="47"/>
        <v>-1.7184979091506538E-2</v>
      </c>
      <c r="AU56">
        <f t="shared" si="48"/>
        <v>-15.770200414935346</v>
      </c>
      <c r="AW56">
        <v>53</v>
      </c>
      <c r="AX56">
        <f>IF(Z56&gt;0, (R56*SUMPRODUCT(K56:$K$98, X56:$X$98)-K56*$AZ$3)/Z56, 0)</f>
        <v>-25761.110378451111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0.42725776900000001</v>
      </c>
      <c r="Q57" s="5">
        <f t="shared" si="60"/>
        <v>12.5</v>
      </c>
      <c r="R57">
        <f t="shared" si="31"/>
        <v>2000000</v>
      </c>
      <c r="S57">
        <f t="shared" si="32"/>
        <v>-45892.38456265664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-112.35912613687822</v>
      </c>
      <c r="AC57">
        <f t="shared" si="33"/>
        <v>-112.64032804284791</v>
      </c>
      <c r="AE57">
        <f t="shared" si="34"/>
        <v>0</v>
      </c>
      <c r="AF57">
        <f t="shared" si="35"/>
        <v>0</v>
      </c>
      <c r="AG57">
        <f t="shared" si="36"/>
        <v>-3.0680560924291438E-2</v>
      </c>
      <c r="AH57">
        <f t="shared" si="37"/>
        <v>-3727.0372941834785</v>
      </c>
      <c r="AI57">
        <f t="shared" si="38"/>
        <v>-3727.0679747444028</v>
      </c>
      <c r="AJ57">
        <f t="shared" si="39"/>
        <v>0.28120190596969508</v>
      </c>
      <c r="AK57">
        <f t="shared" si="61"/>
        <v>-7.8651388295814764</v>
      </c>
      <c r="AL57">
        <f t="shared" si="40"/>
        <v>-3734.6519116680147</v>
      </c>
      <c r="AN57">
        <f t="shared" si="41"/>
        <v>0</v>
      </c>
      <c r="AO57">
        <f t="shared" si="42"/>
        <v>0</v>
      </c>
      <c r="AP57">
        <f t="shared" si="43"/>
        <v>-6.7466793709962467E-5</v>
      </c>
      <c r="AQ57">
        <f t="shared" si="44"/>
        <v>-8.1957841936627069</v>
      </c>
      <c r="AR57">
        <f t="shared" si="45"/>
        <v>-8.195851660456416</v>
      </c>
      <c r="AS57">
        <f t="shared" si="46"/>
        <v>6.1836519311759717E-4</v>
      </c>
      <c r="AT57">
        <f t="shared" si="47"/>
        <v>-1.729550187250509E-2</v>
      </c>
      <c r="AU57">
        <f t="shared" si="48"/>
        <v>-8.2125287971358034</v>
      </c>
      <c r="AW57">
        <v>54</v>
      </c>
      <c r="AX57">
        <f>IF(Z57&gt;0, (R57*SUMPRODUCT(K57:$K$98, X57:$X$98)-K57*$AZ$3)/Z57, 0)</f>
        <v>-45892.38456265664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0.43603590599999997</v>
      </c>
      <c r="Q58" s="5">
        <f t="shared" si="60"/>
        <v>12.5</v>
      </c>
      <c r="R58">
        <f t="shared" si="31"/>
        <v>2000000</v>
      </c>
      <c r="S58">
        <f t="shared" si="32"/>
        <v>-78691.07185264604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-112.64032804284791</v>
      </c>
      <c r="AC58">
        <f t="shared" si="33"/>
        <v>-106.99423046644981</v>
      </c>
      <c r="AE58">
        <f t="shared" si="34"/>
        <v>0</v>
      </c>
      <c r="AF58">
        <f t="shared" si="35"/>
        <v>0</v>
      </c>
      <c r="AG58">
        <f t="shared" si="36"/>
        <v>-1.6995929135836908E-2</v>
      </c>
      <c r="AH58">
        <f t="shared" si="37"/>
        <v>-2140.452188673858</v>
      </c>
      <c r="AI58">
        <f t="shared" si="38"/>
        <v>-2140.4691846029937</v>
      </c>
      <c r="AJ58">
        <f t="shared" si="39"/>
        <v>-5.6460975763981054</v>
      </c>
      <c r="AK58">
        <f t="shared" si="61"/>
        <v>-7.8848229629993547</v>
      </c>
      <c r="AL58">
        <f t="shared" si="40"/>
        <v>-2154.000105142391</v>
      </c>
      <c r="AN58">
        <f t="shared" si="41"/>
        <v>0</v>
      </c>
      <c r="AO58">
        <f t="shared" si="42"/>
        <v>0</v>
      </c>
      <c r="AP58">
        <f t="shared" si="43"/>
        <v>-3.3369804689843078E-5</v>
      </c>
      <c r="AQ58">
        <f t="shared" si="44"/>
        <v>-4.2025635028912252</v>
      </c>
      <c r="AR58">
        <f t="shared" si="45"/>
        <v>-4.2025968726959144</v>
      </c>
      <c r="AS58">
        <f t="shared" si="46"/>
        <v>-1.1085547125924961E-2</v>
      </c>
      <c r="AT58">
        <f t="shared" si="47"/>
        <v>-1.5481060210735106E-2</v>
      </c>
      <c r="AU58">
        <f t="shared" si="48"/>
        <v>-4.2291634800325744</v>
      </c>
      <c r="AW58">
        <v>55</v>
      </c>
      <c r="AX58">
        <f>IF(Z58&gt;0, (R58*SUMPRODUCT(K58:$K$98, X58:$X$98)-K58*$AZ$3)/Z58, 0)</f>
        <v>-78691.07185264604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0.445743585</v>
      </c>
      <c r="Q59" s="5">
        <f t="shared" si="60"/>
        <v>12.5</v>
      </c>
      <c r="R59">
        <f t="shared" si="31"/>
        <v>2000000</v>
      </c>
      <c r="S59">
        <f t="shared" si="32"/>
        <v>-133562.7541567102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-106.99423046644981</v>
      </c>
      <c r="AC59">
        <f t="shared" si="33"/>
        <v>-98.837970960358192</v>
      </c>
      <c r="AE59">
        <f t="shared" si="34"/>
        <v>0</v>
      </c>
      <c r="AF59">
        <f t="shared" si="35"/>
        <v>0</v>
      </c>
      <c r="AG59">
        <f t="shared" si="36"/>
        <v>-9.2501434610646437E-3</v>
      </c>
      <c r="AH59">
        <f t="shared" si="37"/>
        <v>-1212.1322213462233</v>
      </c>
      <c r="AI59">
        <f t="shared" si="38"/>
        <v>-1212.1414714896844</v>
      </c>
      <c r="AJ59">
        <f t="shared" si="39"/>
        <v>-8.1562595060916152</v>
      </c>
      <c r="AK59">
        <f t="shared" si="61"/>
        <v>-7.4895961326514868</v>
      </c>
      <c r="AL59">
        <f t="shared" si="40"/>
        <v>-1227.7873271284275</v>
      </c>
      <c r="AN59">
        <f t="shared" si="41"/>
        <v>0</v>
      </c>
      <c r="AO59">
        <f t="shared" si="42"/>
        <v>0</v>
      </c>
      <c r="AP59">
        <f t="shared" si="43"/>
        <v>-1.6215830597985874E-5</v>
      </c>
      <c r="AQ59">
        <f t="shared" si="44"/>
        <v>-2.1249109104572095</v>
      </c>
      <c r="AR59">
        <f t="shared" si="45"/>
        <v>-2.1249271262878073</v>
      </c>
      <c r="AS59">
        <f t="shared" si="46"/>
        <v>-1.4298213105634479E-2</v>
      </c>
      <c r="AT59">
        <f t="shared" si="47"/>
        <v>-1.3129528492786034E-2</v>
      </c>
      <c r="AU59">
        <f t="shared" si="48"/>
        <v>-2.1523548678862281</v>
      </c>
      <c r="AW59">
        <v>56</v>
      </c>
      <c r="AX59">
        <f>IF(Z59&gt;0, (R59*SUMPRODUCT(K59:$K$98, X59:$X$98)-K59*$AZ$3)/Z59, 0)</f>
        <v>-133562.7541567102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0.45538508599999999</v>
      </c>
      <c r="Q60" s="5">
        <f t="shared" si="60"/>
        <v>12.5</v>
      </c>
      <c r="R60">
        <f t="shared" si="31"/>
        <v>2000000</v>
      </c>
      <c r="S60">
        <f t="shared" si="32"/>
        <v>-227308.91271188532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-98.837970960358192</v>
      </c>
      <c r="AC60">
        <f t="shared" si="33"/>
        <v>-89.928218469937846</v>
      </c>
      <c r="AE60">
        <f t="shared" si="34"/>
        <v>0</v>
      </c>
      <c r="AF60">
        <f t="shared" si="35"/>
        <v>0</v>
      </c>
      <c r="AG60">
        <f t="shared" si="36"/>
        <v>-4.9452646509247373E-3</v>
      </c>
      <c r="AH60">
        <f t="shared" si="37"/>
        <v>-673.98038008468166</v>
      </c>
      <c r="AI60">
        <f t="shared" si="38"/>
        <v>-673.98532534933258</v>
      </c>
      <c r="AJ60">
        <f t="shared" si="39"/>
        <v>-8.9097524904203453</v>
      </c>
      <c r="AK60">
        <f t="shared" si="61"/>
        <v>-6.9186579672250739</v>
      </c>
      <c r="AL60">
        <f t="shared" si="40"/>
        <v>-689.813735806978</v>
      </c>
      <c r="AN60">
        <f t="shared" si="41"/>
        <v>0</v>
      </c>
      <c r="AO60">
        <f t="shared" si="42"/>
        <v>0</v>
      </c>
      <c r="AP60">
        <f t="shared" si="43"/>
        <v>-7.7403793576614175E-6</v>
      </c>
      <c r="AQ60">
        <f t="shared" si="44"/>
        <v>-1.0549210587750326</v>
      </c>
      <c r="AR60">
        <f t="shared" si="45"/>
        <v>-1.0549287991543903</v>
      </c>
      <c r="AS60">
        <f t="shared" si="46"/>
        <v>-1.3945636710428833E-2</v>
      </c>
      <c r="AT60">
        <f t="shared" si="47"/>
        <v>-1.0829154978028232E-2</v>
      </c>
      <c r="AU60">
        <f t="shared" si="48"/>
        <v>-1.0797035908428474</v>
      </c>
      <c r="AW60">
        <v>57</v>
      </c>
      <c r="AX60">
        <f>IF(Z60&gt;0, (R60*SUMPRODUCT(K60:$K$98, X60:$X$98)-K60*$AZ$3)/Z60, 0)</f>
        <v>-227308.91271188532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0.465797664</v>
      </c>
      <c r="Q61" s="5">
        <f t="shared" si="60"/>
        <v>12.5</v>
      </c>
      <c r="R61">
        <f t="shared" si="31"/>
        <v>2000000</v>
      </c>
      <c r="S61">
        <f t="shared" si="32"/>
        <v>-391207.4124644206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-89.928218469937846</v>
      </c>
      <c r="AC61">
        <f t="shared" si="33"/>
        <v>-81.130761492215072</v>
      </c>
      <c r="AE61">
        <f t="shared" si="34"/>
        <v>0</v>
      </c>
      <c r="AF61">
        <f t="shared" si="35"/>
        <v>0</v>
      </c>
      <c r="AG61">
        <f t="shared" si="36"/>
        <v>-2.5923192821529716E-3</v>
      </c>
      <c r="AH61">
        <f t="shared" si="37"/>
        <v>-368.55883556200286</v>
      </c>
      <c r="AI61">
        <f t="shared" si="38"/>
        <v>-368.561427881285</v>
      </c>
      <c r="AJ61">
        <f t="shared" si="39"/>
        <v>-8.7974569777227742</v>
      </c>
      <c r="AK61">
        <f t="shared" si="61"/>
        <v>-6.2949752928956499</v>
      </c>
      <c r="AL61">
        <f t="shared" si="40"/>
        <v>-383.65386015190342</v>
      </c>
      <c r="AN61">
        <f t="shared" si="41"/>
        <v>0</v>
      </c>
      <c r="AO61">
        <f t="shared" si="42"/>
        <v>0</v>
      </c>
      <c r="AP61">
        <f t="shared" si="43"/>
        <v>-3.6227901257252621E-6</v>
      </c>
      <c r="AQ61">
        <f t="shared" si="44"/>
        <v>-0.51506437475321543</v>
      </c>
      <c r="AR61">
        <f t="shared" si="45"/>
        <v>-0.51506799754334109</v>
      </c>
      <c r="AS61">
        <f t="shared" si="46"/>
        <v>-1.2294527333036348E-2</v>
      </c>
      <c r="AT61">
        <f t="shared" si="47"/>
        <v>-8.7972860788376895E-3</v>
      </c>
      <c r="AU61">
        <f t="shared" si="48"/>
        <v>-0.53615981095521514</v>
      </c>
      <c r="AW61">
        <v>58</v>
      </c>
      <c r="AX61">
        <f>IF(Z61&gt;0, (R61*SUMPRODUCT(K61:$K$98, X61:$X$98)-K61*$AZ$3)/Z61, 0)</f>
        <v>-391207.4124644206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0.47670810299999999</v>
      </c>
      <c r="Q62" s="5">
        <f t="shared" si="60"/>
        <v>12.5</v>
      </c>
      <c r="R62">
        <f t="shared" si="31"/>
        <v>2000000</v>
      </c>
      <c r="S62">
        <f t="shared" si="32"/>
        <v>-684354.402172653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-81.130761492215072</v>
      </c>
      <c r="AC62">
        <f t="shared" si="33"/>
        <v>-72.849059762952393</v>
      </c>
      <c r="AE62">
        <f t="shared" si="34"/>
        <v>0</v>
      </c>
      <c r="AF62">
        <f t="shared" si="35"/>
        <v>0</v>
      </c>
      <c r="AG62">
        <f t="shared" si="36"/>
        <v>-1.3306164819659771E-3</v>
      </c>
      <c r="AH62">
        <f t="shared" si="37"/>
        <v>-197.72473717847438</v>
      </c>
      <c r="AI62">
        <f t="shared" si="38"/>
        <v>-197.72606779495635</v>
      </c>
      <c r="AJ62">
        <f t="shared" si="39"/>
        <v>-8.2817017292626787</v>
      </c>
      <c r="AK62">
        <f t="shared" si="61"/>
        <v>-5.6791533044550553</v>
      </c>
      <c r="AL62">
        <f t="shared" si="40"/>
        <v>-211.68692282867408</v>
      </c>
      <c r="AN62">
        <f t="shared" si="41"/>
        <v>0</v>
      </c>
      <c r="AO62">
        <f t="shared" si="42"/>
        <v>0</v>
      </c>
      <c r="AP62">
        <f t="shared" si="43"/>
        <v>-1.6603114429164181E-6</v>
      </c>
      <c r="AQ62">
        <f t="shared" si="44"/>
        <v>-0.24671620120023161</v>
      </c>
      <c r="AR62">
        <f t="shared" si="45"/>
        <v>-0.24671786151167452</v>
      </c>
      <c r="AS62">
        <f t="shared" si="46"/>
        <v>-1.0333709475475366E-2</v>
      </c>
      <c r="AT62">
        <f t="shared" si="47"/>
        <v>-7.0863117549331651E-3</v>
      </c>
      <c r="AU62">
        <f t="shared" si="48"/>
        <v>-0.26413788274208305</v>
      </c>
      <c r="AW62">
        <v>59</v>
      </c>
      <c r="AX62">
        <f>IF(Z62&gt;0, (R62*SUMPRODUCT(K62:$K$98, X62:$X$98)-K62*$AZ$3)/Z62, 0)</f>
        <v>-684354.402172653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0.48798100799999999</v>
      </c>
      <c r="Q63" s="5">
        <f t="shared" si="60"/>
        <v>12.5</v>
      </c>
      <c r="R63">
        <f t="shared" si="31"/>
        <v>2000000</v>
      </c>
      <c r="S63">
        <f t="shared" si="32"/>
        <v>-1220846.4400543142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-72.849059762952393</v>
      </c>
      <c r="AC63">
        <f t="shared" si="33"/>
        <v>-65.241520514138429</v>
      </c>
      <c r="AE63">
        <f t="shared" si="34"/>
        <v>0</v>
      </c>
      <c r="AF63">
        <f t="shared" si="35"/>
        <v>0</v>
      </c>
      <c r="AG63">
        <f t="shared" si="36"/>
        <v>-6.6799474501514603E-4</v>
      </c>
      <c r="AH63">
        <f t="shared" si="37"/>
        <v>-103.89049154098741</v>
      </c>
      <c r="AI63">
        <f t="shared" si="38"/>
        <v>-103.89115953573243</v>
      </c>
      <c r="AJ63">
        <f t="shared" si="39"/>
        <v>-7.6075392488139642</v>
      </c>
      <c r="AK63">
        <f t="shared" si="61"/>
        <v>-5.0994341834066681</v>
      </c>
      <c r="AL63">
        <f t="shared" si="40"/>
        <v>-116.59813296795306</v>
      </c>
      <c r="AN63">
        <f t="shared" si="41"/>
        <v>0</v>
      </c>
      <c r="AO63">
        <f t="shared" si="42"/>
        <v>0</v>
      </c>
      <c r="AP63">
        <f t="shared" si="43"/>
        <v>-7.4420346158836228E-7</v>
      </c>
      <c r="AQ63">
        <f t="shared" si="44"/>
        <v>-0.11574292164404117</v>
      </c>
      <c r="AR63">
        <f t="shared" si="45"/>
        <v>-0.11574366584750276</v>
      </c>
      <c r="AS63">
        <f t="shared" si="46"/>
        <v>-8.4754514693200344E-3</v>
      </c>
      <c r="AT63">
        <f t="shared" si="47"/>
        <v>-5.6812072246874012E-3</v>
      </c>
      <c r="AU63">
        <f t="shared" si="48"/>
        <v>-0.12990032454151018</v>
      </c>
      <c r="AW63">
        <v>60</v>
      </c>
      <c r="AX63">
        <f>IF(Z63&gt;0, (R63*SUMPRODUCT(K63:$K$98, X63:$X$98)-K63*$AZ$3)/Z63, 0)</f>
        <v>-1220846.4400543142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0.50007659900000001</v>
      </c>
      <c r="Q64" s="5">
        <f t="shared" si="60"/>
        <v>12.5</v>
      </c>
      <c r="R64">
        <f t="shared" si="31"/>
        <v>2000000</v>
      </c>
      <c r="S64">
        <f t="shared" si="32"/>
        <v>-2228481.1697279015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-65.241520514138429</v>
      </c>
      <c r="AC64">
        <f t="shared" si="33"/>
        <v>-58.344535355412667</v>
      </c>
      <c r="AE64">
        <f t="shared" si="34"/>
        <v>0</v>
      </c>
      <c r="AF64">
        <f t="shared" si="35"/>
        <v>0</v>
      </c>
      <c r="AG64">
        <f t="shared" si="36"/>
        <v>-3.2726625732794817E-4</v>
      </c>
      <c r="AH64">
        <f t="shared" si="37"/>
        <v>-53.447766437927434</v>
      </c>
      <c r="AI64">
        <f t="shared" si="38"/>
        <v>-53.448093704184764</v>
      </c>
      <c r="AJ64">
        <f t="shared" si="39"/>
        <v>-6.8969851587257622</v>
      </c>
      <c r="AK64">
        <f t="shared" si="61"/>
        <v>-4.56690643598969</v>
      </c>
      <c r="AL64">
        <f t="shared" si="40"/>
        <v>-64.91198529890022</v>
      </c>
      <c r="AN64">
        <f t="shared" si="41"/>
        <v>0</v>
      </c>
      <c r="AO64">
        <f t="shared" si="42"/>
        <v>0</v>
      </c>
      <c r="AP64">
        <f t="shared" si="43"/>
        <v>-3.2553811690834229E-7</v>
      </c>
      <c r="AQ64">
        <f t="shared" si="44"/>
        <v>-5.3165533719305054E-2</v>
      </c>
      <c r="AR64">
        <f t="shared" si="45"/>
        <v>-5.3165859257421968E-2</v>
      </c>
      <c r="AS64">
        <f t="shared" si="46"/>
        <v>-6.8605653978755865E-3</v>
      </c>
      <c r="AT64">
        <f t="shared" si="47"/>
        <v>-4.5427907337812481E-3</v>
      </c>
      <c r="AU64">
        <f t="shared" si="48"/>
        <v>-6.456921538907881E-2</v>
      </c>
      <c r="AW64">
        <v>61</v>
      </c>
      <c r="AX64">
        <f>IF(Z64&gt;0, (R64*SUMPRODUCT(K64:$K$98, X64:$X$98)-K64*$AZ$3)/Z64, 0)</f>
        <v>-2228481.1697279015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0.512515834</v>
      </c>
      <c r="Q65" s="5">
        <f t="shared" si="60"/>
        <v>12.5</v>
      </c>
      <c r="R65">
        <f t="shared" si="31"/>
        <v>2000000</v>
      </c>
      <c r="S65">
        <f t="shared" si="32"/>
        <v>-4170521.0741925254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-58.344535355412667</v>
      </c>
      <c r="AC65">
        <f t="shared" si="33"/>
        <v>-52.136336531658912</v>
      </c>
      <c r="AE65">
        <f t="shared" si="34"/>
        <v>0</v>
      </c>
      <c r="AF65">
        <f t="shared" si="35"/>
        <v>0</v>
      </c>
      <c r="AG65">
        <f t="shared" si="36"/>
        <v>-1.5626445594017673E-4</v>
      </c>
      <c r="AH65">
        <f t="shared" si="37"/>
        <v>-26.836662210318714</v>
      </c>
      <c r="AI65">
        <f t="shared" si="38"/>
        <v>-26.836818474774653</v>
      </c>
      <c r="AJ65">
        <f t="shared" si="39"/>
        <v>-6.2081988237537544</v>
      </c>
      <c r="AK65">
        <f t="shared" si="61"/>
        <v>-4.0841174748788873</v>
      </c>
      <c r="AL65">
        <f t="shared" si="40"/>
        <v>-37.129134773407294</v>
      </c>
      <c r="AN65">
        <f t="shared" si="41"/>
        <v>0</v>
      </c>
      <c r="AO65">
        <f t="shared" si="42"/>
        <v>0</v>
      </c>
      <c r="AP65">
        <f t="shared" si="43"/>
        <v>-1.3878508594034847E-7</v>
      </c>
      <c r="AQ65">
        <f t="shared" si="44"/>
        <v>-2.3834777069438359E-2</v>
      </c>
      <c r="AR65">
        <f t="shared" si="45"/>
        <v>-2.3834915854524297E-2</v>
      </c>
      <c r="AS65">
        <f t="shared" si="46"/>
        <v>-5.5137644840953888E-3</v>
      </c>
      <c r="AT65">
        <f t="shared" si="47"/>
        <v>-3.6272778177946045E-3</v>
      </c>
      <c r="AU65">
        <f t="shared" si="48"/>
        <v>-3.2975958156414291E-2</v>
      </c>
      <c r="AW65">
        <v>62</v>
      </c>
      <c r="AX65">
        <f>IF(Z65&gt;0, (R65*SUMPRODUCT(K65:$K$98, X65:$X$98)-K65*$AZ$3)/Z65, 0)</f>
        <v>-4170521.0741925254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0.52569093300000003</v>
      </c>
      <c r="Q66" s="5">
        <f t="shared" si="60"/>
        <v>12.5</v>
      </c>
      <c r="R66">
        <f t="shared" si="31"/>
        <v>2000000</v>
      </c>
      <c r="S66">
        <f t="shared" si="32"/>
        <v>-8023166.0491643203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-52.136336531658912</v>
      </c>
      <c r="AC66">
        <f t="shared" si="33"/>
        <v>-46.569667418127416</v>
      </c>
      <c r="AE66">
        <f t="shared" si="34"/>
        <v>0</v>
      </c>
      <c r="AF66">
        <f t="shared" si="35"/>
        <v>0</v>
      </c>
      <c r="AG66">
        <f t="shared" si="36"/>
        <v>-7.2555003742846066E-5</v>
      </c>
      <c r="AH66">
        <f t="shared" si="37"/>
        <v>-13.143489222068624</v>
      </c>
      <c r="AI66">
        <f t="shared" si="38"/>
        <v>-13.143561777072367</v>
      </c>
      <c r="AJ66">
        <f t="shared" si="39"/>
        <v>-5.5666691135314963</v>
      </c>
      <c r="AK66">
        <f t="shared" si="61"/>
        <v>-3.6495435572161243</v>
      </c>
      <c r="AL66">
        <f t="shared" si="40"/>
        <v>-22.359774447819987</v>
      </c>
      <c r="AN66">
        <f t="shared" si="41"/>
        <v>0</v>
      </c>
      <c r="AO66">
        <f t="shared" si="42"/>
        <v>0</v>
      </c>
      <c r="AP66">
        <f t="shared" si="43"/>
        <v>-5.7534976577212519E-8</v>
      </c>
      <c r="AQ66">
        <f t="shared" si="44"/>
        <v>-1.0422580187780996E-2</v>
      </c>
      <c r="AR66">
        <f t="shared" si="45"/>
        <v>-1.0422637722757574E-2</v>
      </c>
      <c r="AS66">
        <f t="shared" si="46"/>
        <v>-4.4142810356026822E-3</v>
      </c>
      <c r="AT66">
        <f t="shared" si="47"/>
        <v>-2.8940306284892209E-3</v>
      </c>
      <c r="AU66">
        <f t="shared" si="48"/>
        <v>-1.7730949386849475E-2</v>
      </c>
      <c r="AW66">
        <v>63</v>
      </c>
      <c r="AX66">
        <f>IF(Z66&gt;0, (R66*SUMPRODUCT(K66:$K$98, X66:$X$98)-K66*$AZ$3)/Z66, 0)</f>
        <v>-8023166.0491643203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2">$C$6</f>
        <v>2000000</v>
      </c>
      <c r="S67">
        <f t="shared" ref="S67:S89" si="63">AX67</f>
        <v>-15909450.886201968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-46.569667418127416</v>
      </c>
      <c r="AC67">
        <f t="shared" ref="AC67:AC89" si="64">S67*Z67</f>
        <v>-41.588568667421505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-3.2675993160369423E-5</v>
      </c>
      <c r="AH67">
        <f t="shared" ref="AH67:AH89" si="68">-X67*R67</f>
        <v>-6.2645536872077079</v>
      </c>
      <c r="AI67">
        <f t="shared" ref="AI67:AI89" si="69">SUM(AE67:AH67)</f>
        <v>-6.264586363200868</v>
      </c>
      <c r="AJ67">
        <f t="shared" ref="AJ67:AJ89" si="70">AB67-AC67</f>
        <v>-4.981098750705911</v>
      </c>
      <c r="AK67">
        <f t="shared" si="61"/>
        <v>-3.2598767192689193</v>
      </c>
      <c r="AL67">
        <f t="shared" ref="AL67:AL89" si="71">SUM(AI67:AK67)</f>
        <v>-14.505561833175697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-2.3135311194168878E-8</v>
      </c>
      <c r="AQ67">
        <f t="shared" ref="AQ67:AQ89" si="75">AH67*$K67</f>
        <v>-4.4354397534244637E-3</v>
      </c>
      <c r="AR67">
        <f t="shared" ref="AR67:AR89" si="76">AI67*$K67</f>
        <v>-4.4354628887356574E-3</v>
      </c>
      <c r="AS67">
        <f t="shared" ref="AS67:AS89" si="77">AJ67*$K67</f>
        <v>-3.5267258479608587E-3</v>
      </c>
      <c r="AT67">
        <f t="shared" ref="AT67:AT89" si="78">AK67*$K67</f>
        <v>-2.3080633535687792E-3</v>
      </c>
      <c r="AU67">
        <f t="shared" ref="AU67:AU89" si="79">AL67*$K67</f>
        <v>-1.0270252090265294E-2</v>
      </c>
      <c r="AW67">
        <v>64</v>
      </c>
      <c r="AX67">
        <f>IF(Z67&gt;0, (R67*SUMPRODUCT(K67:$K$98, X67:$X$98)-K67*$AZ$3)/Z67, 0)</f>
        <v>-15909450.886201968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0.55384314300000004</v>
      </c>
      <c r="Q68" s="5">
        <f t="shared" si="60"/>
        <v>12.5</v>
      </c>
      <c r="R68">
        <f t="shared" si="62"/>
        <v>2000000</v>
      </c>
      <c r="S68">
        <f t="shared" si="63"/>
        <v>-32571443.83593047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-41.588568667421505</v>
      </c>
      <c r="AC68">
        <f t="shared" si="64"/>
        <v>-37.136288633162707</v>
      </c>
      <c r="AE68">
        <f t="shared" si="65"/>
        <v>0</v>
      </c>
      <c r="AF68">
        <f t="shared" si="66"/>
        <v>0</v>
      </c>
      <c r="AG68">
        <f t="shared" si="67"/>
        <v>-1.4251858476180225E-5</v>
      </c>
      <c r="AH68">
        <f t="shared" si="68"/>
        <v>-2.8955799604136812</v>
      </c>
      <c r="AI68">
        <f t="shared" si="69"/>
        <v>-2.8955942122721572</v>
      </c>
      <c r="AJ68">
        <f t="shared" si="70"/>
        <v>-4.4522800342587985</v>
      </c>
      <c r="AK68">
        <f t="shared" si="61"/>
        <v>-2.9111998067195057</v>
      </c>
      <c r="AL68">
        <f t="shared" si="71"/>
        <v>-10.259074053250462</v>
      </c>
      <c r="AN68">
        <f t="shared" si="72"/>
        <v>0</v>
      </c>
      <c r="AO68">
        <f t="shared" si="73"/>
        <v>0</v>
      </c>
      <c r="AP68">
        <f t="shared" si="74"/>
        <v>-9.0094862644335838E-9</v>
      </c>
      <c r="AQ68">
        <f t="shared" si="75"/>
        <v>-1.830476209437368E-3</v>
      </c>
      <c r="AR68">
        <f t="shared" si="76"/>
        <v>-1.8304852189236324E-3</v>
      </c>
      <c r="AS68">
        <f t="shared" si="77"/>
        <v>-2.8145631589809005E-3</v>
      </c>
      <c r="AT68">
        <f t="shared" si="78"/>
        <v>-1.8403504859031421E-3</v>
      </c>
      <c r="AU68">
        <f t="shared" si="79"/>
        <v>-6.4853988638076754E-3</v>
      </c>
      <c r="AW68">
        <v>65</v>
      </c>
      <c r="AX68">
        <f>IF(Z68&gt;0, (R68*SUMPRODUCT(K68:$K$98, X68:$X$98)-K68*$AZ$3)/Z68, 0)</f>
        <v>-32571443.83593047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0.568687897</v>
      </c>
      <c r="Q69" s="5">
        <f t="shared" ref="Q69:Q89" si="91">$C$8</f>
        <v>12.5</v>
      </c>
      <c r="R69">
        <f t="shared" si="62"/>
        <v>2000000</v>
      </c>
      <c r="S69">
        <f t="shared" si="63"/>
        <v>-69029512.734396026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-37.136288633162707</v>
      </c>
      <c r="AC69">
        <f t="shared" si="64"/>
        <v>-33.15890886471837</v>
      </c>
      <c r="AE69">
        <f t="shared" si="65"/>
        <v>0</v>
      </c>
      <c r="AF69">
        <f t="shared" si="66"/>
        <v>0</v>
      </c>
      <c r="AG69">
        <f t="shared" si="67"/>
        <v>-6.0044804662578664E-6</v>
      </c>
      <c r="AH69">
        <f t="shared" si="68"/>
        <v>-1.2967775080256889</v>
      </c>
      <c r="AI69">
        <f t="shared" si="69"/>
        <v>-1.2967835125061551</v>
      </c>
      <c r="AJ69">
        <f t="shared" si="70"/>
        <v>-3.9773797684443366</v>
      </c>
      <c r="AK69">
        <f t="shared" si="61"/>
        <v>-2.5995402043213898</v>
      </c>
      <c r="AL69">
        <f t="shared" si="71"/>
        <v>-7.8737034852718821</v>
      </c>
      <c r="AN69">
        <f t="shared" si="72"/>
        <v>0</v>
      </c>
      <c r="AO69">
        <f t="shared" si="73"/>
        <v>0</v>
      </c>
      <c r="AP69">
        <f t="shared" si="74"/>
        <v>-3.3891121473376141E-9</v>
      </c>
      <c r="AQ69">
        <f t="shared" si="75"/>
        <v>-7.3194082811016002E-4</v>
      </c>
      <c r="AR69">
        <f t="shared" si="76"/>
        <v>-7.319442172223073E-4</v>
      </c>
      <c r="AS69">
        <f t="shared" si="77"/>
        <v>-2.2449546074067733E-3</v>
      </c>
      <c r="AT69">
        <f t="shared" si="78"/>
        <v>-1.4672598792629277E-3</v>
      </c>
      <c r="AU69">
        <f t="shared" si="79"/>
        <v>-4.4441587038920091E-3</v>
      </c>
      <c r="AW69">
        <v>66</v>
      </c>
      <c r="AX69">
        <f>IF(Z69&gt;0, (R69*SUMPRODUCT(K69:$K$98, X69:$X$98)-K69*$AZ$3)/Z69, 0)</f>
        <v>-69029512.734396026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0.58363282999999999</v>
      </c>
      <c r="Q70" s="5">
        <f t="shared" si="91"/>
        <v>12.5</v>
      </c>
      <c r="R70">
        <f t="shared" si="62"/>
        <v>2000000</v>
      </c>
      <c r="S70">
        <f t="shared" si="63"/>
        <v>-151672574.42188528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-33.15890886471837</v>
      </c>
      <c r="AC70">
        <f t="shared" si="64"/>
        <v>-29.606774515677042</v>
      </c>
      <c r="AE70">
        <f t="shared" si="65"/>
        <v>0</v>
      </c>
      <c r="AF70">
        <f t="shared" si="66"/>
        <v>0</v>
      </c>
      <c r="AG70">
        <f t="shared" si="67"/>
        <v>-2.4400237343934898E-6</v>
      </c>
      <c r="AH70">
        <f t="shared" si="68"/>
        <v>-0.56070590835228773</v>
      </c>
      <c r="AI70">
        <f t="shared" si="69"/>
        <v>-0.56070834837602213</v>
      </c>
      <c r="AJ70">
        <f t="shared" si="70"/>
        <v>-3.552134349041328</v>
      </c>
      <c r="AK70">
        <f t="shared" si="61"/>
        <v>-2.3211236205302863</v>
      </c>
      <c r="AL70">
        <f t="shared" si="71"/>
        <v>-6.4339663179476361</v>
      </c>
      <c r="AN70">
        <f t="shared" si="72"/>
        <v>0</v>
      </c>
      <c r="AO70">
        <f t="shared" si="73"/>
        <v>0</v>
      </c>
      <c r="AP70">
        <f t="shared" si="74"/>
        <v>-1.2296642072555442E-9</v>
      </c>
      <c r="AQ70">
        <f t="shared" si="75"/>
        <v>-2.8257101624828984E-4</v>
      </c>
      <c r="AR70">
        <f t="shared" si="76"/>
        <v>-2.825722459124971E-4</v>
      </c>
      <c r="AS70">
        <f t="shared" si="77"/>
        <v>-1.7901188446696884E-3</v>
      </c>
      <c r="AT70">
        <f t="shared" si="78"/>
        <v>-1.1697438006646908E-3</v>
      </c>
      <c r="AU70">
        <f t="shared" si="79"/>
        <v>-3.242434891246876E-3</v>
      </c>
      <c r="AW70">
        <v>67</v>
      </c>
      <c r="AX70">
        <f>IF(Z70&gt;0, (R70*SUMPRODUCT(K70:$K$98, X70:$X$98)-K70*$AZ$3)/Z70, 0)</f>
        <v>-151672574.42188528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0.59833308299999999</v>
      </c>
      <c r="Q71" s="5">
        <f t="shared" si="91"/>
        <v>12.5</v>
      </c>
      <c r="R71">
        <f t="shared" si="62"/>
        <v>2000000</v>
      </c>
      <c r="S71">
        <f t="shared" si="63"/>
        <v>-345761000.3265925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-29.606774515677042</v>
      </c>
      <c r="AC71">
        <f t="shared" si="64"/>
        <v>-26.434855042167005</v>
      </c>
      <c r="AE71">
        <f t="shared" si="65"/>
        <v>0</v>
      </c>
      <c r="AF71">
        <f t="shared" si="66"/>
        <v>0</v>
      </c>
      <c r="AG71">
        <f t="shared" si="67"/>
        <v>-9.5567657345672509E-7</v>
      </c>
      <c r="AH71">
        <f t="shared" si="68"/>
        <v>-0.23359150777485277</v>
      </c>
      <c r="AI71">
        <f t="shared" si="69"/>
        <v>-0.23359246345142623</v>
      </c>
      <c r="AJ71">
        <f t="shared" si="70"/>
        <v>-3.1719194735100373</v>
      </c>
      <c r="AK71">
        <f t="shared" si="61"/>
        <v>-2.072474216097393</v>
      </c>
      <c r="AL71">
        <f t="shared" si="71"/>
        <v>-5.4779861530588567</v>
      </c>
      <c r="AN71">
        <f t="shared" si="72"/>
        <v>0</v>
      </c>
      <c r="AO71">
        <f t="shared" si="73"/>
        <v>0</v>
      </c>
      <c r="AP71">
        <f t="shared" si="74"/>
        <v>-4.3001677589377494E-10</v>
      </c>
      <c r="AQ71">
        <f t="shared" si="75"/>
        <v>-1.0510696802599436E-4</v>
      </c>
      <c r="AR71">
        <f t="shared" si="76"/>
        <v>-1.0510739804277026E-4</v>
      </c>
      <c r="AS71">
        <f t="shared" si="77"/>
        <v>-1.4272386948441088E-3</v>
      </c>
      <c r="AT71">
        <f t="shared" si="78"/>
        <v>-9.325316799444753E-4</v>
      </c>
      <c r="AU71">
        <f t="shared" si="79"/>
        <v>-2.4648777728313543E-3</v>
      </c>
      <c r="AW71">
        <v>68</v>
      </c>
      <c r="AX71">
        <f>IF(Z71&gt;0, (R71*SUMPRODUCT(K71:$K$98, X71:$X$98)-K71*$AZ$3)/Z71, 0)</f>
        <v>-345761000.3265925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0.61338487399999997</v>
      </c>
      <c r="Q72" s="5">
        <f t="shared" si="91"/>
        <v>12.5</v>
      </c>
      <c r="R72">
        <f t="shared" si="62"/>
        <v>2000000</v>
      </c>
      <c r="S72">
        <f t="shared" si="63"/>
        <v>-819713031.42524123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-26.434855042167005</v>
      </c>
      <c r="AC72">
        <f t="shared" si="64"/>
        <v>-23.602636895093703</v>
      </c>
      <c r="AE72">
        <f t="shared" si="65"/>
        <v>0</v>
      </c>
      <c r="AF72">
        <f t="shared" si="66"/>
        <v>0</v>
      </c>
      <c r="AG72">
        <f t="shared" si="67"/>
        <v>-3.5992225312765282E-7</v>
      </c>
      <c r="AH72">
        <f t="shared" si="68"/>
        <v>-9.379160873512081E-2</v>
      </c>
      <c r="AI72">
        <f t="shared" si="69"/>
        <v>-9.3791968657373936E-2</v>
      </c>
      <c r="AJ72">
        <f t="shared" si="70"/>
        <v>-2.8322181470733021</v>
      </c>
      <c r="AK72">
        <f t="shared" ref="AK72:AK89" si="92">G72*SUM(AB72:AB72, AE72:AF72)</f>
        <v>-1.8504398529516906</v>
      </c>
      <c r="AL72">
        <f t="shared" si="71"/>
        <v>-4.7764499686823667</v>
      </c>
      <c r="AN72">
        <f t="shared" si="72"/>
        <v>0</v>
      </c>
      <c r="AO72">
        <f t="shared" si="73"/>
        <v>0</v>
      </c>
      <c r="AP72">
        <f t="shared" si="74"/>
        <v>-1.445989484244177E-10</v>
      </c>
      <c r="AQ72">
        <f t="shared" si="75"/>
        <v>-3.7680826557069911E-5</v>
      </c>
      <c r="AR72">
        <f t="shared" si="76"/>
        <v>-3.7680971156018334E-5</v>
      </c>
      <c r="AS72">
        <f t="shared" si="77"/>
        <v>-1.1378450824214615E-3</v>
      </c>
      <c r="AT72">
        <f t="shared" si="78"/>
        <v>-7.4341515295123901E-4</v>
      </c>
      <c r="AU72">
        <f t="shared" si="79"/>
        <v>-1.918941206528719E-3</v>
      </c>
      <c r="AW72">
        <v>69</v>
      </c>
      <c r="AX72">
        <f>IF(Z72&gt;0, (R72*SUMPRODUCT(K72:$K$98, X72:$X$98)-K72*$AZ$3)/Z72, 0)</f>
        <v>-819713031.42524123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0.62870016699999998</v>
      </c>
      <c r="Q73" s="5">
        <f t="shared" si="91"/>
        <v>12.5</v>
      </c>
      <c r="R73">
        <f t="shared" si="62"/>
        <v>2000000</v>
      </c>
      <c r="S73">
        <f t="shared" si="63"/>
        <v>-2025707363.5596373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-23.602636895093703</v>
      </c>
      <c r="AC73">
        <f t="shared" si="64"/>
        <v>-21.073814527669075</v>
      </c>
      <c r="AE73">
        <f t="shared" si="65"/>
        <v>0</v>
      </c>
      <c r="AF73">
        <f t="shared" si="66"/>
        <v>0</v>
      </c>
      <c r="AG73">
        <f t="shared" si="67"/>
        <v>-1.300398499480047E-7</v>
      </c>
      <c r="AH73">
        <f t="shared" si="68"/>
        <v>-3.620530890373945E-2</v>
      </c>
      <c r="AI73">
        <f t="shared" si="69"/>
        <v>-3.6205438943589401E-2</v>
      </c>
      <c r="AJ73">
        <f t="shared" si="70"/>
        <v>-2.5288223674246275</v>
      </c>
      <c r="AK73">
        <f t="shared" si="92"/>
        <v>-1.6521845826565593</v>
      </c>
      <c r="AL73">
        <f t="shared" si="71"/>
        <v>-4.2172123890247759</v>
      </c>
      <c r="AN73">
        <f t="shared" si="72"/>
        <v>0</v>
      </c>
      <c r="AO73">
        <f t="shared" si="73"/>
        <v>0</v>
      </c>
      <c r="AP73">
        <f t="shared" si="74"/>
        <v>-4.6646049926533685E-11</v>
      </c>
      <c r="AQ73">
        <f t="shared" si="75"/>
        <v>-1.2987054717493682E-5</v>
      </c>
      <c r="AR73">
        <f t="shared" si="76"/>
        <v>-1.2987101363543609E-5</v>
      </c>
      <c r="AS73">
        <f t="shared" si="77"/>
        <v>-9.0710327990527054E-4</v>
      </c>
      <c r="AT73">
        <f t="shared" si="78"/>
        <v>-5.9264821176940766E-4</v>
      </c>
      <c r="AU73">
        <f t="shared" si="79"/>
        <v>-1.5127385930382216E-3</v>
      </c>
      <c r="AW73">
        <v>70</v>
      </c>
      <c r="AX73">
        <f>IF(Z73&gt;0, (R73*SUMPRODUCT(K73:$K$98, X73:$X$98)-K73*$AZ$3)/Z73, 0)</f>
        <v>-2025707363.5596373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0.64417999699999995</v>
      </c>
      <c r="Q74" s="5">
        <f t="shared" si="91"/>
        <v>12.5</v>
      </c>
      <c r="R74">
        <f t="shared" si="62"/>
        <v>2000000</v>
      </c>
      <c r="S74">
        <f t="shared" si="63"/>
        <v>-5230085951.5163555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-21.073814527669075</v>
      </c>
      <c r="AC74">
        <f t="shared" si="64"/>
        <v>-18.815916757356664</v>
      </c>
      <c r="AE74">
        <f t="shared" si="65"/>
        <v>0</v>
      </c>
      <c r="AF74">
        <f t="shared" si="66"/>
        <v>0</v>
      </c>
      <c r="AG74">
        <f t="shared" si="67"/>
        <v>-4.4970381299138537E-8</v>
      </c>
      <c r="AH74">
        <f t="shared" si="68"/>
        <v>-1.3403051223901778E-2</v>
      </c>
      <c r="AI74">
        <f t="shared" si="69"/>
        <v>-1.3403096194283077E-2</v>
      </c>
      <c r="AJ74">
        <f t="shared" si="70"/>
        <v>-2.257897770312411</v>
      </c>
      <c r="AK74">
        <f t="shared" si="92"/>
        <v>-1.4751670169368354</v>
      </c>
      <c r="AL74">
        <f t="shared" si="71"/>
        <v>-3.7464678834435294</v>
      </c>
      <c r="AN74">
        <f t="shared" si="72"/>
        <v>0</v>
      </c>
      <c r="AO74">
        <f t="shared" si="73"/>
        <v>0</v>
      </c>
      <c r="AP74">
        <f t="shared" si="74"/>
        <v>-1.440280100493931E-11</v>
      </c>
      <c r="AQ74">
        <f t="shared" si="75"/>
        <v>-4.2926360431051877E-6</v>
      </c>
      <c r="AR74">
        <f t="shared" si="76"/>
        <v>-4.2926504459061924E-6</v>
      </c>
      <c r="AS74">
        <f t="shared" si="77"/>
        <v>-7.231437967800549E-4</v>
      </c>
      <c r="AT74">
        <f t="shared" si="78"/>
        <v>-4.7245623408574878E-4</v>
      </c>
      <c r="AU74">
        <f t="shared" si="79"/>
        <v>-1.1998926813117099E-3</v>
      </c>
      <c r="AW74">
        <v>71</v>
      </c>
      <c r="AX74">
        <f>IF(Z74&gt;0, (R74*SUMPRODUCT(K74:$K$98, X74:$X$98)-K74*$AZ$3)/Z74, 0)</f>
        <v>-5230085951.5163555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0.65972661300000002</v>
      </c>
      <c r="Q75" s="5">
        <f t="shared" si="91"/>
        <v>12.5</v>
      </c>
      <c r="R75">
        <f t="shared" si="62"/>
        <v>2000000</v>
      </c>
      <c r="S75">
        <f t="shared" si="63"/>
        <v>-14138955154.417337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-18.815916757356664</v>
      </c>
      <c r="AC75">
        <f t="shared" si="64"/>
        <v>-16.799929302343486</v>
      </c>
      <c r="AE75">
        <f t="shared" si="65"/>
        <v>0</v>
      </c>
      <c r="AF75">
        <f t="shared" si="66"/>
        <v>0</v>
      </c>
      <c r="AG75">
        <f t="shared" si="67"/>
        <v>-1.4852520146347942E-8</v>
      </c>
      <c r="AH75">
        <f t="shared" si="68"/>
        <v>-4.7469051743678735E-3</v>
      </c>
      <c r="AI75">
        <f t="shared" si="69"/>
        <v>-4.7469200268880195E-3</v>
      </c>
      <c r="AJ75">
        <f t="shared" si="70"/>
        <v>-2.0159874550131782</v>
      </c>
      <c r="AK75">
        <f t="shared" si="92"/>
        <v>-1.3171141730149667</v>
      </c>
      <c r="AL75">
        <f t="shared" si="71"/>
        <v>-3.3378485480550326</v>
      </c>
      <c r="AN75">
        <f t="shared" si="72"/>
        <v>0</v>
      </c>
      <c r="AO75">
        <f t="shared" si="73"/>
        <v>0</v>
      </c>
      <c r="AP75">
        <f t="shared" si="74"/>
        <v>-4.2471980983824189E-12</v>
      </c>
      <c r="AQ75">
        <f t="shared" si="75"/>
        <v>-1.3574158749573727E-6</v>
      </c>
      <c r="AR75">
        <f t="shared" si="76"/>
        <v>-1.3574201221554708E-6</v>
      </c>
      <c r="AS75">
        <f t="shared" si="77"/>
        <v>-5.7648789571917525E-4</v>
      </c>
      <c r="AT75">
        <f t="shared" si="78"/>
        <v>-3.7663943599209373E-4</v>
      </c>
      <c r="AU75">
        <f t="shared" si="79"/>
        <v>-9.5448475183342431E-4</v>
      </c>
      <c r="AW75">
        <v>72</v>
      </c>
      <c r="AX75">
        <f>IF(Z75&gt;0, (R75*SUMPRODUCT(K75:$K$98, X75:$X$98)-K75*$AZ$3)/Z75, 0)</f>
        <v>-14138955154.417337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0.67535580100000003</v>
      </c>
      <c r="Q76" s="5">
        <f t="shared" si="91"/>
        <v>12.5</v>
      </c>
      <c r="R76">
        <f t="shared" si="62"/>
        <v>2000000</v>
      </c>
      <c r="S76">
        <f t="shared" si="63"/>
        <v>-40121725144.890511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-16.799929302343486</v>
      </c>
      <c r="AC76">
        <f t="shared" si="64"/>
        <v>-14.9999380279297</v>
      </c>
      <c r="AE76">
        <f t="shared" si="65"/>
        <v>0</v>
      </c>
      <c r="AF76">
        <f t="shared" si="66"/>
        <v>0</v>
      </c>
      <c r="AG76">
        <f t="shared" si="67"/>
        <v>-4.6732593045790111E-9</v>
      </c>
      <c r="AH76">
        <f t="shared" si="68"/>
        <v>-1.6049177024488723E-3</v>
      </c>
      <c r="AI76">
        <f t="shared" si="69"/>
        <v>-1.6049223757081768E-3</v>
      </c>
      <c r="AJ76">
        <f t="shared" si="70"/>
        <v>-1.7999912744137863</v>
      </c>
      <c r="AK76">
        <f t="shared" si="92"/>
        <v>-1.1759950511640442</v>
      </c>
      <c r="AL76">
        <f t="shared" si="71"/>
        <v>-2.9775912479535389</v>
      </c>
      <c r="AN76">
        <f t="shared" si="72"/>
        <v>0</v>
      </c>
      <c r="AO76">
        <f t="shared" si="73"/>
        <v>0</v>
      </c>
      <c r="AP76">
        <f t="shared" si="74"/>
        <v>-1.1931752175534457E-12</v>
      </c>
      <c r="AQ76">
        <f t="shared" si="75"/>
        <v>-4.0976712481981925E-7</v>
      </c>
      <c r="AR76">
        <f t="shared" si="76"/>
        <v>-4.0976831799503679E-7</v>
      </c>
      <c r="AS76">
        <f t="shared" si="77"/>
        <v>-4.5957325294117155E-4</v>
      </c>
      <c r="AT76">
        <f t="shared" si="78"/>
        <v>-3.0025471722477807E-4</v>
      </c>
      <c r="AU76">
        <f t="shared" si="79"/>
        <v>-7.6023773848394476E-4</v>
      </c>
      <c r="AW76">
        <v>73</v>
      </c>
      <c r="AX76">
        <f>IF(Z76&gt;0, (R76*SUMPRODUCT(K76:$K$98, X76:$X$98)-K76*$AZ$3)/Z76, 0)</f>
        <v>-40121725144.890511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0.69109609699999996</v>
      </c>
      <c r="Q77" s="5">
        <f t="shared" si="91"/>
        <v>12.5</v>
      </c>
      <c r="R77">
        <f t="shared" si="62"/>
        <v>2000000</v>
      </c>
      <c r="S77">
        <f t="shared" si="63"/>
        <v>-119847782020.66071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-14.9999380279297</v>
      </c>
      <c r="AC77">
        <f t="shared" si="64"/>
        <v>-13.392802159277482</v>
      </c>
      <c r="AE77">
        <f t="shared" si="65"/>
        <v>0</v>
      </c>
      <c r="AF77">
        <f t="shared" si="66"/>
        <v>0</v>
      </c>
      <c r="AG77">
        <f t="shared" si="67"/>
        <v>-1.3968554458697324E-9</v>
      </c>
      <c r="AH77">
        <f t="shared" si="68"/>
        <v>-5.1674740250615809E-4</v>
      </c>
      <c r="AI77">
        <f t="shared" si="69"/>
        <v>-5.1674879936160396E-4</v>
      </c>
      <c r="AJ77">
        <f t="shared" si="70"/>
        <v>-1.6071358686522181</v>
      </c>
      <c r="AK77">
        <f t="shared" si="92"/>
        <v>-1.049995661955079</v>
      </c>
      <c r="AL77">
        <f t="shared" si="71"/>
        <v>-2.6576482794066587</v>
      </c>
      <c r="AN77">
        <f t="shared" si="72"/>
        <v>0</v>
      </c>
      <c r="AO77">
        <f t="shared" si="73"/>
        <v>0</v>
      </c>
      <c r="AP77">
        <f t="shared" si="74"/>
        <v>-3.1843279418714202E-13</v>
      </c>
      <c r="AQ77">
        <f t="shared" si="75"/>
        <v>-1.1779981941261599E-7</v>
      </c>
      <c r="AR77">
        <f t="shared" si="76"/>
        <v>-1.1780013784541019E-7</v>
      </c>
      <c r="AS77">
        <f t="shared" si="77"/>
        <v>-3.6636916640623641E-4</v>
      </c>
      <c r="AT77">
        <f t="shared" si="78"/>
        <v>-2.3936124064187142E-4</v>
      </c>
      <c r="AU77">
        <f t="shared" si="79"/>
        <v>-6.0584820718595327E-4</v>
      </c>
      <c r="AW77">
        <v>74</v>
      </c>
      <c r="AX77">
        <f>IF(Z77&gt;0, (R77*SUMPRODUCT(K77:$K$98, X77:$X$98)-K77*$AZ$3)/Z77, 0)</f>
        <v>-119847782020.66071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0.70685825099999999</v>
      </c>
      <c r="Q78" s="5">
        <f t="shared" si="91"/>
        <v>12.5</v>
      </c>
      <c r="R78">
        <f t="shared" si="62"/>
        <v>2000000</v>
      </c>
      <c r="S78">
        <f t="shared" si="63"/>
        <v>-377927131942.07031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-13.392802159277482</v>
      </c>
      <c r="AC78">
        <f t="shared" si="64"/>
        <v>-11.957859171345747</v>
      </c>
      <c r="AE78">
        <f t="shared" si="65"/>
        <v>0</v>
      </c>
      <c r="AF78">
        <f t="shared" si="66"/>
        <v>0</v>
      </c>
      <c r="AG78">
        <f t="shared" si="67"/>
        <v>-3.9550809404373088E-10</v>
      </c>
      <c r="AH78">
        <f t="shared" si="68"/>
        <v>-1.5798060757876868E-4</v>
      </c>
      <c r="AI78">
        <f t="shared" si="69"/>
        <v>-1.5798100308686273E-4</v>
      </c>
      <c r="AJ78">
        <f t="shared" si="70"/>
        <v>-1.4349429879317341</v>
      </c>
      <c r="AK78">
        <f t="shared" si="92"/>
        <v>-0.93749615114942375</v>
      </c>
      <c r="AL78">
        <f t="shared" si="71"/>
        <v>-2.3725971200842446</v>
      </c>
      <c r="AN78">
        <f t="shared" si="72"/>
        <v>0</v>
      </c>
      <c r="AO78">
        <f t="shared" si="73"/>
        <v>0</v>
      </c>
      <c r="AP78">
        <f t="shared" si="74"/>
        <v>-8.0501444897414669E-14</v>
      </c>
      <c r="AQ78">
        <f t="shared" si="75"/>
        <v>-3.2155263994309451E-8</v>
      </c>
      <c r="AR78">
        <f t="shared" si="76"/>
        <v>-3.2155344495754351E-8</v>
      </c>
      <c r="AS78">
        <f t="shared" si="77"/>
        <v>-2.9206730687323355E-4</v>
      </c>
      <c r="AT78">
        <f t="shared" si="78"/>
        <v>-1.9081732052985255E-4</v>
      </c>
      <c r="AU78">
        <f t="shared" si="79"/>
        <v>-4.8291678274758182E-4</v>
      </c>
      <c r="AW78">
        <v>75</v>
      </c>
      <c r="AX78">
        <f>IF(Z78&gt;0, (R78*SUMPRODUCT(K78:$K$98, X78:$X$98)-K78*$AZ$3)/Z78, 0)</f>
        <v>-377927131942.07031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0.722550582</v>
      </c>
      <c r="Q79" s="5">
        <f t="shared" si="91"/>
        <v>12.5</v>
      </c>
      <c r="R79">
        <f t="shared" si="62"/>
        <v>2000000</v>
      </c>
      <c r="S79">
        <f t="shared" si="63"/>
        <v>-1261677601049.6436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-11.957859171345747</v>
      </c>
      <c r="AC79">
        <f t="shared" si="64"/>
        <v>-10.67666000195498</v>
      </c>
      <c r="AE79">
        <f t="shared" si="65"/>
        <v>0</v>
      </c>
      <c r="AF79">
        <f t="shared" si="66"/>
        <v>0</v>
      </c>
      <c r="AG79">
        <f t="shared" si="67"/>
        <v>-1.0577840956628511E-10</v>
      </c>
      <c r="AH79">
        <f t="shared" si="68"/>
        <v>-4.5723936565921357E-5</v>
      </c>
      <c r="AI79">
        <f t="shared" si="69"/>
        <v>-4.572404234433092E-5</v>
      </c>
      <c r="AJ79">
        <f t="shared" si="70"/>
        <v>-1.2811991693907672</v>
      </c>
      <c r="AK79">
        <f t="shared" si="92"/>
        <v>-0.83705014199420236</v>
      </c>
      <c r="AL79">
        <f t="shared" si="71"/>
        <v>-2.1182950354273138</v>
      </c>
      <c r="AN79">
        <f t="shared" si="72"/>
        <v>0</v>
      </c>
      <c r="AO79">
        <f t="shared" si="73"/>
        <v>0</v>
      </c>
      <c r="AP79">
        <f t="shared" si="74"/>
        <v>-1.9223271951761273E-14</v>
      </c>
      <c r="AQ79">
        <f t="shared" si="75"/>
        <v>-8.3094808374954135E-9</v>
      </c>
      <c r="AR79">
        <f t="shared" si="76"/>
        <v>-8.3095000607673653E-9</v>
      </c>
      <c r="AS79">
        <f t="shared" si="77"/>
        <v>-2.3283428214276495E-4</v>
      </c>
      <c r="AT79">
        <f t="shared" si="78"/>
        <v>-1.5211840093636269E-4</v>
      </c>
      <c r="AU79">
        <f t="shared" si="79"/>
        <v>-3.8496099257918838E-4</v>
      </c>
      <c r="AW79">
        <v>76</v>
      </c>
      <c r="AX79">
        <f>IF(Z79&gt;0, (R79*SUMPRODUCT(K79:$K$98, X79:$X$98)-K79*$AZ$3)/Z79, 0)</f>
        <v>-1261677601049.6436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0.74076925400000004</v>
      </c>
      <c r="Q80" s="5">
        <f t="shared" si="91"/>
        <v>12.5</v>
      </c>
      <c r="R80">
        <f t="shared" si="62"/>
        <v>2000000</v>
      </c>
      <c r="S80">
        <f t="shared" si="63"/>
        <v>-4519899237968.0703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-10.67666000195498</v>
      </c>
      <c r="AC80">
        <f t="shared" si="64"/>
        <v>-9.5327321517412198</v>
      </c>
      <c r="AE80">
        <f t="shared" si="65"/>
        <v>0</v>
      </c>
      <c r="AF80">
        <f t="shared" si="66"/>
        <v>0</v>
      </c>
      <c r="AG80">
        <f t="shared" si="67"/>
        <v>-2.6363231926898771E-11</v>
      </c>
      <c r="AH80">
        <f t="shared" si="68"/>
        <v>-1.2537182966995757E-5</v>
      </c>
      <c r="AI80">
        <f t="shared" si="69"/>
        <v>-1.2537209330227684E-5</v>
      </c>
      <c r="AJ80">
        <f t="shared" si="70"/>
        <v>-1.1439278502137604</v>
      </c>
      <c r="AK80">
        <f t="shared" si="92"/>
        <v>-0.74736620013684874</v>
      </c>
      <c r="AL80">
        <f t="shared" si="71"/>
        <v>-1.8913065875599395</v>
      </c>
      <c r="AN80">
        <f t="shared" si="72"/>
        <v>0</v>
      </c>
      <c r="AO80">
        <f t="shared" si="73"/>
        <v>0</v>
      </c>
      <c r="AP80">
        <f t="shared" si="74"/>
        <v>-4.2777057224092292E-15</v>
      </c>
      <c r="AQ80">
        <f t="shared" si="75"/>
        <v>-2.0342869747350457E-9</v>
      </c>
      <c r="AR80">
        <f t="shared" si="76"/>
        <v>-2.034291252440768E-9</v>
      </c>
      <c r="AS80">
        <f t="shared" si="77"/>
        <v>-1.8561406751840242E-4</v>
      </c>
      <c r="AT80">
        <f t="shared" si="78"/>
        <v>-1.2126785820211531E-4</v>
      </c>
      <c r="AU80">
        <f t="shared" si="79"/>
        <v>-3.068839600117702E-4</v>
      </c>
      <c r="AW80">
        <v>77</v>
      </c>
      <c r="AX80">
        <f>IF(Z80&gt;0, (R80*SUMPRODUCT(K80:$K$98, X80:$X$98)-K80*$AZ$3)/Z80, 0)</f>
        <v>-4519899237968.0703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0.75888896100000003</v>
      </c>
      <c r="Q81" s="5">
        <f t="shared" si="91"/>
        <v>12.5</v>
      </c>
      <c r="R81">
        <f t="shared" si="62"/>
        <v>2000000</v>
      </c>
      <c r="S81">
        <f t="shared" si="63"/>
        <v>-17461841450359.461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-9.5327321517412198</v>
      </c>
      <c r="AC81">
        <f t="shared" si="64"/>
        <v>-8.5113679943797553</v>
      </c>
      <c r="AE81">
        <f t="shared" si="65"/>
        <v>0</v>
      </c>
      <c r="AF81">
        <f t="shared" si="66"/>
        <v>0</v>
      </c>
      <c r="AG81">
        <f t="shared" si="67"/>
        <v>-6.0928339220235451E-12</v>
      </c>
      <c r="AH81">
        <f t="shared" si="68"/>
        <v>-3.2010825096969981E-6</v>
      </c>
      <c r="AI81">
        <f t="shared" si="69"/>
        <v>-3.2010886025309203E-6</v>
      </c>
      <c r="AJ81">
        <f t="shared" si="70"/>
        <v>-1.0213641573614645</v>
      </c>
      <c r="AK81">
        <f t="shared" si="92"/>
        <v>-0.66729125062188543</v>
      </c>
      <c r="AL81">
        <f t="shared" si="71"/>
        <v>-1.6886586090719526</v>
      </c>
      <c r="AN81">
        <f t="shared" si="72"/>
        <v>0</v>
      </c>
      <c r="AO81">
        <f t="shared" si="73"/>
        <v>0</v>
      </c>
      <c r="AP81">
        <f t="shared" si="74"/>
        <v>-8.8270090539485916E-16</v>
      </c>
      <c r="AQ81">
        <f t="shared" si="75"/>
        <v>-4.6375766444898496E-10</v>
      </c>
      <c r="AR81">
        <f t="shared" si="76"/>
        <v>-4.6375854714989038E-10</v>
      </c>
      <c r="AS81">
        <f t="shared" si="77"/>
        <v>-1.4797039899314986E-4</v>
      </c>
      <c r="AT81">
        <f t="shared" si="78"/>
        <v>-9.6673994174845639E-5</v>
      </c>
      <c r="AU81">
        <f t="shared" si="79"/>
        <v>-2.4464485692654266E-4</v>
      </c>
      <c r="AW81">
        <v>78</v>
      </c>
      <c r="AX81">
        <f>IF(Z81&gt;0, (R81*SUMPRODUCT(K81:$K$98, X81:$X$98)-K81*$AZ$3)/Z81, 0)</f>
        <v>-17461841450359.461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0.77688723800000004</v>
      </c>
      <c r="Q82" s="5">
        <f t="shared" si="91"/>
        <v>12.5</v>
      </c>
      <c r="R82">
        <f t="shared" si="62"/>
        <v>2000000</v>
      </c>
      <c r="S82">
        <f t="shared" si="63"/>
        <v>-73158123994541.719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-8.5113679943797553</v>
      </c>
      <c r="AC82">
        <f t="shared" si="64"/>
        <v>-7.5994357096687342</v>
      </c>
      <c r="AE82">
        <f t="shared" si="65"/>
        <v>0</v>
      </c>
      <c r="AF82">
        <f t="shared" si="66"/>
        <v>0</v>
      </c>
      <c r="AG82">
        <f t="shared" si="67"/>
        <v>-1.2984606655297304E-12</v>
      </c>
      <c r="AH82">
        <f t="shared" si="68"/>
        <v>-7.5735118676377268E-7</v>
      </c>
      <c r="AI82">
        <f t="shared" si="69"/>
        <v>-7.5735248522443816E-7</v>
      </c>
      <c r="AJ82">
        <f t="shared" si="70"/>
        <v>-0.91193228471102117</v>
      </c>
      <c r="AK82">
        <f t="shared" si="92"/>
        <v>-0.59579575960658293</v>
      </c>
      <c r="AL82">
        <f t="shared" si="71"/>
        <v>-1.5077288016700892</v>
      </c>
      <c r="AN82">
        <f t="shared" si="72"/>
        <v>0</v>
      </c>
      <c r="AO82">
        <f t="shared" si="73"/>
        <v>0</v>
      </c>
      <c r="AP82">
        <f t="shared" si="74"/>
        <v>-1.6795966782910634E-16</v>
      </c>
      <c r="AQ82">
        <f t="shared" si="75"/>
        <v>-9.7965581196044468E-11</v>
      </c>
      <c r="AR82">
        <f t="shared" si="76"/>
        <v>-9.7965749155712298E-11</v>
      </c>
      <c r="AS82">
        <f t="shared" si="77"/>
        <v>-1.1796109631107968E-4</v>
      </c>
      <c r="AT82">
        <f t="shared" si="78"/>
        <v>-7.7067916290468873E-5</v>
      </c>
      <c r="AU82">
        <f t="shared" si="79"/>
        <v>-1.9502911056729769E-4</v>
      </c>
      <c r="AW82">
        <v>79</v>
      </c>
      <c r="AX82">
        <f>IF(Z82&gt;0, (R82*SUMPRODUCT(K82:$K$98, X82:$X$98)-K82*$AZ$3)/Z82, 0)</f>
        <v>-73158123994541.719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0.79474162100000001</v>
      </c>
      <c r="Q83" s="5">
        <f t="shared" si="91"/>
        <v>12.5</v>
      </c>
      <c r="R83">
        <f t="shared" si="62"/>
        <v>2000000</v>
      </c>
      <c r="S83">
        <f t="shared" si="63"/>
        <v>-334529836322021.88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-7.5994357096687342</v>
      </c>
      <c r="AC83">
        <f t="shared" si="64"/>
        <v>-6.7852104551463626</v>
      </c>
      <c r="AE83">
        <f t="shared" si="65"/>
        <v>0</v>
      </c>
      <c r="AF83">
        <f t="shared" si="66"/>
        <v>0</v>
      </c>
      <c r="AG83">
        <f t="shared" si="67"/>
        <v>-2.5353532474659634E-13</v>
      </c>
      <c r="AH83">
        <f t="shared" si="68"/>
        <v>-1.6511051746045388E-7</v>
      </c>
      <c r="AI83">
        <f t="shared" si="69"/>
        <v>-1.6511077099577862E-7</v>
      </c>
      <c r="AJ83">
        <f t="shared" si="70"/>
        <v>-0.8142252545223716</v>
      </c>
      <c r="AK83">
        <f t="shared" si="92"/>
        <v>-0.53196049967681147</v>
      </c>
      <c r="AL83">
        <f t="shared" si="71"/>
        <v>-1.3461859193099541</v>
      </c>
      <c r="AN83">
        <f t="shared" si="72"/>
        <v>0</v>
      </c>
      <c r="AO83">
        <f t="shared" si="73"/>
        <v>0</v>
      </c>
      <c r="AP83">
        <f t="shared" si="74"/>
        <v>-2.9281725426508707E-17</v>
      </c>
      <c r="AQ83">
        <f t="shared" si="75"/>
        <v>-1.9069219810446503E-11</v>
      </c>
      <c r="AR83">
        <f t="shared" si="76"/>
        <v>-1.9069249092171926E-11</v>
      </c>
      <c r="AS83">
        <f t="shared" si="77"/>
        <v>-9.4037863804906829E-5</v>
      </c>
      <c r="AT83">
        <f t="shared" si="78"/>
        <v>-6.1438071025619011E-5</v>
      </c>
      <c r="AU83">
        <f t="shared" si="79"/>
        <v>-1.5547595389977495E-4</v>
      </c>
      <c r="AW83">
        <v>80</v>
      </c>
      <c r="AX83">
        <f>IF(Z83&gt;0, (R83*SUMPRODUCT(K83:$K$98, X83:$X$98)-K83*$AZ$3)/Z83, 0)</f>
        <v>-334529836322021.88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0.81243025300000005</v>
      </c>
      <c r="Q84" s="5">
        <f t="shared" si="91"/>
        <v>12.5</v>
      </c>
      <c r="R84">
        <f t="shared" si="62"/>
        <v>2000000</v>
      </c>
      <c r="S84">
        <f t="shared" si="63"/>
        <v>-1682084695766144.8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-6.7852104551463626</v>
      </c>
      <c r="AC84">
        <f t="shared" si="64"/>
        <v>-6.0582236206829876</v>
      </c>
      <c r="AE84">
        <f t="shared" si="65"/>
        <v>0</v>
      </c>
      <c r="AF84">
        <f t="shared" si="66"/>
        <v>0</v>
      </c>
      <c r="AG84">
        <f t="shared" si="67"/>
        <v>-4.5020203470815925E-14</v>
      </c>
      <c r="AH84">
        <f t="shared" si="68"/>
        <v>-3.2956762884530307E-8</v>
      </c>
      <c r="AI84">
        <f t="shared" si="69"/>
        <v>-3.2956807904733781E-8</v>
      </c>
      <c r="AJ84">
        <f t="shared" si="70"/>
        <v>-0.72698683446337498</v>
      </c>
      <c r="AK84">
        <f t="shared" si="92"/>
        <v>-0.4749647318602454</v>
      </c>
      <c r="AL84">
        <f t="shared" si="71"/>
        <v>-1.2019515992804284</v>
      </c>
      <c r="AN84">
        <f t="shared" si="72"/>
        <v>0</v>
      </c>
      <c r="AO84">
        <f t="shared" si="73"/>
        <v>0</v>
      </c>
      <c r="AP84">
        <f t="shared" si="74"/>
        <v>-4.6424540854541209E-18</v>
      </c>
      <c r="AQ84">
        <f t="shared" si="75"/>
        <v>-3.3984799423621428E-12</v>
      </c>
      <c r="AR84">
        <f t="shared" si="76"/>
        <v>-3.3984845848162288E-12</v>
      </c>
      <c r="AS84">
        <f t="shared" si="77"/>
        <v>-7.4966409290301832E-5</v>
      </c>
      <c r="AT84">
        <f t="shared" si="78"/>
        <v>-4.8978054070781717E-5</v>
      </c>
      <c r="AU84">
        <f t="shared" si="79"/>
        <v>-1.2394446675956813E-4</v>
      </c>
      <c r="AW84">
        <v>81</v>
      </c>
      <c r="AX84">
        <f>IF(Z84&gt;0, (R84*SUMPRODUCT(K84:$K$98, X84:$X$98)-K84*$AZ$3)/Z84, 0)</f>
        <v>-1682084695766144.8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0.830029028</v>
      </c>
      <c r="Q85" s="5">
        <f t="shared" si="91"/>
        <v>12.5</v>
      </c>
      <c r="R85">
        <f t="shared" si="62"/>
        <v>2000000</v>
      </c>
      <c r="S85">
        <f t="shared" si="63"/>
        <v>-9388336625886794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-6.0582236206829876</v>
      </c>
      <c r="AC85">
        <f t="shared" si="64"/>
        <v>-5.4091282327556343</v>
      </c>
      <c r="AE85">
        <f t="shared" si="65"/>
        <v>0</v>
      </c>
      <c r="AF85">
        <f t="shared" si="66"/>
        <v>0</v>
      </c>
      <c r="AG85">
        <f t="shared" si="67"/>
        <v>-7.201925708864194E-15</v>
      </c>
      <c r="AH85">
        <f t="shared" si="68"/>
        <v>-5.9788921163589711E-9</v>
      </c>
      <c r="AI85">
        <f t="shared" si="69"/>
        <v>-5.9788993182846797E-9</v>
      </c>
      <c r="AJ85">
        <f t="shared" si="70"/>
        <v>-0.64909538792735333</v>
      </c>
      <c r="AK85">
        <f t="shared" si="92"/>
        <v>-0.42407565344780918</v>
      </c>
      <c r="AL85">
        <f t="shared" si="71"/>
        <v>-1.0731710473540619</v>
      </c>
      <c r="AN85">
        <f t="shared" si="72"/>
        <v>0</v>
      </c>
      <c r="AO85">
        <f t="shared" si="73"/>
        <v>0</v>
      </c>
      <c r="AP85">
        <f t="shared" si="74"/>
        <v>-6.6308740403166641E-19</v>
      </c>
      <c r="AQ85">
        <f t="shared" si="75"/>
        <v>-5.5048166458344465E-13</v>
      </c>
      <c r="AR85">
        <f t="shared" si="76"/>
        <v>-5.5048232767084869E-13</v>
      </c>
      <c r="AS85">
        <f t="shared" si="77"/>
        <v>-5.9762762509467081E-5</v>
      </c>
      <c r="AT85">
        <f t="shared" si="78"/>
        <v>-3.9045004839696958E-5</v>
      </c>
      <c r="AU85">
        <f t="shared" si="79"/>
        <v>-9.8807767899646368E-5</v>
      </c>
      <c r="AW85">
        <v>82</v>
      </c>
      <c r="AX85">
        <f>IF(Z85&gt;0, (R85*SUMPRODUCT(K85:$K$98, X85:$X$98)-K85*$AZ$3)/Z85, 0)</f>
        <v>-9388336625886794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0.84762719500000006</v>
      </c>
      <c r="Q86" s="5">
        <f t="shared" si="91"/>
        <v>12.5</v>
      </c>
      <c r="R86">
        <f t="shared" si="62"/>
        <v>2000000</v>
      </c>
      <c r="S86">
        <f t="shared" si="63"/>
        <v>-5.8876717474037184E+16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-5.4091282327556343</v>
      </c>
      <c r="AC86">
        <f t="shared" si="64"/>
        <v>-4.8295787792465825</v>
      </c>
      <c r="AE86">
        <f t="shared" si="65"/>
        <v>0</v>
      </c>
      <c r="AF86">
        <f t="shared" si="66"/>
        <v>0</v>
      </c>
      <c r="AG86">
        <f t="shared" si="67"/>
        <v>-1.0253583645726084E-15</v>
      </c>
      <c r="AH86">
        <f t="shared" si="68"/>
        <v>-9.7672769395247105E-10</v>
      </c>
      <c r="AI86">
        <f t="shared" si="69"/>
        <v>-9.7672871931083559E-10</v>
      </c>
      <c r="AJ86">
        <f t="shared" si="70"/>
        <v>-0.57954945350905174</v>
      </c>
      <c r="AK86">
        <f t="shared" si="92"/>
        <v>-0.37863897629289445</v>
      </c>
      <c r="AL86">
        <f t="shared" si="71"/>
        <v>-0.95818843077867488</v>
      </c>
      <c r="AN86">
        <f t="shared" si="72"/>
        <v>0</v>
      </c>
      <c r="AO86">
        <f t="shared" si="73"/>
        <v>0</v>
      </c>
      <c r="AP86">
        <f t="shared" si="74"/>
        <v>-8.4290726492996987E-20</v>
      </c>
      <c r="AQ86">
        <f t="shared" si="75"/>
        <v>-8.0292988045599022E-14</v>
      </c>
      <c r="AR86">
        <f t="shared" si="76"/>
        <v>-8.0293072336325502E-14</v>
      </c>
      <c r="AS86">
        <f t="shared" si="77"/>
        <v>-4.7642508378287196E-5</v>
      </c>
      <c r="AT86">
        <f t="shared" si="78"/>
        <v>-3.1126438807173445E-5</v>
      </c>
      <c r="AU86">
        <f t="shared" si="79"/>
        <v>-7.8768947265753713E-5</v>
      </c>
      <c r="AW86">
        <v>83</v>
      </c>
      <c r="AX86">
        <f>IF(Z86&gt;0, (R86*SUMPRODUCT(K86:$K$98, X86:$X$98)-K86*$AZ$3)/Z86, 0)</f>
        <v>-5.8876717474037184E+16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0.86522596900000004</v>
      </c>
      <c r="Q87" s="5">
        <f t="shared" si="91"/>
        <v>12.5</v>
      </c>
      <c r="R87">
        <f t="shared" si="62"/>
        <v>2000000</v>
      </c>
      <c r="S87">
        <f t="shared" si="63"/>
        <v>-4.2130960523890541E+17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-4.8295787792465825</v>
      </c>
      <c r="AC87">
        <f t="shared" si="64"/>
        <v>-4.3121239100416622</v>
      </c>
      <c r="AE87">
        <f t="shared" si="65"/>
        <v>0</v>
      </c>
      <c r="AF87">
        <f t="shared" si="66"/>
        <v>0</v>
      </c>
      <c r="AG87">
        <f t="shared" si="67"/>
        <v>-1.2793809636729187E-16</v>
      </c>
      <c r="AH87">
        <f t="shared" si="68"/>
        <v>-1.4194666952953448E-10</v>
      </c>
      <c r="AI87">
        <f t="shared" si="69"/>
        <v>-1.4194679746763083E-10</v>
      </c>
      <c r="AJ87">
        <f t="shared" si="70"/>
        <v>-0.51745486920492034</v>
      </c>
      <c r="AK87">
        <f t="shared" si="92"/>
        <v>-0.33807051454726078</v>
      </c>
      <c r="AL87">
        <f t="shared" si="71"/>
        <v>-0.85552538389412791</v>
      </c>
      <c r="AN87">
        <f t="shared" si="72"/>
        <v>0</v>
      </c>
      <c r="AO87">
        <f t="shared" si="73"/>
        <v>0</v>
      </c>
      <c r="AP87">
        <f t="shared" si="74"/>
        <v>-9.3904408218301074E-21</v>
      </c>
      <c r="AQ87">
        <f t="shared" si="75"/>
        <v>-1.0418646501088185E-14</v>
      </c>
      <c r="AR87">
        <f t="shared" si="76"/>
        <v>-1.0418655891529007E-14</v>
      </c>
      <c r="AS87">
        <f t="shared" si="77"/>
        <v>-3.7980315990373826E-5</v>
      </c>
      <c r="AT87">
        <f t="shared" si="78"/>
        <v>-2.4813806447047621E-5</v>
      </c>
      <c r="AU87">
        <f t="shared" si="79"/>
        <v>-6.2794122447840112E-5</v>
      </c>
      <c r="AW87">
        <v>84</v>
      </c>
      <c r="AX87">
        <f>IF(Z87&gt;0, (R87*SUMPRODUCT(K87:$K$98, X87:$X$98)-K87*$AZ$3)/Z87, 0)</f>
        <v>-4.2130960523890541E+17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0.88282474399999999</v>
      </c>
      <c r="Q88" s="5">
        <f t="shared" si="91"/>
        <v>12.5</v>
      </c>
      <c r="R88">
        <f t="shared" si="62"/>
        <v>2000000</v>
      </c>
      <c r="S88">
        <f t="shared" si="63"/>
        <v>-3.5098520351738732E+18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-4.3121239100416622</v>
      </c>
      <c r="AC88">
        <f t="shared" si="64"/>
        <v>-3.8501106339657785</v>
      </c>
      <c r="AE88">
        <f t="shared" si="65"/>
        <v>0</v>
      </c>
      <c r="AF88">
        <f t="shared" si="66"/>
        <v>0</v>
      </c>
      <c r="AG88">
        <f t="shared" si="67"/>
        <v>-1.3711798230317169E-17</v>
      </c>
      <c r="AH88">
        <f t="shared" si="68"/>
        <v>-1.8071506747728285E-11</v>
      </c>
      <c r="AI88">
        <f t="shared" si="69"/>
        <v>-1.8071520459526516E-11</v>
      </c>
      <c r="AJ88">
        <f t="shared" si="70"/>
        <v>-0.46201327607588372</v>
      </c>
      <c r="AK88">
        <f t="shared" si="92"/>
        <v>-0.3018486737029164</v>
      </c>
      <c r="AL88">
        <f t="shared" si="71"/>
        <v>-0.76386194979687172</v>
      </c>
      <c r="AN88">
        <f t="shared" si="72"/>
        <v>0</v>
      </c>
      <c r="AO88">
        <f t="shared" si="73"/>
        <v>0</v>
      </c>
      <c r="AP88">
        <f t="shared" si="74"/>
        <v>-8.9859187413615316E-22</v>
      </c>
      <c r="AQ88">
        <f t="shared" si="75"/>
        <v>-1.1843019306541877E-15</v>
      </c>
      <c r="AR88">
        <f t="shared" si="76"/>
        <v>-1.184302829246062E-15</v>
      </c>
      <c r="AS88">
        <f t="shared" si="77"/>
        <v>-3.0277675374983195E-5</v>
      </c>
      <c r="AT88">
        <f t="shared" si="78"/>
        <v>-1.9781414578322727E-5</v>
      </c>
      <c r="AU88">
        <f t="shared" si="79"/>
        <v>-5.005908995449023E-5</v>
      </c>
      <c r="AW88">
        <v>85</v>
      </c>
      <c r="AX88">
        <f>IF(Z88&gt;0, (R88*SUMPRODUCT(K88:$K$98, X88:$X$98)-K88*$AZ$3)/Z88, 0)</f>
        <v>-3.5098520351738732E+18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-3.8501106339657785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-2.193887716850747E-12</v>
      </c>
      <c r="AI89">
        <f t="shared" si="69"/>
        <v>-2.193887716850747E-12</v>
      </c>
      <c r="AJ89">
        <f t="shared" si="70"/>
        <v>-3.8501106339657785</v>
      </c>
      <c r="AK89">
        <f t="shared" si="92"/>
        <v>-0.2695077443776045</v>
      </c>
      <c r="AL89">
        <f t="shared" si="71"/>
        <v>-4.1196183783455771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-1.2837026773373616E-16</v>
      </c>
      <c r="AR89">
        <f t="shared" si="76"/>
        <v>-1.2837026773373616E-16</v>
      </c>
      <c r="AS89">
        <f t="shared" si="77"/>
        <v>-2.2528032273053445E-4</v>
      </c>
      <c r="AT89">
        <f t="shared" si="78"/>
        <v>-1.5769622591137412E-5</v>
      </c>
      <c r="AU89">
        <f t="shared" si="79"/>
        <v>-2.4104994532180024E-4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100658.37113352161</v>
      </c>
      <c r="AO91" s="6">
        <f t="shared" si="93"/>
        <v>-10065.837113352161</v>
      </c>
      <c r="AP91" s="6">
        <f t="shared" si="93"/>
        <v>-705.95222354843088</v>
      </c>
      <c r="AQ91" s="6">
        <f t="shared" si="93"/>
        <v>-58749.630056568181</v>
      </c>
      <c r="AR91" s="6">
        <f t="shared" si="93"/>
        <v>31136.951740052828</v>
      </c>
      <c r="AS91" s="6">
        <f t="shared" si="93"/>
        <v>-15226.739345014006</v>
      </c>
      <c r="AT91" s="6">
        <f t="shared" si="93"/>
        <v>8882.2646179248386</v>
      </c>
      <c r="AU91" s="6">
        <f t="shared" si="93"/>
        <v>24792.477012963653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50" priority="1" operator="lessThan">
      <formula>0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C88D8-F0E9-4554-AF1D-1DD40154E0FB}">
  <sheetPr codeName="Sheet47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v>262214.24740276742</v>
      </c>
      <c r="K3">
        <v>1</v>
      </c>
      <c r="L3" s="2">
        <v>0</v>
      </c>
      <c r="O3">
        <f>$C$3</f>
        <v>262214.24740276742</v>
      </c>
      <c r="P3">
        <f>O3*C5</f>
        <v>26221.424740276743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262214.24740276742</v>
      </c>
      <c r="AF3">
        <f t="shared" ref="AF3:AF34" si="4">-$Z3*P3</f>
        <v>-26221.424740276743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235367.86569179068</v>
      </c>
      <c r="AJ3">
        <f t="shared" ref="AJ3:AJ34" si="8">AB3-AC3</f>
        <v>0</v>
      </c>
      <c r="AL3">
        <f t="shared" ref="AL3:AL34" si="9">SUM(AI3:AK3)</f>
        <v>235367.86569179068</v>
      </c>
      <c r="AN3">
        <f t="shared" ref="AN3:AN34" si="10">AE3*$K3</f>
        <v>262214.24740276742</v>
      </c>
      <c r="AO3">
        <f t="shared" ref="AO3:AO34" si="11">AF3*$K3</f>
        <v>-26221.424740276743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235367.86569179068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235367.86569179068</v>
      </c>
      <c r="AW3">
        <v>0</v>
      </c>
      <c r="AX3">
        <f>IF(Z3&gt;0, (R3*SUMPRODUCT(K3:$K$98, X3:$X$98)-K3*$AZ$3)/Z3, 0)</f>
        <v>0</v>
      </c>
      <c r="AZ3">
        <f>C6*ABS(SUMPRODUCT(X4:X79, K4:K79))/1</f>
        <v>145097.03406756133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2000000</v>
      </c>
      <c r="S4">
        <f t="shared" si="1"/>
        <v>15736.271676598226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15546.110792953012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-15546.110792953012</v>
      </c>
      <c r="AK4">
        <f>G4*SUM(AB4, AE4:AF4)</f>
        <v>0</v>
      </c>
      <c r="AL4">
        <f t="shared" si="9"/>
        <v>-19714.590792953011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-3721.8571428571422</v>
      </c>
      <c r="AR4">
        <f t="shared" si="14"/>
        <v>-3721.8571428571422</v>
      </c>
      <c r="AS4">
        <f t="shared" si="15"/>
        <v>-13880.456065136617</v>
      </c>
      <c r="AT4">
        <f t="shared" si="16"/>
        <v>0</v>
      </c>
      <c r="AU4">
        <f t="shared" si="17"/>
        <v>-17602.31320799376</v>
      </c>
      <c r="AW4">
        <v>1</v>
      </c>
      <c r="AX4">
        <f>IF(Z4&gt;0, (R4*SUMPRODUCT(K4:$K$98, X4:$X$98)-K4*$AZ$3)/Z4, 0)</f>
        <v>15736.271676598226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2.1892320000000002E-3</v>
      </c>
      <c r="Q5" s="5">
        <f t="shared" ref="Q5:Q36" si="29">$C$8</f>
        <v>12.5</v>
      </c>
      <c r="R5">
        <f t="shared" si="0"/>
        <v>2000000</v>
      </c>
      <c r="S5">
        <f t="shared" si="1"/>
        <v>26340.197923946955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15546.110792953012</v>
      </c>
      <c r="AC5">
        <f t="shared" si="2"/>
        <v>25704.709715232457</v>
      </c>
      <c r="AE5">
        <f t="shared" si="3"/>
        <v>0</v>
      </c>
      <c r="AF5">
        <f t="shared" si="4"/>
        <v>0</v>
      </c>
      <c r="AG5">
        <f t="shared" si="5"/>
        <v>-12.198422820061296</v>
      </c>
      <c r="AH5">
        <f t="shared" si="6"/>
        <v>-4325.5535901926405</v>
      </c>
      <c r="AI5">
        <f t="shared" si="7"/>
        <v>-4337.7520130127014</v>
      </c>
      <c r="AJ5">
        <f t="shared" si="8"/>
        <v>-10158.598922279445</v>
      </c>
      <c r="AK5">
        <f>G5*SUM(AB5, AE5:AF5)</f>
        <v>1088.227755506711</v>
      </c>
      <c r="AL5">
        <f t="shared" si="9"/>
        <v>-13408.123179785436</v>
      </c>
      <c r="AN5">
        <f t="shared" si="10"/>
        <v>0</v>
      </c>
      <c r="AO5">
        <f t="shared" si="11"/>
        <v>0</v>
      </c>
      <c r="AP5">
        <f t="shared" si="12"/>
        <v>-9.7245079879315171</v>
      </c>
      <c r="AQ5">
        <f t="shared" si="13"/>
        <v>-3448.3048391204084</v>
      </c>
      <c r="AR5">
        <f t="shared" si="14"/>
        <v>-3458.0293471083396</v>
      </c>
      <c r="AS5">
        <f t="shared" si="15"/>
        <v>-8098.3728653375674</v>
      </c>
      <c r="AT5">
        <f t="shared" si="16"/>
        <v>867.5285040710387</v>
      </c>
      <c r="AU5">
        <f t="shared" si="17"/>
        <v>-10688.873708374869</v>
      </c>
      <c r="AW5">
        <v>2</v>
      </c>
      <c r="AX5">
        <f>IF(Z5&gt;0, (R5*SUMPRODUCT(K5:$K$98, X5:$X$98)-K5*$AZ$3)/Z5, 0)</f>
        <v>26340.197923946955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2.8741389999999999E-3</v>
      </c>
      <c r="Q6" s="5">
        <f t="shared" si="29"/>
        <v>12.5</v>
      </c>
      <c r="R6">
        <f t="shared" si="0"/>
        <v>2000000</v>
      </c>
      <c r="S6">
        <f t="shared" si="1"/>
        <v>35969.375151385859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25704.709715232457</v>
      </c>
      <c r="AC6">
        <f t="shared" si="2"/>
        <v>34649.669219984033</v>
      </c>
      <c r="AE6">
        <f t="shared" si="3"/>
        <v>0</v>
      </c>
      <c r="AF6">
        <f t="shared" si="4"/>
        <v>0</v>
      </c>
      <c r="AG6">
        <f t="shared" si="5"/>
        <v>-12.041378629095055</v>
      </c>
      <c r="AH6">
        <f t="shared" si="6"/>
        <v>-5609.5940425005037</v>
      </c>
      <c r="AI6">
        <f t="shared" si="7"/>
        <v>-5621.6354211295984</v>
      </c>
      <c r="AJ6">
        <f t="shared" si="8"/>
        <v>-8944.9595047515759</v>
      </c>
      <c r="AK6">
        <f>G6*SUM(AB6, AE6:AF6)</f>
        <v>1799.3296800662722</v>
      </c>
      <c r="AL6">
        <f t="shared" si="9"/>
        <v>-12767.265245814902</v>
      </c>
      <c r="AN6">
        <f t="shared" si="10"/>
        <v>0</v>
      </c>
      <c r="AO6">
        <f t="shared" si="11"/>
        <v>0</v>
      </c>
      <c r="AP6">
        <f t="shared" si="12"/>
        <v>-8.5708154646323891</v>
      </c>
      <c r="AQ6">
        <f t="shared" si="13"/>
        <v>-3992.7982377036424</v>
      </c>
      <c r="AR6">
        <f t="shared" si="14"/>
        <v>-4001.3690531682746</v>
      </c>
      <c r="AS6">
        <f t="shared" si="15"/>
        <v>-6366.8454929730024</v>
      </c>
      <c r="AT6">
        <f t="shared" si="16"/>
        <v>1280.7273255755968</v>
      </c>
      <c r="AU6">
        <f t="shared" si="17"/>
        <v>-9087.4872205656811</v>
      </c>
      <c r="AW6">
        <v>3</v>
      </c>
      <c r="AX6">
        <f>IF(Z6&gt;0, (R6*SUMPRODUCT(K6:$K$98, X6:$X$98)-K6*$AZ$3)/Z6, 0)</f>
        <v>35969.375151385859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3.657909E-3</v>
      </c>
      <c r="Q7" s="5">
        <f t="shared" si="29"/>
        <v>12.5</v>
      </c>
      <c r="R7">
        <f t="shared" si="0"/>
        <v>2000000</v>
      </c>
      <c r="S7">
        <f t="shared" si="1"/>
        <v>43911.100877770259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34649.669219984033</v>
      </c>
      <c r="AC7">
        <f t="shared" si="2"/>
        <v>41722.285575023241</v>
      </c>
      <c r="AE7">
        <f t="shared" si="3"/>
        <v>0</v>
      </c>
      <c r="AF7">
        <f t="shared" si="4"/>
        <v>0</v>
      </c>
      <c r="AG7">
        <f t="shared" si="5"/>
        <v>-11.87691857554433</v>
      </c>
      <c r="AH7">
        <f t="shared" si="6"/>
        <v>-7047.4027615639143</v>
      </c>
      <c r="AI7">
        <f t="shared" si="7"/>
        <v>-7059.2796801394588</v>
      </c>
      <c r="AJ7">
        <f t="shared" si="8"/>
        <v>-7072.6163550392084</v>
      </c>
      <c r="AK7">
        <f>G7*SUM(AB7, AE7:AF7)</f>
        <v>2425.4768453988827</v>
      </c>
      <c r="AL7">
        <f t="shared" si="9"/>
        <v>-11706.419189779783</v>
      </c>
      <c r="AN7">
        <f t="shared" si="10"/>
        <v>0</v>
      </c>
      <c r="AO7">
        <f t="shared" si="11"/>
        <v>0</v>
      </c>
      <c r="AP7">
        <f t="shared" si="12"/>
        <v>-7.5479964705005775</v>
      </c>
      <c r="AQ7">
        <f t="shared" si="13"/>
        <v>-4478.7518607739994</v>
      </c>
      <c r="AR7">
        <f t="shared" si="14"/>
        <v>-4486.2998572445003</v>
      </c>
      <c r="AS7">
        <f t="shared" si="15"/>
        <v>-4494.7755552490989</v>
      </c>
      <c r="AT7">
        <f t="shared" si="16"/>
        <v>1541.4343840033098</v>
      </c>
      <c r="AU7">
        <f t="shared" si="17"/>
        <v>-7439.6410284902886</v>
      </c>
      <c r="AW7">
        <v>4</v>
      </c>
      <c r="AX7">
        <f>IF(Z7&gt;0, (R7*SUMPRODUCT(K7:$K$98, X7:$X$98)-K7*$AZ$3)/Z7, 0)</f>
        <v>43911.100877770259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4.4868319999999996E-3</v>
      </c>
      <c r="Q8" s="5">
        <f t="shared" si="29"/>
        <v>12.5</v>
      </c>
      <c r="R8">
        <f t="shared" si="0"/>
        <v>2000000</v>
      </c>
      <c r="S8">
        <f t="shared" si="1"/>
        <v>50324.576260688424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41722.285575023241</v>
      </c>
      <c r="AC8">
        <f t="shared" si="2"/>
        <v>47123.368172055329</v>
      </c>
      <c r="AE8">
        <f t="shared" si="3"/>
        <v>0</v>
      </c>
      <c r="AF8">
        <f t="shared" si="4"/>
        <v>0</v>
      </c>
      <c r="AG8">
        <f t="shared" si="5"/>
        <v>-11.704859651462741</v>
      </c>
      <c r="AH8">
        <f t="shared" si="6"/>
        <v>-8526.3581321834736</v>
      </c>
      <c r="AI8">
        <f t="shared" si="7"/>
        <v>-8538.0629918349368</v>
      </c>
      <c r="AJ8">
        <f t="shared" si="8"/>
        <v>-5401.0825970320875</v>
      </c>
      <c r="AK8">
        <f t="shared" ref="AK8:AK39" si="30">G8*SUM(AB8:AB8, AE8:AF8)</f>
        <v>2920.5599902516274</v>
      </c>
      <c r="AL8">
        <f t="shared" si="9"/>
        <v>-11018.585598615397</v>
      </c>
      <c r="AN8">
        <f t="shared" si="10"/>
        <v>0</v>
      </c>
      <c r="AO8">
        <f t="shared" si="11"/>
        <v>0</v>
      </c>
      <c r="AP8">
        <f t="shared" si="12"/>
        <v>-6.6416517086570028</v>
      </c>
      <c r="AQ8">
        <f t="shared" si="13"/>
        <v>-4838.0845856755777</v>
      </c>
      <c r="AR8">
        <f t="shared" si="14"/>
        <v>-4844.726237384235</v>
      </c>
      <c r="AS8">
        <f t="shared" si="15"/>
        <v>-3064.7193155103641</v>
      </c>
      <c r="AT8">
        <f t="shared" si="16"/>
        <v>1657.2041722060239</v>
      </c>
      <c r="AU8">
        <f t="shared" si="17"/>
        <v>-6252.2413806885743</v>
      </c>
      <c r="AW8">
        <v>5</v>
      </c>
      <c r="AX8">
        <f>IF(Z8&gt;0, (R8*SUMPRODUCT(K8:$K$98, X8:$X$98)-K8*$AZ$3)/Z8, 0)</f>
        <v>50324.576260688424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5.3970320000000004E-3</v>
      </c>
      <c r="Q9" s="5">
        <f t="shared" si="29"/>
        <v>12.5</v>
      </c>
      <c r="R9">
        <f t="shared" si="0"/>
        <v>2000000</v>
      </c>
      <c r="S9">
        <f t="shared" si="1"/>
        <v>55431.84682468378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47123.368172055329</v>
      </c>
      <c r="AC9">
        <f t="shared" si="2"/>
        <v>51106.564352278103</v>
      </c>
      <c r="AE9">
        <f t="shared" si="3"/>
        <v>0</v>
      </c>
      <c r="AF9">
        <f t="shared" si="4"/>
        <v>0</v>
      </c>
      <c r="AG9">
        <f t="shared" si="5"/>
        <v>-11.52463955285366</v>
      </c>
      <c r="AH9">
        <f t="shared" si="6"/>
        <v>-10107.440335112522</v>
      </c>
      <c r="AI9">
        <f t="shared" si="7"/>
        <v>-10118.964974665376</v>
      </c>
      <c r="AJ9">
        <f t="shared" si="8"/>
        <v>-3983.1961802227743</v>
      </c>
      <c r="AK9">
        <f t="shared" si="30"/>
        <v>3298.6357720438732</v>
      </c>
      <c r="AL9">
        <f t="shared" si="9"/>
        <v>-10803.525382844276</v>
      </c>
      <c r="AN9">
        <f t="shared" si="10"/>
        <v>0</v>
      </c>
      <c r="AO9">
        <f t="shared" si="11"/>
        <v>0</v>
      </c>
      <c r="AP9">
        <f t="shared" si="12"/>
        <v>-5.8387410578267467</v>
      </c>
      <c r="AQ9">
        <f t="shared" si="13"/>
        <v>-5120.7438292109318</v>
      </c>
      <c r="AR9">
        <f t="shared" si="14"/>
        <v>-5126.5825702687589</v>
      </c>
      <c r="AS9">
        <f t="shared" si="15"/>
        <v>-2018.0111466554856</v>
      </c>
      <c r="AT9">
        <f t="shared" si="16"/>
        <v>1671.1915395462047</v>
      </c>
      <c r="AU9">
        <f t="shared" si="17"/>
        <v>-5473.4021773780396</v>
      </c>
      <c r="AW9">
        <v>6</v>
      </c>
      <c r="AX9">
        <f>IF(Z9&gt;0, (R9*SUMPRODUCT(K9:$K$98, X9:$X$98)-K9*$AZ$3)/Z9, 0)</f>
        <v>55431.84682468378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6.3737730000000001E-3</v>
      </c>
      <c r="Q10" s="5">
        <f t="shared" si="29"/>
        <v>12.5</v>
      </c>
      <c r="R10">
        <f t="shared" si="0"/>
        <v>2000000</v>
      </c>
      <c r="S10">
        <f t="shared" si="1"/>
        <v>59392.929581713004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51106.564352278103</v>
      </c>
      <c r="AC10">
        <f t="shared" si="2"/>
        <v>53861.964064047803</v>
      </c>
      <c r="AE10">
        <f t="shared" si="3"/>
        <v>0</v>
      </c>
      <c r="AF10">
        <f t="shared" si="4"/>
        <v>0</v>
      </c>
      <c r="AG10">
        <f t="shared" si="5"/>
        <v>-11.335937720908412</v>
      </c>
      <c r="AH10">
        <f t="shared" si="6"/>
        <v>-11752.869826673717</v>
      </c>
      <c r="AI10">
        <f t="shared" si="7"/>
        <v>-11764.205764394626</v>
      </c>
      <c r="AJ10">
        <f t="shared" si="8"/>
        <v>-2755.3997117696999</v>
      </c>
      <c r="AK10">
        <f t="shared" si="30"/>
        <v>3577.4595046594677</v>
      </c>
      <c r="AL10">
        <f t="shared" si="9"/>
        <v>-10942.145971504859</v>
      </c>
      <c r="AN10">
        <f t="shared" si="10"/>
        <v>0</v>
      </c>
      <c r="AO10">
        <f t="shared" si="11"/>
        <v>0</v>
      </c>
      <c r="AP10">
        <f t="shared" si="12"/>
        <v>-5.1278025331608132</v>
      </c>
      <c r="AQ10">
        <f t="shared" si="13"/>
        <v>-5316.4014440525079</v>
      </c>
      <c r="AR10">
        <f t="shared" si="14"/>
        <v>-5321.5292465856692</v>
      </c>
      <c r="AS10">
        <f t="shared" si="15"/>
        <v>-1246.4028975585263</v>
      </c>
      <c r="AT10">
        <f t="shared" si="16"/>
        <v>1618.2609998322221</v>
      </c>
      <c r="AU10">
        <f t="shared" si="17"/>
        <v>-4949.6711443119739</v>
      </c>
      <c r="AW10">
        <v>7</v>
      </c>
      <c r="AX10">
        <f>IF(Z10&gt;0, (R10*SUMPRODUCT(K10:$K$98, X10:$X$98)-K10*$AZ$3)/Z10, 0)</f>
        <v>59392.929581713004</v>
      </c>
    </row>
    <row r="11" spans="1:52" x14ac:dyDescent="0.25">
      <c r="A11" t="s">
        <v>33</v>
      </c>
      <c r="C11" s="25">
        <f>AU81</f>
        <v>75805.799622769831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7.4983330000000003E-3</v>
      </c>
      <c r="Q11" s="5">
        <f t="shared" si="29"/>
        <v>12.5</v>
      </c>
      <c r="R11">
        <f t="shared" si="0"/>
        <v>2000000</v>
      </c>
      <c r="S11">
        <f t="shared" si="1"/>
        <v>62376.482455203906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53861.964064047803</v>
      </c>
      <c r="AC11">
        <f t="shared" si="2"/>
        <v>55577.833638728021</v>
      </c>
      <c r="AE11">
        <f t="shared" si="3"/>
        <v>0</v>
      </c>
      <c r="AF11">
        <f t="shared" si="4"/>
        <v>0</v>
      </c>
      <c r="AG11">
        <f t="shared" si="5"/>
        <v>-11.137577707800697</v>
      </c>
      <c r="AH11">
        <f t="shared" si="6"/>
        <v>-13600.101743781173</v>
      </c>
      <c r="AI11">
        <f t="shared" si="7"/>
        <v>-13611.239321488974</v>
      </c>
      <c r="AJ11">
        <f t="shared" si="8"/>
        <v>-1715.8695746802186</v>
      </c>
      <c r="AK11">
        <f t="shared" si="30"/>
        <v>3770.3374844833465</v>
      </c>
      <c r="AL11">
        <f t="shared" si="9"/>
        <v>-11556.771411685846</v>
      </c>
      <c r="AN11">
        <f t="shared" si="10"/>
        <v>0</v>
      </c>
      <c r="AO11">
        <f t="shared" si="11"/>
        <v>0</v>
      </c>
      <c r="AP11">
        <f t="shared" si="12"/>
        <v>-4.4982808364976092</v>
      </c>
      <c r="AQ11">
        <f t="shared" si="13"/>
        <v>-5492.8529931261883</v>
      </c>
      <c r="AR11">
        <f t="shared" si="14"/>
        <v>-5497.3512739626858</v>
      </c>
      <c r="AS11">
        <f t="shared" si="15"/>
        <v>-693.01094261343405</v>
      </c>
      <c r="AT11">
        <f t="shared" si="16"/>
        <v>1522.7760738047489</v>
      </c>
      <c r="AU11">
        <f t="shared" si="17"/>
        <v>-4667.5861427713708</v>
      </c>
      <c r="AW11">
        <v>8</v>
      </c>
      <c r="AX11">
        <f>IF(Z11&gt;0, (R11*SUMPRODUCT(K11:$K$98, X11:$X$98)-K11*$AZ$3)/Z11, 0)</f>
        <v>62376.482455203906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8.7783159999999995E-3</v>
      </c>
      <c r="Q12" s="5">
        <f t="shared" si="29"/>
        <v>12.5</v>
      </c>
      <c r="R12">
        <f t="shared" si="0"/>
        <v>2000000</v>
      </c>
      <c r="S12">
        <f t="shared" si="1"/>
        <v>64469.209953605707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55577.833638728021</v>
      </c>
      <c r="AC12">
        <f t="shared" si="2"/>
        <v>56363.794055184619</v>
      </c>
      <c r="AE12">
        <f t="shared" si="3"/>
        <v>0</v>
      </c>
      <c r="AF12">
        <f t="shared" si="4"/>
        <v>0</v>
      </c>
      <c r="AG12">
        <f t="shared" si="5"/>
        <v>-10.928432754129059</v>
      </c>
      <c r="AH12">
        <f t="shared" si="6"/>
        <v>-15643.068254980828</v>
      </c>
      <c r="AI12">
        <f t="shared" si="7"/>
        <v>-15653.996687734956</v>
      </c>
      <c r="AJ12">
        <f t="shared" si="8"/>
        <v>-785.96041645659716</v>
      </c>
      <c r="AK12">
        <f t="shared" si="30"/>
        <v>3890.4483547109617</v>
      </c>
      <c r="AL12">
        <f t="shared" si="9"/>
        <v>-12549.508749480594</v>
      </c>
      <c r="AN12">
        <f t="shared" si="10"/>
        <v>0</v>
      </c>
      <c r="AO12">
        <f t="shared" si="11"/>
        <v>0</v>
      </c>
      <c r="AP12">
        <f t="shared" si="12"/>
        <v>-3.9409024084759929</v>
      </c>
      <c r="AQ12">
        <f t="shared" si="13"/>
        <v>-5641.0472342171915</v>
      </c>
      <c r="AR12">
        <f t="shared" si="14"/>
        <v>-5644.9881366256668</v>
      </c>
      <c r="AS12">
        <f t="shared" si="15"/>
        <v>-283.42520541294624</v>
      </c>
      <c r="AT12">
        <f t="shared" si="16"/>
        <v>1402.9346783818653</v>
      </c>
      <c r="AU12">
        <f t="shared" si="17"/>
        <v>-4525.4786636567487</v>
      </c>
      <c r="AW12">
        <v>9</v>
      </c>
      <c r="AX12">
        <f>IF(Z12&gt;0, (R12*SUMPRODUCT(K12:$K$98, X12:$X$98)-K12*$AZ$3)/Z12, 0)</f>
        <v>64469.209953605707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1.019566E-2</v>
      </c>
      <c r="Q13" s="5">
        <f t="shared" si="29"/>
        <v>12.5</v>
      </c>
      <c r="R13">
        <f t="shared" si="0"/>
        <v>2000000</v>
      </c>
      <c r="S13">
        <f t="shared" si="1"/>
        <v>65757.228768870511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56363.794055184619</v>
      </c>
      <c r="AC13">
        <f t="shared" si="2"/>
        <v>56328.830222380595</v>
      </c>
      <c r="AE13">
        <f t="shared" si="3"/>
        <v>0</v>
      </c>
      <c r="AF13">
        <f t="shared" si="4"/>
        <v>0</v>
      </c>
      <c r="AG13">
        <f t="shared" si="5"/>
        <v>-10.707725841893803</v>
      </c>
      <c r="AH13">
        <f t="shared" si="6"/>
        <v>-17827.613551034159</v>
      </c>
      <c r="AI13">
        <f t="shared" si="7"/>
        <v>-17838.321276876053</v>
      </c>
      <c r="AJ13">
        <f t="shared" si="8"/>
        <v>34.963832804023696</v>
      </c>
      <c r="AK13">
        <f t="shared" si="30"/>
        <v>3945.4655838629237</v>
      </c>
      <c r="AL13">
        <f t="shared" si="9"/>
        <v>-13857.891860209105</v>
      </c>
      <c r="AN13">
        <f t="shared" si="10"/>
        <v>0</v>
      </c>
      <c r="AO13">
        <f t="shared" si="11"/>
        <v>0</v>
      </c>
      <c r="AP13">
        <f t="shared" si="12"/>
        <v>-3.4476011458403835</v>
      </c>
      <c r="AQ13">
        <f t="shared" si="13"/>
        <v>-5740.01443571462</v>
      </c>
      <c r="AR13">
        <f t="shared" si="14"/>
        <v>-5743.462036860461</v>
      </c>
      <c r="AS13">
        <f t="shared" si="15"/>
        <v>11.25741841152746</v>
      </c>
      <c r="AT13">
        <f t="shared" si="16"/>
        <v>1270.3343238935458</v>
      </c>
      <c r="AU13">
        <f t="shared" si="17"/>
        <v>-4461.8702945553869</v>
      </c>
      <c r="AW13">
        <v>10</v>
      </c>
      <c r="AX13">
        <f>IF(Z13&gt;0, (R13*SUMPRODUCT(K13:$K$98, X13:$X$98)-K13*$AZ$3)/Z13, 0)</f>
        <v>65757.228768870511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1.1804551E-2</v>
      </c>
      <c r="Q14" s="5">
        <f t="shared" si="29"/>
        <v>12.5</v>
      </c>
      <c r="R14">
        <f t="shared" si="0"/>
        <v>2000000</v>
      </c>
      <c r="S14">
        <f t="shared" si="1"/>
        <v>66346.34265040468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56328.830222380595</v>
      </c>
      <c r="AC14">
        <f t="shared" si="2"/>
        <v>55594.247395070634</v>
      </c>
      <c r="AE14">
        <f t="shared" si="3"/>
        <v>0</v>
      </c>
      <c r="AF14">
        <f t="shared" si="4"/>
        <v>0</v>
      </c>
      <c r="AG14">
        <f t="shared" si="5"/>
        <v>-10.474248687680213</v>
      </c>
      <c r="AH14">
        <f t="shared" si="6"/>
        <v>-20223.983327144535</v>
      </c>
      <c r="AI14">
        <f t="shared" si="7"/>
        <v>-20234.457575832213</v>
      </c>
      <c r="AJ14">
        <f t="shared" si="8"/>
        <v>734.58282730996143</v>
      </c>
      <c r="AK14">
        <f t="shared" si="30"/>
        <v>3943.0181155666419</v>
      </c>
      <c r="AL14">
        <f t="shared" si="9"/>
        <v>-15556.856632955611</v>
      </c>
      <c r="AN14">
        <f t="shared" si="10"/>
        <v>0</v>
      </c>
      <c r="AO14">
        <f t="shared" si="11"/>
        <v>0</v>
      </c>
      <c r="AP14">
        <f t="shared" si="12"/>
        <v>-3.0110962060966502</v>
      </c>
      <c r="AQ14">
        <f t="shared" si="13"/>
        <v>-5813.9119362473202</v>
      </c>
      <c r="AR14">
        <f t="shared" si="14"/>
        <v>-5816.9230324534165</v>
      </c>
      <c r="AS14">
        <f t="shared" si="15"/>
        <v>211.17500933297555</v>
      </c>
      <c r="AT14">
        <f t="shared" si="16"/>
        <v>1133.5234862542311</v>
      </c>
      <c r="AU14">
        <f t="shared" si="17"/>
        <v>-4472.2245368662097</v>
      </c>
      <c r="AW14">
        <v>11</v>
      </c>
      <c r="AX14">
        <f>IF(Z14&gt;0, (R14*SUMPRODUCT(K14:$K$98, X14:$X$98)-K14*$AZ$3)/Z14, 0)</f>
        <v>66346.34265040468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1.3628751999999999E-2</v>
      </c>
      <c r="Q15" s="5">
        <f t="shared" si="29"/>
        <v>12.5</v>
      </c>
      <c r="R15">
        <f t="shared" si="0"/>
        <v>2000000</v>
      </c>
      <c r="S15">
        <f t="shared" si="1"/>
        <v>66308.263750408776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55594.247395070634</v>
      </c>
      <c r="AC15">
        <f t="shared" si="2"/>
        <v>54249.470823470321</v>
      </c>
      <c r="AE15">
        <f t="shared" si="3"/>
        <v>0</v>
      </c>
      <c r="AF15">
        <f t="shared" si="4"/>
        <v>0</v>
      </c>
      <c r="AG15">
        <f t="shared" si="5"/>
        <v>-10.226755263052691</v>
      </c>
      <c r="AH15">
        <f t="shared" si="6"/>
        <v>-22840.150040115052</v>
      </c>
      <c r="AI15">
        <f t="shared" si="7"/>
        <v>-22850.376795378103</v>
      </c>
      <c r="AJ15">
        <f t="shared" si="8"/>
        <v>1344.7765716003123</v>
      </c>
      <c r="AK15">
        <f t="shared" si="30"/>
        <v>3891.5973176549446</v>
      </c>
      <c r="AL15">
        <f t="shared" si="9"/>
        <v>-17614.002906122845</v>
      </c>
      <c r="AN15">
        <f t="shared" si="10"/>
        <v>0</v>
      </c>
      <c r="AO15">
        <f t="shared" si="11"/>
        <v>0</v>
      </c>
      <c r="AP15">
        <f t="shared" si="12"/>
        <v>-2.624953357673796</v>
      </c>
      <c r="AQ15">
        <f t="shared" si="13"/>
        <v>-5862.4976344331617</v>
      </c>
      <c r="AR15">
        <f t="shared" si="14"/>
        <v>-5865.1225877908355</v>
      </c>
      <c r="AS15">
        <f t="shared" si="15"/>
        <v>345.17065150629179</v>
      </c>
      <c r="AT15">
        <f t="shared" si="16"/>
        <v>998.87610321510954</v>
      </c>
      <c r="AU15">
        <f t="shared" si="17"/>
        <v>-4521.0758330694343</v>
      </c>
      <c r="AW15">
        <v>12</v>
      </c>
      <c r="AX15">
        <f>IF(Z15&gt;0, (R15*SUMPRODUCT(K15:$K$98, X15:$X$98)-K15*$AZ$3)/Z15, 0)</f>
        <v>66308.263750408776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1.5530428000000001E-2</v>
      </c>
      <c r="Q16" s="5">
        <f t="shared" si="29"/>
        <v>12.5</v>
      </c>
      <c r="R16">
        <f t="shared" si="0"/>
        <v>2000000</v>
      </c>
      <c r="S16">
        <f t="shared" si="1"/>
        <v>65697.182919284183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54249.470823470321</v>
      </c>
      <c r="AC16">
        <f t="shared" si="2"/>
        <v>52377.272621757656</v>
      </c>
      <c r="AE16">
        <f t="shared" si="3"/>
        <v>0</v>
      </c>
      <c r="AF16">
        <f t="shared" si="4"/>
        <v>0</v>
      </c>
      <c r="AG16">
        <f t="shared" si="5"/>
        <v>-9.9656618241357044</v>
      </c>
      <c r="AH16">
        <f t="shared" si="6"/>
        <v>-25412.141805833744</v>
      </c>
      <c r="AI16">
        <f t="shared" si="7"/>
        <v>-25422.107467657879</v>
      </c>
      <c r="AJ16">
        <f t="shared" si="8"/>
        <v>1872.1982017126647</v>
      </c>
      <c r="AK16">
        <f t="shared" si="30"/>
        <v>3797.4629576429229</v>
      </c>
      <c r="AL16">
        <f t="shared" si="9"/>
        <v>-19752.446308302293</v>
      </c>
      <c r="AN16">
        <f t="shared" si="10"/>
        <v>0</v>
      </c>
      <c r="AO16">
        <f t="shared" si="11"/>
        <v>0</v>
      </c>
      <c r="AP16">
        <f t="shared" si="12"/>
        <v>-2.2838724776538815</v>
      </c>
      <c r="AQ16">
        <f t="shared" si="13"/>
        <v>-5823.8070178158769</v>
      </c>
      <c r="AR16">
        <f t="shared" si="14"/>
        <v>-5826.0908902935307</v>
      </c>
      <c r="AS16">
        <f t="shared" si="15"/>
        <v>429.05950663998965</v>
      </c>
      <c r="AT16">
        <f t="shared" si="16"/>
        <v>870.28049786577606</v>
      </c>
      <c r="AU16">
        <f t="shared" si="17"/>
        <v>-4526.7508857877656</v>
      </c>
      <c r="AW16">
        <v>13</v>
      </c>
      <c r="AX16">
        <f>IF(Z16&gt;0, (R16*SUMPRODUCT(K16:$K$98, X16:$X$98)-K16*$AZ$3)/Z16, 0)</f>
        <v>65697.182919284183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1.7564712E-2</v>
      </c>
      <c r="Q17" s="5">
        <f t="shared" si="29"/>
        <v>12.5</v>
      </c>
      <c r="R17">
        <f t="shared" si="0"/>
        <v>2000000</v>
      </c>
      <c r="S17">
        <f t="shared" si="1"/>
        <v>64643.010875686705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52377.272621757656</v>
      </c>
      <c r="AC17">
        <f t="shared" si="2"/>
        <v>50116.23295458511</v>
      </c>
      <c r="AE17">
        <f t="shared" si="3"/>
        <v>0</v>
      </c>
      <c r="AF17">
        <f t="shared" si="4"/>
        <v>0</v>
      </c>
      <c r="AG17">
        <f t="shared" si="5"/>
        <v>-9.6909612260640081</v>
      </c>
      <c r="AH17">
        <f t="shared" si="6"/>
        <v>-28007.036772854128</v>
      </c>
      <c r="AI17">
        <f t="shared" si="7"/>
        <v>-28016.727734080192</v>
      </c>
      <c r="AJ17">
        <f t="shared" si="8"/>
        <v>2261.0396671725466</v>
      </c>
      <c r="AK17">
        <f t="shared" si="30"/>
        <v>3666.4090835230363</v>
      </c>
      <c r="AL17">
        <f t="shared" si="9"/>
        <v>-22089.278983384611</v>
      </c>
      <c r="AN17">
        <f t="shared" si="10"/>
        <v>0</v>
      </c>
      <c r="AO17">
        <f t="shared" si="11"/>
        <v>0</v>
      </c>
      <c r="AP17">
        <f t="shared" si="12"/>
        <v>-1.9829626701452012</v>
      </c>
      <c r="AQ17">
        <f t="shared" si="13"/>
        <v>-5730.7946163881224</v>
      </c>
      <c r="AR17">
        <f t="shared" si="14"/>
        <v>-5732.7775790582682</v>
      </c>
      <c r="AS17">
        <f t="shared" si="15"/>
        <v>462.65351301397067</v>
      </c>
      <c r="AT17">
        <f t="shared" si="16"/>
        <v>750.21993964372916</v>
      </c>
      <c r="AU17">
        <f t="shared" si="17"/>
        <v>-4519.9041264005682</v>
      </c>
      <c r="AW17">
        <v>14</v>
      </c>
      <c r="AX17">
        <f>IF(Z17&gt;0, (R17*SUMPRODUCT(K17:$K$98, X17:$X$98)-K17*$AZ$3)/Z17, 0)</f>
        <v>64643.010875686705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1.9807176999999999E-2</v>
      </c>
      <c r="Q18" s="5">
        <f t="shared" si="29"/>
        <v>12.5</v>
      </c>
      <c r="R18">
        <f t="shared" si="0"/>
        <v>2000000</v>
      </c>
      <c r="S18">
        <f t="shared" si="1"/>
        <v>63239.16386656533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50116.23295458511</v>
      </c>
      <c r="AC18">
        <f t="shared" si="2"/>
        <v>47566.48061555707</v>
      </c>
      <c r="AE18">
        <f t="shared" si="3"/>
        <v>0</v>
      </c>
      <c r="AF18">
        <f t="shared" si="4"/>
        <v>0</v>
      </c>
      <c r="AG18">
        <f t="shared" si="5"/>
        <v>-9.4021010294985814</v>
      </c>
      <c r="AH18">
        <f t="shared" si="6"/>
        <v>-30712.093488765891</v>
      </c>
      <c r="AI18">
        <f t="shared" si="7"/>
        <v>-30721.495589795391</v>
      </c>
      <c r="AJ18">
        <f t="shared" si="8"/>
        <v>2549.7523390280403</v>
      </c>
      <c r="AK18">
        <f t="shared" si="30"/>
        <v>3508.136306820958</v>
      </c>
      <c r="AL18">
        <f t="shared" si="9"/>
        <v>-24663.606943946394</v>
      </c>
      <c r="AN18">
        <f t="shared" si="10"/>
        <v>0</v>
      </c>
      <c r="AO18">
        <f t="shared" si="11"/>
        <v>0</v>
      </c>
      <c r="AP18">
        <f t="shared" si="12"/>
        <v>-1.71772870611767</v>
      </c>
      <c r="AQ18">
        <f t="shared" si="13"/>
        <v>-5610.984655994087</v>
      </c>
      <c r="AR18">
        <f t="shared" si="14"/>
        <v>-5612.7023847002056</v>
      </c>
      <c r="AS18">
        <f t="shared" si="15"/>
        <v>465.83021949007014</v>
      </c>
      <c r="AT18">
        <f t="shared" si="16"/>
        <v>640.92338726138496</v>
      </c>
      <c r="AU18">
        <f t="shared" si="17"/>
        <v>-4505.9487779487508</v>
      </c>
      <c r="AW18">
        <v>15</v>
      </c>
      <c r="AX18">
        <f>IF(Z18&gt;0, (R18*SUMPRODUCT(K18:$K$98, X18:$X$98)-K18*$AZ$3)/Z18, 0)</f>
        <v>63239.16386656533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2.2489294999999999E-2</v>
      </c>
      <c r="Q19" s="5">
        <f t="shared" si="29"/>
        <v>12.5</v>
      </c>
      <c r="R19">
        <f t="shared" si="0"/>
        <v>2000000</v>
      </c>
      <c r="S19">
        <f t="shared" si="1"/>
        <v>61555.344613315712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47566.48061555707</v>
      </c>
      <c r="AC19">
        <f t="shared" si="2"/>
        <v>44795.712278634521</v>
      </c>
      <c r="AE19">
        <f t="shared" si="3"/>
        <v>0</v>
      </c>
      <c r="AF19">
        <f t="shared" si="4"/>
        <v>0</v>
      </c>
      <c r="AG19">
        <f t="shared" si="5"/>
        <v>-9.0966333955313985</v>
      </c>
      <c r="AH19">
        <f t="shared" si="6"/>
        <v>-33831.459787551568</v>
      </c>
      <c r="AI19">
        <f t="shared" si="7"/>
        <v>-33840.556420947098</v>
      </c>
      <c r="AJ19">
        <f t="shared" si="8"/>
        <v>2770.7683369225488</v>
      </c>
      <c r="AK19">
        <f t="shared" si="30"/>
        <v>3329.6536430889951</v>
      </c>
      <c r="AL19">
        <f t="shared" si="9"/>
        <v>-27740.134440935555</v>
      </c>
      <c r="AN19">
        <f t="shared" si="10"/>
        <v>0</v>
      </c>
      <c r="AO19">
        <f t="shared" si="11"/>
        <v>0</v>
      </c>
      <c r="AP19">
        <f t="shared" si="12"/>
        <v>-1.4838579566559329</v>
      </c>
      <c r="AQ19">
        <f t="shared" si="13"/>
        <v>-5518.6439431212266</v>
      </c>
      <c r="AR19">
        <f t="shared" si="14"/>
        <v>-5520.1278010778824</v>
      </c>
      <c r="AS19">
        <f t="shared" si="15"/>
        <v>451.97233570086871</v>
      </c>
      <c r="AT19">
        <f t="shared" si="16"/>
        <v>543.13863562239294</v>
      </c>
      <c r="AU19">
        <f t="shared" si="17"/>
        <v>-4525.0168297546206</v>
      </c>
      <c r="AW19">
        <v>16</v>
      </c>
      <c r="AX19">
        <f>IF(Z19&gt;0, (R19*SUMPRODUCT(K19:$K$98, X19:$X$98)-K19*$AZ$3)/Z19, 0)</f>
        <v>61555.344613315712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2.5348699999999998E-2</v>
      </c>
      <c r="Q20" s="5">
        <f t="shared" si="29"/>
        <v>12.5</v>
      </c>
      <c r="R20">
        <f t="shared" si="0"/>
        <v>2000000</v>
      </c>
      <c r="S20">
        <f t="shared" si="1"/>
        <v>59562.105743357766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44795.712278634521</v>
      </c>
      <c r="AC20">
        <f t="shared" si="2"/>
        <v>41812.975763255716</v>
      </c>
      <c r="AE20">
        <f t="shared" si="3"/>
        <v>0</v>
      </c>
      <c r="AF20">
        <f t="shared" si="4"/>
        <v>0</v>
      </c>
      <c r="AG20">
        <f t="shared" si="5"/>
        <v>-8.7750792306227794</v>
      </c>
      <c r="AH20">
        <f t="shared" si="6"/>
        <v>-36894.052952529077</v>
      </c>
      <c r="AI20">
        <f t="shared" si="7"/>
        <v>-36902.828031759702</v>
      </c>
      <c r="AJ20">
        <f t="shared" si="8"/>
        <v>2982.7365153788051</v>
      </c>
      <c r="AK20">
        <f t="shared" si="30"/>
        <v>3135.699859504417</v>
      </c>
      <c r="AL20">
        <f t="shared" si="9"/>
        <v>-30784.39165687648</v>
      </c>
      <c r="AN20">
        <f t="shared" si="10"/>
        <v>0</v>
      </c>
      <c r="AO20">
        <f t="shared" si="11"/>
        <v>0</v>
      </c>
      <c r="AP20">
        <f t="shared" si="12"/>
        <v>-1.2780406311638297</v>
      </c>
      <c r="AQ20">
        <f t="shared" si="13"/>
        <v>-5373.4100265548905</v>
      </c>
      <c r="AR20">
        <f t="shared" si="14"/>
        <v>-5374.6880671860554</v>
      </c>
      <c r="AS20">
        <f t="shared" si="15"/>
        <v>434.41869395401267</v>
      </c>
      <c r="AT20">
        <f t="shared" si="16"/>
        <v>456.6969393958322</v>
      </c>
      <c r="AU20">
        <f t="shared" si="17"/>
        <v>-4483.5724338362097</v>
      </c>
      <c r="AW20">
        <v>17</v>
      </c>
      <c r="AX20">
        <f>IF(Z20&gt;0, (R20*SUMPRODUCT(K20:$K$98, X20:$X$98)-K20*$AZ$3)/Z20, 0)</f>
        <v>59562.105743357766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2.8197647999999999E-2</v>
      </c>
      <c r="Q21" s="5">
        <f t="shared" si="29"/>
        <v>12.5</v>
      </c>
      <c r="R21">
        <f t="shared" si="0"/>
        <v>2000000</v>
      </c>
      <c r="S21">
        <f t="shared" si="1"/>
        <v>57322.667039401771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41812.975763255716</v>
      </c>
      <c r="AC21">
        <f t="shared" si="2"/>
        <v>38703.768797185126</v>
      </c>
      <c r="AE21">
        <f t="shared" si="3"/>
        <v>0</v>
      </c>
      <c r="AF21">
        <f t="shared" si="4"/>
        <v>0</v>
      </c>
      <c r="AG21">
        <f t="shared" si="5"/>
        <v>-8.439891842999339</v>
      </c>
      <c r="AH21">
        <f t="shared" si="6"/>
        <v>-39589.855250753913</v>
      </c>
      <c r="AI21">
        <f t="shared" si="7"/>
        <v>-39598.295142596915</v>
      </c>
      <c r="AJ21">
        <f t="shared" si="8"/>
        <v>3109.2069660705893</v>
      </c>
      <c r="AK21">
        <f t="shared" si="30"/>
        <v>2926.9083034279006</v>
      </c>
      <c r="AL21">
        <f t="shared" si="9"/>
        <v>-33562.179873098423</v>
      </c>
      <c r="AN21">
        <f t="shared" si="10"/>
        <v>0</v>
      </c>
      <c r="AO21">
        <f t="shared" si="11"/>
        <v>0</v>
      </c>
      <c r="AP21">
        <f t="shared" si="12"/>
        <v>-1.0975200758972641</v>
      </c>
      <c r="AQ21">
        <f t="shared" si="13"/>
        <v>-5148.2485496079289</v>
      </c>
      <c r="AR21">
        <f t="shared" si="14"/>
        <v>-5149.3460696838256</v>
      </c>
      <c r="AS21">
        <f t="shared" si="15"/>
        <v>404.3199994574104</v>
      </c>
      <c r="AT21">
        <f t="shared" si="16"/>
        <v>380.61395608843861</v>
      </c>
      <c r="AU21">
        <f t="shared" si="17"/>
        <v>-4364.4121141379765</v>
      </c>
      <c r="AW21">
        <v>18</v>
      </c>
      <c r="AX21">
        <f>IF(Z21&gt;0, (R21*SUMPRODUCT(K21:$K$98, X21:$X$98)-K21*$AZ$3)/Z21, 0)</f>
        <v>57322.667039401771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3.1331300999999999E-2</v>
      </c>
      <c r="Q22" s="5">
        <f t="shared" si="29"/>
        <v>12.5</v>
      </c>
      <c r="R22">
        <f t="shared" si="0"/>
        <v>2000000</v>
      </c>
      <c r="S22">
        <f t="shared" si="1"/>
        <v>54963.641257988551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38703.768797185126</v>
      </c>
      <c r="AC22">
        <f t="shared" si="2"/>
        <v>35577.130123009614</v>
      </c>
      <c r="AE22">
        <f t="shared" si="3"/>
        <v>0</v>
      </c>
      <c r="AF22">
        <f t="shared" si="4"/>
        <v>0</v>
      </c>
      <c r="AG22">
        <f t="shared" si="5"/>
        <v>-8.091060132828888</v>
      </c>
      <c r="AH22">
        <f t="shared" si="6"/>
        <v>-42309.24667847313</v>
      </c>
      <c r="AI22">
        <f t="shared" si="7"/>
        <v>-42317.337738605958</v>
      </c>
      <c r="AJ22">
        <f t="shared" si="8"/>
        <v>3126.6386741755123</v>
      </c>
      <c r="AK22">
        <f t="shared" si="30"/>
        <v>2709.263815802959</v>
      </c>
      <c r="AL22">
        <f t="shared" si="9"/>
        <v>-36481.435248627487</v>
      </c>
      <c r="AN22">
        <f t="shared" si="10"/>
        <v>0</v>
      </c>
      <c r="AO22">
        <f t="shared" si="11"/>
        <v>0</v>
      </c>
      <c r="AP22">
        <f t="shared" si="12"/>
        <v>-0.9394269136489386</v>
      </c>
      <c r="AQ22">
        <f t="shared" si="13"/>
        <v>-4912.3902644971467</v>
      </c>
      <c r="AR22">
        <f t="shared" si="14"/>
        <v>-4913.3296914107959</v>
      </c>
      <c r="AS22">
        <f t="shared" si="15"/>
        <v>363.02393895930135</v>
      </c>
      <c r="AT22">
        <f t="shared" si="16"/>
        <v>314.56388939858914</v>
      </c>
      <c r="AU22">
        <f t="shared" si="17"/>
        <v>-4235.7418630529055</v>
      </c>
      <c r="AW22">
        <v>19</v>
      </c>
      <c r="AX22">
        <f>IF(Z22&gt;0, (R22*SUMPRODUCT(K22:$K$98, X22:$X$98)-K22*$AZ$3)/Z22, 0)</f>
        <v>54963.641257988551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3.466458E-2</v>
      </c>
      <c r="Q23" s="5">
        <f t="shared" si="29"/>
        <v>12.5</v>
      </c>
      <c r="R23">
        <f t="shared" si="0"/>
        <v>2000000</v>
      </c>
      <c r="S23">
        <f t="shared" si="1"/>
        <v>52508.26051543263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35577.130123009614</v>
      </c>
      <c r="AC23">
        <f t="shared" si="2"/>
        <v>32469.748675862851</v>
      </c>
      <c r="AE23">
        <f t="shared" si="3"/>
        <v>0</v>
      </c>
      <c r="AF23">
        <f t="shared" si="4"/>
        <v>0</v>
      </c>
      <c r="AG23">
        <f t="shared" si="5"/>
        <v>-7.7296763302413414</v>
      </c>
      <c r="AH23">
        <f t="shared" si="6"/>
        <v>-44875.712201481219</v>
      </c>
      <c r="AI23">
        <f t="shared" si="7"/>
        <v>-44883.441877811463</v>
      </c>
      <c r="AJ23">
        <f t="shared" si="8"/>
        <v>3107.3814471467631</v>
      </c>
      <c r="AK23">
        <f t="shared" si="30"/>
        <v>2490.399108610673</v>
      </c>
      <c r="AL23">
        <f t="shared" si="9"/>
        <v>-39285.661322054024</v>
      </c>
      <c r="AN23">
        <f t="shared" si="10"/>
        <v>0</v>
      </c>
      <c r="AO23">
        <f t="shared" si="11"/>
        <v>0</v>
      </c>
      <c r="AP23">
        <f t="shared" si="12"/>
        <v>-0.8013105402768862</v>
      </c>
      <c r="AQ23">
        <f t="shared" si="13"/>
        <v>-4652.1199146195322</v>
      </c>
      <c r="AR23">
        <f t="shared" si="14"/>
        <v>-4652.9212251598092</v>
      </c>
      <c r="AS23">
        <f t="shared" si="15"/>
        <v>322.13218249745279</v>
      </c>
      <c r="AT23">
        <f t="shared" si="16"/>
        <v>258.17161934949826</v>
      </c>
      <c r="AU23">
        <f t="shared" si="17"/>
        <v>-4072.6174233128581</v>
      </c>
      <c r="AW23">
        <v>20</v>
      </c>
      <c r="AX23">
        <f>IF(Z23&gt;0, (R23*SUMPRODUCT(K23:$K$98, X23:$X$98)-K23*$AZ$3)/Z23, 0)</f>
        <v>52508.26051543263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3.8375247000000001E-2</v>
      </c>
      <c r="Q24" s="5">
        <f t="shared" si="29"/>
        <v>12.5</v>
      </c>
      <c r="R24">
        <f t="shared" si="0"/>
        <v>2000000</v>
      </c>
      <c r="S24">
        <f t="shared" si="1"/>
        <v>50010.601334779836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32469.748675862851</v>
      </c>
      <c r="AC24">
        <f t="shared" si="2"/>
        <v>29429.243776734736</v>
      </c>
      <c r="AE24">
        <f t="shared" si="3"/>
        <v>0</v>
      </c>
      <c r="AF24">
        <f t="shared" si="4"/>
        <v>0</v>
      </c>
      <c r="AG24">
        <f t="shared" si="5"/>
        <v>-7.3557513285358631</v>
      </c>
      <c r="AH24">
        <f t="shared" si="6"/>
        <v>-47460.518144490416</v>
      </c>
      <c r="AI24">
        <f t="shared" si="7"/>
        <v>-47467.87389581895</v>
      </c>
      <c r="AJ24">
        <f t="shared" si="8"/>
        <v>3040.5048991281146</v>
      </c>
      <c r="AK24">
        <f t="shared" si="30"/>
        <v>2272.8824073103997</v>
      </c>
      <c r="AL24">
        <f t="shared" si="9"/>
        <v>-42154.486589380438</v>
      </c>
      <c r="AN24">
        <f t="shared" si="10"/>
        <v>0</v>
      </c>
      <c r="AO24">
        <f t="shared" si="11"/>
        <v>0</v>
      </c>
      <c r="AP24">
        <f t="shared" si="12"/>
        <v>-0.68084548657793598</v>
      </c>
      <c r="AQ24">
        <f t="shared" si="13"/>
        <v>-4392.9271295469944</v>
      </c>
      <c r="AR24">
        <f t="shared" si="14"/>
        <v>-4393.6079750335721</v>
      </c>
      <c r="AS24">
        <f t="shared" si="15"/>
        <v>281.42795277196086</v>
      </c>
      <c r="AT24">
        <f t="shared" si="16"/>
        <v>210.37711301310406</v>
      </c>
      <c r="AU24">
        <f t="shared" si="17"/>
        <v>-3901.8029092485071</v>
      </c>
      <c r="AW24">
        <v>21</v>
      </c>
      <c r="AX24">
        <f>IF(Z24&gt;0, (R24*SUMPRODUCT(K24:$K$98, X24:$X$98)-K24*$AZ$3)/Z24, 0)</f>
        <v>50010.601334779836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4.2655799000000001E-2</v>
      </c>
      <c r="Q25" s="5">
        <f t="shared" si="29"/>
        <v>12.5</v>
      </c>
      <c r="R25">
        <f t="shared" si="0"/>
        <v>2000000</v>
      </c>
      <c r="S25">
        <f t="shared" si="1"/>
        <v>47491.445054440992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29429.243776734736</v>
      </c>
      <c r="AC25">
        <f t="shared" si="2"/>
        <v>26475.258625305065</v>
      </c>
      <c r="AE25">
        <f t="shared" si="3"/>
        <v>0</v>
      </c>
      <c r="AF25">
        <f t="shared" si="4"/>
        <v>0</v>
      </c>
      <c r="AG25">
        <f t="shared" si="5"/>
        <v>-6.9684283650864947</v>
      </c>
      <c r="AH25">
        <f t="shared" si="6"/>
        <v>-50202.472026241405</v>
      </c>
      <c r="AI25">
        <f t="shared" si="7"/>
        <v>-50209.440454606491</v>
      </c>
      <c r="AJ25">
        <f t="shared" si="8"/>
        <v>2953.9851514296715</v>
      </c>
      <c r="AK25">
        <f t="shared" si="30"/>
        <v>2060.0470643714316</v>
      </c>
      <c r="AL25">
        <f t="shared" si="9"/>
        <v>-45195.408238805387</v>
      </c>
      <c r="AN25">
        <f t="shared" si="10"/>
        <v>0</v>
      </c>
      <c r="AO25">
        <f t="shared" si="11"/>
        <v>0</v>
      </c>
      <c r="AP25">
        <f t="shared" si="12"/>
        <v>-0.57588841382734901</v>
      </c>
      <c r="AQ25">
        <f t="shared" si="13"/>
        <v>-4148.8583179322341</v>
      </c>
      <c r="AR25">
        <f t="shared" si="14"/>
        <v>-4149.4342063460617</v>
      </c>
      <c r="AS25">
        <f t="shared" si="15"/>
        <v>244.12474868072485</v>
      </c>
      <c r="AT25">
        <f t="shared" si="16"/>
        <v>170.24746099916678</v>
      </c>
      <c r="AU25">
        <f t="shared" si="17"/>
        <v>-3735.0619966661698</v>
      </c>
      <c r="AW25">
        <v>22</v>
      </c>
      <c r="AX25">
        <f>IF(Z25&gt;0, (R25*SUMPRODUCT(K25:$K$98, X25:$X$98)-K25*$AZ$3)/Z25, 0)</f>
        <v>47491.445054440992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4.7231987000000003E-2</v>
      </c>
      <c r="Q26" s="5">
        <f t="shared" si="29"/>
        <v>12.5</v>
      </c>
      <c r="R26">
        <f t="shared" si="0"/>
        <v>2000000</v>
      </c>
      <c r="S26">
        <f t="shared" si="1"/>
        <v>44924.974675680904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26475.258625305065</v>
      </c>
      <c r="AC26">
        <f t="shared" si="2"/>
        <v>23611.169930691889</v>
      </c>
      <c r="AE26">
        <f t="shared" si="3"/>
        <v>0</v>
      </c>
      <c r="AF26">
        <f t="shared" si="4"/>
        <v>0</v>
      </c>
      <c r="AG26">
        <f t="shared" si="5"/>
        <v>-6.5696113634854338</v>
      </c>
      <c r="AH26">
        <f t="shared" si="6"/>
        <v>-52661.234872031455</v>
      </c>
      <c r="AI26">
        <f t="shared" si="7"/>
        <v>-52667.804483394939</v>
      </c>
      <c r="AJ26">
        <f t="shared" si="8"/>
        <v>2864.0886946131759</v>
      </c>
      <c r="AK26">
        <f t="shared" si="30"/>
        <v>1853.2681037713546</v>
      </c>
      <c r="AL26">
        <f t="shared" si="9"/>
        <v>-47950.447685010404</v>
      </c>
      <c r="AN26">
        <f t="shared" si="10"/>
        <v>0</v>
      </c>
      <c r="AO26">
        <f t="shared" si="11"/>
        <v>0</v>
      </c>
      <c r="AP26">
        <f t="shared" si="12"/>
        <v>-0.48475819251226032</v>
      </c>
      <c r="AQ26">
        <f t="shared" si="13"/>
        <v>-3885.7648679062813</v>
      </c>
      <c r="AR26">
        <f t="shared" si="14"/>
        <v>-3886.2496260987937</v>
      </c>
      <c r="AS26">
        <f t="shared" si="15"/>
        <v>211.33524983110831</v>
      </c>
      <c r="AT26">
        <f t="shared" si="16"/>
        <v>136.7488648138536</v>
      </c>
      <c r="AU26">
        <f t="shared" si="17"/>
        <v>-3538.1655114538312</v>
      </c>
      <c r="AW26">
        <v>23</v>
      </c>
      <c r="AX26">
        <f>IF(Z26&gt;0, (R26*SUMPRODUCT(K26:$K$98, X26:$X$98)-K26*$AZ$3)/Z26, 0)</f>
        <v>44924.974675680904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5.2092880000000001E-2</v>
      </c>
      <c r="Q27" s="5">
        <f t="shared" si="29"/>
        <v>12.5</v>
      </c>
      <c r="R27">
        <f t="shared" si="0"/>
        <v>2000000</v>
      </c>
      <c r="S27">
        <f t="shared" si="1"/>
        <v>42343.368477133859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23611.169930691889</v>
      </c>
      <c r="AC27">
        <f t="shared" si="2"/>
        <v>20872.520797891913</v>
      </c>
      <c r="AE27">
        <f t="shared" si="3"/>
        <v>0</v>
      </c>
      <c r="AF27">
        <f t="shared" si="4"/>
        <v>0</v>
      </c>
      <c r="AG27">
        <f t="shared" si="5"/>
        <v>-6.1616852734458964</v>
      </c>
      <c r="AH27">
        <f t="shared" si="6"/>
        <v>-54756.796224749291</v>
      </c>
      <c r="AI27">
        <f t="shared" si="7"/>
        <v>-54762.957910022735</v>
      </c>
      <c r="AJ27">
        <f t="shared" si="8"/>
        <v>2738.6491327999756</v>
      </c>
      <c r="AK27">
        <f t="shared" si="30"/>
        <v>1652.7818951484323</v>
      </c>
      <c r="AL27">
        <f t="shared" si="9"/>
        <v>-50371.526882074329</v>
      </c>
      <c r="AN27">
        <f t="shared" si="10"/>
        <v>0</v>
      </c>
      <c r="AO27">
        <f t="shared" si="11"/>
        <v>0</v>
      </c>
      <c r="AP27">
        <f t="shared" si="12"/>
        <v>-0.40594478592462463</v>
      </c>
      <c r="AQ27">
        <f t="shared" si="13"/>
        <v>-3607.4929073654389</v>
      </c>
      <c r="AR27">
        <f t="shared" si="14"/>
        <v>-3607.8988521513634</v>
      </c>
      <c r="AS27">
        <f t="shared" si="15"/>
        <v>180.42796517508739</v>
      </c>
      <c r="AT27">
        <f t="shared" si="16"/>
        <v>108.88874761221072</v>
      </c>
      <c r="AU27">
        <f t="shared" si="17"/>
        <v>-3318.5821393640654</v>
      </c>
      <c r="AW27">
        <v>24</v>
      </c>
      <c r="AX27">
        <f>IF(Z27&gt;0, (R27*SUMPRODUCT(K27:$K$98, X27:$X$98)-K27*$AZ$3)/Z27, 0)</f>
        <v>42343.368477133859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5.7568810999999998E-2</v>
      </c>
      <c r="Q28" s="5">
        <f t="shared" si="29"/>
        <v>12.5</v>
      </c>
      <c r="R28">
        <f t="shared" si="0"/>
        <v>2000000</v>
      </c>
      <c r="S28">
        <f t="shared" si="1"/>
        <v>39791.41010680476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20872.520797891913</v>
      </c>
      <c r="AC28">
        <f t="shared" si="2"/>
        <v>18289.238368299957</v>
      </c>
      <c r="AE28">
        <f t="shared" si="3"/>
        <v>0</v>
      </c>
      <c r="AF28">
        <f t="shared" si="4"/>
        <v>0</v>
      </c>
      <c r="AG28">
        <f t="shared" si="5"/>
        <v>-5.7453475257629467</v>
      </c>
      <c r="AH28">
        <f t="shared" si="6"/>
        <v>-56755.343191758424</v>
      </c>
      <c r="AI28">
        <f t="shared" si="7"/>
        <v>-56761.088539284188</v>
      </c>
      <c r="AJ28">
        <f t="shared" si="8"/>
        <v>2583.2824295919563</v>
      </c>
      <c r="AK28">
        <f t="shared" si="30"/>
        <v>1461.076455852434</v>
      </c>
      <c r="AL28">
        <f t="shared" si="9"/>
        <v>-52716.7296538398</v>
      </c>
      <c r="AN28">
        <f t="shared" si="10"/>
        <v>0</v>
      </c>
      <c r="AO28">
        <f t="shared" si="11"/>
        <v>0</v>
      </c>
      <c r="AP28">
        <f t="shared" si="12"/>
        <v>-0.33796033875718584</v>
      </c>
      <c r="AQ28">
        <f t="shared" si="13"/>
        <v>-3338.5369510471678</v>
      </c>
      <c r="AR28">
        <f t="shared" si="14"/>
        <v>-3338.8749113859253</v>
      </c>
      <c r="AS28">
        <f t="shared" si="15"/>
        <v>151.95721426693825</v>
      </c>
      <c r="AT28">
        <f t="shared" si="16"/>
        <v>85.945348258888032</v>
      </c>
      <c r="AU28">
        <f t="shared" si="17"/>
        <v>-3100.9723488600989</v>
      </c>
      <c r="AW28">
        <v>25</v>
      </c>
      <c r="AX28">
        <f>IF(Z28&gt;0, (R28*SUMPRODUCT(K28:$K$98, X28:$X$98)-K28*$AZ$3)/Z28, 0)</f>
        <v>39791.41010680476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6.3742958000000002E-2</v>
      </c>
      <c r="Q29" s="5">
        <f t="shared" si="29"/>
        <v>12.5</v>
      </c>
      <c r="R29">
        <f t="shared" si="0"/>
        <v>2000000</v>
      </c>
      <c r="S29">
        <f t="shared" si="1"/>
        <v>37265.508802963355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18289.238368299957</v>
      </c>
      <c r="AC29">
        <f t="shared" si="2"/>
        <v>15865.17505812196</v>
      </c>
      <c r="AE29">
        <f t="shared" si="3"/>
        <v>0</v>
      </c>
      <c r="AF29">
        <f t="shared" si="4"/>
        <v>0</v>
      </c>
      <c r="AG29">
        <f t="shared" si="5"/>
        <v>-5.3216686044752066</v>
      </c>
      <c r="AH29">
        <f t="shared" si="6"/>
        <v>-58596.071364817835</v>
      </c>
      <c r="AI29">
        <f t="shared" si="7"/>
        <v>-58601.393033422311</v>
      </c>
      <c r="AJ29">
        <f t="shared" si="8"/>
        <v>2424.0633101779968</v>
      </c>
      <c r="AK29">
        <f t="shared" si="30"/>
        <v>1280.246685780997</v>
      </c>
      <c r="AL29">
        <f t="shared" si="9"/>
        <v>-54897.083037463315</v>
      </c>
      <c r="AN29">
        <f t="shared" si="10"/>
        <v>0</v>
      </c>
      <c r="AO29">
        <f t="shared" si="11"/>
        <v>0</v>
      </c>
      <c r="AP29">
        <f t="shared" si="12"/>
        <v>-0.27949834258084727</v>
      </c>
      <c r="AQ29">
        <f t="shared" si="13"/>
        <v>-3077.5130970092955</v>
      </c>
      <c r="AR29">
        <f t="shared" si="14"/>
        <v>-3077.7925953518766</v>
      </c>
      <c r="AS29">
        <f t="shared" si="15"/>
        <v>127.31376713988483</v>
      </c>
      <c r="AT29">
        <f t="shared" si="16"/>
        <v>67.239592196609223</v>
      </c>
      <c r="AU29">
        <f t="shared" si="17"/>
        <v>-2883.2392360153822</v>
      </c>
      <c r="AW29">
        <v>26</v>
      </c>
      <c r="AX29">
        <f>IF(Z29&gt;0, (R29*SUMPRODUCT(K29:$K$98, X29:$X$98)-K29*$AZ$3)/Z29, 0)</f>
        <v>37265.508802963355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7.0809242999999994E-2</v>
      </c>
      <c r="Q30" s="5">
        <f t="shared" si="29"/>
        <v>12.5</v>
      </c>
      <c r="R30">
        <f t="shared" si="0"/>
        <v>2000000</v>
      </c>
      <c r="S30">
        <f t="shared" si="1"/>
        <v>34763.872666671923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15865.17505812196</v>
      </c>
      <c r="AC30">
        <f t="shared" si="2"/>
        <v>13604.156283317281</v>
      </c>
      <c r="AE30">
        <f t="shared" si="3"/>
        <v>0</v>
      </c>
      <c r="AF30">
        <f t="shared" si="4"/>
        <v>0</v>
      </c>
      <c r="AG30">
        <f t="shared" si="5"/>
        <v>-4.8916285930506991</v>
      </c>
      <c r="AH30">
        <f t="shared" si="6"/>
        <v>-60291.732060760914</v>
      </c>
      <c r="AI30">
        <f t="shared" si="7"/>
        <v>-60296.623689353968</v>
      </c>
      <c r="AJ30">
        <f t="shared" si="8"/>
        <v>2261.0187748046792</v>
      </c>
      <c r="AK30">
        <f t="shared" si="30"/>
        <v>1110.5622540685374</v>
      </c>
      <c r="AL30">
        <f t="shared" si="9"/>
        <v>-56925.042660480751</v>
      </c>
      <c r="AN30">
        <f t="shared" si="10"/>
        <v>0</v>
      </c>
      <c r="AO30">
        <f t="shared" si="11"/>
        <v>0</v>
      </c>
      <c r="AP30">
        <f t="shared" si="12"/>
        <v>-0.22938597597958421</v>
      </c>
      <c r="AQ30">
        <f t="shared" si="13"/>
        <v>-2827.2951511292076</v>
      </c>
      <c r="AR30">
        <f t="shared" si="14"/>
        <v>-2827.5245371051874</v>
      </c>
      <c r="AS30">
        <f t="shared" si="15"/>
        <v>106.02726443776831</v>
      </c>
      <c r="AT30">
        <f t="shared" si="16"/>
        <v>52.078239729301153</v>
      </c>
      <c r="AU30">
        <f t="shared" si="17"/>
        <v>-2669.4190329381181</v>
      </c>
      <c r="AW30">
        <v>27</v>
      </c>
      <c r="AX30">
        <f>IF(Z30&gt;0, (R30*SUMPRODUCT(K30:$K$98, X30:$X$98)-K30*$AZ$3)/Z30, 0)</f>
        <v>34763.872666671923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7.8963489999999997E-2</v>
      </c>
      <c r="Q31" s="5">
        <f t="shared" si="29"/>
        <v>12.5</v>
      </c>
      <c r="R31">
        <f t="shared" si="0"/>
        <v>2000000</v>
      </c>
      <c r="S31">
        <f t="shared" si="1"/>
        <v>32273.076474349909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13604.156283317281</v>
      </c>
      <c r="AC31">
        <f t="shared" si="2"/>
        <v>11505.87391987077</v>
      </c>
      <c r="AE31">
        <f t="shared" si="3"/>
        <v>0</v>
      </c>
      <c r="AF31">
        <f t="shared" si="4"/>
        <v>0</v>
      </c>
      <c r="AG31">
        <f t="shared" si="5"/>
        <v>-4.4564522416291181</v>
      </c>
      <c r="AH31">
        <f t="shared" si="6"/>
        <v>-61801.610478571667</v>
      </c>
      <c r="AI31">
        <f t="shared" si="7"/>
        <v>-61806.066930813293</v>
      </c>
      <c r="AJ31">
        <f t="shared" si="8"/>
        <v>2098.2823634465112</v>
      </c>
      <c r="AK31">
        <f t="shared" si="30"/>
        <v>952.2909398322098</v>
      </c>
      <c r="AL31">
        <f t="shared" si="9"/>
        <v>-58755.493627534575</v>
      </c>
      <c r="AN31">
        <f t="shared" si="10"/>
        <v>0</v>
      </c>
      <c r="AO31">
        <f t="shared" si="11"/>
        <v>0</v>
      </c>
      <c r="AP31">
        <f t="shared" si="12"/>
        <v>-0.18658839196373586</v>
      </c>
      <c r="AQ31">
        <f t="shared" si="13"/>
        <v>-2587.5881743434479</v>
      </c>
      <c r="AR31">
        <f t="shared" si="14"/>
        <v>-2587.7747627354115</v>
      </c>
      <c r="AS31">
        <f t="shared" si="15"/>
        <v>87.853546016736374</v>
      </c>
      <c r="AT31">
        <f t="shared" si="16"/>
        <v>39.871724302372648</v>
      </c>
      <c r="AU31">
        <f t="shared" si="17"/>
        <v>-2460.0494924163027</v>
      </c>
      <c r="AW31">
        <v>28</v>
      </c>
      <c r="AX31">
        <f>IF(Z31&gt;0, (R31*SUMPRODUCT(K31:$K$98, X31:$X$98)-K31*$AZ$3)/Z31, 0)</f>
        <v>32273.076474349909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8.8363973999999998E-2</v>
      </c>
      <c r="Q32" s="5">
        <f t="shared" si="29"/>
        <v>12.5</v>
      </c>
      <c r="R32">
        <f t="shared" si="0"/>
        <v>2000000</v>
      </c>
      <c r="S32">
        <f t="shared" si="1"/>
        <v>29769.029663144302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11505.87391987077</v>
      </c>
      <c r="AC32">
        <f t="shared" si="2"/>
        <v>9569.1900202440083</v>
      </c>
      <c r="AE32">
        <f t="shared" si="3"/>
        <v>0</v>
      </c>
      <c r="AF32">
        <f t="shared" si="4"/>
        <v>0</v>
      </c>
      <c r="AG32">
        <f t="shared" si="5"/>
        <v>-4.01809788920127</v>
      </c>
      <c r="AH32">
        <f t="shared" si="6"/>
        <v>-63006.372801849146</v>
      </c>
      <c r="AI32">
        <f t="shared" si="7"/>
        <v>-63010.390899738348</v>
      </c>
      <c r="AJ32">
        <f t="shared" si="8"/>
        <v>1936.6838996267616</v>
      </c>
      <c r="AK32">
        <f t="shared" si="30"/>
        <v>805.41117439095399</v>
      </c>
      <c r="AL32">
        <f t="shared" si="9"/>
        <v>-60268.295825720634</v>
      </c>
      <c r="AN32">
        <f t="shared" si="10"/>
        <v>0</v>
      </c>
      <c r="AO32">
        <f t="shared" si="11"/>
        <v>0</v>
      </c>
      <c r="AP32">
        <f t="shared" si="12"/>
        <v>-0.150209657346351</v>
      </c>
      <c r="AQ32">
        <f t="shared" si="13"/>
        <v>-2355.3845451693378</v>
      </c>
      <c r="AR32">
        <f t="shared" si="14"/>
        <v>-2355.5347548266841</v>
      </c>
      <c r="AS32">
        <f t="shared" si="15"/>
        <v>72.399586314946248</v>
      </c>
      <c r="AT32">
        <f t="shared" si="16"/>
        <v>30.108907215358119</v>
      </c>
      <c r="AU32">
        <f t="shared" si="17"/>
        <v>-2253.0262612963797</v>
      </c>
      <c r="AW32">
        <v>29</v>
      </c>
      <c r="AX32">
        <f>IF(Z32&gt;0, (R32*SUMPRODUCT(K32:$K$98, X32:$X$98)-K32*$AZ$3)/Z32, 0)</f>
        <v>29769.029663144302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9.9562517000000003E-2</v>
      </c>
      <c r="Q33" s="5">
        <f t="shared" si="29"/>
        <v>12.5</v>
      </c>
      <c r="R33">
        <f t="shared" si="0"/>
        <v>2000000</v>
      </c>
      <c r="S33">
        <f t="shared" si="1"/>
        <v>27233.315362141475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9569.1900202440083</v>
      </c>
      <c r="AC33">
        <f t="shared" si="2"/>
        <v>7794.9700060717178</v>
      </c>
      <c r="AE33">
        <f t="shared" si="3"/>
        <v>0</v>
      </c>
      <c r="AF33">
        <f t="shared" si="4"/>
        <v>0</v>
      </c>
      <c r="AG33">
        <f t="shared" si="5"/>
        <v>-3.5778649709079917</v>
      </c>
      <c r="AH33">
        <f t="shared" si="6"/>
        <v>-64008.310304202496</v>
      </c>
      <c r="AI33">
        <f t="shared" si="7"/>
        <v>-64011.888169173406</v>
      </c>
      <c r="AJ33">
        <f t="shared" si="8"/>
        <v>1774.2200141722906</v>
      </c>
      <c r="AK33">
        <f t="shared" si="30"/>
        <v>669.84330141708062</v>
      </c>
      <c r="AL33">
        <f t="shared" si="9"/>
        <v>-61567.824853584032</v>
      </c>
      <c r="AN33">
        <f t="shared" si="10"/>
        <v>0</v>
      </c>
      <c r="AO33">
        <f t="shared" si="11"/>
        <v>0</v>
      </c>
      <c r="AP33">
        <f t="shared" si="12"/>
        <v>-0.11942170465158683</v>
      </c>
      <c r="AQ33">
        <f t="shared" si="13"/>
        <v>-2136.4645090157496</v>
      </c>
      <c r="AR33">
        <f t="shared" si="14"/>
        <v>-2136.5839307204014</v>
      </c>
      <c r="AS33">
        <f t="shared" si="15"/>
        <v>59.219780579267194</v>
      </c>
      <c r="AT33">
        <f t="shared" si="16"/>
        <v>22.357978726171321</v>
      </c>
      <c r="AU33">
        <f t="shared" si="17"/>
        <v>-2055.0061714149629</v>
      </c>
      <c r="AW33">
        <v>30</v>
      </c>
      <c r="AX33">
        <f>IF(Z33&gt;0, (R33*SUMPRODUCT(K33:$K$98, X33:$X$98)-K33*$AZ$3)/Z33, 0)</f>
        <v>27233.315362141475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0.11247831899999999</v>
      </c>
      <c r="Q34" s="5">
        <f t="shared" si="29"/>
        <v>12.5</v>
      </c>
      <c r="R34">
        <f t="shared" si="0"/>
        <v>2000000</v>
      </c>
      <c r="S34">
        <f t="shared" si="1"/>
        <v>24594.279477623113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7794.9700060717178</v>
      </c>
      <c r="AC34">
        <f t="shared" si="2"/>
        <v>6177.4023997319009</v>
      </c>
      <c r="AE34">
        <f t="shared" si="3"/>
        <v>0</v>
      </c>
      <c r="AF34">
        <f t="shared" si="4"/>
        <v>0</v>
      </c>
      <c r="AG34">
        <f t="shared" si="5"/>
        <v>-3.1396540836621964</v>
      </c>
      <c r="AH34">
        <f t="shared" si="6"/>
        <v>-64389.158005874357</v>
      </c>
      <c r="AI34">
        <f t="shared" si="7"/>
        <v>-64392.297659958022</v>
      </c>
      <c r="AJ34">
        <f t="shared" si="8"/>
        <v>1617.5676063398168</v>
      </c>
      <c r="AK34">
        <f t="shared" si="30"/>
        <v>545.64790042502034</v>
      </c>
      <c r="AL34">
        <f t="shared" si="9"/>
        <v>-62229.08215319318</v>
      </c>
      <c r="AN34">
        <f t="shared" si="10"/>
        <v>0</v>
      </c>
      <c r="AO34">
        <f t="shared" si="11"/>
        <v>0</v>
      </c>
      <c r="AP34">
        <f t="shared" si="12"/>
        <v>-9.3567084833701755E-2</v>
      </c>
      <c r="AQ34">
        <f t="shared" si="13"/>
        <v>-1918.9075130464234</v>
      </c>
      <c r="AR34">
        <f t="shared" si="14"/>
        <v>-1919.0010801312571</v>
      </c>
      <c r="AS34">
        <f t="shared" si="15"/>
        <v>48.206293245561824</v>
      </c>
      <c r="AT34">
        <f t="shared" si="16"/>
        <v>16.26124471930591</v>
      </c>
      <c r="AU34">
        <f t="shared" si="17"/>
        <v>-1854.5335421663892</v>
      </c>
      <c r="AW34">
        <v>31</v>
      </c>
      <c r="AX34">
        <f>IF(Z34&gt;0, (R34*SUMPRODUCT(K34:$K$98, X34:$X$98)-K34*$AZ$3)/Z34, 0)</f>
        <v>24594.279477623113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0.127310056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21791.175949528289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6177.4023997319009</v>
      </c>
      <c r="AC35">
        <f t="shared" ref="AC35:AC66" si="33">S35*Z35</f>
        <v>4721.7956926461356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-2.708548005613912</v>
      </c>
      <c r="AH35">
        <f t="shared" ref="AH35:AH66" si="37">-X35*R35</f>
        <v>-63953.525953866068</v>
      </c>
      <c r="AI35">
        <f t="shared" ref="AI35:AI66" si="38">SUM(AE35:AH35)</f>
        <v>-63956.234501871681</v>
      </c>
      <c r="AJ35">
        <f t="shared" ref="AJ35:AJ66" si="39">AB35-AC35</f>
        <v>1455.6067070857653</v>
      </c>
      <c r="AK35">
        <f t="shared" si="30"/>
        <v>432.41816798123313</v>
      </c>
      <c r="AL35">
        <f t="shared" ref="AL35:AL66" si="40">SUM(AI35:AK35)</f>
        <v>-62068.209626804681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-7.2070877835204841E-2</v>
      </c>
      <c r="AQ35">
        <f t="shared" ref="AQ35:AQ66" si="44">AH35*$K35</f>
        <v>-1701.7186871336173</v>
      </c>
      <c r="AR35">
        <f t="shared" ref="AR35:AR66" si="45">AI35*$K35</f>
        <v>-1701.7907580114525</v>
      </c>
      <c r="AS35">
        <f t="shared" ref="AS35:AS66" si="46">AJ35*$K35</f>
        <v>38.731768070953976</v>
      </c>
      <c r="AT35">
        <f t="shared" ref="AT35:AT66" si="47">AK35*$K35</f>
        <v>11.506075171532661</v>
      </c>
      <c r="AU35">
        <f t="shared" ref="AU35:AU66" si="48">AL35*$K35</f>
        <v>-1651.5529147689658</v>
      </c>
      <c r="AW35">
        <v>32</v>
      </c>
      <c r="AX35">
        <f>IF(Z35&gt;0, (R35*SUMPRODUCT(K35:$K$98, X35:$X$98)-K35*$AZ$3)/Z35, 0)</f>
        <v>21791.175949528289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0.144442719</v>
      </c>
      <c r="Q36" s="5">
        <f t="shared" si="29"/>
        <v>12.5</v>
      </c>
      <c r="R36">
        <f t="shared" si="31"/>
        <v>2000000</v>
      </c>
      <c r="S36">
        <f t="shared" si="32"/>
        <v>18741.211093030801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4721.7956926461356</v>
      </c>
      <c r="AC36">
        <f t="shared" si="33"/>
        <v>3433.7384394059623</v>
      </c>
      <c r="AE36">
        <f t="shared" si="34"/>
        <v>0</v>
      </c>
      <c r="AF36">
        <f t="shared" si="35"/>
        <v>0</v>
      </c>
      <c r="AG36">
        <f t="shared" si="36"/>
        <v>-2.290232487084872</v>
      </c>
      <c r="AH36">
        <f t="shared" si="37"/>
        <v>-62596.806155664111</v>
      </c>
      <c r="AI36">
        <f t="shared" si="38"/>
        <v>-62599.0963881512</v>
      </c>
      <c r="AJ36">
        <f t="shared" si="39"/>
        <v>1288.0572532401734</v>
      </c>
      <c r="AK36">
        <f t="shared" si="30"/>
        <v>330.52569848522955</v>
      </c>
      <c r="AL36">
        <f t="shared" si="40"/>
        <v>-60980.513436425797</v>
      </c>
      <c r="AN36">
        <f t="shared" si="41"/>
        <v>0</v>
      </c>
      <c r="AO36">
        <f t="shared" si="42"/>
        <v>0</v>
      </c>
      <c r="AP36">
        <f t="shared" si="43"/>
        <v>-5.4410763840731222E-2</v>
      </c>
      <c r="AQ36">
        <f t="shared" si="44"/>
        <v>-1487.1590793191172</v>
      </c>
      <c r="AR36">
        <f t="shared" si="45"/>
        <v>-1487.2134900829581</v>
      </c>
      <c r="AS36">
        <f t="shared" si="46"/>
        <v>30.601338254789503</v>
      </c>
      <c r="AT36">
        <f t="shared" si="47"/>
        <v>7.8525458987195371</v>
      </c>
      <c r="AU36">
        <f t="shared" si="48"/>
        <v>-1448.759605929449</v>
      </c>
      <c r="AW36">
        <v>33</v>
      </c>
      <c r="AX36">
        <f>IF(Z36&gt;0, (R36*SUMPRODUCT(K36:$K$98, X36:$X$98)-K36*$AZ$3)/Z36, 0)</f>
        <v>18741.211093030801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31"/>
        <v>2000000</v>
      </c>
      <c r="S37">
        <f t="shared" si="32"/>
        <v>15295.476398709008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3433.7384394059623</v>
      </c>
      <c r="AC37">
        <f t="shared" si="33"/>
        <v>2315.9199260631308</v>
      </c>
      <c r="AE37">
        <f t="shared" si="34"/>
        <v>0</v>
      </c>
      <c r="AF37">
        <f t="shared" si="35"/>
        <v>0</v>
      </c>
      <c r="AG37">
        <f t="shared" si="36"/>
        <v>-1.8926510244710346</v>
      </c>
      <c r="AH37">
        <f t="shared" si="37"/>
        <v>-59948.662038878225</v>
      </c>
      <c r="AI37">
        <f t="shared" si="38"/>
        <v>-59950.554689902696</v>
      </c>
      <c r="AJ37">
        <f t="shared" si="39"/>
        <v>1117.8185133428315</v>
      </c>
      <c r="AK37">
        <f t="shared" si="30"/>
        <v>240.36169075841738</v>
      </c>
      <c r="AL37">
        <f t="shared" si="40"/>
        <v>-58592.374485801447</v>
      </c>
      <c r="AN37">
        <f t="shared" si="41"/>
        <v>0</v>
      </c>
      <c r="AO37">
        <f t="shared" si="42"/>
        <v>0</v>
      </c>
      <c r="AP37">
        <f t="shared" si="43"/>
        <v>-4.0147432203211195E-2</v>
      </c>
      <c r="AQ37">
        <f t="shared" si="44"/>
        <v>-1271.6474478181956</v>
      </c>
      <c r="AR37">
        <f t="shared" si="45"/>
        <v>-1271.6875952503988</v>
      </c>
      <c r="AS37">
        <f t="shared" si="46"/>
        <v>23.711472637946134</v>
      </c>
      <c r="AT37">
        <f t="shared" si="47"/>
        <v>5.0986180543609567</v>
      </c>
      <c r="AU37">
        <f t="shared" si="48"/>
        <v>-1242.8775045580917</v>
      </c>
      <c r="AW37">
        <v>34</v>
      </c>
      <c r="AX37">
        <f>IF(Z37&gt;0, (R37*SUMPRODUCT(K37:$K$98, X37:$X$98)-K37*$AZ$3)/Z37, 0)</f>
        <v>15295.476398709008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0.184919743</v>
      </c>
      <c r="Q38" s="5">
        <f t="shared" si="60"/>
        <v>12.5</v>
      </c>
      <c r="R38">
        <f t="shared" si="31"/>
        <v>2000000</v>
      </c>
      <c r="S38">
        <f t="shared" si="32"/>
        <v>11271.972842553432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2315.9199260631308</v>
      </c>
      <c r="AC38">
        <f t="shared" si="33"/>
        <v>1374.0408407237651</v>
      </c>
      <c r="AE38">
        <f t="shared" si="34"/>
        <v>0</v>
      </c>
      <c r="AF38">
        <f t="shared" si="35"/>
        <v>0</v>
      </c>
      <c r="AG38">
        <f t="shared" si="36"/>
        <v>-1.5237359731924538</v>
      </c>
      <c r="AH38">
        <f t="shared" si="37"/>
        <v>-55998.166565419269</v>
      </c>
      <c r="AI38">
        <f t="shared" si="38"/>
        <v>-55999.69030139246</v>
      </c>
      <c r="AJ38">
        <f t="shared" si="39"/>
        <v>941.8790853393657</v>
      </c>
      <c r="AK38">
        <f t="shared" si="30"/>
        <v>162.11439482441918</v>
      </c>
      <c r="AL38">
        <f t="shared" si="40"/>
        <v>-54895.696821228674</v>
      </c>
      <c r="AN38">
        <f t="shared" si="41"/>
        <v>0</v>
      </c>
      <c r="AO38">
        <f t="shared" si="42"/>
        <v>0</v>
      </c>
      <c r="AP38">
        <f t="shared" si="43"/>
        <v>-2.8858843782188701E-2</v>
      </c>
      <c r="AQ38">
        <f t="shared" si="44"/>
        <v>-1060.5789778753913</v>
      </c>
      <c r="AR38">
        <f t="shared" si="45"/>
        <v>-1060.6078367191733</v>
      </c>
      <c r="AS38">
        <f t="shared" si="46"/>
        <v>17.838747567644649</v>
      </c>
      <c r="AT38">
        <f t="shared" si="47"/>
        <v>3.0703705086649347</v>
      </c>
      <c r="AU38">
        <f t="shared" si="48"/>
        <v>-1039.6987186428637</v>
      </c>
      <c r="AW38">
        <v>35</v>
      </c>
      <c r="AX38">
        <f>IF(Z38&gt;0, (R38*SUMPRODUCT(K38:$K$98, X38:$X$98)-K38*$AZ$3)/Z38, 0)</f>
        <v>11271.972842553432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0.20818995500000001</v>
      </c>
      <c r="Q39" s="5">
        <f t="shared" si="60"/>
        <v>12.5</v>
      </c>
      <c r="R39">
        <f t="shared" si="31"/>
        <v>2000000</v>
      </c>
      <c r="S39">
        <f t="shared" si="32"/>
        <v>6378.6634681986743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1374.0408407237651</v>
      </c>
      <c r="AC39">
        <f t="shared" si="33"/>
        <v>607.89790077589987</v>
      </c>
      <c r="AE39">
        <f t="shared" si="34"/>
        <v>0</v>
      </c>
      <c r="AF39">
        <f t="shared" si="35"/>
        <v>0</v>
      </c>
      <c r="AG39">
        <f t="shared" si="36"/>
        <v>-1.1912720897697111</v>
      </c>
      <c r="AH39">
        <f t="shared" si="37"/>
        <v>-50756.243790530905</v>
      </c>
      <c r="AI39">
        <f t="shared" si="38"/>
        <v>-50757.435062620672</v>
      </c>
      <c r="AJ39">
        <f t="shared" si="39"/>
        <v>766.14293994786522</v>
      </c>
      <c r="AK39">
        <f t="shared" si="30"/>
        <v>96.182858850663564</v>
      </c>
      <c r="AL39">
        <f t="shared" si="40"/>
        <v>-49895.109263822145</v>
      </c>
      <c r="AN39">
        <f t="shared" si="41"/>
        <v>0</v>
      </c>
      <c r="AO39">
        <f t="shared" si="42"/>
        <v>0</v>
      </c>
      <c r="AP39">
        <f t="shared" si="43"/>
        <v>-2.0144762460715105E-2</v>
      </c>
      <c r="AQ39">
        <f t="shared" si="44"/>
        <v>-858.30305548084209</v>
      </c>
      <c r="AR39">
        <f t="shared" si="45"/>
        <v>-858.32320024330272</v>
      </c>
      <c r="AS39">
        <f t="shared" si="46"/>
        <v>12.955703125041078</v>
      </c>
      <c r="AT39">
        <f t="shared" si="47"/>
        <v>1.626480516901615</v>
      </c>
      <c r="AU39">
        <f t="shared" si="48"/>
        <v>-843.74101660136012</v>
      </c>
      <c r="AW39">
        <v>36</v>
      </c>
      <c r="AX39">
        <f>IF(Z39&gt;0, (R39*SUMPRODUCT(K39:$K$98, X39:$X$98)-K39*$AZ$3)/Z39, 0)</f>
        <v>6378.6634681986743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0.23376965099999999</v>
      </c>
      <c r="Q40" s="5">
        <f t="shared" si="60"/>
        <v>12.5</v>
      </c>
      <c r="R40">
        <f t="shared" si="31"/>
        <v>2000000</v>
      </c>
      <c r="S40">
        <f t="shared" si="32"/>
        <v>173.22255468266303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607.89790077589987</v>
      </c>
      <c r="AC40">
        <f t="shared" si="33"/>
        <v>12.484164873205373</v>
      </c>
      <c r="AE40">
        <f t="shared" si="34"/>
        <v>0</v>
      </c>
      <c r="AF40">
        <f t="shared" si="35"/>
        <v>0</v>
      </c>
      <c r="AG40">
        <f t="shared" si="36"/>
        <v>-0.90087610820050801</v>
      </c>
      <c r="AH40">
        <f t="shared" si="37"/>
        <v>-44557.321707440962</v>
      </c>
      <c r="AI40">
        <f t="shared" si="38"/>
        <v>-44558.222583549163</v>
      </c>
      <c r="AJ40">
        <f t="shared" si="39"/>
        <v>595.4137359026945</v>
      </c>
      <c r="AK40">
        <f t="shared" ref="AK40:AK71" si="61">G40*SUM(AB40:AB40, AE40:AF40)</f>
        <v>42.552853054312997</v>
      </c>
      <c r="AL40">
        <f t="shared" si="40"/>
        <v>-43920.255994592153</v>
      </c>
      <c r="AN40">
        <f t="shared" si="41"/>
        <v>0</v>
      </c>
      <c r="AO40">
        <f t="shared" si="42"/>
        <v>0</v>
      </c>
      <c r="AP40">
        <f t="shared" si="43"/>
        <v>-1.3601857809097038E-2</v>
      </c>
      <c r="AQ40">
        <f t="shared" si="44"/>
        <v>-672.74772713132438</v>
      </c>
      <c r="AR40">
        <f t="shared" si="45"/>
        <v>-672.7613289891334</v>
      </c>
      <c r="AS40">
        <f t="shared" si="46"/>
        <v>8.989840999900478</v>
      </c>
      <c r="AT40">
        <f t="shared" si="47"/>
        <v>0.64248330191851744</v>
      </c>
      <c r="AU40">
        <f t="shared" si="48"/>
        <v>-663.12900468731448</v>
      </c>
      <c r="AW40">
        <v>37</v>
      </c>
      <c r="AX40">
        <f>IF(Z40&gt;0, (R40*SUMPRODUCT(K40:$K$98, X40:$X$98)-K40*$AZ$3)/Z40, 0)</f>
        <v>173.22255468266303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0.26254478799999997</v>
      </c>
      <c r="Q41" s="5">
        <f t="shared" si="60"/>
        <v>12.5</v>
      </c>
      <c r="R41">
        <f t="shared" si="31"/>
        <v>2000000</v>
      </c>
      <c r="S41">
        <f t="shared" si="32"/>
        <v>-8116.7103520250475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12.484164873205373</v>
      </c>
      <c r="AC41">
        <f t="shared" si="33"/>
        <v>-425.54095549191584</v>
      </c>
      <c r="AE41">
        <f t="shared" si="34"/>
        <v>0</v>
      </c>
      <c r="AF41">
        <f t="shared" si="35"/>
        <v>0</v>
      </c>
      <c r="AG41">
        <f t="shared" si="36"/>
        <v>-0.65534702027673553</v>
      </c>
      <c r="AH41">
        <f t="shared" si="37"/>
        <v>-37843.252294682788</v>
      </c>
      <c r="AI41">
        <f t="shared" si="38"/>
        <v>-37843.907641703066</v>
      </c>
      <c r="AJ41">
        <f t="shared" si="39"/>
        <v>438.02512036512121</v>
      </c>
      <c r="AK41">
        <f t="shared" si="61"/>
        <v>0.87389154112437617</v>
      </c>
      <c r="AL41">
        <f t="shared" si="40"/>
        <v>-37405.008629796823</v>
      </c>
      <c r="AN41">
        <f t="shared" si="41"/>
        <v>0</v>
      </c>
      <c r="AO41">
        <f t="shared" si="42"/>
        <v>0</v>
      </c>
      <c r="AP41">
        <f t="shared" si="43"/>
        <v>-8.8345913893844111E-3</v>
      </c>
      <c r="AQ41">
        <f t="shared" si="44"/>
        <v>-510.15669641364656</v>
      </c>
      <c r="AR41">
        <f t="shared" si="45"/>
        <v>-510.16553100503597</v>
      </c>
      <c r="AS41">
        <f t="shared" si="46"/>
        <v>5.9049218764703753</v>
      </c>
      <c r="AT41">
        <f t="shared" si="47"/>
        <v>1.1780742790610595E-2</v>
      </c>
      <c r="AU41">
        <f t="shared" si="48"/>
        <v>-504.24882838577503</v>
      </c>
      <c r="AW41">
        <v>38</v>
      </c>
      <c r="AX41">
        <f>IF(Z41&gt;0, (R41*SUMPRODUCT(K41:$K$98, X41:$X$98)-K41*$AZ$3)/Z41, 0)</f>
        <v>-8116.7103520250475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0.29488324999999999</v>
      </c>
      <c r="Q42" s="5">
        <f t="shared" si="60"/>
        <v>12.5</v>
      </c>
      <c r="R42">
        <f t="shared" si="31"/>
        <v>2000000</v>
      </c>
      <c r="S42">
        <f t="shared" si="32"/>
        <v>-19924.693953994582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-425.54095549191584</v>
      </c>
      <c r="AC42">
        <f t="shared" si="33"/>
        <v>-726.12389586430913</v>
      </c>
      <c r="AE42">
        <f t="shared" si="34"/>
        <v>0</v>
      </c>
      <c r="AF42">
        <f t="shared" si="35"/>
        <v>0</v>
      </c>
      <c r="AG42">
        <f t="shared" si="36"/>
        <v>-0.45554269085694848</v>
      </c>
      <c r="AH42">
        <f t="shared" si="37"/>
        <v>-30920.137474723146</v>
      </c>
      <c r="AI42">
        <f t="shared" si="38"/>
        <v>-30920.593017414001</v>
      </c>
      <c r="AJ42">
        <f t="shared" si="39"/>
        <v>300.5829403723933</v>
      </c>
      <c r="AK42">
        <f t="shared" si="61"/>
        <v>-29.787866884434113</v>
      </c>
      <c r="AL42">
        <f t="shared" si="40"/>
        <v>-30649.797943926042</v>
      </c>
      <c r="AN42">
        <f t="shared" si="41"/>
        <v>0</v>
      </c>
      <c r="AO42">
        <f t="shared" si="42"/>
        <v>0</v>
      </c>
      <c r="AP42">
        <f t="shared" si="43"/>
        <v>-5.4831004055061394E-3</v>
      </c>
      <c r="AQ42">
        <f t="shared" si="44"/>
        <v>-372.16757447481291</v>
      </c>
      <c r="AR42">
        <f t="shared" si="45"/>
        <v>-372.17305757521842</v>
      </c>
      <c r="AS42">
        <f t="shared" si="46"/>
        <v>3.617940700889545</v>
      </c>
      <c r="AT42">
        <f t="shared" si="47"/>
        <v>-0.35853909693063907</v>
      </c>
      <c r="AU42">
        <f t="shared" si="48"/>
        <v>-368.91365597125952</v>
      </c>
      <c r="AW42">
        <v>39</v>
      </c>
      <c r="AX42">
        <f>IF(Z42&gt;0, (R42*SUMPRODUCT(K42:$K$98, X42:$X$98)-K42*$AZ$3)/Z42, 0)</f>
        <v>-19924.693953994582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0.33135349400000003</v>
      </c>
      <c r="Q43" s="5">
        <f t="shared" si="60"/>
        <v>12.5</v>
      </c>
      <c r="R43">
        <f t="shared" si="31"/>
        <v>2000000</v>
      </c>
      <c r="S43">
        <f t="shared" si="32"/>
        <v>-37960.237857042921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-726.12389586430913</v>
      </c>
      <c r="AC43">
        <f t="shared" si="33"/>
        <v>-911.17204530228889</v>
      </c>
      <c r="AE43">
        <f t="shared" si="34"/>
        <v>0</v>
      </c>
      <c r="AF43">
        <f t="shared" si="35"/>
        <v>0</v>
      </c>
      <c r="AG43">
        <f t="shared" si="36"/>
        <v>-0.30004160166676724</v>
      </c>
      <c r="AH43">
        <f t="shared" si="37"/>
        <v>-24151.30596505788</v>
      </c>
      <c r="AI43">
        <f t="shared" si="38"/>
        <v>-24151.606006659546</v>
      </c>
      <c r="AJ43">
        <f t="shared" si="39"/>
        <v>185.04814943797976</v>
      </c>
      <c r="AK43">
        <f t="shared" si="61"/>
        <v>-50.828672710501642</v>
      </c>
      <c r="AL43">
        <f t="shared" si="40"/>
        <v>-24017.386529932068</v>
      </c>
      <c r="AN43">
        <f t="shared" si="41"/>
        <v>0</v>
      </c>
      <c r="AO43">
        <f t="shared" si="42"/>
        <v>0</v>
      </c>
      <c r="AP43">
        <f t="shared" si="43"/>
        <v>-3.2244865394051797E-3</v>
      </c>
      <c r="AQ43">
        <f t="shared" si="44"/>
        <v>-259.54921104532514</v>
      </c>
      <c r="AR43">
        <f t="shared" si="45"/>
        <v>-259.55243553186455</v>
      </c>
      <c r="AS43">
        <f t="shared" si="46"/>
        <v>1.9886751160170635</v>
      </c>
      <c r="AT43">
        <f t="shared" si="47"/>
        <v>-0.54624548749366708</v>
      </c>
      <c r="AU43">
        <f t="shared" si="48"/>
        <v>-258.11000590334118</v>
      </c>
      <c r="AW43">
        <v>40</v>
      </c>
      <c r="AX43">
        <f>IF(Z43&gt;0, (R43*SUMPRODUCT(K43:$K$98, X43:$X$98)-K43*$AZ$3)/Z43, 0)</f>
        <v>-37960.237857042921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0.37075063600000002</v>
      </c>
      <c r="Q44" s="5">
        <f t="shared" si="60"/>
        <v>12.5</v>
      </c>
      <c r="R44">
        <f t="shared" si="31"/>
        <v>2000000</v>
      </c>
      <c r="S44">
        <f t="shared" si="32"/>
        <v>-67522.01673168139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-911.17204530228889</v>
      </c>
      <c r="AC44">
        <f t="shared" si="33"/>
        <v>-1003.6503411361562</v>
      </c>
      <c r="AE44">
        <f t="shared" si="34"/>
        <v>0</v>
      </c>
      <c r="AF44">
        <f t="shared" si="35"/>
        <v>0</v>
      </c>
      <c r="AG44">
        <f t="shared" si="36"/>
        <v>-0.18580057100568698</v>
      </c>
      <c r="AH44">
        <f t="shared" si="37"/>
        <v>-17798.498343106017</v>
      </c>
      <c r="AI44">
        <f t="shared" si="38"/>
        <v>-17798.684143677023</v>
      </c>
      <c r="AJ44">
        <f t="shared" si="39"/>
        <v>92.478295833867264</v>
      </c>
      <c r="AK44">
        <f t="shared" si="61"/>
        <v>-63.782043171160225</v>
      </c>
      <c r="AL44">
        <f t="shared" si="40"/>
        <v>-17769.987891014316</v>
      </c>
      <c r="AN44">
        <f t="shared" si="41"/>
        <v>0</v>
      </c>
      <c r="AO44">
        <f t="shared" si="42"/>
        <v>0</v>
      </c>
      <c r="AP44">
        <f t="shared" si="43"/>
        <v>-1.7828225346010881E-3</v>
      </c>
      <c r="AQ44">
        <f t="shared" si="44"/>
        <v>-170.78291932255848</v>
      </c>
      <c r="AR44">
        <f t="shared" si="45"/>
        <v>-170.78470214509309</v>
      </c>
      <c r="AS44">
        <f t="shared" si="46"/>
        <v>0.88736212640098977</v>
      </c>
      <c r="AT44">
        <f t="shared" si="47"/>
        <v>-0.61201138001326916</v>
      </c>
      <c r="AU44">
        <f t="shared" si="48"/>
        <v>-170.50935139870538</v>
      </c>
      <c r="AW44">
        <v>41</v>
      </c>
      <c r="AX44">
        <f>IF(Z44&gt;0, (R44*SUMPRODUCT(K44:$K$98, X44:$X$98)-K44*$AZ$3)/Z44, 0)</f>
        <v>-67522.01673168139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0.411916369</v>
      </c>
      <c r="Q45" s="5">
        <f t="shared" si="60"/>
        <v>12.5</v>
      </c>
      <c r="R45">
        <f t="shared" si="31"/>
        <v>2000000</v>
      </c>
      <c r="S45">
        <f t="shared" si="32"/>
        <v>-119318.42080017444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-1003.6503411361562</v>
      </c>
      <c r="AC45">
        <f t="shared" si="33"/>
        <v>-1025.2628004484839</v>
      </c>
      <c r="AE45">
        <f t="shared" si="34"/>
        <v>0</v>
      </c>
      <c r="AF45">
        <f t="shared" si="35"/>
        <v>0</v>
      </c>
      <c r="AG45">
        <f t="shared" si="36"/>
        <v>-0.10740826872884084</v>
      </c>
      <c r="AH45">
        <f t="shared" si="37"/>
        <v>-12245.487450686282</v>
      </c>
      <c r="AI45">
        <f t="shared" si="38"/>
        <v>-12245.59485895501</v>
      </c>
      <c r="AJ45">
        <f t="shared" si="39"/>
        <v>21.612459312327701</v>
      </c>
      <c r="AK45">
        <f t="shared" si="61"/>
        <v>-70.255523879530941</v>
      </c>
      <c r="AL45">
        <f t="shared" si="40"/>
        <v>-12294.237923522212</v>
      </c>
      <c r="AN45">
        <f t="shared" si="41"/>
        <v>0</v>
      </c>
      <c r="AO45">
        <f t="shared" si="42"/>
        <v>0</v>
      </c>
      <c r="AP45">
        <f t="shared" si="43"/>
        <v>-9.2019689663466059E-4</v>
      </c>
      <c r="AQ45">
        <f t="shared" si="44"/>
        <v>-104.910540717751</v>
      </c>
      <c r="AR45">
        <f t="shared" si="45"/>
        <v>-104.91146091464763</v>
      </c>
      <c r="AS45">
        <f t="shared" si="46"/>
        <v>0.18516002746543342</v>
      </c>
      <c r="AT45">
        <f t="shared" si="47"/>
        <v>-0.60189886505476653</v>
      </c>
      <c r="AU45">
        <f t="shared" si="48"/>
        <v>-105.32819975223696</v>
      </c>
      <c r="AW45">
        <v>42</v>
      </c>
      <c r="AX45">
        <f>IF(Z45&gt;0, (R45*SUMPRODUCT(K45:$K$98, X45:$X$98)-K45*$AZ$3)/Z45, 0)</f>
        <v>-119318.42080017444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0.41929138799999999</v>
      </c>
      <c r="Q46" s="5">
        <f t="shared" si="60"/>
        <v>12.5</v>
      </c>
      <c r="R46">
        <f t="shared" si="31"/>
        <v>2000000</v>
      </c>
      <c r="S46">
        <f t="shared" si="32"/>
        <v>-203304.3552017188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-1025.2628004484839</v>
      </c>
      <c r="AC46">
        <f t="shared" si="33"/>
        <v>-996.98543044281485</v>
      </c>
      <c r="AE46">
        <f t="shared" si="34"/>
        <v>0</v>
      </c>
      <c r="AF46">
        <f t="shared" si="35"/>
        <v>0</v>
      </c>
      <c r="AG46">
        <f t="shared" si="36"/>
        <v>-6.1298823963559755E-2</v>
      </c>
      <c r="AH46">
        <f t="shared" si="37"/>
        <v>-7205.6579324788263</v>
      </c>
      <c r="AI46">
        <f t="shared" si="38"/>
        <v>-7205.7192313027899</v>
      </c>
      <c r="AJ46">
        <f t="shared" si="39"/>
        <v>-28.277370005669013</v>
      </c>
      <c r="AK46">
        <f t="shared" si="61"/>
        <v>-71.768396031393877</v>
      </c>
      <c r="AL46">
        <f t="shared" si="40"/>
        <v>-7305.7649973398529</v>
      </c>
      <c r="AN46">
        <f t="shared" si="41"/>
        <v>0</v>
      </c>
      <c r="AO46">
        <f t="shared" si="42"/>
        <v>0</v>
      </c>
      <c r="AP46">
        <f t="shared" si="43"/>
        <v>-4.6889669075453089E-4</v>
      </c>
      <c r="AQ46">
        <f t="shared" si="44"/>
        <v>-55.118662003319905</v>
      </c>
      <c r="AR46">
        <f t="shared" si="45"/>
        <v>-55.11913090001066</v>
      </c>
      <c r="AS46">
        <f t="shared" si="46"/>
        <v>-0.21630374551364626</v>
      </c>
      <c r="AT46">
        <f t="shared" si="47"/>
        <v>-0.5489822026583453</v>
      </c>
      <c r="AU46">
        <f t="shared" si="48"/>
        <v>-55.884416848182653</v>
      </c>
      <c r="AW46">
        <v>43</v>
      </c>
      <c r="AX46">
        <f>IF(Z46&gt;0, (R46*SUMPRODUCT(K46:$K$98, X46:$X$98)-K46*$AZ$3)/Z46, 0)</f>
        <v>-203304.3552017188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0.42725776900000001</v>
      </c>
      <c r="Q47" s="5">
        <f t="shared" si="60"/>
        <v>12.5</v>
      </c>
      <c r="R47">
        <f t="shared" si="31"/>
        <v>2000000</v>
      </c>
      <c r="S47">
        <f t="shared" si="32"/>
        <v>-338155.70891077828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-996.98543044281485</v>
      </c>
      <c r="AC47">
        <f t="shared" si="33"/>
        <v>-933.18631501450977</v>
      </c>
      <c r="AE47">
        <f t="shared" si="34"/>
        <v>0</v>
      </c>
      <c r="AF47">
        <f t="shared" si="35"/>
        <v>0</v>
      </c>
      <c r="AG47">
        <f t="shared" si="36"/>
        <v>-3.4495436954929876E-2</v>
      </c>
      <c r="AH47">
        <f t="shared" si="37"/>
        <v>-4190.4638030390852</v>
      </c>
      <c r="AI47">
        <f t="shared" si="38"/>
        <v>-4190.49829847604</v>
      </c>
      <c r="AJ47">
        <f t="shared" si="39"/>
        <v>-63.799115428305072</v>
      </c>
      <c r="AK47">
        <f t="shared" si="61"/>
        <v>-69.788980130997047</v>
      </c>
      <c r="AL47">
        <f t="shared" si="40"/>
        <v>-4324.086394035342</v>
      </c>
      <c r="AN47">
        <f t="shared" si="41"/>
        <v>0</v>
      </c>
      <c r="AO47">
        <f t="shared" si="42"/>
        <v>0</v>
      </c>
      <c r="AP47">
        <f t="shared" si="43"/>
        <v>-2.3559640166403726E-4</v>
      </c>
      <c r="AQ47">
        <f t="shared" si="44"/>
        <v>-28.61996485475197</v>
      </c>
      <c r="AR47">
        <f t="shared" si="45"/>
        <v>-28.620200451153636</v>
      </c>
      <c r="AS47">
        <f t="shared" si="46"/>
        <v>-0.43573421156820924</v>
      </c>
      <c r="AT47">
        <f t="shared" si="47"/>
        <v>-0.47664369685034824</v>
      </c>
      <c r="AU47">
        <f t="shared" si="48"/>
        <v>-29.532578359572192</v>
      </c>
      <c r="AW47">
        <v>44</v>
      </c>
      <c r="AX47">
        <f>IF(Z47&gt;0, (R47*SUMPRODUCT(K47:$K$98, X47:$X$98)-K47*$AZ$3)/Z47, 0)</f>
        <v>-338155.70891077828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0.43603590599999997</v>
      </c>
      <c r="Q48" s="5">
        <f t="shared" si="60"/>
        <v>12.5</v>
      </c>
      <c r="R48">
        <f t="shared" si="31"/>
        <v>2000000</v>
      </c>
      <c r="S48">
        <f t="shared" si="32"/>
        <v>-559696.50338015368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-933.18631501450977</v>
      </c>
      <c r="AC48">
        <f t="shared" si="33"/>
        <v>-855.62969287673923</v>
      </c>
      <c r="AE48">
        <f t="shared" si="34"/>
        <v>0</v>
      </c>
      <c r="AF48">
        <f t="shared" si="35"/>
        <v>0</v>
      </c>
      <c r="AG48">
        <f t="shared" si="36"/>
        <v>-1.910923347987185E-2</v>
      </c>
      <c r="AH48">
        <f t="shared" si="37"/>
        <v>-2406.5998568813966</v>
      </c>
      <c r="AI48">
        <f t="shared" si="38"/>
        <v>-2406.6189661148765</v>
      </c>
      <c r="AJ48">
        <f t="shared" si="39"/>
        <v>-77.556622137770546</v>
      </c>
      <c r="AK48">
        <f t="shared" si="61"/>
        <v>-65.32304205101569</v>
      </c>
      <c r="AL48">
        <f t="shared" si="40"/>
        <v>-2549.4986303036626</v>
      </c>
      <c r="AN48">
        <f t="shared" si="41"/>
        <v>0</v>
      </c>
      <c r="AO48">
        <f t="shared" si="42"/>
        <v>0</v>
      </c>
      <c r="AP48">
        <f t="shared" si="43"/>
        <v>-1.1652852428346295E-4</v>
      </c>
      <c r="AQ48">
        <f t="shared" si="44"/>
        <v>-14.675498635702626</v>
      </c>
      <c r="AR48">
        <f t="shared" si="45"/>
        <v>-14.675615164226908</v>
      </c>
      <c r="AS48">
        <f t="shared" si="46"/>
        <v>-0.47294198041193025</v>
      </c>
      <c r="AT48">
        <f t="shared" si="47"/>
        <v>-0.39834134110765496</v>
      </c>
      <c r="AU48">
        <f t="shared" si="48"/>
        <v>-15.546898485746492</v>
      </c>
      <c r="AW48">
        <v>45</v>
      </c>
      <c r="AX48">
        <f>IF(Z48&gt;0, (R48*SUMPRODUCT(K48:$K$98, X48:$X$98)-K48*$AZ$3)/Z48, 0)</f>
        <v>-559696.50338015368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0.445743585</v>
      </c>
      <c r="Q49" s="5">
        <f t="shared" si="60"/>
        <v>12.5</v>
      </c>
      <c r="R49">
        <f t="shared" si="31"/>
        <v>2000000</v>
      </c>
      <c r="S49">
        <f t="shared" si="32"/>
        <v>-932068.0164634682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-855.62969287673923</v>
      </c>
      <c r="AC49">
        <f t="shared" si="33"/>
        <v>-775.50466741197556</v>
      </c>
      <c r="AE49">
        <f t="shared" si="34"/>
        <v>0</v>
      </c>
      <c r="AF49">
        <f t="shared" si="35"/>
        <v>0</v>
      </c>
      <c r="AG49">
        <f t="shared" si="36"/>
        <v>-1.0400322907153028E-2</v>
      </c>
      <c r="AH49">
        <f t="shared" si="37"/>
        <v>-1362.8509180672165</v>
      </c>
      <c r="AI49">
        <f t="shared" si="38"/>
        <v>-1362.8613183901236</v>
      </c>
      <c r="AJ49">
        <f t="shared" si="39"/>
        <v>-80.125025464763667</v>
      </c>
      <c r="AK49">
        <f t="shared" si="61"/>
        <v>-59.894078501371752</v>
      </c>
      <c r="AL49">
        <f t="shared" si="40"/>
        <v>-1502.880422356259</v>
      </c>
      <c r="AN49">
        <f t="shared" si="41"/>
        <v>0</v>
      </c>
      <c r="AO49">
        <f t="shared" si="42"/>
        <v>0</v>
      </c>
      <c r="AP49">
        <f t="shared" si="43"/>
        <v>-5.6626247206926766E-5</v>
      </c>
      <c r="AQ49">
        <f t="shared" si="44"/>
        <v>-7.4202631669814743</v>
      </c>
      <c r="AR49">
        <f t="shared" si="45"/>
        <v>-7.4203197932286811</v>
      </c>
      <c r="AS49">
        <f t="shared" si="46"/>
        <v>-0.43625371442154692</v>
      </c>
      <c r="AT49">
        <f t="shared" si="47"/>
        <v>-0.32610303792751766</v>
      </c>
      <c r="AU49">
        <f t="shared" si="48"/>
        <v>-8.1826765455777455</v>
      </c>
      <c r="AW49">
        <v>46</v>
      </c>
      <c r="AX49">
        <f>IF(Z49&gt;0, (R49*SUMPRODUCT(K49:$K$98, X49:$X$98)-K49*$AZ$3)/Z49, 0)</f>
        <v>-932068.0164634682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0.45538508599999999</v>
      </c>
      <c r="Q50" s="5">
        <f t="shared" si="60"/>
        <v>12.5</v>
      </c>
      <c r="R50">
        <f t="shared" si="31"/>
        <v>2000000</v>
      </c>
      <c r="S50">
        <f t="shared" si="32"/>
        <v>-1569830.3508348381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-775.50466741197556</v>
      </c>
      <c r="AC50">
        <f t="shared" si="33"/>
        <v>-698.28160548925496</v>
      </c>
      <c r="AE50">
        <f t="shared" si="34"/>
        <v>0</v>
      </c>
      <c r="AF50">
        <f t="shared" si="35"/>
        <v>0</v>
      </c>
      <c r="AG50">
        <f t="shared" si="36"/>
        <v>-5.5601677365798461E-3</v>
      </c>
      <c r="AH50">
        <f t="shared" si="37"/>
        <v>-757.78431064026438</v>
      </c>
      <c r="AI50">
        <f t="shared" si="38"/>
        <v>-757.78987080800096</v>
      </c>
      <c r="AJ50">
        <f t="shared" si="39"/>
        <v>-77.223061922720603</v>
      </c>
      <c r="AK50">
        <f t="shared" si="61"/>
        <v>-54.285326718838292</v>
      </c>
      <c r="AL50">
        <f t="shared" si="40"/>
        <v>-889.29825944955985</v>
      </c>
      <c r="AN50">
        <f t="shared" si="41"/>
        <v>0</v>
      </c>
      <c r="AO50">
        <f t="shared" si="42"/>
        <v>0</v>
      </c>
      <c r="AP50">
        <f t="shared" si="43"/>
        <v>-2.7029675250601689E-5</v>
      </c>
      <c r="AQ50">
        <f t="shared" si="44"/>
        <v>-3.6838212077405155</v>
      </c>
      <c r="AR50">
        <f t="shared" si="45"/>
        <v>-3.6838482374157659</v>
      </c>
      <c r="AS50">
        <f t="shared" si="46"/>
        <v>-0.3754049130381425</v>
      </c>
      <c r="AT50">
        <f t="shared" si="47"/>
        <v>-0.26389756956965121</v>
      </c>
      <c r="AU50">
        <f t="shared" si="48"/>
        <v>-4.3231507200235599</v>
      </c>
      <c r="AW50">
        <v>47</v>
      </c>
      <c r="AX50">
        <f>IF(Z50&gt;0, (R50*SUMPRODUCT(K50:$K$98, X50:$X$98)-K50*$AZ$3)/Z50, 0)</f>
        <v>-1569830.3508348381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0.465797664</v>
      </c>
      <c r="Q51" s="5">
        <f t="shared" si="60"/>
        <v>12.5</v>
      </c>
      <c r="R51">
        <f t="shared" si="31"/>
        <v>2000000</v>
      </c>
      <c r="S51">
        <f t="shared" si="32"/>
        <v>-2686387.7420983091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-698.28160548925496</v>
      </c>
      <c r="AC51">
        <f t="shared" si="33"/>
        <v>-626.39102929547585</v>
      </c>
      <c r="AE51">
        <f t="shared" si="34"/>
        <v>0</v>
      </c>
      <c r="AF51">
        <f t="shared" si="35"/>
        <v>0</v>
      </c>
      <c r="AG51">
        <f t="shared" si="36"/>
        <v>-2.9146529160669877E-3</v>
      </c>
      <c r="AH51">
        <f t="shared" si="37"/>
        <v>-414.38610290352955</v>
      </c>
      <c r="AI51">
        <f t="shared" si="38"/>
        <v>-414.38901755644559</v>
      </c>
      <c r="AJ51">
        <f t="shared" si="39"/>
        <v>-71.890576193779111</v>
      </c>
      <c r="AK51">
        <f t="shared" si="61"/>
        <v>-48.879712384247853</v>
      </c>
      <c r="AL51">
        <f t="shared" si="40"/>
        <v>-535.15930613447256</v>
      </c>
      <c r="AN51">
        <f t="shared" si="41"/>
        <v>0</v>
      </c>
      <c r="AO51">
        <f t="shared" si="42"/>
        <v>0</v>
      </c>
      <c r="AP51">
        <f t="shared" si="43"/>
        <v>-1.2650909739006062E-5</v>
      </c>
      <c r="AQ51">
        <f t="shared" si="44"/>
        <v>-1.7986227986298402</v>
      </c>
      <c r="AR51">
        <f t="shared" si="45"/>
        <v>-1.7986354495395791</v>
      </c>
      <c r="AS51">
        <f t="shared" si="46"/>
        <v>-0.31203756217391576</v>
      </c>
      <c r="AT51">
        <f t="shared" si="47"/>
        <v>-0.21216002290801897</v>
      </c>
      <c r="AU51">
        <f t="shared" si="48"/>
        <v>-2.3228330346215138</v>
      </c>
      <c r="AW51">
        <v>48</v>
      </c>
      <c r="AX51">
        <f>IF(Z51&gt;0, (R51*SUMPRODUCT(K51:$K$98, X51:$X$98)-K51*$AZ$3)/Z51, 0)</f>
        <v>-2686387.7420983091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0.47670810299999999</v>
      </c>
      <c r="Q52" s="5">
        <f t="shared" si="60"/>
        <v>12.5</v>
      </c>
      <c r="R52">
        <f t="shared" si="31"/>
        <v>2000000</v>
      </c>
      <c r="S52">
        <f t="shared" si="32"/>
        <v>-4684885.7710274989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-626.39102929547585</v>
      </c>
      <c r="AC52">
        <f t="shared" si="33"/>
        <v>-560.71251155703442</v>
      </c>
      <c r="AE52">
        <f t="shared" si="34"/>
        <v>0</v>
      </c>
      <c r="AF52">
        <f t="shared" si="35"/>
        <v>0</v>
      </c>
      <c r="AG52">
        <f t="shared" si="36"/>
        <v>-1.4960677243846059E-3</v>
      </c>
      <c r="AH52">
        <f t="shared" si="37"/>
        <v>-222.31018600347392</v>
      </c>
      <c r="AI52">
        <f t="shared" si="38"/>
        <v>-222.31168207119831</v>
      </c>
      <c r="AJ52">
        <f t="shared" si="39"/>
        <v>-65.678517738441428</v>
      </c>
      <c r="AK52">
        <f t="shared" si="61"/>
        <v>-43.847372050683312</v>
      </c>
      <c r="AL52">
        <f t="shared" si="40"/>
        <v>-331.83757186032307</v>
      </c>
      <c r="AN52">
        <f t="shared" si="41"/>
        <v>0</v>
      </c>
      <c r="AO52">
        <f t="shared" si="42"/>
        <v>0</v>
      </c>
      <c r="AP52">
        <f t="shared" si="43"/>
        <v>-5.7978655881341041E-6</v>
      </c>
      <c r="AQ52">
        <f t="shared" si="44"/>
        <v>-0.86154159755797211</v>
      </c>
      <c r="AR52">
        <f t="shared" si="45"/>
        <v>-0.86154739542356029</v>
      </c>
      <c r="AS52">
        <f t="shared" si="46"/>
        <v>-0.2545307352526448</v>
      </c>
      <c r="AT52">
        <f t="shared" si="47"/>
        <v>-0.16992624424629002</v>
      </c>
      <c r="AU52">
        <f t="shared" si="48"/>
        <v>-1.2860043749224952</v>
      </c>
      <c r="AW52">
        <v>49</v>
      </c>
      <c r="AX52">
        <f>IF(Z52&gt;0, (R52*SUMPRODUCT(K52:$K$98, X52:$X$98)-K52*$AZ$3)/Z52, 0)</f>
        <v>-4684885.7710274989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0.48798100799999999</v>
      </c>
      <c r="Q53" s="5">
        <f t="shared" si="60"/>
        <v>12.5</v>
      </c>
      <c r="R53">
        <f t="shared" si="31"/>
        <v>2000000</v>
      </c>
      <c r="S53">
        <f t="shared" si="32"/>
        <v>-8343713.1673018103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-560.71251155703442</v>
      </c>
      <c r="AC53">
        <f t="shared" si="33"/>
        <v>-501.32660624649316</v>
      </c>
      <c r="AE53">
        <f t="shared" si="34"/>
        <v>0</v>
      </c>
      <c r="AF53">
        <f t="shared" si="35"/>
        <v>0</v>
      </c>
      <c r="AG53">
        <f t="shared" si="36"/>
        <v>-7.5105441095929374E-4</v>
      </c>
      <c r="AH53">
        <f t="shared" si="37"/>
        <v>-116.80842178903458</v>
      </c>
      <c r="AI53">
        <f t="shared" si="38"/>
        <v>-116.80917284344554</v>
      </c>
      <c r="AJ53">
        <f t="shared" si="39"/>
        <v>-59.385905310541261</v>
      </c>
      <c r="AK53">
        <f t="shared" si="61"/>
        <v>-39.249875808992414</v>
      </c>
      <c r="AL53">
        <f t="shared" si="40"/>
        <v>-215.44495396297921</v>
      </c>
      <c r="AN53">
        <f t="shared" si="41"/>
        <v>0</v>
      </c>
      <c r="AO53">
        <f t="shared" si="42"/>
        <v>0</v>
      </c>
      <c r="AP53">
        <f t="shared" si="43"/>
        <v>-2.598784498488009E-6</v>
      </c>
      <c r="AQ53">
        <f t="shared" si="44"/>
        <v>-0.40417832770659895</v>
      </c>
      <c r="AR53">
        <f t="shared" si="45"/>
        <v>-0.40418092649109738</v>
      </c>
      <c r="AS53">
        <f t="shared" si="46"/>
        <v>-0.20548600460596445</v>
      </c>
      <c r="AT53">
        <f t="shared" si="47"/>
        <v>-0.13581168998089724</v>
      </c>
      <c r="AU53">
        <f t="shared" si="48"/>
        <v>-0.74547862107795904</v>
      </c>
      <c r="AW53">
        <v>50</v>
      </c>
      <c r="AX53">
        <f>IF(Z53&gt;0, (R53*SUMPRODUCT(K53:$K$98, X53:$X$98)-K53*$AZ$3)/Z53, 0)</f>
        <v>-8343713.1673018103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0.50007659900000001</v>
      </c>
      <c r="Q54" s="5">
        <f t="shared" si="60"/>
        <v>12.5</v>
      </c>
      <c r="R54">
        <f t="shared" si="31"/>
        <v>2000000</v>
      </c>
      <c r="S54">
        <f t="shared" si="32"/>
        <v>-15216989.574903036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-501.32660624649316</v>
      </c>
      <c r="AC54">
        <f t="shared" si="33"/>
        <v>-447.93842126339683</v>
      </c>
      <c r="AE54">
        <f t="shared" si="34"/>
        <v>0</v>
      </c>
      <c r="AF54">
        <f t="shared" si="35"/>
        <v>0</v>
      </c>
      <c r="AG54">
        <f t="shared" si="36"/>
        <v>-3.6795913135322886E-4</v>
      </c>
      <c r="AH54">
        <f t="shared" si="37"/>
        <v>-60.093557679435513</v>
      </c>
      <c r="AI54">
        <f t="shared" si="38"/>
        <v>-60.093925638566866</v>
      </c>
      <c r="AJ54">
        <f t="shared" si="39"/>
        <v>-53.388184983096323</v>
      </c>
      <c r="AK54">
        <f t="shared" si="61"/>
        <v>-35.092862437254524</v>
      </c>
      <c r="AL54">
        <f t="shared" si="40"/>
        <v>-148.57497305891772</v>
      </c>
      <c r="AN54">
        <f t="shared" si="41"/>
        <v>0</v>
      </c>
      <c r="AO54">
        <f t="shared" si="42"/>
        <v>0</v>
      </c>
      <c r="AP54">
        <f t="shared" si="43"/>
        <v>-1.1367904821118969E-6</v>
      </c>
      <c r="AQ54">
        <f t="shared" si="44"/>
        <v>-0.185655901933972</v>
      </c>
      <c r="AR54">
        <f t="shared" si="45"/>
        <v>-0.1856570387244541</v>
      </c>
      <c r="AS54">
        <f t="shared" si="46"/>
        <v>-0.16494000386078647</v>
      </c>
      <c r="AT54">
        <f t="shared" si="47"/>
        <v>-0.10841756219507115</v>
      </c>
      <c r="AU54">
        <f t="shared" si="48"/>
        <v>-0.45901460478031175</v>
      </c>
      <c r="AW54">
        <v>51</v>
      </c>
      <c r="AX54">
        <f>IF(Z54&gt;0, (R54*SUMPRODUCT(K54:$K$98, X54:$X$98)-K54*$AZ$3)/Z54, 0)</f>
        <v>-15216989.574903036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0.512515834</v>
      </c>
      <c r="Q55" s="5">
        <f t="shared" si="60"/>
        <v>12.5</v>
      </c>
      <c r="R55">
        <f t="shared" si="31"/>
        <v>2000000</v>
      </c>
      <c r="S55">
        <f t="shared" si="32"/>
        <v>-28465235.065261133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-447.93842126339683</v>
      </c>
      <c r="AC55">
        <f t="shared" si="33"/>
        <v>-400.09518135211391</v>
      </c>
      <c r="AE55">
        <f t="shared" si="34"/>
        <v>0</v>
      </c>
      <c r="AF55">
        <f t="shared" si="35"/>
        <v>0</v>
      </c>
      <c r="AG55">
        <f t="shared" si="36"/>
        <v>-1.7569465895628093E-4</v>
      </c>
      <c r="AH55">
        <f t="shared" si="37"/>
        <v>-30.173580973346503</v>
      </c>
      <c r="AI55">
        <f t="shared" si="38"/>
        <v>-30.17375666800546</v>
      </c>
      <c r="AJ55">
        <f t="shared" si="39"/>
        <v>-47.843239911282922</v>
      </c>
      <c r="AK55">
        <f t="shared" si="61"/>
        <v>-31.355689488437783</v>
      </c>
      <c r="AL55">
        <f t="shared" si="40"/>
        <v>-109.37268606772616</v>
      </c>
      <c r="AN55">
        <f t="shared" si="41"/>
        <v>0</v>
      </c>
      <c r="AO55">
        <f t="shared" si="42"/>
        <v>0</v>
      </c>
      <c r="AP55">
        <f t="shared" si="43"/>
        <v>-4.8464237077494372E-7</v>
      </c>
      <c r="AQ55">
        <f t="shared" si="44"/>
        <v>-8.3231874574691556E-2</v>
      </c>
      <c r="AR55">
        <f t="shared" si="45"/>
        <v>-8.3232359217062332E-2</v>
      </c>
      <c r="AS55">
        <f t="shared" si="46"/>
        <v>-0.13197248768915779</v>
      </c>
      <c r="AT55">
        <f t="shared" si="47"/>
        <v>-8.6492644575728653E-2</v>
      </c>
      <c r="AU55">
        <f t="shared" si="48"/>
        <v>-0.3016974914819488</v>
      </c>
      <c r="AW55">
        <v>52</v>
      </c>
      <c r="AX55">
        <f>IF(Z55&gt;0, (R55*SUMPRODUCT(K55:$K$98, X55:$X$98)-K55*$AZ$3)/Z55, 0)</f>
        <v>-28465235.065261133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0.52569093300000003</v>
      </c>
      <c r="Q56" s="5">
        <f t="shared" si="60"/>
        <v>12.5</v>
      </c>
      <c r="R56">
        <f t="shared" si="31"/>
        <v>2000000</v>
      </c>
      <c r="S56">
        <f t="shared" si="32"/>
        <v>-54748446.402597204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-400.09518135211391</v>
      </c>
      <c r="AC56">
        <f t="shared" si="33"/>
        <v>-357.29547053631637</v>
      </c>
      <c r="AE56">
        <f t="shared" si="34"/>
        <v>0</v>
      </c>
      <c r="AF56">
        <f t="shared" si="35"/>
        <v>0</v>
      </c>
      <c r="AG56">
        <f t="shared" si="36"/>
        <v>-8.1576623176873988E-5</v>
      </c>
      <c r="AH56">
        <f t="shared" si="37"/>
        <v>-14.777774270375062</v>
      </c>
      <c r="AI56">
        <f t="shared" si="38"/>
        <v>-14.777855846998239</v>
      </c>
      <c r="AJ56">
        <f t="shared" si="39"/>
        <v>-42.799710815797539</v>
      </c>
      <c r="AK56">
        <f t="shared" si="61"/>
        <v>-28.006662694647975</v>
      </c>
      <c r="AL56">
        <f t="shared" si="40"/>
        <v>-85.584229357443746</v>
      </c>
      <c r="AN56">
        <f t="shared" si="41"/>
        <v>0</v>
      </c>
      <c r="AO56">
        <f t="shared" si="42"/>
        <v>0</v>
      </c>
      <c r="AP56">
        <f t="shared" si="43"/>
        <v>-2.0091414910998408E-7</v>
      </c>
      <c r="AQ56">
        <f t="shared" si="44"/>
        <v>-3.6396014294858871E-2</v>
      </c>
      <c r="AR56">
        <f t="shared" si="45"/>
        <v>-3.6396215209007987E-2</v>
      </c>
      <c r="AS56">
        <f t="shared" si="46"/>
        <v>-0.10541092712387584</v>
      </c>
      <c r="AT56">
        <f t="shared" si="47"/>
        <v>-6.8977295033471081E-2</v>
      </c>
      <c r="AU56">
        <f t="shared" si="48"/>
        <v>-0.21078443736635488</v>
      </c>
      <c r="AW56">
        <v>53</v>
      </c>
      <c r="AX56">
        <f>IF(Z56&gt;0, (R56*SUMPRODUCT(K56:$K$98, X56:$X$98)-K56*$AZ$3)/Z56, 0)</f>
        <v>-54748446.402597204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0.53963832300000003</v>
      </c>
      <c r="Q57" s="5">
        <f t="shared" si="60"/>
        <v>12.5</v>
      </c>
      <c r="R57">
        <f t="shared" si="31"/>
        <v>2000000</v>
      </c>
      <c r="S57">
        <f t="shared" si="32"/>
        <v>-108550741.95838924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-357.29547053631637</v>
      </c>
      <c r="AC57">
        <f t="shared" si="33"/>
        <v>-319.04352486277895</v>
      </c>
      <c r="AE57">
        <f t="shared" si="34"/>
        <v>0</v>
      </c>
      <c r="AF57">
        <f t="shared" si="35"/>
        <v>0</v>
      </c>
      <c r="AG57">
        <f t="shared" si="36"/>
        <v>-3.673898481793403E-5</v>
      </c>
      <c r="AH57">
        <f t="shared" si="37"/>
        <v>-7.0434995403473941</v>
      </c>
      <c r="AI57">
        <f t="shared" si="38"/>
        <v>-7.043536279332212</v>
      </c>
      <c r="AJ57">
        <f t="shared" si="39"/>
        <v>-38.251945673537421</v>
      </c>
      <c r="AK57">
        <f t="shared" si="61"/>
        <v>-25.01068293754215</v>
      </c>
      <c r="AL57">
        <f t="shared" si="40"/>
        <v>-70.306164890411793</v>
      </c>
      <c r="AN57">
        <f t="shared" si="41"/>
        <v>0</v>
      </c>
      <c r="AO57">
        <f t="shared" si="42"/>
        <v>0</v>
      </c>
      <c r="AP57">
        <f t="shared" si="43"/>
        <v>-8.0789315291250414E-8</v>
      </c>
      <c r="AQ57">
        <f t="shared" si="44"/>
        <v>-1.5488710641811964E-2</v>
      </c>
      <c r="AR57">
        <f t="shared" si="45"/>
        <v>-1.5488791431127255E-2</v>
      </c>
      <c r="AS57">
        <f t="shared" si="46"/>
        <v>-8.4116328059632497E-2</v>
      </c>
      <c r="AT57">
        <f t="shared" si="47"/>
        <v>-5.4998687620356937E-2</v>
      </c>
      <c r="AU57">
        <f t="shared" si="48"/>
        <v>-0.15460380711111671</v>
      </c>
      <c r="AW57">
        <v>54</v>
      </c>
      <c r="AX57">
        <f>IF(Z57&gt;0, (R57*SUMPRODUCT(K57:$K$98, X57:$X$98)-K57*$AZ$3)/Z57, 0)</f>
        <v>-108550741.95838924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0.55384314300000004</v>
      </c>
      <c r="Q58" s="5">
        <f t="shared" si="60"/>
        <v>12.5</v>
      </c>
      <c r="R58">
        <f t="shared" si="31"/>
        <v>2000000</v>
      </c>
      <c r="S58">
        <f t="shared" si="32"/>
        <v>-222224243.87133187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-319.04352486277895</v>
      </c>
      <c r="AC58">
        <f t="shared" si="33"/>
        <v>-284.87299420928474</v>
      </c>
      <c r="AE58">
        <f t="shared" si="34"/>
        <v>0</v>
      </c>
      <c r="AF58">
        <f t="shared" si="35"/>
        <v>0</v>
      </c>
      <c r="AG58">
        <f t="shared" si="36"/>
        <v>-1.6023960147560822E-5</v>
      </c>
      <c r="AH58">
        <f t="shared" si="37"/>
        <v>-3.2556215715510191</v>
      </c>
      <c r="AI58">
        <f t="shared" si="38"/>
        <v>-3.2556375955111667</v>
      </c>
      <c r="AJ58">
        <f t="shared" si="39"/>
        <v>-34.170530653494211</v>
      </c>
      <c r="AK58">
        <f t="shared" si="61"/>
        <v>-22.333046740394529</v>
      </c>
      <c r="AL58">
        <f t="shared" si="40"/>
        <v>-59.759214989399908</v>
      </c>
      <c r="AN58">
        <f t="shared" si="41"/>
        <v>0</v>
      </c>
      <c r="AO58">
        <f t="shared" si="42"/>
        <v>0</v>
      </c>
      <c r="AP58">
        <f t="shared" si="43"/>
        <v>-3.1461440925548045E-8</v>
      </c>
      <c r="AQ58">
        <f t="shared" si="44"/>
        <v>-6.3920869002462985E-3</v>
      </c>
      <c r="AR58">
        <f t="shared" si="45"/>
        <v>-6.392118361687224E-3</v>
      </c>
      <c r="AS58">
        <f t="shared" si="46"/>
        <v>-6.7090414707077398E-2</v>
      </c>
      <c r="AT58">
        <f t="shared" si="47"/>
        <v>-4.3848700585877365E-2</v>
      </c>
      <c r="AU58">
        <f t="shared" si="48"/>
        <v>-0.11733123365464199</v>
      </c>
      <c r="AW58">
        <v>55</v>
      </c>
      <c r="AX58">
        <f>IF(Z58&gt;0, (R58*SUMPRODUCT(K58:$K$98, X58:$X$98)-K58*$AZ$3)/Z58, 0)</f>
        <v>-222224243.87133187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0.568687897</v>
      </c>
      <c r="Q59" s="5">
        <f t="shared" si="60"/>
        <v>12.5</v>
      </c>
      <c r="R59">
        <f t="shared" si="31"/>
        <v>2000000</v>
      </c>
      <c r="S59">
        <f t="shared" si="32"/>
        <v>-470953981.05421668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-284.87299420928474</v>
      </c>
      <c r="AC59">
        <f t="shared" si="33"/>
        <v>-254.35615472106352</v>
      </c>
      <c r="AE59">
        <f t="shared" si="34"/>
        <v>0</v>
      </c>
      <c r="AF59">
        <f t="shared" si="35"/>
        <v>0</v>
      </c>
      <c r="AG59">
        <f t="shared" si="36"/>
        <v>-6.7510883481570409E-6</v>
      </c>
      <c r="AH59">
        <f t="shared" si="37"/>
        <v>-1.4580211516685078</v>
      </c>
      <c r="AI59">
        <f t="shared" si="38"/>
        <v>-1.4580279027568559</v>
      </c>
      <c r="AJ59">
        <f t="shared" si="39"/>
        <v>-30.516839488221223</v>
      </c>
      <c r="AK59">
        <f t="shared" si="61"/>
        <v>-19.941109594649934</v>
      </c>
      <c r="AL59">
        <f t="shared" si="40"/>
        <v>-51.915976985628014</v>
      </c>
      <c r="AN59">
        <f t="shared" si="41"/>
        <v>0</v>
      </c>
      <c r="AO59">
        <f t="shared" si="42"/>
        <v>0</v>
      </c>
      <c r="AP59">
        <f t="shared" si="43"/>
        <v>-1.1834898071207958E-8</v>
      </c>
      <c r="AQ59">
        <f t="shared" si="44"/>
        <v>-2.5559629537913785E-3</v>
      </c>
      <c r="AR59">
        <f t="shared" si="45"/>
        <v>-2.5559747886894496E-3</v>
      </c>
      <c r="AS59">
        <f t="shared" si="46"/>
        <v>-5.3497105381105726E-2</v>
      </c>
      <c r="AT59">
        <f t="shared" si="47"/>
        <v>-3.495747460391245E-2</v>
      </c>
      <c r="AU59">
        <f t="shared" si="48"/>
        <v>-9.1010554773707633E-2</v>
      </c>
      <c r="AW59">
        <v>56</v>
      </c>
      <c r="AX59">
        <f>IF(Z59&gt;0, (R59*SUMPRODUCT(K59:$K$98, X59:$X$98)-K59*$AZ$3)/Z59, 0)</f>
        <v>-470953981.05421668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0.58363282999999999</v>
      </c>
      <c r="Q60" s="5">
        <f t="shared" si="60"/>
        <v>12.5</v>
      </c>
      <c r="R60">
        <f t="shared" si="31"/>
        <v>2000000</v>
      </c>
      <c r="S60">
        <f t="shared" si="32"/>
        <v>-1034774889.4543855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-254.35615472106352</v>
      </c>
      <c r="AC60">
        <f t="shared" si="33"/>
        <v>-227.10582534908747</v>
      </c>
      <c r="AE60">
        <f t="shared" si="34"/>
        <v>0</v>
      </c>
      <c r="AF60">
        <f t="shared" si="35"/>
        <v>0</v>
      </c>
      <c r="AG60">
        <f t="shared" si="36"/>
        <v>-2.7434206664605509E-6</v>
      </c>
      <c r="AH60">
        <f t="shared" si="37"/>
        <v>-0.63042508771438699</v>
      </c>
      <c r="AI60">
        <f t="shared" si="38"/>
        <v>-0.63042783113505341</v>
      </c>
      <c r="AJ60">
        <f t="shared" si="39"/>
        <v>-27.250329371976051</v>
      </c>
      <c r="AK60">
        <f t="shared" si="61"/>
        <v>-17.804930830474447</v>
      </c>
      <c r="AL60">
        <f t="shared" si="40"/>
        <v>-45.685688033585549</v>
      </c>
      <c r="AN60">
        <f t="shared" si="41"/>
        <v>0</v>
      </c>
      <c r="AO60">
        <f t="shared" si="42"/>
        <v>0</v>
      </c>
      <c r="AP60">
        <f t="shared" si="43"/>
        <v>-4.2940303896743177E-9</v>
      </c>
      <c r="AQ60">
        <f t="shared" si="44"/>
        <v>-9.8674786486580598E-4</v>
      </c>
      <c r="AR60">
        <f t="shared" si="45"/>
        <v>-9.8675215889619549E-4</v>
      </c>
      <c r="AS60">
        <f t="shared" si="46"/>
        <v>-4.2652497257325894E-2</v>
      </c>
      <c r="AT60">
        <f t="shared" si="47"/>
        <v>-2.7868461810031293E-2</v>
      </c>
      <c r="AU60">
        <f t="shared" si="48"/>
        <v>-7.1507711226253379E-2</v>
      </c>
      <c r="AW60">
        <v>57</v>
      </c>
      <c r="AX60">
        <f>IF(Z60&gt;0, (R60*SUMPRODUCT(K60:$K$98, X60:$X$98)-K60*$AZ$3)/Z60, 0)</f>
        <v>-1034774889.4543855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0.59833308299999999</v>
      </c>
      <c r="Q61" s="5">
        <f t="shared" si="60"/>
        <v>12.5</v>
      </c>
      <c r="R61">
        <f t="shared" si="31"/>
        <v>2000000</v>
      </c>
      <c r="S61">
        <f t="shared" si="32"/>
        <v>-2358917358.8538356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-227.10582534908747</v>
      </c>
      <c r="AC61">
        <f t="shared" si="33"/>
        <v>-202.7738787621935</v>
      </c>
      <c r="AE61">
        <f t="shared" si="34"/>
        <v>0</v>
      </c>
      <c r="AF61">
        <f t="shared" si="35"/>
        <v>0</v>
      </c>
      <c r="AG61">
        <f t="shared" si="36"/>
        <v>-1.0745071144666893E-6</v>
      </c>
      <c r="AH61">
        <f t="shared" si="37"/>
        <v>-0.26263669525268102</v>
      </c>
      <c r="AI61">
        <f t="shared" si="38"/>
        <v>-0.26263776975979547</v>
      </c>
      <c r="AJ61">
        <f t="shared" si="39"/>
        <v>-24.331946586893963</v>
      </c>
      <c r="AK61">
        <f t="shared" si="61"/>
        <v>-15.897407774436124</v>
      </c>
      <c r="AL61">
        <f t="shared" si="40"/>
        <v>-40.49199213108988</v>
      </c>
      <c r="AN61">
        <f t="shared" si="41"/>
        <v>0</v>
      </c>
      <c r="AO61">
        <f t="shared" si="42"/>
        <v>0</v>
      </c>
      <c r="AP61">
        <f t="shared" si="43"/>
        <v>-1.5016336109179003E-9</v>
      </c>
      <c r="AQ61">
        <f t="shared" si="44"/>
        <v>-3.6703720593564654E-4</v>
      </c>
      <c r="AR61">
        <f t="shared" si="45"/>
        <v>-3.670387075692574E-4</v>
      </c>
      <c r="AS61">
        <f t="shared" si="46"/>
        <v>-3.4004119956035674E-2</v>
      </c>
      <c r="AT61">
        <f t="shared" si="47"/>
        <v>-2.2216774108945066E-2</v>
      </c>
      <c r="AU61">
        <f t="shared" si="48"/>
        <v>-5.6587932772549997E-2</v>
      </c>
      <c r="AW61">
        <v>58</v>
      </c>
      <c r="AX61">
        <f>IF(Z61&gt;0, (R61*SUMPRODUCT(K61:$K$98, X61:$X$98)-K61*$AZ$3)/Z61, 0)</f>
        <v>-2358917358.8538356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0.61338487399999997</v>
      </c>
      <c r="Q62" s="5">
        <f t="shared" si="60"/>
        <v>12.5</v>
      </c>
      <c r="R62">
        <f t="shared" si="31"/>
        <v>2000000</v>
      </c>
      <c r="S62">
        <f t="shared" si="32"/>
        <v>-5592392956.6303024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-202.7738787621935</v>
      </c>
      <c r="AC62">
        <f t="shared" si="33"/>
        <v>-181.04841246479339</v>
      </c>
      <c r="AE62">
        <f t="shared" si="34"/>
        <v>0</v>
      </c>
      <c r="AF62">
        <f t="shared" si="35"/>
        <v>0</v>
      </c>
      <c r="AG62">
        <f t="shared" si="36"/>
        <v>-4.0467563230276868E-7</v>
      </c>
      <c r="AH62">
        <f t="shared" si="37"/>
        <v>-0.10545382576308061</v>
      </c>
      <c r="AI62">
        <f t="shared" si="38"/>
        <v>-0.10545423043871292</v>
      </c>
      <c r="AJ62">
        <f t="shared" si="39"/>
        <v>-21.725466297400118</v>
      </c>
      <c r="AK62">
        <f t="shared" si="61"/>
        <v>-14.194171513353547</v>
      </c>
      <c r="AL62">
        <f t="shared" si="40"/>
        <v>-36.02509204119238</v>
      </c>
      <c r="AN62">
        <f t="shared" si="41"/>
        <v>0</v>
      </c>
      <c r="AO62">
        <f t="shared" si="42"/>
        <v>0</v>
      </c>
      <c r="AP62">
        <f t="shared" si="43"/>
        <v>-5.0494458176935716E-10</v>
      </c>
      <c r="AQ62">
        <f t="shared" si="44"/>
        <v>-1.3158276331814875E-4</v>
      </c>
      <c r="AR62">
        <f t="shared" si="45"/>
        <v>-1.3158326826273053E-4</v>
      </c>
      <c r="AS62">
        <f t="shared" si="46"/>
        <v>-2.7108517581996037E-2</v>
      </c>
      <c r="AT62">
        <f t="shared" si="47"/>
        <v>-1.7711147957163009E-2</v>
      </c>
      <c r="AU62">
        <f t="shared" si="48"/>
        <v>-4.4951248807421781E-2</v>
      </c>
      <c r="AW62">
        <v>59</v>
      </c>
      <c r="AX62">
        <f>IF(Z62&gt;0, (R62*SUMPRODUCT(K62:$K$98, X62:$X$98)-K62*$AZ$3)/Z62, 0)</f>
        <v>-5592392956.6303024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0.62870016699999998</v>
      </c>
      <c r="Q63" s="5">
        <f t="shared" si="60"/>
        <v>12.5</v>
      </c>
      <c r="R63">
        <f t="shared" si="31"/>
        <v>2000000</v>
      </c>
      <c r="S63">
        <f t="shared" si="32"/>
        <v>-13820132056.308353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-181.04841246479339</v>
      </c>
      <c r="AC63">
        <f t="shared" si="33"/>
        <v>-161.65047857022989</v>
      </c>
      <c r="AE63">
        <f t="shared" si="34"/>
        <v>0</v>
      </c>
      <c r="AF63">
        <f t="shared" si="35"/>
        <v>0</v>
      </c>
      <c r="AG63">
        <f t="shared" si="36"/>
        <v>-1.4620923837015972E-7</v>
      </c>
      <c r="AH63">
        <f t="shared" si="37"/>
        <v>-4.0707142017532998E-2</v>
      </c>
      <c r="AI63">
        <f t="shared" si="38"/>
        <v>-4.0707288226771367E-2</v>
      </c>
      <c r="AJ63">
        <f t="shared" si="39"/>
        <v>-19.397933894563494</v>
      </c>
      <c r="AK63">
        <f t="shared" si="61"/>
        <v>-12.673388872535538</v>
      </c>
      <c r="AL63">
        <f t="shared" si="40"/>
        <v>-32.112030055325803</v>
      </c>
      <c r="AN63">
        <f t="shared" si="41"/>
        <v>0</v>
      </c>
      <c r="AO63">
        <f t="shared" si="42"/>
        <v>0</v>
      </c>
      <c r="AP63">
        <f t="shared" si="43"/>
        <v>-1.6288963666743179E-10</v>
      </c>
      <c r="AQ63">
        <f t="shared" si="44"/>
        <v>-4.5351248983448571E-5</v>
      </c>
      <c r="AR63">
        <f t="shared" si="45"/>
        <v>-4.5351411873085239E-5</v>
      </c>
      <c r="AS63">
        <f t="shared" si="46"/>
        <v>-2.1610962750416629E-2</v>
      </c>
      <c r="AT63">
        <f t="shared" si="47"/>
        <v>-1.4119242612877935E-2</v>
      </c>
      <c r="AU63">
        <f t="shared" si="48"/>
        <v>-3.5775556775167645E-2</v>
      </c>
      <c r="AW63">
        <v>60</v>
      </c>
      <c r="AX63">
        <f>IF(Z63&gt;0, (R63*SUMPRODUCT(K63:$K$98, X63:$X$98)-K63*$AZ$3)/Z63, 0)</f>
        <v>-13820132056.308353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0.64417999699999995</v>
      </c>
      <c r="Q64" s="5">
        <f t="shared" si="60"/>
        <v>12.5</v>
      </c>
      <c r="R64">
        <f t="shared" si="31"/>
        <v>2000000</v>
      </c>
      <c r="S64">
        <f t="shared" si="32"/>
        <v>-35681588044.391319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-161.65047857022989</v>
      </c>
      <c r="AC64">
        <f t="shared" si="33"/>
        <v>-144.33082260243705</v>
      </c>
      <c r="AE64">
        <f t="shared" si="34"/>
        <v>0</v>
      </c>
      <c r="AF64">
        <f t="shared" si="35"/>
        <v>0</v>
      </c>
      <c r="AG64">
        <f t="shared" si="36"/>
        <v>-5.0562079251796348E-8</v>
      </c>
      <c r="AH64">
        <f t="shared" si="37"/>
        <v>-1.5069610677545883E-2</v>
      </c>
      <c r="AI64">
        <f t="shared" si="38"/>
        <v>-1.5069661239625136E-2</v>
      </c>
      <c r="AJ64">
        <f t="shared" si="39"/>
        <v>-17.319655967792841</v>
      </c>
      <c r="AK64">
        <f t="shared" si="61"/>
        <v>-11.315533499916093</v>
      </c>
      <c r="AL64">
        <f t="shared" si="40"/>
        <v>-28.650259128948559</v>
      </c>
      <c r="AN64">
        <f t="shared" si="41"/>
        <v>0</v>
      </c>
      <c r="AO64">
        <f t="shared" si="42"/>
        <v>0</v>
      </c>
      <c r="AP64">
        <f t="shared" si="43"/>
        <v>-5.0295084500892999E-11</v>
      </c>
      <c r="AQ64">
        <f t="shared" si="44"/>
        <v>-1.4990035094251039E-5</v>
      </c>
      <c r="AR64">
        <f t="shared" si="45"/>
        <v>-1.4990085389335541E-5</v>
      </c>
      <c r="AS64">
        <f t="shared" si="46"/>
        <v>-1.7228198945073818E-2</v>
      </c>
      <c r="AT64">
        <f t="shared" si="47"/>
        <v>-1.1255781446739973E-2</v>
      </c>
      <c r="AU64">
        <f t="shared" si="48"/>
        <v>-2.8498970477203126E-2</v>
      </c>
      <c r="AW64">
        <v>61</v>
      </c>
      <c r="AX64">
        <f>IF(Z64&gt;0, (R64*SUMPRODUCT(K64:$K$98, X64:$X$98)-K64*$AZ$3)/Z64, 0)</f>
        <v>-35681588044.391319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0.65972661300000002</v>
      </c>
      <c r="Q65" s="5">
        <f t="shared" si="60"/>
        <v>12.5</v>
      </c>
      <c r="R65">
        <f t="shared" si="31"/>
        <v>2000000</v>
      </c>
      <c r="S65">
        <f t="shared" si="32"/>
        <v>-96461189845.655472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-144.33082260243705</v>
      </c>
      <c r="AC65">
        <f t="shared" si="33"/>
        <v>-128.86681855761339</v>
      </c>
      <c r="AE65">
        <f t="shared" si="34"/>
        <v>0</v>
      </c>
      <c r="AF65">
        <f t="shared" si="35"/>
        <v>0</v>
      </c>
      <c r="AG65">
        <f t="shared" si="36"/>
        <v>-1.6699309168253204E-8</v>
      </c>
      <c r="AH65">
        <f t="shared" si="37"/>
        <v>-5.3371438865640287E-3</v>
      </c>
      <c r="AI65">
        <f t="shared" si="38"/>
        <v>-5.3371605858731968E-3</v>
      </c>
      <c r="AJ65">
        <f t="shared" si="39"/>
        <v>-15.464004044823668</v>
      </c>
      <c r="AK65">
        <f t="shared" si="61"/>
        <v>-10.103157582170594</v>
      </c>
      <c r="AL65">
        <f t="shared" si="40"/>
        <v>-25.572498787580134</v>
      </c>
      <c r="AN65">
        <f t="shared" si="41"/>
        <v>0</v>
      </c>
      <c r="AO65">
        <f t="shared" si="42"/>
        <v>0</v>
      </c>
      <c r="AP65">
        <f t="shared" si="43"/>
        <v>-1.4831364203179583E-11</v>
      </c>
      <c r="AQ65">
        <f t="shared" si="44"/>
        <v>-4.7401436783318472E-6</v>
      </c>
      <c r="AR65">
        <f t="shared" si="45"/>
        <v>-4.7401585096960503E-6</v>
      </c>
      <c r="AS65">
        <f t="shared" si="46"/>
        <v>-1.3734237369785336E-2</v>
      </c>
      <c r="AT65">
        <f t="shared" si="47"/>
        <v>-8.9730424290935737E-3</v>
      </c>
      <c r="AU65">
        <f t="shared" si="48"/>
        <v>-2.2712019957388606E-2</v>
      </c>
      <c r="AW65">
        <v>62</v>
      </c>
      <c r="AX65">
        <f>IF(Z65&gt;0, (R65*SUMPRODUCT(K65:$K$98, X65:$X$98)-K65*$AZ$3)/Z65, 0)</f>
        <v>-96461189845.655472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0.67535580100000003</v>
      </c>
      <c r="Q66" s="5">
        <f t="shared" si="60"/>
        <v>12.5</v>
      </c>
      <c r="R66">
        <f t="shared" si="31"/>
        <v>2000000</v>
      </c>
      <c r="S66">
        <f t="shared" si="32"/>
        <v>-273725260608.96411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-128.86681855761339</v>
      </c>
      <c r="AC66">
        <f t="shared" si="33"/>
        <v>-115.05966344520459</v>
      </c>
      <c r="AE66">
        <f t="shared" si="34"/>
        <v>0</v>
      </c>
      <c r="AF66">
        <f t="shared" si="35"/>
        <v>0</v>
      </c>
      <c r="AG66">
        <f t="shared" si="36"/>
        <v>-5.2543407570983856E-9</v>
      </c>
      <c r="AH66">
        <f t="shared" si="37"/>
        <v>-1.8044760511155659E-3</v>
      </c>
      <c r="AI66">
        <f t="shared" si="38"/>
        <v>-1.8044813054563231E-3</v>
      </c>
      <c r="AJ66">
        <f t="shared" si="39"/>
        <v>-13.807155112408793</v>
      </c>
      <c r="AK66">
        <f t="shared" si="61"/>
        <v>-9.020677299032938</v>
      </c>
      <c r="AL66">
        <f t="shared" si="40"/>
        <v>-22.829636892747189</v>
      </c>
      <c r="AN66">
        <f t="shared" si="41"/>
        <v>0</v>
      </c>
      <c r="AO66">
        <f t="shared" si="42"/>
        <v>0</v>
      </c>
      <c r="AP66">
        <f t="shared" si="43"/>
        <v>-4.166609562309565E-12</v>
      </c>
      <c r="AQ66">
        <f t="shared" si="44"/>
        <v>-1.4309211216230105E-6</v>
      </c>
      <c r="AR66">
        <f t="shared" si="45"/>
        <v>-1.430925288232573E-6</v>
      </c>
      <c r="AS66">
        <f t="shared" si="46"/>
        <v>-1.0948856798435592E-2</v>
      </c>
      <c r="AT66">
        <f t="shared" si="47"/>
        <v>-7.1532551903648227E-3</v>
      </c>
      <c r="AU66">
        <f t="shared" si="48"/>
        <v>-1.8103542914088649E-2</v>
      </c>
      <c r="AW66">
        <v>63</v>
      </c>
      <c r="AX66">
        <f>IF(Z66&gt;0, (R66*SUMPRODUCT(K66:$K$98, X66:$X$98)-K66*$AZ$3)/Z66, 0)</f>
        <v>-273725260608.96411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2">$C$6</f>
        <v>2000000</v>
      </c>
      <c r="S67">
        <f t="shared" ref="S67:S79" si="63">AX67</f>
        <v>-817645920840.84241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-115.05966344520459</v>
      </c>
      <c r="AC67">
        <f t="shared" ref="AC67:AC79" si="64">S67*Z67</f>
        <v>-102.73184357920388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-1.5705429599886823E-9</v>
      </c>
      <c r="AH67">
        <f t="shared" ref="AH67:AH79" si="68">-X67*R67</f>
        <v>-5.8100070232619517E-4</v>
      </c>
      <c r="AI67">
        <f t="shared" ref="AI67:AI79" si="69">SUM(AE67:AH67)</f>
        <v>-5.8100227286915517E-4</v>
      </c>
      <c r="AJ67">
        <f t="shared" ref="AJ67:AJ79" si="70">AB67-AC67</f>
        <v>-12.327819866000709</v>
      </c>
      <c r="AK67">
        <f t="shared" si="61"/>
        <v>-8.0541764411643229</v>
      </c>
      <c r="AL67">
        <f t="shared" ref="AL67:AL79" si="71">SUM(AI67:AK67)</f>
        <v>-20.382577309437899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-1.1119784468316523E-12</v>
      </c>
      <c r="AQ67">
        <f t="shared" ref="AQ67:AQ79" si="75">AH67*$K67</f>
        <v>-4.1136108660500273E-7</v>
      </c>
      <c r="AR67">
        <f t="shared" ref="AR67:AR79" si="76">AI67*$K67</f>
        <v>-4.1136219858344956E-7</v>
      </c>
      <c r="AS67">
        <f t="shared" ref="AS67:AS79" si="77">AJ67*$K67</f>
        <v>-8.7283635893122217E-3</v>
      </c>
      <c r="AT67">
        <f t="shared" ref="AT67:AT79" si="78">AK67*$K67</f>
        <v>-5.702531441494939E-3</v>
      </c>
      <c r="AU67">
        <f t="shared" ref="AU67:AU79" si="79">AL67*$K67</f>
        <v>-1.4431306393005742E-2</v>
      </c>
      <c r="AW67">
        <v>64</v>
      </c>
      <c r="AX67">
        <f>IF(Z67&gt;0, (R67*SUMPRODUCT(K67:$K$98, X67:$X$98)-K67*$AZ$3)/Z67, 0)</f>
        <v>-817645920840.84241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0.70685825099999999</v>
      </c>
      <c r="Q68" s="5">
        <f t="shared" si="60"/>
        <v>12.5</v>
      </c>
      <c r="R68">
        <f t="shared" si="62"/>
        <v>2000000</v>
      </c>
      <c r="S68">
        <f t="shared" si="63"/>
        <v>-2578358741245.542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-102.73184357920388</v>
      </c>
      <c r="AC68">
        <f t="shared" si="64"/>
        <v>-91.724860689741902</v>
      </c>
      <c r="AE68">
        <f t="shared" si="65"/>
        <v>0</v>
      </c>
      <c r="AF68">
        <f t="shared" si="66"/>
        <v>0</v>
      </c>
      <c r="AG68">
        <f t="shared" si="67"/>
        <v>-4.4468628057083255E-10</v>
      </c>
      <c r="AH68">
        <f t="shared" si="68"/>
        <v>-1.7762419997087407E-4</v>
      </c>
      <c r="AI68">
        <f t="shared" si="69"/>
        <v>-1.7762464465715465E-4</v>
      </c>
      <c r="AJ68">
        <f t="shared" si="70"/>
        <v>-11.00698288946198</v>
      </c>
      <c r="AK68">
        <f t="shared" si="61"/>
        <v>-7.1912290505442726</v>
      </c>
      <c r="AL68">
        <f t="shared" si="71"/>
        <v>-18.19838956465091</v>
      </c>
      <c r="AN68">
        <f t="shared" si="72"/>
        <v>0</v>
      </c>
      <c r="AO68">
        <f t="shared" si="73"/>
        <v>0</v>
      </c>
      <c r="AP68">
        <f t="shared" si="74"/>
        <v>-2.8111385918412283E-13</v>
      </c>
      <c r="AQ68">
        <f t="shared" si="75"/>
        <v>-1.122873057253026E-7</v>
      </c>
      <c r="AR68">
        <f t="shared" si="76"/>
        <v>-1.1228758683916179E-7</v>
      </c>
      <c r="AS68">
        <f t="shared" si="77"/>
        <v>-6.9581985620476043E-3</v>
      </c>
      <c r="AT68">
        <f t="shared" si="78"/>
        <v>-4.5460232055741815E-3</v>
      </c>
      <c r="AU68">
        <f t="shared" si="79"/>
        <v>-1.1504334055208624E-2</v>
      </c>
      <c r="AW68">
        <v>65</v>
      </c>
      <c r="AX68">
        <f>IF(Z68&gt;0, (R68*SUMPRODUCT(K68:$K$98, X68:$X$98)-K68*$AZ$3)/Z68, 0)</f>
        <v>-2578358741245.542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0.722550582</v>
      </c>
      <c r="Q69" s="5">
        <f t="shared" ref="Q69:Q79" si="91">$C$8</f>
        <v>12.5</v>
      </c>
      <c r="R69">
        <f t="shared" si="62"/>
        <v>2000000</v>
      </c>
      <c r="S69">
        <f t="shared" si="63"/>
        <v>-8607631450042.9287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-91.724860689741902</v>
      </c>
      <c r="AC69">
        <f t="shared" si="64"/>
        <v>-81.897197140580033</v>
      </c>
      <c r="AE69">
        <f t="shared" si="65"/>
        <v>0</v>
      </c>
      <c r="AF69">
        <f t="shared" si="66"/>
        <v>0</v>
      </c>
      <c r="AG69">
        <f t="shared" si="67"/>
        <v>-1.1893108693125388E-10</v>
      </c>
      <c r="AH69">
        <f t="shared" si="68"/>
        <v>-5.1409332933419259E-5</v>
      </c>
      <c r="AI69">
        <f t="shared" si="69"/>
        <v>-5.1409451864506189E-5</v>
      </c>
      <c r="AJ69">
        <f t="shared" si="70"/>
        <v>-9.8276635491618691</v>
      </c>
      <c r="AK69">
        <f t="shared" si="61"/>
        <v>-6.420740248281934</v>
      </c>
      <c r="AL69">
        <f t="shared" si="71"/>
        <v>-16.24845520689567</v>
      </c>
      <c r="AN69">
        <f t="shared" si="72"/>
        <v>0</v>
      </c>
      <c r="AO69">
        <f t="shared" si="73"/>
        <v>0</v>
      </c>
      <c r="AP69">
        <f t="shared" si="74"/>
        <v>-6.7128337527256797E-14</v>
      </c>
      <c r="AQ69">
        <f t="shared" si="75"/>
        <v>-2.9016997508821999E-8</v>
      </c>
      <c r="AR69">
        <f t="shared" si="76"/>
        <v>-2.9017064637159526E-8</v>
      </c>
      <c r="AS69">
        <f t="shared" si="77"/>
        <v>-5.5470334363781054E-3</v>
      </c>
      <c r="AT69">
        <f t="shared" si="78"/>
        <v>-3.6240618805632578E-3</v>
      </c>
      <c r="AU69">
        <f t="shared" si="79"/>
        <v>-9.1711243340060009E-3</v>
      </c>
      <c r="AW69">
        <v>66</v>
      </c>
      <c r="AX69">
        <f>IF(Z69&gt;0, (R69*SUMPRODUCT(K69:$K$98, X69:$X$98)-K69*$AZ$3)/Z69, 0)</f>
        <v>-8607631450042.9287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0.74076925400000004</v>
      </c>
      <c r="Q70" s="5">
        <f t="shared" si="91"/>
        <v>12.5</v>
      </c>
      <c r="R70">
        <f t="shared" si="62"/>
        <v>2000000</v>
      </c>
      <c r="S70">
        <f t="shared" si="63"/>
        <v>-30836425076834.742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-81.897197140580033</v>
      </c>
      <c r="AC70">
        <f t="shared" si="64"/>
        <v>-73.122497471874553</v>
      </c>
      <c r="AE70">
        <f t="shared" si="65"/>
        <v>0</v>
      </c>
      <c r="AF70">
        <f t="shared" si="66"/>
        <v>0</v>
      </c>
      <c r="AG70">
        <f t="shared" si="67"/>
        <v>-2.9641283518467248E-11</v>
      </c>
      <c r="AH70">
        <f t="shared" si="68"/>
        <v>-1.4096078806955855E-5</v>
      </c>
      <c r="AI70">
        <f t="shared" si="69"/>
        <v>-1.4096108448239374E-5</v>
      </c>
      <c r="AJ70">
        <f t="shared" si="70"/>
        <v>-8.7746996687054803</v>
      </c>
      <c r="AK70">
        <f t="shared" si="61"/>
        <v>-5.7328037998406032</v>
      </c>
      <c r="AL70">
        <f t="shared" si="71"/>
        <v>-14.507517564654531</v>
      </c>
      <c r="AN70">
        <f t="shared" si="72"/>
        <v>0</v>
      </c>
      <c r="AO70">
        <f t="shared" si="73"/>
        <v>0</v>
      </c>
      <c r="AP70">
        <f t="shared" si="74"/>
        <v>-1.4937897892551787E-14</v>
      </c>
      <c r="AQ70">
        <f t="shared" si="75"/>
        <v>-7.103801216046603E-9</v>
      </c>
      <c r="AR70">
        <f t="shared" si="76"/>
        <v>-7.1038161539444964E-9</v>
      </c>
      <c r="AS70">
        <f t="shared" si="77"/>
        <v>-4.4220611299529986E-3</v>
      </c>
      <c r="AT70">
        <f t="shared" si="78"/>
        <v>-2.889079946443563E-3</v>
      </c>
      <c r="AU70">
        <f t="shared" si="79"/>
        <v>-7.3111481802127145E-3</v>
      </c>
      <c r="AW70">
        <v>67</v>
      </c>
      <c r="AX70">
        <f>IF(Z70&gt;0, (R70*SUMPRODUCT(K70:$K$98, X70:$X$98)-K70*$AZ$3)/Z70, 0)</f>
        <v>-30836425076834.742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0.75888896100000003</v>
      </c>
      <c r="Q71" s="5">
        <f t="shared" si="91"/>
        <v>12.5</v>
      </c>
      <c r="R71">
        <f t="shared" si="62"/>
        <v>2000000</v>
      </c>
      <c r="S71">
        <f t="shared" si="63"/>
        <v>-119131143677708.59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-73.122497471874553</v>
      </c>
      <c r="AC71">
        <f t="shared" si="64"/>
        <v>-65.287944177440423</v>
      </c>
      <c r="AE71">
        <f t="shared" si="65"/>
        <v>0</v>
      </c>
      <c r="AF71">
        <f t="shared" si="66"/>
        <v>0</v>
      </c>
      <c r="AG71">
        <f t="shared" si="67"/>
        <v>-6.8504278312465407E-12</v>
      </c>
      <c r="AH71">
        <f t="shared" si="68"/>
        <v>-3.5991108563257659E-6</v>
      </c>
      <c r="AI71">
        <f t="shared" si="69"/>
        <v>-3.5991177067535972E-6</v>
      </c>
      <c r="AJ71">
        <f t="shared" si="70"/>
        <v>-7.8345532944341301</v>
      </c>
      <c r="AK71">
        <f t="shared" si="61"/>
        <v>-5.1185748230312189</v>
      </c>
      <c r="AL71">
        <f t="shared" si="71"/>
        <v>-12.953131716583055</v>
      </c>
      <c r="AN71">
        <f t="shared" si="72"/>
        <v>0</v>
      </c>
      <c r="AO71">
        <f t="shared" si="73"/>
        <v>0</v>
      </c>
      <c r="AP71">
        <f t="shared" si="74"/>
        <v>-3.0824224128781725E-15</v>
      </c>
      <c r="AQ71">
        <f t="shared" si="75"/>
        <v>-1.6194579730289594E-9</v>
      </c>
      <c r="AR71">
        <f t="shared" si="76"/>
        <v>-1.6194610554513724E-9</v>
      </c>
      <c r="AS71">
        <f t="shared" si="77"/>
        <v>-3.5252400674160422E-3</v>
      </c>
      <c r="AT71">
        <f t="shared" si="78"/>
        <v>-2.3031568458454039E-3</v>
      </c>
      <c r="AU71">
        <f t="shared" si="79"/>
        <v>-5.8283985327225009E-3</v>
      </c>
      <c r="AW71">
        <v>68</v>
      </c>
      <c r="AX71">
        <f>IF(Z71&gt;0, (R71*SUMPRODUCT(K71:$K$98, X71:$X$98)-K71*$AZ$3)/Z71, 0)</f>
        <v>-119131143677708.59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0.77688723800000004</v>
      </c>
      <c r="Q72" s="5">
        <f t="shared" si="91"/>
        <v>12.5</v>
      </c>
      <c r="R72">
        <f t="shared" si="62"/>
        <v>2000000</v>
      </c>
      <c r="S72">
        <f t="shared" si="63"/>
        <v>-499111792150384.94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-65.287944177440423</v>
      </c>
      <c r="AC72">
        <f t="shared" si="64"/>
        <v>-58.292807302686732</v>
      </c>
      <c r="AE72">
        <f t="shared" si="65"/>
        <v>0</v>
      </c>
      <c r="AF72">
        <f t="shared" si="66"/>
        <v>0</v>
      </c>
      <c r="AG72">
        <f t="shared" si="67"/>
        <v>-1.4599135959986199E-12</v>
      </c>
      <c r="AH72">
        <f t="shared" si="68"/>
        <v>-8.5152159310967287E-7</v>
      </c>
      <c r="AI72">
        <f t="shared" si="69"/>
        <v>-8.5152305302326884E-7</v>
      </c>
      <c r="AJ72">
        <f t="shared" si="70"/>
        <v>-6.9951368747536904</v>
      </c>
      <c r="AK72">
        <f t="shared" ref="AK72:AK79" si="92">G72*SUM(AB72:AB72, AE72:AF72)</f>
        <v>-4.57015609242083</v>
      </c>
      <c r="AL72">
        <f t="shared" si="71"/>
        <v>-11.565293818697572</v>
      </c>
      <c r="AN72">
        <f t="shared" si="72"/>
        <v>0</v>
      </c>
      <c r="AO72">
        <f t="shared" si="73"/>
        <v>0</v>
      </c>
      <c r="AP72">
        <f t="shared" si="74"/>
        <v>-5.8652103040997459E-16</v>
      </c>
      <c r="AQ72">
        <f t="shared" si="75"/>
        <v>-3.4209923352717415E-10</v>
      </c>
      <c r="AR72">
        <f t="shared" si="76"/>
        <v>-3.4209982004820453E-10</v>
      </c>
      <c r="AS72">
        <f t="shared" si="77"/>
        <v>-2.8102998005391697E-3</v>
      </c>
      <c r="AT72">
        <f t="shared" si="78"/>
        <v>-1.8360625367198936E-3</v>
      </c>
      <c r="AU72">
        <f t="shared" si="79"/>
        <v>-4.6463626793588836E-3</v>
      </c>
      <c r="AW72">
        <v>69</v>
      </c>
      <c r="AX72">
        <f>IF(Z72&gt;0, (R72*SUMPRODUCT(K72:$K$98, X72:$X$98)-K72*$AZ$3)/Z72, 0)</f>
        <v>-499111792150384.94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0.79474162100000001</v>
      </c>
      <c r="Q73" s="5">
        <f t="shared" si="91"/>
        <v>12.5</v>
      </c>
      <c r="R73">
        <f t="shared" si="62"/>
        <v>2000000</v>
      </c>
      <c r="S73">
        <f t="shared" si="63"/>
        <v>-2282286327432032.5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-58.292807302686732</v>
      </c>
      <c r="AC73">
        <f t="shared" si="64"/>
        <v>-52.047149377695654</v>
      </c>
      <c r="AE73">
        <f t="shared" si="65"/>
        <v>0</v>
      </c>
      <c r="AF73">
        <f t="shared" si="66"/>
        <v>0</v>
      </c>
      <c r="AG73">
        <f t="shared" si="67"/>
        <v>-2.8506036223475145E-13</v>
      </c>
      <c r="AH73">
        <f t="shared" si="68"/>
        <v>-1.8564065564862115E-7</v>
      </c>
      <c r="AI73">
        <f t="shared" si="69"/>
        <v>-1.8564094070898339E-7</v>
      </c>
      <c r="AJ73">
        <f t="shared" si="70"/>
        <v>-6.2456579249910789</v>
      </c>
      <c r="AK73">
        <f t="shared" si="92"/>
        <v>-4.0804965111880716</v>
      </c>
      <c r="AL73">
        <f t="shared" si="71"/>
        <v>-10.326154621820091</v>
      </c>
      <c r="AN73">
        <f t="shared" si="72"/>
        <v>0</v>
      </c>
      <c r="AO73">
        <f t="shared" si="73"/>
        <v>0</v>
      </c>
      <c r="AP73">
        <f t="shared" si="74"/>
        <v>-1.022528086136262E-16</v>
      </c>
      <c r="AQ73">
        <f t="shared" si="75"/>
        <v>-6.6590382065516195E-11</v>
      </c>
      <c r="AR73">
        <f t="shared" si="76"/>
        <v>-6.6590484318324815E-11</v>
      </c>
      <c r="AS73">
        <f t="shared" si="77"/>
        <v>-2.2403537954686389E-3</v>
      </c>
      <c r="AT73">
        <f t="shared" si="78"/>
        <v>-1.4636978131090639E-3</v>
      </c>
      <c r="AU73">
        <f t="shared" si="79"/>
        <v>-3.7040516751681873E-3</v>
      </c>
      <c r="AW73">
        <v>70</v>
      </c>
      <c r="AX73">
        <f>IF(Z73&gt;0, (R73*SUMPRODUCT(K73:$K$98, X73:$X$98)-K73*$AZ$3)/Z73, 0)</f>
        <v>-2282286327432032.5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0.81243025300000005</v>
      </c>
      <c r="Q74" s="5">
        <f t="shared" si="91"/>
        <v>12.5</v>
      </c>
      <c r="R74">
        <f t="shared" si="62"/>
        <v>2000000</v>
      </c>
      <c r="S74">
        <f t="shared" si="63"/>
        <v>-1.1475804206081498E+16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-52.047149377695654</v>
      </c>
      <c r="AC74">
        <f t="shared" si="64"/>
        <v>-46.470669087286204</v>
      </c>
      <c r="AE74">
        <f t="shared" si="65"/>
        <v>0</v>
      </c>
      <c r="AF74">
        <f t="shared" si="66"/>
        <v>0</v>
      </c>
      <c r="AG74">
        <f t="shared" si="67"/>
        <v>-5.061809640175315E-14</v>
      </c>
      <c r="AH74">
        <f t="shared" si="68"/>
        <v>-3.705466595370412E-8</v>
      </c>
      <c r="AI74">
        <f t="shared" si="69"/>
        <v>-3.7054716571800522E-8</v>
      </c>
      <c r="AJ74">
        <f t="shared" si="70"/>
        <v>-5.5764802904094495</v>
      </c>
      <c r="AK74">
        <f t="shared" si="92"/>
        <v>-3.6433004564386962</v>
      </c>
      <c r="AL74">
        <f t="shared" si="71"/>
        <v>-9.2197807839028627</v>
      </c>
      <c r="AN74">
        <f t="shared" si="72"/>
        <v>0</v>
      </c>
      <c r="AO74">
        <f t="shared" si="73"/>
        <v>0</v>
      </c>
      <c r="AP74">
        <f t="shared" si="74"/>
        <v>-1.621161192460805E-17</v>
      </c>
      <c r="AQ74">
        <f t="shared" si="75"/>
        <v>-1.1867610738846985E-11</v>
      </c>
      <c r="AR74">
        <f t="shared" si="76"/>
        <v>-1.1867626950458909E-11</v>
      </c>
      <c r="AS74">
        <f t="shared" si="77"/>
        <v>-1.7859963293722849E-3</v>
      </c>
      <c r="AT74">
        <f t="shared" si="78"/>
        <v>-1.166850935202017E-3</v>
      </c>
      <c r="AU74">
        <f t="shared" si="79"/>
        <v>-2.952847276441929E-3</v>
      </c>
      <c r="AW74">
        <v>71</v>
      </c>
      <c r="AX74">
        <f>IF(Z74&gt;0, (R74*SUMPRODUCT(K74:$K$98, X74:$X$98)-K74*$AZ$3)/Z74, 0)</f>
        <v>-1.1475804206081498E+16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0.830029028</v>
      </c>
      <c r="Q75" s="5">
        <f t="shared" si="91"/>
        <v>12.5</v>
      </c>
      <c r="R75">
        <f t="shared" si="62"/>
        <v>2000000</v>
      </c>
      <c r="S75">
        <f t="shared" si="63"/>
        <v>-6.4050706370856232E+16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-46.470669087286204</v>
      </c>
      <c r="AC75">
        <f t="shared" si="64"/>
        <v>-41.491668827944466</v>
      </c>
      <c r="AE75">
        <f t="shared" si="65"/>
        <v>0</v>
      </c>
      <c r="AF75">
        <f t="shared" si="66"/>
        <v>0</v>
      </c>
      <c r="AG75">
        <f t="shared" si="67"/>
        <v>-8.0974260821781564E-15</v>
      </c>
      <c r="AH75">
        <f t="shared" si="68"/>
        <v>-6.722318296889194E-9</v>
      </c>
      <c r="AI75">
        <f t="shared" si="69"/>
        <v>-6.7223263943152761E-9</v>
      </c>
      <c r="AJ75">
        <f t="shared" si="70"/>
        <v>-4.9790002593417384</v>
      </c>
      <c r="AK75">
        <f t="shared" si="92"/>
        <v>-3.2529468361100347</v>
      </c>
      <c r="AL75">
        <f t="shared" si="71"/>
        <v>-8.2319471021741002</v>
      </c>
      <c r="AN75">
        <f t="shared" si="72"/>
        <v>0</v>
      </c>
      <c r="AO75">
        <f t="shared" si="73"/>
        <v>0</v>
      </c>
      <c r="AP75">
        <f t="shared" si="74"/>
        <v>-2.3155243904163762E-18</v>
      </c>
      <c r="AQ75">
        <f t="shared" si="75"/>
        <v>-1.9223012125850896E-12</v>
      </c>
      <c r="AR75">
        <f t="shared" si="76"/>
        <v>-1.9223035281094802E-12</v>
      </c>
      <c r="AS75">
        <f t="shared" si="77"/>
        <v>-1.4237853391177891E-3</v>
      </c>
      <c r="AT75">
        <f t="shared" si="78"/>
        <v>-9.3020642155889027E-4</v>
      </c>
      <c r="AU75">
        <f t="shared" si="79"/>
        <v>-2.3539917625989832E-3</v>
      </c>
      <c r="AW75">
        <v>72</v>
      </c>
      <c r="AX75">
        <f>IF(Z75&gt;0, (R75*SUMPRODUCT(K75:$K$98, X75:$X$98)-K75*$AZ$3)/Z75, 0)</f>
        <v>-6.4050706370856232E+16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0.84762719500000006</v>
      </c>
      <c r="Q76" s="5">
        <f t="shared" si="91"/>
        <v>12.5</v>
      </c>
      <c r="R76">
        <f t="shared" si="62"/>
        <v>2000000</v>
      </c>
      <c r="S76">
        <f t="shared" si="63"/>
        <v>-4.0167875240125491E+17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-41.491668827944466</v>
      </c>
      <c r="AC76">
        <f t="shared" si="64"/>
        <v>-37.046132882094959</v>
      </c>
      <c r="AE76">
        <f t="shared" si="65"/>
        <v>0</v>
      </c>
      <c r="AF76">
        <f t="shared" si="66"/>
        <v>0</v>
      </c>
      <c r="AG76">
        <f t="shared" si="67"/>
        <v>-1.1528532645998635E-15</v>
      </c>
      <c r="AH76">
        <f t="shared" si="68"/>
        <v>-1.0981757690810416E-9</v>
      </c>
      <c r="AI76">
        <f t="shared" si="69"/>
        <v>-1.0981769219343062E-9</v>
      </c>
      <c r="AJ76">
        <f t="shared" si="70"/>
        <v>-4.4455359458495067</v>
      </c>
      <c r="AK76">
        <f t="shared" si="92"/>
        <v>-2.904416817956113</v>
      </c>
      <c r="AL76">
        <f t="shared" si="71"/>
        <v>-7.3499527649037963</v>
      </c>
      <c r="AN76">
        <f t="shared" si="72"/>
        <v>0</v>
      </c>
      <c r="AO76">
        <f t="shared" si="73"/>
        <v>0</v>
      </c>
      <c r="AP76">
        <f t="shared" si="74"/>
        <v>-2.9434616295490554E-19</v>
      </c>
      <c r="AQ76">
        <f t="shared" si="75"/>
        <v>-2.8038592057181678E-13</v>
      </c>
      <c r="AR76">
        <f t="shared" si="76"/>
        <v>-2.8038621491797976E-13</v>
      </c>
      <c r="AS76">
        <f t="shared" si="77"/>
        <v>-1.135032955293818E-3</v>
      </c>
      <c r="AT76">
        <f t="shared" si="78"/>
        <v>-7.4155486412557585E-4</v>
      </c>
      <c r="AU76">
        <f t="shared" si="79"/>
        <v>-1.8765878196997801E-3</v>
      </c>
      <c r="AW76">
        <v>73</v>
      </c>
      <c r="AX76">
        <f>IF(Z76&gt;0, (R76*SUMPRODUCT(K76:$K$98, X76:$X$98)-K76*$AZ$3)/Z76, 0)</f>
        <v>-4.0167875240125491E+17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0.86522596900000004</v>
      </c>
      <c r="Q77" s="5">
        <f t="shared" si="91"/>
        <v>12.5</v>
      </c>
      <c r="R77">
        <f t="shared" si="62"/>
        <v>2000000</v>
      </c>
      <c r="S77">
        <f t="shared" si="63"/>
        <v>-2.8743300215684204E+18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-37.046132882094959</v>
      </c>
      <c r="AC77">
        <f t="shared" si="64"/>
        <v>-33.076904359013596</v>
      </c>
      <c r="AE77">
        <f t="shared" si="65"/>
        <v>0</v>
      </c>
      <c r="AF77">
        <f t="shared" si="66"/>
        <v>0</v>
      </c>
      <c r="AG77">
        <f t="shared" si="67"/>
        <v>-1.4384614897563459E-16</v>
      </c>
      <c r="AH77">
        <f t="shared" si="68"/>
        <v>-1.5959657327651687E-10</v>
      </c>
      <c r="AI77">
        <f t="shared" si="69"/>
        <v>-1.5959671712266585E-10</v>
      </c>
      <c r="AJ77">
        <f t="shared" si="70"/>
        <v>-3.9692285230813624</v>
      </c>
      <c r="AK77">
        <f t="shared" si="92"/>
        <v>-2.5932293017466472</v>
      </c>
      <c r="AL77">
        <f t="shared" si="71"/>
        <v>-6.5624578249876064</v>
      </c>
      <c r="AN77">
        <f t="shared" si="72"/>
        <v>0</v>
      </c>
      <c r="AO77">
        <f t="shared" si="73"/>
        <v>0</v>
      </c>
      <c r="AP77">
        <f t="shared" si="74"/>
        <v>-3.2791747554702181E-20</v>
      </c>
      <c r="AQ77">
        <f t="shared" si="75"/>
        <v>-3.6382277723441439E-14</v>
      </c>
      <c r="AR77">
        <f t="shared" si="76"/>
        <v>-3.6382310515189002E-14</v>
      </c>
      <c r="AS77">
        <f t="shared" si="77"/>
        <v>-9.0484132277920243E-4</v>
      </c>
      <c r="AT77">
        <f t="shared" si="78"/>
        <v>-5.9116299754911471E-4</v>
      </c>
      <c r="AU77">
        <f t="shared" si="79"/>
        <v>-1.4960043203646994E-3</v>
      </c>
      <c r="AW77">
        <v>74</v>
      </c>
      <c r="AX77">
        <f>IF(Z77&gt;0, (R77*SUMPRODUCT(K77:$K$98, X77:$X$98)-K77*$AZ$3)/Z77, 0)</f>
        <v>-2.8743300215684204E+18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0.88282474399999999</v>
      </c>
      <c r="Q78" s="5">
        <f t="shared" si="91"/>
        <v>12.5</v>
      </c>
      <c r="R78">
        <f t="shared" si="62"/>
        <v>2000000</v>
      </c>
      <c r="S78">
        <f t="shared" si="63"/>
        <v>-2.3945509313139339E+19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-33.076904359013596</v>
      </c>
      <c r="AC78">
        <f t="shared" si="64"/>
        <v>-29.532950320547886</v>
      </c>
      <c r="AE78">
        <f t="shared" si="65"/>
        <v>0</v>
      </c>
      <c r="AF78">
        <f t="shared" si="66"/>
        <v>0</v>
      </c>
      <c r="AG78">
        <f t="shared" si="67"/>
        <v>-1.5416747841077771E-17</v>
      </c>
      <c r="AH78">
        <f t="shared" si="68"/>
        <v>-2.0318550343168075E-11</v>
      </c>
      <c r="AI78">
        <f t="shared" si="69"/>
        <v>-2.0318565759915916E-11</v>
      </c>
      <c r="AJ78">
        <f t="shared" si="70"/>
        <v>-3.54395403846571</v>
      </c>
      <c r="AK78">
        <f t="shared" si="92"/>
        <v>-2.3153833051309518</v>
      </c>
      <c r="AL78">
        <f t="shared" si="71"/>
        <v>-5.8593373436169802</v>
      </c>
      <c r="AN78">
        <f t="shared" si="72"/>
        <v>0</v>
      </c>
      <c r="AO78">
        <f t="shared" si="73"/>
        <v>0</v>
      </c>
      <c r="AP78">
        <f t="shared" si="74"/>
        <v>-3.1379142311273028E-21</v>
      </c>
      <c r="AQ78">
        <f t="shared" si="75"/>
        <v>-4.1356237343275111E-15</v>
      </c>
      <c r="AR78">
        <f t="shared" si="76"/>
        <v>-4.1356268722417418E-15</v>
      </c>
      <c r="AS78">
        <f t="shared" si="77"/>
        <v>-7.2133396267478906E-4</v>
      </c>
      <c r="AT78">
        <f t="shared" si="78"/>
        <v>-4.712715222808665E-4</v>
      </c>
      <c r="AU78">
        <f t="shared" si="79"/>
        <v>-1.1926054849597911E-3</v>
      </c>
      <c r="AW78">
        <v>75</v>
      </c>
      <c r="AX78">
        <f>IF(Z78&gt;0, (R78*SUMPRODUCT(K78:$K$98, X78:$X$98)-K78*$AZ$3)/Z78, 0)</f>
        <v>-2.3945509313139339E+19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-29.532950320547886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-2.4666796545724435E-12</v>
      </c>
      <c r="AI79">
        <f t="shared" si="69"/>
        <v>-2.4666796545724435E-12</v>
      </c>
      <c r="AJ79">
        <f t="shared" si="70"/>
        <v>-29.532950320547886</v>
      </c>
      <c r="AK79">
        <f t="shared" si="92"/>
        <v>-2.0673065224383524</v>
      </c>
      <c r="AL79">
        <f t="shared" si="71"/>
        <v>-31.600256842988706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-4.4827346158961473E-16</v>
      </c>
      <c r="AR79">
        <f t="shared" si="76"/>
        <v>-4.4827346158961473E-16</v>
      </c>
      <c r="AS79">
        <f t="shared" si="77"/>
        <v>-5.3670681746636638E-3</v>
      </c>
      <c r="AT79">
        <f t="shared" si="78"/>
        <v>-3.7569477222645654E-4</v>
      </c>
      <c r="AU79">
        <f t="shared" si="79"/>
        <v>-5.7427629468905688E-3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262214.24740276742</v>
      </c>
      <c r="AO81" s="6">
        <f t="shared" si="93"/>
        <v>-26221.424740276743</v>
      </c>
      <c r="AP81" s="6">
        <f t="shared" si="93"/>
        <v>-701.31051563757069</v>
      </c>
      <c r="AQ81" s="6">
        <f t="shared" si="93"/>
        <v>-145097.0340675613</v>
      </c>
      <c r="AR81" s="6">
        <f t="shared" si="93"/>
        <v>90194.478079291759</v>
      </c>
      <c r="AS81" s="6">
        <f t="shared" si="93"/>
        <v>-34532.828295652587</v>
      </c>
      <c r="AT81" s="6">
        <f t="shared" si="93"/>
        <v>20144.14983913067</v>
      </c>
      <c r="AU81" s="6">
        <f t="shared" si="93"/>
        <v>75805.799622769831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49" priority="1" operator="lessThan">
      <formula>0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593CA-4AB5-481B-B9C2-E8D10491F2A3}">
  <sheetPr codeName="Sheet48"/>
  <dimension ref="A1:AZ164"/>
  <sheetViews>
    <sheetView workbookViewId="0">
      <selection activeCell="C3" sqref="C3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v>598714.3586228455</v>
      </c>
      <c r="K3">
        <v>1</v>
      </c>
      <c r="L3" s="2">
        <v>0</v>
      </c>
      <c r="O3">
        <f>$C$3</f>
        <v>598714.3586228455</v>
      </c>
      <c r="P3" s="2">
        <f>O3*C5</f>
        <v>59871.435862284554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598714.3586228455</v>
      </c>
      <c r="AF3">
        <f t="shared" ref="AF3:AF34" si="4">-$Z3*P3</f>
        <v>-59871.435862284554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538217.96578986105</v>
      </c>
      <c r="AJ3">
        <f t="shared" ref="AJ3:AJ34" si="8">AB3-AC3</f>
        <v>0</v>
      </c>
      <c r="AL3">
        <f t="shared" ref="AL3:AL34" si="9">SUM(AI3:AK3)</f>
        <v>538217.96578986105</v>
      </c>
      <c r="AN3">
        <f t="shared" ref="AN3:AN34" si="10">AE3*$K3</f>
        <v>598714.3586228455</v>
      </c>
      <c r="AO3">
        <f t="shared" ref="AO3:AO34" si="11">AF3*$K3</f>
        <v>-59871.435862284554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538217.96578986105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538217.96578986105</v>
      </c>
      <c r="AW3">
        <v>0</v>
      </c>
      <c r="AX3">
        <f>IF(Z3&gt;0, (R3*SUMPRODUCT(K3:$K$98, X3:$X$98)-K3*$AZ$3)/Z3, 0)</f>
        <v>0</v>
      </c>
      <c r="AZ3">
        <f>C6*ABS(SUMPRODUCT(X4:X69, K4:K69))/1</f>
        <v>352803.9256459215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2000000</v>
      </c>
      <c r="S4">
        <f t="shared" si="1"/>
        <v>38643.014178366095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37800.420604920189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-37800.420604920189</v>
      </c>
      <c r="AK4">
        <f>G4*SUM(AB4, AE4:AF4)</f>
        <v>0</v>
      </c>
      <c r="AL4">
        <f t="shared" si="9"/>
        <v>-61409.522604920188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-21079.555357142854</v>
      </c>
      <c r="AR4">
        <f t="shared" si="14"/>
        <v>-21079.555357142854</v>
      </c>
      <c r="AS4">
        <f t="shared" si="15"/>
        <v>-33750.375540107307</v>
      </c>
      <c r="AT4">
        <f t="shared" si="16"/>
        <v>0</v>
      </c>
      <c r="AU4">
        <f t="shared" si="17"/>
        <v>-54829.930897250168</v>
      </c>
      <c r="AW4">
        <v>1</v>
      </c>
      <c r="AX4">
        <f>IF(Z4&gt;0, (R4*SUMPRODUCT(K4:$K$98, X4:$X$98)-K4*$AZ$3)/Z4, 0)</f>
        <v>38643.014178366095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2000000</v>
      </c>
      <c r="S5">
        <f t="shared" si="1"/>
        <v>52844.934229467181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37800.420604920189</v>
      </c>
      <c r="AC5">
        <f t="shared" si="2"/>
        <v>50471.240787884628</v>
      </c>
      <c r="AE5">
        <f t="shared" si="3"/>
        <v>0</v>
      </c>
      <c r="AF5">
        <f t="shared" si="4"/>
        <v>0</v>
      </c>
      <c r="AG5">
        <f t="shared" si="5"/>
        <v>-11.93852389160063</v>
      </c>
      <c r="AH5">
        <f t="shared" si="6"/>
        <v>-26663.166363899294</v>
      </c>
      <c r="AI5">
        <f t="shared" si="7"/>
        <v>-26675.104887790894</v>
      </c>
      <c r="AJ5">
        <f t="shared" si="8"/>
        <v>-12670.820182964439</v>
      </c>
      <c r="AK5">
        <f>G5*SUM(AB5, AE5:AF5)</f>
        <v>2646.0294423444134</v>
      </c>
      <c r="AL5">
        <f t="shared" si="9"/>
        <v>-36699.895628410915</v>
      </c>
      <c r="AN5">
        <f t="shared" si="10"/>
        <v>0</v>
      </c>
      <c r="AO5">
        <f t="shared" si="11"/>
        <v>0</v>
      </c>
      <c r="AP5">
        <f t="shared" si="12"/>
        <v>-9.5173181533806037</v>
      </c>
      <c r="AQ5">
        <f t="shared" si="13"/>
        <v>-21255.712981424818</v>
      </c>
      <c r="AR5">
        <f t="shared" si="14"/>
        <v>-21265.230299578197</v>
      </c>
      <c r="AS5">
        <f t="shared" si="15"/>
        <v>-10101.100273409149</v>
      </c>
      <c r="AT5">
        <f t="shared" si="16"/>
        <v>2109.3984712567071</v>
      </c>
      <c r="AU5">
        <f t="shared" si="17"/>
        <v>-29256.932101730639</v>
      </c>
      <c r="AW5">
        <v>2</v>
      </c>
      <c r="AX5">
        <f>IF(Z5&gt;0, (R5*SUMPRODUCT(K5:$K$98, X5:$X$98)-K5*$AZ$3)/Z5, 0)</f>
        <v>52844.934229467181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2000000</v>
      </c>
      <c r="S6">
        <f t="shared" si="1"/>
        <v>63769.101271377105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50471.240787884628</v>
      </c>
      <c r="AC6">
        <f t="shared" si="2"/>
        <v>59349.791681555565</v>
      </c>
      <c r="AE6">
        <f t="shared" si="3"/>
        <v>0</v>
      </c>
      <c r="AF6">
        <f t="shared" si="4"/>
        <v>0</v>
      </c>
      <c r="AG6">
        <f t="shared" si="5"/>
        <v>-11.633728266959841</v>
      </c>
      <c r="AH6">
        <f t="shared" si="6"/>
        <v>-29665.661715965347</v>
      </c>
      <c r="AI6">
        <f t="shared" si="7"/>
        <v>-29677.295444232306</v>
      </c>
      <c r="AJ6">
        <f t="shared" si="8"/>
        <v>-8878.5508936709375</v>
      </c>
      <c r="AK6">
        <f>G6*SUM(AB6, AE6:AF6)</f>
        <v>3532.9868551519244</v>
      </c>
      <c r="AL6">
        <f t="shared" si="9"/>
        <v>-35022.859482751323</v>
      </c>
      <c r="AN6">
        <f t="shared" si="10"/>
        <v>0</v>
      </c>
      <c r="AO6">
        <f t="shared" si="11"/>
        <v>0</v>
      </c>
      <c r="AP6">
        <f t="shared" si="12"/>
        <v>-8.2806579888505603</v>
      </c>
      <c r="AQ6">
        <f t="shared" si="13"/>
        <v>-21115.432047738632</v>
      </c>
      <c r="AR6">
        <f t="shared" si="14"/>
        <v>-21123.712705727485</v>
      </c>
      <c r="AS6">
        <f t="shared" si="15"/>
        <v>-6319.5771553210816</v>
      </c>
      <c r="AT6">
        <f t="shared" si="16"/>
        <v>2514.7102592815604</v>
      </c>
      <c r="AU6">
        <f t="shared" si="17"/>
        <v>-24928.579601767007</v>
      </c>
      <c r="AW6">
        <v>3</v>
      </c>
      <c r="AX6">
        <f>IF(Z6&gt;0, (R6*SUMPRODUCT(K6:$K$98, X6:$X$98)-K6*$AZ$3)/Z6, 0)</f>
        <v>63769.101271377105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12.5</v>
      </c>
      <c r="R7">
        <f t="shared" si="0"/>
        <v>2000000</v>
      </c>
      <c r="S7">
        <f t="shared" si="1"/>
        <v>71974.362002099617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59349.791681555565</v>
      </c>
      <c r="AC7">
        <f t="shared" si="2"/>
        <v>65139.952379438189</v>
      </c>
      <c r="AE7">
        <f t="shared" si="3"/>
        <v>0</v>
      </c>
      <c r="AF7">
        <f t="shared" si="4"/>
        <v>0</v>
      </c>
      <c r="AG7">
        <f t="shared" si="5"/>
        <v>-11.313047897794833</v>
      </c>
      <c r="AH7">
        <f t="shared" si="6"/>
        <v>-32694.893839265394</v>
      </c>
      <c r="AI7">
        <f t="shared" si="7"/>
        <v>-32706.206887163189</v>
      </c>
      <c r="AJ7">
        <f t="shared" si="8"/>
        <v>-5790.1606978826239</v>
      </c>
      <c r="AK7">
        <f>G7*SUM(AB7, AE7:AF7)</f>
        <v>4154.4854177088901</v>
      </c>
      <c r="AL7">
        <f t="shared" si="9"/>
        <v>-34341.882167336917</v>
      </c>
      <c r="AN7">
        <f t="shared" si="10"/>
        <v>0</v>
      </c>
      <c r="AO7">
        <f t="shared" si="11"/>
        <v>0</v>
      </c>
      <c r="AP7">
        <f t="shared" si="12"/>
        <v>-7.1896464609083877</v>
      </c>
      <c r="AQ7">
        <f t="shared" si="13"/>
        <v>-20778.196106379899</v>
      </c>
      <c r="AR7">
        <f t="shared" si="14"/>
        <v>-20785.385752840804</v>
      </c>
      <c r="AS7">
        <f t="shared" si="15"/>
        <v>-3679.7518003735418</v>
      </c>
      <c r="AT7">
        <f t="shared" si="16"/>
        <v>2640.2505894232463</v>
      </c>
      <c r="AU7">
        <f t="shared" si="17"/>
        <v>-21824.886963791098</v>
      </c>
      <c r="AW7">
        <v>4</v>
      </c>
      <c r="AX7">
        <f>IF(Z7&gt;0, (R7*SUMPRODUCT(K7:$K$98, X7:$X$98)-K7*$AZ$3)/Z7, 0)</f>
        <v>71974.362002099617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2000000</v>
      </c>
      <c r="S8">
        <f t="shared" si="1"/>
        <v>77880.850313017654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65139.952379438189</v>
      </c>
      <c r="AC8">
        <f t="shared" si="2"/>
        <v>68384.606938791519</v>
      </c>
      <c r="AE8">
        <f t="shared" si="3"/>
        <v>0</v>
      </c>
      <c r="AF8">
        <f t="shared" si="4"/>
        <v>0</v>
      </c>
      <c r="AG8">
        <f t="shared" si="5"/>
        <v>-10.975837876695785</v>
      </c>
      <c r="AH8">
        <f t="shared" si="6"/>
        <v>-35852.726739376019</v>
      </c>
      <c r="AI8">
        <f t="shared" si="7"/>
        <v>-35863.702577252712</v>
      </c>
      <c r="AJ8">
        <f t="shared" si="8"/>
        <v>-3244.6545593533301</v>
      </c>
      <c r="AK8">
        <f t="shared" ref="AK8:AK39" si="30">G8*SUM(AB8:AB8, AE8:AF8)</f>
        <v>4559.7966665606737</v>
      </c>
      <c r="AL8">
        <f t="shared" si="9"/>
        <v>-34548.56047004537</v>
      </c>
      <c r="AN8">
        <f t="shared" si="10"/>
        <v>0</v>
      </c>
      <c r="AO8">
        <f t="shared" si="11"/>
        <v>0</v>
      </c>
      <c r="AP8">
        <f t="shared" si="12"/>
        <v>-6.2279851752505966</v>
      </c>
      <c r="AQ8">
        <f t="shared" si="13"/>
        <v>-20343.800002662283</v>
      </c>
      <c r="AR8">
        <f t="shared" si="14"/>
        <v>-20350.027987837533</v>
      </c>
      <c r="AS8">
        <f t="shared" si="15"/>
        <v>-1841.1041345068775</v>
      </c>
      <c r="AT8">
        <f t="shared" si="16"/>
        <v>2587.3510852226732</v>
      </c>
      <c r="AU8">
        <f t="shared" si="17"/>
        <v>-19603.781037121738</v>
      </c>
      <c r="AW8">
        <v>5</v>
      </c>
      <c r="AX8">
        <f>IF(Z8&gt;0, (R8*SUMPRODUCT(K8:$K$98, X8:$X$98)-K8*$AZ$3)/Z8, 0)</f>
        <v>77880.850313017654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2000000</v>
      </c>
      <c r="S9">
        <f t="shared" si="1"/>
        <v>81797.021895414509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68384.606938791519</v>
      </c>
      <c r="AC9">
        <f t="shared" si="2"/>
        <v>69489.780744819727</v>
      </c>
      <c r="AE9">
        <f t="shared" si="3"/>
        <v>0</v>
      </c>
      <c r="AF9">
        <f t="shared" si="4"/>
        <v>0</v>
      </c>
      <c r="AG9">
        <f t="shared" si="5"/>
        <v>-10.619240642047641</v>
      </c>
      <c r="AH9">
        <f t="shared" si="6"/>
        <v>-39494.216940989616</v>
      </c>
      <c r="AI9">
        <f t="shared" si="7"/>
        <v>-39504.836181631661</v>
      </c>
      <c r="AJ9">
        <f t="shared" si="8"/>
        <v>-1105.1738060282078</v>
      </c>
      <c r="AK9">
        <f t="shared" si="30"/>
        <v>4786.9224857154068</v>
      </c>
      <c r="AL9">
        <f t="shared" si="9"/>
        <v>-35823.087501944465</v>
      </c>
      <c r="AN9">
        <f t="shared" si="10"/>
        <v>0</v>
      </c>
      <c r="AO9">
        <f t="shared" si="11"/>
        <v>0</v>
      </c>
      <c r="AP9">
        <f t="shared" si="12"/>
        <v>-5.3800377925323684</v>
      </c>
      <c r="AQ9">
        <f t="shared" si="13"/>
        <v>-20008.999408833904</v>
      </c>
      <c r="AR9">
        <f t="shared" si="14"/>
        <v>-20014.379446626437</v>
      </c>
      <c r="AS9">
        <f t="shared" si="15"/>
        <v>-559.91544444387773</v>
      </c>
      <c r="AT9">
        <f t="shared" si="16"/>
        <v>2425.2039059269237</v>
      </c>
      <c r="AU9">
        <f t="shared" si="17"/>
        <v>-18149.090985143393</v>
      </c>
      <c r="AW9">
        <v>6</v>
      </c>
      <c r="AX9">
        <f>IF(Z9&gt;0, (R9*SUMPRODUCT(K9:$K$98, X9:$X$98)-K9*$AZ$3)/Z9, 0)</f>
        <v>81797.021895414509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2000000</v>
      </c>
      <c r="S10">
        <f t="shared" si="1"/>
        <v>83747.266732864329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69489.780744819727</v>
      </c>
      <c r="AC10">
        <f t="shared" si="2"/>
        <v>68631.650808030856</v>
      </c>
      <c r="AE10">
        <f t="shared" si="3"/>
        <v>0</v>
      </c>
      <c r="AF10">
        <f t="shared" si="4"/>
        <v>0</v>
      </c>
      <c r="AG10">
        <f t="shared" si="5"/>
        <v>-10.243864290364094</v>
      </c>
      <c r="AH10">
        <f t="shared" si="6"/>
        <v>-43069.431242091683</v>
      </c>
      <c r="AI10">
        <f t="shared" si="7"/>
        <v>-43079.675106382048</v>
      </c>
      <c r="AJ10">
        <f t="shared" si="8"/>
        <v>858.12993678887142</v>
      </c>
      <c r="AK10">
        <f t="shared" si="30"/>
        <v>4864.2846521373813</v>
      </c>
      <c r="AL10">
        <f t="shared" si="9"/>
        <v>-37357.260517455798</v>
      </c>
      <c r="AN10">
        <f t="shared" si="10"/>
        <v>0</v>
      </c>
      <c r="AO10">
        <f t="shared" si="11"/>
        <v>0</v>
      </c>
      <c r="AP10">
        <f t="shared" si="12"/>
        <v>-4.6338039737638219</v>
      </c>
      <c r="AQ10">
        <f t="shared" si="13"/>
        <v>-19482.423427366462</v>
      </c>
      <c r="AR10">
        <f t="shared" si="14"/>
        <v>-19487.057231340226</v>
      </c>
      <c r="AS10">
        <f t="shared" si="15"/>
        <v>388.17440356354405</v>
      </c>
      <c r="AT10">
        <f t="shared" si="16"/>
        <v>2200.3553455696388</v>
      </c>
      <c r="AU10">
        <f t="shared" si="17"/>
        <v>-16898.527482207042</v>
      </c>
      <c r="AW10">
        <v>7</v>
      </c>
      <c r="AX10">
        <f>IF(Z10&gt;0, (R10*SUMPRODUCT(K10:$K$98, X10:$X$98)-K10*$AZ$3)/Z10, 0)</f>
        <v>83747.266732864329</v>
      </c>
    </row>
    <row r="11" spans="1:52" x14ac:dyDescent="0.25">
      <c r="A11" t="s">
        <v>33</v>
      </c>
      <c r="C11" s="25">
        <f>AU71</f>
        <v>167841.24723319628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2000000</v>
      </c>
      <c r="S11">
        <f t="shared" si="1"/>
        <v>84049.389357969732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68631.650808030856</v>
      </c>
      <c r="AC11">
        <f t="shared" si="2"/>
        <v>66248.21798070459</v>
      </c>
      <c r="AE11">
        <f t="shared" si="3"/>
        <v>0</v>
      </c>
      <c r="AF11">
        <f t="shared" si="4"/>
        <v>0</v>
      </c>
      <c r="AG11">
        <f t="shared" si="5"/>
        <v>-9.8525727680409965</v>
      </c>
      <c r="AH11">
        <f t="shared" si="6"/>
        <v>-46216.460707113038</v>
      </c>
      <c r="AI11">
        <f t="shared" si="7"/>
        <v>-46226.313279881077</v>
      </c>
      <c r="AJ11">
        <f t="shared" si="8"/>
        <v>2383.4328273262654</v>
      </c>
      <c r="AK11">
        <f t="shared" si="30"/>
        <v>4804.2155565621606</v>
      </c>
      <c r="AL11">
        <f t="shared" si="9"/>
        <v>-39038.664895992653</v>
      </c>
      <c r="AN11">
        <f t="shared" si="10"/>
        <v>0</v>
      </c>
      <c r="AO11">
        <f t="shared" si="11"/>
        <v>0</v>
      </c>
      <c r="AP11">
        <f t="shared" si="12"/>
        <v>-3.9792888934580266</v>
      </c>
      <c r="AQ11">
        <f t="shared" si="13"/>
        <v>-18666.053336170495</v>
      </c>
      <c r="AR11">
        <f t="shared" si="14"/>
        <v>-18670.032625063952</v>
      </c>
      <c r="AS11">
        <f t="shared" si="15"/>
        <v>962.62854397252659</v>
      </c>
      <c r="AT11">
        <f t="shared" si="16"/>
        <v>1940.3420868930273</v>
      </c>
      <c r="AU11">
        <f t="shared" si="17"/>
        <v>-15767.061994198399</v>
      </c>
      <c r="AW11">
        <v>8</v>
      </c>
      <c r="AX11">
        <f>IF(Z11&gt;0, (R11*SUMPRODUCT(K11:$K$98, X11:$X$98)-K11*$AZ$3)/Z11, 0)</f>
        <v>84049.389357969732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2000000</v>
      </c>
      <c r="S12">
        <f t="shared" si="1"/>
        <v>83174.657099429431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66248.21798070459</v>
      </c>
      <c r="AC12">
        <f t="shared" si="2"/>
        <v>62849.120537427109</v>
      </c>
      <c r="AE12">
        <f t="shared" si="3"/>
        <v>0</v>
      </c>
      <c r="AF12">
        <f t="shared" si="4"/>
        <v>0</v>
      </c>
      <c r="AG12">
        <f t="shared" si="5"/>
        <v>-9.4453531173406926</v>
      </c>
      <c r="AH12">
        <f t="shared" si="6"/>
        <v>-49391.027683183303</v>
      </c>
      <c r="AI12">
        <f t="shared" si="7"/>
        <v>-49400.473036300646</v>
      </c>
      <c r="AJ12">
        <f t="shared" si="8"/>
        <v>3399.0974432774819</v>
      </c>
      <c r="AK12">
        <f t="shared" si="30"/>
        <v>4637.3752586493219</v>
      </c>
      <c r="AL12">
        <f t="shared" si="9"/>
        <v>-41364.000334373843</v>
      </c>
      <c r="AN12">
        <f t="shared" si="10"/>
        <v>0</v>
      </c>
      <c r="AO12">
        <f t="shared" si="11"/>
        <v>0</v>
      </c>
      <c r="AP12">
        <f t="shared" si="12"/>
        <v>-3.4060890236040682</v>
      </c>
      <c r="AQ12">
        <f t="shared" si="13"/>
        <v>-17810.899726698623</v>
      </c>
      <c r="AR12">
        <f t="shared" si="14"/>
        <v>-17814.305815722226</v>
      </c>
      <c r="AS12">
        <f t="shared" si="15"/>
        <v>1225.7486139351163</v>
      </c>
      <c r="AT12">
        <f t="shared" si="16"/>
        <v>1672.2840078704912</v>
      </c>
      <c r="AU12">
        <f t="shared" si="17"/>
        <v>-14916.273193916619</v>
      </c>
      <c r="AW12">
        <v>9</v>
      </c>
      <c r="AX12">
        <f>IF(Z12&gt;0, (R12*SUMPRODUCT(K12:$K$98, X12:$X$98)-K12*$AZ$3)/Z12, 0)</f>
        <v>83174.657099429431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12.5</v>
      </c>
      <c r="R13">
        <f t="shared" si="0"/>
        <v>2000000</v>
      </c>
      <c r="S13">
        <f t="shared" si="1"/>
        <v>81273.284961209414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62849.120537427109</v>
      </c>
      <c r="AC13">
        <f t="shared" si="2"/>
        <v>58669.431429382937</v>
      </c>
      <c r="AE13">
        <f t="shared" si="3"/>
        <v>0</v>
      </c>
      <c r="AF13">
        <f t="shared" si="4"/>
        <v>0</v>
      </c>
      <c r="AG13">
        <f t="shared" si="5"/>
        <v>-9.0234803874029801</v>
      </c>
      <c r="AH13">
        <f t="shared" si="6"/>
        <v>-52387.071802288927</v>
      </c>
      <c r="AI13">
        <f t="shared" si="7"/>
        <v>-52396.095282676331</v>
      </c>
      <c r="AJ13">
        <f t="shared" si="8"/>
        <v>4179.689108044171</v>
      </c>
      <c r="AK13">
        <f t="shared" si="30"/>
        <v>4399.4384376198977</v>
      </c>
      <c r="AL13">
        <f t="shared" si="9"/>
        <v>-43816.967737012266</v>
      </c>
      <c r="AN13">
        <f t="shared" si="10"/>
        <v>0</v>
      </c>
      <c r="AO13">
        <f t="shared" si="11"/>
        <v>0</v>
      </c>
      <c r="AP13">
        <f t="shared" si="12"/>
        <v>-2.9053191856448053</v>
      </c>
      <c r="AQ13">
        <f t="shared" si="13"/>
        <v>-16867.235063692155</v>
      </c>
      <c r="AR13">
        <f t="shared" si="14"/>
        <v>-16870.140382877798</v>
      </c>
      <c r="AS13">
        <f t="shared" si="15"/>
        <v>1345.7480300598611</v>
      </c>
      <c r="AT13">
        <f t="shared" si="16"/>
        <v>1416.5014329419935</v>
      </c>
      <c r="AU13">
        <f t="shared" si="17"/>
        <v>-14107.890919875947</v>
      </c>
      <c r="AW13">
        <v>10</v>
      </c>
      <c r="AX13">
        <f>IF(Z13&gt;0, (R13*SUMPRODUCT(K13:$K$98, X13:$X$98)-K13*$AZ$3)/Z13, 0)</f>
        <v>81273.284961209414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2000000</v>
      </c>
      <c r="S14">
        <f t="shared" si="1"/>
        <v>78568.076305351657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58669.431429382937</v>
      </c>
      <c r="AC14">
        <f t="shared" si="2"/>
        <v>53972.920132346568</v>
      </c>
      <c r="AE14">
        <f t="shared" si="3"/>
        <v>0</v>
      </c>
      <c r="AF14">
        <f t="shared" si="4"/>
        <v>0</v>
      </c>
      <c r="AG14">
        <f t="shared" si="5"/>
        <v>-8.5869672948627045</v>
      </c>
      <c r="AH14">
        <f t="shared" si="6"/>
        <v>-55404.526186599207</v>
      </c>
      <c r="AI14">
        <f t="shared" si="7"/>
        <v>-55413.113153894068</v>
      </c>
      <c r="AJ14">
        <f t="shared" si="8"/>
        <v>4696.5112970363698</v>
      </c>
      <c r="AK14">
        <f t="shared" si="30"/>
        <v>4106.8602000568062</v>
      </c>
      <c r="AL14">
        <f t="shared" si="9"/>
        <v>-46609.741656800892</v>
      </c>
      <c r="AN14">
        <f t="shared" si="10"/>
        <v>0</v>
      </c>
      <c r="AO14">
        <f t="shared" si="11"/>
        <v>0</v>
      </c>
      <c r="AP14">
        <f t="shared" si="12"/>
        <v>-2.4685479039512486</v>
      </c>
      <c r="AQ14">
        <f t="shared" si="13"/>
        <v>-15927.477337565464</v>
      </c>
      <c r="AR14">
        <f t="shared" si="14"/>
        <v>-15929.945885469415</v>
      </c>
      <c r="AS14">
        <f t="shared" si="15"/>
        <v>1350.1347705281855</v>
      </c>
      <c r="AT14">
        <f t="shared" si="16"/>
        <v>1180.6241703908956</v>
      </c>
      <c r="AU14">
        <f t="shared" si="17"/>
        <v>-13399.186944550333</v>
      </c>
      <c r="AW14">
        <v>11</v>
      </c>
      <c r="AX14">
        <f>IF(Z14&gt;0, (R14*SUMPRODUCT(K14:$K$98, X14:$X$98)-K14*$AZ$3)/Z14, 0)</f>
        <v>78568.076305351657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2000000</v>
      </c>
      <c r="S15">
        <f t="shared" si="1"/>
        <v>75158.698192068739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53972.920132346568</v>
      </c>
      <c r="AC15">
        <f t="shared" si="2"/>
        <v>48912.160443580899</v>
      </c>
      <c r="AE15">
        <f t="shared" si="3"/>
        <v>0</v>
      </c>
      <c r="AF15">
        <f t="shared" si="4"/>
        <v>0</v>
      </c>
      <c r="AG15">
        <f t="shared" si="5"/>
        <v>-8.1348136709648404</v>
      </c>
      <c r="AH15">
        <f t="shared" si="6"/>
        <v>-58605.432151877962</v>
      </c>
      <c r="AI15">
        <f t="shared" si="7"/>
        <v>-58613.566965548926</v>
      </c>
      <c r="AJ15">
        <f t="shared" si="8"/>
        <v>5060.7596887656691</v>
      </c>
      <c r="AK15">
        <f t="shared" si="30"/>
        <v>3778.1044092642601</v>
      </c>
      <c r="AL15">
        <f t="shared" si="9"/>
        <v>-49774.702867518994</v>
      </c>
      <c r="AN15">
        <f t="shared" si="10"/>
        <v>0</v>
      </c>
      <c r="AO15">
        <f t="shared" si="11"/>
        <v>0</v>
      </c>
      <c r="AP15">
        <f t="shared" si="12"/>
        <v>-2.0880040550883217</v>
      </c>
      <c r="AQ15">
        <f t="shared" si="13"/>
        <v>-15042.554744687966</v>
      </c>
      <c r="AR15">
        <f t="shared" si="14"/>
        <v>-15044.642748743056</v>
      </c>
      <c r="AS15">
        <f t="shared" si="15"/>
        <v>1298.9709634882063</v>
      </c>
      <c r="AT15">
        <f t="shared" si="16"/>
        <v>969.74530040528805</v>
      </c>
      <c r="AU15">
        <f t="shared" si="17"/>
        <v>-12775.92648484956</v>
      </c>
      <c r="AW15">
        <v>12</v>
      </c>
      <c r="AX15">
        <f>IF(Z15&gt;0, (R15*SUMPRODUCT(K15:$K$98, X15:$X$98)-K15*$AZ$3)/Z15, 0)</f>
        <v>75158.698192068739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2000000</v>
      </c>
      <c r="S16">
        <f t="shared" si="1"/>
        <v>71017.499977974177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48912.160443580899</v>
      </c>
      <c r="AC16">
        <f t="shared" si="2"/>
        <v>43572.032171035578</v>
      </c>
      <c r="AE16">
        <f t="shared" si="3"/>
        <v>0</v>
      </c>
      <c r="AF16">
        <f t="shared" si="4"/>
        <v>0</v>
      </c>
      <c r="AG16">
        <f t="shared" si="5"/>
        <v>-7.6692421207007584</v>
      </c>
      <c r="AH16">
        <f t="shared" si="6"/>
        <v>-61475.746168709389</v>
      </c>
      <c r="AI16">
        <f t="shared" si="7"/>
        <v>-61483.415410830086</v>
      </c>
      <c r="AJ16">
        <f t="shared" si="8"/>
        <v>5340.1282725453202</v>
      </c>
      <c r="AK16">
        <f t="shared" si="30"/>
        <v>3423.851231050663</v>
      </c>
      <c r="AL16">
        <f t="shared" si="9"/>
        <v>-52719.435907234103</v>
      </c>
      <c r="AN16">
        <f t="shared" si="10"/>
        <v>0</v>
      </c>
      <c r="AO16">
        <f t="shared" si="11"/>
        <v>0</v>
      </c>
      <c r="AP16">
        <f t="shared" si="12"/>
        <v>-1.7575923519210355</v>
      </c>
      <c r="AQ16">
        <f t="shared" si="13"/>
        <v>-14088.654340839845</v>
      </c>
      <c r="AR16">
        <f t="shared" si="14"/>
        <v>-14090.411933191765</v>
      </c>
      <c r="AS16">
        <f t="shared" si="15"/>
        <v>1223.8195720498838</v>
      </c>
      <c r="AT16">
        <f t="shared" si="16"/>
        <v>784.65833300099428</v>
      </c>
      <c r="AU16">
        <f t="shared" si="17"/>
        <v>-12081.934028140888</v>
      </c>
      <c r="AW16">
        <v>13</v>
      </c>
      <c r="AX16">
        <f>IF(Z16&gt;0, (R16*SUMPRODUCT(K16:$K$98, X16:$X$98)-K16*$AZ$3)/Z16, 0)</f>
        <v>71017.499977974177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2000000</v>
      </c>
      <c r="S17">
        <f t="shared" si="1"/>
        <v>66290.253550972833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43572.032171035578</v>
      </c>
      <c r="AC17">
        <f t="shared" si="2"/>
        <v>38146.258608894539</v>
      </c>
      <c r="AE17">
        <f t="shared" si="3"/>
        <v>0</v>
      </c>
      <c r="AF17">
        <f t="shared" si="4"/>
        <v>0</v>
      </c>
      <c r="AG17">
        <f t="shared" si="5"/>
        <v>-7.193036790009141</v>
      </c>
      <c r="AH17">
        <f t="shared" si="6"/>
        <v>-63922.065517537623</v>
      </c>
      <c r="AI17">
        <f t="shared" si="7"/>
        <v>-63929.258554327629</v>
      </c>
      <c r="AJ17">
        <f t="shared" si="8"/>
        <v>5425.7735621410393</v>
      </c>
      <c r="AK17">
        <f t="shared" si="30"/>
        <v>3050.0422519724907</v>
      </c>
      <c r="AL17">
        <f t="shared" si="9"/>
        <v>-55453.442740214101</v>
      </c>
      <c r="AN17">
        <f t="shared" si="10"/>
        <v>0</v>
      </c>
      <c r="AO17">
        <f t="shared" si="11"/>
        <v>0</v>
      </c>
      <c r="AP17">
        <f t="shared" si="12"/>
        <v>-1.4718378401109684</v>
      </c>
      <c r="AQ17">
        <f t="shared" si="13"/>
        <v>-13079.721068220038</v>
      </c>
      <c r="AR17">
        <f t="shared" si="14"/>
        <v>-13081.192906060149</v>
      </c>
      <c r="AS17">
        <f t="shared" si="15"/>
        <v>1110.2207695816212</v>
      </c>
      <c r="AT17">
        <f t="shared" si="16"/>
        <v>624.09907406919854</v>
      </c>
      <c r="AU17">
        <f t="shared" si="17"/>
        <v>-11346.873062409328</v>
      </c>
      <c r="AW17">
        <v>14</v>
      </c>
      <c r="AX17">
        <f>IF(Z17&gt;0, (R17*SUMPRODUCT(K17:$K$98, X17:$X$98)-K17*$AZ$3)/Z17, 0)</f>
        <v>66290.253550972833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2000000</v>
      </c>
      <c r="S18">
        <f t="shared" si="1"/>
        <v>61132.388893389878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38146.258608894539</v>
      </c>
      <c r="AC18">
        <f t="shared" si="2"/>
        <v>32801.252521655602</v>
      </c>
      <c r="AE18">
        <f t="shared" si="3"/>
        <v>0</v>
      </c>
      <c r="AF18">
        <f t="shared" si="4"/>
        <v>0</v>
      </c>
      <c r="AG18">
        <f t="shared" si="5"/>
        <v>-6.7070118466289674</v>
      </c>
      <c r="AH18">
        <f t="shared" si="6"/>
        <v>-66255.132076813272</v>
      </c>
      <c r="AI18">
        <f t="shared" si="7"/>
        <v>-66261.839088659894</v>
      </c>
      <c r="AJ18">
        <f t="shared" si="8"/>
        <v>5345.0060872389367</v>
      </c>
      <c r="AK18">
        <f t="shared" si="30"/>
        <v>2670.238102622618</v>
      </c>
      <c r="AL18">
        <f t="shared" si="9"/>
        <v>-58246.594898798336</v>
      </c>
      <c r="AN18">
        <f t="shared" si="10"/>
        <v>0</v>
      </c>
      <c r="AO18">
        <f t="shared" si="11"/>
        <v>0</v>
      </c>
      <c r="AP18">
        <f t="shared" si="12"/>
        <v>-1.2253459886338056</v>
      </c>
      <c r="AQ18">
        <f t="shared" si="13"/>
        <v>-12104.56491999951</v>
      </c>
      <c r="AR18">
        <f t="shared" si="14"/>
        <v>-12105.790265988142</v>
      </c>
      <c r="AS18">
        <f t="shared" si="15"/>
        <v>976.51262857294046</v>
      </c>
      <c r="AT18">
        <f t="shared" si="16"/>
        <v>487.84251803436166</v>
      </c>
      <c r="AU18">
        <f t="shared" si="17"/>
        <v>-10641.43511938084</v>
      </c>
      <c r="AW18">
        <v>15</v>
      </c>
      <c r="AX18">
        <f>IF(Z18&gt;0, (R18*SUMPRODUCT(K18:$K$98, X18:$X$98)-K18*$AZ$3)/Z18, 0)</f>
        <v>61132.388893389878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2000000</v>
      </c>
      <c r="S19">
        <f t="shared" si="1"/>
        <v>55539.340256033131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32801.252521655602</v>
      </c>
      <c r="AC19">
        <f t="shared" si="2"/>
        <v>27602.683120389222</v>
      </c>
      <c r="AE19">
        <f t="shared" si="3"/>
        <v>0</v>
      </c>
      <c r="AF19">
        <f t="shared" si="4"/>
        <v>0</v>
      </c>
      <c r="AG19">
        <f t="shared" si="5"/>
        <v>-6.2124169537175042</v>
      </c>
      <c r="AH19">
        <f t="shared" si="6"/>
        <v>-68403.963911227635</v>
      </c>
      <c r="AI19">
        <f t="shared" si="7"/>
        <v>-68410.176328181347</v>
      </c>
      <c r="AJ19">
        <f t="shared" si="8"/>
        <v>5198.5694012663807</v>
      </c>
      <c r="AK19">
        <f t="shared" si="30"/>
        <v>2296.0876765158923</v>
      </c>
      <c r="AL19">
        <f t="shared" si="9"/>
        <v>-60915.519250399077</v>
      </c>
      <c r="AN19">
        <f t="shared" si="10"/>
        <v>0</v>
      </c>
      <c r="AO19">
        <f t="shared" si="11"/>
        <v>0</v>
      </c>
      <c r="AP19">
        <f t="shared" si="12"/>
        <v>-1.0133797775522448</v>
      </c>
      <c r="AQ19">
        <f t="shared" si="13"/>
        <v>-11158.16826985045</v>
      </c>
      <c r="AR19">
        <f t="shared" si="14"/>
        <v>-11159.181649628001</v>
      </c>
      <c r="AS19">
        <f t="shared" si="15"/>
        <v>847.99927994092388</v>
      </c>
      <c r="AT19">
        <f t="shared" si="16"/>
        <v>374.54163753058555</v>
      </c>
      <c r="AU19">
        <f t="shared" si="17"/>
        <v>-9936.640732156493</v>
      </c>
      <c r="AW19">
        <v>16</v>
      </c>
      <c r="AX19">
        <f>IF(Z19&gt;0, (R19*SUMPRODUCT(K19:$K$98, X19:$X$98)-K19*$AZ$3)/Z19, 0)</f>
        <v>55539.340256033131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2000000</v>
      </c>
      <c r="S20">
        <f t="shared" si="1"/>
        <v>49494.337428261322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27602.683120389222</v>
      </c>
      <c r="AC20">
        <f t="shared" si="2"/>
        <v>22610.582277979069</v>
      </c>
      <c r="AE20">
        <f t="shared" si="3"/>
        <v>0</v>
      </c>
      <c r="AF20">
        <f t="shared" si="4"/>
        <v>0</v>
      </c>
      <c r="AG20">
        <f t="shared" si="5"/>
        <v>-5.710396242487227</v>
      </c>
      <c r="AH20">
        <f t="shared" si="6"/>
        <v>-70383.446670896403</v>
      </c>
      <c r="AI20">
        <f t="shared" si="7"/>
        <v>-70389.157067138891</v>
      </c>
      <c r="AJ20">
        <f t="shared" si="8"/>
        <v>4992.1008424101528</v>
      </c>
      <c r="AK20">
        <f t="shared" si="30"/>
        <v>1932.1878184272457</v>
      </c>
      <c r="AL20">
        <f t="shared" si="9"/>
        <v>-63464.868406301495</v>
      </c>
      <c r="AN20">
        <f t="shared" si="10"/>
        <v>0</v>
      </c>
      <c r="AO20">
        <f t="shared" si="11"/>
        <v>0</v>
      </c>
      <c r="AP20">
        <f t="shared" si="12"/>
        <v>-0.8316868971935174</v>
      </c>
      <c r="AQ20">
        <f t="shared" si="13"/>
        <v>-10250.950702854692</v>
      </c>
      <c r="AR20">
        <f t="shared" si="14"/>
        <v>-10251.782389751887</v>
      </c>
      <c r="AS20">
        <f t="shared" si="15"/>
        <v>727.07123705532092</v>
      </c>
      <c r="AT20">
        <f t="shared" si="16"/>
        <v>281.41222137028643</v>
      </c>
      <c r="AU20">
        <f t="shared" si="17"/>
        <v>-9243.2989313262788</v>
      </c>
      <c r="AW20">
        <v>17</v>
      </c>
      <c r="AX20">
        <f>IF(Z20&gt;0, (R20*SUMPRODUCT(K20:$K$98, X20:$X$98)-K20*$AZ$3)/Z20, 0)</f>
        <v>49494.337428261322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2000000</v>
      </c>
      <c r="S21">
        <f t="shared" si="1"/>
        <v>42925.187038182703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22610.582277979069</v>
      </c>
      <c r="AC21">
        <f t="shared" si="2"/>
        <v>17865.048921053218</v>
      </c>
      <c r="AE21">
        <f t="shared" si="3"/>
        <v>0</v>
      </c>
      <c r="AF21">
        <f t="shared" si="4"/>
        <v>0</v>
      </c>
      <c r="AG21">
        <f t="shared" si="5"/>
        <v>-5.2023794634726768</v>
      </c>
      <c r="AH21">
        <f t="shared" si="6"/>
        <v>-72146.050654348437</v>
      </c>
      <c r="AI21">
        <f t="shared" si="7"/>
        <v>-72151.25303381191</v>
      </c>
      <c r="AJ21">
        <f t="shared" si="8"/>
        <v>4745.533356925851</v>
      </c>
      <c r="AK21">
        <f t="shared" si="30"/>
        <v>1582.740759458535</v>
      </c>
      <c r="AL21">
        <f t="shared" si="9"/>
        <v>-65822.978917427521</v>
      </c>
      <c r="AN21">
        <f t="shared" si="10"/>
        <v>0</v>
      </c>
      <c r="AO21">
        <f t="shared" si="11"/>
        <v>0</v>
      </c>
      <c r="AP21">
        <f t="shared" si="12"/>
        <v>-0.6765152930642061</v>
      </c>
      <c r="AQ21">
        <f t="shared" si="13"/>
        <v>-9381.8428556673334</v>
      </c>
      <c r="AR21">
        <f t="shared" si="14"/>
        <v>-9382.5193709603973</v>
      </c>
      <c r="AS21">
        <f t="shared" si="15"/>
        <v>617.10721262221114</v>
      </c>
      <c r="AT21">
        <f t="shared" si="16"/>
        <v>205.81895962179817</v>
      </c>
      <c r="AU21">
        <f t="shared" si="17"/>
        <v>-8559.5931987163876</v>
      </c>
      <c r="AW21">
        <v>18</v>
      </c>
      <c r="AX21">
        <f>IF(Z21&gt;0, (R21*SUMPRODUCT(K21:$K$98, X21:$X$98)-K21*$AZ$3)/Z21, 0)</f>
        <v>42925.187038182703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2000000</v>
      </c>
      <c r="S22">
        <f t="shared" si="1"/>
        <v>35706.00403336493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17865.048921053218</v>
      </c>
      <c r="AC22">
        <f t="shared" si="2"/>
        <v>13398.757267108092</v>
      </c>
      <c r="AE22">
        <f t="shared" si="3"/>
        <v>0</v>
      </c>
      <c r="AF22">
        <f t="shared" si="4"/>
        <v>0</v>
      </c>
      <c r="AG22">
        <f t="shared" si="5"/>
        <v>-4.6906527451895164</v>
      </c>
      <c r="AH22">
        <f t="shared" si="6"/>
        <v>-73552.467783749365</v>
      </c>
      <c r="AI22">
        <f t="shared" si="7"/>
        <v>-73557.158436494559</v>
      </c>
      <c r="AJ22">
        <f t="shared" si="8"/>
        <v>4466.2916539451253</v>
      </c>
      <c r="AK22">
        <f t="shared" si="30"/>
        <v>1250.5534244737253</v>
      </c>
      <c r="AL22">
        <f t="shared" si="9"/>
        <v>-67840.313358075713</v>
      </c>
      <c r="AN22">
        <f t="shared" si="10"/>
        <v>0</v>
      </c>
      <c r="AO22">
        <f t="shared" si="11"/>
        <v>0</v>
      </c>
      <c r="AP22">
        <f t="shared" si="12"/>
        <v>-0.54461657175592504</v>
      </c>
      <c r="AQ22">
        <f t="shared" si="13"/>
        <v>-8539.9399667039834</v>
      </c>
      <c r="AR22">
        <f t="shared" si="14"/>
        <v>-8540.4845832757401</v>
      </c>
      <c r="AS22">
        <f t="shared" si="15"/>
        <v>518.56672859193236</v>
      </c>
      <c r="AT22">
        <f t="shared" si="16"/>
        <v>145.19772744486013</v>
      </c>
      <c r="AU22">
        <f t="shared" si="17"/>
        <v>-7876.7201272389475</v>
      </c>
      <c r="AW22">
        <v>19</v>
      </c>
      <c r="AX22">
        <f>IF(Z22&gt;0, (R22*SUMPRODUCT(K22:$K$98, X22:$X$98)-K22*$AZ$3)/Z22, 0)</f>
        <v>35706.00403336493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2000000</v>
      </c>
      <c r="S23">
        <f t="shared" si="1"/>
        <v>27676.243156686996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13398.757267108092</v>
      </c>
      <c r="AC23">
        <f t="shared" si="2"/>
        <v>9247.7023019417466</v>
      </c>
      <c r="AE23">
        <f t="shared" si="3"/>
        <v>0</v>
      </c>
      <c r="AF23">
        <f t="shared" si="4"/>
        <v>0</v>
      </c>
      <c r="AG23">
        <f t="shared" si="5"/>
        <v>-4.1767330240535934</v>
      </c>
      <c r="AH23">
        <f t="shared" si="6"/>
        <v>-74722.110989444467</v>
      </c>
      <c r="AI23">
        <f t="shared" si="7"/>
        <v>-74726.287722468522</v>
      </c>
      <c r="AJ23">
        <f t="shared" si="8"/>
        <v>4151.0549651663459</v>
      </c>
      <c r="AK23">
        <f t="shared" si="30"/>
        <v>937.91300869756651</v>
      </c>
      <c r="AL23">
        <f t="shared" si="9"/>
        <v>-69637.319748604612</v>
      </c>
      <c r="AN23">
        <f t="shared" si="10"/>
        <v>0</v>
      </c>
      <c r="AO23">
        <f t="shared" si="11"/>
        <v>0</v>
      </c>
      <c r="AP23">
        <f t="shared" si="12"/>
        <v>-0.43298840120931681</v>
      </c>
      <c r="AQ23">
        <f t="shared" si="13"/>
        <v>-7746.1995262758592</v>
      </c>
      <c r="AR23">
        <f t="shared" si="14"/>
        <v>-7746.6325146770687</v>
      </c>
      <c r="AS23">
        <f t="shared" si="15"/>
        <v>430.32643991092442</v>
      </c>
      <c r="AT23">
        <f t="shared" si="16"/>
        <v>97.230407538772212</v>
      </c>
      <c r="AU23">
        <f t="shared" si="17"/>
        <v>-7219.0756672273719</v>
      </c>
      <c r="AW23">
        <v>20</v>
      </c>
      <c r="AX23">
        <f>IF(Z23&gt;0, (R23*SUMPRODUCT(K23:$K$98, X23:$X$98)-K23*$AZ$3)/Z23, 0)</f>
        <v>27676.243156686996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2000000</v>
      </c>
      <c r="S24">
        <f t="shared" si="1"/>
        <v>18485.31071569684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9247.7023019417466</v>
      </c>
      <c r="AC24">
        <f t="shared" si="2"/>
        <v>5420.1500984673585</v>
      </c>
      <c r="AE24">
        <f t="shared" si="3"/>
        <v>0</v>
      </c>
      <c r="AF24">
        <f t="shared" si="4"/>
        <v>0</v>
      </c>
      <c r="AG24">
        <f t="shared" si="5"/>
        <v>-3.6651737843557228</v>
      </c>
      <c r="AH24">
        <f t="shared" si="6"/>
        <v>-75166.70551317354</v>
      </c>
      <c r="AI24">
        <f t="shared" si="7"/>
        <v>-75170.370686957889</v>
      </c>
      <c r="AJ24">
        <f t="shared" si="8"/>
        <v>3827.5522034743881</v>
      </c>
      <c r="AK24">
        <f t="shared" si="30"/>
        <v>647.33916113592227</v>
      </c>
      <c r="AL24">
        <f t="shared" si="9"/>
        <v>-70695.479322347572</v>
      </c>
      <c r="AN24">
        <f t="shared" si="10"/>
        <v>0</v>
      </c>
      <c r="AO24">
        <f t="shared" si="11"/>
        <v>0</v>
      </c>
      <c r="AP24">
        <f t="shared" si="12"/>
        <v>-0.33924706221669831</v>
      </c>
      <c r="AQ24">
        <f t="shared" si="13"/>
        <v>-6957.4010735030724</v>
      </c>
      <c r="AR24">
        <f t="shared" si="14"/>
        <v>-6957.7403205652881</v>
      </c>
      <c r="AS24">
        <f t="shared" si="15"/>
        <v>354.27674563540205</v>
      </c>
      <c r="AT24">
        <f t="shared" si="16"/>
        <v>59.917461379470978</v>
      </c>
      <c r="AU24">
        <f t="shared" si="17"/>
        <v>-6543.5461135504147</v>
      </c>
      <c r="AW24">
        <v>21</v>
      </c>
      <c r="AX24">
        <f>IF(Z24&gt;0, (R24*SUMPRODUCT(K24:$K$98, X24:$X$98)-K24*$AZ$3)/Z24, 0)</f>
        <v>18485.31071569684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0.127310056</v>
      </c>
      <c r="Q25" s="5">
        <f t="shared" si="29"/>
        <v>12.5</v>
      </c>
      <c r="R25">
        <f t="shared" si="0"/>
        <v>2000000</v>
      </c>
      <c r="S25">
        <f t="shared" si="1"/>
        <v>7754.5777970802446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5420.1500984673585</v>
      </c>
      <c r="AC25">
        <f t="shared" si="2"/>
        <v>1961.5412774655852</v>
      </c>
      <c r="AE25">
        <f t="shared" si="3"/>
        <v>0</v>
      </c>
      <c r="AF25">
        <f t="shared" si="4"/>
        <v>0</v>
      </c>
      <c r="AG25">
        <f t="shared" si="5"/>
        <v>-3.1619085667761069</v>
      </c>
      <c r="AH25">
        <f t="shared" si="6"/>
        <v>-74658.156757769451</v>
      </c>
      <c r="AI25">
        <f t="shared" si="7"/>
        <v>-74661.318666336228</v>
      </c>
      <c r="AJ25">
        <f t="shared" si="8"/>
        <v>3458.6088210017733</v>
      </c>
      <c r="AK25">
        <f t="shared" si="30"/>
        <v>379.41050689271515</v>
      </c>
      <c r="AL25">
        <f t="shared" si="9"/>
        <v>-70823.299338441735</v>
      </c>
      <c r="AN25">
        <f t="shared" si="10"/>
        <v>0</v>
      </c>
      <c r="AO25">
        <f t="shared" si="11"/>
        <v>0</v>
      </c>
      <c r="AP25">
        <f t="shared" si="12"/>
        <v>-0.26130806170168569</v>
      </c>
      <c r="AQ25">
        <f t="shared" si="13"/>
        <v>-6169.9374983776215</v>
      </c>
      <c r="AR25">
        <f t="shared" si="14"/>
        <v>-6170.1988064393236</v>
      </c>
      <c r="AS25">
        <f t="shared" si="15"/>
        <v>285.82811555547448</v>
      </c>
      <c r="AT25">
        <f t="shared" si="16"/>
        <v>31.355436772315031</v>
      </c>
      <c r="AU25">
        <f t="shared" si="17"/>
        <v>-5853.0152541115331</v>
      </c>
      <c r="AW25">
        <v>22</v>
      </c>
      <c r="AX25">
        <f>IF(Z25&gt;0, (R25*SUMPRODUCT(K25:$K$98, X25:$X$98)-K25*$AZ$3)/Z25, 0)</f>
        <v>7754.5777970802446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0.144442719</v>
      </c>
      <c r="Q26" s="5">
        <f t="shared" si="29"/>
        <v>12.5</v>
      </c>
      <c r="R26">
        <f t="shared" si="0"/>
        <v>2000000</v>
      </c>
      <c r="S26">
        <f t="shared" si="1"/>
        <v>-5070.339544251884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1961.5412774655852</v>
      </c>
      <c r="AC26">
        <f t="shared" si="2"/>
        <v>-1084.4745668930009</v>
      </c>
      <c r="AE26">
        <f t="shared" si="3"/>
        <v>0</v>
      </c>
      <c r="AF26">
        <f t="shared" si="4"/>
        <v>0</v>
      </c>
      <c r="AG26">
        <f t="shared" si="5"/>
        <v>-2.673574810493812</v>
      </c>
      <c r="AH26">
        <f t="shared" si="6"/>
        <v>-73074.347298325432</v>
      </c>
      <c r="AI26">
        <f t="shared" si="7"/>
        <v>-73077.020873135931</v>
      </c>
      <c r="AJ26">
        <f t="shared" si="8"/>
        <v>3046.015844358586</v>
      </c>
      <c r="AK26">
        <f t="shared" si="30"/>
        <v>137.30788942259096</v>
      </c>
      <c r="AL26">
        <f t="shared" si="9"/>
        <v>-69893.697139354757</v>
      </c>
      <c r="AN26">
        <f t="shared" si="10"/>
        <v>0</v>
      </c>
      <c r="AO26">
        <f t="shared" si="11"/>
        <v>0</v>
      </c>
      <c r="AP26">
        <f t="shared" si="12"/>
        <v>-0.19727761978201572</v>
      </c>
      <c r="AQ26">
        <f t="shared" si="13"/>
        <v>-5392.0067041158927</v>
      </c>
      <c r="AR26">
        <f t="shared" si="14"/>
        <v>-5392.2039817356754</v>
      </c>
      <c r="AS26">
        <f t="shared" si="15"/>
        <v>224.75928230427181</v>
      </c>
      <c r="AT26">
        <f t="shared" si="16"/>
        <v>10.131668467349831</v>
      </c>
      <c r="AU26">
        <f t="shared" si="17"/>
        <v>-5157.3130309640537</v>
      </c>
      <c r="AW26">
        <v>23</v>
      </c>
      <c r="AX26">
        <f>IF(Z26&gt;0, (R26*SUMPRODUCT(K26:$K$98, X26:$X$98)-K26*$AZ$3)/Z26, 0)</f>
        <v>-5070.339544251884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0.163598735</v>
      </c>
      <c r="Q27" s="5">
        <f t="shared" si="29"/>
        <v>12.5</v>
      </c>
      <c r="R27">
        <f t="shared" si="0"/>
        <v>2000000</v>
      </c>
      <c r="S27">
        <f t="shared" si="1"/>
        <v>-20860.807227913043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-1084.4745668930009</v>
      </c>
      <c r="AC27">
        <f t="shared" si="2"/>
        <v>-3687.2655084918988</v>
      </c>
      <c r="AE27">
        <f t="shared" si="3"/>
        <v>0</v>
      </c>
      <c r="AF27">
        <f t="shared" si="4"/>
        <v>0</v>
      </c>
      <c r="AG27">
        <f t="shared" si="5"/>
        <v>-2.2094456054642211</v>
      </c>
      <c r="AH27">
        <f t="shared" si="6"/>
        <v>-69982.95310794437</v>
      </c>
      <c r="AI27">
        <f t="shared" si="7"/>
        <v>-69985.162553549832</v>
      </c>
      <c r="AJ27">
        <f t="shared" si="8"/>
        <v>2602.7909415988979</v>
      </c>
      <c r="AK27">
        <f t="shared" si="30"/>
        <v>-75.913219682510075</v>
      </c>
      <c r="AL27">
        <f t="shared" si="9"/>
        <v>-67458.284831633442</v>
      </c>
      <c r="AN27">
        <f t="shared" si="10"/>
        <v>0</v>
      </c>
      <c r="AO27">
        <f t="shared" si="11"/>
        <v>0</v>
      </c>
      <c r="AP27">
        <f t="shared" si="12"/>
        <v>-0.14556292370004176</v>
      </c>
      <c r="AQ27">
        <f t="shared" si="13"/>
        <v>-4610.6241485926766</v>
      </c>
      <c r="AR27">
        <f t="shared" si="14"/>
        <v>-4610.7697115163764</v>
      </c>
      <c r="AS27">
        <f t="shared" si="15"/>
        <v>171.47734178299302</v>
      </c>
      <c r="AT27">
        <f t="shared" si="16"/>
        <v>-5.0013225838832103</v>
      </c>
      <c r="AU27">
        <f t="shared" si="17"/>
        <v>-4444.2936923172665</v>
      </c>
      <c r="AW27">
        <v>24</v>
      </c>
      <c r="AX27">
        <f>IF(Z27&gt;0, (R27*SUMPRODUCT(K27:$K$98, X27:$X$98)-K27*$AZ$3)/Z27, 0)</f>
        <v>-20860.807227913043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0.184919743</v>
      </c>
      <c r="Q28" s="5">
        <f t="shared" si="29"/>
        <v>12.5</v>
      </c>
      <c r="R28">
        <f t="shared" si="0"/>
        <v>2000000</v>
      </c>
      <c r="S28">
        <f t="shared" si="1"/>
        <v>-40811.083007301488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-3687.2655084918988</v>
      </c>
      <c r="AC28">
        <f t="shared" si="2"/>
        <v>-5807.5184405515438</v>
      </c>
      <c r="AE28">
        <f t="shared" si="3"/>
        <v>0</v>
      </c>
      <c r="AF28">
        <f t="shared" si="4"/>
        <v>0</v>
      </c>
      <c r="AG28">
        <f t="shared" si="5"/>
        <v>-1.7787810358746559</v>
      </c>
      <c r="AH28">
        <f t="shared" si="6"/>
        <v>-65371.218165587707</v>
      </c>
      <c r="AI28">
        <f t="shared" si="7"/>
        <v>-65372.996946623578</v>
      </c>
      <c r="AJ28">
        <f t="shared" si="8"/>
        <v>2120.252932059645</v>
      </c>
      <c r="AK28">
        <f t="shared" si="30"/>
        <v>-258.10858559443295</v>
      </c>
      <c r="AL28">
        <f t="shared" si="9"/>
        <v>-63510.852600158367</v>
      </c>
      <c r="AN28">
        <f t="shared" si="10"/>
        <v>0</v>
      </c>
      <c r="AO28">
        <f t="shared" si="11"/>
        <v>0</v>
      </c>
      <c r="AP28">
        <f t="shared" si="12"/>
        <v>-0.10463378216259019</v>
      </c>
      <c r="AQ28">
        <f t="shared" si="13"/>
        <v>-3845.3512058486181</v>
      </c>
      <c r="AR28">
        <f t="shared" si="14"/>
        <v>-3845.4558396307807</v>
      </c>
      <c r="AS28">
        <f t="shared" si="15"/>
        <v>124.72028819085914</v>
      </c>
      <c r="AT28">
        <f t="shared" si="16"/>
        <v>-15.18280045418993</v>
      </c>
      <c r="AU28">
        <f t="shared" si="17"/>
        <v>-3735.9183518941113</v>
      </c>
      <c r="AW28">
        <v>25</v>
      </c>
      <c r="AX28">
        <f>IF(Z28&gt;0, (R28*SUMPRODUCT(K28:$K$98, X28:$X$98)-K28*$AZ$3)/Z28, 0)</f>
        <v>-40811.083007301488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2000000</v>
      </c>
      <c r="S29">
        <f t="shared" si="1"/>
        <v>-66778.332490788685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-5807.5184405515438</v>
      </c>
      <c r="AC29">
        <f t="shared" si="2"/>
        <v>-7429.3239173528164</v>
      </c>
      <c r="AE29">
        <f t="shared" si="3"/>
        <v>0</v>
      </c>
      <c r="AF29">
        <f t="shared" si="4"/>
        <v>0</v>
      </c>
      <c r="AG29">
        <f t="shared" si="5"/>
        <v>-1.3906688817023112</v>
      </c>
      <c r="AH29">
        <f t="shared" si="6"/>
        <v>-59251.895010175678</v>
      </c>
      <c r="AI29">
        <f t="shared" si="7"/>
        <v>-59253.285679057379</v>
      </c>
      <c r="AJ29">
        <f t="shared" si="8"/>
        <v>1621.8054768012726</v>
      </c>
      <c r="AK29">
        <f t="shared" si="30"/>
        <v>-406.52629083860808</v>
      </c>
      <c r="AL29">
        <f t="shared" si="9"/>
        <v>-58038.006493094712</v>
      </c>
      <c r="AN29">
        <f t="shared" si="10"/>
        <v>0</v>
      </c>
      <c r="AO29">
        <f t="shared" si="11"/>
        <v>0</v>
      </c>
      <c r="AP29">
        <f t="shared" si="12"/>
        <v>-7.3039055304513226E-2</v>
      </c>
      <c r="AQ29">
        <f t="shared" si="13"/>
        <v>-3111.9574857013499</v>
      </c>
      <c r="AR29">
        <f t="shared" si="14"/>
        <v>-3112.0305247566544</v>
      </c>
      <c r="AS29">
        <f t="shared" si="15"/>
        <v>85.178536366076017</v>
      </c>
      <c r="AT29">
        <f t="shared" si="16"/>
        <v>-21.351089846026845</v>
      </c>
      <c r="AU29">
        <f t="shared" si="17"/>
        <v>-3048.2030782366051</v>
      </c>
      <c r="AW29">
        <v>26</v>
      </c>
      <c r="AX29">
        <f>IF(Z29&gt;0, (R29*SUMPRODUCT(K29:$K$98, X29:$X$98)-K29*$AZ$3)/Z29, 0)</f>
        <v>-66778.332490788685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2000000</v>
      </c>
      <c r="S30">
        <f t="shared" si="1"/>
        <v>-101695.4599239907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-7429.3239173528164</v>
      </c>
      <c r="AC30">
        <f t="shared" si="2"/>
        <v>-8555.9727164047526</v>
      </c>
      <c r="AE30">
        <f t="shared" si="3"/>
        <v>0</v>
      </c>
      <c r="AF30">
        <f t="shared" si="4"/>
        <v>0</v>
      </c>
      <c r="AG30">
        <f t="shared" si="5"/>
        <v>-1.0516660137531786</v>
      </c>
      <c r="AH30">
        <f t="shared" si="6"/>
        <v>-52015.388661137527</v>
      </c>
      <c r="AI30">
        <f t="shared" si="7"/>
        <v>-52016.440327151278</v>
      </c>
      <c r="AJ30">
        <f t="shared" si="8"/>
        <v>1126.6487990519363</v>
      </c>
      <c r="AK30">
        <f t="shared" si="30"/>
        <v>-520.05267421469716</v>
      </c>
      <c r="AL30">
        <f t="shared" si="9"/>
        <v>-51409.844202314038</v>
      </c>
      <c r="AN30">
        <f t="shared" si="10"/>
        <v>0</v>
      </c>
      <c r="AO30">
        <f t="shared" si="11"/>
        <v>0</v>
      </c>
      <c r="AP30">
        <f t="shared" si="12"/>
        <v>-4.9316384181752083E-2</v>
      </c>
      <c r="AQ30">
        <f t="shared" si="13"/>
        <v>-2439.187781129393</v>
      </c>
      <c r="AR30">
        <f t="shared" si="14"/>
        <v>-2439.2370975135746</v>
      </c>
      <c r="AS30">
        <f t="shared" si="15"/>
        <v>52.832595410842202</v>
      </c>
      <c r="AT30">
        <f t="shared" si="16"/>
        <v>-24.387131599689429</v>
      </c>
      <c r="AU30">
        <f t="shared" si="17"/>
        <v>-2410.7916337024217</v>
      </c>
      <c r="AW30">
        <v>27</v>
      </c>
      <c r="AX30">
        <f>IF(Z30&gt;0, (R30*SUMPRODUCT(K30:$K$98, X30:$X$98)-K30*$AZ$3)/Z30, 0)</f>
        <v>-101695.4599239907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2000000</v>
      </c>
      <c r="S31">
        <f t="shared" si="1"/>
        <v>-150687.61738378229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-8555.9727164047526</v>
      </c>
      <c r="AC31">
        <f t="shared" si="2"/>
        <v>-9222.5634558828824</v>
      </c>
      <c r="AE31">
        <f t="shared" si="3"/>
        <v>0</v>
      </c>
      <c r="AF31">
        <f t="shared" si="4"/>
        <v>0</v>
      </c>
      <c r="AG31">
        <f t="shared" si="5"/>
        <v>-0.76503992298801349</v>
      </c>
      <c r="AH31">
        <f t="shared" si="6"/>
        <v>-44177.50890042133</v>
      </c>
      <c r="AI31">
        <f t="shared" si="7"/>
        <v>-44178.273940344319</v>
      </c>
      <c r="AJ31">
        <f t="shared" si="8"/>
        <v>666.59073947812976</v>
      </c>
      <c r="AK31">
        <f t="shared" si="30"/>
        <v>-598.91809014833279</v>
      </c>
      <c r="AL31">
        <f t="shared" si="9"/>
        <v>-44110.601291014522</v>
      </c>
      <c r="AN31">
        <f t="shared" si="10"/>
        <v>0</v>
      </c>
      <c r="AO31">
        <f t="shared" si="11"/>
        <v>0</v>
      </c>
      <c r="AP31">
        <f t="shared" si="12"/>
        <v>-3.2031661348223134E-2</v>
      </c>
      <c r="AQ31">
        <f t="shared" si="13"/>
        <v>-1849.679947132093</v>
      </c>
      <c r="AR31">
        <f t="shared" si="14"/>
        <v>-1849.7119787934412</v>
      </c>
      <c r="AS31">
        <f t="shared" si="15"/>
        <v>27.90966612752786</v>
      </c>
      <c r="AT31">
        <f t="shared" si="16"/>
        <v>-25.076261855757487</v>
      </c>
      <c r="AU31">
        <f t="shared" si="17"/>
        <v>-1846.8785745216708</v>
      </c>
      <c r="AW31">
        <v>28</v>
      </c>
      <c r="AX31">
        <f>IF(Z31&gt;0, (R31*SUMPRODUCT(K31:$K$98, X31:$X$98)-K31*$AZ$3)/Z31, 0)</f>
        <v>-150687.61738378229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2000000</v>
      </c>
      <c r="S32">
        <f t="shared" si="1"/>
        <v>-223056.34334195856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-9222.5634558828824</v>
      </c>
      <c r="AC32">
        <f t="shared" si="2"/>
        <v>-9489.5674729692037</v>
      </c>
      <c r="AE32">
        <f t="shared" si="3"/>
        <v>0</v>
      </c>
      <c r="AF32">
        <f t="shared" si="4"/>
        <v>0</v>
      </c>
      <c r="AG32">
        <f t="shared" si="5"/>
        <v>-0.53179206488767816</v>
      </c>
      <c r="AH32">
        <f t="shared" si="6"/>
        <v>-36095.593419272824</v>
      </c>
      <c r="AI32">
        <f t="shared" si="7"/>
        <v>-36096.125211337712</v>
      </c>
      <c r="AJ32">
        <f t="shared" si="8"/>
        <v>267.00401708632126</v>
      </c>
      <c r="AK32">
        <f t="shared" si="30"/>
        <v>-645.57944191180184</v>
      </c>
      <c r="AL32">
        <f t="shared" si="9"/>
        <v>-36474.700636163194</v>
      </c>
      <c r="AN32">
        <f t="shared" si="10"/>
        <v>0</v>
      </c>
      <c r="AO32">
        <f t="shared" si="11"/>
        <v>0</v>
      </c>
      <c r="AP32">
        <f t="shared" si="12"/>
        <v>-1.9880128869176318E-2</v>
      </c>
      <c r="AQ32">
        <f t="shared" si="13"/>
        <v>-1349.371485894774</v>
      </c>
      <c r="AR32">
        <f t="shared" si="14"/>
        <v>-1349.3913660236433</v>
      </c>
      <c r="AS32">
        <f t="shared" si="15"/>
        <v>9.9814845288918725</v>
      </c>
      <c r="AT32">
        <f t="shared" si="16"/>
        <v>-24.133873647039671</v>
      </c>
      <c r="AU32">
        <f t="shared" si="17"/>
        <v>-1363.5437551417911</v>
      </c>
      <c r="AW32">
        <v>29</v>
      </c>
      <c r="AX32">
        <f>IF(Z32&gt;0, (R32*SUMPRODUCT(K32:$K$98, X32:$X$98)-K32*$AZ$3)/Z32, 0)</f>
        <v>-223056.34334195856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2000000</v>
      </c>
      <c r="S33">
        <f t="shared" si="1"/>
        <v>-336384.22561271582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-9489.5674729692037</v>
      </c>
      <c r="AC33">
        <f t="shared" si="2"/>
        <v>-9425.8354498945409</v>
      </c>
      <c r="AE33">
        <f t="shared" si="3"/>
        <v>0</v>
      </c>
      <c r="AF33">
        <f t="shared" si="4"/>
        <v>0</v>
      </c>
      <c r="AG33">
        <f t="shared" si="5"/>
        <v>-0.35026298545679446</v>
      </c>
      <c r="AH33">
        <f t="shared" si="6"/>
        <v>-28193.785405121103</v>
      </c>
      <c r="AI33">
        <f t="shared" si="7"/>
        <v>-28194.135668106559</v>
      </c>
      <c r="AJ33">
        <f t="shared" si="8"/>
        <v>-63.73202307466272</v>
      </c>
      <c r="AK33">
        <f t="shared" si="30"/>
        <v>-664.26972310784436</v>
      </c>
      <c r="AL33">
        <f t="shared" si="9"/>
        <v>-28922.137414289067</v>
      </c>
      <c r="AN33">
        <f t="shared" si="10"/>
        <v>0</v>
      </c>
      <c r="AO33">
        <f t="shared" si="11"/>
        <v>0</v>
      </c>
      <c r="AP33">
        <f t="shared" si="12"/>
        <v>-1.1691051266529206E-2</v>
      </c>
      <c r="AQ33">
        <f t="shared" si="13"/>
        <v>-941.05002313883472</v>
      </c>
      <c r="AR33">
        <f t="shared" si="14"/>
        <v>-941.06171419010116</v>
      </c>
      <c r="AS33">
        <f t="shared" si="15"/>
        <v>-2.1272426148991781</v>
      </c>
      <c r="AT33">
        <f t="shared" si="16"/>
        <v>-22.171944253626879</v>
      </c>
      <c r="AU33">
        <f t="shared" si="17"/>
        <v>-965.36090105862729</v>
      </c>
      <c r="AW33">
        <v>30</v>
      </c>
      <c r="AX33">
        <f>IF(Z33&gt;0, (R33*SUMPRODUCT(K33:$K$98, X33:$X$98)-K33*$AZ$3)/Z33, 0)</f>
        <v>-336384.22561271582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2000000</v>
      </c>
      <c r="S34">
        <f t="shared" si="1"/>
        <v>-524733.77208476979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-9425.8354498945409</v>
      </c>
      <c r="AC34">
        <f t="shared" si="2"/>
        <v>-9105.18591145352</v>
      </c>
      <c r="AE34">
        <f t="shared" si="3"/>
        <v>0</v>
      </c>
      <c r="AF34">
        <f t="shared" si="4"/>
        <v>0</v>
      </c>
      <c r="AG34">
        <f t="shared" si="5"/>
        <v>-0.2169001309768612</v>
      </c>
      <c r="AH34">
        <f t="shared" si="6"/>
        <v>-20777.635940058452</v>
      </c>
      <c r="AI34">
        <f t="shared" si="7"/>
        <v>-20777.852840189429</v>
      </c>
      <c r="AJ34">
        <f t="shared" si="8"/>
        <v>-320.64953844102092</v>
      </c>
      <c r="AK34">
        <f t="shared" si="30"/>
        <v>-659.80848149261794</v>
      </c>
      <c r="AL34">
        <f t="shared" si="9"/>
        <v>-21758.310860123071</v>
      </c>
      <c r="AN34">
        <f t="shared" si="10"/>
        <v>0</v>
      </c>
      <c r="AO34">
        <f t="shared" si="11"/>
        <v>0</v>
      </c>
      <c r="AP34">
        <f t="shared" si="12"/>
        <v>-6.4639964832942896E-3</v>
      </c>
      <c r="AQ34">
        <f t="shared" si="13"/>
        <v>-619.20924179632993</v>
      </c>
      <c r="AR34">
        <f t="shared" si="14"/>
        <v>-619.2157057928132</v>
      </c>
      <c r="AS34">
        <f t="shared" si="15"/>
        <v>-9.5559070412631915</v>
      </c>
      <c r="AT34">
        <f t="shared" si="16"/>
        <v>-19.663426134449942</v>
      </c>
      <c r="AU34">
        <f t="shared" si="17"/>
        <v>-648.43503896852644</v>
      </c>
      <c r="AW34">
        <v>31</v>
      </c>
      <c r="AX34">
        <f>IF(Z34&gt;0, (R34*SUMPRODUCT(K34:$K$98, X34:$X$98)-K34*$AZ$3)/Z34, 0)</f>
        <v>-524733.77208476979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0.411916369</v>
      </c>
      <c r="Q35" s="5">
        <f t="shared" si="29"/>
        <v>12.5</v>
      </c>
      <c r="R35">
        <f t="shared" ref="R35:R69" si="31">$C$6</f>
        <v>2000000</v>
      </c>
      <c r="S35">
        <f t="shared" ref="S35:S69" si="32">AX35</f>
        <v>-857138.07875332329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-9105.18591145352</v>
      </c>
      <c r="AC35">
        <f t="shared" ref="AC35:AC69" si="33">S35*Z35</f>
        <v>-8597.8776875535514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-0.1253864152794795</v>
      </c>
      <c r="AH35">
        <f t="shared" ref="AH35:AH69" si="37">-X35*R35</f>
        <v>-14295.154302018096</v>
      </c>
      <c r="AI35">
        <f t="shared" ref="AI35:AI66" si="38">SUM(AE35:AH35)</f>
        <v>-14295.279688433375</v>
      </c>
      <c r="AJ35">
        <f t="shared" ref="AJ35:AJ69" si="39">AB35-AC35</f>
        <v>-507.30822389996865</v>
      </c>
      <c r="AK35">
        <f t="shared" si="30"/>
        <v>-637.36301380174643</v>
      </c>
      <c r="AL35">
        <f t="shared" ref="AL35:AL66" si="40">SUM(AI35:AK35)</f>
        <v>-15439.95092613509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-3.3363665694946371E-3</v>
      </c>
      <c r="AQ35">
        <f t="shared" ref="AQ35:AQ69" si="44">AH35*$K35</f>
        <v>-380.37513723247906</v>
      </c>
      <c r="AR35">
        <f t="shared" ref="AR35:AR69" si="45">AI35*$K35</f>
        <v>-380.3784735990485</v>
      </c>
      <c r="AS35">
        <f t="shared" ref="AS35:AS69" si="46">AJ35*$K35</f>
        <v>-13.498800447216851</v>
      </c>
      <c r="AT35">
        <f t="shared" ref="AT35:AT69" si="47">AK35*$K35</f>
        <v>-16.959386287108497</v>
      </c>
      <c r="AU35">
        <f t="shared" ref="AU35:AU69" si="48">AL35*$K35</f>
        <v>-410.83666033337386</v>
      </c>
      <c r="AW35">
        <v>32</v>
      </c>
      <c r="AX35">
        <f>IF(Z35&gt;0, (R35*SUMPRODUCT(K35:$K$98, X35:$X$98)-K35*$AZ$3)/Z35, 0)</f>
        <v>-857138.07875332329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0.41929138799999999</v>
      </c>
      <c r="Q36" s="5">
        <f t="shared" si="29"/>
        <v>12.5</v>
      </c>
      <c r="R36">
        <f t="shared" si="31"/>
        <v>2000000</v>
      </c>
      <c r="S36">
        <f t="shared" si="32"/>
        <v>-1392630.8596695689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-8597.8776875535514</v>
      </c>
      <c r="AC36">
        <f t="shared" si="33"/>
        <v>-7972.4336589857621</v>
      </c>
      <c r="AE36">
        <f t="shared" si="34"/>
        <v>0</v>
      </c>
      <c r="AF36">
        <f t="shared" si="35"/>
        <v>0</v>
      </c>
      <c r="AG36">
        <f t="shared" si="36"/>
        <v>-7.1559107027807337E-2</v>
      </c>
      <c r="AH36">
        <f t="shared" si="37"/>
        <v>-8411.7510558203776</v>
      </c>
      <c r="AI36">
        <f t="shared" si="38"/>
        <v>-8411.8226149274051</v>
      </c>
      <c r="AJ36">
        <f t="shared" si="39"/>
        <v>-625.44402856778925</v>
      </c>
      <c r="AK36">
        <f t="shared" si="30"/>
        <v>-601.85143812874867</v>
      </c>
      <c r="AL36">
        <f t="shared" si="40"/>
        <v>-9639.118081623943</v>
      </c>
      <c r="AN36">
        <f t="shared" si="41"/>
        <v>0</v>
      </c>
      <c r="AO36">
        <f t="shared" si="42"/>
        <v>0</v>
      </c>
      <c r="AP36">
        <f t="shared" si="43"/>
        <v>-1.7000831553566837E-3</v>
      </c>
      <c r="AQ36">
        <f t="shared" si="44"/>
        <v>-199.84425282860064</v>
      </c>
      <c r="AR36">
        <f t="shared" si="45"/>
        <v>-199.845952911756</v>
      </c>
      <c r="AS36">
        <f t="shared" si="46"/>
        <v>-14.859140950058668</v>
      </c>
      <c r="AT36">
        <f t="shared" si="47"/>
        <v>-14.298634156967246</v>
      </c>
      <c r="AU36">
        <f t="shared" si="48"/>
        <v>-229.00372801878191</v>
      </c>
      <c r="AW36">
        <v>33</v>
      </c>
      <c r="AX36">
        <f>IF(Z36&gt;0, (R36*SUMPRODUCT(K36:$K$98, X36:$X$98)-K36*$AZ$3)/Z36, 0)</f>
        <v>-1392630.8596695689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31"/>
        <v>2000000</v>
      </c>
      <c r="S37">
        <f t="shared" si="32"/>
        <v>-2257991.6302086818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-7972.4336589857621</v>
      </c>
      <c r="AC37">
        <f t="shared" si="33"/>
        <v>-7274.225085206981</v>
      </c>
      <c r="AE37">
        <f t="shared" si="34"/>
        <v>0</v>
      </c>
      <c r="AF37">
        <f t="shared" si="35"/>
        <v>0</v>
      </c>
      <c r="AG37">
        <f t="shared" si="36"/>
        <v>-4.0269331537196085E-2</v>
      </c>
      <c r="AH37">
        <f t="shared" si="37"/>
        <v>-4891.8695072533101</v>
      </c>
      <c r="AI37">
        <f t="shared" si="38"/>
        <v>-4891.9097765848474</v>
      </c>
      <c r="AJ37">
        <f t="shared" si="39"/>
        <v>-698.2085737787811</v>
      </c>
      <c r="AK37">
        <f t="shared" si="30"/>
        <v>-558.07035612900336</v>
      </c>
      <c r="AL37">
        <f t="shared" si="40"/>
        <v>-6148.1887064926323</v>
      </c>
      <c r="AN37">
        <f t="shared" si="41"/>
        <v>0</v>
      </c>
      <c r="AO37">
        <f t="shared" si="42"/>
        <v>0</v>
      </c>
      <c r="AP37">
        <f t="shared" si="43"/>
        <v>-8.542040961883392E-4</v>
      </c>
      <c r="AQ37">
        <f t="shared" si="44"/>
        <v>-103.76767658173959</v>
      </c>
      <c r="AR37">
        <f t="shared" si="45"/>
        <v>-103.76853078583579</v>
      </c>
      <c r="AS37">
        <f t="shared" si="46"/>
        <v>-14.810591607778665</v>
      </c>
      <c r="AT37">
        <f t="shared" si="47"/>
        <v>-11.83794133077066</v>
      </c>
      <c r="AU37">
        <f t="shared" si="48"/>
        <v>-130.41706372438512</v>
      </c>
      <c r="AW37">
        <v>34</v>
      </c>
      <c r="AX37">
        <f>IF(Z37&gt;0, (R37*SUMPRODUCT(K37:$K$98, X37:$X$98)-K37*$AZ$3)/Z37, 0)</f>
        <v>-2257991.6302086818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0.43603590599999997</v>
      </c>
      <c r="Q38" s="5">
        <f t="shared" si="60"/>
        <v>12.5</v>
      </c>
      <c r="R38">
        <f t="shared" si="31"/>
        <v>2000000</v>
      </c>
      <c r="S38">
        <f t="shared" si="32"/>
        <v>-3684905.371593981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-7274.225085206981</v>
      </c>
      <c r="AC38">
        <f t="shared" si="33"/>
        <v>-6576.1598808892741</v>
      </c>
      <c r="AE38">
        <f t="shared" si="34"/>
        <v>0</v>
      </c>
      <c r="AF38">
        <f t="shared" si="35"/>
        <v>0</v>
      </c>
      <c r="AG38">
        <f t="shared" si="36"/>
        <v>-2.2307763760988458E-2</v>
      </c>
      <c r="AH38">
        <f t="shared" si="37"/>
        <v>-2809.4199137337064</v>
      </c>
      <c r="AI38">
        <f t="shared" si="38"/>
        <v>-2809.4422214974675</v>
      </c>
      <c r="AJ38">
        <f t="shared" si="39"/>
        <v>-698.06520431770696</v>
      </c>
      <c r="AK38">
        <f t="shared" si="30"/>
        <v>-509.19575596448874</v>
      </c>
      <c r="AL38">
        <f t="shared" si="40"/>
        <v>-4016.7031817796633</v>
      </c>
      <c r="AN38">
        <f t="shared" si="41"/>
        <v>0</v>
      </c>
      <c r="AO38">
        <f t="shared" si="42"/>
        <v>0</v>
      </c>
      <c r="AP38">
        <f t="shared" si="43"/>
        <v>-4.2249856985362695E-4</v>
      </c>
      <c r="AQ38">
        <f t="shared" si="44"/>
        <v>-53.209093855770512</v>
      </c>
      <c r="AR38">
        <f t="shared" si="45"/>
        <v>-53.209516354340366</v>
      </c>
      <c r="AS38">
        <f t="shared" si="46"/>
        <v>-13.221027156679137</v>
      </c>
      <c r="AT38">
        <f t="shared" si="47"/>
        <v>-9.6439284984162086</v>
      </c>
      <c r="AU38">
        <f t="shared" si="48"/>
        <v>-76.074472009435709</v>
      </c>
      <c r="AW38">
        <v>35</v>
      </c>
      <c r="AX38">
        <f>IF(Z38&gt;0, (R38*SUMPRODUCT(K38:$K$98, X38:$X$98)-K38*$AZ$3)/Z38, 0)</f>
        <v>-3684905.371593981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0.445743585</v>
      </c>
      <c r="Q39" s="5">
        <f t="shared" si="60"/>
        <v>12.5</v>
      </c>
      <c r="R39">
        <f t="shared" si="31"/>
        <v>2000000</v>
      </c>
      <c r="S39">
        <f t="shared" si="32"/>
        <v>-6088230.8413217738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-6576.1598808892741</v>
      </c>
      <c r="AC39">
        <f t="shared" si="33"/>
        <v>-5913.4467596562517</v>
      </c>
      <c r="AE39">
        <f t="shared" si="34"/>
        <v>0</v>
      </c>
      <c r="AF39">
        <f t="shared" si="35"/>
        <v>0</v>
      </c>
      <c r="AG39">
        <f t="shared" si="36"/>
        <v>-1.2141143531222495E-2</v>
      </c>
      <c r="AH39">
        <f t="shared" si="37"/>
        <v>-1590.9668147449725</v>
      </c>
      <c r="AI39">
        <f t="shared" si="38"/>
        <v>-1590.9789558885036</v>
      </c>
      <c r="AJ39">
        <f t="shared" si="39"/>
        <v>-662.71312123302232</v>
      </c>
      <c r="AK39">
        <f t="shared" si="30"/>
        <v>-460.33119166224924</v>
      </c>
      <c r="AL39">
        <f t="shared" si="40"/>
        <v>-2714.0232687837752</v>
      </c>
      <c r="AN39">
        <f t="shared" si="41"/>
        <v>0</v>
      </c>
      <c r="AO39">
        <f t="shared" si="42"/>
        <v>0</v>
      </c>
      <c r="AP39">
        <f t="shared" si="43"/>
        <v>-2.0531031872425182E-4</v>
      </c>
      <c r="AQ39">
        <f t="shared" si="44"/>
        <v>-26.903718169132652</v>
      </c>
      <c r="AR39">
        <f t="shared" si="45"/>
        <v>-26.903923479451375</v>
      </c>
      <c r="AS39">
        <f t="shared" si="46"/>
        <v>-11.206674378998587</v>
      </c>
      <c r="AT39">
        <f t="shared" si="47"/>
        <v>-7.7843362477220248</v>
      </c>
      <c r="AU39">
        <f t="shared" si="48"/>
        <v>-45.894934106171988</v>
      </c>
      <c r="AW39">
        <v>36</v>
      </c>
      <c r="AX39">
        <f>IF(Z39&gt;0, (R39*SUMPRODUCT(K39:$K$98, X39:$X$98)-K39*$AZ$3)/Z39, 0)</f>
        <v>-6088230.8413217738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0.45538508599999999</v>
      </c>
      <c r="Q40" s="5">
        <f t="shared" si="60"/>
        <v>12.5</v>
      </c>
      <c r="R40">
        <f t="shared" si="31"/>
        <v>2000000</v>
      </c>
      <c r="S40">
        <f t="shared" si="32"/>
        <v>-10208881.189849427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-5913.4467596562517</v>
      </c>
      <c r="AC40">
        <f t="shared" si="33"/>
        <v>-5301.1342143532484</v>
      </c>
      <c r="AE40">
        <f t="shared" si="34"/>
        <v>0</v>
      </c>
      <c r="AF40">
        <f t="shared" si="35"/>
        <v>0</v>
      </c>
      <c r="AG40">
        <f t="shared" si="36"/>
        <v>-6.4908364048061711E-3</v>
      </c>
      <c r="AH40">
        <f t="shared" si="37"/>
        <v>-884.62331057665597</v>
      </c>
      <c r="AI40">
        <f t="shared" si="38"/>
        <v>-884.62980141306082</v>
      </c>
      <c r="AJ40">
        <f t="shared" si="39"/>
        <v>-612.31254530300339</v>
      </c>
      <c r="AK40">
        <f t="shared" ref="AK40:AK69" si="61">G40*SUM(AB40:AB40, AE40:AF40)</f>
        <v>-413.94127317593768</v>
      </c>
      <c r="AL40">
        <f t="shared" si="40"/>
        <v>-1910.8836198920017</v>
      </c>
      <c r="AN40">
        <f t="shared" si="41"/>
        <v>0</v>
      </c>
      <c r="AO40">
        <f t="shared" si="42"/>
        <v>0</v>
      </c>
      <c r="AP40">
        <f t="shared" si="43"/>
        <v>-9.8001748560784362E-5</v>
      </c>
      <c r="AQ40">
        <f t="shared" si="44"/>
        <v>-13.356465306990119</v>
      </c>
      <c r="AR40">
        <f t="shared" si="45"/>
        <v>-13.35656330873868</v>
      </c>
      <c r="AS40">
        <f t="shared" si="46"/>
        <v>-9.2449872963930861</v>
      </c>
      <c r="AT40">
        <f t="shared" si="47"/>
        <v>-6.2498830724929677</v>
      </c>
      <c r="AU40">
        <f t="shared" si="48"/>
        <v>-28.85143367762473</v>
      </c>
      <c r="AW40">
        <v>37</v>
      </c>
      <c r="AX40">
        <f>IF(Z40&gt;0, (R40*SUMPRODUCT(K40:$K$98, X40:$X$98)-K40*$AZ$3)/Z40, 0)</f>
        <v>-10208881.189849427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0.465797664</v>
      </c>
      <c r="Q41" s="5">
        <f t="shared" si="60"/>
        <v>12.5</v>
      </c>
      <c r="R41">
        <f t="shared" si="31"/>
        <v>2000000</v>
      </c>
      <c r="S41">
        <f t="shared" si="32"/>
        <v>-17427427.229906254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-5301.1342143532484</v>
      </c>
      <c r="AC41">
        <f t="shared" si="33"/>
        <v>-4743.7618729886872</v>
      </c>
      <c r="AE41">
        <f t="shared" si="34"/>
        <v>0</v>
      </c>
      <c r="AF41">
        <f t="shared" si="35"/>
        <v>0</v>
      </c>
      <c r="AG41">
        <f t="shared" si="36"/>
        <v>-3.4025116059932369E-3</v>
      </c>
      <c r="AH41">
        <f t="shared" si="37"/>
        <v>-483.74662956237967</v>
      </c>
      <c r="AI41">
        <f t="shared" si="38"/>
        <v>-483.75003207398566</v>
      </c>
      <c r="AJ41">
        <f t="shared" si="39"/>
        <v>-557.37234136456118</v>
      </c>
      <c r="AK41">
        <f t="shared" si="61"/>
        <v>-371.07939500472742</v>
      </c>
      <c r="AL41">
        <f t="shared" si="40"/>
        <v>-1412.2017684432744</v>
      </c>
      <c r="AN41">
        <f t="shared" si="41"/>
        <v>0</v>
      </c>
      <c r="AO41">
        <f t="shared" si="42"/>
        <v>0</v>
      </c>
      <c r="AP41">
        <f t="shared" si="43"/>
        <v>-4.5868522792542684E-5</v>
      </c>
      <c r="AQ41">
        <f t="shared" si="44"/>
        <v>-6.5212836496469597</v>
      </c>
      <c r="AR41">
        <f t="shared" si="45"/>
        <v>-6.521329518169753</v>
      </c>
      <c r="AS41">
        <f t="shared" si="46"/>
        <v>-7.5138159407836191</v>
      </c>
      <c r="AT41">
        <f t="shared" si="47"/>
        <v>-5.0024410372727237</v>
      </c>
      <c r="AU41">
        <f t="shared" si="48"/>
        <v>-19.037586496226098</v>
      </c>
      <c r="AW41">
        <v>38</v>
      </c>
      <c r="AX41">
        <f>IF(Z41&gt;0, (R41*SUMPRODUCT(K41:$K$98, X41:$X$98)-K41*$AZ$3)/Z41, 0)</f>
        <v>-17427427.229906254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0.47670810299999999</v>
      </c>
      <c r="Q42" s="5">
        <f t="shared" si="60"/>
        <v>12.5</v>
      </c>
      <c r="R42">
        <f t="shared" si="31"/>
        <v>2000000</v>
      </c>
      <c r="S42">
        <f t="shared" si="32"/>
        <v>-30351763.909222521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-4743.7618729886872</v>
      </c>
      <c r="AC42">
        <f t="shared" si="33"/>
        <v>-4240.7038649673086</v>
      </c>
      <c r="AE42">
        <f t="shared" si="34"/>
        <v>0</v>
      </c>
      <c r="AF42">
        <f t="shared" si="35"/>
        <v>0</v>
      </c>
      <c r="AG42">
        <f t="shared" si="36"/>
        <v>-1.7464816368047854E-3</v>
      </c>
      <c r="AH42">
        <f t="shared" si="37"/>
        <v>-259.5207765005631</v>
      </c>
      <c r="AI42">
        <f t="shared" si="38"/>
        <v>-259.52252298219992</v>
      </c>
      <c r="AJ42">
        <f t="shared" si="39"/>
        <v>-503.05800802137855</v>
      </c>
      <c r="AK42">
        <f t="shared" si="61"/>
        <v>-332.06333110920815</v>
      </c>
      <c r="AL42">
        <f t="shared" si="40"/>
        <v>-1094.6438621127866</v>
      </c>
      <c r="AN42">
        <f t="shared" si="41"/>
        <v>0</v>
      </c>
      <c r="AO42">
        <f t="shared" si="42"/>
        <v>0</v>
      </c>
      <c r="AP42">
        <f t="shared" si="43"/>
        <v>-2.1021375961403547E-5</v>
      </c>
      <c r="AQ42">
        <f t="shared" si="44"/>
        <v>-3.1236994982636119</v>
      </c>
      <c r="AR42">
        <f t="shared" si="45"/>
        <v>-3.1237205196395736</v>
      </c>
      <c r="AS42">
        <f t="shared" si="46"/>
        <v>-6.0550144325360504</v>
      </c>
      <c r="AT42">
        <f t="shared" si="47"/>
        <v>-3.9968517155516703</v>
      </c>
      <c r="AU42">
        <f t="shared" si="48"/>
        <v>-13.175586667727293</v>
      </c>
      <c r="AW42">
        <v>39</v>
      </c>
      <c r="AX42">
        <f>IF(Z42&gt;0, (R42*SUMPRODUCT(K42:$K$98, X42:$X$98)-K42*$AZ$3)/Z42, 0)</f>
        <v>-30351763.909222521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0.48798100799999999</v>
      </c>
      <c r="Q43" s="5">
        <f t="shared" si="60"/>
        <v>12.5</v>
      </c>
      <c r="R43">
        <f t="shared" si="31"/>
        <v>2000000</v>
      </c>
      <c r="S43">
        <f t="shared" si="32"/>
        <v>-54017291.1734007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-4240.7038649673086</v>
      </c>
      <c r="AC43">
        <f t="shared" si="33"/>
        <v>-3788.8460540450124</v>
      </c>
      <c r="AE43">
        <f t="shared" si="34"/>
        <v>0</v>
      </c>
      <c r="AF43">
        <f t="shared" si="35"/>
        <v>0</v>
      </c>
      <c r="AG43">
        <f t="shared" si="36"/>
        <v>-8.7676695085524834E-4</v>
      </c>
      <c r="AH43">
        <f t="shared" si="37"/>
        <v>-136.35997913303825</v>
      </c>
      <c r="AI43">
        <f t="shared" si="38"/>
        <v>-136.3608558999891</v>
      </c>
      <c r="AJ43">
        <f t="shared" si="39"/>
        <v>-451.85781092229627</v>
      </c>
      <c r="AK43">
        <f t="shared" si="61"/>
        <v>-296.84927054771163</v>
      </c>
      <c r="AL43">
        <f t="shared" si="40"/>
        <v>-885.06793736999703</v>
      </c>
      <c r="AN43">
        <f t="shared" si="41"/>
        <v>0</v>
      </c>
      <c r="AO43">
        <f t="shared" si="42"/>
        <v>0</v>
      </c>
      <c r="AP43">
        <f t="shared" si="43"/>
        <v>-9.4224374737471767E-6</v>
      </c>
      <c r="AQ43">
        <f t="shared" si="44"/>
        <v>-1.4654331758846675</v>
      </c>
      <c r="AR43">
        <f t="shared" si="45"/>
        <v>-1.4654425983221411</v>
      </c>
      <c r="AS43">
        <f t="shared" si="46"/>
        <v>-4.8560247010753583</v>
      </c>
      <c r="AT43">
        <f t="shared" si="47"/>
        <v>-3.1901792011376302</v>
      </c>
      <c r="AU43">
        <f t="shared" si="48"/>
        <v>-9.5116465005351305</v>
      </c>
      <c r="AW43">
        <v>40</v>
      </c>
      <c r="AX43">
        <f>IF(Z43&gt;0, (R43*SUMPRODUCT(K43:$K$98, X43:$X$98)-K43*$AZ$3)/Z43, 0)</f>
        <v>-54017291.1734007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0.50007659900000001</v>
      </c>
      <c r="Q44" s="5">
        <f t="shared" si="60"/>
        <v>12.5</v>
      </c>
      <c r="R44">
        <f t="shared" si="31"/>
        <v>2000000</v>
      </c>
      <c r="S44">
        <f t="shared" si="32"/>
        <v>-98477728.418018028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-3788.8460540450124</v>
      </c>
      <c r="AC44">
        <f t="shared" si="33"/>
        <v>-3384.0779957739692</v>
      </c>
      <c r="AE44">
        <f t="shared" si="34"/>
        <v>0</v>
      </c>
      <c r="AF44">
        <f t="shared" si="35"/>
        <v>0</v>
      </c>
      <c r="AG44">
        <f t="shared" si="36"/>
        <v>-4.2954864644740318E-4</v>
      </c>
      <c r="AH44">
        <f t="shared" si="37"/>
        <v>-70.152101583886832</v>
      </c>
      <c r="AI44">
        <f t="shared" si="38"/>
        <v>-70.152531132533284</v>
      </c>
      <c r="AJ44">
        <f t="shared" si="39"/>
        <v>-404.76805827104317</v>
      </c>
      <c r="AK44">
        <f t="shared" si="61"/>
        <v>-265.21922378315088</v>
      </c>
      <c r="AL44">
        <f t="shared" si="40"/>
        <v>-740.13981318672734</v>
      </c>
      <c r="AN44">
        <f t="shared" si="41"/>
        <v>0</v>
      </c>
      <c r="AO44">
        <f t="shared" si="42"/>
        <v>0</v>
      </c>
      <c r="AP44">
        <f t="shared" si="43"/>
        <v>-4.1216719757572012E-6</v>
      </c>
      <c r="AQ44">
        <f t="shared" si="44"/>
        <v>-0.67313435516594855</v>
      </c>
      <c r="AR44">
        <f t="shared" si="45"/>
        <v>-0.67313847683792427</v>
      </c>
      <c r="AS44">
        <f t="shared" si="46"/>
        <v>-3.8838934222126502</v>
      </c>
      <c r="AT44">
        <f t="shared" si="47"/>
        <v>-2.5448727429128173</v>
      </c>
      <c r="AU44">
        <f t="shared" si="48"/>
        <v>-7.101904641963392</v>
      </c>
      <c r="AW44">
        <v>41</v>
      </c>
      <c r="AX44">
        <f>IF(Z44&gt;0, (R44*SUMPRODUCT(K44:$K$98, X44:$X$98)-K44*$AZ$3)/Z44, 0)</f>
        <v>-98477728.418018028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0.512515834</v>
      </c>
      <c r="Q45" s="5">
        <f t="shared" si="60"/>
        <v>12.5</v>
      </c>
      <c r="R45">
        <f t="shared" si="31"/>
        <v>2000000</v>
      </c>
      <c r="S45">
        <f t="shared" si="32"/>
        <v>-184178645.10594672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-3384.0779957739692</v>
      </c>
      <c r="AC45">
        <f t="shared" si="33"/>
        <v>-3022.042655622949</v>
      </c>
      <c r="AE45">
        <f t="shared" si="34"/>
        <v>0</v>
      </c>
      <c r="AF45">
        <f t="shared" si="35"/>
        <v>0</v>
      </c>
      <c r="AG45">
        <f t="shared" si="36"/>
        <v>-2.0510267720536714E-4</v>
      </c>
      <c r="AH45">
        <f t="shared" si="37"/>
        <v>-35.224077244409919</v>
      </c>
      <c r="AI45">
        <f t="shared" si="38"/>
        <v>-35.224282347087126</v>
      </c>
      <c r="AJ45">
        <f t="shared" si="39"/>
        <v>-362.03534015102014</v>
      </c>
      <c r="AK45">
        <f t="shared" si="61"/>
        <v>-236.88545970417786</v>
      </c>
      <c r="AL45">
        <f t="shared" si="40"/>
        <v>-634.14508220228515</v>
      </c>
      <c r="AN45">
        <f t="shared" si="41"/>
        <v>0</v>
      </c>
      <c r="AO45">
        <f t="shared" si="42"/>
        <v>0</v>
      </c>
      <c r="AP45">
        <f t="shared" si="43"/>
        <v>-1.7571724159553563E-6</v>
      </c>
      <c r="AQ45">
        <f t="shared" si="44"/>
        <v>-0.30177459287566138</v>
      </c>
      <c r="AR45">
        <f t="shared" si="45"/>
        <v>-0.30177635004807735</v>
      </c>
      <c r="AS45">
        <f t="shared" si="46"/>
        <v>-3.1016587495706283</v>
      </c>
      <c r="AT45">
        <f t="shared" si="47"/>
        <v>-2.0294644672838671</v>
      </c>
      <c r="AU45">
        <f t="shared" si="48"/>
        <v>-5.4328995669025728</v>
      </c>
      <c r="AW45">
        <v>42</v>
      </c>
      <c r="AX45">
        <f>IF(Z45&gt;0, (R45*SUMPRODUCT(K45:$K$98, X45:$X$98)-K45*$AZ$3)/Z45, 0)</f>
        <v>-184178645.10594672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0.52569093300000003</v>
      </c>
      <c r="Q46" s="5">
        <f t="shared" si="60"/>
        <v>12.5</v>
      </c>
      <c r="R46">
        <f t="shared" si="31"/>
        <v>2000000</v>
      </c>
      <c r="S46">
        <f t="shared" si="32"/>
        <v>-354204073.72532529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-3022.042655622949</v>
      </c>
      <c r="AC46">
        <f t="shared" si="33"/>
        <v>-2698.4975779781589</v>
      </c>
      <c r="AE46">
        <f t="shared" si="34"/>
        <v>0</v>
      </c>
      <c r="AF46">
        <f t="shared" si="35"/>
        <v>0</v>
      </c>
      <c r="AG46">
        <f t="shared" si="36"/>
        <v>-9.5231032692426169E-5</v>
      </c>
      <c r="AH46">
        <f t="shared" si="37"/>
        <v>-17.251298838541967</v>
      </c>
      <c r="AI46">
        <f t="shared" si="38"/>
        <v>-17.251394069574658</v>
      </c>
      <c r="AJ46">
        <f t="shared" si="39"/>
        <v>-323.54507764479013</v>
      </c>
      <c r="AK46">
        <f t="shared" si="61"/>
        <v>-211.54298589360644</v>
      </c>
      <c r="AL46">
        <f t="shared" si="40"/>
        <v>-552.33945760797121</v>
      </c>
      <c r="AN46">
        <f t="shared" si="41"/>
        <v>0</v>
      </c>
      <c r="AO46">
        <f t="shared" si="42"/>
        <v>0</v>
      </c>
      <c r="AP46">
        <f t="shared" si="43"/>
        <v>-7.2845632590211355E-7</v>
      </c>
      <c r="AQ46">
        <f t="shared" si="44"/>
        <v>-0.13196137239791933</v>
      </c>
      <c r="AR46">
        <f t="shared" si="45"/>
        <v>-0.13196210085424523</v>
      </c>
      <c r="AS46">
        <f t="shared" si="46"/>
        <v>-2.4749123459162323</v>
      </c>
      <c r="AT46">
        <f t="shared" si="47"/>
        <v>-1.6181681739410028</v>
      </c>
      <c r="AU46">
        <f t="shared" si="48"/>
        <v>-4.2250426207114806</v>
      </c>
      <c r="AW46">
        <v>43</v>
      </c>
      <c r="AX46">
        <f>IF(Z46&gt;0, (R46*SUMPRODUCT(K46:$K$98, X46:$X$98)-K46*$AZ$3)/Z46, 0)</f>
        <v>-354204073.72532529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0.53963832300000003</v>
      </c>
      <c r="Q47" s="5">
        <f t="shared" si="60"/>
        <v>12.5</v>
      </c>
      <c r="R47">
        <f t="shared" si="31"/>
        <v>2000000</v>
      </c>
      <c r="S47">
        <f t="shared" si="32"/>
        <v>-702252863.81813359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-2698.4975779781589</v>
      </c>
      <c r="AC47">
        <f t="shared" si="33"/>
        <v>-2409.4805641383546</v>
      </c>
      <c r="AE47">
        <f t="shared" si="34"/>
        <v>0</v>
      </c>
      <c r="AF47">
        <f t="shared" si="35"/>
        <v>0</v>
      </c>
      <c r="AG47">
        <f t="shared" si="36"/>
        <v>-4.288840758580287E-5</v>
      </c>
      <c r="AH47">
        <f t="shared" si="37"/>
        <v>-8.2224503647518468</v>
      </c>
      <c r="AI47">
        <f t="shared" si="38"/>
        <v>-8.222493253159433</v>
      </c>
      <c r="AJ47">
        <f t="shared" si="39"/>
        <v>-289.01701383980435</v>
      </c>
      <c r="AK47">
        <f t="shared" si="61"/>
        <v>-188.89483045847115</v>
      </c>
      <c r="AL47">
        <f t="shared" si="40"/>
        <v>-486.1343375514349</v>
      </c>
      <c r="AN47">
        <f t="shared" si="41"/>
        <v>0</v>
      </c>
      <c r="AO47">
        <f t="shared" si="42"/>
        <v>0</v>
      </c>
      <c r="AP47">
        <f t="shared" si="43"/>
        <v>-2.9291858263797706E-7</v>
      </c>
      <c r="AQ47">
        <f t="shared" si="44"/>
        <v>-5.6157564298365437E-2</v>
      </c>
      <c r="AR47">
        <f t="shared" si="45"/>
        <v>-5.6157857216948076E-2</v>
      </c>
      <c r="AS47">
        <f t="shared" si="46"/>
        <v>-1.9739239299768301</v>
      </c>
      <c r="AT47">
        <f t="shared" si="47"/>
        <v>-1.2901109908275592</v>
      </c>
      <c r="AU47">
        <f t="shared" si="48"/>
        <v>-3.3201927780213372</v>
      </c>
      <c r="AW47">
        <v>44</v>
      </c>
      <c r="AX47">
        <f>IF(Z47&gt;0, (R47*SUMPRODUCT(K47:$K$98, X47:$X$98)-K47*$AZ$3)/Z47, 0)</f>
        <v>-702252863.81813359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0.55384314300000004</v>
      </c>
      <c r="Q48" s="5">
        <f t="shared" si="60"/>
        <v>12.5</v>
      </c>
      <c r="R48">
        <f t="shared" si="31"/>
        <v>2000000</v>
      </c>
      <c r="S48">
        <f t="shared" si="32"/>
        <v>-1437613327.2219059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-2409.4805641383546</v>
      </c>
      <c r="AC48">
        <f t="shared" si="33"/>
        <v>-2151.3679938346163</v>
      </c>
      <c r="AE48">
        <f t="shared" si="34"/>
        <v>0</v>
      </c>
      <c r="AF48">
        <f t="shared" si="35"/>
        <v>0</v>
      </c>
      <c r="AG48">
        <f t="shared" si="36"/>
        <v>-1.8706073054358739E-5</v>
      </c>
      <c r="AH48">
        <f t="shared" si="37"/>
        <v>-3.8005520728937774</v>
      </c>
      <c r="AI48">
        <f t="shared" si="38"/>
        <v>-3.8005707789668319</v>
      </c>
      <c r="AJ48">
        <f t="shared" si="39"/>
        <v>-258.11257030373827</v>
      </c>
      <c r="AK48">
        <f t="shared" si="61"/>
        <v>-168.66363948968484</v>
      </c>
      <c r="AL48">
        <f t="shared" si="40"/>
        <v>-430.57678057238996</v>
      </c>
      <c r="AN48">
        <f t="shared" si="41"/>
        <v>0</v>
      </c>
      <c r="AO48">
        <f t="shared" si="42"/>
        <v>0</v>
      </c>
      <c r="AP48">
        <f t="shared" si="43"/>
        <v>-1.1407004317881683E-7</v>
      </c>
      <c r="AQ48">
        <f t="shared" si="44"/>
        <v>-2.3175849778760353E-2</v>
      </c>
      <c r="AR48">
        <f t="shared" si="45"/>
        <v>-2.3175963848803535E-2</v>
      </c>
      <c r="AS48">
        <f t="shared" si="46"/>
        <v>-1.5739761067960905</v>
      </c>
      <c r="AT48">
        <f t="shared" si="47"/>
        <v>-1.0285145676153402</v>
      </c>
      <c r="AU48">
        <f t="shared" si="48"/>
        <v>-2.6256666382602343</v>
      </c>
      <c r="AW48">
        <v>45</v>
      </c>
      <c r="AX48">
        <f>IF(Z48&gt;0, (R48*SUMPRODUCT(K48:$K$98, X48:$X$98)-K48*$AZ$3)/Z48, 0)</f>
        <v>-1437613327.2219059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0.568687897</v>
      </c>
      <c r="Q49" s="5">
        <f t="shared" si="60"/>
        <v>12.5</v>
      </c>
      <c r="R49">
        <f t="shared" si="31"/>
        <v>2000000</v>
      </c>
      <c r="S49">
        <f t="shared" si="32"/>
        <v>-3046663221.3743567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-2151.3679938346163</v>
      </c>
      <c r="AC49">
        <f t="shared" si="33"/>
        <v>-1920.8833769450757</v>
      </c>
      <c r="AE49">
        <f t="shared" si="34"/>
        <v>0</v>
      </c>
      <c r="AF49">
        <f t="shared" si="35"/>
        <v>0</v>
      </c>
      <c r="AG49">
        <f t="shared" si="36"/>
        <v>-7.8810949774035118E-6</v>
      </c>
      <c r="AH49">
        <f t="shared" si="37"/>
        <v>-1.702066775425862</v>
      </c>
      <c r="AI49">
        <f t="shared" si="38"/>
        <v>-1.7020746565208396</v>
      </c>
      <c r="AJ49">
        <f t="shared" si="39"/>
        <v>-230.48461688954058</v>
      </c>
      <c r="AK49">
        <f t="shared" si="61"/>
        <v>-150.59575956842315</v>
      </c>
      <c r="AL49">
        <f t="shared" si="40"/>
        <v>-382.78245111448456</v>
      </c>
      <c r="AN49">
        <f t="shared" si="41"/>
        <v>0</v>
      </c>
      <c r="AO49">
        <f t="shared" si="42"/>
        <v>0</v>
      </c>
      <c r="AP49">
        <f t="shared" si="43"/>
        <v>-4.2909901590150099E-8</v>
      </c>
      <c r="AQ49">
        <f t="shared" si="44"/>
        <v>-9.2671789951515038E-3</v>
      </c>
      <c r="AR49">
        <f t="shared" si="45"/>
        <v>-9.2672219050530958E-3</v>
      </c>
      <c r="AS49">
        <f t="shared" si="46"/>
        <v>-1.2549109301601127</v>
      </c>
      <c r="AT49">
        <f t="shared" si="47"/>
        <v>-0.81994307155322654</v>
      </c>
      <c r="AU49">
        <f t="shared" si="48"/>
        <v>-2.0841212236183924</v>
      </c>
      <c r="AW49">
        <v>46</v>
      </c>
      <c r="AX49">
        <f>IF(Z49&gt;0, (R49*SUMPRODUCT(K49:$K$98, X49:$X$98)-K49*$AZ$3)/Z49, 0)</f>
        <v>-3046663221.3743567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0.58363282999999999</v>
      </c>
      <c r="Q50" s="5">
        <f t="shared" si="60"/>
        <v>12.5</v>
      </c>
      <c r="R50">
        <f t="shared" si="31"/>
        <v>2000000</v>
      </c>
      <c r="S50">
        <f t="shared" si="32"/>
        <v>-6694062382.4555368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-1920.8833769450757</v>
      </c>
      <c r="AC50">
        <f t="shared" si="33"/>
        <v>-1715.0821148925361</v>
      </c>
      <c r="AE50">
        <f t="shared" si="34"/>
        <v>0</v>
      </c>
      <c r="AF50">
        <f t="shared" si="35"/>
        <v>0</v>
      </c>
      <c r="AG50">
        <f t="shared" si="36"/>
        <v>-3.2026182624686794E-6</v>
      </c>
      <c r="AH50">
        <f t="shared" si="37"/>
        <v>-0.73594652242572767</v>
      </c>
      <c r="AI50">
        <f t="shared" si="38"/>
        <v>-0.73594972504399014</v>
      </c>
      <c r="AJ50">
        <f t="shared" si="39"/>
        <v>-205.80126205253964</v>
      </c>
      <c r="AK50">
        <f t="shared" si="61"/>
        <v>-134.46183638615531</v>
      </c>
      <c r="AL50">
        <f t="shared" si="40"/>
        <v>-340.99904816373896</v>
      </c>
      <c r="AN50">
        <f t="shared" si="41"/>
        <v>0</v>
      </c>
      <c r="AO50">
        <f t="shared" si="42"/>
        <v>0</v>
      </c>
      <c r="AP50">
        <f t="shared" si="43"/>
        <v>-1.5568906494792673E-8</v>
      </c>
      <c r="AQ50">
        <f t="shared" si="44"/>
        <v>-3.5776610428686858E-3</v>
      </c>
      <c r="AR50">
        <f t="shared" si="45"/>
        <v>-3.5776766117751805E-3</v>
      </c>
      <c r="AS50">
        <f t="shared" si="46"/>
        <v>-1.0004628534580613</v>
      </c>
      <c r="AT50">
        <f t="shared" si="47"/>
        <v>-0.65366009503751665</v>
      </c>
      <c r="AU50">
        <f t="shared" si="48"/>
        <v>-1.6577006251073534</v>
      </c>
      <c r="AW50">
        <v>47</v>
      </c>
      <c r="AX50">
        <f>IF(Z50&gt;0, (R50*SUMPRODUCT(K50:$K$98, X50:$X$98)-K50*$AZ$3)/Z50, 0)</f>
        <v>-6694062382.4555368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0.59833308299999999</v>
      </c>
      <c r="Q51" s="5">
        <f t="shared" si="60"/>
        <v>12.5</v>
      </c>
      <c r="R51">
        <f t="shared" si="31"/>
        <v>2000000</v>
      </c>
      <c r="S51">
        <f t="shared" si="32"/>
        <v>-15260040517.75094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-1715.0821148925361</v>
      </c>
      <c r="AC51">
        <f t="shared" si="33"/>
        <v>-1531.3262914539946</v>
      </c>
      <c r="AE51">
        <f t="shared" si="34"/>
        <v>0</v>
      </c>
      <c r="AF51">
        <f t="shared" si="35"/>
        <v>0</v>
      </c>
      <c r="AG51">
        <f t="shared" si="36"/>
        <v>-1.2543596211890046E-6</v>
      </c>
      <c r="AH51">
        <f t="shared" si="37"/>
        <v>-0.30659719338479813</v>
      </c>
      <c r="AI51">
        <f t="shared" si="38"/>
        <v>-0.3065984477444193</v>
      </c>
      <c r="AJ51">
        <f t="shared" si="39"/>
        <v>-183.75582343854148</v>
      </c>
      <c r="AK51">
        <f t="shared" si="61"/>
        <v>-120.05574804247753</v>
      </c>
      <c r="AL51">
        <f t="shared" si="40"/>
        <v>-304.11816992876345</v>
      </c>
      <c r="AN51">
        <f t="shared" si="41"/>
        <v>0</v>
      </c>
      <c r="AO51">
        <f t="shared" si="42"/>
        <v>0</v>
      </c>
      <c r="AP51">
        <f t="shared" si="43"/>
        <v>-5.4444871498899316E-9</v>
      </c>
      <c r="AQ51">
        <f t="shared" si="44"/>
        <v>-1.3307702602811465E-3</v>
      </c>
      <c r="AR51">
        <f t="shared" si="45"/>
        <v>-1.3307757047682962E-3</v>
      </c>
      <c r="AS51">
        <f t="shared" si="46"/>
        <v>-0.7975832468843761</v>
      </c>
      <c r="AT51">
        <f t="shared" si="47"/>
        <v>-0.5210961565137967</v>
      </c>
      <c r="AU51">
        <f t="shared" si="48"/>
        <v>-1.3200101791029411</v>
      </c>
      <c r="AW51">
        <v>48</v>
      </c>
      <c r="AX51">
        <f>IF(Z51&gt;0, (R51*SUMPRODUCT(K51:$K$98, X51:$X$98)-K51*$AZ$3)/Z51, 0)</f>
        <v>-15260040517.75094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0.61338487399999997</v>
      </c>
      <c r="Q52" s="5">
        <f t="shared" si="60"/>
        <v>12.5</v>
      </c>
      <c r="R52">
        <f t="shared" si="31"/>
        <v>2000000</v>
      </c>
      <c r="S52">
        <f t="shared" si="32"/>
        <v>-36177642127.167702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-1531.3262914539946</v>
      </c>
      <c r="AC52">
        <f t="shared" si="33"/>
        <v>-1367.25672838534</v>
      </c>
      <c r="AE52">
        <f t="shared" si="34"/>
        <v>0</v>
      </c>
      <c r="AF52">
        <f t="shared" si="35"/>
        <v>0</v>
      </c>
      <c r="AG52">
        <f t="shared" si="36"/>
        <v>-4.7241080678340928E-7</v>
      </c>
      <c r="AH52">
        <f t="shared" si="37"/>
        <v>-0.12310483491099285</v>
      </c>
      <c r="AI52">
        <f t="shared" si="38"/>
        <v>-0.12310530732179963</v>
      </c>
      <c r="AJ52">
        <f t="shared" si="39"/>
        <v>-164.06956306865459</v>
      </c>
      <c r="AK52">
        <f t="shared" si="61"/>
        <v>-107.19284040177963</v>
      </c>
      <c r="AL52">
        <f t="shared" si="40"/>
        <v>-271.385508777756</v>
      </c>
      <c r="AN52">
        <f t="shared" si="41"/>
        <v>0</v>
      </c>
      <c r="AO52">
        <f t="shared" si="42"/>
        <v>0</v>
      </c>
      <c r="AP52">
        <f t="shared" si="43"/>
        <v>-1.8307823338939087E-9</v>
      </c>
      <c r="AQ52">
        <f t="shared" si="44"/>
        <v>-4.7708086634712209E-4</v>
      </c>
      <c r="AR52">
        <f t="shared" si="45"/>
        <v>-4.7708269712945598E-4</v>
      </c>
      <c r="AS52">
        <f t="shared" si="46"/>
        <v>-0.63583570333839001</v>
      </c>
      <c r="AT52">
        <f t="shared" si="47"/>
        <v>-0.41541547252847355</v>
      </c>
      <c r="AU52">
        <f t="shared" si="48"/>
        <v>-1.0517282585639929</v>
      </c>
      <c r="AW52">
        <v>49</v>
      </c>
      <c r="AX52">
        <f>IF(Z52&gt;0, (R52*SUMPRODUCT(K52:$K$98, X52:$X$98)-K52*$AZ$3)/Z52, 0)</f>
        <v>-36177642127.167702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0.62870016699999998</v>
      </c>
      <c r="Q53" s="5">
        <f t="shared" si="60"/>
        <v>12.5</v>
      </c>
      <c r="R53">
        <f t="shared" si="31"/>
        <v>2000000</v>
      </c>
      <c r="S53">
        <f t="shared" si="32"/>
        <v>-89403519781.221359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-1367.25672838534</v>
      </c>
      <c r="AC53">
        <f t="shared" si="33"/>
        <v>-1220.7653359671754</v>
      </c>
      <c r="AE53">
        <f t="shared" si="34"/>
        <v>0</v>
      </c>
      <c r="AF53">
        <f t="shared" si="35"/>
        <v>0</v>
      </c>
      <c r="AG53">
        <f t="shared" si="36"/>
        <v>-1.7068194559824106E-7</v>
      </c>
      <c r="AH53">
        <f t="shared" si="37"/>
        <v>-4.7520760498773462E-2</v>
      </c>
      <c r="AI53">
        <f t="shared" si="38"/>
        <v>-4.752093118071906E-2</v>
      </c>
      <c r="AJ53">
        <f t="shared" si="39"/>
        <v>-146.49139241816465</v>
      </c>
      <c r="AK53">
        <f t="shared" si="61"/>
        <v>-95.707970986973805</v>
      </c>
      <c r="AL53">
        <f t="shared" si="40"/>
        <v>-242.24688433631917</v>
      </c>
      <c r="AN53">
        <f t="shared" si="41"/>
        <v>0</v>
      </c>
      <c r="AO53">
        <f t="shared" si="42"/>
        <v>0</v>
      </c>
      <c r="AP53">
        <f t="shared" si="43"/>
        <v>-5.9059049240644597E-10</v>
      </c>
      <c r="AQ53">
        <f t="shared" si="44"/>
        <v>-1.6443045129425001E-4</v>
      </c>
      <c r="AR53">
        <f t="shared" si="45"/>
        <v>-1.644310418847424E-4</v>
      </c>
      <c r="AS53">
        <f t="shared" si="46"/>
        <v>-0.50688679038845774</v>
      </c>
      <c r="AT53">
        <f t="shared" si="47"/>
        <v>-0.33116694044177342</v>
      </c>
      <c r="AU53">
        <f t="shared" si="48"/>
        <v>-0.83821816187211584</v>
      </c>
      <c r="AW53">
        <v>50</v>
      </c>
      <c r="AX53">
        <f>IF(Z53&gt;0, (R53*SUMPRODUCT(K53:$K$98, X53:$X$98)-K53*$AZ$3)/Z53, 0)</f>
        <v>-89403519781.221359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0.64417999699999995</v>
      </c>
      <c r="Q54" s="5">
        <f t="shared" si="60"/>
        <v>12.5</v>
      </c>
      <c r="R54">
        <f t="shared" si="31"/>
        <v>2000000</v>
      </c>
      <c r="S54">
        <f t="shared" si="32"/>
        <v>-230826963954.30096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-1220.7653359671754</v>
      </c>
      <c r="AC54">
        <f t="shared" si="33"/>
        <v>-1089.9691883449202</v>
      </c>
      <c r="AE54">
        <f t="shared" si="34"/>
        <v>0</v>
      </c>
      <c r="AF54">
        <f t="shared" si="35"/>
        <v>0</v>
      </c>
      <c r="AG54">
        <f t="shared" si="36"/>
        <v>-5.9025230938829562E-8</v>
      </c>
      <c r="AH54">
        <f t="shared" si="37"/>
        <v>-1.7591983232548656E-2</v>
      </c>
      <c r="AI54">
        <f t="shared" si="38"/>
        <v>-1.7592042257779595E-2</v>
      </c>
      <c r="AJ54">
        <f t="shared" si="39"/>
        <v>-130.79614762225515</v>
      </c>
      <c r="AK54">
        <f t="shared" si="61"/>
        <v>-85.453573517702281</v>
      </c>
      <c r="AL54">
        <f t="shared" si="40"/>
        <v>-216.26731318221522</v>
      </c>
      <c r="AN54">
        <f t="shared" si="41"/>
        <v>0</v>
      </c>
      <c r="AO54">
        <f t="shared" si="42"/>
        <v>0</v>
      </c>
      <c r="AP54">
        <f t="shared" si="43"/>
        <v>-1.8235536237122196E-10</v>
      </c>
      <c r="AQ54">
        <f t="shared" si="44"/>
        <v>-5.4349511660944697E-5</v>
      </c>
      <c r="AR54">
        <f t="shared" si="45"/>
        <v>-5.4349694016307067E-5</v>
      </c>
      <c r="AS54">
        <f t="shared" si="46"/>
        <v>-0.40408785390665242</v>
      </c>
      <c r="AT54">
        <f t="shared" si="47"/>
        <v>-0.26400434385230476</v>
      </c>
      <c r="AU54">
        <f t="shared" si="48"/>
        <v>-0.66814654745297342</v>
      </c>
      <c r="AW54">
        <v>51</v>
      </c>
      <c r="AX54">
        <f>IF(Z54&gt;0, (R54*SUMPRODUCT(K54:$K$98, X54:$X$98)-K54*$AZ$3)/Z54, 0)</f>
        <v>-230826963954.30096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0.65972661300000002</v>
      </c>
      <c r="Q55" s="5">
        <f t="shared" si="60"/>
        <v>12.5</v>
      </c>
      <c r="R55">
        <f t="shared" si="31"/>
        <v>2000000</v>
      </c>
      <c r="S55">
        <f t="shared" si="32"/>
        <v>-624014896039.26294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-1089.9691883449202</v>
      </c>
      <c r="AC55">
        <f t="shared" si="33"/>
        <v>-973.18682121880147</v>
      </c>
      <c r="AE55">
        <f t="shared" si="34"/>
        <v>0</v>
      </c>
      <c r="AF55">
        <f t="shared" si="35"/>
        <v>0</v>
      </c>
      <c r="AG55">
        <f t="shared" si="36"/>
        <v>-1.9494462940624431E-8</v>
      </c>
      <c r="AH55">
        <f t="shared" si="37"/>
        <v>-6.2304825102106947E-3</v>
      </c>
      <c r="AI55">
        <f t="shared" si="38"/>
        <v>-6.2305020046736354E-3</v>
      </c>
      <c r="AJ55">
        <f t="shared" si="39"/>
        <v>-116.78236712611874</v>
      </c>
      <c r="AK55">
        <f t="shared" si="61"/>
        <v>-76.297843184144426</v>
      </c>
      <c r="AL55">
        <f t="shared" si="40"/>
        <v>-193.08644081226782</v>
      </c>
      <c r="AN55">
        <f t="shared" si="41"/>
        <v>0</v>
      </c>
      <c r="AO55">
        <f t="shared" si="42"/>
        <v>0</v>
      </c>
      <c r="AP55">
        <f t="shared" si="43"/>
        <v>-5.3774217114246273E-11</v>
      </c>
      <c r="AQ55">
        <f t="shared" si="44"/>
        <v>-1.7186383654221989E-5</v>
      </c>
      <c r="AR55">
        <f t="shared" si="45"/>
        <v>-1.7186437428439104E-5</v>
      </c>
      <c r="AS55">
        <f t="shared" si="46"/>
        <v>-0.32213661818140726</v>
      </c>
      <c r="AT55">
        <f t="shared" si="47"/>
        <v>-0.21046267328467774</v>
      </c>
      <c r="AU55">
        <f t="shared" si="48"/>
        <v>-0.53261647790351341</v>
      </c>
      <c r="AW55">
        <v>52</v>
      </c>
      <c r="AX55">
        <f>IF(Z55&gt;0, (R55*SUMPRODUCT(K55:$K$98, X55:$X$98)-K55*$AZ$3)/Z55, 0)</f>
        <v>-624014896039.26294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0.67535580100000003</v>
      </c>
      <c r="Q56" s="5">
        <f t="shared" si="60"/>
        <v>12.5</v>
      </c>
      <c r="R56">
        <f t="shared" si="31"/>
        <v>2000000</v>
      </c>
      <c r="S56">
        <f t="shared" si="32"/>
        <v>-1770749844718.6313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-973.18682121880147</v>
      </c>
      <c r="AC56">
        <f t="shared" si="33"/>
        <v>-868.91681923051488</v>
      </c>
      <c r="AE56">
        <f t="shared" si="34"/>
        <v>0</v>
      </c>
      <c r="AF56">
        <f t="shared" si="35"/>
        <v>0</v>
      </c>
      <c r="AG56">
        <f t="shared" si="36"/>
        <v>-6.1338196768879576E-9</v>
      </c>
      <c r="AH56">
        <f t="shared" si="37"/>
        <v>-2.1065117814928363E-3</v>
      </c>
      <c r="AI56">
        <f t="shared" si="38"/>
        <v>-2.1065179153125133E-3</v>
      </c>
      <c r="AJ56">
        <f t="shared" si="39"/>
        <v>-104.27000198828659</v>
      </c>
      <c r="AK56">
        <f t="shared" si="61"/>
        <v>-68.123077485316102</v>
      </c>
      <c r="AL56">
        <f t="shared" si="40"/>
        <v>-172.39518599151802</v>
      </c>
      <c r="AN56">
        <f t="shared" si="41"/>
        <v>0</v>
      </c>
      <c r="AO56">
        <f t="shared" si="42"/>
        <v>0</v>
      </c>
      <c r="AP56">
        <f t="shared" si="43"/>
        <v>-1.5106915598896525E-11</v>
      </c>
      <c r="AQ56">
        <f t="shared" si="44"/>
        <v>-5.1881042103342428E-6</v>
      </c>
      <c r="AR56">
        <f t="shared" si="45"/>
        <v>-5.1881193172498417E-6</v>
      </c>
      <c r="AS56">
        <f t="shared" si="46"/>
        <v>-0.25680541693605963</v>
      </c>
      <c r="AT56">
        <f t="shared" si="47"/>
        <v>-0.16777956251069573</v>
      </c>
      <c r="AU56">
        <f t="shared" si="48"/>
        <v>-0.4245901675660726</v>
      </c>
      <c r="AW56">
        <v>53</v>
      </c>
      <c r="AX56">
        <f>IF(Z56&gt;0, (R56*SUMPRODUCT(K56:$K$98, X56:$X$98)-K56*$AZ$3)/Z56, 0)</f>
        <v>-1770749844718.6313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0.69109609699999996</v>
      </c>
      <c r="Q57" s="5">
        <f t="shared" si="60"/>
        <v>12.5</v>
      </c>
      <c r="R57">
        <f t="shared" si="31"/>
        <v>2000000</v>
      </c>
      <c r="S57">
        <f t="shared" si="32"/>
        <v>-5289414558315.0723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-868.91681923051488</v>
      </c>
      <c r="AC57">
        <f t="shared" si="33"/>
        <v>-775.81859301266365</v>
      </c>
      <c r="AE57">
        <f t="shared" si="34"/>
        <v>0</v>
      </c>
      <c r="AF57">
        <f t="shared" si="35"/>
        <v>0</v>
      </c>
      <c r="AG57">
        <f t="shared" si="36"/>
        <v>-1.8334226417200092E-9</v>
      </c>
      <c r="AH57">
        <f t="shared" si="37"/>
        <v>-6.7824941414385096E-4</v>
      </c>
      <c r="AI57">
        <f t="shared" si="38"/>
        <v>-6.7825124756649264E-4</v>
      </c>
      <c r="AJ57">
        <f t="shared" si="39"/>
        <v>-93.09822621785122</v>
      </c>
      <c r="AK57">
        <f t="shared" si="61"/>
        <v>-60.824177346136047</v>
      </c>
      <c r="AL57">
        <f t="shared" si="40"/>
        <v>-153.92308181523484</v>
      </c>
      <c r="AN57">
        <f t="shared" si="41"/>
        <v>0</v>
      </c>
      <c r="AO57">
        <f t="shared" si="42"/>
        <v>0</v>
      </c>
      <c r="AP57">
        <f t="shared" si="43"/>
        <v>-4.0317107453587082E-12</v>
      </c>
      <c r="AQ57">
        <f t="shared" si="44"/>
        <v>-1.4914757725865435E-6</v>
      </c>
      <c r="AR57">
        <f t="shared" si="45"/>
        <v>-1.4914798042972889E-6</v>
      </c>
      <c r="AS57">
        <f t="shared" si="46"/>
        <v>-0.20472372843842479</v>
      </c>
      <c r="AT57">
        <f t="shared" si="47"/>
        <v>-0.13375284225461745</v>
      </c>
      <c r="AU57">
        <f t="shared" si="48"/>
        <v>-0.33847806217284654</v>
      </c>
      <c r="AW57">
        <v>54</v>
      </c>
      <c r="AX57">
        <f>IF(Z57&gt;0, (R57*SUMPRODUCT(K57:$K$98, X57:$X$98)-K57*$AZ$3)/Z57, 0)</f>
        <v>-5289414558315.0723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0.70685825099999999</v>
      </c>
      <c r="Q58" s="5">
        <f t="shared" si="60"/>
        <v>12.5</v>
      </c>
      <c r="R58">
        <f t="shared" si="31"/>
        <v>2000000</v>
      </c>
      <c r="S58">
        <f t="shared" si="32"/>
        <v>-16679601631636.658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-775.81859301266365</v>
      </c>
      <c r="AC58">
        <f t="shared" si="33"/>
        <v>-692.69517360596478</v>
      </c>
      <c r="AE58">
        <f t="shared" si="34"/>
        <v>0</v>
      </c>
      <c r="AF58">
        <f t="shared" si="35"/>
        <v>0</v>
      </c>
      <c r="AG58">
        <f t="shared" si="36"/>
        <v>-5.1911849343280394E-10</v>
      </c>
      <c r="AH58">
        <f t="shared" si="37"/>
        <v>-2.0735518749920084E-4</v>
      </c>
      <c r="AI58">
        <f t="shared" si="38"/>
        <v>-2.0735570661769428E-4</v>
      </c>
      <c r="AJ58">
        <f t="shared" si="39"/>
        <v>-83.123419406698872</v>
      </c>
      <c r="AK58">
        <f t="shared" si="61"/>
        <v>-54.307301510886461</v>
      </c>
      <c r="AL58">
        <f t="shared" si="40"/>
        <v>-137.43092827329195</v>
      </c>
      <c r="AN58">
        <f t="shared" si="41"/>
        <v>0</v>
      </c>
      <c r="AO58">
        <f t="shared" si="42"/>
        <v>0</v>
      </c>
      <c r="AP58">
        <f t="shared" si="43"/>
        <v>-1.0192371713419272E-12</v>
      </c>
      <c r="AQ58">
        <f t="shared" si="44"/>
        <v>-4.0712114371459455E-7</v>
      </c>
      <c r="AR58">
        <f t="shared" si="45"/>
        <v>-4.0712216295176594E-7</v>
      </c>
      <c r="AS58">
        <f t="shared" si="46"/>
        <v>-0.16320450906709821</v>
      </c>
      <c r="AT58">
        <f t="shared" si="47"/>
        <v>-0.1066269475570783</v>
      </c>
      <c r="AU58">
        <f t="shared" si="48"/>
        <v>-0.26983186374633944</v>
      </c>
      <c r="AW58">
        <v>55</v>
      </c>
      <c r="AX58">
        <f>IF(Z58&gt;0, (R58*SUMPRODUCT(K58:$K$98, X58:$X$98)-K58*$AZ$3)/Z58, 0)</f>
        <v>-16679601631636.658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0.722550582</v>
      </c>
      <c r="Q59" s="5">
        <f t="shared" si="60"/>
        <v>12.5</v>
      </c>
      <c r="R59">
        <f t="shared" si="31"/>
        <v>2000000</v>
      </c>
      <c r="S59">
        <f t="shared" si="32"/>
        <v>-55683431942313.313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-692.69517360596478</v>
      </c>
      <c r="AC59">
        <f t="shared" si="33"/>
        <v>-618.4778339254301</v>
      </c>
      <c r="AE59">
        <f t="shared" si="34"/>
        <v>0</v>
      </c>
      <c r="AF59">
        <f t="shared" si="35"/>
        <v>0</v>
      </c>
      <c r="AG59">
        <f t="shared" si="36"/>
        <v>-1.3883793894164025E-10</v>
      </c>
      <c r="AH59">
        <f t="shared" si="37"/>
        <v>-6.0014299129093699E-5</v>
      </c>
      <c r="AI59">
        <f t="shared" si="38"/>
        <v>-6.0014437967032641E-5</v>
      </c>
      <c r="AJ59">
        <f t="shared" si="39"/>
        <v>-74.217339680534678</v>
      </c>
      <c r="AK59">
        <f t="shared" si="61"/>
        <v>-48.48866215241754</v>
      </c>
      <c r="AL59">
        <f t="shared" si="40"/>
        <v>-122.70606184739017</v>
      </c>
      <c r="AN59">
        <f t="shared" si="41"/>
        <v>0</v>
      </c>
      <c r="AO59">
        <f t="shared" si="42"/>
        <v>0</v>
      </c>
      <c r="AP59">
        <f t="shared" si="43"/>
        <v>-2.433878466780042E-13</v>
      </c>
      <c r="AQ59">
        <f t="shared" si="44"/>
        <v>-1.0520720162130614E-7</v>
      </c>
      <c r="AR59">
        <f t="shared" si="45"/>
        <v>-1.0520744500915282E-7</v>
      </c>
      <c r="AS59">
        <f t="shared" si="46"/>
        <v>-0.13010563703778594</v>
      </c>
      <c r="AT59">
        <f t="shared" si="47"/>
        <v>-8.500234993069769E-2</v>
      </c>
      <c r="AU59">
        <f t="shared" si="48"/>
        <v>-0.21510809217592861</v>
      </c>
      <c r="AW59">
        <v>56</v>
      </c>
      <c r="AX59">
        <f>IF(Z59&gt;0, (R59*SUMPRODUCT(K59:$K$98, X59:$X$98)-K59*$AZ$3)/Z59, 0)</f>
        <v>-55683431942313.313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0.74076925400000004</v>
      </c>
      <c r="Q60" s="5">
        <f t="shared" si="60"/>
        <v>12.5</v>
      </c>
      <c r="R60">
        <f t="shared" si="31"/>
        <v>2000000</v>
      </c>
      <c r="S60">
        <f t="shared" si="32"/>
        <v>-199483212864240.25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-618.4778339254301</v>
      </c>
      <c r="AC60">
        <f t="shared" si="33"/>
        <v>-552.21235180951601</v>
      </c>
      <c r="AE60">
        <f t="shared" si="34"/>
        <v>0</v>
      </c>
      <c r="AF60">
        <f t="shared" si="35"/>
        <v>0</v>
      </c>
      <c r="AG60">
        <f t="shared" si="36"/>
        <v>-3.460268309552745E-11</v>
      </c>
      <c r="AH60">
        <f t="shared" si="37"/>
        <v>-1.6455500233071424E-5</v>
      </c>
      <c r="AI60">
        <f t="shared" si="38"/>
        <v>-1.6455534835754519E-5</v>
      </c>
      <c r="AJ60">
        <f t="shared" si="39"/>
        <v>-66.265482115914097</v>
      </c>
      <c r="AK60">
        <f t="shared" si="61"/>
        <v>-43.293448374780112</v>
      </c>
      <c r="AL60">
        <f t="shared" si="40"/>
        <v>-109.55894694622904</v>
      </c>
      <c r="AN60">
        <f t="shared" si="41"/>
        <v>0</v>
      </c>
      <c r="AO60">
        <f t="shared" si="42"/>
        <v>0</v>
      </c>
      <c r="AP60">
        <f t="shared" si="43"/>
        <v>-5.4160477316868401E-14</v>
      </c>
      <c r="AQ60">
        <f t="shared" si="44"/>
        <v>-2.5756319088047363E-8</v>
      </c>
      <c r="AR60">
        <f t="shared" si="45"/>
        <v>-2.575637324852468E-8</v>
      </c>
      <c r="AS60">
        <f t="shared" si="46"/>
        <v>-0.10371941768568242</v>
      </c>
      <c r="AT60">
        <f t="shared" si="47"/>
        <v>-6.7763352980404173E-2</v>
      </c>
      <c r="AU60">
        <f t="shared" si="48"/>
        <v>-0.17148279642245984</v>
      </c>
      <c r="AW60">
        <v>57</v>
      </c>
      <c r="AX60">
        <f>IF(Z60&gt;0, (R60*SUMPRODUCT(K60:$K$98, X60:$X$98)-K60*$AZ$3)/Z60, 0)</f>
        <v>-199483212864240.25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0.75888896100000003</v>
      </c>
      <c r="Q61" s="5">
        <f t="shared" si="60"/>
        <v>12.5</v>
      </c>
      <c r="R61">
        <f t="shared" si="31"/>
        <v>2000000</v>
      </c>
      <c r="S61">
        <f t="shared" si="32"/>
        <v>-770668559427616.13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-552.21235180951601</v>
      </c>
      <c r="AC61">
        <f t="shared" si="33"/>
        <v>-493.04674270927114</v>
      </c>
      <c r="AE61">
        <f t="shared" si="34"/>
        <v>0</v>
      </c>
      <c r="AF61">
        <f t="shared" si="35"/>
        <v>0</v>
      </c>
      <c r="AG61">
        <f t="shared" si="36"/>
        <v>-7.9970620423950842E-12</v>
      </c>
      <c r="AH61">
        <f t="shared" si="37"/>
        <v>-4.201535075548335E-6</v>
      </c>
      <c r="AI61">
        <f t="shared" si="38"/>
        <v>-4.2015430726103778E-6</v>
      </c>
      <c r="AJ61">
        <f t="shared" si="39"/>
        <v>-59.165609100244865</v>
      </c>
      <c r="AK61">
        <f t="shared" si="61"/>
        <v>-38.654864626666125</v>
      </c>
      <c r="AL61">
        <f t="shared" si="40"/>
        <v>-97.820477928454068</v>
      </c>
      <c r="AN61">
        <f t="shared" si="41"/>
        <v>0</v>
      </c>
      <c r="AO61">
        <f t="shared" si="42"/>
        <v>0</v>
      </c>
      <c r="AP61">
        <f t="shared" si="43"/>
        <v>-1.117596802271195E-14</v>
      </c>
      <c r="AQ61">
        <f t="shared" si="44"/>
        <v>-5.8716840511803319E-9</v>
      </c>
      <c r="AR61">
        <f t="shared" si="45"/>
        <v>-5.8716952271483556E-9</v>
      </c>
      <c r="AS61">
        <f t="shared" si="46"/>
        <v>-8.2684484857463408E-2</v>
      </c>
      <c r="AT61">
        <f t="shared" si="47"/>
        <v>-5.4020530127148567E-2</v>
      </c>
      <c r="AU61">
        <f t="shared" si="48"/>
        <v>-0.1367050208563072</v>
      </c>
      <c r="AW61">
        <v>58</v>
      </c>
      <c r="AX61">
        <f>IF(Z61&gt;0, (R61*SUMPRODUCT(K61:$K$98, X61:$X$98)-K61*$AZ$3)/Z61, 0)</f>
        <v>-770668559427616.13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0.77688723800000004</v>
      </c>
      <c r="Q62" s="5">
        <f t="shared" si="60"/>
        <v>12.5</v>
      </c>
      <c r="R62">
        <f t="shared" si="31"/>
        <v>2000000</v>
      </c>
      <c r="S62">
        <f t="shared" si="32"/>
        <v>-3228792689892073.5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-493.04674270927114</v>
      </c>
      <c r="AC62">
        <f t="shared" si="33"/>
        <v>-440.22030599549896</v>
      </c>
      <c r="AE62">
        <f t="shared" si="34"/>
        <v>0</v>
      </c>
      <c r="AF62">
        <f t="shared" si="35"/>
        <v>0</v>
      </c>
      <c r="AG62">
        <f t="shared" si="36"/>
        <v>-1.7042759797401777E-12</v>
      </c>
      <c r="AH62">
        <f t="shared" si="37"/>
        <v>-9.9405047075695295E-7</v>
      </c>
      <c r="AI62">
        <f t="shared" si="38"/>
        <v>-9.9405217503293263E-7</v>
      </c>
      <c r="AJ62">
        <f t="shared" si="39"/>
        <v>-52.826436713772182</v>
      </c>
      <c r="AK62">
        <f t="shared" si="61"/>
        <v>-34.513271989648985</v>
      </c>
      <c r="AL62">
        <f t="shared" si="40"/>
        <v>-87.339709697473339</v>
      </c>
      <c r="AN62">
        <f t="shared" si="41"/>
        <v>0</v>
      </c>
      <c r="AO62">
        <f t="shared" si="42"/>
        <v>0</v>
      </c>
      <c r="AP62">
        <f t="shared" si="43"/>
        <v>-2.1265548333426988E-15</v>
      </c>
      <c r="AQ62">
        <f t="shared" si="44"/>
        <v>-1.2403524184487154E-9</v>
      </c>
      <c r="AR62">
        <f t="shared" si="45"/>
        <v>-1.2403545450035487E-9</v>
      </c>
      <c r="AS62">
        <f t="shared" si="46"/>
        <v>-6.591556511819803E-2</v>
      </c>
      <c r="AT62">
        <f t="shared" si="47"/>
        <v>-4.3064835881362618E-2</v>
      </c>
      <c r="AU62">
        <f t="shared" si="48"/>
        <v>-0.10898040223991519</v>
      </c>
      <c r="AW62">
        <v>59</v>
      </c>
      <c r="AX62">
        <f>IF(Z62&gt;0, (R62*SUMPRODUCT(K62:$K$98, X62:$X$98)-K62*$AZ$3)/Z62, 0)</f>
        <v>-3228792689892073.5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0.79474162100000001</v>
      </c>
      <c r="Q63" s="5">
        <f t="shared" si="60"/>
        <v>12.5</v>
      </c>
      <c r="R63">
        <f t="shared" si="31"/>
        <v>2000000</v>
      </c>
      <c r="S63">
        <f t="shared" si="32"/>
        <v>-1.476428633048807E+16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-440.22030599549896</v>
      </c>
      <c r="AC63">
        <f t="shared" si="33"/>
        <v>-393.05384463991453</v>
      </c>
      <c r="AE63">
        <f t="shared" si="34"/>
        <v>0</v>
      </c>
      <c r="AF63">
        <f t="shared" si="35"/>
        <v>0</v>
      </c>
      <c r="AG63">
        <f t="shared" si="36"/>
        <v>-3.3277416517270395E-13</v>
      </c>
      <c r="AH63">
        <f t="shared" si="37"/>
        <v>-2.1671344876321152E-7</v>
      </c>
      <c r="AI63">
        <f t="shared" si="38"/>
        <v>-2.167137815373767E-7</v>
      </c>
      <c r="AJ63">
        <f t="shared" si="39"/>
        <v>-47.166461355584431</v>
      </c>
      <c r="AK63">
        <f t="shared" si="61"/>
        <v>-30.815421419684931</v>
      </c>
      <c r="AL63">
        <f t="shared" si="40"/>
        <v>-77.981882991983142</v>
      </c>
      <c r="AN63">
        <f t="shared" si="41"/>
        <v>0</v>
      </c>
      <c r="AO63">
        <f t="shared" si="42"/>
        <v>0</v>
      </c>
      <c r="AP63">
        <f t="shared" si="43"/>
        <v>-3.707389728688487E-16</v>
      </c>
      <c r="AQ63">
        <f t="shared" si="44"/>
        <v>-2.4143737648516591E-10</v>
      </c>
      <c r="AR63">
        <f t="shared" si="45"/>
        <v>-2.4143774722413877E-10</v>
      </c>
      <c r="AS63">
        <f t="shared" si="46"/>
        <v>-5.2547484952001781E-2</v>
      </c>
      <c r="AT63">
        <f t="shared" si="47"/>
        <v>-3.4331023502757817E-2</v>
      </c>
      <c r="AU63">
        <f t="shared" si="48"/>
        <v>-8.6878508696197343E-2</v>
      </c>
      <c r="AW63">
        <v>60</v>
      </c>
      <c r="AX63">
        <f>IF(Z63&gt;0, (R63*SUMPRODUCT(K63:$K$98, X63:$X$98)-K63*$AZ$3)/Z63, 0)</f>
        <v>-1.476428633048807E+16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0.81243025300000005</v>
      </c>
      <c r="Q64" s="5">
        <f t="shared" si="60"/>
        <v>12.5</v>
      </c>
      <c r="R64">
        <f t="shared" si="31"/>
        <v>2000000</v>
      </c>
      <c r="S64">
        <f t="shared" si="32"/>
        <v>-7.4237862767086368E+16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-393.05384463991453</v>
      </c>
      <c r="AC64">
        <f t="shared" si="33"/>
        <v>-350.94093271441949</v>
      </c>
      <c r="AE64">
        <f t="shared" si="34"/>
        <v>0</v>
      </c>
      <c r="AF64">
        <f t="shared" si="35"/>
        <v>0</v>
      </c>
      <c r="AG64">
        <f t="shared" si="36"/>
        <v>-5.9090624317853218E-14</v>
      </c>
      <c r="AH64">
        <f t="shared" si="37"/>
        <v>-4.3256927872499788E-8</v>
      </c>
      <c r="AI64">
        <f t="shared" si="38"/>
        <v>-4.3256986963124104E-8</v>
      </c>
      <c r="AJ64">
        <f t="shared" si="39"/>
        <v>-42.112911925495041</v>
      </c>
      <c r="AK64">
        <f t="shared" si="61"/>
        <v>-27.51376912479402</v>
      </c>
      <c r="AL64">
        <f t="shared" si="40"/>
        <v>-69.626681093546054</v>
      </c>
      <c r="AN64">
        <f t="shared" si="41"/>
        <v>0</v>
      </c>
      <c r="AO64">
        <f t="shared" si="42"/>
        <v>0</v>
      </c>
      <c r="AP64">
        <f t="shared" si="43"/>
        <v>-5.8778594299429723E-17</v>
      </c>
      <c r="AQ64">
        <f t="shared" si="44"/>
        <v>-4.3028508217828415E-11</v>
      </c>
      <c r="AR64">
        <f t="shared" si="45"/>
        <v>-4.3028566996422708E-11</v>
      </c>
      <c r="AS64">
        <f t="shared" si="46"/>
        <v>-4.1890533285301707E-2</v>
      </c>
      <c r="AT64">
        <f t="shared" si="47"/>
        <v>-2.7368481746533651E-2</v>
      </c>
      <c r="AU64">
        <f t="shared" si="48"/>
        <v>-6.9259015074863928E-2</v>
      </c>
      <c r="AW64">
        <v>61</v>
      </c>
      <c r="AX64">
        <f>IF(Z64&gt;0, (R64*SUMPRODUCT(K64:$K$98, X64:$X$98)-K64*$AZ$3)/Z64, 0)</f>
        <v>-7.4237862767086368E+16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0.830029028</v>
      </c>
      <c r="Q65" s="5">
        <f t="shared" si="60"/>
        <v>12.5</v>
      </c>
      <c r="R65">
        <f t="shared" si="31"/>
        <v>2000000</v>
      </c>
      <c r="S65">
        <f t="shared" si="32"/>
        <v>-4.1434896102306189E+17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-350.94093271441949</v>
      </c>
      <c r="AC65">
        <f t="shared" si="33"/>
        <v>-313.34011849505487</v>
      </c>
      <c r="AE65">
        <f t="shared" si="34"/>
        <v>0</v>
      </c>
      <c r="AF65">
        <f t="shared" si="35"/>
        <v>0</v>
      </c>
      <c r="AG65">
        <f t="shared" si="36"/>
        <v>-9.4527846082138159E-15</v>
      </c>
      <c r="AH65">
        <f t="shared" si="37"/>
        <v>-7.8475093546337385E-9</v>
      </c>
      <c r="AI65">
        <f t="shared" si="38"/>
        <v>-7.8475188074183466E-9</v>
      </c>
      <c r="AJ65">
        <f t="shared" si="39"/>
        <v>-37.600814219364622</v>
      </c>
      <c r="AK65">
        <f t="shared" si="61"/>
        <v>-24.565865290009366</v>
      </c>
      <c r="AL65">
        <f t="shared" si="40"/>
        <v>-62.16667951722151</v>
      </c>
      <c r="AN65">
        <f t="shared" si="41"/>
        <v>0</v>
      </c>
      <c r="AO65">
        <f t="shared" si="42"/>
        <v>0</v>
      </c>
      <c r="AP65">
        <f t="shared" si="43"/>
        <v>-8.3954186275655617E-18</v>
      </c>
      <c r="AQ65">
        <f t="shared" si="44"/>
        <v>-6.9697056419374254E-12</v>
      </c>
      <c r="AR65">
        <f t="shared" si="45"/>
        <v>-6.9697140373560533E-12</v>
      </c>
      <c r="AS65">
        <f t="shared" si="46"/>
        <v>-3.3394876662543059E-2</v>
      </c>
      <c r="AT65">
        <f t="shared" si="47"/>
        <v>-2.1817986086216542E-2</v>
      </c>
      <c r="AU65">
        <f t="shared" si="48"/>
        <v>-5.5212862755729321E-2</v>
      </c>
      <c r="AW65">
        <v>62</v>
      </c>
      <c r="AX65">
        <f>IF(Z65&gt;0, (R65*SUMPRODUCT(K65:$K$98, X65:$X$98)-K65*$AZ$3)/Z65, 0)</f>
        <v>-4.1434896102306189E+17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0.84762719500000006</v>
      </c>
      <c r="Q66" s="5">
        <f t="shared" si="60"/>
        <v>12.5</v>
      </c>
      <c r="R66">
        <f t="shared" si="31"/>
        <v>2000000</v>
      </c>
      <c r="S66">
        <f t="shared" si="32"/>
        <v>-2.598490838786839E+18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-313.34011849505487</v>
      </c>
      <c r="AC66">
        <f t="shared" si="33"/>
        <v>-279.76796294201944</v>
      </c>
      <c r="AE66">
        <f t="shared" si="34"/>
        <v>0</v>
      </c>
      <c r="AF66">
        <f t="shared" si="35"/>
        <v>0</v>
      </c>
      <c r="AG66">
        <f t="shared" si="36"/>
        <v>-1.3458194597322262E-15</v>
      </c>
      <c r="AH66">
        <f t="shared" si="37"/>
        <v>-1.2819899683839123E-9</v>
      </c>
      <c r="AI66">
        <f t="shared" si="38"/>
        <v>-1.2819913142033721E-9</v>
      </c>
      <c r="AJ66">
        <f t="shared" si="39"/>
        <v>-33.572155553035429</v>
      </c>
      <c r="AK66">
        <f t="shared" si="61"/>
        <v>-21.933808294653844</v>
      </c>
      <c r="AL66">
        <f t="shared" si="40"/>
        <v>-55.505963848971263</v>
      </c>
      <c r="AN66">
        <f t="shared" si="41"/>
        <v>0</v>
      </c>
      <c r="AO66">
        <f t="shared" si="42"/>
        <v>0</v>
      </c>
      <c r="AP66">
        <f t="shared" si="43"/>
        <v>-1.0672136599604989E-18</v>
      </c>
      <c r="AQ66">
        <f t="shared" si="44"/>
        <v>-1.0165978774477354E-12</v>
      </c>
      <c r="AR66">
        <f t="shared" si="45"/>
        <v>-1.0165989446613954E-12</v>
      </c>
      <c r="AS66">
        <f t="shared" si="46"/>
        <v>-2.6622191216975604E-2</v>
      </c>
      <c r="AT66">
        <f t="shared" si="47"/>
        <v>-1.7393164928427258E-2</v>
      </c>
      <c r="AU66">
        <f t="shared" si="48"/>
        <v>-4.4015356146419458E-2</v>
      </c>
      <c r="AW66">
        <v>63</v>
      </c>
      <c r="AX66">
        <f>IF(Z66&gt;0, (R66*SUMPRODUCT(K66:$K$98, X66:$X$98)-K66*$AZ$3)/Z66, 0)</f>
        <v>-2.598490838786839E+18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0.86522596900000004</v>
      </c>
      <c r="Q67" s="5">
        <f t="shared" si="60"/>
        <v>12.5</v>
      </c>
      <c r="R67">
        <f t="shared" si="31"/>
        <v>2000000</v>
      </c>
      <c r="S67">
        <f t="shared" si="32"/>
        <v>-1.8594262663996858E+19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-279.76796294201944</v>
      </c>
      <c r="AC67">
        <f t="shared" si="33"/>
        <v>-249.79282405537532</v>
      </c>
      <c r="AE67">
        <f t="shared" si="34"/>
        <v>0</v>
      </c>
      <c r="AF67">
        <f t="shared" si="35"/>
        <v>0</v>
      </c>
      <c r="AG67">
        <f t="shared" si="36"/>
        <v>-1.6792331898903195E-16</v>
      </c>
      <c r="AH67">
        <f t="shared" si="37"/>
        <v>-1.8631007138333953E-10</v>
      </c>
      <c r="AI67">
        <f t="shared" ref="AI67:AI69" si="62">SUM(AE67:AH67)</f>
        <v>-1.8631023930665851E-10</v>
      </c>
      <c r="AJ67">
        <f t="shared" si="39"/>
        <v>-29.975138886644118</v>
      </c>
      <c r="AK67">
        <f t="shared" si="61"/>
        <v>-19.583757405941363</v>
      </c>
      <c r="AL67">
        <f t="shared" ref="AL67:AL69" si="63">SUM(AI67:AK67)</f>
        <v>-49.558896292771792</v>
      </c>
      <c r="AN67">
        <f t="shared" si="41"/>
        <v>0</v>
      </c>
      <c r="AO67">
        <f t="shared" si="42"/>
        <v>0</v>
      </c>
      <c r="AP67">
        <f t="shared" si="43"/>
        <v>-1.1889334847458452E-19</v>
      </c>
      <c r="AQ67">
        <f t="shared" si="44"/>
        <v>-1.3191156758133704E-13</v>
      </c>
      <c r="AR67">
        <f t="shared" si="45"/>
        <v>-1.319116864746855E-13</v>
      </c>
      <c r="AS67">
        <f t="shared" si="46"/>
        <v>-2.1223047845169284E-2</v>
      </c>
      <c r="AT67">
        <f t="shared" si="47"/>
        <v>-1.3865724592177647E-2</v>
      </c>
      <c r="AU67">
        <f t="shared" si="48"/>
        <v>-3.5088772437478842E-2</v>
      </c>
      <c r="AW67">
        <v>64</v>
      </c>
      <c r="AX67">
        <f>IF(Z67&gt;0, (R67*SUMPRODUCT(K67:$K$98, X67:$X$98)-K67*$AZ$3)/Z67, 0)</f>
        <v>-1.8594262663996858E+19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0.88282474399999999</v>
      </c>
      <c r="Q68" s="5">
        <f t="shared" si="60"/>
        <v>12.5</v>
      </c>
      <c r="R68">
        <f t="shared" si="31"/>
        <v>2000000</v>
      </c>
      <c r="S68">
        <f t="shared" si="32"/>
        <v>-1.5490534714198855E+20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-249.79282405537532</v>
      </c>
      <c r="AC68">
        <f t="shared" si="33"/>
        <v>-223.02930719229948</v>
      </c>
      <c r="AE68">
        <f t="shared" si="34"/>
        <v>0</v>
      </c>
      <c r="AF68">
        <f t="shared" si="35"/>
        <v>0</v>
      </c>
      <c r="AG68">
        <f t="shared" si="36"/>
        <v>-1.7997224701019156E-17</v>
      </c>
      <c r="AH68">
        <f t="shared" si="37"/>
        <v>-2.3719497775699596E-11</v>
      </c>
      <c r="AI68">
        <f t="shared" si="62"/>
        <v>-2.3719515772924296E-11</v>
      </c>
      <c r="AJ68">
        <f t="shared" si="39"/>
        <v>-26.763516863075836</v>
      </c>
      <c r="AK68">
        <f t="shared" si="61"/>
        <v>-17.485497683876275</v>
      </c>
      <c r="AL68">
        <f t="shared" si="63"/>
        <v>-44.249014546975829</v>
      </c>
      <c r="AN68">
        <f t="shared" si="41"/>
        <v>0</v>
      </c>
      <c r="AO68">
        <f t="shared" si="42"/>
        <v>0</v>
      </c>
      <c r="AP68">
        <f t="shared" si="43"/>
        <v>-1.1377165231661431E-20</v>
      </c>
      <c r="AQ68">
        <f t="shared" si="44"/>
        <v>-1.499456999005398E-14</v>
      </c>
      <c r="AR68">
        <f t="shared" si="45"/>
        <v>-1.4994581367219213E-14</v>
      </c>
      <c r="AS68">
        <f t="shared" si="46"/>
        <v>-1.6918883805141789E-2</v>
      </c>
      <c r="AT68">
        <f t="shared" si="47"/>
        <v>-1.1053670752692675E-2</v>
      </c>
      <c r="AU68">
        <f t="shared" si="48"/>
        <v>-2.7972554557849458E-2</v>
      </c>
      <c r="AW68">
        <v>65</v>
      </c>
      <c r="AX68">
        <f>IF(Z68&gt;0, (R68*SUMPRODUCT(K68:$K$98, X68:$X$98)-K68*$AZ$3)/Z68, 0)</f>
        <v>-1.5490534714198855E+20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-223.02930719229948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-2.8795559521630652E-12</v>
      </c>
      <c r="AI69">
        <f t="shared" si="62"/>
        <v>-2.8795559521630652E-12</v>
      </c>
      <c r="AJ69">
        <f t="shared" si="39"/>
        <v>-223.02930719229948</v>
      </c>
      <c r="AK69">
        <f t="shared" si="61"/>
        <v>-15.612051503460965</v>
      </c>
      <c r="AL69">
        <f t="shared" si="63"/>
        <v>-238.64135869576333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-1.625309318808776E-15</v>
      </c>
      <c r="AR69">
        <f t="shared" si="45"/>
        <v>-1.625309318808776E-15</v>
      </c>
      <c r="AS69">
        <f t="shared" si="46"/>
        <v>-0.12588455212159119</v>
      </c>
      <c r="AT69">
        <f t="shared" si="47"/>
        <v>-8.8119186485113837E-3</v>
      </c>
      <c r="AU69">
        <f t="shared" si="48"/>
        <v>-0.13469647077010419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598714.3586228455</v>
      </c>
      <c r="AO71" s="6">
        <f t="shared" si="70"/>
        <v>-59871.435862284554</v>
      </c>
      <c r="AP71" s="6">
        <f t="shared" si="70"/>
        <v>-690.23478401257546</v>
      </c>
      <c r="AQ71" s="6">
        <f t="shared" si="70"/>
        <v>-352803.92564592155</v>
      </c>
      <c r="AR71" s="6">
        <f t="shared" si="70"/>
        <v>185348.76233062681</v>
      </c>
      <c r="AS71" s="6">
        <f t="shared" si="70"/>
        <v>-42018.036233833795</v>
      </c>
      <c r="AT71" s="6">
        <f t="shared" si="70"/>
        <v>24510.521136403047</v>
      </c>
      <c r="AU71" s="6">
        <f t="shared" si="70"/>
        <v>167841.24723319628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00F34-4C08-4780-8DA9-ABE856E5C990}">
  <sheetPr codeName="Sheet49"/>
  <dimension ref="A1:AZ29"/>
  <sheetViews>
    <sheetView workbookViewId="0">
      <selection activeCell="D6" sqref="D6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41" max="41" width="9.85546875" bestFit="1" customWidth="1"/>
    <col min="44" max="44" width="10.42578125" bestFit="1" customWidth="1"/>
    <col min="45" max="45" width="18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'T.26.04.A'!C3*(1+C12)</f>
        <v>115.34686186852393</v>
      </c>
      <c r="K3">
        <v>1</v>
      </c>
      <c r="L3" s="2">
        <v>0</v>
      </c>
      <c r="O3">
        <f>$C$3</f>
        <v>115.34686186852393</v>
      </c>
      <c r="P3">
        <f>O3*B5</f>
        <v>92.27748949481915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>AX4</f>
        <v>7.7186675941193323</v>
      </c>
      <c r="AE3">
        <f t="shared" ref="AE3:AE23" si="1">$Z3*O3</f>
        <v>115.34686186852393</v>
      </c>
      <c r="AF3">
        <f t="shared" ref="AF3:AF23" si="2">-$Z3*P3</f>
        <v>-92.27748949481915</v>
      </c>
      <c r="AG3">
        <f t="shared" ref="AG3:AG23" si="3">-$Z3*Q3</f>
        <v>-624.95697070000006</v>
      </c>
      <c r="AH3">
        <f t="shared" ref="AH3:AH23" si="4">-X3*R3</f>
        <v>0</v>
      </c>
      <c r="AI3">
        <f t="shared" ref="AI3:AI23" si="5">SUM(AE3:AH3)</f>
        <v>-601.88759832629523</v>
      </c>
      <c r="AJ3">
        <f t="shared" ref="AJ3:AJ23" si="6">AB3-AC3</f>
        <v>-7.7186675941193323</v>
      </c>
      <c r="AL3">
        <f t="shared" ref="AL3:AL23" si="7">SUM(AI3:AK3)</f>
        <v>-609.60626592041456</v>
      </c>
      <c r="AN3">
        <f t="shared" ref="AN3:AN23" si="8">AE3*$K3</f>
        <v>115.34686186852393</v>
      </c>
      <c r="AO3">
        <f t="shared" ref="AO3:AO23" si="9">AF3*$K3</f>
        <v>-92.27748949481915</v>
      </c>
      <c r="AP3">
        <f t="shared" ref="AP3:AP23" si="10">AG3*$K3</f>
        <v>-624.95697070000006</v>
      </c>
      <c r="AQ3">
        <f t="shared" ref="AQ3:AQ23" si="11">AH3*$K3</f>
        <v>0</v>
      </c>
      <c r="AR3">
        <f t="shared" ref="AR3:AR23" si="12">AI3*$K3</f>
        <v>-601.88759832629523</v>
      </c>
      <c r="AS3">
        <f t="shared" ref="AS3:AS23" si="13">AJ3*$K3</f>
        <v>-7.7186675941193323</v>
      </c>
      <c r="AT3">
        <f t="shared" ref="AT3:AT23" si="14">AK3*$K3</f>
        <v>0</v>
      </c>
      <c r="AU3">
        <f t="shared" ref="AU3:AU23" si="15">AL3*$K3</f>
        <v>-609.60626592041456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63.542969094754724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6">F4+$C$9</f>
        <v>8.5570000000000007E-2</v>
      </c>
      <c r="I4" s="1">
        <f t="shared" ref="I4:I23" si="17">1+H4</f>
        <v>1.0855699999999999</v>
      </c>
      <c r="J4">
        <f t="shared" ref="J4:J23" si="18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50000</v>
      </c>
      <c r="S4">
        <f t="shared" ref="S4:S23" si="19">AX4</f>
        <v>7.7186675941193323</v>
      </c>
      <c r="U4">
        <f t="shared" ref="U4:U23" si="20">M4</f>
        <v>1.2139029999999999E-3</v>
      </c>
      <c r="V4">
        <f t="shared" ref="V4:V23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23" si="26">AC3</f>
        <v>7.7186675941193323</v>
      </c>
      <c r="AC4">
        <f t="shared" ref="AC4:AC23" si="27">AX5</f>
        <v>14.570032691226876</v>
      </c>
      <c r="AE4">
        <f t="shared" si="1"/>
        <v>0</v>
      </c>
      <c r="AF4">
        <f t="shared" si="2"/>
        <v>0</v>
      </c>
      <c r="AG4">
        <f t="shared" si="3"/>
        <v>0</v>
      </c>
      <c r="AH4">
        <f t="shared" si="4"/>
        <v>-60.695149999999998</v>
      </c>
      <c r="AI4">
        <f t="shared" si="5"/>
        <v>-60.695149999999998</v>
      </c>
      <c r="AJ4">
        <f t="shared" si="6"/>
        <v>-6.8513650971075437</v>
      </c>
      <c r="AK4">
        <f>G4*MAX(0, SUM(AB4:AB4, AE4:AF4))</f>
        <v>0.5403067315883533</v>
      </c>
      <c r="AL4">
        <f t="shared" si="7"/>
        <v>-67.006208365519186</v>
      </c>
      <c r="AN4">
        <f t="shared" si="8"/>
        <v>0</v>
      </c>
      <c r="AO4">
        <f t="shared" si="9"/>
        <v>0</v>
      </c>
      <c r="AP4">
        <f t="shared" si="10"/>
        <v>0</v>
      </c>
      <c r="AQ4">
        <f t="shared" si="11"/>
        <v>-55.910857890324898</v>
      </c>
      <c r="AR4">
        <f t="shared" si="12"/>
        <v>-55.910857890324898</v>
      </c>
      <c r="AS4">
        <f t="shared" si="13"/>
        <v>-6.3113065920277309</v>
      </c>
      <c r="AT4">
        <f t="shared" si="14"/>
        <v>0.49771708096977008</v>
      </c>
      <c r="AU4">
        <f t="shared" si="15"/>
        <v>-61.724447401382854</v>
      </c>
      <c r="AW4">
        <v>1</v>
      </c>
      <c r="AX4">
        <f>(R4*SUMPRODUCT(K5:$K$23, X5:$X$23)-$AZ$3*SUMPRODUCT(K4:$K$22, W5:$W$23))/Z4</f>
        <v>7.7186675941193323</v>
      </c>
    </row>
    <row r="5" spans="1:52" x14ac:dyDescent="0.25">
      <c r="B5" s="2">
        <v>0.8</v>
      </c>
      <c r="C5" s="2"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6"/>
        <v>8.5570000000000007E-2</v>
      </c>
      <c r="I5" s="1">
        <f t="shared" si="17"/>
        <v>1.0855699999999999</v>
      </c>
      <c r="J5">
        <f t="shared" si="18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115.34686186852393</v>
      </c>
      <c r="P5">
        <f t="shared" ref="P5:P23" si="30">O5*$C$5</f>
        <v>5.7673430934261969</v>
      </c>
      <c r="Q5" s="5">
        <f t="shared" ref="Q5:Q23" si="31">$C$8</f>
        <v>12.5</v>
      </c>
      <c r="R5">
        <f t="shared" si="0"/>
        <v>50000</v>
      </c>
      <c r="S5">
        <f t="shared" si="19"/>
        <v>14.570032691226876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14.570032691226876</v>
      </c>
      <c r="AC5">
        <f t="shared" si="27"/>
        <v>20.571846171213675</v>
      </c>
      <c r="AE5">
        <f t="shared" si="1"/>
        <v>112.7734687875835</v>
      </c>
      <c r="AF5">
        <f t="shared" si="2"/>
        <v>-5.6386734393791755</v>
      </c>
      <c r="AG5">
        <f t="shared" si="3"/>
        <v>-12.221124502299674</v>
      </c>
      <c r="AH5">
        <f t="shared" si="4"/>
        <v>-60.413792301298152</v>
      </c>
      <c r="AI5">
        <f t="shared" si="5"/>
        <v>34.499878544606496</v>
      </c>
      <c r="AJ5">
        <f t="shared" si="6"/>
        <v>-6.001813479986799</v>
      </c>
      <c r="AK5">
        <f t="shared" ref="AK5:AK23" si="32">G5*SUM(AB5:AB5, AE5:AF5)</f>
        <v>8.5193379627601846</v>
      </c>
      <c r="AL5">
        <f t="shared" si="7"/>
        <v>37.017403027379878</v>
      </c>
      <c r="AN5">
        <f t="shared" si="8"/>
        <v>95.695446493546314</v>
      </c>
      <c r="AO5">
        <f t="shared" si="9"/>
        <v>-4.7847723246773164</v>
      </c>
      <c r="AP5">
        <f t="shared" si="10"/>
        <v>-10.370399868639586</v>
      </c>
      <c r="AQ5">
        <f t="shared" si="11"/>
        <v>-51.264937496341595</v>
      </c>
      <c r="AR5">
        <f t="shared" si="12"/>
        <v>29.275336803887821</v>
      </c>
      <c r="AS5">
        <f t="shared" si="13"/>
        <v>-5.0929196992259049</v>
      </c>
      <c r="AT5">
        <f t="shared" si="14"/>
        <v>7.2291990211931525</v>
      </c>
      <c r="AU5">
        <f t="shared" si="15"/>
        <v>31.411616125855065</v>
      </c>
      <c r="AW5">
        <v>2</v>
      </c>
      <c r="AX5">
        <f>(R5*SUMPRODUCT(K6:$K$23, X6:$X$23)-$AZ$3*SUMPRODUCT(K5:$K$22, W6:$W$23))/Z5</f>
        <v>14.570032691226876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6"/>
        <v>8.5570000000000007E-2</v>
      </c>
      <c r="I6" s="1">
        <f t="shared" si="17"/>
        <v>1.0855699999999999</v>
      </c>
      <c r="J6">
        <f t="shared" si="18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115.34686186852393</v>
      </c>
      <c r="P6">
        <f t="shared" si="30"/>
        <v>5.7673430934261969</v>
      </c>
      <c r="Q6" s="5">
        <f t="shared" si="31"/>
        <v>12.5</v>
      </c>
      <c r="R6">
        <f t="shared" si="0"/>
        <v>50000</v>
      </c>
      <c r="S6">
        <f t="shared" si="19"/>
        <v>20.571846171213675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20.571846171213675</v>
      </c>
      <c r="AC6">
        <f t="shared" si="27"/>
        <v>25.801522271290693</v>
      </c>
      <c r="AE6">
        <f t="shared" si="1"/>
        <v>111.506802148194</v>
      </c>
      <c r="AF6">
        <f t="shared" si="2"/>
        <v>-5.5753401074097004</v>
      </c>
      <c r="AG6">
        <f t="shared" si="3"/>
        <v>-12.083857369619324</v>
      </c>
      <c r="AH6">
        <f t="shared" si="4"/>
        <v>-60.22355062942038</v>
      </c>
      <c r="AI6">
        <f t="shared" si="5"/>
        <v>33.624054041744593</v>
      </c>
      <c r="AJ6">
        <f t="shared" si="6"/>
        <v>-5.2296761000770182</v>
      </c>
      <c r="AK6">
        <f t="shared" si="32"/>
        <v>8.8552315748398591</v>
      </c>
      <c r="AL6">
        <f t="shared" si="7"/>
        <v>37.249609516507434</v>
      </c>
      <c r="AN6">
        <f t="shared" si="8"/>
        <v>87.162135513260736</v>
      </c>
      <c r="AO6">
        <f t="shared" si="9"/>
        <v>-4.3581067756630372</v>
      </c>
      <c r="AP6">
        <f t="shared" si="10"/>
        <v>-9.44565527198856</v>
      </c>
      <c r="AQ6">
        <f t="shared" si="11"/>
        <v>-47.075274153006248</v>
      </c>
      <c r="AR6">
        <f t="shared" si="12"/>
        <v>26.283099312602893</v>
      </c>
      <c r="AS6">
        <f t="shared" si="13"/>
        <v>-4.0879096893081943</v>
      </c>
      <c r="AT6">
        <f t="shared" si="14"/>
        <v>6.9219175840206635</v>
      </c>
      <c r="AU6">
        <f t="shared" si="15"/>
        <v>29.117107207315364</v>
      </c>
      <c r="AW6">
        <v>3</v>
      </c>
      <c r="AX6">
        <f>(R6*SUMPRODUCT(K7:$K$23, X7:$X$23)-$AZ$3*SUMPRODUCT(K6:$K$22, W7:$W$23))/Z6</f>
        <v>20.571846171213675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6"/>
        <v>8.5570000000000007E-2</v>
      </c>
      <c r="I7" s="1">
        <f t="shared" si="17"/>
        <v>1.0855699999999999</v>
      </c>
      <c r="J7">
        <f t="shared" si="18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115.34686186852393</v>
      </c>
      <c r="P7">
        <f t="shared" si="30"/>
        <v>5.7673430934261969</v>
      </c>
      <c r="Q7" s="5">
        <f t="shared" si="31"/>
        <v>12.5</v>
      </c>
      <c r="R7">
        <f t="shared" si="0"/>
        <v>50000</v>
      </c>
      <c r="S7">
        <f t="shared" si="19"/>
        <v>25.801522271290693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25.801522271290693</v>
      </c>
      <c r="AC7">
        <f t="shared" si="27"/>
        <v>30.251098938613008</v>
      </c>
      <c r="AE7">
        <f t="shared" si="1"/>
        <v>110.25319729517554</v>
      </c>
      <c r="AF7">
        <f t="shared" si="2"/>
        <v>-5.5126598647587768</v>
      </c>
      <c r="AG7">
        <f t="shared" si="3"/>
        <v>-11.948005726940114</v>
      </c>
      <c r="AH7">
        <f t="shared" si="4"/>
        <v>-60.052275932066543</v>
      </c>
      <c r="AI7">
        <f t="shared" si="5"/>
        <v>32.740255771410112</v>
      </c>
      <c r="AJ7">
        <f t="shared" si="6"/>
        <v>-4.4495766673223152</v>
      </c>
      <c r="AK7">
        <f t="shared" si="32"/>
        <v>9.1379441791195237</v>
      </c>
      <c r="AL7">
        <f t="shared" si="7"/>
        <v>37.428623283207322</v>
      </c>
      <c r="AN7">
        <f t="shared" si="8"/>
        <v>79.388913944592716</v>
      </c>
      <c r="AO7">
        <f t="shared" si="9"/>
        <v>-3.9694456972296357</v>
      </c>
      <c r="AP7">
        <f t="shared" si="10"/>
        <v>-8.6032806461482618</v>
      </c>
      <c r="AQ7">
        <f t="shared" si="11"/>
        <v>-43.241240010337393</v>
      </c>
      <c r="AR7">
        <f t="shared" si="12"/>
        <v>23.574947590877429</v>
      </c>
      <c r="AS7">
        <f t="shared" si="13"/>
        <v>-3.2039620419005872</v>
      </c>
      <c r="AT7">
        <f t="shared" si="14"/>
        <v>6.579867812126988</v>
      </c>
      <c r="AU7">
        <f t="shared" si="15"/>
        <v>26.950853361103828</v>
      </c>
      <c r="AW7">
        <v>4</v>
      </c>
      <c r="AX7">
        <f>(R7*SUMPRODUCT(K8:$K$23, X8:$X$23)-$AZ$3*SUMPRODUCT(K7:$K$22, W8:$W$23))/Z7</f>
        <v>25.801522271290693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6"/>
        <v>8.5570000000000007E-2</v>
      </c>
      <c r="I8" s="1">
        <f t="shared" si="17"/>
        <v>1.0855699999999999</v>
      </c>
      <c r="J8">
        <f t="shared" si="18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115.34686186852393</v>
      </c>
      <c r="P8">
        <f t="shared" si="30"/>
        <v>5.7673430934261969</v>
      </c>
      <c r="Q8" s="5">
        <f t="shared" si="31"/>
        <v>12.5</v>
      </c>
      <c r="R8">
        <f t="shared" si="0"/>
        <v>50000</v>
      </c>
      <c r="S8">
        <f t="shared" si="19"/>
        <v>30.251098938613008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30.251098938613008</v>
      </c>
      <c r="AC8">
        <f t="shared" si="27"/>
        <v>33.778584086004024</v>
      </c>
      <c r="AE8">
        <f t="shared" si="1"/>
        <v>109.01221939010145</v>
      </c>
      <c r="AF8">
        <f t="shared" si="2"/>
        <v>-5.4506109695050728</v>
      </c>
      <c r="AG8">
        <f t="shared" si="3"/>
        <v>-11.813522451347342</v>
      </c>
      <c r="AH8">
        <f t="shared" si="4"/>
        <v>-60.012873293480972</v>
      </c>
      <c r="AI8">
        <f t="shared" si="5"/>
        <v>31.735212675768061</v>
      </c>
      <c r="AJ8">
        <f t="shared" si="6"/>
        <v>-3.5274851473910154</v>
      </c>
      <c r="AK8">
        <f t="shared" si="32"/>
        <v>9.3668895151446581</v>
      </c>
      <c r="AL8">
        <f t="shared" si="7"/>
        <v>37.574617043521705</v>
      </c>
      <c r="AN8">
        <f t="shared" si="8"/>
        <v>72.307944611039673</v>
      </c>
      <c r="AO8">
        <f t="shared" si="9"/>
        <v>-3.6153972305519839</v>
      </c>
      <c r="AP8">
        <f t="shared" si="10"/>
        <v>-7.8359245582964574</v>
      </c>
      <c r="AQ8">
        <f t="shared" si="11"/>
        <v>-39.806615646689529</v>
      </c>
      <c r="AR8">
        <f t="shared" si="12"/>
        <v>21.050007175501701</v>
      </c>
      <c r="AS8">
        <f t="shared" si="13"/>
        <v>-2.3397854119551584</v>
      </c>
      <c r="AT8">
        <f t="shared" si="14"/>
        <v>6.2130698010567116</v>
      </c>
      <c r="AU8">
        <f t="shared" si="15"/>
        <v>24.923291564603254</v>
      </c>
      <c r="AW8">
        <v>5</v>
      </c>
      <c r="AX8">
        <f>(R8*SUMPRODUCT(K9:$K$23, X9:$X$23)-$AZ$3*SUMPRODUCT(K8:$K$22, W9:$W$23))/Z8</f>
        <v>30.251098938613008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6"/>
        <v>8.5570000000000007E-2</v>
      </c>
      <c r="I9" s="1">
        <f t="shared" si="17"/>
        <v>1.0855699999999999</v>
      </c>
      <c r="J9">
        <f t="shared" si="18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115.34686186852393</v>
      </c>
      <c r="P9">
        <f t="shared" si="30"/>
        <v>5.7673430934261969</v>
      </c>
      <c r="Q9" s="5">
        <f t="shared" si="31"/>
        <v>12.5</v>
      </c>
      <c r="R9">
        <f t="shared" si="0"/>
        <v>50000</v>
      </c>
      <c r="S9">
        <f t="shared" si="19"/>
        <v>33.778584086004024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33.778584086004024</v>
      </c>
      <c r="AC9">
        <f t="shared" si="27"/>
        <v>36.393187049257421</v>
      </c>
      <c r="AE9">
        <f t="shared" si="1"/>
        <v>107.78293088878041</v>
      </c>
      <c r="AF9">
        <f t="shared" si="2"/>
        <v>-5.3891465444390212</v>
      </c>
      <c r="AG9">
        <f t="shared" si="3"/>
        <v>-11.680305942310211</v>
      </c>
      <c r="AH9">
        <f t="shared" si="4"/>
        <v>-60.325138094637737</v>
      </c>
      <c r="AI9">
        <f t="shared" si="5"/>
        <v>30.388340307393449</v>
      </c>
      <c r="AJ9">
        <f t="shared" si="6"/>
        <v>-2.6146029632533967</v>
      </c>
      <c r="AK9">
        <f t="shared" si="32"/>
        <v>9.5320657901241805</v>
      </c>
      <c r="AL9">
        <f t="shared" si="7"/>
        <v>37.305803134264231</v>
      </c>
      <c r="AN9">
        <f t="shared" si="8"/>
        <v>65.857158889010833</v>
      </c>
      <c r="AO9">
        <f t="shared" si="9"/>
        <v>-3.2928579444505424</v>
      </c>
      <c r="AP9">
        <f t="shared" si="10"/>
        <v>-7.1368607067174645</v>
      </c>
      <c r="AQ9">
        <f t="shared" si="11"/>
        <v>-36.859660168265364</v>
      </c>
      <c r="AR9">
        <f t="shared" si="12"/>
        <v>18.56778006957747</v>
      </c>
      <c r="AS9">
        <f t="shared" si="13"/>
        <v>-1.5975657867416699</v>
      </c>
      <c r="AT9">
        <f t="shared" si="14"/>
        <v>5.8242503344846277</v>
      </c>
      <c r="AU9">
        <f t="shared" si="15"/>
        <v>22.794464617320426</v>
      </c>
      <c r="AW9">
        <v>6</v>
      </c>
      <c r="AX9">
        <f>(R9*SUMPRODUCT(K10:$K$23, X10:$X$23)-$AZ$3*SUMPRODUCT(K9:$K$22, W10:$W$23))/Z9</f>
        <v>33.778584086004024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6"/>
        <v>8.5570000000000007E-2</v>
      </c>
      <c r="I10" s="1">
        <f t="shared" si="17"/>
        <v>1.0855699999999999</v>
      </c>
      <c r="J10">
        <f t="shared" si="18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115.34686186852393</v>
      </c>
      <c r="P10">
        <f t="shared" si="30"/>
        <v>5.7673430934261969</v>
      </c>
      <c r="Q10" s="5">
        <f t="shared" si="31"/>
        <v>12.5</v>
      </c>
      <c r="R10">
        <f t="shared" si="0"/>
        <v>50000</v>
      </c>
      <c r="S10">
        <f t="shared" si="19"/>
        <v>36.393187049257421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36.393187049257421</v>
      </c>
      <c r="AC10">
        <f t="shared" si="27"/>
        <v>38.227651834399389</v>
      </c>
      <c r="AE10">
        <f t="shared" si="1"/>
        <v>106.56484192740014</v>
      </c>
      <c r="AF10">
        <f t="shared" si="2"/>
        <v>-5.3282420963700075</v>
      </c>
      <c r="AG10">
        <f t="shared" si="3"/>
        <v>-11.548303113879484</v>
      </c>
      <c r="AH10">
        <f t="shared" si="4"/>
        <v>-60.799076030493424</v>
      </c>
      <c r="AI10">
        <f t="shared" si="5"/>
        <v>28.889220686657225</v>
      </c>
      <c r="AJ10">
        <f t="shared" si="6"/>
        <v>-1.834464785141968</v>
      </c>
      <c r="AK10">
        <f t="shared" si="32"/>
        <v>9.6340850816201282</v>
      </c>
      <c r="AL10">
        <f t="shared" si="7"/>
        <v>36.688840983135385</v>
      </c>
      <c r="AN10">
        <f t="shared" si="8"/>
        <v>59.980366374848167</v>
      </c>
      <c r="AO10">
        <f t="shared" si="9"/>
        <v>-2.9990183187424084</v>
      </c>
      <c r="AP10">
        <f t="shared" si="10"/>
        <v>-6.4999998052846593</v>
      </c>
      <c r="AQ10">
        <f t="shared" si="11"/>
        <v>-34.220956833452455</v>
      </c>
      <c r="AR10">
        <f t="shared" si="12"/>
        <v>16.260391417368641</v>
      </c>
      <c r="AS10">
        <f t="shared" si="13"/>
        <v>-1.0325344449864076</v>
      </c>
      <c r="AT10">
        <f t="shared" si="14"/>
        <v>5.4225759868879884</v>
      </c>
      <c r="AU10">
        <f t="shared" si="15"/>
        <v>20.650432959270219</v>
      </c>
      <c r="AW10">
        <v>7</v>
      </c>
      <c r="AX10">
        <f>(R10*SUMPRODUCT(K11:$K$23, X11:$X$23)-$AZ$3*SUMPRODUCT(K10:$K$22, W11:$W$23))/Z10</f>
        <v>36.393187049257421</v>
      </c>
    </row>
    <row r="11" spans="1:52" x14ac:dyDescent="0.25">
      <c r="A11" t="s">
        <v>33</v>
      </c>
      <c r="C11" s="24">
        <f>AU25</f>
        <v>-399.29168997935949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6"/>
        <v>8.5570000000000007E-2</v>
      </c>
      <c r="I11" s="1">
        <f t="shared" si="17"/>
        <v>1.0855699999999999</v>
      </c>
      <c r="J11">
        <f t="shared" si="18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115.34686186852393</v>
      </c>
      <c r="P11">
        <f t="shared" si="30"/>
        <v>5.7673430934261969</v>
      </c>
      <c r="Q11" s="5">
        <f t="shared" si="31"/>
        <v>12.5</v>
      </c>
      <c r="R11">
        <f t="shared" si="0"/>
        <v>50000</v>
      </c>
      <c r="S11">
        <f t="shared" si="19"/>
        <v>38.227651834399389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38.227651834399389</v>
      </c>
      <c r="AC11">
        <f t="shared" si="27"/>
        <v>39.22672843269217</v>
      </c>
      <c r="AE11">
        <f t="shared" si="1"/>
        <v>105.35793701473348</v>
      </c>
      <c r="AF11">
        <f t="shared" si="2"/>
        <v>-5.2678968507366744</v>
      </c>
      <c r="AG11">
        <f t="shared" si="3"/>
        <v>-11.417512287289602</v>
      </c>
      <c r="AH11">
        <f t="shared" si="4"/>
        <v>-61.231181804349532</v>
      </c>
      <c r="AI11">
        <f t="shared" si="5"/>
        <v>27.441346072357675</v>
      </c>
      <c r="AJ11">
        <f t="shared" si="6"/>
        <v>-0.99907659829278117</v>
      </c>
      <c r="AK11">
        <f t="shared" si="32"/>
        <v>9.682238439887735</v>
      </c>
      <c r="AL11">
        <f t="shared" si="7"/>
        <v>36.124507913952627</v>
      </c>
      <c r="AN11">
        <f t="shared" si="8"/>
        <v>54.626653312410376</v>
      </c>
      <c r="AO11">
        <f t="shared" si="9"/>
        <v>-2.7313326656205188</v>
      </c>
      <c r="AP11">
        <f t="shared" si="10"/>
        <v>-5.9198243917848838</v>
      </c>
      <c r="AQ11">
        <f t="shared" si="11"/>
        <v>-31.747532602765567</v>
      </c>
      <c r="AR11">
        <f t="shared" si="12"/>
        <v>14.227963652239406</v>
      </c>
      <c r="AS11">
        <f t="shared" si="13"/>
        <v>-0.51800758930815038</v>
      </c>
      <c r="AT11">
        <f t="shared" si="14"/>
        <v>5.0201085701770785</v>
      </c>
      <c r="AU11">
        <f t="shared" si="15"/>
        <v>18.730064633108334</v>
      </c>
      <c r="AW11">
        <v>8</v>
      </c>
      <c r="AX11">
        <f>(R11*SUMPRODUCT(K12:$K$23, X12:$X$23)-$AZ$3*SUMPRODUCT(K11:$K$22, W12:$W$23))/Z11</f>
        <v>38.227651834399389</v>
      </c>
    </row>
    <row r="12" spans="1:52" x14ac:dyDescent="0.25">
      <c r="A12" t="s">
        <v>40</v>
      </c>
      <c r="C12">
        <v>0.1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6"/>
        <v>8.5570000000000007E-2</v>
      </c>
      <c r="I12" s="1">
        <f t="shared" si="17"/>
        <v>1.0855699999999999</v>
      </c>
      <c r="J12">
        <f t="shared" si="18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115.34686186852393</v>
      </c>
      <c r="P12">
        <f t="shared" si="30"/>
        <v>5.7673430934261969</v>
      </c>
      <c r="Q12" s="5">
        <f t="shared" si="31"/>
        <v>12.5</v>
      </c>
      <c r="R12">
        <f t="shared" si="0"/>
        <v>50000</v>
      </c>
      <c r="S12">
        <f t="shared" si="19"/>
        <v>39.22672843269217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39.22672843269217</v>
      </c>
      <c r="AC12">
        <f t="shared" si="27"/>
        <v>39.486160503009977</v>
      </c>
      <c r="AE12">
        <f t="shared" si="1"/>
        <v>104.16144750487092</v>
      </c>
      <c r="AF12">
        <f t="shared" si="2"/>
        <v>-5.2080723752435469</v>
      </c>
      <c r="AG12">
        <f t="shared" si="3"/>
        <v>-11.287850165312419</v>
      </c>
      <c r="AH12">
        <f t="shared" si="4"/>
        <v>-61.947996417147195</v>
      </c>
      <c r="AI12">
        <f t="shared" si="5"/>
        <v>25.71752854716776</v>
      </c>
      <c r="AJ12">
        <f t="shared" si="6"/>
        <v>-0.25943207031780702</v>
      </c>
      <c r="AK12">
        <f t="shared" si="32"/>
        <v>9.6726072493623683</v>
      </c>
      <c r="AL12">
        <f t="shared" si="7"/>
        <v>35.130703726212317</v>
      </c>
      <c r="AN12">
        <f t="shared" si="8"/>
        <v>49.749246774567254</v>
      </c>
      <c r="AO12">
        <f t="shared" si="9"/>
        <v>-2.4874623387283634</v>
      </c>
      <c r="AP12">
        <f t="shared" si="10"/>
        <v>-5.391265740639855</v>
      </c>
      <c r="AQ12">
        <f t="shared" si="11"/>
        <v>-29.587397590673326</v>
      </c>
      <c r="AR12">
        <f t="shared" si="12"/>
        <v>12.283121104525712</v>
      </c>
      <c r="AS12">
        <f t="shared" si="13"/>
        <v>-0.1239090891749936</v>
      </c>
      <c r="AT12">
        <f t="shared" si="14"/>
        <v>4.6197987501997222</v>
      </c>
      <c r="AU12">
        <f t="shared" si="15"/>
        <v>16.779010765550439</v>
      </c>
      <c r="AW12">
        <v>9</v>
      </c>
      <c r="AX12">
        <f>(R12*SUMPRODUCT(K13:$K$23, X13:$X$23)-$AZ$3*SUMPRODUCT(K12:$K$22, W13:$W$23))/Z12</f>
        <v>39.22672843269217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6"/>
        <v>8.5570000000000007E-2</v>
      </c>
      <c r="I13" s="1">
        <f t="shared" si="17"/>
        <v>1.0855699999999999</v>
      </c>
      <c r="J13">
        <f t="shared" si="18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115.34686186852393</v>
      </c>
      <c r="P13">
        <f t="shared" si="30"/>
        <v>5.7673430934261969</v>
      </c>
      <c r="Q13" s="5">
        <f t="shared" si="31"/>
        <v>12.5</v>
      </c>
      <c r="R13">
        <f t="shared" si="0"/>
        <v>50000</v>
      </c>
      <c r="S13">
        <f t="shared" si="19"/>
        <v>39.486160503009977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39.486160503009977</v>
      </c>
      <c r="AC13">
        <f t="shared" si="27"/>
        <v>38.995926018739624</v>
      </c>
      <c r="AE13">
        <f t="shared" si="1"/>
        <v>102.97523037951635</v>
      </c>
      <c r="AF13">
        <f t="shared" si="2"/>
        <v>-5.1487615189758174</v>
      </c>
      <c r="AG13">
        <f t="shared" si="3"/>
        <v>-11.159301249228049</v>
      </c>
      <c r="AH13">
        <f t="shared" si="4"/>
        <v>-62.681657724983161</v>
      </c>
      <c r="AI13">
        <f t="shared" si="5"/>
        <v>23.985509886329318</v>
      </c>
      <c r="AJ13">
        <f t="shared" si="6"/>
        <v>0.49023448427035277</v>
      </c>
      <c r="AK13">
        <f t="shared" si="32"/>
        <v>9.6118840554485363</v>
      </c>
      <c r="AL13">
        <f t="shared" si="7"/>
        <v>34.087628426048205</v>
      </c>
      <c r="AN13">
        <f t="shared" si="8"/>
        <v>45.305866656448281</v>
      </c>
      <c r="AO13">
        <f t="shared" si="9"/>
        <v>-2.2652933328224139</v>
      </c>
      <c r="AP13">
        <f t="shared" si="10"/>
        <v>-4.9097420079890606</v>
      </c>
      <c r="AQ13">
        <f t="shared" si="11"/>
        <v>-27.577960410740832</v>
      </c>
      <c r="AR13">
        <f t="shared" si="12"/>
        <v>10.552870904895974</v>
      </c>
      <c r="AS13">
        <f t="shared" si="13"/>
        <v>0.21568777358291172</v>
      </c>
      <c r="AT13">
        <f t="shared" si="14"/>
        <v>4.2289270509854244</v>
      </c>
      <c r="AU13">
        <f t="shared" si="15"/>
        <v>14.997485729464309</v>
      </c>
      <c r="AW13">
        <v>10</v>
      </c>
      <c r="AX13">
        <f>(R13*SUMPRODUCT(K14:$K$23, X14:$X$23)-$AZ$3*SUMPRODUCT(K13:$K$22, W14:$W$23))/Z13</f>
        <v>39.486160503009977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6"/>
        <v>8.5570000000000007E-2</v>
      </c>
      <c r="I14" s="1">
        <f t="shared" si="17"/>
        <v>1.0855699999999999</v>
      </c>
      <c r="J14">
        <f t="shared" si="18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115.34686186852393</v>
      </c>
      <c r="P14">
        <f t="shared" si="30"/>
        <v>5.7673430934261969</v>
      </c>
      <c r="Q14" s="5">
        <f t="shared" si="31"/>
        <v>12.5</v>
      </c>
      <c r="R14">
        <f t="shared" si="0"/>
        <v>50000</v>
      </c>
      <c r="S14">
        <f t="shared" si="19"/>
        <v>38.995926018739624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38.995926018739624</v>
      </c>
      <c r="AC14">
        <f t="shared" si="27"/>
        <v>37.598802604645989</v>
      </c>
      <c r="AE14">
        <f t="shared" si="1"/>
        <v>101.79865743389928</v>
      </c>
      <c r="AF14">
        <f t="shared" si="2"/>
        <v>-5.0899328716949643</v>
      </c>
      <c r="AG14">
        <f t="shared" si="3"/>
        <v>-11.031797461244835</v>
      </c>
      <c r="AH14">
        <f t="shared" si="4"/>
        <v>-63.64310196372746</v>
      </c>
      <c r="AI14">
        <f t="shared" si="5"/>
        <v>22.033825137232014</v>
      </c>
      <c r="AJ14">
        <f t="shared" si="6"/>
        <v>1.3971234140936346</v>
      </c>
      <c r="AK14">
        <f t="shared" si="32"/>
        <v>9.4993255406660762</v>
      </c>
      <c r="AL14">
        <f t="shared" si="7"/>
        <v>32.930274091991727</v>
      </c>
      <c r="AN14">
        <f t="shared" si="8"/>
        <v>41.257783025956101</v>
      </c>
      <c r="AO14">
        <f t="shared" si="9"/>
        <v>-2.0628891512978051</v>
      </c>
      <c r="AP14">
        <f t="shared" si="10"/>
        <v>-4.4710560779042963</v>
      </c>
      <c r="AQ14">
        <f t="shared" si="11"/>
        <v>-25.793790980232291</v>
      </c>
      <c r="AR14">
        <f t="shared" si="12"/>
        <v>8.9300468165217044</v>
      </c>
      <c r="AS14">
        <f t="shared" si="13"/>
        <v>0.56623747436538541</v>
      </c>
      <c r="AT14">
        <f t="shared" si="14"/>
        <v>3.8499634664063174</v>
      </c>
      <c r="AU14">
        <f t="shared" si="15"/>
        <v>13.346247757293408</v>
      </c>
      <c r="AW14">
        <v>11</v>
      </c>
      <c r="AX14">
        <f>(R14*SUMPRODUCT(K15:$K$23, X15:$X$23)-$AZ$3*SUMPRODUCT(K14:$K$22, W15:$W$23))/Z14</f>
        <v>38.995926018739624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6"/>
        <v>8.5570000000000007E-2</v>
      </c>
      <c r="I15" s="1">
        <f t="shared" si="17"/>
        <v>1.0855699999999999</v>
      </c>
      <c r="J15">
        <f t="shared" si="18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115.34686186852393</v>
      </c>
      <c r="P15">
        <f t="shared" si="30"/>
        <v>5.7673430934261969</v>
      </c>
      <c r="Q15" s="5">
        <f t="shared" si="31"/>
        <v>12.5</v>
      </c>
      <c r="R15">
        <f t="shared" si="0"/>
        <v>50000</v>
      </c>
      <c r="S15">
        <f t="shared" si="19"/>
        <v>37.598802604645989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37.598802604645989</v>
      </c>
      <c r="AC15">
        <f t="shared" si="27"/>
        <v>35.300377005734795</v>
      </c>
      <c r="AE15">
        <f t="shared" si="1"/>
        <v>100.63025631909434</v>
      </c>
      <c r="AF15">
        <f t="shared" si="2"/>
        <v>-5.0315128159547173</v>
      </c>
      <c r="AG15">
        <f t="shared" si="3"/>
        <v>-10.905179244689373</v>
      </c>
      <c r="AH15">
        <f t="shared" si="4"/>
        <v>-65.200967772056273</v>
      </c>
      <c r="AI15">
        <f t="shared" si="5"/>
        <v>19.492596486393978</v>
      </c>
      <c r="AJ15">
        <f t="shared" si="6"/>
        <v>2.2984255989111944</v>
      </c>
      <c r="AK15">
        <f t="shared" si="32"/>
        <v>9.3238282275449933</v>
      </c>
      <c r="AL15">
        <f t="shared" si="7"/>
        <v>31.114850312850166</v>
      </c>
      <c r="AN15">
        <f t="shared" si="8"/>
        <v>37.569428018910493</v>
      </c>
      <c r="AO15">
        <f t="shared" si="9"/>
        <v>-1.8784714009455246</v>
      </c>
      <c r="AP15">
        <f t="shared" si="10"/>
        <v>-4.0713535039355184</v>
      </c>
      <c r="AQ15">
        <f t="shared" si="11"/>
        <v>-24.342212323380242</v>
      </c>
      <c r="AR15">
        <f t="shared" si="12"/>
        <v>7.2773907906492044</v>
      </c>
      <c r="AS15">
        <f t="shared" si="13"/>
        <v>0.85809713950545252</v>
      </c>
      <c r="AT15">
        <f t="shared" si="14"/>
        <v>3.480969901782617</v>
      </c>
      <c r="AU15">
        <f t="shared" si="15"/>
        <v>11.616457831937273</v>
      </c>
      <c r="AW15">
        <v>12</v>
      </c>
      <c r="AX15">
        <f>(R15*SUMPRODUCT(K16:$K$23, X16:$X$23)-$AZ$3*SUMPRODUCT(K15:$K$22, W16:$W$23))/Z15</f>
        <v>37.598802604645989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6"/>
        <v>8.5570000000000007E-2</v>
      </c>
      <c r="I16" s="1">
        <f t="shared" si="17"/>
        <v>1.0855699999999999</v>
      </c>
      <c r="J16">
        <f t="shared" si="18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115.34686186852393</v>
      </c>
      <c r="P16">
        <f t="shared" si="30"/>
        <v>5.7673430934261969</v>
      </c>
      <c r="Q16" s="5">
        <f t="shared" si="31"/>
        <v>12.5</v>
      </c>
      <c r="R16">
        <f t="shared" si="0"/>
        <v>50000</v>
      </c>
      <c r="S16">
        <f t="shared" si="19"/>
        <v>35.300377005734795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35.300377005734795</v>
      </c>
      <c r="AC16">
        <f t="shared" si="27"/>
        <v>32.218403408933263</v>
      </c>
      <c r="AE16">
        <f t="shared" si="1"/>
        <v>99.469289680932746</v>
      </c>
      <c r="AF16">
        <f t="shared" si="2"/>
        <v>-4.9734644840466382</v>
      </c>
      <c r="AG16">
        <f t="shared" si="3"/>
        <v>-10.779366693381638</v>
      </c>
      <c r="AH16">
        <f t="shared" si="4"/>
        <v>-67.043035443369249</v>
      </c>
      <c r="AI16">
        <f t="shared" si="5"/>
        <v>16.673423060135221</v>
      </c>
      <c r="AJ16">
        <f t="shared" si="6"/>
        <v>3.0819735968015323</v>
      </c>
      <c r="AK16">
        <f t="shared" si="32"/>
        <v>9.0857341541834629</v>
      </c>
      <c r="AL16">
        <f t="shared" si="7"/>
        <v>28.841130811120216</v>
      </c>
      <c r="AN16">
        <f t="shared" si="8"/>
        <v>34.208748635325229</v>
      </c>
      <c r="AO16">
        <f t="shared" si="9"/>
        <v>-1.7104374317662618</v>
      </c>
      <c r="AP16">
        <f t="shared" si="10"/>
        <v>-3.7071607412169416</v>
      </c>
      <c r="AQ16">
        <f t="shared" si="11"/>
        <v>-23.056949080345664</v>
      </c>
      <c r="AR16">
        <f t="shared" si="12"/>
        <v>5.7342013819963613</v>
      </c>
      <c r="AS16">
        <f t="shared" si="13"/>
        <v>1.0599297573339639</v>
      </c>
      <c r="AT16">
        <f t="shared" si="14"/>
        <v>3.1246990588234871</v>
      </c>
      <c r="AU16">
        <f t="shared" si="15"/>
        <v>9.9188301981538114</v>
      </c>
      <c r="AW16">
        <v>13</v>
      </c>
      <c r="AX16">
        <f>(R16*SUMPRODUCT(K17:$K$23, X17:$X$23)-$AZ$3*SUMPRODUCT(K16:$K$22, W17:$W$23))/Z16</f>
        <v>35.300377005734795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6"/>
        <v>8.5570000000000007E-2</v>
      </c>
      <c r="I17" s="1">
        <f t="shared" si="17"/>
        <v>1.0855699999999999</v>
      </c>
      <c r="J17">
        <f t="shared" si="18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115.34686186852393</v>
      </c>
      <c r="P17">
        <f t="shared" si="30"/>
        <v>5.7673430934261969</v>
      </c>
      <c r="Q17" s="5">
        <f t="shared" si="31"/>
        <v>12.5</v>
      </c>
      <c r="R17">
        <f t="shared" si="0"/>
        <v>50000</v>
      </c>
      <c r="S17">
        <f t="shared" si="19"/>
        <v>32.218403408933263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32.218403408933263</v>
      </c>
      <c r="AC17">
        <f t="shared" si="27"/>
        <v>28.430885352753283</v>
      </c>
      <c r="AE17">
        <f t="shared" si="1"/>
        <v>98.315668433434936</v>
      </c>
      <c r="AF17">
        <f t="shared" si="2"/>
        <v>-4.9157834216717475</v>
      </c>
      <c r="AG17">
        <f t="shared" si="3"/>
        <v>-10.654350153181703</v>
      </c>
      <c r="AH17">
        <f t="shared" si="4"/>
        <v>-68.891493064470112</v>
      </c>
      <c r="AI17">
        <f t="shared" si="5"/>
        <v>13.854041794111382</v>
      </c>
      <c r="AJ17">
        <f t="shared" si="6"/>
        <v>3.7875180561799802</v>
      </c>
      <c r="AK17">
        <f t="shared" si="32"/>
        <v>8.7932801894487529</v>
      </c>
      <c r="AL17">
        <f t="shared" si="7"/>
        <v>26.434840039740116</v>
      </c>
      <c r="AN17">
        <f t="shared" si="8"/>
        <v>31.146774207214779</v>
      </c>
      <c r="AO17">
        <f t="shared" si="9"/>
        <v>-1.5573387103607392</v>
      </c>
      <c r="AP17">
        <f t="shared" si="10"/>
        <v>-3.3753382734760566</v>
      </c>
      <c r="AQ17">
        <f t="shared" si="11"/>
        <v>-21.825084581810493</v>
      </c>
      <c r="AR17">
        <f t="shared" si="12"/>
        <v>4.3890126415674917</v>
      </c>
      <c r="AS17">
        <f t="shared" si="13"/>
        <v>1.1998999913371722</v>
      </c>
      <c r="AT17">
        <f t="shared" si="14"/>
        <v>2.7857442965662016</v>
      </c>
      <c r="AU17">
        <f t="shared" si="15"/>
        <v>8.3746569294708664</v>
      </c>
      <c r="AW17">
        <v>14</v>
      </c>
      <c r="AX17">
        <f>(R17*SUMPRODUCT(K18:$K$23, X18:$X$23)-$AZ$3*SUMPRODUCT(K17:$K$22, W18:$W$23))/Z17</f>
        <v>32.218403408933263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6"/>
        <v>8.5570000000000007E-2</v>
      </c>
      <c r="I18" s="1">
        <f t="shared" si="17"/>
        <v>1.0855699999999999</v>
      </c>
      <c r="J18">
        <f t="shared" si="18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115.34686186852393</v>
      </c>
      <c r="P18">
        <f t="shared" si="30"/>
        <v>5.7673430934261969</v>
      </c>
      <c r="Q18" s="5">
        <f t="shared" si="31"/>
        <v>12.5</v>
      </c>
      <c r="R18">
        <f t="shared" si="0"/>
        <v>50000</v>
      </c>
      <c r="S18">
        <f t="shared" si="19"/>
        <v>28.430885352753283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28.430885352753283</v>
      </c>
      <c r="AC18">
        <f t="shared" si="27"/>
        <v>23.9146145970325</v>
      </c>
      <c r="AE18">
        <f t="shared" si="1"/>
        <v>97.169121136362392</v>
      </c>
      <c r="AF18">
        <f t="shared" si="2"/>
        <v>-4.8584560568181203</v>
      </c>
      <c r="AG18">
        <f t="shared" si="3"/>
        <v>-10.530100208439015</v>
      </c>
      <c r="AH18">
        <f t="shared" si="4"/>
        <v>-70.82577284348946</v>
      </c>
      <c r="AI18">
        <f t="shared" si="5"/>
        <v>10.954792027615795</v>
      </c>
      <c r="AJ18">
        <f t="shared" si="6"/>
        <v>4.5162707557207824</v>
      </c>
      <c r="AK18">
        <f t="shared" si="32"/>
        <v>8.4519085302608286</v>
      </c>
      <c r="AL18">
        <f t="shared" si="7"/>
        <v>23.922971313597408</v>
      </c>
      <c r="AN18">
        <f t="shared" si="8"/>
        <v>28.357032437688229</v>
      </c>
      <c r="AO18">
        <f t="shared" si="9"/>
        <v>-1.4178516218844117</v>
      </c>
      <c r="AP18">
        <f t="shared" si="10"/>
        <v>-3.0730173298960759</v>
      </c>
      <c r="AQ18">
        <f t="shared" si="11"/>
        <v>-20.66920760895497</v>
      </c>
      <c r="AR18">
        <f t="shared" si="12"/>
        <v>3.1969558769527717</v>
      </c>
      <c r="AS18">
        <f t="shared" si="13"/>
        <v>1.3179910944921744</v>
      </c>
      <c r="AT18">
        <f t="shared" si="14"/>
        <v>2.4665350633009999</v>
      </c>
      <c r="AU18">
        <f t="shared" si="15"/>
        <v>6.9814820347459463</v>
      </c>
      <c r="AW18">
        <v>15</v>
      </c>
      <c r="AX18">
        <f>(R18*SUMPRODUCT(K19:$K$23, X19:$X$23)-$AZ$3*SUMPRODUCT(K18:$K$22, W19:$W$23))/Z18</f>
        <v>28.430885352753283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6"/>
        <v>8.5570000000000007E-2</v>
      </c>
      <c r="I19" s="1">
        <f t="shared" si="17"/>
        <v>1.0855699999999999</v>
      </c>
      <c r="J19">
        <f t="shared" si="18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115.34686186852393</v>
      </c>
      <c r="P19">
        <f t="shared" si="30"/>
        <v>5.7673430934261969</v>
      </c>
      <c r="Q19" s="5">
        <f t="shared" si="31"/>
        <v>12.5</v>
      </c>
      <c r="R19">
        <f t="shared" si="0"/>
        <v>50000</v>
      </c>
      <c r="S19">
        <f t="shared" si="19"/>
        <v>23.9146145970325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23.9146145970325</v>
      </c>
      <c r="AC19">
        <f t="shared" si="27"/>
        <v>18.812069481535154</v>
      </c>
      <c r="AE19">
        <f t="shared" si="1"/>
        <v>96.028697203682299</v>
      </c>
      <c r="AF19">
        <f t="shared" si="2"/>
        <v>-4.8014348601841155</v>
      </c>
      <c r="AG19">
        <f t="shared" si="3"/>
        <v>-10.406513845294173</v>
      </c>
      <c r="AH19">
        <f t="shared" si="4"/>
        <v>-73.141444241804891</v>
      </c>
      <c r="AI19">
        <f t="shared" si="5"/>
        <v>7.6793042563991207</v>
      </c>
      <c r="AJ19">
        <f t="shared" si="6"/>
        <v>5.102545115497346</v>
      </c>
      <c r="AK19">
        <f t="shared" si="32"/>
        <v>8.0599313858371477</v>
      </c>
      <c r="AL19">
        <f t="shared" si="7"/>
        <v>20.841780757733616</v>
      </c>
      <c r="AN19">
        <f t="shared" si="8"/>
        <v>25.815212793130602</v>
      </c>
      <c r="AO19">
        <f t="shared" si="9"/>
        <v>-1.2907606396565303</v>
      </c>
      <c r="AP19">
        <f t="shared" si="10"/>
        <v>-2.7975634073334841</v>
      </c>
      <c r="AQ19">
        <f t="shared" si="11"/>
        <v>-19.662475927317768</v>
      </c>
      <c r="AR19">
        <f t="shared" si="12"/>
        <v>2.0644128188228206</v>
      </c>
      <c r="AS19">
        <f t="shared" si="13"/>
        <v>1.3717075392965148</v>
      </c>
      <c r="AT19">
        <f t="shared" si="14"/>
        <v>2.1667360891306502</v>
      </c>
      <c r="AU19">
        <f t="shared" si="15"/>
        <v>5.6028564472499864</v>
      </c>
      <c r="AW19">
        <v>16</v>
      </c>
      <c r="AX19">
        <f>(R19*SUMPRODUCT(K20:$K$23, X20:$X$23)-$AZ$3*SUMPRODUCT(K19:$K$22, W20:$W$23))/Z19</f>
        <v>23.9146145970325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6"/>
        <v>8.5570000000000007E-2</v>
      </c>
      <c r="I20" s="1">
        <f t="shared" si="17"/>
        <v>1.0855699999999999</v>
      </c>
      <c r="J20">
        <f t="shared" si="18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115.34686186852393</v>
      </c>
      <c r="P20">
        <f t="shared" si="30"/>
        <v>5.7673430934261969</v>
      </c>
      <c r="Q20" s="5">
        <f t="shared" si="31"/>
        <v>12.5</v>
      </c>
      <c r="R20">
        <f t="shared" si="0"/>
        <v>50000</v>
      </c>
      <c r="S20">
        <f t="shared" si="19"/>
        <v>18.812069481535154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18.812069481535154</v>
      </c>
      <c r="AC20">
        <f t="shared" si="27"/>
        <v>13.098359114666685</v>
      </c>
      <c r="AE20">
        <f t="shared" si="1"/>
        <v>94.894632187836933</v>
      </c>
      <c r="AF20">
        <f t="shared" si="2"/>
        <v>-4.744731609391847</v>
      </c>
      <c r="AG20">
        <f t="shared" si="3"/>
        <v>-10.283616590280637</v>
      </c>
      <c r="AH20">
        <f t="shared" si="4"/>
        <v>-75.328466242380259</v>
      </c>
      <c r="AI20">
        <f t="shared" si="5"/>
        <v>4.5378177457841815</v>
      </c>
      <c r="AJ20">
        <f t="shared" si="6"/>
        <v>5.7137103668684688</v>
      </c>
      <c r="AK20">
        <f t="shared" si="32"/>
        <v>7.6273379041986171</v>
      </c>
      <c r="AL20">
        <f t="shared" si="7"/>
        <v>17.878866016851269</v>
      </c>
      <c r="AN20">
        <f t="shared" si="8"/>
        <v>23.499492656221019</v>
      </c>
      <c r="AO20">
        <f t="shared" si="9"/>
        <v>-1.1749746328110509</v>
      </c>
      <c r="AP20">
        <f t="shared" si="10"/>
        <v>-2.5466116151263933</v>
      </c>
      <c r="AQ20">
        <f t="shared" si="11"/>
        <v>-18.654171457909921</v>
      </c>
      <c r="AR20">
        <f t="shared" si="12"/>
        <v>1.1237349503736509</v>
      </c>
      <c r="AS20">
        <f t="shared" si="13"/>
        <v>1.4149303465366019</v>
      </c>
      <c r="AT20">
        <f t="shared" si="14"/>
        <v>1.8888167532115205</v>
      </c>
      <c r="AU20">
        <f t="shared" si="15"/>
        <v>4.4274820501217738</v>
      </c>
      <c r="AW20">
        <v>17</v>
      </c>
      <c r="AX20">
        <f>(R20*SUMPRODUCT(K21:$K$23, X21:$X$23)-$AZ$3*SUMPRODUCT(K20:$K$22, W21:$W$23))/Z20</f>
        <v>18.812069481535154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6"/>
        <v>8.5570000000000007E-2</v>
      </c>
      <c r="I21" s="1">
        <f t="shared" si="17"/>
        <v>1.0855699999999999</v>
      </c>
      <c r="J21">
        <f t="shared" si="18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115.34686186852393</v>
      </c>
      <c r="P21">
        <f t="shared" si="30"/>
        <v>5.7673430934261969</v>
      </c>
      <c r="Q21" s="5">
        <f t="shared" si="31"/>
        <v>12.5</v>
      </c>
      <c r="R21">
        <f t="shared" si="0"/>
        <v>50000</v>
      </c>
      <c r="S21">
        <f t="shared" si="19"/>
        <v>13.098359114666685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13.098359114666685</v>
      </c>
      <c r="AC21">
        <f t="shared" si="27"/>
        <v>6.8198753157849206</v>
      </c>
      <c r="AE21">
        <f t="shared" si="1"/>
        <v>93.765935504722052</v>
      </c>
      <c r="AF21">
        <f t="shared" si="2"/>
        <v>-4.6882967752361022</v>
      </c>
      <c r="AG21">
        <f t="shared" si="3"/>
        <v>-10.161301094996356</v>
      </c>
      <c r="AH21">
        <f t="shared" si="4"/>
        <v>-77.917317525901936</v>
      </c>
      <c r="AI21">
        <f t="shared" si="5"/>
        <v>0.99902010858765777</v>
      </c>
      <c r="AJ21">
        <f t="shared" si="6"/>
        <v>6.2784837988817648</v>
      </c>
      <c r="AK21">
        <f t="shared" si="32"/>
        <v>7.1523198490906861</v>
      </c>
      <c r="AL21">
        <f t="shared" si="7"/>
        <v>14.429823756560108</v>
      </c>
      <c r="AN21">
        <f t="shared" si="8"/>
        <v>21.389670639087733</v>
      </c>
      <c r="AO21">
        <f t="shared" si="9"/>
        <v>-1.0694835319543865</v>
      </c>
      <c r="AP21">
        <f t="shared" si="10"/>
        <v>-2.3179727532887249</v>
      </c>
      <c r="AQ21">
        <f t="shared" si="11"/>
        <v>-17.774320172770306</v>
      </c>
      <c r="AR21">
        <f t="shared" si="12"/>
        <v>0.22789418107431492</v>
      </c>
      <c r="AS21">
        <f t="shared" si="13"/>
        <v>1.4322333569014112</v>
      </c>
      <c r="AT21">
        <f t="shared" si="14"/>
        <v>1.6315708370419351</v>
      </c>
      <c r="AU21">
        <f t="shared" si="15"/>
        <v>3.2916983750176607</v>
      </c>
      <c r="AW21">
        <v>18</v>
      </c>
      <c r="AX21">
        <f>(R21*SUMPRODUCT(K22:$K$23, X22:$X$23)-$AZ$3*SUMPRODUCT(K21:$K$22, W22:$W$23))/Z21</f>
        <v>13.098359114666685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6"/>
        <v>8.5570000000000007E-2</v>
      </c>
      <c r="I22" s="1">
        <f t="shared" si="17"/>
        <v>1.0855699999999999</v>
      </c>
      <c r="J22">
        <f t="shared" si="18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115.34686186852393</v>
      </c>
      <c r="P22">
        <f t="shared" si="30"/>
        <v>5.7673430934261969</v>
      </c>
      <c r="Q22" s="5">
        <f t="shared" si="31"/>
        <v>12.5</v>
      </c>
      <c r="R22">
        <f t="shared" si="0"/>
        <v>50000</v>
      </c>
      <c r="S22">
        <f t="shared" si="19"/>
        <v>6.8198753157849206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6.8198753157849206</v>
      </c>
      <c r="AC22">
        <f t="shared" si="27"/>
        <v>6.903296406350397</v>
      </c>
      <c r="AE22">
        <f t="shared" si="1"/>
        <v>92.642155549760673</v>
      </c>
      <c r="AF22">
        <f t="shared" si="2"/>
        <v>-4.6321077774880335</v>
      </c>
      <c r="AG22">
        <f t="shared" si="3"/>
        <v>-10.03951841959918</v>
      </c>
      <c r="AH22">
        <f t="shared" si="4"/>
        <v>-80.678657788847701</v>
      </c>
      <c r="AI22">
        <f t="shared" si="5"/>
        <v>-2.7081284361742348</v>
      </c>
      <c r="AJ22">
        <f t="shared" si="6"/>
        <v>-8.3421090565476419E-2</v>
      </c>
      <c r="AK22">
        <f t="shared" si="32"/>
        <v>6.6380946161640306</v>
      </c>
      <c r="AL22">
        <f t="shared" si="7"/>
        <v>3.8465450894243194</v>
      </c>
      <c r="AN22">
        <f t="shared" si="8"/>
        <v>19.467483927661476</v>
      </c>
      <c r="AO22">
        <f t="shared" si="9"/>
        <v>-0.97337419638307376</v>
      </c>
      <c r="AP22">
        <f t="shared" si="10"/>
        <v>-2.1096677027342037</v>
      </c>
      <c r="AQ22">
        <f t="shared" si="11"/>
        <v>-16.953518238962765</v>
      </c>
      <c r="AR22">
        <f t="shared" si="12"/>
        <v>-0.56907621041856382</v>
      </c>
      <c r="AS22">
        <f t="shared" si="13"/>
        <v>-1.7529803038090038E-2</v>
      </c>
      <c r="AT22">
        <f t="shared" si="14"/>
        <v>1.3949049380771157</v>
      </c>
      <c r="AU22">
        <f t="shared" si="15"/>
        <v>0.80829892462046193</v>
      </c>
      <c r="AW22">
        <v>19</v>
      </c>
      <c r="AX22">
        <f>(R22*SUMPRODUCT(K23:$K$23, X23:$X$23)-$AZ$3*SUMPRODUCT(K22:$K$22, W23:$W$23))/Z22</f>
        <v>6.8198753157849206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6"/>
        <v>8.5570000000000007E-2</v>
      </c>
      <c r="I23" s="1">
        <f t="shared" si="17"/>
        <v>1.0855699999999999</v>
      </c>
      <c r="J23">
        <f t="shared" si="18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115.34686186852393</v>
      </c>
      <c r="P23">
        <f t="shared" si="30"/>
        <v>5.7673430934261969</v>
      </c>
      <c r="Q23" s="5">
        <f t="shared" si="31"/>
        <v>12.5</v>
      </c>
      <c r="R23">
        <f t="shared" si="0"/>
        <v>50000</v>
      </c>
      <c r="S23">
        <f t="shared" si="19"/>
        <v>6.903296406350397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6.903296406350397</v>
      </c>
      <c r="AC23">
        <f t="shared" si="27"/>
        <v>0</v>
      </c>
      <c r="AE23">
        <f t="shared" si="1"/>
        <v>91.52264550798003</v>
      </c>
      <c r="AF23">
        <f t="shared" si="2"/>
        <v>-4.5761322753990017</v>
      </c>
      <c r="AG23">
        <f t="shared" si="3"/>
        <v>-9.9181984695323226</v>
      </c>
      <c r="AH23">
        <f t="shared" si="4"/>
        <v>-83.699063483461572</v>
      </c>
      <c r="AI23">
        <f t="shared" si="5"/>
        <v>-6.6707487204128739</v>
      </c>
      <c r="AJ23">
        <f t="shared" si="6"/>
        <v>6.903296406350397</v>
      </c>
      <c r="AK23">
        <f t="shared" si="32"/>
        <v>6.5694866747251996</v>
      </c>
      <c r="AL23">
        <f t="shared" si="7"/>
        <v>6.8020343606627227</v>
      </c>
      <c r="AN23">
        <f t="shared" si="8"/>
        <v>17.716254299292974</v>
      </c>
      <c r="AO23">
        <f t="shared" si="9"/>
        <v>-0.88581271496464864</v>
      </c>
      <c r="AP23">
        <f t="shared" si="10"/>
        <v>-1.9198890646334323</v>
      </c>
      <c r="AQ23">
        <f t="shared" si="11"/>
        <v>-16.201825078978736</v>
      </c>
      <c r="AR23">
        <f t="shared" si="12"/>
        <v>-1.2912725592838472</v>
      </c>
      <c r="AS23">
        <f t="shared" si="13"/>
        <v>1.3362873631929197</v>
      </c>
      <c r="AT23">
        <f t="shared" si="14"/>
        <v>1.271671026326487</v>
      </c>
      <c r="AU23">
        <f t="shared" si="15"/>
        <v>1.3166858302355595</v>
      </c>
      <c r="AW23">
        <v>20</v>
      </c>
      <c r="AX23">
        <f>(R23*SUMPRODUCT(K$23:$K24, X$23:$X24)-$AZ$3*SUMPRODUCT(K$22:$K23, W$23:$W24))/Z23</f>
        <v>6.903296406350397</v>
      </c>
    </row>
    <row r="25" spans="5:50" x14ac:dyDescent="0.25">
      <c r="AN25" s="6">
        <f t="shared" ref="AN25:AU25" si="33">SUM(AN3:AN23)</f>
        <v>1005.8484750787369</v>
      </c>
      <c r="AO25" s="6">
        <f t="shared" si="33"/>
        <v>-136.80257015532979</v>
      </c>
      <c r="AP25" s="6">
        <f t="shared" si="33"/>
        <v>-721.45955416703396</v>
      </c>
      <c r="AQ25" s="6">
        <f t="shared" si="33"/>
        <v>-602.22598825326031</v>
      </c>
      <c r="AR25" s="6">
        <f t="shared" si="33"/>
        <v>-454.6396374968873</v>
      </c>
      <c r="AS25" s="6">
        <f t="shared" si="33"/>
        <v>-21.271095905241712</v>
      </c>
      <c r="AT25" s="6">
        <f t="shared" si="33"/>
        <v>76.619043422769451</v>
      </c>
      <c r="AU25" s="7">
        <f t="shared" si="33"/>
        <v>-399.29168997935949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7" priority="1" operator="lessThan">
      <formula>0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B0A70A-B4D8-4872-89F5-4EDD313D0DEE}">
  <sheetPr codeName="Sheet5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40" max="40" width="9.85546875" bestFit="1" customWidth="1"/>
    <col min="43" max="43" width="10.425781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'T.35.04.A'!C3*(1+C12)</f>
        <v>271.83611295179873</v>
      </c>
      <c r="K3">
        <v>1</v>
      </c>
      <c r="L3" s="2">
        <v>0</v>
      </c>
      <c r="O3">
        <f>$C$3</f>
        <v>271.83611295179873</v>
      </c>
      <c r="P3">
        <f>O3*B5</f>
        <v>217.46889036143898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271.83611295179873</v>
      </c>
      <c r="AF3">
        <f t="shared" ref="AF3:AF23" si="3">-$Z3*P3</f>
        <v>-217.46889036143898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-570.58974810964037</v>
      </c>
      <c r="AJ3">
        <f t="shared" ref="AJ3:AJ23" si="7">AB3-AC3</f>
        <v>0</v>
      </c>
      <c r="AL3">
        <f t="shared" ref="AL3:AL23" si="8">SUM(AI3:AK3)</f>
        <v>-570.58974810964037</v>
      </c>
      <c r="AN3">
        <f t="shared" ref="AN3:AN23" si="9">AE3*$K3</f>
        <v>271.83611295179873</v>
      </c>
      <c r="AO3">
        <f t="shared" ref="AO3:AO23" si="10">AF3*$K3</f>
        <v>-217.46889036143898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-570.58974810964037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-570.58974810964037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112.99307183482297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50000</v>
      </c>
      <c r="S4">
        <f t="shared" ref="S4:S23" si="20">AX4</f>
        <v>49.616827403579371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1"/>
        <v>49.051778320816425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-49.051778320816425</v>
      </c>
      <c r="AK4">
        <f t="shared" ref="AK4:AK23" si="28">H4*SUM(AB4:AB4, AE4:AF4)</f>
        <v>0</v>
      </c>
      <c r="AL4">
        <f t="shared" si="8"/>
        <v>-118.46452832081643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-63.941293514006468</v>
      </c>
      <c r="AR4">
        <f t="shared" si="13"/>
        <v>-63.941293514006468</v>
      </c>
      <c r="AS4">
        <f t="shared" si="14"/>
        <v>-45.185274391164484</v>
      </c>
      <c r="AT4">
        <f t="shared" si="15"/>
        <v>0</v>
      </c>
      <c r="AU4">
        <f t="shared" si="16"/>
        <v>-109.12656790517094</v>
      </c>
      <c r="AW4">
        <v>1</v>
      </c>
      <c r="AX4">
        <f>(R4*SUMPRODUCT(K5:$K$23, X5:$X$23)-$AZ$3*SUMPRODUCT(K4:$K$22, W5:$W$23))/Z4</f>
        <v>49.616827403579371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1.4257860000000001E-3</v>
      </c>
      <c r="O5">
        <f t="shared" ref="O5:O23" si="30">$C$3</f>
        <v>271.83611295179873</v>
      </c>
      <c r="P5">
        <f t="shared" ref="P5:P23" si="31">O5*$C$5</f>
        <v>13.591805647589936</v>
      </c>
      <c r="Q5" s="5">
        <f t="shared" ref="Q5:Q23" si="32">$C$8</f>
        <v>12.5</v>
      </c>
      <c r="R5">
        <f t="shared" si="0"/>
        <v>50000</v>
      </c>
      <c r="S5">
        <f t="shared" si="20"/>
        <v>94.28703347392333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49.051778320816425</v>
      </c>
      <c r="AC5">
        <f t="shared" si="1"/>
        <v>92.148233833076006</v>
      </c>
      <c r="AE5">
        <f t="shared" si="2"/>
        <v>265.66980397664747</v>
      </c>
      <c r="AF5">
        <f t="shared" si="3"/>
        <v>-13.283490198832373</v>
      </c>
      <c r="AG5">
        <f t="shared" si="4"/>
        <v>-12.216450984556793</v>
      </c>
      <c r="AH5">
        <f t="shared" si="5"/>
        <v>-70.477439272828505</v>
      </c>
      <c r="AI5">
        <f t="shared" si="6"/>
        <v>169.69242352042983</v>
      </c>
      <c r="AJ5">
        <f t="shared" si="7"/>
        <v>-43.096455512259581</v>
      </c>
      <c r="AK5">
        <f t="shared" si="28"/>
        <v>25.794057540879901</v>
      </c>
      <c r="AL5">
        <f t="shared" si="8"/>
        <v>152.39002554905014</v>
      </c>
      <c r="AN5">
        <f t="shared" si="9"/>
        <v>225.43769190326933</v>
      </c>
      <c r="AO5">
        <f t="shared" si="10"/>
        <v>-11.271884595163465</v>
      </c>
      <c r="AP5">
        <f t="shared" si="11"/>
        <v>-10.366434092186058</v>
      </c>
      <c r="AQ5">
        <f t="shared" si="12"/>
        <v>-59.804580735550488</v>
      </c>
      <c r="AR5">
        <f t="shared" si="13"/>
        <v>143.99479248036934</v>
      </c>
      <c r="AS5">
        <f t="shared" si="14"/>
        <v>-36.570078023431414</v>
      </c>
      <c r="AT5">
        <f t="shared" si="15"/>
        <v>21.887895085537163</v>
      </c>
      <c r="AU5">
        <f t="shared" si="16"/>
        <v>129.31260954247506</v>
      </c>
      <c r="AW5">
        <v>2</v>
      </c>
      <c r="AX5">
        <f>(R5*SUMPRODUCT(K6:$K$23, X6:$X$23)-$AZ$3*SUMPRODUCT(K5:$K$22, W6:$W$23))/Z5</f>
        <v>94.28703347392333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1.477569E-3</v>
      </c>
      <c r="O6">
        <f t="shared" si="30"/>
        <v>271.83611295179873</v>
      </c>
      <c r="P6">
        <f t="shared" si="31"/>
        <v>13.591805647589936</v>
      </c>
      <c r="Q6" s="5">
        <f t="shared" si="32"/>
        <v>12.5</v>
      </c>
      <c r="R6">
        <f t="shared" si="0"/>
        <v>50000</v>
      </c>
      <c r="S6">
        <f t="shared" si="20"/>
        <v>133.95735743594787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92.148233833076006</v>
      </c>
      <c r="AC6">
        <f t="shared" si="1"/>
        <v>129.41605111601007</v>
      </c>
      <c r="AE6">
        <f t="shared" si="2"/>
        <v>262.62056047028904</v>
      </c>
      <c r="AF6">
        <f t="shared" si="3"/>
        <v>-13.131028023514451</v>
      </c>
      <c r="AG6">
        <f t="shared" si="4"/>
        <v>-12.076235825446426</v>
      </c>
      <c r="AH6">
        <f t="shared" si="5"/>
        <v>-72.20259705920239</v>
      </c>
      <c r="AI6">
        <f t="shared" si="6"/>
        <v>165.21069956212577</v>
      </c>
      <c r="AJ6">
        <f t="shared" si="7"/>
        <v>-37.267817282934061</v>
      </c>
      <c r="AK6">
        <f t="shared" si="28"/>
        <v>29.233943660566819</v>
      </c>
      <c r="AL6">
        <f t="shared" si="8"/>
        <v>157.17682593975852</v>
      </c>
      <c r="AN6">
        <f t="shared" si="9"/>
        <v>205.28405836495924</v>
      </c>
      <c r="AO6">
        <f t="shared" si="10"/>
        <v>-10.264202918247962</v>
      </c>
      <c r="AP6">
        <f t="shared" si="11"/>
        <v>-9.4396976976234068</v>
      </c>
      <c r="AQ6">
        <f t="shared" si="12"/>
        <v>-56.439001281012779</v>
      </c>
      <c r="AR6">
        <f t="shared" si="13"/>
        <v>129.14115646807508</v>
      </c>
      <c r="AS6">
        <f t="shared" si="14"/>
        <v>-29.131339772271915</v>
      </c>
      <c r="AT6">
        <f t="shared" si="15"/>
        <v>22.851457577833735</v>
      </c>
      <c r="AU6">
        <f t="shared" si="16"/>
        <v>122.86127427363689</v>
      </c>
      <c r="AW6">
        <v>3</v>
      </c>
      <c r="AX6">
        <f>(R6*SUMPRODUCT(K7:$K$23, X7:$X$23)-$AZ$3*SUMPRODUCT(K6:$K$22, W7:$W$23))/Z6</f>
        <v>133.95735743594787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1.5369540000000001E-3</v>
      </c>
      <c r="O7">
        <f t="shared" si="30"/>
        <v>271.83611295179873</v>
      </c>
      <c r="P7">
        <f t="shared" si="31"/>
        <v>13.591805647589936</v>
      </c>
      <c r="Q7" s="5">
        <f t="shared" si="32"/>
        <v>12.5</v>
      </c>
      <c r="R7">
        <f t="shared" si="0"/>
        <v>50000</v>
      </c>
      <c r="S7">
        <f t="shared" si="20"/>
        <v>168.89485314169011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129.41605111601007</v>
      </c>
      <c r="AC7">
        <f t="shared" si="1"/>
        <v>161.28665139742566</v>
      </c>
      <c r="AE7">
        <f t="shared" si="2"/>
        <v>259.5907191446891</v>
      </c>
      <c r="AF7">
        <f t="shared" si="3"/>
        <v>-12.979535957234454</v>
      </c>
      <c r="AG7">
        <f t="shared" si="4"/>
        <v>-11.936912848235098</v>
      </c>
      <c r="AH7">
        <f t="shared" si="5"/>
        <v>-74.242475827452751</v>
      </c>
      <c r="AI7">
        <f t="shared" si="6"/>
        <v>160.43179451176681</v>
      </c>
      <c r="AJ7">
        <f t="shared" si="7"/>
        <v>-31.870600281415591</v>
      </c>
      <c r="AK7">
        <f t="shared" si="28"/>
        <v>32.176650439347476</v>
      </c>
      <c r="AL7">
        <f t="shared" si="8"/>
        <v>160.73784466969869</v>
      </c>
      <c r="AN7">
        <f t="shared" si="9"/>
        <v>186.92088545802611</v>
      </c>
      <c r="AO7">
        <f t="shared" si="10"/>
        <v>-9.3460442729013042</v>
      </c>
      <c r="AP7">
        <f t="shared" si="11"/>
        <v>-8.5952931082399271</v>
      </c>
      <c r="AQ7">
        <f t="shared" si="12"/>
        <v>-53.459034922310252</v>
      </c>
      <c r="AR7">
        <f t="shared" si="13"/>
        <v>115.52051315457463</v>
      </c>
      <c r="AS7">
        <f t="shared" si="14"/>
        <v>-22.948743484779918</v>
      </c>
      <c r="AT7">
        <f t="shared" si="15"/>
        <v>23.169117952340567</v>
      </c>
      <c r="AU7">
        <f t="shared" si="16"/>
        <v>115.74088762213526</v>
      </c>
      <c r="AW7">
        <v>4</v>
      </c>
      <c r="AX7">
        <f>(R7*SUMPRODUCT(K8:$K$23, X8:$X$23)-$AZ$3*SUMPRODUCT(K7:$K$22, W8:$W$23))/Z7</f>
        <v>168.89485314169011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1.5977630000000001E-3</v>
      </c>
      <c r="O8">
        <f t="shared" si="30"/>
        <v>271.83611295179873</v>
      </c>
      <c r="P8">
        <f t="shared" si="31"/>
        <v>13.591805647589936</v>
      </c>
      <c r="Q8" s="5">
        <f t="shared" si="32"/>
        <v>12.5</v>
      </c>
      <c r="R8">
        <f t="shared" si="0"/>
        <v>50000</v>
      </c>
      <c r="S8">
        <f t="shared" si="20"/>
        <v>199.58142703719798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161.28665139742566</v>
      </c>
      <c r="AC8">
        <f t="shared" si="1"/>
        <v>188.3804601039493</v>
      </c>
      <c r="AE8">
        <f t="shared" si="2"/>
        <v>256.58004750704941</v>
      </c>
      <c r="AF8">
        <f t="shared" si="3"/>
        <v>-12.82900237535247</v>
      </c>
      <c r="AG8">
        <f t="shared" si="4"/>
        <v>-11.798471362069613</v>
      </c>
      <c r="AH8">
        <f t="shared" si="5"/>
        <v>-76.289430732538619</v>
      </c>
      <c r="AI8">
        <f t="shared" si="6"/>
        <v>155.6631430370887</v>
      </c>
      <c r="AJ8">
        <f t="shared" si="7"/>
        <v>-27.093808706523646</v>
      </c>
      <c r="AK8">
        <f t="shared" si="28"/>
        <v>34.659075691997025</v>
      </c>
      <c r="AL8">
        <f t="shared" si="8"/>
        <v>163.22841002256209</v>
      </c>
      <c r="AN8">
        <f t="shared" si="9"/>
        <v>170.18987382548684</v>
      </c>
      <c r="AO8">
        <f t="shared" si="10"/>
        <v>-8.5094936912743417</v>
      </c>
      <c r="AP8">
        <f t="shared" si="11"/>
        <v>-7.8259411515195039</v>
      </c>
      <c r="AQ8">
        <f t="shared" si="12"/>
        <v>-50.602877023133473</v>
      </c>
      <c r="AR8">
        <f t="shared" si="13"/>
        <v>103.25156195955952</v>
      </c>
      <c r="AS8">
        <f t="shared" si="14"/>
        <v>-17.971357983665698</v>
      </c>
      <c r="AT8">
        <f t="shared" si="15"/>
        <v>22.98940925547576</v>
      </c>
      <c r="AU8">
        <f t="shared" si="16"/>
        <v>108.26961323136959</v>
      </c>
      <c r="AW8">
        <v>5</v>
      </c>
      <c r="AX8">
        <f>(R8*SUMPRODUCT(K9:$K$23, X9:$X$23)-$AZ$3*SUMPRODUCT(K8:$K$22, W9:$W$23))/Z8</f>
        <v>199.58142703719798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1.661898E-3</v>
      </c>
      <c r="O9">
        <f t="shared" si="30"/>
        <v>271.83611295179873</v>
      </c>
      <c r="P9">
        <f t="shared" si="31"/>
        <v>13.591805647589936</v>
      </c>
      <c r="Q9" s="5">
        <f t="shared" si="32"/>
        <v>12.5</v>
      </c>
      <c r="R9">
        <f t="shared" si="0"/>
        <v>50000</v>
      </c>
      <c r="S9">
        <f t="shared" si="20"/>
        <v>226.39774109047016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188.3804601039493</v>
      </c>
      <c r="AC9">
        <f t="shared" si="1"/>
        <v>211.19972941994661</v>
      </c>
      <c r="AE9">
        <f t="shared" si="2"/>
        <v>253.58783716418708</v>
      </c>
      <c r="AF9">
        <f t="shared" si="3"/>
        <v>-12.679391858209353</v>
      </c>
      <c r="AG9">
        <f t="shared" si="4"/>
        <v>-11.660878792489235</v>
      </c>
      <c r="AH9">
        <f t="shared" si="5"/>
        <v>-78.431423838723063</v>
      </c>
      <c r="AI9">
        <f t="shared" si="6"/>
        <v>150.81614267476544</v>
      </c>
      <c r="AJ9">
        <f t="shared" si="7"/>
        <v>-22.819269315997303</v>
      </c>
      <c r="AK9">
        <f t="shared" si="28"/>
        <v>36.734251635927464</v>
      </c>
      <c r="AL9">
        <f t="shared" si="8"/>
        <v>164.73112499469562</v>
      </c>
      <c r="AN9">
        <f t="shared" si="9"/>
        <v>154.94637552281398</v>
      </c>
      <c r="AO9">
        <f t="shared" si="10"/>
        <v>-7.7473187761406983</v>
      </c>
      <c r="AP9">
        <f t="shared" si="11"/>
        <v>-7.124990395880948</v>
      </c>
      <c r="AQ9">
        <f t="shared" si="12"/>
        <v>-47.922901140701974</v>
      </c>
      <c r="AR9">
        <f t="shared" si="13"/>
        <v>92.151165210090369</v>
      </c>
      <c r="AS9">
        <f t="shared" si="14"/>
        <v>-13.942952123147341</v>
      </c>
      <c r="AT9">
        <f t="shared" si="15"/>
        <v>22.445237169812458</v>
      </c>
      <c r="AU9">
        <f t="shared" si="16"/>
        <v>100.65345025675549</v>
      </c>
      <c r="AW9">
        <v>6</v>
      </c>
      <c r="AX9">
        <f>(R9*SUMPRODUCT(K10:$K$23, X10:$X$23)-$AZ$3*SUMPRODUCT(K9:$K$22, W10:$W$23))/Z9</f>
        <v>226.39774109047016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1.7364850000000001E-3</v>
      </c>
      <c r="O10">
        <f t="shared" si="30"/>
        <v>271.83611295179873</v>
      </c>
      <c r="P10">
        <f t="shared" si="31"/>
        <v>13.591805647589936</v>
      </c>
      <c r="Q10" s="5">
        <f t="shared" si="32"/>
        <v>12.5</v>
      </c>
      <c r="R10">
        <f t="shared" si="0"/>
        <v>50000</v>
      </c>
      <c r="S10">
        <f t="shared" si="20"/>
        <v>249.49729349501797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211.19972941994661</v>
      </c>
      <c r="AC10">
        <f t="shared" si="1"/>
        <v>230.01696524091551</v>
      </c>
      <c r="AE10">
        <f t="shared" si="2"/>
        <v>250.61160731712715</v>
      </c>
      <c r="AF10">
        <f t="shared" si="3"/>
        <v>-12.530580365856359</v>
      </c>
      <c r="AG10">
        <f t="shared" si="4"/>
        <v>-11.524021063454368</v>
      </c>
      <c r="AH10">
        <f t="shared" si="5"/>
        <v>-80.995764439902686</v>
      </c>
      <c r="AI10">
        <f t="shared" si="6"/>
        <v>145.56124144791374</v>
      </c>
      <c r="AJ10">
        <f t="shared" si="7"/>
        <v>-18.817235820968904</v>
      </c>
      <c r="AK10">
        <f t="shared" si="28"/>
        <v>38.444954322685078</v>
      </c>
      <c r="AL10">
        <f t="shared" si="8"/>
        <v>165.18895994962992</v>
      </c>
      <c r="AN10">
        <f t="shared" si="9"/>
        <v>141.05755475067119</v>
      </c>
      <c r="AO10">
        <f t="shared" si="10"/>
        <v>-7.0528777375335601</v>
      </c>
      <c r="AP10">
        <f t="shared" si="11"/>
        <v>-6.4863325745687046</v>
      </c>
      <c r="AQ10">
        <f t="shared" si="12"/>
        <v>-45.588728308967013</v>
      </c>
      <c r="AR10">
        <f t="shared" si="13"/>
        <v>81.929616129601911</v>
      </c>
      <c r="AS10">
        <f t="shared" si="14"/>
        <v>-10.591342118937892</v>
      </c>
      <c r="AT10">
        <f t="shared" si="15"/>
        <v>21.638867039374322</v>
      </c>
      <c r="AU10">
        <f t="shared" si="16"/>
        <v>92.977141050038341</v>
      </c>
      <c r="AW10">
        <v>7</v>
      </c>
      <c r="AX10">
        <f>(R10*SUMPRODUCT(K11:$K$23, X11:$X$23)-$AZ$3*SUMPRODUCT(K10:$K$22, W11:$W$23))/Z10</f>
        <v>249.49729349501797</v>
      </c>
    </row>
    <row r="11" spans="1:52" x14ac:dyDescent="0.25">
      <c r="A11" t="s">
        <v>33</v>
      </c>
      <c r="C11" s="24">
        <f>AU25</f>
        <v>407.85372232129623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1.8096469999999999E-3</v>
      </c>
      <c r="O11">
        <f t="shared" si="30"/>
        <v>271.83611295179873</v>
      </c>
      <c r="P11">
        <f t="shared" si="31"/>
        <v>13.591805647589936</v>
      </c>
      <c r="Q11" s="5">
        <f t="shared" si="32"/>
        <v>12.5</v>
      </c>
      <c r="R11">
        <f t="shared" si="0"/>
        <v>50000</v>
      </c>
      <c r="S11">
        <f t="shared" si="20"/>
        <v>269.36302782280092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230.01696524091551</v>
      </c>
      <c r="AC11">
        <f t="shared" si="1"/>
        <v>245.39890777776935</v>
      </c>
      <c r="AE11">
        <f t="shared" si="2"/>
        <v>247.65197270060926</v>
      </c>
      <c r="AF11">
        <f t="shared" si="3"/>
        <v>-12.382598635030464</v>
      </c>
      <c r="AG11">
        <f t="shared" si="4"/>
        <v>-11.387926442674408</v>
      </c>
      <c r="AH11">
        <f t="shared" si="5"/>
        <v>-83.417640581668039</v>
      </c>
      <c r="AI11">
        <f t="shared" si="6"/>
        <v>140.46380704123635</v>
      </c>
      <c r="AJ11">
        <f t="shared" si="7"/>
        <v>-15.381942536853842</v>
      </c>
      <c r="AK11">
        <f t="shared" si="28"/>
        <v>39.814552054456719</v>
      </c>
      <c r="AL11">
        <f t="shared" si="8"/>
        <v>164.89641655883923</v>
      </c>
      <c r="AN11">
        <f t="shared" si="9"/>
        <v>128.40416999583866</v>
      </c>
      <c r="AO11">
        <f t="shared" si="10"/>
        <v>-6.4202084997919329</v>
      </c>
      <c r="AP11">
        <f t="shared" si="11"/>
        <v>-5.9044845348880743</v>
      </c>
      <c r="AQ11">
        <f t="shared" si="12"/>
        <v>-43.250908866569759</v>
      </c>
      <c r="AR11">
        <f t="shared" si="13"/>
        <v>72.828568094588888</v>
      </c>
      <c r="AS11">
        <f t="shared" si="14"/>
        <v>-7.9753274033320203</v>
      </c>
      <c r="AT11">
        <f t="shared" si="15"/>
        <v>20.643302189597502</v>
      </c>
      <c r="AU11">
        <f t="shared" si="16"/>
        <v>85.496542880854378</v>
      </c>
      <c r="AW11">
        <v>8</v>
      </c>
      <c r="AX11">
        <f>(R11*SUMPRODUCT(K12:$K$23, X12:$X$23)-$AZ$3*SUMPRODUCT(K11:$K$22, W12:$W$23))/Z11</f>
        <v>269.36302782280092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1.8942099999999999E-3</v>
      </c>
      <c r="O12">
        <f t="shared" si="30"/>
        <v>271.83611295179873</v>
      </c>
      <c r="P12">
        <f t="shared" si="31"/>
        <v>13.591805647589936</v>
      </c>
      <c r="Q12" s="5">
        <f t="shared" si="32"/>
        <v>12.5</v>
      </c>
      <c r="R12">
        <f t="shared" si="0"/>
        <v>50000</v>
      </c>
      <c r="S12">
        <f t="shared" si="20"/>
        <v>286.11620419717161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245.39890777776935</v>
      </c>
      <c r="AC12">
        <f t="shared" si="1"/>
        <v>257.56125891350842</v>
      </c>
      <c r="AE12">
        <f t="shared" si="2"/>
        <v>244.70634813039393</v>
      </c>
      <c r="AF12">
        <f t="shared" si="3"/>
        <v>-12.235317406519696</v>
      </c>
      <c r="AG12">
        <f t="shared" si="4"/>
        <v>-11.252476054100685</v>
      </c>
      <c r="AH12">
        <f t="shared" si="5"/>
        <v>-86.284496587913154</v>
      </c>
      <c r="AI12">
        <f t="shared" si="6"/>
        <v>134.93405808186037</v>
      </c>
      <c r="AJ12">
        <f t="shared" si="7"/>
        <v>-12.162351135739073</v>
      </c>
      <c r="AK12">
        <f t="shared" si="28"/>
        <v>40.891330637585639</v>
      </c>
      <c r="AL12">
        <f t="shared" si="8"/>
        <v>163.66303758370694</v>
      </c>
      <c r="AN12">
        <f t="shared" si="9"/>
        <v>116.87583834578373</v>
      </c>
      <c r="AO12">
        <f t="shared" si="10"/>
        <v>-5.8437919172891863</v>
      </c>
      <c r="AP12">
        <f t="shared" si="11"/>
        <v>-5.3743704743944312</v>
      </c>
      <c r="AQ12">
        <f t="shared" si="12"/>
        <v>-41.210916480117682</v>
      </c>
      <c r="AR12">
        <f t="shared" si="13"/>
        <v>64.446759473982425</v>
      </c>
      <c r="AS12">
        <f t="shared" si="14"/>
        <v>-5.8089420078626173</v>
      </c>
      <c r="AT12">
        <f t="shared" si="15"/>
        <v>19.530382378130255</v>
      </c>
      <c r="AU12">
        <f t="shared" si="16"/>
        <v>78.168199844250069</v>
      </c>
      <c r="AW12">
        <v>9</v>
      </c>
      <c r="AX12">
        <f>(R12*SUMPRODUCT(K13:$K$23, X13:$X$23)-$AZ$3*SUMPRODUCT(K12:$K$22, W13:$W$23))/Z12</f>
        <v>286.11620419717161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1.9849490000000002E-3</v>
      </c>
      <c r="O13">
        <f t="shared" si="30"/>
        <v>271.83611295179873</v>
      </c>
      <c r="P13">
        <f t="shared" si="31"/>
        <v>13.591805647589936</v>
      </c>
      <c r="Q13" s="5">
        <f t="shared" si="32"/>
        <v>12.5</v>
      </c>
      <c r="R13">
        <f t="shared" si="0"/>
        <v>50000</v>
      </c>
      <c r="S13">
        <f t="shared" si="20"/>
        <v>300.01346796002792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257.56125891350842</v>
      </c>
      <c r="AC13">
        <f t="shared" si="1"/>
        <v>266.83475538755658</v>
      </c>
      <c r="AE13">
        <f t="shared" si="2"/>
        <v>241.77355502807495</v>
      </c>
      <c r="AF13">
        <f t="shared" si="3"/>
        <v>-12.088677751403747</v>
      </c>
      <c r="AG13">
        <f t="shared" si="4"/>
        <v>-11.117615702468568</v>
      </c>
      <c r="AH13">
        <f t="shared" si="5"/>
        <v>-89.342364364444407</v>
      </c>
      <c r="AI13">
        <f t="shared" si="6"/>
        <v>129.22489720975824</v>
      </c>
      <c r="AJ13">
        <f t="shared" si="7"/>
        <v>-9.2734964740481587</v>
      </c>
      <c r="AK13">
        <f t="shared" si="28"/>
        <v>41.693651873793677</v>
      </c>
      <c r="AL13">
        <f t="shared" si="8"/>
        <v>161.64505260950375</v>
      </c>
      <c r="AN13">
        <f t="shared" si="9"/>
        <v>106.37276949793868</v>
      </c>
      <c r="AO13">
        <f t="shared" si="10"/>
        <v>-5.3186384748969333</v>
      </c>
      <c r="AP13">
        <f t="shared" si="11"/>
        <v>-4.8914016768625777</v>
      </c>
      <c r="AQ13">
        <f t="shared" si="12"/>
        <v>-39.307833852367892</v>
      </c>
      <c r="AR13">
        <f t="shared" si="13"/>
        <v>56.854895493811277</v>
      </c>
      <c r="AS13">
        <f t="shared" si="14"/>
        <v>-4.0800471447728217</v>
      </c>
      <c r="AT13">
        <f t="shared" si="15"/>
        <v>18.343897122178436</v>
      </c>
      <c r="AU13">
        <f t="shared" si="16"/>
        <v>71.118745471216883</v>
      </c>
      <c r="AW13">
        <v>10</v>
      </c>
      <c r="AX13">
        <f>(R13*SUMPRODUCT(K14:$K$23, X14:$X$23)-$AZ$3*SUMPRODUCT(K13:$K$22, W14:$W$23))/Z13</f>
        <v>300.01346796002792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2.0842399999999998E-3</v>
      </c>
      <c r="O14">
        <f t="shared" si="30"/>
        <v>271.83611295179873</v>
      </c>
      <c r="P14">
        <f t="shared" si="31"/>
        <v>13.591805647589936</v>
      </c>
      <c r="Q14" s="5">
        <f t="shared" si="32"/>
        <v>12.5</v>
      </c>
      <c r="R14">
        <f t="shared" si="0"/>
        <v>50000</v>
      </c>
      <c r="S14">
        <f t="shared" si="20"/>
        <v>311.25223486250593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266.83475538755658</v>
      </c>
      <c r="AC14">
        <f t="shared" si="1"/>
        <v>273.48533106316086</v>
      </c>
      <c r="AE14">
        <f t="shared" si="2"/>
        <v>238.85190536346249</v>
      </c>
      <c r="AF14">
        <f t="shared" si="3"/>
        <v>-11.942595268173124</v>
      </c>
      <c r="AG14">
        <f t="shared" si="4"/>
        <v>-10.983267766092169</v>
      </c>
      <c r="AH14">
        <f t="shared" si="5"/>
        <v>-92.687117406852352</v>
      </c>
      <c r="AI14">
        <f t="shared" si="6"/>
        <v>123.23892492234482</v>
      </c>
      <c r="AJ14">
        <f t="shared" si="7"/>
        <v>-6.6505756756042729</v>
      </c>
      <c r="AK14">
        <f t="shared" si="28"/>
        <v>42.249679683367134</v>
      </c>
      <c r="AL14">
        <f t="shared" si="8"/>
        <v>158.83802893010767</v>
      </c>
      <c r="AN14">
        <f t="shared" si="9"/>
        <v>96.803831555644422</v>
      </c>
      <c r="AO14">
        <f t="shared" si="10"/>
        <v>-4.8401915777822202</v>
      </c>
      <c r="AP14">
        <f t="shared" si="11"/>
        <v>-4.4513875706430426</v>
      </c>
      <c r="AQ14">
        <f t="shared" si="12"/>
        <v>-37.564984408132354</v>
      </c>
      <c r="AR14">
        <f t="shared" si="13"/>
        <v>49.94726799908679</v>
      </c>
      <c r="AS14">
        <f t="shared" si="14"/>
        <v>-2.6953990861809776</v>
      </c>
      <c r="AT14">
        <f t="shared" si="15"/>
        <v>17.123291811823439</v>
      </c>
      <c r="AU14">
        <f t="shared" si="16"/>
        <v>64.375160724729255</v>
      </c>
      <c r="AW14">
        <v>11</v>
      </c>
      <c r="AX14">
        <f>(R14*SUMPRODUCT(K15:$K$23, X15:$X$23)-$AZ$3*SUMPRODUCT(K14:$K$22, W15:$W$23))/Z14</f>
        <v>311.25223486250593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2.1892320000000002E-3</v>
      </c>
      <c r="O15">
        <f t="shared" si="30"/>
        <v>271.83611295179873</v>
      </c>
      <c r="P15">
        <f t="shared" si="31"/>
        <v>13.591805647589936</v>
      </c>
      <c r="Q15" s="5">
        <f t="shared" si="32"/>
        <v>12.5</v>
      </c>
      <c r="R15">
        <f t="shared" si="0"/>
        <v>50000</v>
      </c>
      <c r="S15">
        <f t="shared" si="20"/>
        <v>320.08200133488236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273.48533106316086</v>
      </c>
      <c r="AC15">
        <f t="shared" si="1"/>
        <v>277.81556143774208</v>
      </c>
      <c r="AE15">
        <f t="shared" si="2"/>
        <v>235.94048407534521</v>
      </c>
      <c r="AF15">
        <f t="shared" si="3"/>
        <v>-11.797024203767259</v>
      </c>
      <c r="AG15">
        <f t="shared" si="4"/>
        <v>-10.849390167173151</v>
      </c>
      <c r="AH15">
        <f t="shared" si="5"/>
        <v>-96.179685032389969</v>
      </c>
      <c r="AI15">
        <f t="shared" si="6"/>
        <v>117.11438467201485</v>
      </c>
      <c r="AJ15">
        <f t="shared" si="7"/>
        <v>-4.3302303745812196</v>
      </c>
      <c r="AK15">
        <f t="shared" si="28"/>
        <v>42.582095640285608</v>
      </c>
      <c r="AL15">
        <f t="shared" si="8"/>
        <v>155.36624993771923</v>
      </c>
      <c r="AN15">
        <f t="shared" si="9"/>
        <v>88.0863207295004</v>
      </c>
      <c r="AO15">
        <f t="shared" si="10"/>
        <v>-4.4043160364750191</v>
      </c>
      <c r="AP15">
        <f t="shared" si="11"/>
        <v>-4.0505251387036845</v>
      </c>
      <c r="AQ15">
        <f t="shared" si="12"/>
        <v>-35.907846068163309</v>
      </c>
      <c r="AR15">
        <f t="shared" si="13"/>
        <v>43.723633486158398</v>
      </c>
      <c r="AS15">
        <f t="shared" si="14"/>
        <v>-1.6166537213943277</v>
      </c>
      <c r="AT15">
        <f t="shared" si="15"/>
        <v>15.897653802840578</v>
      </c>
      <c r="AU15">
        <f t="shared" si="16"/>
        <v>58.004633567604643</v>
      </c>
      <c r="AW15">
        <v>12</v>
      </c>
      <c r="AX15">
        <f>(R15*SUMPRODUCT(K16:$K$23, X16:$X$23)-$AZ$3*SUMPRODUCT(K15:$K$22, W16:$W$23))/Z15</f>
        <v>320.08200133488236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2.8741389999999999E-3</v>
      </c>
      <c r="O16">
        <f t="shared" si="30"/>
        <v>271.83611295179873</v>
      </c>
      <c r="P16">
        <f t="shared" si="31"/>
        <v>13.591805647589936</v>
      </c>
      <c r="Q16" s="5">
        <f t="shared" si="32"/>
        <v>12.5</v>
      </c>
      <c r="R16">
        <f t="shared" si="0"/>
        <v>50000</v>
      </c>
      <c r="S16">
        <f t="shared" si="20"/>
        <v>316.92446794256597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277.81556143774208</v>
      </c>
      <c r="AC16">
        <f t="shared" si="1"/>
        <v>271.53362301574776</v>
      </c>
      <c r="AE16">
        <f t="shared" si="2"/>
        <v>232.90295348763192</v>
      </c>
      <c r="AF16">
        <f t="shared" si="3"/>
        <v>-11.645147674381597</v>
      </c>
      <c r="AG16">
        <f t="shared" si="4"/>
        <v>-10.709713610095731</v>
      </c>
      <c r="AH16">
        <f t="shared" si="5"/>
        <v>-124.73062162275548</v>
      </c>
      <c r="AI16">
        <f t="shared" si="6"/>
        <v>85.817470580399117</v>
      </c>
      <c r="AJ16">
        <f t="shared" si="7"/>
        <v>6.2819384219943117</v>
      </c>
      <c r="AK16">
        <f t="shared" si="28"/>
        <v>42.705708035667428</v>
      </c>
      <c r="AL16">
        <f t="shared" si="8"/>
        <v>134.80511703806087</v>
      </c>
      <c r="AN16">
        <f t="shared" si="9"/>
        <v>80.098275737566638</v>
      </c>
      <c r="AO16">
        <f t="shared" si="10"/>
        <v>-4.0049137868783324</v>
      </c>
      <c r="AP16">
        <f t="shared" si="11"/>
        <v>-3.6832061636237361</v>
      </c>
      <c r="AQ16">
        <f t="shared" si="12"/>
        <v>-42.896440659298499</v>
      </c>
      <c r="AR16">
        <f t="shared" si="13"/>
        <v>29.51371512776608</v>
      </c>
      <c r="AS16">
        <f t="shared" si="14"/>
        <v>2.160438192631315</v>
      </c>
      <c r="AT16">
        <f t="shared" si="15"/>
        <v>14.687033919432695</v>
      </c>
      <c r="AU16">
        <f t="shared" si="16"/>
        <v>46.361187239830095</v>
      </c>
      <c r="AW16">
        <v>13</v>
      </c>
      <c r="AX16">
        <f>(R16*SUMPRODUCT(K17:$K$23, X17:$X$23)-$AZ$3*SUMPRODUCT(K16:$K$22, W17:$W$23))/Z16</f>
        <v>316.92446794256597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3.657909E-3</v>
      </c>
      <c r="O17">
        <f t="shared" si="30"/>
        <v>271.83611295179873</v>
      </c>
      <c r="P17">
        <f t="shared" si="31"/>
        <v>13.591805647589936</v>
      </c>
      <c r="Q17" s="5">
        <f t="shared" si="32"/>
        <v>12.5</v>
      </c>
      <c r="R17">
        <f t="shared" si="0"/>
        <v>50000</v>
      </c>
      <c r="S17">
        <f t="shared" si="20"/>
        <v>301.9664795575722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271.53362301574776</v>
      </c>
      <c r="AC17">
        <f t="shared" si="1"/>
        <v>255.18441490110411</v>
      </c>
      <c r="AE17">
        <f t="shared" si="2"/>
        <v>229.7219861430666</v>
      </c>
      <c r="AF17">
        <f t="shared" si="3"/>
        <v>-11.486099307153331</v>
      </c>
      <c r="AG17">
        <f t="shared" si="4"/>
        <v>-10.563441316192982</v>
      </c>
      <c r="AH17">
        <f t="shared" si="5"/>
        <v>-156.70063120716665</v>
      </c>
      <c r="AI17">
        <f t="shared" si="6"/>
        <v>50.971814312553647</v>
      </c>
      <c r="AJ17">
        <f t="shared" si="7"/>
        <v>16.349208114643659</v>
      </c>
      <c r="AK17">
        <f t="shared" si="28"/>
        <v>41.909576958006639</v>
      </c>
      <c r="AL17">
        <f t="shared" si="8"/>
        <v>109.23059938520394</v>
      </c>
      <c r="AN17">
        <f t="shared" si="9"/>
        <v>72.776790788697227</v>
      </c>
      <c r="AO17">
        <f t="shared" si="10"/>
        <v>-3.6388395394348616</v>
      </c>
      <c r="AP17">
        <f t="shared" si="11"/>
        <v>-3.3465380113790206</v>
      </c>
      <c r="AQ17">
        <f t="shared" si="12"/>
        <v>-49.643350404947576</v>
      </c>
      <c r="AR17">
        <f t="shared" si="13"/>
        <v>16.148062832935768</v>
      </c>
      <c r="AS17">
        <f t="shared" si="14"/>
        <v>5.1794907335481613</v>
      </c>
      <c r="AT17">
        <f t="shared" si="15"/>
        <v>13.277111893052082</v>
      </c>
      <c r="AU17">
        <f t="shared" si="16"/>
        <v>34.604665459536008</v>
      </c>
      <c r="AW17">
        <v>14</v>
      </c>
      <c r="AX17">
        <f>(R17*SUMPRODUCT(K18:$K$23, X18:$X$23)-$AZ$3*SUMPRODUCT(K17:$K$22, W18:$W$23))/Z17</f>
        <v>301.9664795575722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4.4868319999999996E-3</v>
      </c>
      <c r="O18">
        <f t="shared" si="30"/>
        <v>271.83611295179873</v>
      </c>
      <c r="P18">
        <f t="shared" si="31"/>
        <v>13.591805647589936</v>
      </c>
      <c r="Q18" s="5">
        <f t="shared" si="32"/>
        <v>12.5</v>
      </c>
      <c r="R18">
        <f t="shared" si="0"/>
        <v>50000</v>
      </c>
      <c r="S18">
        <f t="shared" si="20"/>
        <v>276.29576420588819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255.18441490110411</v>
      </c>
      <c r="AC18">
        <f t="shared" si="1"/>
        <v>230.10818634834655</v>
      </c>
      <c r="AE18">
        <f t="shared" si="2"/>
        <v>226.39404232310568</v>
      </c>
      <c r="AF18">
        <f t="shared" si="3"/>
        <v>-11.319702116155284</v>
      </c>
      <c r="AG18">
        <f t="shared" si="4"/>
        <v>-10.410410516503434</v>
      </c>
      <c r="AH18">
        <f t="shared" si="5"/>
        <v>-189.58554611046713</v>
      </c>
      <c r="AI18">
        <f t="shared" si="6"/>
        <v>15.078383579979828</v>
      </c>
      <c r="AJ18">
        <f t="shared" si="7"/>
        <v>25.076228552757556</v>
      </c>
      <c r="AK18">
        <f t="shared" si="28"/>
        <v>40.240041674596227</v>
      </c>
      <c r="AL18">
        <f t="shared" si="8"/>
        <v>80.394653807333611</v>
      </c>
      <c r="AN18">
        <f t="shared" si="9"/>
        <v>66.068964366224407</v>
      </c>
      <c r="AO18">
        <f t="shared" si="10"/>
        <v>-3.3034482183112202</v>
      </c>
      <c r="AP18">
        <f t="shared" si="11"/>
        <v>-3.0380880803877766</v>
      </c>
      <c r="AQ18">
        <f t="shared" si="12"/>
        <v>-55.327077346174832</v>
      </c>
      <c r="AR18">
        <f t="shared" si="13"/>
        <v>4.4003507213505744</v>
      </c>
      <c r="AS18">
        <f t="shared" si="14"/>
        <v>7.3180390865892928</v>
      </c>
      <c r="AT18">
        <f t="shared" si="15"/>
        <v>11.743320858682091</v>
      </c>
      <c r="AU18">
        <f t="shared" si="16"/>
        <v>23.461710666621958</v>
      </c>
      <c r="AW18">
        <v>15</v>
      </c>
      <c r="AX18">
        <f>(R18*SUMPRODUCT(K19:$K$23, X19:$X$23)-$AZ$3*SUMPRODUCT(K18:$K$22, W19:$W$23))/Z18</f>
        <v>276.29576420588819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5.3970320000000004E-3</v>
      </c>
      <c r="O19">
        <f t="shared" si="30"/>
        <v>271.83611295179873</v>
      </c>
      <c r="P19">
        <f t="shared" si="31"/>
        <v>13.591805647589936</v>
      </c>
      <c r="Q19" s="5">
        <f t="shared" si="32"/>
        <v>12.5</v>
      </c>
      <c r="R19">
        <f t="shared" si="0"/>
        <v>50000</v>
      </c>
      <c r="S19">
        <f t="shared" si="20"/>
        <v>240.4289248186065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230.10818634834655</v>
      </c>
      <c r="AC19">
        <f t="shared" si="1"/>
        <v>197.15404748526441</v>
      </c>
      <c r="AE19">
        <f t="shared" si="2"/>
        <v>222.90824600884747</v>
      </c>
      <c r="AF19">
        <f t="shared" si="3"/>
        <v>-11.145412300442374</v>
      </c>
      <c r="AG19">
        <f t="shared" si="4"/>
        <v>-10.250121092647694</v>
      </c>
      <c r="AH19">
        <f t="shared" si="5"/>
        <v>-224.74127476282226</v>
      </c>
      <c r="AI19">
        <f t="shared" si="6"/>
        <v>-23.228562147064878</v>
      </c>
      <c r="AJ19">
        <f t="shared" si="7"/>
        <v>32.954138863082136</v>
      </c>
      <c r="AK19">
        <f t="shared" si="28"/>
        <v>37.81090318625624</v>
      </c>
      <c r="AL19">
        <f t="shared" si="8"/>
        <v>47.536479902273499</v>
      </c>
      <c r="AN19">
        <f t="shared" si="9"/>
        <v>59.924001591487226</v>
      </c>
      <c r="AO19">
        <f t="shared" si="10"/>
        <v>-2.9962000795743613</v>
      </c>
      <c r="AP19">
        <f t="shared" si="11"/>
        <v>-2.7555206398437937</v>
      </c>
      <c r="AQ19">
        <f t="shared" si="12"/>
        <v>-60.416771239704133</v>
      </c>
      <c r="AR19">
        <f t="shared" si="13"/>
        <v>-6.2444903676350663</v>
      </c>
      <c r="AS19">
        <f t="shared" si="14"/>
        <v>8.8589987361842386</v>
      </c>
      <c r="AT19">
        <f t="shared" si="15"/>
        <v>10.164633490583642</v>
      </c>
      <c r="AU19">
        <f t="shared" si="16"/>
        <v>12.779141859132814</v>
      </c>
      <c r="AW19">
        <v>16</v>
      </c>
      <c r="AX19">
        <f>(R19*SUMPRODUCT(K20:$K$23, X20:$X$23)-$AZ$3*SUMPRODUCT(K19:$K$22, W20:$W$23))/Z19</f>
        <v>240.4289248186065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6.3737730000000001E-3</v>
      </c>
      <c r="O20">
        <f t="shared" si="30"/>
        <v>271.83611295179873</v>
      </c>
      <c r="P20">
        <f t="shared" si="31"/>
        <v>13.591805647589936</v>
      </c>
      <c r="Q20" s="5">
        <f t="shared" si="32"/>
        <v>12.5</v>
      </c>
      <c r="R20">
        <f t="shared" si="0"/>
        <v>50000</v>
      </c>
      <c r="S20">
        <f t="shared" si="20"/>
        <v>195.07948714986304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197.15404748526441</v>
      </c>
      <c r="AC20">
        <f t="shared" si="1"/>
        <v>157.34780479837968</v>
      </c>
      <c r="AE20">
        <f t="shared" si="2"/>
        <v>219.25839698887043</v>
      </c>
      <c r="AF20">
        <f t="shared" si="3"/>
        <v>-10.962919849443521</v>
      </c>
      <c r="AG20">
        <f t="shared" si="4"/>
        <v>-10.082287936654168</v>
      </c>
      <c r="AH20">
        <f t="shared" si="5"/>
        <v>-261.32778026819352</v>
      </c>
      <c r="AI20">
        <f t="shared" si="6"/>
        <v>-63.114591065420768</v>
      </c>
      <c r="AJ20">
        <f t="shared" si="7"/>
        <v>39.80624268688473</v>
      </c>
      <c r="AK20">
        <f t="shared" si="28"/>
        <v>34.694315822134847</v>
      </c>
      <c r="AL20">
        <f t="shared" si="8"/>
        <v>11.385967443598808</v>
      </c>
      <c r="AN20">
        <f t="shared" si="9"/>
        <v>54.296654837713433</v>
      </c>
      <c r="AO20">
        <f t="shared" si="10"/>
        <v>-2.7148327418856715</v>
      </c>
      <c r="AP20">
        <f t="shared" si="11"/>
        <v>-2.4967550414898874</v>
      </c>
      <c r="AQ20">
        <f t="shared" si="12"/>
        <v>-64.714622014901295</v>
      </c>
      <c r="AR20">
        <f t="shared" si="13"/>
        <v>-15.629554960563421</v>
      </c>
      <c r="AS20">
        <f t="shared" si="14"/>
        <v>9.8575281459607904</v>
      </c>
      <c r="AT20">
        <f t="shared" si="15"/>
        <v>8.5916221084143789</v>
      </c>
      <c r="AU20">
        <f t="shared" si="16"/>
        <v>2.8195952938117474</v>
      </c>
      <c r="AW20">
        <v>17</v>
      </c>
      <c r="AX20">
        <f>(R20*SUMPRODUCT(K21:$K$23, X21:$X$23)-$AZ$3*SUMPRODUCT(K20:$K$22, W21:$W$23))/Z20</f>
        <v>195.07948714986304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7.4983330000000003E-3</v>
      </c>
      <c r="O21">
        <f t="shared" si="30"/>
        <v>271.83611295179873</v>
      </c>
      <c r="P21">
        <f t="shared" si="31"/>
        <v>13.591805647589936</v>
      </c>
      <c r="Q21" s="5">
        <f t="shared" si="32"/>
        <v>12.5</v>
      </c>
      <c r="R21">
        <f t="shared" si="0"/>
        <v>50000</v>
      </c>
      <c r="S21">
        <f t="shared" si="20"/>
        <v>139.98521624194873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157.34780479837968</v>
      </c>
      <c r="AC21">
        <f t="shared" si="1"/>
        <v>110.93396902272427</v>
      </c>
      <c r="AE21">
        <f t="shared" si="2"/>
        <v>215.42174054531299</v>
      </c>
      <c r="AF21">
        <f t="shared" si="3"/>
        <v>-10.771087027265649</v>
      </c>
      <c r="AG21">
        <f t="shared" si="4"/>
        <v>-9.9058647049367128</v>
      </c>
      <c r="AH21">
        <f t="shared" si="5"/>
        <v>-302.40140940366348</v>
      </c>
      <c r="AI21">
        <f t="shared" si="6"/>
        <v>-107.65662059055285</v>
      </c>
      <c r="AJ21">
        <f t="shared" si="7"/>
        <v>46.413835775655414</v>
      </c>
      <c r="AK21">
        <f t="shared" si="28"/>
        <v>30.976208078136665</v>
      </c>
      <c r="AL21">
        <f t="shared" si="8"/>
        <v>-30.266576736760769</v>
      </c>
      <c r="AN21">
        <f t="shared" si="9"/>
        <v>49.141514495221003</v>
      </c>
      <c r="AO21">
        <f t="shared" si="10"/>
        <v>-2.45707572476105</v>
      </c>
      <c r="AP21">
        <f t="shared" si="11"/>
        <v>-2.2597031885133787</v>
      </c>
      <c r="AQ21">
        <f t="shared" si="12"/>
        <v>-68.983117516217263</v>
      </c>
      <c r="AR21">
        <f t="shared" si="13"/>
        <v>-24.558381934270681</v>
      </c>
      <c r="AS21">
        <f t="shared" si="14"/>
        <v>10.587818006550792</v>
      </c>
      <c r="AT21">
        <f t="shared" si="15"/>
        <v>7.0662217027187335</v>
      </c>
      <c r="AU21">
        <f t="shared" si="16"/>
        <v>-6.9043422250011561</v>
      </c>
      <c r="AW21">
        <v>18</v>
      </c>
      <c r="AX21">
        <f>(R21*SUMPRODUCT(K22:$K$23, X22:$X$23)-$AZ$3*SUMPRODUCT(K21:$K$22, W22:$W$23))/Z21</f>
        <v>139.98521624194873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8.7783159999999995E-3</v>
      </c>
      <c r="O22">
        <f t="shared" si="30"/>
        <v>271.83611295179873</v>
      </c>
      <c r="P22">
        <f t="shared" si="31"/>
        <v>13.591805647589936</v>
      </c>
      <c r="Q22" s="5">
        <f t="shared" si="32"/>
        <v>12.5</v>
      </c>
      <c r="R22">
        <f t="shared" si="0"/>
        <v>50000</v>
      </c>
      <c r="S22">
        <f t="shared" si="20"/>
        <v>74.935946280632464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110.93396902272427</v>
      </c>
      <c r="AC22">
        <f t="shared" si="1"/>
        <v>58.269288083846718</v>
      </c>
      <c r="AE22">
        <f t="shared" si="2"/>
        <v>211.3764830280831</v>
      </c>
      <c r="AF22">
        <f t="shared" si="3"/>
        <v>-10.568824151404154</v>
      </c>
      <c r="AG22">
        <f t="shared" si="4"/>
        <v>-9.7198492472541638</v>
      </c>
      <c r="AH22">
        <f t="shared" si="5"/>
        <v>-347.82724253272482</v>
      </c>
      <c r="AI22">
        <f t="shared" si="6"/>
        <v>-156.73943290330004</v>
      </c>
      <c r="AJ22">
        <f t="shared" si="7"/>
        <v>52.664680938877552</v>
      </c>
      <c r="AK22">
        <f t="shared" si="28"/>
        <v>26.675731099351935</v>
      </c>
      <c r="AL22">
        <f t="shared" si="8"/>
        <v>-77.399020865070554</v>
      </c>
      <c r="AN22">
        <f t="shared" si="9"/>
        <v>44.417881488352812</v>
      </c>
      <c r="AO22">
        <f t="shared" si="10"/>
        <v>-2.2208940744176404</v>
      </c>
      <c r="AP22">
        <f t="shared" si="11"/>
        <v>-2.0424935913605449</v>
      </c>
      <c r="AQ22">
        <f t="shared" si="12"/>
        <v>-73.091145315283228</v>
      </c>
      <c r="AR22">
        <f t="shared" si="13"/>
        <v>-32.936651492708606</v>
      </c>
      <c r="AS22">
        <f t="shared" si="14"/>
        <v>11.066763544619045</v>
      </c>
      <c r="AT22">
        <f t="shared" si="15"/>
        <v>5.6055406240663057</v>
      </c>
      <c r="AU22">
        <f t="shared" si="16"/>
        <v>-16.264347324023255</v>
      </c>
      <c r="AW22">
        <v>19</v>
      </c>
      <c r="AX22">
        <f>(R22*SUMPRODUCT(K23:$K$23, X23:$X$23)-$AZ$3*SUMPRODUCT(K22:$K$22, W23:$W$23))/Z22</f>
        <v>74.935946280632464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1.019566E-2</v>
      </c>
      <c r="O23">
        <f t="shared" si="30"/>
        <v>271.83611295179873</v>
      </c>
      <c r="P23">
        <f t="shared" si="31"/>
        <v>13.591805647589936</v>
      </c>
      <c r="Q23" s="5">
        <f t="shared" si="32"/>
        <v>12.5</v>
      </c>
      <c r="R23">
        <f t="shared" si="0"/>
        <v>50000</v>
      </c>
      <c r="S23">
        <f t="shared" si="20"/>
        <v>76.480520876884924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58.269288083846718</v>
      </c>
      <c r="AC23">
        <f t="shared" si="1"/>
        <v>58.26928808384671</v>
      </c>
      <c r="AE23">
        <f t="shared" si="2"/>
        <v>207.10759544485217</v>
      </c>
      <c r="AF23">
        <f t="shared" si="3"/>
        <v>-10.355379772242609</v>
      </c>
      <c r="AG23">
        <f t="shared" si="4"/>
        <v>-9.5235504766053634</v>
      </c>
      <c r="AH23">
        <f t="shared" si="5"/>
        <v>-396.40111270503763</v>
      </c>
      <c r="AI23">
        <f t="shared" si="6"/>
        <v>-209.17244750903342</v>
      </c>
      <c r="AJ23">
        <f t="shared" si="7"/>
        <v>0</v>
      </c>
      <c r="AK23">
        <f t="shared" si="28"/>
        <v>21.822190076439966</v>
      </c>
      <c r="AL23">
        <f t="shared" si="8"/>
        <v>-187.35025743259345</v>
      </c>
      <c r="AN23">
        <f t="shared" si="9"/>
        <v>40.090305605252311</v>
      </c>
      <c r="AO23">
        <f t="shared" si="10"/>
        <v>-2.0045152802626154</v>
      </c>
      <c r="AP23">
        <f t="shared" si="11"/>
        <v>-1.8434961220715833</v>
      </c>
      <c r="AQ23">
        <f t="shared" si="12"/>
        <v>-76.73229809110812</v>
      </c>
      <c r="AR23">
        <f t="shared" si="13"/>
        <v>-40.490003888190003</v>
      </c>
      <c r="AS23">
        <f t="shared" si="14"/>
        <v>0</v>
      </c>
      <c r="AT23">
        <f t="shared" si="15"/>
        <v>4.2241727893235881</v>
      </c>
      <c r="AU23">
        <f t="shared" si="16"/>
        <v>-36.265831098866414</v>
      </c>
      <c r="AW23">
        <v>20</v>
      </c>
      <c r="AX23">
        <f>(R23*SUMPRODUCT(K$23:$K24, X$23:$X24)-$AZ$3*SUMPRODUCT(K$22:$K23, W$23:$W24))/Z23</f>
        <v>76.480520876884924</v>
      </c>
    </row>
    <row r="25" spans="5:50" x14ac:dyDescent="0.25">
      <c r="AN25" s="6">
        <f t="shared" ref="AN25:AU25" si="33">SUM(AN3:AN23)</f>
        <v>2359.0298718122467</v>
      </c>
      <c r="AO25" s="6">
        <f t="shared" si="33"/>
        <v>-321.82857830446136</v>
      </c>
      <c r="AP25" s="6">
        <f t="shared" si="33"/>
        <v>-720.93362995418011</v>
      </c>
      <c r="AQ25" s="6">
        <f t="shared" si="33"/>
        <v>-1066.8057291886685</v>
      </c>
      <c r="AR25" s="6">
        <f t="shared" si="33"/>
        <v>249.46193436493638</v>
      </c>
      <c r="AS25" s="6">
        <f t="shared" si="33"/>
        <v>-143.48838081485772</v>
      </c>
      <c r="AT25" s="6">
        <f t="shared" si="33"/>
        <v>301.88016877121771</v>
      </c>
      <c r="AU25" s="7">
        <f t="shared" si="33"/>
        <v>407.85372232129623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6" priority="1" operator="lessThan">
      <formula>0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3CE2E-7419-4460-A414-CB2C7F9E436A}">
  <sheetPr codeName="Sheet51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'T.45.04.A'!C3*(1+C12)</f>
        <v>1095.4971097069133</v>
      </c>
      <c r="K3">
        <v>1</v>
      </c>
      <c r="L3" s="2">
        <v>0</v>
      </c>
      <c r="O3">
        <f>$C$3</f>
        <v>1095.4971097069133</v>
      </c>
      <c r="P3">
        <f>O3*B5</f>
        <v>876.39768776553069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1095.4971097069133</v>
      </c>
      <c r="AF3">
        <f t="shared" ref="AF3:AF23" si="3">-$Z3*P3</f>
        <v>-876.39768776553069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-405.85754875861744</v>
      </c>
      <c r="AJ3">
        <f t="shared" ref="AJ3:AJ23" si="7">AB3-AC3</f>
        <v>0</v>
      </c>
      <c r="AL3">
        <f t="shared" ref="AL3:AL23" si="8">SUM(AI3:AK3)</f>
        <v>-405.85754875861744</v>
      </c>
      <c r="AN3">
        <f t="shared" ref="AN3:AN23" si="9">AE3*$K3</f>
        <v>1095.4971097069133</v>
      </c>
      <c r="AO3">
        <f t="shared" ref="AO3:AO23" si="10">AF3*$K3</f>
        <v>-876.39768776553069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-405.85754875861744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-405.85754875861744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397.8015358636103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50000</v>
      </c>
      <c r="S4">
        <f t="shared" ref="S4:S23" si="20">AX4</f>
        <v>305.49572512108574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1"/>
        <v>301.80404145974853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-301.80404145974853</v>
      </c>
      <c r="AK4">
        <f t="shared" ref="AK4:AK23" si="28">H4*SUM(AB4:AB4, AE4:AF4)</f>
        <v>0</v>
      </c>
      <c r="AL4">
        <f t="shared" si="8"/>
        <v>-406.01604145974852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-95.997494403861552</v>
      </c>
      <c r="AR4">
        <f t="shared" si="13"/>
        <v>-95.997494403861552</v>
      </c>
      <c r="AS4">
        <f t="shared" si="14"/>
        <v>-278.0143532519769</v>
      </c>
      <c r="AT4">
        <f t="shared" si="15"/>
        <v>0</v>
      </c>
      <c r="AU4">
        <f t="shared" si="16"/>
        <v>-374.01184765583844</v>
      </c>
      <c r="AW4">
        <v>1</v>
      </c>
      <c r="AX4">
        <f>(R4*SUMPRODUCT(K5:$K$23, X5:$X$23)-$AZ$3*SUMPRODUCT(K4:$K$22, W5:$W$23))/Z4</f>
        <v>305.49572512108574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2.1892320000000002E-3</v>
      </c>
      <c r="O5">
        <f t="shared" ref="O5:O23" si="30">$C$3</f>
        <v>1095.4971097069133</v>
      </c>
      <c r="P5">
        <f t="shared" ref="P5:P23" si="31">O5*$C$5</f>
        <v>54.774855485345668</v>
      </c>
      <c r="Q5" s="5">
        <f t="shared" ref="Q5:Q23" si="32">$C$8</f>
        <v>12.5</v>
      </c>
      <c r="R5">
        <f t="shared" si="0"/>
        <v>50000</v>
      </c>
      <c r="S5">
        <f t="shared" si="20"/>
        <v>586.20079707199341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301.80404145974853</v>
      </c>
      <c r="AC5">
        <f t="shared" si="1"/>
        <v>572.05801441129006</v>
      </c>
      <c r="AE5">
        <f t="shared" si="2"/>
        <v>1069.0669553888004</v>
      </c>
      <c r="AF5">
        <f t="shared" si="3"/>
        <v>-53.453347769440022</v>
      </c>
      <c r="AG5">
        <f t="shared" si="4"/>
        <v>-12.198422820061296</v>
      </c>
      <c r="AH5">
        <f t="shared" si="5"/>
        <v>-108.13883975481602</v>
      </c>
      <c r="AI5">
        <f t="shared" si="6"/>
        <v>895.27634504448304</v>
      </c>
      <c r="AJ5">
        <f t="shared" si="7"/>
        <v>-270.25397295154153</v>
      </c>
      <c r="AK5">
        <f t="shared" si="28"/>
        <v>112.73142823169937</v>
      </c>
      <c r="AL5">
        <f t="shared" si="8"/>
        <v>737.75380032464091</v>
      </c>
      <c r="AN5">
        <f t="shared" si="9"/>
        <v>907.17117002160796</v>
      </c>
      <c r="AO5">
        <f t="shared" si="10"/>
        <v>-45.358558501080402</v>
      </c>
      <c r="AP5">
        <f t="shared" si="11"/>
        <v>-10.351136050284861</v>
      </c>
      <c r="AQ5">
        <f t="shared" si="12"/>
        <v>-91.762669578986532</v>
      </c>
      <c r="AR5">
        <f t="shared" si="13"/>
        <v>759.69880589125626</v>
      </c>
      <c r="AS5">
        <f t="shared" si="14"/>
        <v>-229.32765025580204</v>
      </c>
      <c r="AT5">
        <f t="shared" si="15"/>
        <v>95.65977241337994</v>
      </c>
      <c r="AU5">
        <f t="shared" si="16"/>
        <v>626.0309280488342</v>
      </c>
      <c r="AW5">
        <v>2</v>
      </c>
      <c r="AX5">
        <f>(R5*SUMPRODUCT(K6:$K$23, X6:$X$23)-$AZ$3*SUMPRODUCT(K5:$K$22, W6:$W$23))/Z5</f>
        <v>586.20079707199341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2.8741389999999999E-3</v>
      </c>
      <c r="O6">
        <f t="shared" si="30"/>
        <v>1095.4971097069133</v>
      </c>
      <c r="P6">
        <f t="shared" si="31"/>
        <v>54.774855485345668</v>
      </c>
      <c r="Q6" s="5">
        <f t="shared" si="32"/>
        <v>12.5</v>
      </c>
      <c r="R6">
        <f t="shared" si="0"/>
        <v>50000</v>
      </c>
      <c r="S6">
        <f t="shared" si="20"/>
        <v>822.01113381846994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572.05801441129006</v>
      </c>
      <c r="AC6">
        <f t="shared" si="1"/>
        <v>791.85178397119353</v>
      </c>
      <c r="AE6">
        <f t="shared" si="2"/>
        <v>1055.3036388048181</v>
      </c>
      <c r="AF6">
        <f t="shared" si="3"/>
        <v>-52.765181940240907</v>
      </c>
      <c r="AG6">
        <f t="shared" si="4"/>
        <v>-12.041378629095055</v>
      </c>
      <c r="AH6">
        <f t="shared" si="5"/>
        <v>-140.2398510625126</v>
      </c>
      <c r="AI6">
        <f t="shared" si="6"/>
        <v>850.25722717296946</v>
      </c>
      <c r="AJ6">
        <f t="shared" si="7"/>
        <v>-219.79376955990347</v>
      </c>
      <c r="AK6">
        <f t="shared" si="28"/>
        <v>134.73822004707597</v>
      </c>
      <c r="AL6">
        <f t="shared" si="8"/>
        <v>765.20167766014197</v>
      </c>
      <c r="AN6">
        <f t="shared" si="9"/>
        <v>824.90500131908323</v>
      </c>
      <c r="AO6">
        <f t="shared" si="10"/>
        <v>-41.24525006595416</v>
      </c>
      <c r="AP6">
        <f t="shared" si="11"/>
        <v>-9.4124506811772459</v>
      </c>
      <c r="AQ6">
        <f t="shared" si="12"/>
        <v>-109.62205593901702</v>
      </c>
      <c r="AR6">
        <f t="shared" si="13"/>
        <v>664.62524463293471</v>
      </c>
      <c r="AS6">
        <f t="shared" si="14"/>
        <v>-171.80740509345682</v>
      </c>
      <c r="AT6">
        <f t="shared" si="15"/>
        <v>105.32156575480262</v>
      </c>
      <c r="AU6">
        <f t="shared" si="16"/>
        <v>598.13940529428044</v>
      </c>
      <c r="AW6">
        <v>3</v>
      </c>
      <c r="AX6">
        <f>(R6*SUMPRODUCT(K7:$K$23, X7:$X$23)-$AZ$3*SUMPRODUCT(K6:$K$22, W7:$W$23))/Z6</f>
        <v>822.01113381846994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3.657909E-3</v>
      </c>
      <c r="O7">
        <f t="shared" si="30"/>
        <v>1095.4971097069133</v>
      </c>
      <c r="P7">
        <f t="shared" si="31"/>
        <v>54.774855485345668</v>
      </c>
      <c r="Q7" s="5">
        <f t="shared" si="32"/>
        <v>12.5</v>
      </c>
      <c r="R7">
        <f t="shared" si="0"/>
        <v>50000</v>
      </c>
      <c r="S7">
        <f t="shared" si="20"/>
        <v>1015.1317335321208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791.85178397119353</v>
      </c>
      <c r="AC7">
        <f t="shared" si="1"/>
        <v>964.53095540897311</v>
      </c>
      <c r="AE7">
        <f t="shared" si="2"/>
        <v>1040.8903977386531</v>
      </c>
      <c r="AF7">
        <f t="shared" si="3"/>
        <v>-52.044519886932662</v>
      </c>
      <c r="AG7">
        <f t="shared" si="4"/>
        <v>-11.87691857554433</v>
      </c>
      <c r="AH7">
        <f t="shared" si="5"/>
        <v>-176.18506903909784</v>
      </c>
      <c r="AI7">
        <f t="shared" si="6"/>
        <v>800.78389023707825</v>
      </c>
      <c r="AJ7">
        <f t="shared" si="7"/>
        <v>-172.67917143777959</v>
      </c>
      <c r="AK7">
        <f t="shared" si="28"/>
        <v>152.37429892218677</v>
      </c>
      <c r="AL7">
        <f t="shared" si="8"/>
        <v>780.47901772148543</v>
      </c>
      <c r="AN7">
        <f t="shared" si="9"/>
        <v>749.50350864285326</v>
      </c>
      <c r="AO7">
        <f t="shared" si="10"/>
        <v>-37.47517543214267</v>
      </c>
      <c r="AP7">
        <f t="shared" si="11"/>
        <v>-8.5520936340417837</v>
      </c>
      <c r="AQ7">
        <f t="shared" si="12"/>
        <v>-126.86381553924436</v>
      </c>
      <c r="AR7">
        <f t="shared" si="13"/>
        <v>576.61242403742449</v>
      </c>
      <c r="AS7">
        <f t="shared" si="14"/>
        <v>-124.33935901736726</v>
      </c>
      <c r="AT7">
        <f t="shared" si="15"/>
        <v>109.71863312149465</v>
      </c>
      <c r="AU7">
        <f t="shared" si="16"/>
        <v>561.99169814155186</v>
      </c>
      <c r="AW7">
        <v>4</v>
      </c>
      <c r="AX7">
        <f>(R7*SUMPRODUCT(K8:$K$23, X8:$X$23)-$AZ$3*SUMPRODUCT(K7:$K$22, W8:$W$23))/Z7</f>
        <v>1015.1317335321208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4.4868319999999996E-3</v>
      </c>
      <c r="O8">
        <f t="shared" si="30"/>
        <v>1095.4971097069133</v>
      </c>
      <c r="P8">
        <f t="shared" si="31"/>
        <v>54.774855485345668</v>
      </c>
      <c r="Q8" s="5">
        <f t="shared" si="32"/>
        <v>12.5</v>
      </c>
      <c r="R8">
        <f t="shared" si="0"/>
        <v>50000</v>
      </c>
      <c r="S8">
        <f t="shared" si="20"/>
        <v>1169.7120471126866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964.53095540897311</v>
      </c>
      <c r="AC8">
        <f t="shared" si="1"/>
        <v>1095.3052275263335</v>
      </c>
      <c r="AE8">
        <f t="shared" si="2"/>
        <v>1025.8111934162</v>
      </c>
      <c r="AF8">
        <f t="shared" si="3"/>
        <v>-51.290559670810005</v>
      </c>
      <c r="AG8">
        <f t="shared" si="4"/>
        <v>-11.704859651462741</v>
      </c>
      <c r="AH8">
        <f t="shared" si="5"/>
        <v>-213.15895330458684</v>
      </c>
      <c r="AI8">
        <f t="shared" si="6"/>
        <v>749.65682078934049</v>
      </c>
      <c r="AJ8">
        <f t="shared" si="7"/>
        <v>-130.7742721173604</v>
      </c>
      <c r="AK8">
        <f t="shared" si="28"/>
        <v>165.92464448393886</v>
      </c>
      <c r="AL8">
        <f t="shared" si="8"/>
        <v>784.80719315591898</v>
      </c>
      <c r="AN8">
        <f t="shared" si="9"/>
        <v>680.42187719790877</v>
      </c>
      <c r="AO8">
        <f t="shared" si="10"/>
        <v>-34.021093859895437</v>
      </c>
      <c r="AP8">
        <f t="shared" si="11"/>
        <v>-7.763848384090525</v>
      </c>
      <c r="AQ8">
        <f t="shared" si="12"/>
        <v>-141.38860648033736</v>
      </c>
      <c r="AR8">
        <f t="shared" si="13"/>
        <v>497.24832847358545</v>
      </c>
      <c r="AS8">
        <f t="shared" si="14"/>
        <v>-86.742742031264001</v>
      </c>
      <c r="AT8">
        <f t="shared" si="15"/>
        <v>110.05802899964181</v>
      </c>
      <c r="AU8">
        <f t="shared" si="16"/>
        <v>520.56361544196329</v>
      </c>
      <c r="AW8">
        <v>5</v>
      </c>
      <c r="AX8">
        <f>(R8*SUMPRODUCT(K9:$K$23, X9:$X$23)-$AZ$3*SUMPRODUCT(K8:$K$22, W9:$W$23))/Z8</f>
        <v>1169.7120471126866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5.3970320000000004E-3</v>
      </c>
      <c r="O9">
        <f t="shared" si="30"/>
        <v>1095.4971097069133</v>
      </c>
      <c r="P9">
        <f t="shared" si="31"/>
        <v>54.774855485345668</v>
      </c>
      <c r="Q9" s="5">
        <f t="shared" si="32"/>
        <v>12.5</v>
      </c>
      <c r="R9">
        <f t="shared" si="0"/>
        <v>50000</v>
      </c>
      <c r="S9">
        <f t="shared" si="20"/>
        <v>1288.5300488328728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1095.3052275263335</v>
      </c>
      <c r="AC9">
        <f t="shared" si="1"/>
        <v>1187.9875492655829</v>
      </c>
      <c r="AE9">
        <f t="shared" si="2"/>
        <v>1010.0167456452127</v>
      </c>
      <c r="AF9">
        <f t="shared" si="3"/>
        <v>-50.50083728226064</v>
      </c>
      <c r="AG9">
        <f t="shared" si="4"/>
        <v>-11.52463955285366</v>
      </c>
      <c r="AH9">
        <f t="shared" si="5"/>
        <v>-252.68600837781304</v>
      </c>
      <c r="AI9">
        <f t="shared" si="6"/>
        <v>695.30526043228542</v>
      </c>
      <c r="AJ9">
        <f t="shared" si="7"/>
        <v>-92.682321739249346</v>
      </c>
      <c r="AK9">
        <f t="shared" si="28"/>
        <v>175.83104459804616</v>
      </c>
      <c r="AL9">
        <f t="shared" si="8"/>
        <v>778.4539832910823</v>
      </c>
      <c r="AN9">
        <f t="shared" si="9"/>
        <v>617.13698774025863</v>
      </c>
      <c r="AO9">
        <f t="shared" si="10"/>
        <v>-30.856849387012932</v>
      </c>
      <c r="AP9">
        <f t="shared" si="11"/>
        <v>-7.041745960258238</v>
      </c>
      <c r="AQ9">
        <f t="shared" si="12"/>
        <v>-154.39534317302378</v>
      </c>
      <c r="AR9">
        <f t="shared" si="13"/>
        <v>424.84304921996369</v>
      </c>
      <c r="AS9">
        <f t="shared" si="14"/>
        <v>-56.630436179941903</v>
      </c>
      <c r="AT9">
        <f t="shared" si="15"/>
        <v>107.43568528177462</v>
      </c>
      <c r="AU9">
        <f t="shared" si="16"/>
        <v>475.64829832179646</v>
      </c>
      <c r="AW9">
        <v>6</v>
      </c>
      <c r="AX9">
        <f>(R9*SUMPRODUCT(K10:$K$23, X10:$X$23)-$AZ$3*SUMPRODUCT(K9:$K$22, W10:$W$23))/Z9</f>
        <v>1288.5300488328728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6.3737730000000001E-3</v>
      </c>
      <c r="O10">
        <f t="shared" si="30"/>
        <v>1095.4971097069133</v>
      </c>
      <c r="P10">
        <f t="shared" si="31"/>
        <v>54.774855485345668</v>
      </c>
      <c r="Q10" s="5">
        <f t="shared" si="32"/>
        <v>12.5</v>
      </c>
      <c r="R10">
        <f t="shared" si="0"/>
        <v>50000</v>
      </c>
      <c r="S10">
        <f t="shared" si="20"/>
        <v>1374.7279311609229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1187.9875492655829</v>
      </c>
      <c r="AC10">
        <f t="shared" si="1"/>
        <v>1246.7064168666791</v>
      </c>
      <c r="AE10">
        <f t="shared" si="2"/>
        <v>993.47896072581921</v>
      </c>
      <c r="AF10">
        <f t="shared" si="3"/>
        <v>-49.673948036290959</v>
      </c>
      <c r="AG10">
        <f t="shared" si="4"/>
        <v>-11.335937720908412</v>
      </c>
      <c r="AH10">
        <f t="shared" si="5"/>
        <v>-293.82174566684296</v>
      </c>
      <c r="AI10">
        <f t="shared" si="6"/>
        <v>638.64732930177684</v>
      </c>
      <c r="AJ10">
        <f t="shared" si="7"/>
        <v>-58.718867601096235</v>
      </c>
      <c r="AK10">
        <f t="shared" si="28"/>
        <v>182.41748952649888</v>
      </c>
      <c r="AL10">
        <f t="shared" si="8"/>
        <v>762.34595122717951</v>
      </c>
      <c r="AN10">
        <f t="shared" si="9"/>
        <v>559.1828502934826</v>
      </c>
      <c r="AO10">
        <f t="shared" si="10"/>
        <v>-27.959142514674127</v>
      </c>
      <c r="AP10">
        <f t="shared" si="11"/>
        <v>-6.3804692561339227</v>
      </c>
      <c r="AQ10">
        <f t="shared" si="12"/>
        <v>-165.37852105107194</v>
      </c>
      <c r="AR10">
        <f t="shared" si="13"/>
        <v>359.46471747160257</v>
      </c>
      <c r="AS10">
        <f t="shared" si="14"/>
        <v>-33.050104782489022</v>
      </c>
      <c r="AT10">
        <f t="shared" si="15"/>
        <v>102.67427471467155</v>
      </c>
      <c r="AU10">
        <f t="shared" si="16"/>
        <v>429.08888740378512</v>
      </c>
      <c r="AW10">
        <v>7</v>
      </c>
      <c r="AX10">
        <f>(R10*SUMPRODUCT(K11:$K$23, X11:$X$23)-$AZ$3*SUMPRODUCT(K10:$K$22, W11:$W$23))/Z10</f>
        <v>1374.7279311609229</v>
      </c>
    </row>
    <row r="11" spans="1:52" x14ac:dyDescent="0.25">
      <c r="A11" t="s">
        <v>33</v>
      </c>
      <c r="C11" s="24">
        <f>AU25</f>
        <v>4160.2070855026159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7.4983330000000003E-3</v>
      </c>
      <c r="O11">
        <f t="shared" si="30"/>
        <v>1095.4971097069133</v>
      </c>
      <c r="P11">
        <f t="shared" si="31"/>
        <v>54.774855485345668</v>
      </c>
      <c r="Q11" s="5">
        <f t="shared" si="32"/>
        <v>12.5</v>
      </c>
      <c r="R11">
        <f t="shared" si="0"/>
        <v>50000</v>
      </c>
      <c r="S11">
        <f t="shared" si="20"/>
        <v>1429.2521749991924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1246.7064168666791</v>
      </c>
      <c r="AC11">
        <f t="shared" si="1"/>
        <v>1273.4725730477332</v>
      </c>
      <c r="AE11">
        <f t="shared" si="2"/>
        <v>976.09473504254481</v>
      </c>
      <c r="AF11">
        <f t="shared" si="3"/>
        <v>-48.804736752127248</v>
      </c>
      <c r="AG11">
        <f t="shared" si="4"/>
        <v>-11.137577707800697</v>
      </c>
      <c r="AH11">
        <f t="shared" si="5"/>
        <v>-340.00254359452936</v>
      </c>
      <c r="AI11">
        <f t="shared" si="6"/>
        <v>576.1498769880875</v>
      </c>
      <c r="AJ11">
        <f t="shared" si="7"/>
        <v>-26.766156181054157</v>
      </c>
      <c r="AK11">
        <f t="shared" si="28"/>
        <v>186.02887324499278</v>
      </c>
      <c r="AL11">
        <f t="shared" si="8"/>
        <v>735.41259405202618</v>
      </c>
      <c r="AN11">
        <f t="shared" si="9"/>
        <v>506.09180667405877</v>
      </c>
      <c r="AO11">
        <f t="shared" si="10"/>
        <v>-25.30459033370294</v>
      </c>
      <c r="AP11">
        <f t="shared" si="11"/>
        <v>-5.7746821304879736</v>
      </c>
      <c r="AQ11">
        <f t="shared" si="12"/>
        <v>-176.28668138859564</v>
      </c>
      <c r="AR11">
        <f t="shared" si="13"/>
        <v>298.72585282127221</v>
      </c>
      <c r="AS11">
        <f t="shared" si="14"/>
        <v>-13.877886902851998</v>
      </c>
      <c r="AT11">
        <f t="shared" si="15"/>
        <v>96.453433436452528</v>
      </c>
      <c r="AU11">
        <f t="shared" si="16"/>
        <v>381.30139935487273</v>
      </c>
      <c r="AW11">
        <v>8</v>
      </c>
      <c r="AX11">
        <f>(R11*SUMPRODUCT(K12:$K$23, X12:$X$23)-$AZ$3*SUMPRODUCT(K11:$K$22, W12:$W$23))/Z11</f>
        <v>1429.2521749991924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8.7783159999999995E-3</v>
      </c>
      <c r="O12">
        <f t="shared" si="30"/>
        <v>1095.4971097069133</v>
      </c>
      <c r="P12">
        <f t="shared" si="31"/>
        <v>54.774855485345668</v>
      </c>
      <c r="Q12" s="5">
        <f t="shared" si="32"/>
        <v>12.5</v>
      </c>
      <c r="R12">
        <f t="shared" si="0"/>
        <v>50000</v>
      </c>
      <c r="S12">
        <f t="shared" si="20"/>
        <v>1453.1612509354377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1273.4725730477332</v>
      </c>
      <c r="AC12">
        <f t="shared" si="1"/>
        <v>1270.4620009403195</v>
      </c>
      <c r="AE12">
        <f t="shared" si="2"/>
        <v>957.76531966197967</v>
      </c>
      <c r="AF12">
        <f t="shared" si="3"/>
        <v>-47.888265983098982</v>
      </c>
      <c r="AG12">
        <f t="shared" si="4"/>
        <v>-10.928432754129059</v>
      </c>
      <c r="AH12">
        <f t="shared" si="5"/>
        <v>-391.07670637452071</v>
      </c>
      <c r="AI12">
        <f t="shared" si="6"/>
        <v>507.87191455023088</v>
      </c>
      <c r="AJ12">
        <f t="shared" si="7"/>
        <v>3.0105721074137364</v>
      </c>
      <c r="AK12">
        <f t="shared" si="28"/>
        <v>186.82922755899639</v>
      </c>
      <c r="AL12">
        <f t="shared" si="8"/>
        <v>697.71171421664098</v>
      </c>
      <c r="AN12">
        <f t="shared" si="9"/>
        <v>457.44471089227079</v>
      </c>
      <c r="AO12">
        <f t="shared" si="10"/>
        <v>-22.872235544613538</v>
      </c>
      <c r="AP12">
        <f t="shared" si="11"/>
        <v>-5.2196019829602118</v>
      </c>
      <c r="AQ12">
        <f t="shared" si="12"/>
        <v>-186.78476575799502</v>
      </c>
      <c r="AR12">
        <f t="shared" si="13"/>
        <v>242.568107606702</v>
      </c>
      <c r="AS12">
        <f t="shared" si="14"/>
        <v>1.4378995136118005</v>
      </c>
      <c r="AT12">
        <f t="shared" si="15"/>
        <v>89.232759040715592</v>
      </c>
      <c r="AU12">
        <f t="shared" si="16"/>
        <v>333.23876616102939</v>
      </c>
      <c r="AW12">
        <v>9</v>
      </c>
      <c r="AX12">
        <f>(R12*SUMPRODUCT(K13:$K$23, X13:$X$23)-$AZ$3*SUMPRODUCT(K12:$K$22, W13:$W$23))/Z12</f>
        <v>1453.1612509354377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1.019566E-2</v>
      </c>
      <c r="O13">
        <f t="shared" si="30"/>
        <v>1095.4971097069133</v>
      </c>
      <c r="P13">
        <f t="shared" si="31"/>
        <v>54.774855485345668</v>
      </c>
      <c r="Q13" s="5">
        <f t="shared" si="32"/>
        <v>12.5</v>
      </c>
      <c r="R13">
        <f t="shared" si="0"/>
        <v>50000</v>
      </c>
      <c r="S13">
        <f t="shared" si="20"/>
        <v>1448.1150401138823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1270.4620009403195</v>
      </c>
      <c r="AC13">
        <f t="shared" si="1"/>
        <v>1240.4815069649999</v>
      </c>
      <c r="AE13">
        <f t="shared" si="2"/>
        <v>938.42261690629493</v>
      </c>
      <c r="AF13">
        <f t="shared" si="3"/>
        <v>-46.92113084531475</v>
      </c>
      <c r="AG13">
        <f t="shared" si="4"/>
        <v>-10.707725841893803</v>
      </c>
      <c r="AH13">
        <f t="shared" si="5"/>
        <v>-445.69033877585395</v>
      </c>
      <c r="AI13">
        <f t="shared" si="6"/>
        <v>435.10342144323243</v>
      </c>
      <c r="AJ13">
        <f t="shared" si="7"/>
        <v>29.980493975319632</v>
      </c>
      <c r="AK13">
        <f t="shared" si="28"/>
        <v>184.99921558270125</v>
      </c>
      <c r="AL13">
        <f t="shared" si="8"/>
        <v>650.08313100125338</v>
      </c>
      <c r="AN13">
        <f t="shared" si="9"/>
        <v>412.8764732281586</v>
      </c>
      <c r="AO13">
        <f t="shared" si="10"/>
        <v>-20.643823661407932</v>
      </c>
      <c r="AP13">
        <f t="shared" si="11"/>
        <v>-4.7110630138793628</v>
      </c>
      <c r="AQ13">
        <f t="shared" si="12"/>
        <v>-196.08974880878475</v>
      </c>
      <c r="AR13">
        <f t="shared" si="13"/>
        <v>191.43183774408658</v>
      </c>
      <c r="AS13">
        <f t="shared" si="14"/>
        <v>13.190475586549127</v>
      </c>
      <c r="AT13">
        <f t="shared" si="15"/>
        <v>81.393843566526613</v>
      </c>
      <c r="AU13">
        <f t="shared" si="16"/>
        <v>286.01615689716232</v>
      </c>
      <c r="AW13">
        <v>10</v>
      </c>
      <c r="AX13">
        <f>(R13*SUMPRODUCT(K14:$K$23, X14:$X$23)-$AZ$3*SUMPRODUCT(K13:$K$22, W14:$W$23))/Z13</f>
        <v>1448.1150401138823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1.1804551E-2</v>
      </c>
      <c r="O14">
        <f t="shared" si="30"/>
        <v>1095.4971097069133</v>
      </c>
      <c r="P14">
        <f t="shared" si="31"/>
        <v>54.774855485345668</v>
      </c>
      <c r="Q14" s="5">
        <f t="shared" si="32"/>
        <v>12.5</v>
      </c>
      <c r="R14">
        <f t="shared" si="0"/>
        <v>50000</v>
      </c>
      <c r="S14">
        <f t="shared" si="20"/>
        <v>1414.7714828727205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1240.4815069649999</v>
      </c>
      <c r="AC14">
        <f t="shared" si="1"/>
        <v>1185.4934678277584</v>
      </c>
      <c r="AE14">
        <f t="shared" si="2"/>
        <v>917.96073309640826</v>
      </c>
      <c r="AF14">
        <f t="shared" si="3"/>
        <v>-45.898036654820416</v>
      </c>
      <c r="AG14">
        <f t="shared" si="4"/>
        <v>-10.474248687680213</v>
      </c>
      <c r="AH14">
        <f t="shared" si="5"/>
        <v>-505.59958317861339</v>
      </c>
      <c r="AI14">
        <f t="shared" si="6"/>
        <v>355.98886457529426</v>
      </c>
      <c r="AJ14">
        <f t="shared" si="7"/>
        <v>54.988039137241458</v>
      </c>
      <c r="AK14">
        <f t="shared" si="28"/>
        <v>180.77040748550172</v>
      </c>
      <c r="AL14">
        <f t="shared" si="8"/>
        <v>591.74731119803744</v>
      </c>
      <c r="AN14">
        <f t="shared" si="9"/>
        <v>372.0385485145639</v>
      </c>
      <c r="AO14">
        <f t="shared" si="10"/>
        <v>-18.601927425728196</v>
      </c>
      <c r="AP14">
        <f t="shared" si="11"/>
        <v>-4.2450882026299706</v>
      </c>
      <c r="AQ14">
        <f t="shared" si="12"/>
        <v>-204.91348733495826</v>
      </c>
      <c r="AR14">
        <f t="shared" si="13"/>
        <v>144.27804555124749</v>
      </c>
      <c r="AS14">
        <f t="shared" si="14"/>
        <v>22.28599713331397</v>
      </c>
      <c r="AT14">
        <f t="shared" si="15"/>
        <v>73.264092450269388</v>
      </c>
      <c r="AU14">
        <f t="shared" si="16"/>
        <v>239.82813513483086</v>
      </c>
      <c r="AW14">
        <v>11</v>
      </c>
      <c r="AX14">
        <f>(R14*SUMPRODUCT(K15:$K$23, X15:$X$23)-$AZ$3*SUMPRODUCT(K14:$K$22, W15:$W$23))/Z14</f>
        <v>1414.7714828727205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1.3628751999999999E-2</v>
      </c>
      <c r="O15">
        <f t="shared" si="30"/>
        <v>1095.4971097069133</v>
      </c>
      <c r="P15">
        <f t="shared" si="31"/>
        <v>54.774855485345668</v>
      </c>
      <c r="Q15" s="5">
        <f t="shared" si="32"/>
        <v>12.5</v>
      </c>
      <c r="R15">
        <f t="shared" si="0"/>
        <v>50000</v>
      </c>
      <c r="S15">
        <f t="shared" si="20"/>
        <v>1353.5700968673925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1185.4934678277584</v>
      </c>
      <c r="AC15">
        <f t="shared" si="1"/>
        <v>1107.4104089639479</v>
      </c>
      <c r="AE15">
        <f t="shared" si="2"/>
        <v>896.27046658833501</v>
      </c>
      <c r="AF15">
        <f t="shared" si="3"/>
        <v>-44.813523329416753</v>
      </c>
      <c r="AG15">
        <f t="shared" si="4"/>
        <v>-10.226755263052691</v>
      </c>
      <c r="AH15">
        <f t="shared" si="5"/>
        <v>-571.00375100287624</v>
      </c>
      <c r="AI15">
        <f t="shared" si="6"/>
        <v>270.22643699298931</v>
      </c>
      <c r="AJ15">
        <f t="shared" si="7"/>
        <v>78.083058863810493</v>
      </c>
      <c r="AK15">
        <f t="shared" si="28"/>
        <v>174.30184667668695</v>
      </c>
      <c r="AL15">
        <f t="shared" si="8"/>
        <v>522.61134253348678</v>
      </c>
      <c r="AN15">
        <f t="shared" si="9"/>
        <v>334.61475714810956</v>
      </c>
      <c r="AO15">
        <f t="shared" si="10"/>
        <v>-16.730737857405479</v>
      </c>
      <c r="AP15">
        <f t="shared" si="11"/>
        <v>-3.818069830846377</v>
      </c>
      <c r="AQ15">
        <f t="shared" si="12"/>
        <v>-213.17926741442602</v>
      </c>
      <c r="AR15">
        <f t="shared" si="13"/>
        <v>100.88668204543167</v>
      </c>
      <c r="AS15">
        <f t="shared" si="14"/>
        <v>29.151628613348247</v>
      </c>
      <c r="AT15">
        <f t="shared" si="15"/>
        <v>65.074073363364931</v>
      </c>
      <c r="AU15">
        <f t="shared" si="16"/>
        <v>195.11238402214485</v>
      </c>
      <c r="AW15">
        <v>12</v>
      </c>
      <c r="AX15">
        <f>(R15*SUMPRODUCT(K16:$K$23, X16:$X$23)-$AZ$3*SUMPRODUCT(K15:$K$22, W16:$W$23))/Z15</f>
        <v>1353.5700968673925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1.5530428000000001E-2</v>
      </c>
      <c r="O16">
        <f t="shared" si="30"/>
        <v>1095.4971097069133</v>
      </c>
      <c r="P16">
        <f t="shared" si="31"/>
        <v>54.774855485345668</v>
      </c>
      <c r="Q16" s="5">
        <f t="shared" si="32"/>
        <v>12.5</v>
      </c>
      <c r="R16">
        <f t="shared" si="0"/>
        <v>50000</v>
      </c>
      <c r="S16">
        <f t="shared" si="20"/>
        <v>1267.3872218099282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1107.4104089639479</v>
      </c>
      <c r="AC16">
        <f t="shared" si="1"/>
        <v>1010.428196223089</v>
      </c>
      <c r="AE16">
        <f t="shared" si="2"/>
        <v>873.38829797257517</v>
      </c>
      <c r="AF16">
        <f t="shared" si="3"/>
        <v>-43.669414898628759</v>
      </c>
      <c r="AG16">
        <f t="shared" si="4"/>
        <v>-9.9656618241357044</v>
      </c>
      <c r="AH16">
        <f t="shared" si="5"/>
        <v>-635.3035451458436</v>
      </c>
      <c r="AI16">
        <f t="shared" si="6"/>
        <v>184.44967610396714</v>
      </c>
      <c r="AJ16">
        <f t="shared" si="7"/>
        <v>96.982212740858927</v>
      </c>
      <c r="AK16">
        <f t="shared" si="28"/>
        <v>165.76015351968263</v>
      </c>
      <c r="AL16">
        <f t="shared" si="8"/>
        <v>447.19204236450867</v>
      </c>
      <c r="AN16">
        <f t="shared" si="9"/>
        <v>300.36929832530586</v>
      </c>
      <c r="AO16">
        <f t="shared" si="10"/>
        <v>-15.018464916265293</v>
      </c>
      <c r="AP16">
        <f t="shared" si="11"/>
        <v>-3.4273173300026545</v>
      </c>
      <c r="AQ16">
        <f t="shared" si="12"/>
        <v>-218.48893616047548</v>
      </c>
      <c r="AR16">
        <f t="shared" si="13"/>
        <v>63.434579918562434</v>
      </c>
      <c r="AS16">
        <f t="shared" si="14"/>
        <v>33.353411373416463</v>
      </c>
      <c r="AT16">
        <f t="shared" si="15"/>
        <v>57.007016373564298</v>
      </c>
      <c r="AU16">
        <f t="shared" si="16"/>
        <v>153.79500766554318</v>
      </c>
      <c r="AW16">
        <v>13</v>
      </c>
      <c r="AX16">
        <f>(R16*SUMPRODUCT(K17:$K$23, X17:$X$23)-$AZ$3*SUMPRODUCT(K16:$K$22, W17:$W$23))/Z16</f>
        <v>1267.3872218099282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1.7564712E-2</v>
      </c>
      <c r="O17">
        <f t="shared" si="30"/>
        <v>1095.4971097069133</v>
      </c>
      <c r="P17">
        <f t="shared" si="31"/>
        <v>54.774855485345668</v>
      </c>
      <c r="Q17" s="5">
        <f t="shared" si="32"/>
        <v>12.5</v>
      </c>
      <c r="R17">
        <f t="shared" si="0"/>
        <v>50000</v>
      </c>
      <c r="S17">
        <f t="shared" si="20"/>
        <v>1157.8846174832067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1010.428196223089</v>
      </c>
      <c r="AC17">
        <f t="shared" si="1"/>
        <v>897.68119458285696</v>
      </c>
      <c r="AE17">
        <f t="shared" si="2"/>
        <v>849.31360107479088</v>
      </c>
      <c r="AF17">
        <f t="shared" si="3"/>
        <v>-42.465680053739547</v>
      </c>
      <c r="AG17">
        <f t="shared" si="4"/>
        <v>-9.6909612260640081</v>
      </c>
      <c r="AH17">
        <f t="shared" si="5"/>
        <v>-700.17591932135315</v>
      </c>
      <c r="AI17">
        <f t="shared" si="6"/>
        <v>96.981040473634152</v>
      </c>
      <c r="AJ17">
        <f t="shared" si="7"/>
        <v>112.74700164023204</v>
      </c>
      <c r="AK17">
        <f t="shared" si="28"/>
        <v>155.5043173525811</v>
      </c>
      <c r="AL17">
        <f t="shared" si="8"/>
        <v>365.23235946644729</v>
      </c>
      <c r="AN17">
        <f t="shared" si="9"/>
        <v>269.06574898286306</v>
      </c>
      <c r="AO17">
        <f t="shared" si="10"/>
        <v>-13.453287449143154</v>
      </c>
      <c r="AP17">
        <f t="shared" si="11"/>
        <v>-3.0701330313738606</v>
      </c>
      <c r="AQ17">
        <f t="shared" si="12"/>
        <v>-221.81836946159373</v>
      </c>
      <c r="AR17">
        <f t="shared" si="13"/>
        <v>30.72395904075232</v>
      </c>
      <c r="AS17">
        <f t="shared" si="14"/>
        <v>35.718674943520298</v>
      </c>
      <c r="AT17">
        <f t="shared" si="15"/>
        <v>49.264353668176497</v>
      </c>
      <c r="AU17">
        <f t="shared" si="16"/>
        <v>115.70698765244911</v>
      </c>
      <c r="AW17">
        <v>14</v>
      </c>
      <c r="AX17">
        <f>(R17*SUMPRODUCT(K18:$K$23, X18:$X$23)-$AZ$3*SUMPRODUCT(K17:$K$22, W18:$W$23))/Z17</f>
        <v>1157.8846174832067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1.9807176999999999E-2</v>
      </c>
      <c r="O18">
        <f t="shared" si="30"/>
        <v>1095.4971097069133</v>
      </c>
      <c r="P18">
        <f t="shared" si="31"/>
        <v>54.774855485345668</v>
      </c>
      <c r="Q18" s="5">
        <f t="shared" si="32"/>
        <v>12.5</v>
      </c>
      <c r="R18">
        <f t="shared" si="0"/>
        <v>50000</v>
      </c>
      <c r="S18">
        <f t="shared" si="20"/>
        <v>1025.4575026234595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897.68119458285696</v>
      </c>
      <c r="AC18">
        <f t="shared" si="1"/>
        <v>771.31640328984588</v>
      </c>
      <c r="AE18">
        <f t="shared" si="2"/>
        <v>823.99796023904719</v>
      </c>
      <c r="AF18">
        <f t="shared" si="3"/>
        <v>-41.199898011952364</v>
      </c>
      <c r="AG18">
        <f t="shared" si="4"/>
        <v>-9.4021010294985814</v>
      </c>
      <c r="AH18">
        <f t="shared" si="5"/>
        <v>-767.80233721914726</v>
      </c>
      <c r="AI18">
        <f t="shared" si="6"/>
        <v>5.5936239784490454</v>
      </c>
      <c r="AJ18">
        <f t="shared" si="7"/>
        <v>126.36479129301108</v>
      </c>
      <c r="AK18">
        <f t="shared" si="28"/>
        <v>143.79861000522757</v>
      </c>
      <c r="AL18">
        <f t="shared" si="8"/>
        <v>275.75702527668773</v>
      </c>
      <c r="AN18">
        <f t="shared" si="9"/>
        <v>240.46874782675766</v>
      </c>
      <c r="AO18">
        <f t="shared" si="10"/>
        <v>-12.023437391337884</v>
      </c>
      <c r="AP18">
        <f t="shared" si="11"/>
        <v>-2.7438313813887207</v>
      </c>
      <c r="AQ18">
        <f t="shared" si="12"/>
        <v>-224.06908210790132</v>
      </c>
      <c r="AR18">
        <f t="shared" si="13"/>
        <v>1.6323969461297556</v>
      </c>
      <c r="AS18">
        <f t="shared" si="14"/>
        <v>36.87725528204529</v>
      </c>
      <c r="AT18">
        <f t="shared" si="15"/>
        <v>41.964996706003653</v>
      </c>
      <c r="AU18">
        <f t="shared" si="16"/>
        <v>80.474648934178703</v>
      </c>
      <c r="AW18">
        <v>15</v>
      </c>
      <c r="AX18">
        <f>(R18*SUMPRODUCT(K19:$K$23, X19:$X$23)-$AZ$3*SUMPRODUCT(K18:$K$22, W19:$W$23))/Z18</f>
        <v>1025.4575026234595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2.2489294999999999E-2</v>
      </c>
      <c r="O19">
        <f t="shared" si="30"/>
        <v>1095.4971097069133</v>
      </c>
      <c r="P19">
        <f t="shared" si="31"/>
        <v>54.774855485345668</v>
      </c>
      <c r="Q19" s="5">
        <f t="shared" si="32"/>
        <v>12.5</v>
      </c>
      <c r="R19">
        <f t="shared" si="0"/>
        <v>50000</v>
      </c>
      <c r="S19">
        <f t="shared" si="20"/>
        <v>867.44351095074944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771.31640328984588</v>
      </c>
      <c r="AC19">
        <f t="shared" si="1"/>
        <v>631.26524883612751</v>
      </c>
      <c r="AE19">
        <f t="shared" si="2"/>
        <v>797.22684742944261</v>
      </c>
      <c r="AF19">
        <f t="shared" si="3"/>
        <v>-39.861342371472134</v>
      </c>
      <c r="AG19">
        <f t="shared" si="4"/>
        <v>-9.0966333955313985</v>
      </c>
      <c r="AH19">
        <f t="shared" si="5"/>
        <v>-845.78649468878916</v>
      </c>
      <c r="AI19">
        <f t="shared" si="6"/>
        <v>-97.517623026350066</v>
      </c>
      <c r="AJ19">
        <f t="shared" si="7"/>
        <v>140.05115445371837</v>
      </c>
      <c r="AK19">
        <f t="shared" si="28"/>
        <v>130.80931089732266</v>
      </c>
      <c r="AL19">
        <f t="shared" si="8"/>
        <v>173.34284232469096</v>
      </c>
      <c r="AN19">
        <f t="shared" si="9"/>
        <v>214.31698346521509</v>
      </c>
      <c r="AO19">
        <f t="shared" si="10"/>
        <v>-10.715849173260755</v>
      </c>
      <c r="AP19">
        <f t="shared" si="11"/>
        <v>-2.4454307269070856</v>
      </c>
      <c r="AQ19">
        <f t="shared" si="12"/>
        <v>-227.37118146709452</v>
      </c>
      <c r="AR19">
        <f t="shared" si="13"/>
        <v>-26.215477902047247</v>
      </c>
      <c r="AS19">
        <f t="shared" si="14"/>
        <v>37.6496865981402</v>
      </c>
      <c r="AT19">
        <f t="shared" si="15"/>
        <v>35.16521929871265</v>
      </c>
      <c r="AU19">
        <f t="shared" si="16"/>
        <v>46.599427994805602</v>
      </c>
      <c r="AW19">
        <v>16</v>
      </c>
      <c r="AX19">
        <f>(R19*SUMPRODUCT(K20:$K$23, X20:$X$23)-$AZ$3*SUMPRODUCT(K19:$K$22, W20:$W$23))/Z19</f>
        <v>867.44351095074944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2.5348699999999998E-2</v>
      </c>
      <c r="O20">
        <f t="shared" si="30"/>
        <v>1095.4971097069133</v>
      </c>
      <c r="P20">
        <f t="shared" si="31"/>
        <v>54.774855485345668</v>
      </c>
      <c r="Q20" s="5">
        <f t="shared" si="32"/>
        <v>12.5</v>
      </c>
      <c r="R20">
        <f t="shared" si="0"/>
        <v>50000</v>
      </c>
      <c r="S20">
        <f t="shared" si="20"/>
        <v>684.72307042899718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631.26524883612751</v>
      </c>
      <c r="AC20">
        <f t="shared" si="1"/>
        <v>480.67993552398008</v>
      </c>
      <c r="AE20">
        <f t="shared" si="2"/>
        <v>769.0459147677135</v>
      </c>
      <c r="AF20">
        <f t="shared" si="3"/>
        <v>-38.452295738385679</v>
      </c>
      <c r="AG20">
        <f t="shared" si="4"/>
        <v>-8.7750792306227794</v>
      </c>
      <c r="AH20">
        <f t="shared" si="5"/>
        <v>-922.35132381322705</v>
      </c>
      <c r="AI20">
        <f t="shared" si="6"/>
        <v>-200.53278401452201</v>
      </c>
      <c r="AJ20">
        <f t="shared" si="7"/>
        <v>150.58531331214743</v>
      </c>
      <c r="AK20">
        <f t="shared" si="28"/>
        <v>116.53426332324703</v>
      </c>
      <c r="AL20">
        <f t="shared" si="8"/>
        <v>66.586792620872458</v>
      </c>
      <c r="AN20">
        <f t="shared" si="9"/>
        <v>190.44479555606571</v>
      </c>
      <c r="AO20">
        <f t="shared" si="10"/>
        <v>-9.5222397778032875</v>
      </c>
      <c r="AP20">
        <f t="shared" si="11"/>
        <v>-2.173040826267183</v>
      </c>
      <c r="AQ20">
        <f t="shared" si="12"/>
        <v>-228.40900123308361</v>
      </c>
      <c r="AR20">
        <f t="shared" si="13"/>
        <v>-49.659486281088377</v>
      </c>
      <c r="AS20">
        <f t="shared" si="14"/>
        <v>37.290607305469045</v>
      </c>
      <c r="AT20">
        <f t="shared" si="15"/>
        <v>28.858282096948525</v>
      </c>
      <c r="AU20">
        <f t="shared" si="16"/>
        <v>16.489403121329193</v>
      </c>
      <c r="AW20">
        <v>17</v>
      </c>
      <c r="AX20">
        <f>(R20*SUMPRODUCT(K21:$K$23, X21:$X$23)-$AZ$3*SUMPRODUCT(K20:$K$22, W21:$W$23))/Z20</f>
        <v>684.72307042899718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2.8197647999999999E-2</v>
      </c>
      <c r="O21">
        <f t="shared" si="30"/>
        <v>1095.4971097069133</v>
      </c>
      <c r="P21">
        <f t="shared" si="31"/>
        <v>54.774855485345668</v>
      </c>
      <c r="Q21" s="5">
        <f t="shared" si="32"/>
        <v>12.5</v>
      </c>
      <c r="R21">
        <f t="shared" si="0"/>
        <v>50000</v>
      </c>
      <c r="S21">
        <f t="shared" si="20"/>
        <v>479.94746287487834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480.67993552398008</v>
      </c>
      <c r="AC21">
        <f t="shared" si="1"/>
        <v>324.0563741588731</v>
      </c>
      <c r="AE21">
        <f t="shared" si="2"/>
        <v>739.67016961957836</v>
      </c>
      <c r="AF21">
        <f t="shared" si="3"/>
        <v>-36.983508480978919</v>
      </c>
      <c r="AG21">
        <f t="shared" si="4"/>
        <v>-8.439891842999339</v>
      </c>
      <c r="AH21">
        <f t="shared" si="5"/>
        <v>-989.74638126884781</v>
      </c>
      <c r="AI21">
        <f t="shared" si="6"/>
        <v>-295.49961197324774</v>
      </c>
      <c r="AJ21">
        <f t="shared" si="7"/>
        <v>156.62356136510698</v>
      </c>
      <c r="AK21">
        <f t="shared" si="28"/>
        <v>101.26067967641693</v>
      </c>
      <c r="AL21">
        <f t="shared" si="8"/>
        <v>-37.615370931723831</v>
      </c>
      <c r="AN21">
        <f t="shared" si="9"/>
        <v>168.73186647750319</v>
      </c>
      <c r="AO21">
        <f t="shared" si="10"/>
        <v>-8.4365933238751598</v>
      </c>
      <c r="AP21">
        <f t="shared" si="11"/>
        <v>-1.9252888138911353</v>
      </c>
      <c r="AQ21">
        <f t="shared" si="12"/>
        <v>-225.77867961978012</v>
      </c>
      <c r="AR21">
        <f t="shared" si="13"/>
        <v>-67.408695280043219</v>
      </c>
      <c r="AS21">
        <f t="shared" si="14"/>
        <v>35.728608410800447</v>
      </c>
      <c r="AT21">
        <f t="shared" si="15"/>
        <v>23.099354529019195</v>
      </c>
      <c r="AU21">
        <f t="shared" si="16"/>
        <v>-8.5807323402235856</v>
      </c>
      <c r="AW21">
        <v>18</v>
      </c>
      <c r="AX21">
        <f>(R21*SUMPRODUCT(K22:$K$23, X22:$X$23)-$AZ$3*SUMPRODUCT(K21:$K$22, W22:$W$23))/Z21</f>
        <v>479.94746287487834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3.1331300999999999E-2</v>
      </c>
      <c r="O22">
        <f t="shared" si="30"/>
        <v>1095.4971097069133</v>
      </c>
      <c r="P22">
        <f t="shared" si="31"/>
        <v>54.774855485345668</v>
      </c>
      <c r="Q22" s="5">
        <f t="shared" si="32"/>
        <v>12.5</v>
      </c>
      <c r="R22">
        <f t="shared" si="0"/>
        <v>50000</v>
      </c>
      <c r="S22">
        <f t="shared" si="20"/>
        <v>251.91266380223109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324.0563741588731</v>
      </c>
      <c r="AC22">
        <f t="shared" si="1"/>
        <v>163.05924088359671</v>
      </c>
      <c r="AE22">
        <f t="shared" si="2"/>
        <v>709.09863919831048</v>
      </c>
      <c r="AF22">
        <f t="shared" si="3"/>
        <v>-35.454931959915527</v>
      </c>
      <c r="AG22">
        <f t="shared" si="4"/>
        <v>-8.091060132828888</v>
      </c>
      <c r="AH22">
        <f t="shared" si="5"/>
        <v>-1057.7311669618282</v>
      </c>
      <c r="AI22">
        <f t="shared" si="6"/>
        <v>-392.17851985626214</v>
      </c>
      <c r="AJ22">
        <f t="shared" si="7"/>
        <v>160.99713327527638</v>
      </c>
      <c r="AK22">
        <f t="shared" si="28"/>
        <v>85.373195965164243</v>
      </c>
      <c r="AL22">
        <f t="shared" si="8"/>
        <v>-145.8081906158215</v>
      </c>
      <c r="AN22">
        <f t="shared" si="9"/>
        <v>149.00739603694805</v>
      </c>
      <c r="AO22">
        <f t="shared" si="10"/>
        <v>-7.4503698018474029</v>
      </c>
      <c r="AP22">
        <f t="shared" si="11"/>
        <v>-1.7002258006505961</v>
      </c>
      <c r="AQ22">
        <f t="shared" si="12"/>
        <v>-222.26776104703018</v>
      </c>
      <c r="AR22">
        <f t="shared" si="13"/>
        <v>-82.410960612580141</v>
      </c>
      <c r="AS22">
        <f t="shared" si="14"/>
        <v>33.831349085487815</v>
      </c>
      <c r="AT22">
        <f t="shared" si="15"/>
        <v>17.940011331150661</v>
      </c>
      <c r="AU22">
        <f t="shared" si="16"/>
        <v>-30.639600195941672</v>
      </c>
      <c r="AW22">
        <v>19</v>
      </c>
      <c r="AX22">
        <f>(R22*SUMPRODUCT(K23:$K$23, X23:$X$23)-$AZ$3*SUMPRODUCT(K22:$K$22, W23:$W$23))/Z22</f>
        <v>251.91266380223109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3.466458E-2</v>
      </c>
      <c r="O23">
        <f t="shared" si="30"/>
        <v>1095.4971097069133</v>
      </c>
      <c r="P23">
        <f t="shared" si="31"/>
        <v>54.774855485345668</v>
      </c>
      <c r="Q23" s="5">
        <f t="shared" si="32"/>
        <v>12.5</v>
      </c>
      <c r="R23">
        <f t="shared" si="0"/>
        <v>50000</v>
      </c>
      <c r="S23">
        <f t="shared" si="20"/>
        <v>263.69027938085986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163.05924088359671</v>
      </c>
      <c r="AC23">
        <f t="shared" si="1"/>
        <v>163.05924088359671</v>
      </c>
      <c r="AE23">
        <f t="shared" si="2"/>
        <v>677.42704629994637</v>
      </c>
      <c r="AF23">
        <f t="shared" si="3"/>
        <v>-33.871352314997324</v>
      </c>
      <c r="AG23">
        <f t="shared" si="4"/>
        <v>-7.7296763302413414</v>
      </c>
      <c r="AH23">
        <f t="shared" si="5"/>
        <v>-1121.8928050370305</v>
      </c>
      <c r="AI23">
        <f t="shared" si="6"/>
        <v>-486.06678738232279</v>
      </c>
      <c r="AJ23">
        <f t="shared" si="7"/>
        <v>0</v>
      </c>
      <c r="AK23">
        <f t="shared" si="28"/>
        <v>69.022039976701464</v>
      </c>
      <c r="AL23">
        <f t="shared" si="8"/>
        <v>-417.04474740562131</v>
      </c>
      <c r="AN23">
        <f t="shared" si="9"/>
        <v>131.13115070982442</v>
      </c>
      <c r="AO23">
        <f t="shared" si="10"/>
        <v>-6.5565575354912218</v>
      </c>
      <c r="AP23">
        <f t="shared" si="11"/>
        <v>-1.4962516736455258</v>
      </c>
      <c r="AQ23">
        <f t="shared" si="12"/>
        <v>-217.16743566869624</v>
      </c>
      <c r="AR23">
        <f t="shared" si="13"/>
        <v>-94.089094168008558</v>
      </c>
      <c r="AS23">
        <f t="shared" si="14"/>
        <v>0</v>
      </c>
      <c r="AT23">
        <f t="shared" si="15"/>
        <v>13.360759030688088</v>
      </c>
      <c r="AU23">
        <f t="shared" si="16"/>
        <v>-80.728335137320471</v>
      </c>
      <c r="AW23">
        <v>20</v>
      </c>
      <c r="AX23">
        <f>(R23*SUMPRODUCT(K$23:$K24, X$23:$X24)-$AZ$3*SUMPRODUCT(K$22:$K23, W$23:$W24))/Z23</f>
        <v>263.69027938085986</v>
      </c>
    </row>
    <row r="25" spans="5:50" x14ac:dyDescent="0.25">
      <c r="AN25" s="6">
        <f t="shared" ref="AN25:AU25" si="33">SUM(AN3:AN23)</f>
        <v>9180.4207887597531</v>
      </c>
      <c r="AO25" s="6">
        <f t="shared" si="33"/>
        <v>-1280.6438717181722</v>
      </c>
      <c r="AP25" s="6">
        <f t="shared" si="33"/>
        <v>-717.20873941091713</v>
      </c>
      <c r="AQ25" s="6">
        <f t="shared" si="33"/>
        <v>-3648.0329036359576</v>
      </c>
      <c r="AR25" s="6">
        <f t="shared" si="33"/>
        <v>3534.5352739947048</v>
      </c>
      <c r="AS25" s="6">
        <f t="shared" si="33"/>
        <v>-677.27434366944715</v>
      </c>
      <c r="AT25" s="6">
        <f t="shared" si="33"/>
        <v>1302.9461551773572</v>
      </c>
      <c r="AU25" s="7">
        <f t="shared" si="33"/>
        <v>4160.2070855026159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5" priority="1" operator="lessThan">
      <formula>0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30EAF-DF2D-4E94-8FE6-306BBBCB2795}">
  <sheetPr codeName="Sheet52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'T.55.04.A'!C3*(1+C12)</f>
        <v>3705.2639727303449</v>
      </c>
      <c r="K3">
        <v>1</v>
      </c>
      <c r="L3" s="2">
        <v>0</v>
      </c>
      <c r="O3">
        <f>$C$3</f>
        <v>3705.2639727303449</v>
      </c>
      <c r="P3">
        <f>O3*B5</f>
        <v>2964.2111781842759</v>
      </c>
      <c r="Q3" s="5">
        <f>B8</f>
        <v>624.95697070000006</v>
      </c>
      <c r="R3">
        <f t="shared" ref="R3:R23" si="0">$C$6</f>
        <v>50000</v>
      </c>
      <c r="S3">
        <f>AX3</f>
        <v>0</v>
      </c>
      <c r="W3">
        <v>1</v>
      </c>
      <c r="Z3">
        <v>1</v>
      </c>
      <c r="AC3">
        <f t="shared" ref="AC3:AC23" si="1">S3*Z3</f>
        <v>0</v>
      </c>
      <c r="AE3">
        <f t="shared" ref="AE3:AE23" si="2">$Z3*O3</f>
        <v>3705.2639727303449</v>
      </c>
      <c r="AF3">
        <f t="shared" ref="AF3:AF23" si="3">-$Z3*P3</f>
        <v>-2964.2111781842759</v>
      </c>
      <c r="AG3">
        <f t="shared" ref="AG3:AG23" si="4">-$Z3*Q3</f>
        <v>-624.95697070000006</v>
      </c>
      <c r="AH3">
        <f t="shared" ref="AH3:AH23" si="5">-X3*R3</f>
        <v>0</v>
      </c>
      <c r="AI3">
        <f t="shared" ref="AI3:AI23" si="6">SUM(AE3:AH3)</f>
        <v>116.09582384606892</v>
      </c>
      <c r="AJ3">
        <f t="shared" ref="AJ3:AJ23" si="7">AB3-AC3</f>
        <v>0</v>
      </c>
      <c r="AL3">
        <f t="shared" ref="AL3:AL23" si="8">SUM(AI3:AK3)</f>
        <v>116.09582384606892</v>
      </c>
      <c r="AN3">
        <f t="shared" ref="AN3:AN23" si="9">AE3*$K3</f>
        <v>3705.2639727303449</v>
      </c>
      <c r="AO3">
        <f t="shared" ref="AO3:AO23" si="10">AF3*$K3</f>
        <v>-2964.2111781842759</v>
      </c>
      <c r="AP3">
        <f t="shared" ref="AP3:AP23" si="11">AG3*$K3</f>
        <v>-624.95697070000006</v>
      </c>
      <c r="AQ3">
        <f t="shared" ref="AQ3:AQ23" si="12">AH3*$K3</f>
        <v>0</v>
      </c>
      <c r="AR3">
        <f t="shared" ref="AR3:AR23" si="13">AI3*$K3</f>
        <v>116.09582384606892</v>
      </c>
      <c r="AS3">
        <f t="shared" ref="AS3:AS23" si="14">AJ3*$K3</f>
        <v>0</v>
      </c>
      <c r="AT3">
        <f t="shared" ref="AT3:AT23" si="15">AK3*$K3</f>
        <v>0</v>
      </c>
      <c r="AU3">
        <f t="shared" ref="AU3:AU23" si="16">AL3*$K3</f>
        <v>116.09582384606892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1278.8376559631736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7">F4+$C$9</f>
        <v>8.5570000000000007E-2</v>
      </c>
      <c r="I4" s="1">
        <f t="shared" ref="I4:I23" si="18">1+H4</f>
        <v>1.0855699999999999</v>
      </c>
      <c r="J4">
        <f t="shared" ref="J4:J23" si="19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50000</v>
      </c>
      <c r="S4">
        <f t="shared" ref="S4:S23" si="20">AX4</f>
        <v>751.52134811490134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1"/>
        <v>735.13476255234127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-735.13476255234127</v>
      </c>
      <c r="AK4">
        <f t="shared" ref="AK4:AK23" si="28">H4*SUM(AB4:AB4, AE4:AF4)</f>
        <v>0</v>
      </c>
      <c r="AL4">
        <f t="shared" si="8"/>
        <v>-1325.3623125523413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-543.7028934108348</v>
      </c>
      <c r="AR4">
        <f t="shared" si="13"/>
        <v>-543.7028934108348</v>
      </c>
      <c r="AS4">
        <f t="shared" si="14"/>
        <v>-677.18780230877906</v>
      </c>
      <c r="AT4">
        <f t="shared" si="15"/>
        <v>0</v>
      </c>
      <c r="AU4">
        <f t="shared" si="16"/>
        <v>-1220.8906957196141</v>
      </c>
      <c r="AW4">
        <v>1</v>
      </c>
      <c r="AX4">
        <f>(R4*SUMPRODUCT(K5:$K$23, X5:$X$23)-$AZ$3*SUMPRODUCT(K4:$K$22, W5:$W$23))/Z4</f>
        <v>751.52134811490134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8.5570000000000007E-2</v>
      </c>
      <c r="I5" s="1">
        <f t="shared" si="18"/>
        <v>1.0855699999999999</v>
      </c>
      <c r="J5">
        <f t="shared" si="19"/>
        <v>0.92117505089492158</v>
      </c>
      <c r="K5">
        <f t="shared" ref="K5:K23" si="29">K4*J5</f>
        <v>0.84856347439126134</v>
      </c>
      <c r="L5" s="2">
        <v>2</v>
      </c>
      <c r="M5" s="8">
        <v>1.3628751999999999E-2</v>
      </c>
      <c r="O5">
        <f t="shared" ref="O5:O23" si="30">$C$3</f>
        <v>3705.2639727303449</v>
      </c>
      <c r="P5">
        <f t="shared" ref="P5:P23" si="31">O5*$C$5</f>
        <v>185.26319863651725</v>
      </c>
      <c r="Q5" s="5">
        <f t="shared" ref="Q5:Q23" si="32">$C$8</f>
        <v>12.5</v>
      </c>
      <c r="R5">
        <f t="shared" si="0"/>
        <v>50000</v>
      </c>
      <c r="S5">
        <f t="shared" si="20"/>
        <v>1384.0141608679137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735.13476255234127</v>
      </c>
      <c r="AC5">
        <f t="shared" si="1"/>
        <v>1321.8468900668149</v>
      </c>
      <c r="AE5">
        <f t="shared" si="2"/>
        <v>3538.8305970502629</v>
      </c>
      <c r="AF5">
        <f t="shared" si="3"/>
        <v>-176.94152985251316</v>
      </c>
      <c r="AG5">
        <f t="shared" si="4"/>
        <v>-11.93852389160063</v>
      </c>
      <c r="AH5">
        <f t="shared" si="5"/>
        <v>-666.57915909748237</v>
      </c>
      <c r="AI5">
        <f t="shared" si="6"/>
        <v>2683.3713842086668</v>
      </c>
      <c r="AJ5">
        <f t="shared" si="7"/>
        <v>-586.71212751447365</v>
      </c>
      <c r="AK5">
        <f t="shared" si="28"/>
        <v>350.5823291117153</v>
      </c>
      <c r="AL5">
        <f t="shared" si="8"/>
        <v>2447.2415858059085</v>
      </c>
      <c r="AN5">
        <f t="shared" si="9"/>
        <v>3002.9223867150727</v>
      </c>
      <c r="AO5">
        <f t="shared" si="10"/>
        <v>-150.14611933575364</v>
      </c>
      <c r="AP5">
        <f t="shared" si="11"/>
        <v>-10.130595312559713</v>
      </c>
      <c r="AQ5">
        <f t="shared" si="12"/>
        <v>-565.63472720056495</v>
      </c>
      <c r="AR5">
        <f t="shared" si="13"/>
        <v>2277.0109448661947</v>
      </c>
      <c r="AS5">
        <f t="shared" si="14"/>
        <v>-497.86248139117055</v>
      </c>
      <c r="AT5">
        <f t="shared" si="15"/>
        <v>297.49135925121777</v>
      </c>
      <c r="AU5">
        <f t="shared" si="16"/>
        <v>2076.6398227262416</v>
      </c>
      <c r="AW5">
        <v>2</v>
      </c>
      <c r="AX5">
        <f>(R5*SUMPRODUCT(K6:$K$23, X6:$X$23)-$AZ$3*SUMPRODUCT(K5:$K$22, W6:$W$23))/Z5</f>
        <v>1384.0141608679137</v>
      </c>
    </row>
    <row r="6" spans="1:52" x14ac:dyDescent="0.25">
      <c r="A6" t="s">
        <v>16</v>
      </c>
      <c r="C6" s="2">
        <f>'T.26.04.A'!C6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8.5570000000000007E-2</v>
      </c>
      <c r="I6" s="1">
        <f t="shared" si="18"/>
        <v>1.0855699999999999</v>
      </c>
      <c r="J6">
        <f t="shared" si="19"/>
        <v>0.92117505089492158</v>
      </c>
      <c r="K6">
        <f t="shared" si="29"/>
        <v>0.7816755017099416</v>
      </c>
      <c r="L6" s="2">
        <v>3</v>
      </c>
      <c r="M6" s="8">
        <v>1.5530428000000001E-2</v>
      </c>
      <c r="O6">
        <f t="shared" si="30"/>
        <v>3705.2639727303449</v>
      </c>
      <c r="P6">
        <f t="shared" si="31"/>
        <v>185.26319863651725</v>
      </c>
      <c r="Q6" s="5">
        <f t="shared" si="32"/>
        <v>12.5</v>
      </c>
      <c r="R6">
        <f t="shared" si="0"/>
        <v>50000</v>
      </c>
      <c r="S6">
        <f t="shared" si="20"/>
        <v>1910.9897158091001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1321.8468900668149</v>
      </c>
      <c r="AC6">
        <f t="shared" si="1"/>
        <v>1778.5548059742305</v>
      </c>
      <c r="AE6">
        <f t="shared" si="2"/>
        <v>3448.4827372880745</v>
      </c>
      <c r="AF6">
        <f t="shared" si="3"/>
        <v>-172.42413686440372</v>
      </c>
      <c r="AG6">
        <f t="shared" si="4"/>
        <v>-11.633728266959841</v>
      </c>
      <c r="AH6">
        <f t="shared" si="5"/>
        <v>-741.64154289913358</v>
      </c>
      <c r="AI6">
        <f t="shared" si="6"/>
        <v>2522.7833292575774</v>
      </c>
      <c r="AJ6">
        <f t="shared" si="7"/>
        <v>-456.70791590741555</v>
      </c>
      <c r="AK6">
        <f t="shared" si="28"/>
        <v>393.44277282127092</v>
      </c>
      <c r="AL6">
        <f t="shared" si="8"/>
        <v>2459.5181861714327</v>
      </c>
      <c r="AN6">
        <f t="shared" si="9"/>
        <v>2695.5944738077283</v>
      </c>
      <c r="AO6">
        <f t="shared" si="10"/>
        <v>-134.77972369038642</v>
      </c>
      <c r="AP6">
        <f t="shared" si="11"/>
        <v>-9.0938003798329632</v>
      </c>
      <c r="AQ6">
        <f t="shared" si="12"/>
        <v>-579.72302513461545</v>
      </c>
      <c r="AR6">
        <f t="shared" si="13"/>
        <v>1971.9979246028936</v>
      </c>
      <c r="AS6">
        <f t="shared" si="14"/>
        <v>-356.99738930183088</v>
      </c>
      <c r="AT6">
        <f t="shared" si="15"/>
        <v>307.54457683921754</v>
      </c>
      <c r="AU6">
        <f t="shared" si="16"/>
        <v>1922.5451121402803</v>
      </c>
      <c r="AW6">
        <v>3</v>
      </c>
      <c r="AX6">
        <f>(R6*SUMPRODUCT(K7:$K$23, X7:$X$23)-$AZ$3*SUMPRODUCT(K6:$K$22, W7:$W$23))/Z6</f>
        <v>1910.9897158091001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8.5570000000000007E-2</v>
      </c>
      <c r="I7" s="1">
        <f t="shared" si="18"/>
        <v>1.0855699999999999</v>
      </c>
      <c r="J7">
        <f t="shared" si="19"/>
        <v>0.92117505089492158</v>
      </c>
      <c r="K7">
        <f t="shared" si="29"/>
        <v>0.72005997007096878</v>
      </c>
      <c r="L7" s="2">
        <v>4</v>
      </c>
      <c r="M7" s="8">
        <v>1.7564712E-2</v>
      </c>
      <c r="O7">
        <f t="shared" si="30"/>
        <v>3705.2639727303449</v>
      </c>
      <c r="P7">
        <f t="shared" si="31"/>
        <v>185.26319863651725</v>
      </c>
      <c r="Q7" s="5">
        <f t="shared" si="32"/>
        <v>12.5</v>
      </c>
      <c r="R7">
        <f t="shared" si="0"/>
        <v>50000</v>
      </c>
      <c r="S7">
        <f t="shared" si="20"/>
        <v>2342.8227157141378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1778.5548059742305</v>
      </c>
      <c r="AC7">
        <f t="shared" si="1"/>
        <v>2120.3572479132645</v>
      </c>
      <c r="AE7">
        <f t="shared" si="2"/>
        <v>3353.4263037977566</v>
      </c>
      <c r="AF7">
        <f t="shared" si="3"/>
        <v>-167.67131518988782</v>
      </c>
      <c r="AG7">
        <f t="shared" si="4"/>
        <v>-11.313047897794833</v>
      </c>
      <c r="AH7">
        <f t="shared" si="5"/>
        <v>-817.37234598163491</v>
      </c>
      <c r="AI7">
        <f t="shared" si="6"/>
        <v>2357.0695947284385</v>
      </c>
      <c r="AJ7">
        <f t="shared" si="7"/>
        <v>-341.802441939034</v>
      </c>
      <c r="AK7">
        <f t="shared" si="28"/>
        <v>424.79598912239027</v>
      </c>
      <c r="AL7">
        <f t="shared" si="8"/>
        <v>2440.0631419117949</v>
      </c>
      <c r="AN7">
        <f t="shared" si="9"/>
        <v>2414.6680439478123</v>
      </c>
      <c r="AO7">
        <f t="shared" si="10"/>
        <v>-120.7334021973906</v>
      </c>
      <c r="AP7">
        <f t="shared" si="11"/>
        <v>-8.1460729306975832</v>
      </c>
      <c r="AQ7">
        <f t="shared" si="12"/>
        <v>-588.5571069843736</v>
      </c>
      <c r="AR7">
        <f t="shared" si="13"/>
        <v>1697.2314618353498</v>
      </c>
      <c r="AS7">
        <f t="shared" si="14"/>
        <v>-246.11825611280486</v>
      </c>
      <c r="AT7">
        <f t="shared" si="15"/>
        <v>305.8785872137359</v>
      </c>
      <c r="AU7">
        <f t="shared" si="16"/>
        <v>1756.9917929362812</v>
      </c>
      <c r="AW7">
        <v>4</v>
      </c>
      <c r="AX7">
        <f>(R7*SUMPRODUCT(K8:$K$23, X8:$X$23)-$AZ$3*SUMPRODUCT(K7:$K$22, W8:$W$23))/Z7</f>
        <v>2342.8227157141378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8.5570000000000007E-2</v>
      </c>
      <c r="I8" s="1">
        <f t="shared" si="18"/>
        <v>1.0855699999999999</v>
      </c>
      <c r="J8">
        <f t="shared" si="19"/>
        <v>0.92117505089492158</v>
      </c>
      <c r="K8">
        <f t="shared" si="29"/>
        <v>0.66330127957752039</v>
      </c>
      <c r="L8" s="2">
        <v>5</v>
      </c>
      <c r="M8" s="8">
        <v>1.9807176999999999E-2</v>
      </c>
      <c r="O8">
        <f t="shared" si="30"/>
        <v>3705.2639727303449</v>
      </c>
      <c r="P8">
        <f t="shared" si="31"/>
        <v>185.26319863651725</v>
      </c>
      <c r="Q8" s="5">
        <f t="shared" si="32"/>
        <v>12.5</v>
      </c>
      <c r="R8">
        <f t="shared" si="0"/>
        <v>50000</v>
      </c>
      <c r="S8">
        <f t="shared" si="20"/>
        <v>2686.8434457040748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2120.3572479132645</v>
      </c>
      <c r="AC8">
        <f t="shared" si="1"/>
        <v>2359.228644808848</v>
      </c>
      <c r="AE8">
        <f t="shared" si="2"/>
        <v>3253.4701324040016</v>
      </c>
      <c r="AF8">
        <f t="shared" si="3"/>
        <v>-162.67350662020007</v>
      </c>
      <c r="AG8">
        <f t="shared" si="4"/>
        <v>-10.975837876695785</v>
      </c>
      <c r="AH8">
        <f t="shared" si="5"/>
        <v>-896.31816848440053</v>
      </c>
      <c r="AI8">
        <f t="shared" si="6"/>
        <v>2183.5026194227048</v>
      </c>
      <c r="AJ8">
        <f t="shared" si="7"/>
        <v>-238.87139689558353</v>
      </c>
      <c r="AK8">
        <f t="shared" si="28"/>
        <v>445.91843697225801</v>
      </c>
      <c r="AL8">
        <f t="shared" si="8"/>
        <v>2390.5496594993792</v>
      </c>
      <c r="AN8">
        <f t="shared" si="9"/>
        <v>2158.0309018908188</v>
      </c>
      <c r="AO8">
        <f t="shared" si="10"/>
        <v>-107.90154509454094</v>
      </c>
      <c r="AP8">
        <f t="shared" si="11"/>
        <v>-7.2802873080477282</v>
      </c>
      <c r="AQ8">
        <f t="shared" si="12"/>
        <v>-594.52898806428243</v>
      </c>
      <c r="AR8">
        <f t="shared" si="13"/>
        <v>1448.3200814239476</v>
      </c>
      <c r="AS8">
        <f t="shared" si="14"/>
        <v>-158.44370321531028</v>
      </c>
      <c r="AT8">
        <f t="shared" si="15"/>
        <v>295.77826983090659</v>
      </c>
      <c r="AU8">
        <f t="shared" si="16"/>
        <v>1585.6546480395439</v>
      </c>
      <c r="AW8">
        <v>5</v>
      </c>
      <c r="AX8">
        <f>(R8*SUMPRODUCT(K9:$K$23, X9:$X$23)-$AZ$3*SUMPRODUCT(K8:$K$22, W9:$W$23))/Z8</f>
        <v>2686.8434457040748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8.5570000000000007E-2</v>
      </c>
      <c r="I9" s="1">
        <f t="shared" si="18"/>
        <v>1.0855699999999999</v>
      </c>
      <c r="J9">
        <f t="shared" si="19"/>
        <v>0.92117505089492158</v>
      </c>
      <c r="K9">
        <f t="shared" si="29"/>
        <v>0.61101658997348895</v>
      </c>
      <c r="L9" s="2">
        <v>6</v>
      </c>
      <c r="M9" s="8">
        <v>2.2489294999999999E-2</v>
      </c>
      <c r="O9">
        <f t="shared" si="30"/>
        <v>3705.2639727303449</v>
      </c>
      <c r="P9">
        <f t="shared" si="31"/>
        <v>185.26319863651725</v>
      </c>
      <c r="Q9" s="5">
        <f t="shared" si="32"/>
        <v>12.5</v>
      </c>
      <c r="R9">
        <f t="shared" si="0"/>
        <v>50000</v>
      </c>
      <c r="S9">
        <f t="shared" si="20"/>
        <v>2943.66921985217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2359.228644808848</v>
      </c>
      <c r="AC9">
        <f t="shared" si="1"/>
        <v>2500.7625452959073</v>
      </c>
      <c r="AE9">
        <f t="shared" si="2"/>
        <v>3147.7671814986388</v>
      </c>
      <c r="AF9">
        <f t="shared" si="3"/>
        <v>-157.38835907493194</v>
      </c>
      <c r="AG9">
        <f t="shared" si="4"/>
        <v>-10.619240642047641</v>
      </c>
      <c r="AH9">
        <f t="shared" si="5"/>
        <v>-987.35542352474044</v>
      </c>
      <c r="AI9">
        <f t="shared" si="6"/>
        <v>1992.4041582569187</v>
      </c>
      <c r="AJ9">
        <f t="shared" si="7"/>
        <v>-141.53390048705933</v>
      </c>
      <c r="AK9">
        <f t="shared" si="28"/>
        <v>457.76591097108974</v>
      </c>
      <c r="AL9">
        <f t="shared" si="8"/>
        <v>2308.636168740949</v>
      </c>
      <c r="AN9">
        <f t="shared" si="9"/>
        <v>1923.3379692697588</v>
      </c>
      <c r="AO9">
        <f t="shared" si="10"/>
        <v>-96.166898463487939</v>
      </c>
      <c r="AP9">
        <f t="shared" si="11"/>
        <v>-6.4885322052118335</v>
      </c>
      <c r="AQ9">
        <f t="shared" si="12"/>
        <v>-603.2905439739169</v>
      </c>
      <c r="AR9">
        <f t="shared" si="13"/>
        <v>1217.3919946271421</v>
      </c>
      <c r="AS9">
        <f t="shared" si="14"/>
        <v>-86.479561241250124</v>
      </c>
      <c r="AT9">
        <f t="shared" si="15"/>
        <v>279.70256592766299</v>
      </c>
      <c r="AU9">
        <f t="shared" si="16"/>
        <v>1410.6149993135548</v>
      </c>
      <c r="AW9">
        <v>6</v>
      </c>
      <c r="AX9">
        <f>(R9*SUMPRODUCT(K10:$K$23, X10:$X$23)-$AZ$3*SUMPRODUCT(K9:$K$22, W10:$W$23))/Z9</f>
        <v>2943.66921985217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8.5570000000000007E-2</v>
      </c>
      <c r="I10" s="1">
        <f t="shared" si="18"/>
        <v>1.0855699999999999</v>
      </c>
      <c r="J10">
        <f t="shared" si="19"/>
        <v>0.92117505089492158</v>
      </c>
      <c r="K10">
        <f t="shared" si="29"/>
        <v>0.56285323836647017</v>
      </c>
      <c r="L10" s="2">
        <v>7</v>
      </c>
      <c r="M10" s="8">
        <v>2.5348699999999998E-2</v>
      </c>
      <c r="O10">
        <f t="shared" si="30"/>
        <v>3705.2639727303449</v>
      </c>
      <c r="P10">
        <f t="shared" si="31"/>
        <v>185.26319863651725</v>
      </c>
      <c r="Q10" s="5">
        <f t="shared" si="32"/>
        <v>12.5</v>
      </c>
      <c r="R10">
        <f t="shared" si="0"/>
        <v>50000</v>
      </c>
      <c r="S10">
        <f t="shared" si="20"/>
        <v>3122.0404195375781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2500.7625452959073</v>
      </c>
      <c r="AC10">
        <f t="shared" si="1"/>
        <v>2558.5406693419463</v>
      </c>
      <c r="AE10">
        <f t="shared" si="2"/>
        <v>3036.4977037299982</v>
      </c>
      <c r="AF10">
        <f t="shared" si="3"/>
        <v>-151.8248851864999</v>
      </c>
      <c r="AG10">
        <f t="shared" si="4"/>
        <v>-10.243864290364094</v>
      </c>
      <c r="AH10">
        <f t="shared" si="5"/>
        <v>-1076.7357810522922</v>
      </c>
      <c r="AI10">
        <f t="shared" si="6"/>
        <v>1797.693173200842</v>
      </c>
      <c r="AJ10">
        <f t="shared" si="7"/>
        <v>-57.778124046039011</v>
      </c>
      <c r="AK10">
        <f t="shared" si="28"/>
        <v>460.83170408373792</v>
      </c>
      <c r="AL10">
        <f t="shared" si="8"/>
        <v>2200.7467532385408</v>
      </c>
      <c r="AN10">
        <f t="shared" si="9"/>
        <v>1709.1025658367801</v>
      </c>
      <c r="AO10">
        <f t="shared" si="10"/>
        <v>-85.455128291838989</v>
      </c>
      <c r="AP10">
        <f t="shared" si="11"/>
        <v>-5.7657921892180735</v>
      </c>
      <c r="AQ10">
        <f t="shared" si="12"/>
        <v>-606.04422123033328</v>
      </c>
      <c r="AR10">
        <f t="shared" si="13"/>
        <v>1011.8374241253897</v>
      </c>
      <c r="AS10">
        <f t="shared" si="14"/>
        <v>-32.520604226052676</v>
      </c>
      <c r="AT10">
        <f t="shared" si="15"/>
        <v>259.38061698547079</v>
      </c>
      <c r="AU10">
        <f t="shared" si="16"/>
        <v>1238.6974368848078</v>
      </c>
      <c r="AW10">
        <v>7</v>
      </c>
      <c r="AX10">
        <f>(R10*SUMPRODUCT(K11:$K$23, X11:$X$23)-$AZ$3*SUMPRODUCT(K10:$K$22, W11:$W$23))/Z10</f>
        <v>3122.0404195375781</v>
      </c>
    </row>
    <row r="11" spans="1:52" x14ac:dyDescent="0.25">
      <c r="A11" t="s">
        <v>33</v>
      </c>
      <c r="C11" s="24">
        <f>AU25</f>
        <v>13898.364416525535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8.5570000000000007E-2</v>
      </c>
      <c r="I11" s="1">
        <f t="shared" si="18"/>
        <v>1.0855699999999999</v>
      </c>
      <c r="J11">
        <f t="shared" si="19"/>
        <v>0.92117505089492158</v>
      </c>
      <c r="K11">
        <f t="shared" si="29"/>
        <v>0.51848636049860453</v>
      </c>
      <c r="L11" s="2">
        <v>8</v>
      </c>
      <c r="M11" s="8">
        <v>2.8197647999999999E-2</v>
      </c>
      <c r="O11">
        <f t="shared" si="30"/>
        <v>3705.2639727303449</v>
      </c>
      <c r="P11">
        <f t="shared" si="31"/>
        <v>185.26319863651725</v>
      </c>
      <c r="Q11" s="5">
        <f t="shared" si="32"/>
        <v>12.5</v>
      </c>
      <c r="R11">
        <f t="shared" si="0"/>
        <v>50000</v>
      </c>
      <c r="S11">
        <f t="shared" si="20"/>
        <v>3234.3792201855608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2558.5406693419463</v>
      </c>
      <c r="AC11">
        <f t="shared" si="1"/>
        <v>2549.3565301054346</v>
      </c>
      <c r="AE11">
        <f t="shared" si="2"/>
        <v>2920.5106332901119</v>
      </c>
      <c r="AF11">
        <f t="shared" si="3"/>
        <v>-146.02553166450559</v>
      </c>
      <c r="AG11">
        <f t="shared" si="4"/>
        <v>-9.8525727680409965</v>
      </c>
      <c r="AH11">
        <f t="shared" si="5"/>
        <v>-1155.4115176778259</v>
      </c>
      <c r="AI11">
        <f t="shared" si="6"/>
        <v>1609.2210111797394</v>
      </c>
      <c r="AJ11">
        <f t="shared" si="7"/>
        <v>9.1841392365117827</v>
      </c>
      <c r="AK11">
        <f t="shared" si="28"/>
        <v>456.3470152216936</v>
      </c>
      <c r="AL11">
        <f t="shared" si="8"/>
        <v>2074.7521656379449</v>
      </c>
      <c r="AN11">
        <f t="shared" si="9"/>
        <v>1514.2449290520647</v>
      </c>
      <c r="AO11">
        <f t="shared" si="10"/>
        <v>-75.712246452603239</v>
      </c>
      <c r="AP11">
        <f t="shared" si="11"/>
        <v>-5.1084245960492378</v>
      </c>
      <c r="AQ11">
        <f t="shared" si="12"/>
        <v>-599.06511267894507</v>
      </c>
      <c r="AR11">
        <f t="shared" si="13"/>
        <v>834.35914532446725</v>
      </c>
      <c r="AS11">
        <f t="shared" si="14"/>
        <v>4.7618509270514267</v>
      </c>
      <c r="AT11">
        <f t="shared" si="15"/>
        <v>236.60970304669721</v>
      </c>
      <c r="AU11">
        <f t="shared" si="16"/>
        <v>1075.730699298216</v>
      </c>
      <c r="AW11">
        <v>8</v>
      </c>
      <c r="AX11">
        <f>(R11*SUMPRODUCT(K12:$K$23, X12:$X$23)-$AZ$3*SUMPRODUCT(K11:$K$22, W12:$W$23))/Z11</f>
        <v>3234.3792201855608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8.5570000000000007E-2</v>
      </c>
      <c r="I12" s="1">
        <f t="shared" si="18"/>
        <v>1.0855699999999999</v>
      </c>
      <c r="J12">
        <f t="shared" si="19"/>
        <v>0.92117505089492158</v>
      </c>
      <c r="K12">
        <f t="shared" si="29"/>
        <v>0.47761669952062469</v>
      </c>
      <c r="L12" s="2">
        <v>9</v>
      </c>
      <c r="M12" s="8">
        <v>3.1331300999999999E-2</v>
      </c>
      <c r="O12">
        <f t="shared" si="30"/>
        <v>3705.2639727303449</v>
      </c>
      <c r="P12">
        <f t="shared" si="31"/>
        <v>185.26319863651725</v>
      </c>
      <c r="Q12" s="5">
        <f t="shared" si="32"/>
        <v>12.5</v>
      </c>
      <c r="R12">
        <f t="shared" si="0"/>
        <v>50000</v>
      </c>
      <c r="S12">
        <f t="shared" si="20"/>
        <v>3284.9945728009116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2549.3565301054346</v>
      </c>
      <c r="AC12">
        <f t="shared" si="1"/>
        <v>2482.2346982921877</v>
      </c>
      <c r="AE12">
        <f t="shared" si="2"/>
        <v>2799.8021292318977</v>
      </c>
      <c r="AF12">
        <f t="shared" si="3"/>
        <v>-139.99010646159488</v>
      </c>
      <c r="AG12">
        <f t="shared" si="4"/>
        <v>-9.4453531173406926</v>
      </c>
      <c r="AH12">
        <f t="shared" si="5"/>
        <v>-1234.7756920795825</v>
      </c>
      <c r="AI12">
        <f t="shared" si="6"/>
        <v>1415.5909775733796</v>
      </c>
      <c r="AJ12">
        <f t="shared" si="7"/>
        <v>67.121831813246899</v>
      </c>
      <c r="AK12">
        <f t="shared" si="28"/>
        <v>445.74855306957687</v>
      </c>
      <c r="AL12">
        <f t="shared" si="8"/>
        <v>1928.4613624562035</v>
      </c>
      <c r="AN12">
        <f t="shared" si="9"/>
        <v>1337.2322522745565</v>
      </c>
      <c r="AO12">
        <f t="shared" si="10"/>
        <v>-66.861612613727814</v>
      </c>
      <c r="AP12">
        <f t="shared" si="11"/>
        <v>-4.5112583817111052</v>
      </c>
      <c r="AQ12">
        <f t="shared" si="12"/>
        <v>-589.74949069934542</v>
      </c>
      <c r="AR12">
        <f t="shared" si="13"/>
        <v>676.10989057977224</v>
      </c>
      <c r="AS12">
        <f t="shared" si="14"/>
        <v>32.05850777642145</v>
      </c>
      <c r="AT12">
        <f t="shared" si="15"/>
        <v>212.89695273318532</v>
      </c>
      <c r="AU12">
        <f t="shared" si="16"/>
        <v>921.06535108937908</v>
      </c>
      <c r="AW12">
        <v>9</v>
      </c>
      <c r="AX12">
        <f>(R12*SUMPRODUCT(K13:$K$23, X13:$X$23)-$AZ$3*SUMPRODUCT(K12:$K$22, W13:$W$23))/Z12</f>
        <v>3284.9945728009116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8.5570000000000007E-2</v>
      </c>
      <c r="I13" s="1">
        <f t="shared" si="18"/>
        <v>1.0855699999999999</v>
      </c>
      <c r="J13">
        <f t="shared" si="19"/>
        <v>0.92117505089492158</v>
      </c>
      <c r="K13">
        <f t="shared" si="29"/>
        <v>0.43996858748917589</v>
      </c>
      <c r="L13" s="2">
        <v>10</v>
      </c>
      <c r="M13" s="8">
        <v>3.466458E-2</v>
      </c>
      <c r="O13">
        <f t="shared" si="30"/>
        <v>3705.2639727303449</v>
      </c>
      <c r="P13">
        <f t="shared" si="31"/>
        <v>185.26319863651725</v>
      </c>
      <c r="Q13" s="5">
        <f t="shared" si="32"/>
        <v>12.5</v>
      </c>
      <c r="R13">
        <f t="shared" si="0"/>
        <v>50000</v>
      </c>
      <c r="S13">
        <f t="shared" si="20"/>
        <v>3279.7093175289756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2482.2346982921877</v>
      </c>
      <c r="AC13">
        <f t="shared" si="1"/>
        <v>2367.5514162484419</v>
      </c>
      <c r="AE13">
        <f t="shared" si="2"/>
        <v>2674.7501430466491</v>
      </c>
      <c r="AF13">
        <f t="shared" si="3"/>
        <v>-133.73750715233246</v>
      </c>
      <c r="AG13">
        <f t="shared" si="4"/>
        <v>-9.0234803874029801</v>
      </c>
      <c r="AH13">
        <f t="shared" si="5"/>
        <v>-1309.6767950572232</v>
      </c>
      <c r="AI13">
        <f t="shared" si="6"/>
        <v>1222.3123604496902</v>
      </c>
      <c r="AJ13">
        <f t="shared" si="7"/>
        <v>114.68328204374575</v>
      </c>
      <c r="AK13">
        <f t="shared" si="28"/>
        <v>429.83927438633918</v>
      </c>
      <c r="AL13">
        <f t="shared" si="8"/>
        <v>1766.8349168797752</v>
      </c>
      <c r="AN13">
        <f t="shared" si="9"/>
        <v>1176.8060423227053</v>
      </c>
      <c r="AO13">
        <f t="shared" si="10"/>
        <v>-58.84030211613527</v>
      </c>
      <c r="AP13">
        <f t="shared" si="11"/>
        <v>-3.9700479202819707</v>
      </c>
      <c r="AQ13">
        <f t="shared" si="12"/>
        <v>-576.21664958867734</v>
      </c>
      <c r="AR13">
        <f t="shared" si="13"/>
        <v>537.77904269761063</v>
      </c>
      <c r="AS13">
        <f t="shared" si="14"/>
        <v>50.457041609409586</v>
      </c>
      <c r="AT13">
        <f t="shared" si="15"/>
        <v>189.11577839912997</v>
      </c>
      <c r="AU13">
        <f t="shared" si="16"/>
        <v>777.3518627061502</v>
      </c>
      <c r="AW13">
        <v>10</v>
      </c>
      <c r="AX13">
        <f>(R13*SUMPRODUCT(K14:$K$23, X14:$X$23)-$AZ$3*SUMPRODUCT(K13:$K$22, W14:$W$23))/Z13</f>
        <v>3279.7093175289756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8.5570000000000007E-2</v>
      </c>
      <c r="I14" s="1">
        <f t="shared" si="18"/>
        <v>1.0855699999999999</v>
      </c>
      <c r="J14">
        <f t="shared" si="19"/>
        <v>0.92117505089492158</v>
      </c>
      <c r="K14">
        <f t="shared" si="29"/>
        <v>0.40528808597250837</v>
      </c>
      <c r="L14" s="2">
        <v>11</v>
      </c>
      <c r="M14" s="8">
        <v>3.8375247000000001E-2</v>
      </c>
      <c r="O14">
        <f t="shared" si="30"/>
        <v>3705.2639727303449</v>
      </c>
      <c r="P14">
        <f t="shared" si="31"/>
        <v>185.26319863651725</v>
      </c>
      <c r="Q14" s="5">
        <f t="shared" si="32"/>
        <v>12.5</v>
      </c>
      <c r="R14">
        <f t="shared" si="0"/>
        <v>50000</v>
      </c>
      <c r="S14">
        <f t="shared" si="20"/>
        <v>3220.4986101107129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2367.5514162484419</v>
      </c>
      <c r="AC14">
        <f t="shared" si="1"/>
        <v>2212.3452990537189</v>
      </c>
      <c r="AE14">
        <f t="shared" si="2"/>
        <v>2545.358444213482</v>
      </c>
      <c r="AF14">
        <f t="shared" si="3"/>
        <v>-127.26792221067412</v>
      </c>
      <c r="AG14">
        <f t="shared" si="4"/>
        <v>-8.5869672948627045</v>
      </c>
      <c r="AH14">
        <f t="shared" si="5"/>
        <v>-1385.1131546649801</v>
      </c>
      <c r="AI14">
        <f t="shared" si="6"/>
        <v>1024.390400042965</v>
      </c>
      <c r="AJ14">
        <f t="shared" si="7"/>
        <v>155.20611719472299</v>
      </c>
      <c r="AK14">
        <f t="shared" si="28"/>
        <v>409.50738065615946</v>
      </c>
      <c r="AL14">
        <f t="shared" si="8"/>
        <v>1589.1038978938475</v>
      </c>
      <c r="AN14">
        <f t="shared" si="9"/>
        <v>1031.6034519692439</v>
      </c>
      <c r="AO14">
        <f t="shared" si="10"/>
        <v>-51.580172598462198</v>
      </c>
      <c r="AP14">
        <f t="shared" si="11"/>
        <v>-3.4801955392434336</v>
      </c>
      <c r="AQ14">
        <f t="shared" si="12"/>
        <v>-561.36985930951278</v>
      </c>
      <c r="AR14">
        <f t="shared" si="13"/>
        <v>415.17322452202546</v>
      </c>
      <c r="AS14">
        <f t="shared" si="14"/>
        <v>62.903190169074101</v>
      </c>
      <c r="AT14">
        <f t="shared" si="15"/>
        <v>165.96846249775027</v>
      </c>
      <c r="AU14">
        <f t="shared" si="16"/>
        <v>644.0448771888498</v>
      </c>
      <c r="AW14">
        <v>11</v>
      </c>
      <c r="AX14">
        <f>(R14*SUMPRODUCT(K15:$K$23, X15:$X$23)-$AZ$3*SUMPRODUCT(K14:$K$22, W15:$W$23))/Z14</f>
        <v>3220.4986101107129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8.5570000000000007E-2</v>
      </c>
      <c r="I15" s="1">
        <f t="shared" si="18"/>
        <v>1.0855699999999999</v>
      </c>
      <c r="J15">
        <f t="shared" si="19"/>
        <v>0.92117505089492158</v>
      </c>
      <c r="K15">
        <f t="shared" si="29"/>
        <v>0.37334127322283073</v>
      </c>
      <c r="L15" s="2">
        <v>12</v>
      </c>
      <c r="M15" s="8">
        <v>4.2655799000000001E-2</v>
      </c>
      <c r="O15">
        <f t="shared" si="30"/>
        <v>3705.2639727303449</v>
      </c>
      <c r="P15">
        <f t="shared" si="31"/>
        <v>185.26319863651725</v>
      </c>
      <c r="Q15" s="5">
        <f t="shared" si="32"/>
        <v>12.5</v>
      </c>
      <c r="R15">
        <f t="shared" si="0"/>
        <v>50000</v>
      </c>
      <c r="S15">
        <f t="shared" si="20"/>
        <v>3106.0914896714917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2212.3452990537189</v>
      </c>
      <c r="AC15">
        <f t="shared" si="1"/>
        <v>2021.3980410757758</v>
      </c>
      <c r="AE15">
        <f t="shared" si="2"/>
        <v>2411.3305615920244</v>
      </c>
      <c r="AF15">
        <f t="shared" si="3"/>
        <v>-120.56652807960123</v>
      </c>
      <c r="AG15">
        <f t="shared" si="4"/>
        <v>-8.1348136709648404</v>
      </c>
      <c r="AH15">
        <f t="shared" si="5"/>
        <v>-1465.1358037969489</v>
      </c>
      <c r="AI15">
        <f t="shared" si="6"/>
        <v>817.49341604450956</v>
      </c>
      <c r="AJ15">
        <f t="shared" si="7"/>
        <v>190.94725797794308</v>
      </c>
      <c r="AK15">
        <f t="shared" si="28"/>
        <v>385.3310655876848</v>
      </c>
      <c r="AL15">
        <f t="shared" si="8"/>
        <v>1393.7717396101375</v>
      </c>
      <c r="AN15">
        <f t="shared" si="9"/>
        <v>900.24922202588982</v>
      </c>
      <c r="AO15">
        <f t="shared" si="10"/>
        <v>-45.012461101294491</v>
      </c>
      <c r="AP15">
        <f t="shared" si="11"/>
        <v>-3.0370616933485031</v>
      </c>
      <c r="AQ15">
        <f t="shared" si="12"/>
        <v>-546.99566643390847</v>
      </c>
      <c r="AR15">
        <f t="shared" si="13"/>
        <v>305.20403279733847</v>
      </c>
      <c r="AS15">
        <f t="shared" si="14"/>
        <v>71.288492411893586</v>
      </c>
      <c r="AT15">
        <f t="shared" si="15"/>
        <v>143.85999063881633</v>
      </c>
      <c r="AU15">
        <f t="shared" si="16"/>
        <v>520.35251584804848</v>
      </c>
      <c r="AW15">
        <v>12</v>
      </c>
      <c r="AX15">
        <f>(R15*SUMPRODUCT(K16:$K$23, X16:$X$23)-$AZ$3*SUMPRODUCT(K15:$K$22, W16:$W$23))/Z15</f>
        <v>3106.0914896714917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8.5570000000000007E-2</v>
      </c>
      <c r="I16" s="1">
        <f t="shared" si="18"/>
        <v>1.0855699999999999</v>
      </c>
      <c r="J16">
        <f t="shared" si="19"/>
        <v>0.92117505089492158</v>
      </c>
      <c r="K16">
        <f t="shared" si="29"/>
        <v>0.3439126663622159</v>
      </c>
      <c r="L16" s="2">
        <v>13</v>
      </c>
      <c r="M16" s="8">
        <v>4.7231987000000003E-2</v>
      </c>
      <c r="O16">
        <f t="shared" si="30"/>
        <v>3705.2639727303449</v>
      </c>
      <c r="P16">
        <f t="shared" si="31"/>
        <v>185.26319863651725</v>
      </c>
      <c r="Q16" s="5">
        <f t="shared" si="32"/>
        <v>12.5</v>
      </c>
      <c r="R16">
        <f t="shared" si="0"/>
        <v>50000</v>
      </c>
      <c r="S16">
        <f t="shared" si="20"/>
        <v>2939.5889559697089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2021.3980410757758</v>
      </c>
      <c r="AC16">
        <f t="shared" si="1"/>
        <v>1803.5535550935729</v>
      </c>
      <c r="AE16">
        <f t="shared" si="2"/>
        <v>2273.3253222382873</v>
      </c>
      <c r="AF16">
        <f t="shared" si="3"/>
        <v>-113.66626611191435</v>
      </c>
      <c r="AG16">
        <f t="shared" si="4"/>
        <v>-7.6692421207007584</v>
      </c>
      <c r="AH16">
        <f t="shared" si="5"/>
        <v>-1536.8936542177348</v>
      </c>
      <c r="AI16">
        <f t="shared" si="6"/>
        <v>615.09615978793727</v>
      </c>
      <c r="AJ16">
        <f t="shared" si="7"/>
        <v>217.84448598220297</v>
      </c>
      <c r="AK16">
        <f t="shared" si="28"/>
        <v>357.77305580758792</v>
      </c>
      <c r="AL16">
        <f t="shared" si="8"/>
        <v>1190.7137015777282</v>
      </c>
      <c r="AN16">
        <f t="shared" si="9"/>
        <v>781.82537307971302</v>
      </c>
      <c r="AO16">
        <f t="shared" si="10"/>
        <v>-39.091268653985651</v>
      </c>
      <c r="AP16">
        <f t="shared" si="11"/>
        <v>-2.6375495067076131</v>
      </c>
      <c r="AQ16">
        <f t="shared" si="12"/>
        <v>-528.55719453719064</v>
      </c>
      <c r="AR16">
        <f t="shared" si="13"/>
        <v>211.53936038182911</v>
      </c>
      <c r="AS16">
        <f t="shared" si="14"/>
        <v>74.919478026445788</v>
      </c>
      <c r="AT16">
        <f t="shared" si="15"/>
        <v>123.04268557534543</v>
      </c>
      <c r="AU16">
        <f t="shared" si="16"/>
        <v>409.50152398362036</v>
      </c>
      <c r="AW16">
        <v>13</v>
      </c>
      <c r="AX16">
        <f>(R16*SUMPRODUCT(K17:$K$23, X17:$X$23)-$AZ$3*SUMPRODUCT(K16:$K$22, W17:$W$23))/Z16</f>
        <v>2939.5889559697089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8.5570000000000007E-2</v>
      </c>
      <c r="I17" s="1">
        <f t="shared" si="18"/>
        <v>1.0855699999999999</v>
      </c>
      <c r="J17">
        <f t="shared" si="19"/>
        <v>0.92117505089492158</v>
      </c>
      <c r="K17">
        <f t="shared" si="29"/>
        <v>0.31680376793962239</v>
      </c>
      <c r="L17" s="2">
        <v>14</v>
      </c>
      <c r="M17" s="8">
        <v>5.2092880000000001E-2</v>
      </c>
      <c r="O17">
        <f t="shared" si="30"/>
        <v>3705.2639727303449</v>
      </c>
      <c r="P17">
        <f t="shared" si="31"/>
        <v>185.26319863651725</v>
      </c>
      <c r="Q17" s="5">
        <f t="shared" si="32"/>
        <v>12.5</v>
      </c>
      <c r="R17">
        <f t="shared" si="0"/>
        <v>50000</v>
      </c>
      <c r="S17">
        <f t="shared" si="20"/>
        <v>2723.3361771846658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1803.5535550935729</v>
      </c>
      <c r="AC17">
        <f t="shared" si="1"/>
        <v>1567.1245851241724</v>
      </c>
      <c r="AE17">
        <f t="shared" si="2"/>
        <v>2132.168005803584</v>
      </c>
      <c r="AF17">
        <f t="shared" si="3"/>
        <v>-106.60840029017919</v>
      </c>
      <c r="AG17">
        <f t="shared" si="4"/>
        <v>-7.193036790009141</v>
      </c>
      <c r="AH17">
        <f t="shared" si="5"/>
        <v>-1598.0516379384405</v>
      </c>
      <c r="AI17">
        <f t="shared" si="6"/>
        <v>420.31493078495532</v>
      </c>
      <c r="AJ17">
        <f t="shared" si="7"/>
        <v>236.42896996940044</v>
      </c>
      <c r="AK17">
        <f t="shared" si="28"/>
        <v>327.65721315313908</v>
      </c>
      <c r="AL17">
        <f t="shared" si="8"/>
        <v>984.40111390749485</v>
      </c>
      <c r="AN17">
        <f t="shared" si="9"/>
        <v>675.47885811888614</v>
      </c>
      <c r="AO17">
        <f t="shared" si="10"/>
        <v>-33.773942905944303</v>
      </c>
      <c r="AP17">
        <f t="shared" si="11"/>
        <v>-2.2787811580032225</v>
      </c>
      <c r="AQ17">
        <f t="shared" si="12"/>
        <v>-506.26878026098319</v>
      </c>
      <c r="AR17">
        <f t="shared" si="13"/>
        <v>133.15735379395542</v>
      </c>
      <c r="AS17">
        <f t="shared" si="14"/>
        <v>74.901588536389895</v>
      </c>
      <c r="AT17">
        <f t="shared" si="15"/>
        <v>103.80303971951047</v>
      </c>
      <c r="AU17">
        <f t="shared" si="16"/>
        <v>311.86198204985578</v>
      </c>
      <c r="AW17">
        <v>14</v>
      </c>
      <c r="AX17">
        <f>(R17*SUMPRODUCT(K18:$K$23, X18:$X$23)-$AZ$3*SUMPRODUCT(K17:$K$22, W18:$W$23))/Z17</f>
        <v>2723.3361771846658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8.5570000000000007E-2</v>
      </c>
      <c r="I18" s="1">
        <f t="shared" si="18"/>
        <v>1.0855699999999999</v>
      </c>
      <c r="J18">
        <f t="shared" si="19"/>
        <v>0.92117505089492158</v>
      </c>
      <c r="K18">
        <f t="shared" si="29"/>
        <v>0.2918317270554846</v>
      </c>
      <c r="L18" s="2">
        <v>15</v>
      </c>
      <c r="M18" s="8">
        <v>5.7568810999999998E-2</v>
      </c>
      <c r="O18">
        <f t="shared" si="30"/>
        <v>3705.2639727303449</v>
      </c>
      <c r="P18">
        <f t="shared" si="31"/>
        <v>185.26319863651725</v>
      </c>
      <c r="Q18" s="5">
        <f t="shared" si="32"/>
        <v>12.5</v>
      </c>
      <c r="R18">
        <f t="shared" si="0"/>
        <v>50000</v>
      </c>
      <c r="S18">
        <f t="shared" si="20"/>
        <v>2454.2899414359199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1567.1245851241724</v>
      </c>
      <c r="AC18">
        <f t="shared" si="1"/>
        <v>1316.8761369818424</v>
      </c>
      <c r="AE18">
        <f t="shared" si="2"/>
        <v>1988.0999487991946</v>
      </c>
      <c r="AF18">
        <f t="shared" si="3"/>
        <v>-99.404997439959729</v>
      </c>
      <c r="AG18">
        <f t="shared" si="4"/>
        <v>-6.7070118466289674</v>
      </c>
      <c r="AH18">
        <f t="shared" si="5"/>
        <v>-1656.3783019203318</v>
      </c>
      <c r="AI18">
        <f t="shared" si="6"/>
        <v>225.60963759227411</v>
      </c>
      <c r="AJ18">
        <f t="shared" si="7"/>
        <v>250.24844814233006</v>
      </c>
      <c r="AK18">
        <f t="shared" si="28"/>
        <v>295.71447773688521</v>
      </c>
      <c r="AL18">
        <f t="shared" si="8"/>
        <v>771.57256347148939</v>
      </c>
      <c r="AN18">
        <f t="shared" si="9"/>
        <v>580.19064161698952</v>
      </c>
      <c r="AO18">
        <f t="shared" si="10"/>
        <v>-29.009532080849475</v>
      </c>
      <c r="AP18">
        <f t="shared" si="11"/>
        <v>-1.9573188505833266</v>
      </c>
      <c r="AQ18">
        <f t="shared" si="12"/>
        <v>-483.38374050664135</v>
      </c>
      <c r="AR18">
        <f t="shared" si="13"/>
        <v>65.840050178915334</v>
      </c>
      <c r="AS18">
        <f t="shared" si="14"/>
        <v>73.030436814331054</v>
      </c>
      <c r="AT18">
        <f t="shared" si="15"/>
        <v>86.29886675326587</v>
      </c>
      <c r="AU18">
        <f t="shared" si="16"/>
        <v>225.16935374651226</v>
      </c>
      <c r="AW18">
        <v>15</v>
      </c>
      <c r="AX18">
        <f>(R18*SUMPRODUCT(K19:$K$23, X19:$X$23)-$AZ$3*SUMPRODUCT(K18:$K$22, W19:$W$23))/Z18</f>
        <v>2454.2899414359199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8.5570000000000007E-2</v>
      </c>
      <c r="I19" s="1">
        <f t="shared" si="18"/>
        <v>1.0855699999999999</v>
      </c>
      <c r="J19">
        <f t="shared" si="19"/>
        <v>0.92117505089492158</v>
      </c>
      <c r="K19">
        <f t="shared" si="29"/>
        <v>0.26882810602308888</v>
      </c>
      <c r="L19" s="2">
        <v>16</v>
      </c>
      <c r="M19" s="8">
        <v>6.3742958000000002E-2</v>
      </c>
      <c r="O19">
        <f t="shared" si="30"/>
        <v>3705.2639727303449</v>
      </c>
      <c r="P19">
        <f t="shared" si="31"/>
        <v>185.26319863651725</v>
      </c>
      <c r="Q19" s="5">
        <f t="shared" si="32"/>
        <v>12.5</v>
      </c>
      <c r="R19">
        <f t="shared" si="0"/>
        <v>50000</v>
      </c>
      <c r="S19">
        <f t="shared" si="20"/>
        <v>2127.5956028054411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1316.8761369818424</v>
      </c>
      <c r="AC19">
        <f t="shared" si="1"/>
        <v>1057.4008794818669</v>
      </c>
      <c r="AE19">
        <f t="shared" si="2"/>
        <v>1841.4915777750932</v>
      </c>
      <c r="AF19">
        <f t="shared" si="3"/>
        <v>-92.074578888754658</v>
      </c>
      <c r="AG19">
        <f t="shared" si="4"/>
        <v>-6.2124169537175042</v>
      </c>
      <c r="AH19">
        <f t="shared" si="5"/>
        <v>-1710.0990977806907</v>
      </c>
      <c r="AI19">
        <f t="shared" si="6"/>
        <v>33.105484151930341</v>
      </c>
      <c r="AJ19">
        <f t="shared" si="7"/>
        <v>259.47525749997544</v>
      </c>
      <c r="AK19">
        <f t="shared" si="28"/>
        <v>262.38270363624025</v>
      </c>
      <c r="AL19">
        <f t="shared" si="8"/>
        <v>554.96344528814598</v>
      </c>
      <c r="AN19">
        <f t="shared" si="9"/>
        <v>495.04469311074797</v>
      </c>
      <c r="AO19">
        <f t="shared" si="10"/>
        <v>-24.752234655537396</v>
      </c>
      <c r="AP19">
        <f t="shared" si="11"/>
        <v>-1.6700722834936041</v>
      </c>
      <c r="AQ19">
        <f t="shared" si="12"/>
        <v>-459.72270156817615</v>
      </c>
      <c r="AR19">
        <f t="shared" si="13"/>
        <v>8.8996846035408179</v>
      </c>
      <c r="AS19">
        <f t="shared" si="14"/>
        <v>69.754242033571686</v>
      </c>
      <c r="AT19">
        <f t="shared" si="15"/>
        <v>70.535845271747903</v>
      </c>
      <c r="AU19">
        <f t="shared" si="16"/>
        <v>149.18977190886039</v>
      </c>
      <c r="AW19">
        <v>16</v>
      </c>
      <c r="AX19">
        <f>(R19*SUMPRODUCT(K20:$K$23, X20:$X$23)-$AZ$3*SUMPRODUCT(K19:$K$22, W20:$W$23))/Z19</f>
        <v>2127.5956028054411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8.5570000000000007E-2</v>
      </c>
      <c r="I20" s="1">
        <f t="shared" si="18"/>
        <v>1.0855699999999999</v>
      </c>
      <c r="J20">
        <f t="shared" si="19"/>
        <v>0.92117505089492158</v>
      </c>
      <c r="K20">
        <f t="shared" si="29"/>
        <v>0.24763774424780427</v>
      </c>
      <c r="L20" s="2">
        <v>17</v>
      </c>
      <c r="M20" s="8">
        <v>7.0809242999999994E-2</v>
      </c>
      <c r="O20">
        <f t="shared" si="30"/>
        <v>3705.2639727303449</v>
      </c>
      <c r="P20">
        <f t="shared" si="31"/>
        <v>185.26319863651725</v>
      </c>
      <c r="Q20" s="5">
        <f t="shared" si="32"/>
        <v>12.5</v>
      </c>
      <c r="R20">
        <f t="shared" si="0"/>
        <v>50000</v>
      </c>
      <c r="S20">
        <f t="shared" si="20"/>
        <v>1734.8205856124564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1057.4008794818669</v>
      </c>
      <c r="AC20">
        <f t="shared" si="1"/>
        <v>792.52103627766894</v>
      </c>
      <c r="AE20">
        <f t="shared" si="2"/>
        <v>1692.6820373842124</v>
      </c>
      <c r="AF20">
        <f t="shared" si="3"/>
        <v>-84.634101869210625</v>
      </c>
      <c r="AG20">
        <f t="shared" si="4"/>
        <v>-5.710396242487227</v>
      </c>
      <c r="AH20">
        <f t="shared" si="5"/>
        <v>-1759.5861667724098</v>
      </c>
      <c r="AI20">
        <f t="shared" si="6"/>
        <v>-157.24862749989506</v>
      </c>
      <c r="AJ20">
        <f t="shared" si="7"/>
        <v>264.87984320419798</v>
      </c>
      <c r="AK20">
        <f t="shared" si="28"/>
        <v>228.08245509928207</v>
      </c>
      <c r="AL20">
        <f t="shared" si="8"/>
        <v>335.71367080358499</v>
      </c>
      <c r="AN20">
        <f t="shared" si="9"/>
        <v>419.17196146660388</v>
      </c>
      <c r="AO20">
        <f t="shared" si="10"/>
        <v>-20.958598073330194</v>
      </c>
      <c r="AP20">
        <f t="shared" si="11"/>
        <v>-1.4141096442506744</v>
      </c>
      <c r="AQ20">
        <f t="shared" si="12"/>
        <v>-435.73994914916028</v>
      </c>
      <c r="AR20">
        <f t="shared" si="13"/>
        <v>-38.940695400137258</v>
      </c>
      <c r="AS20">
        <f t="shared" si="14"/>
        <v>65.594246867799683</v>
      </c>
      <c r="AT20">
        <f t="shared" si="15"/>
        <v>56.481824683287314</v>
      </c>
      <c r="AU20">
        <f t="shared" si="16"/>
        <v>83.135376150949739</v>
      </c>
      <c r="AW20">
        <v>17</v>
      </c>
      <c r="AX20">
        <f>(R20*SUMPRODUCT(K21:$K$23, X21:$X$23)-$AZ$3*SUMPRODUCT(K20:$K$22, W21:$W$23))/Z20</f>
        <v>1734.8205856124564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8.5570000000000007E-2</v>
      </c>
      <c r="I21" s="1">
        <f t="shared" si="18"/>
        <v>1.0855699999999999</v>
      </c>
      <c r="J21">
        <f t="shared" si="19"/>
        <v>0.92117505089492158</v>
      </c>
      <c r="K21">
        <f t="shared" si="29"/>
        <v>0.22811771166097466</v>
      </c>
      <c r="L21" s="2">
        <v>18</v>
      </c>
      <c r="M21" s="8">
        <v>7.8963489999999997E-2</v>
      </c>
      <c r="O21">
        <f t="shared" si="30"/>
        <v>3705.2639727303449</v>
      </c>
      <c r="P21">
        <f t="shared" si="31"/>
        <v>185.26319863651725</v>
      </c>
      <c r="Q21" s="5">
        <f t="shared" si="32"/>
        <v>12.5</v>
      </c>
      <c r="R21">
        <f t="shared" si="0"/>
        <v>50000</v>
      </c>
      <c r="S21">
        <f t="shared" si="20"/>
        <v>1263.2430349208657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792.52103627766894</v>
      </c>
      <c r="AC21">
        <f t="shared" si="1"/>
        <v>525.74956977977672</v>
      </c>
      <c r="AE21">
        <f t="shared" si="2"/>
        <v>1542.0951358782024</v>
      </c>
      <c r="AF21">
        <f t="shared" si="3"/>
        <v>-77.104756793910127</v>
      </c>
      <c r="AG21">
        <f t="shared" si="4"/>
        <v>-5.2023794634726768</v>
      </c>
      <c r="AH21">
        <f t="shared" si="5"/>
        <v>-1803.6512663587109</v>
      </c>
      <c r="AI21">
        <f t="shared" si="6"/>
        <v>-343.86326673789131</v>
      </c>
      <c r="AJ21">
        <f t="shared" si="7"/>
        <v>266.77146649789222</v>
      </c>
      <c r="AK21">
        <f t="shared" si="28"/>
        <v>193.17525181252307</v>
      </c>
      <c r="AL21">
        <f t="shared" si="8"/>
        <v>116.08345157252398</v>
      </c>
      <c r="AN21">
        <f t="shared" si="9"/>
        <v>351.77921356005533</v>
      </c>
      <c r="AO21">
        <f t="shared" si="10"/>
        <v>-17.588960678002767</v>
      </c>
      <c r="AP21">
        <f t="shared" si="11"/>
        <v>-1.1867548983994363</v>
      </c>
      <c r="AQ21">
        <f t="shared" si="12"/>
        <v>-411.44479951616825</v>
      </c>
      <c r="AR21">
        <f t="shared" si="13"/>
        <v>-78.441301532515112</v>
      </c>
      <c r="AS21">
        <f t="shared" si="14"/>
        <v>60.855296473941543</v>
      </c>
      <c r="AT21">
        <f t="shared" si="15"/>
        <v>44.066696393005309</v>
      </c>
      <c r="AU21">
        <f t="shared" si="16"/>
        <v>26.480691334431743</v>
      </c>
      <c r="AW21">
        <v>18</v>
      </c>
      <c r="AX21">
        <f>(R21*SUMPRODUCT(K22:$K$23, X22:$X$23)-$AZ$3*SUMPRODUCT(K21:$K$22, W22:$W$23))/Z21</f>
        <v>1263.2430349208657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8.5570000000000007E-2</v>
      </c>
      <c r="I22" s="1">
        <f t="shared" si="18"/>
        <v>1.0855699999999999</v>
      </c>
      <c r="J22">
        <f t="shared" si="19"/>
        <v>0.92117505089492158</v>
      </c>
      <c r="K22">
        <f t="shared" si="29"/>
        <v>0.21013634464933137</v>
      </c>
      <c r="L22" s="2">
        <v>19</v>
      </c>
      <c r="M22" s="8">
        <v>8.8363973999999998E-2</v>
      </c>
      <c r="O22">
        <f t="shared" si="30"/>
        <v>3705.2639727303449</v>
      </c>
      <c r="P22">
        <f t="shared" si="31"/>
        <v>185.26319863651725</v>
      </c>
      <c r="Q22" s="5">
        <f t="shared" si="32"/>
        <v>12.5</v>
      </c>
      <c r="R22">
        <f t="shared" si="0"/>
        <v>50000</v>
      </c>
      <c r="S22">
        <f t="shared" si="20"/>
        <v>694.89728866783503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525.74956977977672</v>
      </c>
      <c r="AC22">
        <f t="shared" si="1"/>
        <v>260.76174997716259</v>
      </c>
      <c r="AE22">
        <f t="shared" si="2"/>
        <v>1390.4085300271524</v>
      </c>
      <c r="AF22">
        <f t="shared" si="3"/>
        <v>-69.520426501357619</v>
      </c>
      <c r="AG22">
        <f t="shared" si="4"/>
        <v>-4.6906527451895164</v>
      </c>
      <c r="AH22">
        <f t="shared" si="5"/>
        <v>-1838.8116945937343</v>
      </c>
      <c r="AI22">
        <f t="shared" si="6"/>
        <v>-522.61424381312895</v>
      </c>
      <c r="AJ22">
        <f t="shared" si="7"/>
        <v>264.98781980261413</v>
      </c>
      <c r="AK22">
        <f t="shared" si="28"/>
        <v>158.01678570475778</v>
      </c>
      <c r="AL22">
        <f t="shared" si="8"/>
        <v>-99.609638305757045</v>
      </c>
      <c r="AN22">
        <f t="shared" si="9"/>
        <v>292.17536606915593</v>
      </c>
      <c r="AO22">
        <f t="shared" si="10"/>
        <v>-14.608768303457795</v>
      </c>
      <c r="AP22">
        <f t="shared" si="11"/>
        <v>-0.98567662189347649</v>
      </c>
      <c r="AQ22">
        <f t="shared" si="12"/>
        <v>-386.40116800036998</v>
      </c>
      <c r="AR22">
        <f t="shared" si="13"/>
        <v>-109.82024685656536</v>
      </c>
      <c r="AS22">
        <f t="shared" si="14"/>
        <v>55.683571829917035</v>
      </c>
      <c r="AT22">
        <f t="shared" si="15"/>
        <v>33.205069741234517</v>
      </c>
      <c r="AU22">
        <f t="shared" si="16"/>
        <v>-20.931605285413802</v>
      </c>
      <c r="AW22">
        <v>19</v>
      </c>
      <c r="AX22">
        <f>(R22*SUMPRODUCT(K23:$K$23, X23:$X$23)-$AZ$3*SUMPRODUCT(K22:$K$22, W23:$W$23))/Z22</f>
        <v>694.89728866783503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8.5570000000000007E-2</v>
      </c>
      <c r="I23" s="1">
        <f t="shared" si="18"/>
        <v>1.0855699999999999</v>
      </c>
      <c r="J23">
        <f t="shared" si="19"/>
        <v>0.92117505089492158</v>
      </c>
      <c r="K23">
        <f t="shared" si="29"/>
        <v>0.19357235797722061</v>
      </c>
      <c r="L23" s="2">
        <v>20</v>
      </c>
      <c r="M23" s="8">
        <v>9.9562517000000003E-2</v>
      </c>
      <c r="O23">
        <f t="shared" si="30"/>
        <v>3705.2639727303449</v>
      </c>
      <c r="P23">
        <f t="shared" si="31"/>
        <v>185.26319863651725</v>
      </c>
      <c r="Q23" s="5">
        <f t="shared" si="32"/>
        <v>12.5</v>
      </c>
      <c r="R23">
        <f t="shared" si="0"/>
        <v>50000</v>
      </c>
      <c r="S23">
        <f t="shared" si="20"/>
        <v>780.3998617922457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260.76174997716259</v>
      </c>
      <c r="AC23">
        <f t="shared" si="1"/>
        <v>260.76174997716259</v>
      </c>
      <c r="AE23">
        <f t="shared" si="2"/>
        <v>1238.0718718191074</v>
      </c>
      <c r="AF23">
        <f t="shared" si="3"/>
        <v>-61.903593590955374</v>
      </c>
      <c r="AG23">
        <f t="shared" si="4"/>
        <v>-4.1767330240535934</v>
      </c>
      <c r="AH23">
        <f t="shared" si="5"/>
        <v>-1868.0527747361116</v>
      </c>
      <c r="AI23">
        <f t="shared" si="6"/>
        <v>-696.06122953201316</v>
      </c>
      <c r="AJ23">
        <f t="shared" si="7"/>
        <v>0</v>
      </c>
      <c r="AK23">
        <f t="shared" si="28"/>
        <v>122.9581025135288</v>
      </c>
      <c r="AL23">
        <f t="shared" si="8"/>
        <v>-573.10312701848432</v>
      </c>
      <c r="AN23">
        <f t="shared" si="9"/>
        <v>239.65649157329585</v>
      </c>
      <c r="AO23">
        <f t="shared" si="10"/>
        <v>-11.982824578664793</v>
      </c>
      <c r="AP23">
        <f t="shared" si="11"/>
        <v>-0.8085000601073814</v>
      </c>
      <c r="AQ23">
        <f t="shared" si="12"/>
        <v>-361.60338043155883</v>
      </c>
      <c r="AR23">
        <f t="shared" si="13"/>
        <v>-134.73821349703516</v>
      </c>
      <c r="AS23">
        <f t="shared" si="14"/>
        <v>0</v>
      </c>
      <c r="AT23">
        <f t="shared" si="15"/>
        <v>23.801289835948587</v>
      </c>
      <c r="AU23">
        <f t="shared" si="16"/>
        <v>-110.93692366108658</v>
      </c>
      <c r="AW23">
        <v>20</v>
      </c>
      <c r="AX23">
        <f>(R23*SUMPRODUCT(K$23:$K24, X$23:$X24)-$AZ$3*SUMPRODUCT(K$22:$K23, W$23:$W24))/Z23</f>
        <v>780.3998617922457</v>
      </c>
    </row>
    <row r="25" spans="5:50" x14ac:dyDescent="0.25">
      <c r="AN25" s="6">
        <f t="shared" ref="AN25:AU25" si="33">SUM(AN3:AN23)</f>
        <v>27404.378810438222</v>
      </c>
      <c r="AO25" s="6">
        <f t="shared" si="33"/>
        <v>-4149.1669200696697</v>
      </c>
      <c r="AP25" s="6">
        <f t="shared" si="33"/>
        <v>-704.90780217964073</v>
      </c>
      <c r="AQ25" s="6">
        <f t="shared" si="33"/>
        <v>-10527.999998679559</v>
      </c>
      <c r="AR25" s="6">
        <f t="shared" si="33"/>
        <v>12022.304089509351</v>
      </c>
      <c r="AS25" s="6">
        <f t="shared" si="33"/>
        <v>-1359.4018543209513</v>
      </c>
      <c r="AT25" s="6">
        <f t="shared" si="33"/>
        <v>3235.4621813371355</v>
      </c>
      <c r="AU25" s="7">
        <f t="shared" si="33"/>
        <v>13898.364416525535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4" priority="1" operator="lessThan">
      <formula>0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B5CAFF-3FC2-4B90-ABDE-832E8ED547AE}">
  <sheetPr codeName="Sheet5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'T.26.04.B'!C3*(1+C12)</f>
        <v>241.08843642523209</v>
      </c>
      <c r="K3">
        <v>1</v>
      </c>
      <c r="L3" s="2">
        <v>0</v>
      </c>
      <c r="O3">
        <f>$C$3</f>
        <v>241.08843642523209</v>
      </c>
      <c r="P3">
        <f>O3*B5</f>
        <v>192.87074914018569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241.08843642523209</v>
      </c>
      <c r="AF3">
        <f t="shared" ref="AF3:AF23" si="4">-$Z3*P3</f>
        <v>-192.87074914018569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-576.73928341495366</v>
      </c>
      <c r="AJ3">
        <f t="shared" ref="AJ3:AJ23" si="8">AB3-AC3</f>
        <v>0</v>
      </c>
      <c r="AL3">
        <f t="shared" ref="AL3:AL23" si="9">SUM(AI3:AK3)</f>
        <v>-576.73928341495366</v>
      </c>
      <c r="AN3">
        <f t="shared" ref="AN3:AN23" si="10">AE3*$K3</f>
        <v>241.08843642523209</v>
      </c>
      <c r="AO3">
        <f t="shared" ref="AO3:AO23" si="11">AF3*$K3</f>
        <v>-192.87074914018569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-576.73928341495366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-576.73928341495366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127.08593818950945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100000</v>
      </c>
      <c r="S4">
        <f t="shared" si="1"/>
        <v>15.437335188238665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15.264222408859268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-15.264222408859268</v>
      </c>
      <c r="AK4">
        <f>G4*MAX(0, SUM(AB4, AE4:AF4))</f>
        <v>0</v>
      </c>
      <c r="AL4">
        <f t="shared" si="9"/>
        <v>-136.65452240885926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-111.8217157806498</v>
      </c>
      <c r="AR4">
        <f t="shared" si="14"/>
        <v>-111.8217157806498</v>
      </c>
      <c r="AS4">
        <f t="shared" si="15"/>
        <v>-14.061020854352339</v>
      </c>
      <c r="AT4">
        <f t="shared" si="16"/>
        <v>0</v>
      </c>
      <c r="AU4">
        <f t="shared" si="17"/>
        <v>-125.88273663500213</v>
      </c>
      <c r="AW4">
        <v>1</v>
      </c>
      <c r="AX4">
        <f>(R4*SUMPRODUCT(K5:$K$23, X5:$X$23)-$AZ$3*SUMPRODUCT(K4:$K$22, W5:$W$23))/Z4</f>
        <v>15.437335188238665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241.08843642523209</v>
      </c>
      <c r="P5">
        <f t="shared" ref="P5:P23" si="30">O5*$C$5</f>
        <v>12.054421821261606</v>
      </c>
      <c r="Q5" s="5">
        <f t="shared" ref="Q5:Q23" si="31">$C$8</f>
        <v>12.5</v>
      </c>
      <c r="R5">
        <f t="shared" si="0"/>
        <v>100000</v>
      </c>
      <c r="S5">
        <f t="shared" si="1"/>
        <v>29.140065382453752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15.264222408859268</v>
      </c>
      <c r="AC5">
        <f t="shared" si="2"/>
        <v>28.489949363529604</v>
      </c>
      <c r="AE5">
        <f t="shared" si="3"/>
        <v>235.70974380940169</v>
      </c>
      <c r="AF5">
        <f t="shared" si="4"/>
        <v>-11.785487190470086</v>
      </c>
      <c r="AG5">
        <f t="shared" si="5"/>
        <v>-12.221124502299674</v>
      </c>
      <c r="AH5">
        <f t="shared" si="6"/>
        <v>-120.8275846025963</v>
      </c>
      <c r="AI5">
        <f t="shared" si="7"/>
        <v>90.875547514035631</v>
      </c>
      <c r="AJ5">
        <f t="shared" si="8"/>
        <v>-13.225726954670336</v>
      </c>
      <c r="AK5">
        <f>G5*SUM(AB5, AE5:AF5)</f>
        <v>16.743193531945362</v>
      </c>
      <c r="AL5">
        <f t="shared" si="9"/>
        <v>94.393014091310661</v>
      </c>
      <c r="AN5">
        <f t="shared" si="10"/>
        <v>200.01467915478</v>
      </c>
      <c r="AO5">
        <f t="shared" si="11"/>
        <v>-10.000733957739001</v>
      </c>
      <c r="AP5">
        <f t="shared" si="12"/>
        <v>-10.370399868639586</v>
      </c>
      <c r="AQ5">
        <f t="shared" si="13"/>
        <v>-102.52987499268319</v>
      </c>
      <c r="AR5">
        <f t="shared" si="14"/>
        <v>77.113670335718226</v>
      </c>
      <c r="AS5">
        <f t="shared" si="15"/>
        <v>-11.222868816005215</v>
      </c>
      <c r="AT5">
        <f t="shared" si="16"/>
        <v>14.207662475872851</v>
      </c>
      <c r="AU5">
        <f t="shared" si="17"/>
        <v>80.09846399558586</v>
      </c>
      <c r="AW5">
        <v>2</v>
      </c>
      <c r="AX5">
        <f>(R5*SUMPRODUCT(K6:$K$23, X6:$X$23)-$AZ$3*SUMPRODUCT(K5:$K$22, W6:$W$23))/Z5</f>
        <v>29.140065382453752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241.08843642523209</v>
      </c>
      <c r="P6">
        <f t="shared" si="30"/>
        <v>12.054421821261606</v>
      </c>
      <c r="Q6" s="5">
        <f t="shared" si="31"/>
        <v>12.5</v>
      </c>
      <c r="R6">
        <f t="shared" si="0"/>
        <v>100000</v>
      </c>
      <c r="S6">
        <f t="shared" si="1"/>
        <v>41.14369234242735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28.489949363529604</v>
      </c>
      <c r="AC6">
        <f t="shared" si="2"/>
        <v>39.773960794031268</v>
      </c>
      <c r="AE6">
        <f t="shared" si="3"/>
        <v>233.06226233816324</v>
      </c>
      <c r="AF6">
        <f t="shared" si="4"/>
        <v>-11.653113116908163</v>
      </c>
      <c r="AG6">
        <f t="shared" si="5"/>
        <v>-12.083857369619324</v>
      </c>
      <c r="AH6">
        <f t="shared" si="6"/>
        <v>-120.44710125884076</v>
      </c>
      <c r="AI6">
        <f t="shared" si="7"/>
        <v>88.878190592794979</v>
      </c>
      <c r="AJ6">
        <f t="shared" si="8"/>
        <v>-11.284011430501664</v>
      </c>
      <c r="AK6">
        <f>G6*SUM(AB6, AE6:AF6)</f>
        <v>17.492936900934929</v>
      </c>
      <c r="AL6">
        <f t="shared" si="9"/>
        <v>95.087116063228251</v>
      </c>
      <c r="AN6">
        <f t="shared" si="10"/>
        <v>182.17906084283777</v>
      </c>
      <c r="AO6">
        <f t="shared" si="11"/>
        <v>-9.1089530421418896</v>
      </c>
      <c r="AP6">
        <f t="shared" si="12"/>
        <v>-9.44565527198856</v>
      </c>
      <c r="AQ6">
        <f t="shared" si="13"/>
        <v>-94.150548306012496</v>
      </c>
      <c r="AR6">
        <f t="shared" si="14"/>
        <v>69.473904222694827</v>
      </c>
      <c r="AS6">
        <f t="shared" si="15"/>
        <v>-8.8204352962381041</v>
      </c>
      <c r="AT6">
        <f t="shared" si="16"/>
        <v>13.673800228418662</v>
      </c>
      <c r="AU6">
        <f t="shared" si="17"/>
        <v>74.327269154875395</v>
      </c>
      <c r="AW6">
        <v>3</v>
      </c>
      <c r="AX6">
        <f>(R6*SUMPRODUCT(K7:$K$23, X7:$X$23)-$AZ$3*SUMPRODUCT(K6:$K$22, W7:$W$23))/Z6</f>
        <v>41.14369234242735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241.08843642523209</v>
      </c>
      <c r="P7">
        <f t="shared" si="30"/>
        <v>12.054421821261606</v>
      </c>
      <c r="Q7" s="5">
        <f t="shared" si="31"/>
        <v>12.5</v>
      </c>
      <c r="R7">
        <f t="shared" si="0"/>
        <v>100000</v>
      </c>
      <c r="S7">
        <f t="shared" si="1"/>
        <v>51.603044542581387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39.773960794031268</v>
      </c>
      <c r="AC7">
        <f t="shared" si="2"/>
        <v>49.324277737784655</v>
      </c>
      <c r="AE7">
        <f t="shared" si="3"/>
        <v>230.44208152861685</v>
      </c>
      <c r="AF7">
        <f t="shared" si="4"/>
        <v>-11.522104076430844</v>
      </c>
      <c r="AG7">
        <f t="shared" si="5"/>
        <v>-11.948005726940114</v>
      </c>
      <c r="AH7">
        <f t="shared" si="6"/>
        <v>-120.10455186413309</v>
      </c>
      <c r="AI7">
        <f t="shared" si="7"/>
        <v>86.867419861112793</v>
      </c>
      <c r="AJ7">
        <f t="shared" si="8"/>
        <v>-9.550316943753387</v>
      </c>
      <c r="AK7">
        <f>G7*SUM(AB7, AE7:AF7)</f>
        <v>18.108575677235216</v>
      </c>
      <c r="AL7">
        <f t="shared" si="9"/>
        <v>95.425678594594615</v>
      </c>
      <c r="AN7">
        <f t="shared" si="10"/>
        <v>165.93211832858759</v>
      </c>
      <c r="AO7">
        <f t="shared" si="11"/>
        <v>-8.2966059164293817</v>
      </c>
      <c r="AP7">
        <f t="shared" si="12"/>
        <v>-8.6032806461482618</v>
      </c>
      <c r="AQ7">
        <f t="shared" si="13"/>
        <v>-86.482480020674785</v>
      </c>
      <c r="AR7">
        <f t="shared" si="14"/>
        <v>62.549751745335158</v>
      </c>
      <c r="AS7">
        <f t="shared" si="15"/>
        <v>-6.8768009326873303</v>
      </c>
      <c r="AT7">
        <f t="shared" si="16"/>
        <v>13.039260460177863</v>
      </c>
      <c r="AU7">
        <f t="shared" si="17"/>
        <v>68.712211272825684</v>
      </c>
      <c r="AW7">
        <v>4</v>
      </c>
      <c r="AX7">
        <f>(R7*SUMPRODUCT(K8:$K$23, X8:$X$23)-$AZ$3*SUMPRODUCT(K7:$K$22, W8:$W$23))/Z7</f>
        <v>51.603044542581387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241.08843642523209</v>
      </c>
      <c r="P8">
        <f t="shared" si="30"/>
        <v>12.054421821261606</v>
      </c>
      <c r="Q8" s="5">
        <f t="shared" si="31"/>
        <v>12.5</v>
      </c>
      <c r="R8">
        <f t="shared" si="0"/>
        <v>100000</v>
      </c>
      <c r="S8">
        <f t="shared" si="1"/>
        <v>60.502197877226017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49.324277737784655</v>
      </c>
      <c r="AC8">
        <f t="shared" si="2"/>
        <v>57.179525838277527</v>
      </c>
      <c r="AE8">
        <f t="shared" si="3"/>
        <v>227.84829251757645</v>
      </c>
      <c r="AF8">
        <f t="shared" si="4"/>
        <v>-11.392414625878825</v>
      </c>
      <c r="AG8">
        <f t="shared" si="5"/>
        <v>-11.813522451347342</v>
      </c>
      <c r="AH8">
        <f t="shared" si="6"/>
        <v>-120.02574658696194</v>
      </c>
      <c r="AI8">
        <f t="shared" si="7"/>
        <v>84.616608853388342</v>
      </c>
      <c r="AJ8">
        <f t="shared" si="8"/>
        <v>-7.8552481004928723</v>
      </c>
      <c r="AK8">
        <f t="shared" ref="AK8:AK23" si="32">G8*SUM(AB8:AB8, AE8:AF8)</f>
        <v>18.604610894063761</v>
      </c>
      <c r="AL8">
        <f t="shared" si="9"/>
        <v>95.365971646959224</v>
      </c>
      <c r="AN8">
        <f t="shared" si="10"/>
        <v>151.13206397646164</v>
      </c>
      <c r="AO8">
        <f t="shared" si="11"/>
        <v>-7.5566031988230824</v>
      </c>
      <c r="AP8">
        <f t="shared" si="12"/>
        <v>-7.8359245582964574</v>
      </c>
      <c r="AQ8">
        <f t="shared" si="13"/>
        <v>-79.613231293379059</v>
      </c>
      <c r="AR8">
        <f t="shared" si="14"/>
        <v>56.126304925963026</v>
      </c>
      <c r="AS8">
        <f t="shared" si="15"/>
        <v>-5.2103961164558088</v>
      </c>
      <c r="AT8">
        <f t="shared" si="16"/>
        <v>12.340462212074367</v>
      </c>
      <c r="AU8">
        <f t="shared" si="17"/>
        <v>63.256371021581586</v>
      </c>
      <c r="AW8">
        <v>5</v>
      </c>
      <c r="AX8">
        <f>(R8*SUMPRODUCT(K9:$K$23, X9:$X$23)-$AZ$3*SUMPRODUCT(K8:$K$22, W9:$W$23))/Z8</f>
        <v>60.502197877226017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241.08843642523209</v>
      </c>
      <c r="P9">
        <f t="shared" si="30"/>
        <v>12.054421821261606</v>
      </c>
      <c r="Q9" s="5">
        <f t="shared" si="31"/>
        <v>12.5</v>
      </c>
      <c r="R9">
        <f t="shared" si="0"/>
        <v>100000</v>
      </c>
      <c r="S9">
        <f t="shared" si="1"/>
        <v>67.557168172008048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57.179525838277527</v>
      </c>
      <c r="AC9">
        <f t="shared" si="2"/>
        <v>63.127071427612471</v>
      </c>
      <c r="AE9">
        <f t="shared" si="3"/>
        <v>225.27893572799326</v>
      </c>
      <c r="AF9">
        <f t="shared" si="4"/>
        <v>-11.263946786399664</v>
      </c>
      <c r="AG9">
        <f t="shared" si="5"/>
        <v>-11.680305942310211</v>
      </c>
      <c r="AH9">
        <f t="shared" si="6"/>
        <v>-120.65027618927547</v>
      </c>
      <c r="AI9">
        <f t="shared" si="7"/>
        <v>81.684406810007914</v>
      </c>
      <c r="AJ9">
        <f t="shared" si="8"/>
        <v>-5.9475455893349434</v>
      </c>
      <c r="AK9">
        <f t="shared" si="32"/>
        <v>18.98361603459098</v>
      </c>
      <c r="AL9">
        <f t="shared" si="9"/>
        <v>94.720477255263958</v>
      </c>
      <c r="AN9">
        <f t="shared" si="10"/>
        <v>137.64916710137524</v>
      </c>
      <c r="AO9">
        <f t="shared" si="11"/>
        <v>-6.8824583550687626</v>
      </c>
      <c r="AP9">
        <f t="shared" si="12"/>
        <v>-7.1368607067174645</v>
      </c>
      <c r="AQ9">
        <f t="shared" si="13"/>
        <v>-73.719320336530728</v>
      </c>
      <c r="AR9">
        <f t="shared" si="14"/>
        <v>49.910527703058271</v>
      </c>
      <c r="AS9">
        <f t="shared" si="15"/>
        <v>-3.6340490247073016</v>
      </c>
      <c r="AT9">
        <f t="shared" si="16"/>
        <v>11.599304334821827</v>
      </c>
      <c r="AU9">
        <f t="shared" si="17"/>
        <v>57.875783013172807</v>
      </c>
      <c r="AW9">
        <v>6</v>
      </c>
      <c r="AX9">
        <f>(R9*SUMPRODUCT(K10:$K$23, X10:$X$23)-$AZ$3*SUMPRODUCT(K9:$K$22, W10:$W$23))/Z9</f>
        <v>67.557168172008048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241.08843642523209</v>
      </c>
      <c r="P10">
        <f t="shared" si="30"/>
        <v>12.054421821261606</v>
      </c>
      <c r="Q10" s="5">
        <f t="shared" si="31"/>
        <v>12.5</v>
      </c>
      <c r="R10">
        <f t="shared" si="0"/>
        <v>100000</v>
      </c>
      <c r="S10">
        <f t="shared" si="1"/>
        <v>72.786374098514841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63.127071427612471</v>
      </c>
      <c r="AC10">
        <f t="shared" si="2"/>
        <v>67.244728851990089</v>
      </c>
      <c r="AE10">
        <f t="shared" si="3"/>
        <v>222.73298728718751</v>
      </c>
      <c r="AF10">
        <f t="shared" si="4"/>
        <v>-11.136649364359377</v>
      </c>
      <c r="AG10">
        <f t="shared" si="5"/>
        <v>-11.548303113879484</v>
      </c>
      <c r="AH10">
        <f t="shared" si="6"/>
        <v>-121.59815206098685</v>
      </c>
      <c r="AI10">
        <f t="shared" si="7"/>
        <v>78.449882747961794</v>
      </c>
      <c r="AJ10">
        <f t="shared" si="8"/>
        <v>-4.1176574243776187</v>
      </c>
      <c r="AK10">
        <f t="shared" si="32"/>
        <v>19.230638654530846</v>
      </c>
      <c r="AL10">
        <f t="shared" si="9"/>
        <v>93.562863978115018</v>
      </c>
      <c r="AN10">
        <f t="shared" si="10"/>
        <v>125.36598318563132</v>
      </c>
      <c r="AO10">
        <f t="shared" si="11"/>
        <v>-6.2682991592815664</v>
      </c>
      <c r="AP10">
        <f t="shared" si="12"/>
        <v>-6.4999998052846593</v>
      </c>
      <c r="AQ10">
        <f t="shared" si="13"/>
        <v>-68.44191366690491</v>
      </c>
      <c r="AR10">
        <f t="shared" si="14"/>
        <v>44.155770554160178</v>
      </c>
      <c r="AS10">
        <f t="shared" si="15"/>
        <v>-2.3176368157946814</v>
      </c>
      <c r="AT10">
        <f t="shared" si="16"/>
        <v>10.824027242558106</v>
      </c>
      <c r="AU10">
        <f t="shared" si="17"/>
        <v>52.662160980923595</v>
      </c>
      <c r="AW10">
        <v>7</v>
      </c>
      <c r="AX10">
        <f>(R10*SUMPRODUCT(K11:$K$23, X11:$X$23)-$AZ$3*SUMPRODUCT(K10:$K$22, W11:$W$23))/Z10</f>
        <v>72.786374098514841</v>
      </c>
    </row>
    <row r="11" spans="1:52" x14ac:dyDescent="0.25">
      <c r="A11" t="s">
        <v>33</v>
      </c>
      <c r="C11" s="24">
        <f>AU25</f>
        <v>5.6875633538724681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241.08843642523209</v>
      </c>
      <c r="P11">
        <f t="shared" si="30"/>
        <v>12.054421821261606</v>
      </c>
      <c r="Q11" s="5">
        <f t="shared" si="31"/>
        <v>12.5</v>
      </c>
      <c r="R11">
        <f t="shared" si="0"/>
        <v>100000</v>
      </c>
      <c r="S11">
        <f t="shared" si="1"/>
        <v>76.455303668798777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67.244728851990089</v>
      </c>
      <c r="AC11">
        <f t="shared" si="2"/>
        <v>69.834349525357425</v>
      </c>
      <c r="AE11">
        <f t="shared" si="3"/>
        <v>220.21041481668203</v>
      </c>
      <c r="AF11">
        <f t="shared" si="4"/>
        <v>-11.010520740834103</v>
      </c>
      <c r="AG11">
        <f t="shared" si="5"/>
        <v>-11.417512287289602</v>
      </c>
      <c r="AH11">
        <f t="shared" si="6"/>
        <v>-122.46236360869906</v>
      </c>
      <c r="AI11">
        <f t="shared" si="7"/>
        <v>75.320018179859261</v>
      </c>
      <c r="AJ11">
        <f t="shared" si="8"/>
        <v>-2.5896206733673353</v>
      </c>
      <c r="AK11">
        <f t="shared" si="32"/>
        <v>19.351123604948661</v>
      </c>
      <c r="AL11">
        <f t="shared" si="9"/>
        <v>92.081521111440594</v>
      </c>
      <c r="AN11">
        <f t="shared" si="10"/>
        <v>114.17609652218944</v>
      </c>
      <c r="AO11">
        <f t="shared" si="11"/>
        <v>-5.708804826109473</v>
      </c>
      <c r="AP11">
        <f t="shared" si="12"/>
        <v>-5.9198243917848838</v>
      </c>
      <c r="AQ11">
        <f t="shared" si="13"/>
        <v>-63.495065205531134</v>
      </c>
      <c r="AR11">
        <f t="shared" si="14"/>
        <v>39.052402098763956</v>
      </c>
      <c r="AS11">
        <f t="shared" si="15"/>
        <v>-1.3426829980061752</v>
      </c>
      <c r="AT11">
        <f t="shared" si="16"/>
        <v>10.033293649488467</v>
      </c>
      <c r="AU11">
        <f t="shared" si="17"/>
        <v>47.743012750246251</v>
      </c>
      <c r="AW11">
        <v>8</v>
      </c>
      <c r="AX11">
        <f>(R11*SUMPRODUCT(K12:$K$23, X12:$X$23)-$AZ$3*SUMPRODUCT(K11:$K$22, W12:$W$23))/Z11</f>
        <v>76.455303668798777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241.08843642523209</v>
      </c>
      <c r="P12">
        <f t="shared" si="30"/>
        <v>12.054421821261606</v>
      </c>
      <c r="Q12" s="5">
        <f t="shared" si="31"/>
        <v>12.5</v>
      </c>
      <c r="R12">
        <f t="shared" si="0"/>
        <v>100000</v>
      </c>
      <c r="S12">
        <f t="shared" si="1"/>
        <v>78.453456865384339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69.834349525357425</v>
      </c>
      <c r="AC12">
        <f t="shared" si="2"/>
        <v>70.845669283780751</v>
      </c>
      <c r="AE12">
        <f t="shared" si="3"/>
        <v>217.7096117565975</v>
      </c>
      <c r="AF12">
        <f t="shared" si="4"/>
        <v>-10.885480587829875</v>
      </c>
      <c r="AG12">
        <f t="shared" si="5"/>
        <v>-11.287850165312419</v>
      </c>
      <c r="AH12">
        <f t="shared" si="6"/>
        <v>-123.89599283429439</v>
      </c>
      <c r="AI12">
        <f t="shared" si="7"/>
        <v>71.640288169160812</v>
      </c>
      <c r="AJ12">
        <f t="shared" si="8"/>
        <v>-1.0113197584233262</v>
      </c>
      <c r="AK12">
        <f t="shared" si="32"/>
        <v>19.366093648588755</v>
      </c>
      <c r="AL12">
        <f t="shared" si="9"/>
        <v>89.995062059326244</v>
      </c>
      <c r="AN12">
        <f t="shared" si="10"/>
        <v>103.98174622110268</v>
      </c>
      <c r="AO12">
        <f t="shared" si="11"/>
        <v>-5.1990873110551341</v>
      </c>
      <c r="AP12">
        <f t="shared" si="12"/>
        <v>-5.391265740639855</v>
      </c>
      <c r="AQ12">
        <f t="shared" si="13"/>
        <v>-59.174795181346653</v>
      </c>
      <c r="AR12">
        <f t="shared" si="14"/>
        <v>34.216597988061046</v>
      </c>
      <c r="AS12">
        <f t="shared" si="15"/>
        <v>-0.48302320517814457</v>
      </c>
      <c r="AT12">
        <f t="shared" si="16"/>
        <v>9.249569731046293</v>
      </c>
      <c r="AU12">
        <f t="shared" si="17"/>
        <v>42.983144513929197</v>
      </c>
      <c r="AW12">
        <v>9</v>
      </c>
      <c r="AX12">
        <f>(R12*SUMPRODUCT(K13:$K$23, X13:$X$23)-$AZ$3*SUMPRODUCT(K12:$K$22, W13:$W$23))/Z12</f>
        <v>78.453456865384339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241.08843642523209</v>
      </c>
      <c r="P13">
        <f t="shared" si="30"/>
        <v>12.054421821261606</v>
      </c>
      <c r="Q13" s="5">
        <f t="shared" si="31"/>
        <v>12.5</v>
      </c>
      <c r="R13">
        <f t="shared" si="0"/>
        <v>100000</v>
      </c>
      <c r="S13">
        <f t="shared" si="1"/>
        <v>78.972321006019953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70.845669283780751</v>
      </c>
      <c r="AC13">
        <f t="shared" si="2"/>
        <v>70.502073636553348</v>
      </c>
      <c r="AE13">
        <f t="shared" si="3"/>
        <v>215.23027918196235</v>
      </c>
      <c r="AF13">
        <f t="shared" si="4"/>
        <v>-10.761513959098119</v>
      </c>
      <c r="AG13">
        <f t="shared" si="5"/>
        <v>-11.159301249228049</v>
      </c>
      <c r="AH13">
        <f t="shared" si="6"/>
        <v>-125.36331544996632</v>
      </c>
      <c r="AI13">
        <f t="shared" si="7"/>
        <v>67.946148523669862</v>
      </c>
      <c r="AJ13">
        <f t="shared" si="8"/>
        <v>0.34359564722740288</v>
      </c>
      <c r="AK13">
        <f t="shared" si="32"/>
        <v>19.272010415465147</v>
      </c>
      <c r="AL13">
        <f t="shared" si="9"/>
        <v>87.561754586362412</v>
      </c>
      <c r="AN13">
        <f t="shared" si="10"/>
        <v>94.694561916588952</v>
      </c>
      <c r="AO13">
        <f t="shared" si="11"/>
        <v>-4.734728095829448</v>
      </c>
      <c r="AP13">
        <f t="shared" si="12"/>
        <v>-4.9097420079890606</v>
      </c>
      <c r="AQ13">
        <f t="shared" si="13"/>
        <v>-55.155920821481665</v>
      </c>
      <c r="AR13">
        <f t="shared" si="14"/>
        <v>29.894170991288782</v>
      </c>
      <c r="AS13">
        <f t="shared" si="15"/>
        <v>0.15117129157806961</v>
      </c>
      <c r="AT13">
        <f t="shared" si="16"/>
        <v>8.4790792005688864</v>
      </c>
      <c r="AU13">
        <f t="shared" si="17"/>
        <v>38.524421483435738</v>
      </c>
      <c r="AW13">
        <v>10</v>
      </c>
      <c r="AX13">
        <f>(R13*SUMPRODUCT(K14:$K$23, X14:$X$23)-$AZ$3*SUMPRODUCT(K13:$K$22, W14:$W$23))/Z13</f>
        <v>78.972321006019953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241.08843642523209</v>
      </c>
      <c r="P14">
        <f t="shared" si="30"/>
        <v>12.054421821261606</v>
      </c>
      <c r="Q14" s="5">
        <f t="shared" si="31"/>
        <v>12.5</v>
      </c>
      <c r="R14">
        <f t="shared" si="0"/>
        <v>100000</v>
      </c>
      <c r="S14">
        <f t="shared" si="1"/>
        <v>77.991852037479248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70.502073636553348</v>
      </c>
      <c r="AC14">
        <f t="shared" si="2"/>
        <v>68.831225224387708</v>
      </c>
      <c r="AE14">
        <f t="shared" si="3"/>
        <v>212.771104071309</v>
      </c>
      <c r="AF14">
        <f t="shared" si="4"/>
        <v>-10.638555203565451</v>
      </c>
      <c r="AG14">
        <f t="shared" si="5"/>
        <v>-11.031797461244835</v>
      </c>
      <c r="AH14">
        <f t="shared" si="6"/>
        <v>-127.28620392745492</v>
      </c>
      <c r="AI14">
        <f t="shared" si="7"/>
        <v>63.814547479043796</v>
      </c>
      <c r="AJ14">
        <f t="shared" si="8"/>
        <v>1.6708484121656397</v>
      </c>
      <c r="AK14">
        <f t="shared" si="32"/>
        <v>19.084423575300789</v>
      </c>
      <c r="AL14">
        <f t="shared" si="9"/>
        <v>84.569819466510225</v>
      </c>
      <c r="AN14">
        <f t="shared" si="10"/>
        <v>86.233593519318205</v>
      </c>
      <c r="AO14">
        <f t="shared" si="11"/>
        <v>-4.3116796759659106</v>
      </c>
      <c r="AP14">
        <f t="shared" si="12"/>
        <v>-4.4710560779042963</v>
      </c>
      <c r="AQ14">
        <f t="shared" si="13"/>
        <v>-51.587581960464583</v>
      </c>
      <c r="AR14">
        <f t="shared" si="14"/>
        <v>25.86327580498342</v>
      </c>
      <c r="AS14">
        <f t="shared" si="15"/>
        <v>0.6771749549168169</v>
      </c>
      <c r="AT14">
        <f t="shared" si="16"/>
        <v>7.7346895027222722</v>
      </c>
      <c r="AU14">
        <f t="shared" si="17"/>
        <v>34.275140262622507</v>
      </c>
      <c r="AW14">
        <v>11</v>
      </c>
      <c r="AX14">
        <f>(R14*SUMPRODUCT(K15:$K$23, X15:$X$23)-$AZ$3*SUMPRODUCT(K14:$K$22, W15:$W$23))/Z14</f>
        <v>77.991852037479248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241.08843642523209</v>
      </c>
      <c r="P15">
        <f t="shared" si="30"/>
        <v>12.054421821261606</v>
      </c>
      <c r="Q15" s="5">
        <f t="shared" si="31"/>
        <v>12.5</v>
      </c>
      <c r="R15">
        <f t="shared" si="0"/>
        <v>100000</v>
      </c>
      <c r="S15">
        <f t="shared" si="1"/>
        <v>75.197605209291979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68.831225224387708</v>
      </c>
      <c r="AC15">
        <f t="shared" si="2"/>
        <v>65.603469086297309</v>
      </c>
      <c r="AE15">
        <f t="shared" si="3"/>
        <v>210.32900904312436</v>
      </c>
      <c r="AF15">
        <f t="shared" si="4"/>
        <v>-10.516450452156219</v>
      </c>
      <c r="AG15">
        <f t="shared" si="5"/>
        <v>-10.905179244689373</v>
      </c>
      <c r="AH15">
        <f t="shared" si="6"/>
        <v>-130.40193554411255</v>
      </c>
      <c r="AI15">
        <f t="shared" si="7"/>
        <v>58.505443802166212</v>
      </c>
      <c r="AJ15">
        <f t="shared" si="8"/>
        <v>3.227756138090399</v>
      </c>
      <c r="AK15">
        <f t="shared" si="32"/>
        <v>18.805064867074911</v>
      </c>
      <c r="AL15">
        <f t="shared" si="9"/>
        <v>80.538264807331529</v>
      </c>
      <c r="AN15">
        <f t="shared" si="10"/>
        <v>78.52450003185632</v>
      </c>
      <c r="AO15">
        <f t="shared" si="11"/>
        <v>-3.9262250015928166</v>
      </c>
      <c r="AP15">
        <f t="shared" si="12"/>
        <v>-4.0713535039355184</v>
      </c>
      <c r="AQ15">
        <f t="shared" si="13"/>
        <v>-48.684424646760483</v>
      </c>
      <c r="AR15">
        <f t="shared" si="14"/>
        <v>21.842496879567506</v>
      </c>
      <c r="AS15">
        <f t="shared" si="15"/>
        <v>1.2050545862474766</v>
      </c>
      <c r="AT15">
        <f t="shared" si="16"/>
        <v>7.0207068605116696</v>
      </c>
      <c r="AU15">
        <f t="shared" si="17"/>
        <v>30.068258326326653</v>
      </c>
      <c r="AW15">
        <v>12</v>
      </c>
      <c r="AX15">
        <f>(R15*SUMPRODUCT(K16:$K$23, X16:$X$23)-$AZ$3*SUMPRODUCT(K15:$K$22, W16:$W$23))/Z15</f>
        <v>75.197605209291979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241.08843642523209</v>
      </c>
      <c r="P16">
        <f t="shared" si="30"/>
        <v>12.054421821261606</v>
      </c>
      <c r="Q16" s="5">
        <f t="shared" si="31"/>
        <v>12.5</v>
      </c>
      <c r="R16">
        <f t="shared" si="0"/>
        <v>100000</v>
      </c>
      <c r="S16">
        <f t="shared" si="1"/>
        <v>70.60075401146959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65.603469086297309</v>
      </c>
      <c r="AC16">
        <f t="shared" si="2"/>
        <v>60.882513305509228</v>
      </c>
      <c r="AE16">
        <f t="shared" si="3"/>
        <v>207.90245294092827</v>
      </c>
      <c r="AF16">
        <f t="shared" si="4"/>
        <v>-10.395122647046415</v>
      </c>
      <c r="AG16">
        <f t="shared" si="5"/>
        <v>-10.779366693381638</v>
      </c>
      <c r="AH16">
        <f t="shared" si="6"/>
        <v>-134.0860708867385</v>
      </c>
      <c r="AI16">
        <f t="shared" si="7"/>
        <v>52.641892713761735</v>
      </c>
      <c r="AJ16">
        <f t="shared" si="8"/>
        <v>4.7209557807880813</v>
      </c>
      <c r="AK16">
        <f t="shared" si="32"/>
        <v>18.417755956612538</v>
      </c>
      <c r="AL16">
        <f t="shared" si="9"/>
        <v>75.780604451162361</v>
      </c>
      <c r="AN16">
        <f t="shared" si="10"/>
        <v>71.50028693415976</v>
      </c>
      <c r="AO16">
        <f t="shared" si="11"/>
        <v>-3.5750143467079885</v>
      </c>
      <c r="AP16">
        <f t="shared" si="12"/>
        <v>-3.7071607412169416</v>
      </c>
      <c r="AQ16">
        <f t="shared" si="13"/>
        <v>-46.113898160691328</v>
      </c>
      <c r="AR16">
        <f t="shared" si="14"/>
        <v>18.104213685543503</v>
      </c>
      <c r="AS16">
        <f t="shared" si="15"/>
        <v>1.6235964903489459</v>
      </c>
      <c r="AT16">
        <f t="shared" si="16"/>
        <v>6.3340995594472025</v>
      </c>
      <c r="AU16">
        <f t="shared" si="17"/>
        <v>26.061909735339654</v>
      </c>
      <c r="AW16">
        <v>13</v>
      </c>
      <c r="AX16">
        <f>(R16*SUMPRODUCT(K17:$K$23, X17:$X$23)-$AZ$3*SUMPRODUCT(K16:$K$22, W17:$W$23))/Z16</f>
        <v>70.60075401146959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241.08843642523209</v>
      </c>
      <c r="P17">
        <f t="shared" si="30"/>
        <v>12.054421821261606</v>
      </c>
      <c r="Q17" s="5">
        <f t="shared" si="31"/>
        <v>12.5</v>
      </c>
      <c r="R17">
        <f t="shared" si="0"/>
        <v>100000</v>
      </c>
      <c r="S17">
        <f t="shared" si="1"/>
        <v>64.436806817866525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60.882513305509228</v>
      </c>
      <c r="AC17">
        <f t="shared" si="2"/>
        <v>54.922584207238081</v>
      </c>
      <c r="AE17">
        <f t="shared" si="3"/>
        <v>205.49124956460071</v>
      </c>
      <c r="AF17">
        <f t="shared" si="4"/>
        <v>-10.274562478230036</v>
      </c>
      <c r="AG17">
        <f t="shared" si="5"/>
        <v>-10.654350153181703</v>
      </c>
      <c r="AH17">
        <f t="shared" si="6"/>
        <v>-137.78298612894022</v>
      </c>
      <c r="AI17">
        <f t="shared" si="7"/>
        <v>46.779350804248764</v>
      </c>
      <c r="AJ17">
        <f t="shared" si="8"/>
        <v>5.9599290982711466</v>
      </c>
      <c r="AK17">
        <f t="shared" si="32"/>
        <v>17.926944027431595</v>
      </c>
      <c r="AL17">
        <f t="shared" si="9"/>
        <v>70.666223929951514</v>
      </c>
      <c r="AN17">
        <f t="shared" si="10"/>
        <v>65.100402140686796</v>
      </c>
      <c r="AO17">
        <f t="shared" si="11"/>
        <v>-3.2550201070343401</v>
      </c>
      <c r="AP17">
        <f t="shared" si="12"/>
        <v>-3.3753382734760566</v>
      </c>
      <c r="AQ17">
        <f t="shared" si="13"/>
        <v>-43.650169163620987</v>
      </c>
      <c r="AR17">
        <f t="shared" si="14"/>
        <v>14.819874596555414</v>
      </c>
      <c r="AS17">
        <f t="shared" si="15"/>
        <v>1.8881279949852954</v>
      </c>
      <c r="AT17">
        <f t="shared" si="16"/>
        <v>5.6793234155330392</v>
      </c>
      <c r="AU17">
        <f t="shared" si="17"/>
        <v>22.387326007073749</v>
      </c>
      <c r="AW17">
        <v>14</v>
      </c>
      <c r="AX17">
        <f>(R17*SUMPRODUCT(K18:$K$23, X18:$X$23)-$AZ$3*SUMPRODUCT(K17:$K$22, W18:$W$23))/Z17</f>
        <v>64.436806817866525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241.08843642523209</v>
      </c>
      <c r="P18">
        <f t="shared" si="30"/>
        <v>12.054421821261606</v>
      </c>
      <c r="Q18" s="5">
        <f t="shared" si="31"/>
        <v>12.5</v>
      </c>
      <c r="R18">
        <f t="shared" si="0"/>
        <v>100000</v>
      </c>
      <c r="S18">
        <f t="shared" si="1"/>
        <v>56.861770705506565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54.922584207238081</v>
      </c>
      <c r="AC18">
        <f t="shared" si="2"/>
        <v>47.90081148466129</v>
      </c>
      <c r="AE18">
        <f t="shared" si="3"/>
        <v>203.09483157228578</v>
      </c>
      <c r="AF18">
        <f t="shared" si="4"/>
        <v>-10.15474157861429</v>
      </c>
      <c r="AG18">
        <f t="shared" si="5"/>
        <v>-10.530100208439015</v>
      </c>
      <c r="AH18">
        <f t="shared" si="6"/>
        <v>-141.65154568697892</v>
      </c>
      <c r="AI18">
        <f t="shared" si="7"/>
        <v>40.758444098253563</v>
      </c>
      <c r="AJ18">
        <f t="shared" si="8"/>
        <v>7.0217727225767916</v>
      </c>
      <c r="AK18">
        <f t="shared" si="32"/>
        <v>17.350387194063671</v>
      </c>
      <c r="AL18">
        <f t="shared" si="9"/>
        <v>65.130604014894033</v>
      </c>
      <c r="AN18">
        <f t="shared" si="10"/>
        <v>59.269515453782923</v>
      </c>
      <c r="AO18">
        <f t="shared" si="11"/>
        <v>-2.9634757726891463</v>
      </c>
      <c r="AP18">
        <f t="shared" si="12"/>
        <v>-3.0730173298960759</v>
      </c>
      <c r="AQ18">
        <f t="shared" si="13"/>
        <v>-41.33841521790994</v>
      </c>
      <c r="AR18">
        <f t="shared" si="14"/>
        <v>11.89460713328776</v>
      </c>
      <c r="AS18">
        <f t="shared" si="15"/>
        <v>2.0491760606206775</v>
      </c>
      <c r="AT18">
        <f t="shared" si="16"/>
        <v>5.0633934599249644</v>
      </c>
      <c r="AU18">
        <f t="shared" si="17"/>
        <v>19.007176653833405</v>
      </c>
      <c r="AW18">
        <v>15</v>
      </c>
      <c r="AX18">
        <f>(R18*SUMPRODUCT(K19:$K$23, X19:$X$23)-$AZ$3*SUMPRODUCT(K18:$K$22, W19:$W$23))/Z18</f>
        <v>56.861770705506565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241.08843642523209</v>
      </c>
      <c r="P19">
        <f t="shared" si="30"/>
        <v>12.054421821261606</v>
      </c>
      <c r="Q19" s="5">
        <f t="shared" si="31"/>
        <v>12.5</v>
      </c>
      <c r="R19">
        <f t="shared" si="0"/>
        <v>100000</v>
      </c>
      <c r="S19">
        <f t="shared" si="1"/>
        <v>47.829229194065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47.90081148466129</v>
      </c>
      <c r="AC19">
        <f t="shared" si="2"/>
        <v>39.818842865422852</v>
      </c>
      <c r="AE19">
        <f t="shared" si="3"/>
        <v>200.71121212796012</v>
      </c>
      <c r="AF19">
        <f t="shared" si="4"/>
        <v>-10.035560606398008</v>
      </c>
      <c r="AG19">
        <f t="shared" si="5"/>
        <v>-10.406513845294173</v>
      </c>
      <c r="AH19">
        <f t="shared" si="6"/>
        <v>-146.28288848360978</v>
      </c>
      <c r="AI19">
        <f t="shared" si="7"/>
        <v>33.986249192658164</v>
      </c>
      <c r="AJ19">
        <f t="shared" si="8"/>
        <v>8.0819686192384381</v>
      </c>
      <c r="AK19">
        <f t="shared" si="32"/>
        <v>16.700352410435642</v>
      </c>
      <c r="AL19">
        <f t="shared" si="9"/>
        <v>58.768570222332244</v>
      </c>
      <c r="AN19">
        <f t="shared" si="10"/>
        <v>53.956815013957943</v>
      </c>
      <c r="AO19">
        <f t="shared" si="11"/>
        <v>-2.6978407506978979</v>
      </c>
      <c r="AP19">
        <f t="shared" si="12"/>
        <v>-2.7975634073334841</v>
      </c>
      <c r="AQ19">
        <f t="shared" si="13"/>
        <v>-39.324951854635536</v>
      </c>
      <c r="AR19">
        <f t="shared" si="14"/>
        <v>9.1364590012910281</v>
      </c>
      <c r="AS19">
        <f t="shared" si="15"/>
        <v>2.1726603168479079</v>
      </c>
      <c r="AT19">
        <f t="shared" si="16"/>
        <v>4.4895241084155408</v>
      </c>
      <c r="AU19">
        <f t="shared" si="17"/>
        <v>15.798643426554476</v>
      </c>
      <c r="AW19">
        <v>16</v>
      </c>
      <c r="AX19">
        <f>(R19*SUMPRODUCT(K20:$K$23, X20:$X$23)-$AZ$3*SUMPRODUCT(K19:$K$22, W20:$W$23))/Z19</f>
        <v>47.829229194065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241.08843642523209</v>
      </c>
      <c r="P20">
        <f t="shared" si="30"/>
        <v>12.054421821261606</v>
      </c>
      <c r="Q20" s="5">
        <f t="shared" si="31"/>
        <v>12.5</v>
      </c>
      <c r="R20">
        <f t="shared" si="0"/>
        <v>100000</v>
      </c>
      <c r="S20">
        <f t="shared" si="1"/>
        <v>37.624138963070308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39.818842865422852</v>
      </c>
      <c r="AC20">
        <f t="shared" si="2"/>
        <v>30.952977570852315</v>
      </c>
      <c r="AE20">
        <f t="shared" si="3"/>
        <v>198.3408835637868</v>
      </c>
      <c r="AF20">
        <f t="shared" si="4"/>
        <v>-9.9170441781893413</v>
      </c>
      <c r="AG20">
        <f t="shared" si="5"/>
        <v>-10.283616590280637</v>
      </c>
      <c r="AH20">
        <f t="shared" si="6"/>
        <v>-150.65693248476052</v>
      </c>
      <c r="AI20">
        <f t="shared" si="7"/>
        <v>27.483290310556299</v>
      </c>
      <c r="AJ20">
        <f t="shared" si="8"/>
        <v>8.8658652945705363</v>
      </c>
      <c r="AK20">
        <f t="shared" si="32"/>
        <v>15.976987757571424</v>
      </c>
      <c r="AL20">
        <f t="shared" si="9"/>
        <v>52.326143362698261</v>
      </c>
      <c r="AN20">
        <f t="shared" si="10"/>
        <v>49.116688997852563</v>
      </c>
      <c r="AO20">
        <f t="shared" si="11"/>
        <v>-2.4558344498926283</v>
      </c>
      <c r="AP20">
        <f t="shared" si="12"/>
        <v>-2.5466116151263933</v>
      </c>
      <c r="AQ20">
        <f t="shared" si="13"/>
        <v>-37.308342915819843</v>
      </c>
      <c r="AR20">
        <f t="shared" si="14"/>
        <v>6.8059000170136983</v>
      </c>
      <c r="AS20">
        <f t="shared" si="15"/>
        <v>2.1955228823523423</v>
      </c>
      <c r="AT20">
        <f t="shared" si="16"/>
        <v>3.956505208159772</v>
      </c>
      <c r="AU20">
        <f t="shared" si="17"/>
        <v>12.957928107525813</v>
      </c>
      <c r="AW20">
        <v>17</v>
      </c>
      <c r="AX20">
        <f>(R20*SUMPRODUCT(K21:$K$23, X21:$X$23)-$AZ$3*SUMPRODUCT(K20:$K$22, W21:$W$23))/Z20</f>
        <v>37.624138963070308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241.08843642523209</v>
      </c>
      <c r="P21">
        <f t="shared" si="30"/>
        <v>12.054421821261606</v>
      </c>
      <c r="Q21" s="5">
        <f t="shared" si="31"/>
        <v>12.5</v>
      </c>
      <c r="R21">
        <f t="shared" si="0"/>
        <v>100000</v>
      </c>
      <c r="S21">
        <f t="shared" si="1"/>
        <v>26.196718229333371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30.952977570852315</v>
      </c>
      <c r="AC21">
        <f t="shared" si="2"/>
        <v>21.295419330322893</v>
      </c>
      <c r="AE21">
        <f t="shared" si="3"/>
        <v>195.9817754430936</v>
      </c>
      <c r="AF21">
        <f t="shared" si="4"/>
        <v>-9.7990887721546809</v>
      </c>
      <c r="AG21">
        <f t="shared" si="5"/>
        <v>-10.161301094996356</v>
      </c>
      <c r="AH21">
        <f t="shared" si="6"/>
        <v>-155.83463505180387</v>
      </c>
      <c r="AI21">
        <f t="shared" si="7"/>
        <v>20.186750524138688</v>
      </c>
      <c r="AJ21">
        <f t="shared" si="8"/>
        <v>9.657558240529422</v>
      </c>
      <c r="AK21">
        <f t="shared" si="32"/>
        <v>15.199496496925388</v>
      </c>
      <c r="AL21">
        <f t="shared" si="9"/>
        <v>45.043805261593498</v>
      </c>
      <c r="AN21">
        <f t="shared" si="10"/>
        <v>44.706914141333513</v>
      </c>
      <c r="AO21">
        <f t="shared" si="11"/>
        <v>-2.2353457070666756</v>
      </c>
      <c r="AP21">
        <f t="shared" si="12"/>
        <v>-2.3179727532887249</v>
      </c>
      <c r="AQ21">
        <f t="shared" si="13"/>
        <v>-35.548640345540612</v>
      </c>
      <c r="AR21">
        <f t="shared" si="14"/>
        <v>4.6049553354374986</v>
      </c>
      <c r="AS21">
        <f t="shared" si="15"/>
        <v>2.2030600860621603</v>
      </c>
      <c r="AT21">
        <f t="shared" si="16"/>
        <v>3.4672743592776203</v>
      </c>
      <c r="AU21">
        <f t="shared" si="17"/>
        <v>10.275289780777278</v>
      </c>
      <c r="AW21">
        <v>18</v>
      </c>
      <c r="AX21">
        <f>(R21*SUMPRODUCT(K22:$K$23, X22:$X$23)-$AZ$3*SUMPRODUCT(K21:$K$22, W22:$W$23))/Z21</f>
        <v>26.196718229333371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241.08843642523209</v>
      </c>
      <c r="P22">
        <f t="shared" si="30"/>
        <v>12.054421821261606</v>
      </c>
      <c r="Q22" s="5">
        <f t="shared" si="31"/>
        <v>12.5</v>
      </c>
      <c r="R22">
        <f t="shared" si="0"/>
        <v>100000</v>
      </c>
      <c r="S22">
        <f t="shared" si="1"/>
        <v>13.639750631569841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21.295419330322893</v>
      </c>
      <c r="AC22">
        <f t="shared" si="2"/>
        <v>10.954922216350798</v>
      </c>
      <c r="AE22">
        <f t="shared" si="3"/>
        <v>193.63294385947867</v>
      </c>
      <c r="AF22">
        <f t="shared" si="4"/>
        <v>-9.6816471929739354</v>
      </c>
      <c r="AG22">
        <f t="shared" si="5"/>
        <v>-10.03951841959918</v>
      </c>
      <c r="AH22">
        <f t="shared" si="6"/>
        <v>-161.3573155776954</v>
      </c>
      <c r="AI22">
        <f t="shared" si="7"/>
        <v>12.554462669210153</v>
      </c>
      <c r="AJ22">
        <f t="shared" si="8"/>
        <v>10.340497113972095</v>
      </c>
      <c r="AK22">
        <f t="shared" si="32"/>
        <v>14.367270119777935</v>
      </c>
      <c r="AL22">
        <f t="shared" si="9"/>
        <v>37.262229902960186</v>
      </c>
      <c r="AN22">
        <f t="shared" si="10"/>
        <v>40.689319026320042</v>
      </c>
      <c r="AO22">
        <f t="shared" si="11"/>
        <v>-2.0344659513160024</v>
      </c>
      <c r="AP22">
        <f t="shared" si="12"/>
        <v>-2.1096677027342037</v>
      </c>
      <c r="AQ22">
        <f t="shared" si="13"/>
        <v>-33.90703647792553</v>
      </c>
      <c r="AR22">
        <f t="shared" si="14"/>
        <v>2.6381488943443094</v>
      </c>
      <c r="AS22">
        <f t="shared" si="15"/>
        <v>2.1729142653870563</v>
      </c>
      <c r="AT22">
        <f t="shared" si="16"/>
        <v>3.0190856255596965</v>
      </c>
      <c r="AU22">
        <f t="shared" si="17"/>
        <v>7.8301487852910627</v>
      </c>
      <c r="AW22">
        <v>19</v>
      </c>
      <c r="AX22">
        <f>(R22*SUMPRODUCT(K23:$K$23, X23:$X$23)-$AZ$3*SUMPRODUCT(K22:$K$22, W23:$W$23))/Z22</f>
        <v>13.639750631569841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241.08843642523209</v>
      </c>
      <c r="P23">
        <f t="shared" si="30"/>
        <v>12.054421821261606</v>
      </c>
      <c r="Q23" s="5">
        <f t="shared" si="31"/>
        <v>12.5</v>
      </c>
      <c r="R23">
        <f t="shared" si="0"/>
        <v>100000</v>
      </c>
      <c r="S23">
        <f t="shared" si="1"/>
        <v>13.806592812700794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10.954922216350798</v>
      </c>
      <c r="AC23">
        <f t="shared" si="2"/>
        <v>10.954922216350798</v>
      </c>
      <c r="AE23">
        <f t="shared" si="3"/>
        <v>191.2930368939742</v>
      </c>
      <c r="AF23">
        <f t="shared" si="4"/>
        <v>-9.5646518446987123</v>
      </c>
      <c r="AG23">
        <f t="shared" si="5"/>
        <v>-9.9181984695323226</v>
      </c>
      <c r="AH23">
        <f t="shared" si="6"/>
        <v>-167.39812696692314</v>
      </c>
      <c r="AI23">
        <f t="shared" si="7"/>
        <v>4.4120596128200305</v>
      </c>
      <c r="AJ23">
        <f t="shared" si="8"/>
        <v>0</v>
      </c>
      <c r="AK23">
        <f t="shared" si="32"/>
        <v>13.487831508593842</v>
      </c>
      <c r="AL23">
        <f t="shared" si="9"/>
        <v>17.899891121413873</v>
      </c>
      <c r="AN23">
        <f t="shared" si="10"/>
        <v>37.029044216190044</v>
      </c>
      <c r="AO23">
        <f t="shared" si="11"/>
        <v>-1.8514522108095026</v>
      </c>
      <c r="AP23">
        <f t="shared" si="12"/>
        <v>-1.9198890646334323</v>
      </c>
      <c r="AQ23">
        <f t="shared" si="13"/>
        <v>-32.403650157957472</v>
      </c>
      <c r="AR23">
        <f t="shared" si="14"/>
        <v>0.85405278278963626</v>
      </c>
      <c r="AS23">
        <f t="shared" si="15"/>
        <v>0</v>
      </c>
      <c r="AT23">
        <f t="shared" si="16"/>
        <v>2.6108713491179629</v>
      </c>
      <c r="AU23">
        <f t="shared" si="17"/>
        <v>3.464924131907599</v>
      </c>
      <c r="AW23">
        <v>20</v>
      </c>
      <c r="AX23">
        <f>(R23*SUMPRODUCT(K$23:$K24, X$23:$X24)-$AZ$3*SUMPRODUCT(K$22:$K23, W$23:$W24))/Z23</f>
        <v>13.806592812700794</v>
      </c>
    </row>
    <row r="25" spans="5:50" x14ac:dyDescent="0.25">
      <c r="AN25" s="6">
        <f t="shared" ref="AN25:AU25" si="33">SUM(AN3:AN23)</f>
        <v>2102.3409931502451</v>
      </c>
      <c r="AO25" s="6">
        <f t="shared" si="33"/>
        <v>-285.93337697643631</v>
      </c>
      <c r="AP25" s="6">
        <f t="shared" si="33"/>
        <v>-721.45955416703396</v>
      </c>
      <c r="AQ25" s="6">
        <f t="shared" si="33"/>
        <v>-1204.4519765065206</v>
      </c>
      <c r="AR25" s="6">
        <f t="shared" si="33"/>
        <v>-109.50391449974623</v>
      </c>
      <c r="AS25" s="6">
        <f t="shared" si="33"/>
        <v>-37.630455130078353</v>
      </c>
      <c r="AT25" s="6">
        <f t="shared" si="33"/>
        <v>152.82193298369702</v>
      </c>
      <c r="AU25" s="7">
        <f t="shared" si="33"/>
        <v>5.6875633538724681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3" priority="1" operator="lessThan">
      <formula>0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5CCBF-A43C-47AC-AD6A-E150C1087554}">
  <sheetPr codeName="Sheet5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'T.35.04.B'!C3*(1+C12)</f>
        <v>534.08657380724924</v>
      </c>
      <c r="K3">
        <v>1</v>
      </c>
      <c r="L3" s="2">
        <v>0</v>
      </c>
      <c r="O3">
        <f>$C$3</f>
        <v>534.08657380724924</v>
      </c>
      <c r="P3">
        <f>O3*B5</f>
        <v>427.2692590457994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534.08657380724924</v>
      </c>
      <c r="AF3">
        <f t="shared" ref="AF3:AF23" si="4">-$Z3*P3</f>
        <v>-427.2692590457994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-518.13965593855028</v>
      </c>
      <c r="AJ3">
        <f t="shared" ref="AJ3:AJ23" si="8">AB3-AC3</f>
        <v>0</v>
      </c>
      <c r="AL3">
        <f t="shared" ref="AL3:AL23" si="9">SUM(AI3:AK3)</f>
        <v>-518.13965593855028</v>
      </c>
      <c r="AN3">
        <f t="shared" ref="AN3:AN23" si="10">AE3*$K3</f>
        <v>534.08657380724924</v>
      </c>
      <c r="AO3">
        <f t="shared" ref="AO3:AO23" si="11">AF3*$K3</f>
        <v>-427.2692590457994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-518.13965593855028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-518.13965593855028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225.98614366964594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100000</v>
      </c>
      <c r="S4">
        <f t="shared" si="1"/>
        <v>99.233654807158743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98.103556641632849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-98.103556641632849</v>
      </c>
      <c r="AK4">
        <f>G4*MAX(0, SUM(AB4, AE4:AF4))</f>
        <v>0</v>
      </c>
      <c r="AL4">
        <f t="shared" si="9"/>
        <v>-236.92905664163285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-127.88258702801294</v>
      </c>
      <c r="AR4">
        <f t="shared" si="14"/>
        <v>-127.88258702801294</v>
      </c>
      <c r="AS4">
        <f t="shared" si="15"/>
        <v>-90.370548782328967</v>
      </c>
      <c r="AT4">
        <f t="shared" si="16"/>
        <v>0</v>
      </c>
      <c r="AU4">
        <f t="shared" si="17"/>
        <v>-218.25313581034189</v>
      </c>
      <c r="AW4">
        <v>1</v>
      </c>
      <c r="AX4">
        <f>(R4*SUMPRODUCT(K5:$K$23, X5:$X$23)-$AZ$3*SUMPRODUCT(K4:$K$22, W5:$W$23))/Z4</f>
        <v>99.233654807158743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1.4257860000000001E-3</v>
      </c>
      <c r="O5">
        <f t="shared" ref="O5:O23" si="29">$C$3</f>
        <v>534.08657380724924</v>
      </c>
      <c r="P5">
        <f t="shared" ref="P5:P23" si="30">O5*$C$5</f>
        <v>26.704328690362463</v>
      </c>
      <c r="Q5" s="5">
        <f t="shared" ref="Q5:Q23" si="31">$C$8</f>
        <v>12.5</v>
      </c>
      <c r="R5">
        <f t="shared" si="0"/>
        <v>100000</v>
      </c>
      <c r="S5">
        <f t="shared" si="1"/>
        <v>188.57406694784666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98.103556641632849</v>
      </c>
      <c r="AC5">
        <f t="shared" si="2"/>
        <v>184.29646766615201</v>
      </c>
      <c r="AE5">
        <f t="shared" si="3"/>
        <v>521.97139603409073</v>
      </c>
      <c r="AF5">
        <f t="shared" si="4"/>
        <v>-26.098569801704539</v>
      </c>
      <c r="AG5">
        <f t="shared" si="5"/>
        <v>-12.216450984556793</v>
      </c>
      <c r="AH5">
        <f t="shared" si="6"/>
        <v>-140.95487854565701</v>
      </c>
      <c r="AI5">
        <f t="shared" si="7"/>
        <v>342.70149670217245</v>
      </c>
      <c r="AJ5">
        <f t="shared" si="8"/>
        <v>-86.192911024519162</v>
      </c>
      <c r="AK5">
        <f>G5*SUM(AB5, AE5:AF5)</f>
        <v>41.578346801181333</v>
      </c>
      <c r="AL5">
        <f t="shared" si="9"/>
        <v>298.08693247883463</v>
      </c>
      <c r="AN5">
        <f t="shared" si="10"/>
        <v>442.92586135154511</v>
      </c>
      <c r="AO5">
        <f t="shared" si="11"/>
        <v>-22.146293067577258</v>
      </c>
      <c r="AP5">
        <f t="shared" si="12"/>
        <v>-10.366434092186058</v>
      </c>
      <c r="AQ5">
        <f t="shared" si="13"/>
        <v>-119.60916147110098</v>
      </c>
      <c r="AR5">
        <f t="shared" si="14"/>
        <v>290.80397272068086</v>
      </c>
      <c r="AS5">
        <f t="shared" si="15"/>
        <v>-73.140156046862828</v>
      </c>
      <c r="AT5">
        <f t="shared" si="16"/>
        <v>35.28186642105522</v>
      </c>
      <c r="AU5">
        <f t="shared" si="17"/>
        <v>252.94568309487323</v>
      </c>
      <c r="AW5">
        <v>2</v>
      </c>
      <c r="AX5">
        <f>(R5*SUMPRODUCT(K6:$K$23, X6:$X$23)-$AZ$3*SUMPRODUCT(K5:$K$22, W6:$W$23))/Z5</f>
        <v>188.57406694784666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1.477569E-3</v>
      </c>
      <c r="O6">
        <f t="shared" si="29"/>
        <v>534.08657380724924</v>
      </c>
      <c r="P6">
        <f t="shared" si="30"/>
        <v>26.704328690362463</v>
      </c>
      <c r="Q6" s="5">
        <f t="shared" si="31"/>
        <v>12.5</v>
      </c>
      <c r="R6">
        <f t="shared" si="0"/>
        <v>100000</v>
      </c>
      <c r="S6">
        <f t="shared" si="1"/>
        <v>267.91471487189574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184.29646766615201</v>
      </c>
      <c r="AC6">
        <f t="shared" si="2"/>
        <v>258.83210223202013</v>
      </c>
      <c r="AE6">
        <f t="shared" si="3"/>
        <v>515.98043332008319</v>
      </c>
      <c r="AF6">
        <f t="shared" si="4"/>
        <v>-25.799021666004158</v>
      </c>
      <c r="AG6">
        <f t="shared" si="5"/>
        <v>-12.076235825446426</v>
      </c>
      <c r="AH6">
        <f t="shared" si="6"/>
        <v>-144.40519411840478</v>
      </c>
      <c r="AI6">
        <f t="shared" si="7"/>
        <v>333.69998171022786</v>
      </c>
      <c r="AJ6">
        <f t="shared" si="8"/>
        <v>-74.535634565868122</v>
      </c>
      <c r="AK6">
        <f>G6*SUM(AB6, AE6:AF6)</f>
        <v>47.213451552416181</v>
      </c>
      <c r="AL6">
        <f t="shared" si="9"/>
        <v>306.37779869677593</v>
      </c>
      <c r="AN6">
        <f t="shared" si="10"/>
        <v>403.32926408798909</v>
      </c>
      <c r="AO6">
        <f t="shared" si="11"/>
        <v>-20.166463204399452</v>
      </c>
      <c r="AP6">
        <f t="shared" si="12"/>
        <v>-9.4396976976234068</v>
      </c>
      <c r="AQ6">
        <f t="shared" si="13"/>
        <v>-112.87800256202556</v>
      </c>
      <c r="AR6">
        <f t="shared" si="14"/>
        <v>260.84510062394071</v>
      </c>
      <c r="AS6">
        <f t="shared" si="15"/>
        <v>-58.262679544543829</v>
      </c>
      <c r="AT6">
        <f t="shared" si="16"/>
        <v>36.905598429692937</v>
      </c>
      <c r="AU6">
        <f t="shared" si="17"/>
        <v>239.48801950908981</v>
      </c>
      <c r="AW6">
        <v>3</v>
      </c>
      <c r="AX6">
        <f>(R6*SUMPRODUCT(K7:$K$23, X7:$X$23)-$AZ$3*SUMPRODUCT(K6:$K$22, W7:$W$23))/Z6</f>
        <v>267.91471487189574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1.5369540000000001E-3</v>
      </c>
      <c r="O7">
        <f t="shared" si="29"/>
        <v>534.08657380724924</v>
      </c>
      <c r="P7">
        <f t="shared" si="30"/>
        <v>26.704328690362463</v>
      </c>
      <c r="Q7" s="5">
        <f t="shared" si="31"/>
        <v>12.5</v>
      </c>
      <c r="R7">
        <f t="shared" si="0"/>
        <v>100000</v>
      </c>
      <c r="S7">
        <f t="shared" si="1"/>
        <v>337.78970628338021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258.83210223202013</v>
      </c>
      <c r="AC7">
        <f t="shared" si="2"/>
        <v>322.57330279485132</v>
      </c>
      <c r="AE7">
        <f t="shared" si="3"/>
        <v>510.02759079596933</v>
      </c>
      <c r="AF7">
        <f t="shared" si="4"/>
        <v>-25.501379539798467</v>
      </c>
      <c r="AG7">
        <f t="shared" si="5"/>
        <v>-11.936912848235098</v>
      </c>
      <c r="AH7">
        <f t="shared" si="6"/>
        <v>-148.4849516549055</v>
      </c>
      <c r="AI7">
        <f t="shared" si="7"/>
        <v>324.10434675303026</v>
      </c>
      <c r="AJ7">
        <f t="shared" si="8"/>
        <v>-63.741200562831182</v>
      </c>
      <c r="AK7">
        <f>G7*SUM(AB7, AE7:AF7)</f>
        <v>52.035081944173378</v>
      </c>
      <c r="AL7">
        <f t="shared" si="9"/>
        <v>312.39822813437246</v>
      </c>
      <c r="AN7">
        <f t="shared" si="10"/>
        <v>367.25045176391399</v>
      </c>
      <c r="AO7">
        <f t="shared" si="11"/>
        <v>-18.362522588195699</v>
      </c>
      <c r="AP7">
        <f t="shared" si="12"/>
        <v>-8.5952931082399271</v>
      </c>
      <c r="AQ7">
        <f t="shared" si="13"/>
        <v>-106.9180698446205</v>
      </c>
      <c r="AR7">
        <f t="shared" si="14"/>
        <v>233.37456622285785</v>
      </c>
      <c r="AS7">
        <f t="shared" si="15"/>
        <v>-45.897486969559836</v>
      </c>
      <c r="AT7">
        <f t="shared" si="16"/>
        <v>37.468379547361891</v>
      </c>
      <c r="AU7">
        <f t="shared" si="17"/>
        <v>224.94545880065991</v>
      </c>
      <c r="AW7">
        <v>4</v>
      </c>
      <c r="AX7">
        <f>(R7*SUMPRODUCT(K8:$K$23, X8:$X$23)-$AZ$3*SUMPRODUCT(K7:$K$22, W8:$W$23))/Z7</f>
        <v>337.78970628338021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1.5977630000000001E-3</v>
      </c>
      <c r="O8">
        <f t="shared" si="29"/>
        <v>534.08657380724924</v>
      </c>
      <c r="P8">
        <f t="shared" si="30"/>
        <v>26.704328690362463</v>
      </c>
      <c r="Q8" s="5">
        <f t="shared" si="31"/>
        <v>12.5</v>
      </c>
      <c r="R8">
        <f t="shared" si="0"/>
        <v>100000</v>
      </c>
      <c r="S8">
        <f t="shared" si="1"/>
        <v>399.16285407439597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322.57330279485132</v>
      </c>
      <c r="AC8">
        <f t="shared" si="2"/>
        <v>376.76092020789861</v>
      </c>
      <c r="AE8">
        <f t="shared" si="3"/>
        <v>504.11241167445667</v>
      </c>
      <c r="AF8">
        <f t="shared" si="4"/>
        <v>-25.205620583722833</v>
      </c>
      <c r="AG8">
        <f t="shared" si="5"/>
        <v>-11.798471362069613</v>
      </c>
      <c r="AH8">
        <f t="shared" si="6"/>
        <v>-152.57886146507724</v>
      </c>
      <c r="AI8">
        <f t="shared" si="7"/>
        <v>314.52945826358695</v>
      </c>
      <c r="AJ8">
        <f t="shared" si="8"/>
        <v>-54.187617413047292</v>
      </c>
      <c r="AK8">
        <f t="shared" ref="AK8:AK23" si="32">G8*SUM(AB8:AB8, AE8:AF8)</f>
        <v>56.103606571990966</v>
      </c>
      <c r="AL8">
        <f t="shared" si="9"/>
        <v>316.44544742253061</v>
      </c>
      <c r="AN8">
        <f t="shared" si="10"/>
        <v>334.37840771457684</v>
      </c>
      <c r="AO8">
        <f t="shared" si="11"/>
        <v>-16.718920385728843</v>
      </c>
      <c r="AP8">
        <f t="shared" si="12"/>
        <v>-7.8259411515195039</v>
      </c>
      <c r="AQ8">
        <f t="shared" si="13"/>
        <v>-101.20575404626695</v>
      </c>
      <c r="AR8">
        <f t="shared" si="14"/>
        <v>208.62779213106151</v>
      </c>
      <c r="AS8">
        <f t="shared" si="15"/>
        <v>-35.942715967331395</v>
      </c>
      <c r="AT8">
        <f t="shared" si="16"/>
        <v>37.213594028115388</v>
      </c>
      <c r="AU8">
        <f t="shared" si="17"/>
        <v>209.8986701918455</v>
      </c>
      <c r="AW8">
        <v>5</v>
      </c>
      <c r="AX8">
        <f>(R8*SUMPRODUCT(K9:$K$23, X9:$X$23)-$AZ$3*SUMPRODUCT(K8:$K$22, W9:$W$23))/Z8</f>
        <v>399.16285407439597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1.661898E-3</v>
      </c>
      <c r="O9">
        <f t="shared" si="29"/>
        <v>534.08657380724924</v>
      </c>
      <c r="P9">
        <f t="shared" si="30"/>
        <v>26.704328690362463</v>
      </c>
      <c r="Q9" s="5">
        <f t="shared" si="31"/>
        <v>12.5</v>
      </c>
      <c r="R9">
        <f t="shared" si="0"/>
        <v>100000</v>
      </c>
      <c r="S9">
        <f t="shared" si="1"/>
        <v>452.79548218094033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376.76092020789861</v>
      </c>
      <c r="AC9">
        <f t="shared" si="2"/>
        <v>422.39945883989321</v>
      </c>
      <c r="AE9">
        <f t="shared" si="3"/>
        <v>498.23350414897521</v>
      </c>
      <c r="AF9">
        <f t="shared" si="4"/>
        <v>-24.911675207448759</v>
      </c>
      <c r="AG9">
        <f t="shared" si="5"/>
        <v>-11.660878792489235</v>
      </c>
      <c r="AH9">
        <f t="shared" si="6"/>
        <v>-156.86284767744613</v>
      </c>
      <c r="AI9">
        <f t="shared" si="7"/>
        <v>304.79810247159105</v>
      </c>
      <c r="AJ9">
        <f t="shared" si="8"/>
        <v>-45.638538631994606</v>
      </c>
      <c r="AK9">
        <f t="shared" si="32"/>
        <v>59.505792440459764</v>
      </c>
      <c r="AL9">
        <f t="shared" si="9"/>
        <v>318.66535628005619</v>
      </c>
      <c r="AN9">
        <f t="shared" si="10"/>
        <v>304.428936715649</v>
      </c>
      <c r="AO9">
        <f t="shared" si="11"/>
        <v>-15.22144683578245</v>
      </c>
      <c r="AP9">
        <f t="shared" si="12"/>
        <v>-7.124990395880948</v>
      </c>
      <c r="AQ9">
        <f t="shared" si="13"/>
        <v>-95.845802281403948</v>
      </c>
      <c r="AR9">
        <f t="shared" si="14"/>
        <v>186.23669720258161</v>
      </c>
      <c r="AS9">
        <f t="shared" si="15"/>
        <v>-27.885904246294682</v>
      </c>
      <c r="AT9">
        <f t="shared" si="16"/>
        <v>36.359026380639939</v>
      </c>
      <c r="AU9">
        <f t="shared" si="17"/>
        <v>194.70981933692687</v>
      </c>
      <c r="AW9">
        <v>6</v>
      </c>
      <c r="AX9">
        <f>(R9*SUMPRODUCT(K10:$K$23, X10:$X$23)-$AZ$3*SUMPRODUCT(K9:$K$22, W10:$W$23))/Z9</f>
        <v>452.79548218094033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1.7364850000000001E-3</v>
      </c>
      <c r="O10">
        <f t="shared" si="29"/>
        <v>534.08657380724924</v>
      </c>
      <c r="P10">
        <f t="shared" si="30"/>
        <v>26.704328690362463</v>
      </c>
      <c r="Q10" s="5">
        <f t="shared" si="31"/>
        <v>12.5</v>
      </c>
      <c r="R10">
        <f t="shared" si="0"/>
        <v>100000</v>
      </c>
      <c r="S10">
        <f t="shared" si="1"/>
        <v>498.99458699003594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422.39945883989321</v>
      </c>
      <c r="AC10">
        <f t="shared" si="2"/>
        <v>460.03393048183102</v>
      </c>
      <c r="AE10">
        <f t="shared" si="3"/>
        <v>492.38599410103336</v>
      </c>
      <c r="AF10">
        <f t="shared" si="4"/>
        <v>-24.619299705051667</v>
      </c>
      <c r="AG10">
        <f t="shared" si="5"/>
        <v>-11.524021063454368</v>
      </c>
      <c r="AH10">
        <f t="shared" si="6"/>
        <v>-161.99152887980537</v>
      </c>
      <c r="AI10">
        <f t="shared" si="7"/>
        <v>294.25114445272197</v>
      </c>
      <c r="AJ10">
        <f t="shared" si="8"/>
        <v>-37.634471641937807</v>
      </c>
      <c r="AK10">
        <f t="shared" si="32"/>
        <v>62.311630726511254</v>
      </c>
      <c r="AL10">
        <f t="shared" si="9"/>
        <v>318.92830353729539</v>
      </c>
      <c r="AN10">
        <f t="shared" si="10"/>
        <v>277.14105130606032</v>
      </c>
      <c r="AO10">
        <f t="shared" si="11"/>
        <v>-13.857052565303015</v>
      </c>
      <c r="AP10">
        <f t="shared" si="12"/>
        <v>-6.4863325745687046</v>
      </c>
      <c r="AQ10">
        <f t="shared" si="13"/>
        <v>-91.177456617934027</v>
      </c>
      <c r="AR10">
        <f t="shared" si="14"/>
        <v>165.62020954825456</v>
      </c>
      <c r="AS10">
        <f t="shared" si="15"/>
        <v>-21.182684237875783</v>
      </c>
      <c r="AT10">
        <f t="shared" si="16"/>
        <v>35.072303142312506</v>
      </c>
      <c r="AU10">
        <f t="shared" si="17"/>
        <v>179.50982845269127</v>
      </c>
      <c r="AW10">
        <v>7</v>
      </c>
      <c r="AX10">
        <f>(R10*SUMPRODUCT(K11:$K$23, X11:$X$23)-$AZ$3*SUMPRODUCT(K10:$K$22, W11:$W$23))/Z10</f>
        <v>498.99458699003594</v>
      </c>
    </row>
    <row r="11" spans="1:52" x14ac:dyDescent="0.25">
      <c r="A11" t="s">
        <v>33</v>
      </c>
      <c r="C11" s="24">
        <f>AU25</f>
        <v>1350.0516435412769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1.8096469999999999E-3</v>
      </c>
      <c r="O11">
        <f t="shared" si="29"/>
        <v>534.08657380724924</v>
      </c>
      <c r="P11">
        <f t="shared" si="30"/>
        <v>26.704328690362463</v>
      </c>
      <c r="Q11" s="5">
        <f t="shared" si="31"/>
        <v>12.5</v>
      </c>
      <c r="R11">
        <f t="shared" si="0"/>
        <v>100000</v>
      </c>
      <c r="S11">
        <f t="shared" si="1"/>
        <v>538.72605564560183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460.03393048183102</v>
      </c>
      <c r="AC11">
        <f t="shared" si="2"/>
        <v>490.7978155555387</v>
      </c>
      <c r="AE11">
        <f t="shared" si="3"/>
        <v>486.57108932295603</v>
      </c>
      <c r="AF11">
        <f t="shared" si="4"/>
        <v>-24.328554466147803</v>
      </c>
      <c r="AG11">
        <f t="shared" si="5"/>
        <v>-11.387926442674408</v>
      </c>
      <c r="AH11">
        <f t="shared" si="6"/>
        <v>-166.83528116333608</v>
      </c>
      <c r="AI11">
        <f t="shared" si="7"/>
        <v>284.01932725079769</v>
      </c>
      <c r="AJ11">
        <f t="shared" si="8"/>
        <v>-30.763885073707684</v>
      </c>
      <c r="AK11">
        <f t="shared" si="32"/>
        <v>64.559352573704757</v>
      </c>
      <c r="AL11">
        <f t="shared" si="9"/>
        <v>317.81479475079476</v>
      </c>
      <c r="AN11">
        <f t="shared" si="10"/>
        <v>252.28047322690088</v>
      </c>
      <c r="AO11">
        <f t="shared" si="11"/>
        <v>-12.614023661345046</v>
      </c>
      <c r="AP11">
        <f t="shared" si="12"/>
        <v>-5.9044845348880743</v>
      </c>
      <c r="AQ11">
        <f t="shared" si="13"/>
        <v>-86.501817733139518</v>
      </c>
      <c r="AR11">
        <f t="shared" si="14"/>
        <v>147.26014729752822</v>
      </c>
      <c r="AS11">
        <f t="shared" si="15"/>
        <v>-15.950654806664041</v>
      </c>
      <c r="AT11">
        <f t="shared" si="16"/>
        <v>33.473143752086393</v>
      </c>
      <c r="AU11">
        <f t="shared" si="17"/>
        <v>164.78263624295059</v>
      </c>
      <c r="AW11">
        <v>8</v>
      </c>
      <c r="AX11">
        <f>(R11*SUMPRODUCT(K12:$K$23, X12:$X$23)-$AZ$3*SUMPRODUCT(K11:$K$22, W12:$W$23))/Z11</f>
        <v>538.72605564560183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1.8942099999999999E-3</v>
      </c>
      <c r="O12">
        <f t="shared" si="29"/>
        <v>534.08657380724924</v>
      </c>
      <c r="P12">
        <f t="shared" si="30"/>
        <v>26.704328690362463</v>
      </c>
      <c r="Q12" s="5">
        <f t="shared" si="31"/>
        <v>12.5</v>
      </c>
      <c r="R12">
        <f t="shared" si="0"/>
        <v>100000</v>
      </c>
      <c r="S12">
        <f t="shared" si="1"/>
        <v>572.23240839434322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490.7978155555387</v>
      </c>
      <c r="AC12">
        <f t="shared" si="2"/>
        <v>515.12251782701685</v>
      </c>
      <c r="AE12">
        <f t="shared" si="3"/>
        <v>480.78371060662005</v>
      </c>
      <c r="AF12">
        <f t="shared" si="4"/>
        <v>-24.039185530331</v>
      </c>
      <c r="AG12">
        <f t="shared" si="5"/>
        <v>-11.252476054100685</v>
      </c>
      <c r="AH12">
        <f t="shared" si="6"/>
        <v>-172.56899317582631</v>
      </c>
      <c r="AI12">
        <f t="shared" si="7"/>
        <v>272.9230558463621</v>
      </c>
      <c r="AJ12">
        <f t="shared" si="8"/>
        <v>-24.324702271478145</v>
      </c>
      <c r="AK12">
        <f t="shared" si="32"/>
        <v>66.327963844227952</v>
      </c>
      <c r="AL12">
        <f t="shared" si="9"/>
        <v>314.92631741911191</v>
      </c>
      <c r="AN12">
        <f t="shared" si="10"/>
        <v>229.63032904321304</v>
      </c>
      <c r="AO12">
        <f t="shared" si="11"/>
        <v>-11.481516452160649</v>
      </c>
      <c r="AP12">
        <f t="shared" si="12"/>
        <v>-5.3743704743944312</v>
      </c>
      <c r="AQ12">
        <f t="shared" si="13"/>
        <v>-82.421832960235363</v>
      </c>
      <c r="AR12">
        <f t="shared" si="14"/>
        <v>130.3526091564226</v>
      </c>
      <c r="AS12">
        <f t="shared" si="15"/>
        <v>-11.617884015725235</v>
      </c>
      <c r="AT12">
        <f t="shared" si="16"/>
        <v>31.679343177203481</v>
      </c>
      <c r="AU12">
        <f t="shared" si="17"/>
        <v>150.41406831790084</v>
      </c>
      <c r="AW12">
        <v>9</v>
      </c>
      <c r="AX12">
        <f>(R12*SUMPRODUCT(K13:$K$23, X13:$X$23)-$AZ$3*SUMPRODUCT(K12:$K$22, W13:$W$23))/Z12</f>
        <v>572.23240839434322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1.9849490000000002E-3</v>
      </c>
      <c r="O13">
        <f t="shared" si="29"/>
        <v>534.08657380724924</v>
      </c>
      <c r="P13">
        <f t="shared" si="30"/>
        <v>26.704328690362463</v>
      </c>
      <c r="Q13" s="5">
        <f t="shared" si="31"/>
        <v>12.5</v>
      </c>
      <c r="R13">
        <f t="shared" si="0"/>
        <v>100000</v>
      </c>
      <c r="S13">
        <f t="shared" si="1"/>
        <v>600.02693592005585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515.12251782701685</v>
      </c>
      <c r="AC13">
        <f t="shared" si="2"/>
        <v>533.66951077511317</v>
      </c>
      <c r="AE13">
        <f t="shared" si="3"/>
        <v>475.02154235496897</v>
      </c>
      <c r="AF13">
        <f t="shared" si="4"/>
        <v>-23.751077117748448</v>
      </c>
      <c r="AG13">
        <f t="shared" si="5"/>
        <v>-11.117615702468568</v>
      </c>
      <c r="AH13">
        <f t="shared" si="6"/>
        <v>-178.68472872888881</v>
      </c>
      <c r="AI13">
        <f t="shared" si="7"/>
        <v>261.46812080586312</v>
      </c>
      <c r="AJ13">
        <f t="shared" si="8"/>
        <v>-18.546992948096317</v>
      </c>
      <c r="AK13">
        <f t="shared" si="32"/>
        <v>67.647508814496632</v>
      </c>
      <c r="AL13">
        <f t="shared" si="9"/>
        <v>310.56863667226344</v>
      </c>
      <c r="AN13">
        <f t="shared" si="10"/>
        <v>208.99455701684545</v>
      </c>
      <c r="AO13">
        <f t="shared" si="11"/>
        <v>-10.449727850842271</v>
      </c>
      <c r="AP13">
        <f t="shared" si="12"/>
        <v>-4.8914016768625777</v>
      </c>
      <c r="AQ13">
        <f t="shared" si="13"/>
        <v>-78.615667704735785</v>
      </c>
      <c r="AR13">
        <f t="shared" si="14"/>
        <v>115.0377597844048</v>
      </c>
      <c r="AS13">
        <f t="shared" si="15"/>
        <v>-8.1600942895456434</v>
      </c>
      <c r="AT13">
        <f t="shared" si="16"/>
        <v>29.762778900275659</v>
      </c>
      <c r="AU13">
        <f t="shared" si="17"/>
        <v>136.64044439513481</v>
      </c>
      <c r="AW13">
        <v>10</v>
      </c>
      <c r="AX13">
        <f>(R13*SUMPRODUCT(K14:$K$23, X14:$X$23)-$AZ$3*SUMPRODUCT(K13:$K$22, W14:$W$23))/Z13</f>
        <v>600.02693592005585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2.0842399999999998E-3</v>
      </c>
      <c r="O14">
        <f t="shared" si="29"/>
        <v>534.08657380724924</v>
      </c>
      <c r="P14">
        <f t="shared" si="30"/>
        <v>26.704328690362463</v>
      </c>
      <c r="Q14" s="5">
        <f t="shared" si="31"/>
        <v>12.5</v>
      </c>
      <c r="R14">
        <f t="shared" si="0"/>
        <v>100000</v>
      </c>
      <c r="S14">
        <f t="shared" si="1"/>
        <v>622.50446972501186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533.66951077511317</v>
      </c>
      <c r="AC14">
        <f t="shared" si="2"/>
        <v>546.97066212632171</v>
      </c>
      <c r="AE14">
        <f t="shared" si="3"/>
        <v>469.28126803198137</v>
      </c>
      <c r="AF14">
        <f t="shared" si="4"/>
        <v>-23.46406340159907</v>
      </c>
      <c r="AG14">
        <f t="shared" si="5"/>
        <v>-10.983267766092169</v>
      </c>
      <c r="AH14">
        <f t="shared" si="6"/>
        <v>-185.3742348137047</v>
      </c>
      <c r="AI14">
        <f t="shared" si="7"/>
        <v>249.45970205058543</v>
      </c>
      <c r="AJ14">
        <f t="shared" si="8"/>
        <v>-13.301151351208546</v>
      </c>
      <c r="AK14">
        <f t="shared" si="32"/>
        <v>68.564070078384688</v>
      </c>
      <c r="AL14">
        <f t="shared" si="9"/>
        <v>304.72262077776156</v>
      </c>
      <c r="AN14">
        <f t="shared" si="10"/>
        <v>190.19410690343341</v>
      </c>
      <c r="AO14">
        <f t="shared" si="11"/>
        <v>-9.5097053451716711</v>
      </c>
      <c r="AP14">
        <f t="shared" si="12"/>
        <v>-4.4513875706430426</v>
      </c>
      <c r="AQ14">
        <f t="shared" si="13"/>
        <v>-75.129968816264707</v>
      </c>
      <c r="AR14">
        <f t="shared" si="14"/>
        <v>101.103045171354</v>
      </c>
      <c r="AS14">
        <f t="shared" si="15"/>
        <v>-5.3907981723619551</v>
      </c>
      <c r="AT14">
        <f t="shared" si="16"/>
        <v>27.788200728553463</v>
      </c>
      <c r="AU14">
        <f t="shared" si="17"/>
        <v>123.50044772754549</v>
      </c>
      <c r="AW14">
        <v>11</v>
      </c>
      <c r="AX14">
        <f>(R14*SUMPRODUCT(K15:$K$23, X15:$X$23)-$AZ$3*SUMPRODUCT(K14:$K$22, W15:$W$23))/Z14</f>
        <v>622.50446972501186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2.1892320000000002E-3</v>
      </c>
      <c r="O15">
        <f t="shared" si="29"/>
        <v>534.08657380724924</v>
      </c>
      <c r="P15">
        <f t="shared" si="30"/>
        <v>26.704328690362463</v>
      </c>
      <c r="Q15" s="5">
        <f t="shared" si="31"/>
        <v>12.5</v>
      </c>
      <c r="R15">
        <f t="shared" si="0"/>
        <v>100000</v>
      </c>
      <c r="S15">
        <f t="shared" si="1"/>
        <v>640.16400266976473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546.97066212632171</v>
      </c>
      <c r="AC15">
        <f t="shared" si="2"/>
        <v>555.63112287548415</v>
      </c>
      <c r="AE15">
        <f t="shared" si="3"/>
        <v>463.56108978268537</v>
      </c>
      <c r="AF15">
        <f t="shared" si="4"/>
        <v>-23.178054489134269</v>
      </c>
      <c r="AG15">
        <f t="shared" si="5"/>
        <v>-10.849390167173151</v>
      </c>
      <c r="AH15">
        <f t="shared" si="6"/>
        <v>-192.35937006477994</v>
      </c>
      <c r="AI15">
        <f t="shared" si="7"/>
        <v>237.17427506159797</v>
      </c>
      <c r="AJ15">
        <f t="shared" si="8"/>
        <v>-8.6604607491624392</v>
      </c>
      <c r="AK15">
        <f t="shared" si="32"/>
        <v>69.114758819391099</v>
      </c>
      <c r="AL15">
        <f t="shared" si="9"/>
        <v>297.62857313182661</v>
      </c>
      <c r="AN15">
        <f t="shared" si="10"/>
        <v>173.06648747603072</v>
      </c>
      <c r="AO15">
        <f t="shared" si="11"/>
        <v>-8.6533243738015351</v>
      </c>
      <c r="AP15">
        <f t="shared" si="12"/>
        <v>-4.0505251387036845</v>
      </c>
      <c r="AQ15">
        <f t="shared" si="13"/>
        <v>-71.815692136326618</v>
      </c>
      <c r="AR15">
        <f t="shared" si="14"/>
        <v>88.546945827198854</v>
      </c>
      <c r="AS15">
        <f t="shared" si="15"/>
        <v>-3.2333074427886555</v>
      </c>
      <c r="AT15">
        <f t="shared" si="16"/>
        <v>25.803392056120341</v>
      </c>
      <c r="AU15">
        <f t="shared" si="17"/>
        <v>111.11703044053054</v>
      </c>
      <c r="AW15">
        <v>12</v>
      </c>
      <c r="AX15">
        <f>(R15*SUMPRODUCT(K16:$K$23, X16:$X$23)-$AZ$3*SUMPRODUCT(K15:$K$22, W16:$W$23))/Z15</f>
        <v>640.16400266976473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2.8741389999999999E-3</v>
      </c>
      <c r="O16">
        <f t="shared" si="29"/>
        <v>534.08657380724924</v>
      </c>
      <c r="P16">
        <f t="shared" si="30"/>
        <v>26.704328690362463</v>
      </c>
      <c r="Q16" s="5">
        <f t="shared" si="31"/>
        <v>12.5</v>
      </c>
      <c r="R16">
        <f t="shared" si="0"/>
        <v>100000</v>
      </c>
      <c r="S16">
        <f t="shared" si="1"/>
        <v>633.84893588513194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555.63112287548415</v>
      </c>
      <c r="AC16">
        <f t="shared" si="2"/>
        <v>543.06724603149553</v>
      </c>
      <c r="AE16">
        <f t="shared" si="3"/>
        <v>457.59313987783162</v>
      </c>
      <c r="AF16">
        <f t="shared" si="4"/>
        <v>-22.879656993891583</v>
      </c>
      <c r="AG16">
        <f t="shared" si="5"/>
        <v>-10.709713610095731</v>
      </c>
      <c r="AH16">
        <f t="shared" si="6"/>
        <v>-249.46124324551096</v>
      </c>
      <c r="AI16">
        <f t="shared" si="7"/>
        <v>174.54252602833338</v>
      </c>
      <c r="AJ16">
        <f t="shared" si="8"/>
        <v>12.563876843988623</v>
      </c>
      <c r="AK16">
        <f t="shared" si="32"/>
        <v>69.324122403159706</v>
      </c>
      <c r="AL16">
        <f t="shared" si="9"/>
        <v>256.43052527548173</v>
      </c>
      <c r="AN16">
        <f t="shared" si="10"/>
        <v>157.37207684444348</v>
      </c>
      <c r="AO16">
        <f t="shared" si="11"/>
        <v>-7.8686038422221758</v>
      </c>
      <c r="AP16">
        <f t="shared" si="12"/>
        <v>-3.6832061636237361</v>
      </c>
      <c r="AQ16">
        <f t="shared" si="13"/>
        <v>-85.792881318596997</v>
      </c>
      <c r="AR16">
        <f t="shared" si="14"/>
        <v>60.027385520000607</v>
      </c>
      <c r="AS16">
        <f t="shared" si="15"/>
        <v>4.32087638526263</v>
      </c>
      <c r="AT16">
        <f t="shared" si="16"/>
        <v>23.841443778891282</v>
      </c>
      <c r="AU16">
        <f t="shared" si="17"/>
        <v>88.189705684154518</v>
      </c>
      <c r="AW16">
        <v>13</v>
      </c>
      <c r="AX16">
        <f>(R16*SUMPRODUCT(K17:$K$23, X17:$X$23)-$AZ$3*SUMPRODUCT(K16:$K$22, W17:$W$23))/Z16</f>
        <v>633.84893588513194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3.657909E-3</v>
      </c>
      <c r="O17">
        <f t="shared" si="29"/>
        <v>534.08657380724924</v>
      </c>
      <c r="P17">
        <f t="shared" si="30"/>
        <v>26.704328690362463</v>
      </c>
      <c r="Q17" s="5">
        <f t="shared" si="31"/>
        <v>12.5</v>
      </c>
      <c r="R17">
        <f t="shared" si="0"/>
        <v>100000</v>
      </c>
      <c r="S17">
        <f t="shared" si="1"/>
        <v>603.9329591151444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543.06724603149553</v>
      </c>
      <c r="AC17">
        <f t="shared" si="2"/>
        <v>510.36882980220821</v>
      </c>
      <c r="AE17">
        <f t="shared" si="3"/>
        <v>451.34337441435588</v>
      </c>
      <c r="AF17">
        <f t="shared" si="4"/>
        <v>-22.567168720717795</v>
      </c>
      <c r="AG17">
        <f t="shared" si="5"/>
        <v>-10.563441316192982</v>
      </c>
      <c r="AH17">
        <f t="shared" si="6"/>
        <v>-313.4012624143333</v>
      </c>
      <c r="AI17">
        <f t="shared" si="7"/>
        <v>104.81150196311177</v>
      </c>
      <c r="AJ17">
        <f t="shared" si="8"/>
        <v>32.698416229287318</v>
      </c>
      <c r="AK17">
        <f t="shared" si="32"/>
        <v>68.029041620759372</v>
      </c>
      <c r="AL17">
        <f t="shared" si="9"/>
        <v>205.53895981315844</v>
      </c>
      <c r="AN17">
        <f t="shared" si="10"/>
        <v>142.98728164905171</v>
      </c>
      <c r="AO17">
        <f t="shared" si="11"/>
        <v>-7.1493640824525855</v>
      </c>
      <c r="AP17">
        <f t="shared" si="12"/>
        <v>-3.3465380113790206</v>
      </c>
      <c r="AQ17">
        <f t="shared" si="13"/>
        <v>-99.286700809895152</v>
      </c>
      <c r="AR17">
        <f t="shared" si="14"/>
        <v>33.204678745324934</v>
      </c>
      <c r="AS17">
        <f t="shared" si="15"/>
        <v>10.358981467096323</v>
      </c>
      <c r="AT17">
        <f t="shared" si="16"/>
        <v>21.551856714777966</v>
      </c>
      <c r="AU17">
        <f t="shared" si="17"/>
        <v>65.115516927199224</v>
      </c>
      <c r="AW17">
        <v>14</v>
      </c>
      <c r="AX17">
        <f>(R17*SUMPRODUCT(K18:$K$23, X18:$X$23)-$AZ$3*SUMPRODUCT(K17:$K$22, W18:$W$23))/Z17</f>
        <v>603.9329591151444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4.4868319999999996E-3</v>
      </c>
      <c r="O18">
        <f t="shared" si="29"/>
        <v>534.08657380724924</v>
      </c>
      <c r="P18">
        <f t="shared" si="30"/>
        <v>26.704328690362463</v>
      </c>
      <c r="Q18" s="5">
        <f t="shared" si="31"/>
        <v>12.5</v>
      </c>
      <c r="R18">
        <f t="shared" si="0"/>
        <v>100000</v>
      </c>
      <c r="S18">
        <f t="shared" si="1"/>
        <v>552.59152841177638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510.36882980220821</v>
      </c>
      <c r="AC18">
        <f t="shared" si="2"/>
        <v>460.2163726966931</v>
      </c>
      <c r="AE18">
        <f t="shared" si="3"/>
        <v>444.80483877490207</v>
      </c>
      <c r="AF18">
        <f t="shared" si="4"/>
        <v>-22.240241938745104</v>
      </c>
      <c r="AG18">
        <f t="shared" si="5"/>
        <v>-10.410410516503434</v>
      </c>
      <c r="AH18">
        <f t="shared" si="6"/>
        <v>-379.17109222093427</v>
      </c>
      <c r="AI18">
        <f t="shared" si="7"/>
        <v>32.983094098719278</v>
      </c>
      <c r="AJ18">
        <f t="shared" si="8"/>
        <v>50.152457105515111</v>
      </c>
      <c r="AK18">
        <f t="shared" si="32"/>
        <v>65.305339864685564</v>
      </c>
      <c r="AL18">
        <f t="shared" si="9"/>
        <v>148.44089106891994</v>
      </c>
      <c r="AN18">
        <f t="shared" si="10"/>
        <v>129.80816430231604</v>
      </c>
      <c r="AO18">
        <f t="shared" si="11"/>
        <v>-6.4904082151158029</v>
      </c>
      <c r="AP18">
        <f t="shared" si="12"/>
        <v>-3.0380880803877766</v>
      </c>
      <c r="AQ18">
        <f t="shared" si="13"/>
        <v>-110.65415469234966</v>
      </c>
      <c r="AR18">
        <f t="shared" si="14"/>
        <v>9.6255133144628093</v>
      </c>
      <c r="AS18">
        <f t="shared" si="15"/>
        <v>14.636078173178586</v>
      </c>
      <c r="AT18">
        <f t="shared" si="16"/>
        <v>19.058170118656577</v>
      </c>
      <c r="AU18">
        <f t="shared" si="17"/>
        <v>43.319761606297966</v>
      </c>
      <c r="AW18">
        <v>15</v>
      </c>
      <c r="AX18">
        <f>(R18*SUMPRODUCT(K19:$K$23, X19:$X$23)-$AZ$3*SUMPRODUCT(K18:$K$22, W19:$W$23))/Z18</f>
        <v>552.59152841177638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5.3970320000000004E-3</v>
      </c>
      <c r="O19">
        <f t="shared" si="29"/>
        <v>534.08657380724924</v>
      </c>
      <c r="P19">
        <f t="shared" si="30"/>
        <v>26.704328690362463</v>
      </c>
      <c r="Q19" s="5">
        <f t="shared" si="31"/>
        <v>12.5</v>
      </c>
      <c r="R19">
        <f t="shared" si="0"/>
        <v>100000</v>
      </c>
      <c r="S19">
        <f t="shared" si="1"/>
        <v>480.85784963721301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460.2163726966931</v>
      </c>
      <c r="AC19">
        <f t="shared" si="2"/>
        <v>394.30809497052883</v>
      </c>
      <c r="AE19">
        <f t="shared" si="3"/>
        <v>437.95616443853004</v>
      </c>
      <c r="AF19">
        <f t="shared" si="4"/>
        <v>-21.8978082219265</v>
      </c>
      <c r="AG19">
        <f t="shared" si="5"/>
        <v>-10.250121092647694</v>
      </c>
      <c r="AH19">
        <f t="shared" si="6"/>
        <v>-449.48254952564452</v>
      </c>
      <c r="AI19">
        <f t="shared" si="7"/>
        <v>-43.674314401688662</v>
      </c>
      <c r="AJ19">
        <f t="shared" si="8"/>
        <v>65.908277726164272</v>
      </c>
      <c r="AK19">
        <f t="shared" si="32"/>
        <v>61.339231023930765</v>
      </c>
      <c r="AL19">
        <f t="shared" si="9"/>
        <v>83.573194348406375</v>
      </c>
      <c r="AN19">
        <f t="shared" si="10"/>
        <v>117.7349262071465</v>
      </c>
      <c r="AO19">
        <f t="shared" si="11"/>
        <v>-5.8867463103573243</v>
      </c>
      <c r="AP19">
        <f t="shared" si="12"/>
        <v>-2.7555206398437937</v>
      </c>
      <c r="AQ19">
        <f t="shared" si="13"/>
        <v>-120.83354247940827</v>
      </c>
      <c r="AR19">
        <f t="shared" si="14"/>
        <v>-11.740883222462877</v>
      </c>
      <c r="AS19">
        <f t="shared" si="15"/>
        <v>17.717997472368477</v>
      </c>
      <c r="AT19">
        <f t="shared" si="16"/>
        <v>16.489709301076001</v>
      </c>
      <c r="AU19">
        <f t="shared" si="17"/>
        <v>22.466823550981601</v>
      </c>
      <c r="AW19">
        <v>16</v>
      </c>
      <c r="AX19">
        <f>(R19*SUMPRODUCT(K20:$K$23, X20:$X$23)-$AZ$3*SUMPRODUCT(K19:$K$22, W20:$W$23))/Z19</f>
        <v>480.85784963721301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6.3737730000000001E-3</v>
      </c>
      <c r="O20">
        <f t="shared" si="29"/>
        <v>534.08657380724924</v>
      </c>
      <c r="P20">
        <f t="shared" si="30"/>
        <v>26.704328690362463</v>
      </c>
      <c r="Q20" s="5">
        <f t="shared" si="31"/>
        <v>12.5</v>
      </c>
      <c r="R20">
        <f t="shared" si="0"/>
        <v>100000</v>
      </c>
      <c r="S20">
        <f t="shared" si="1"/>
        <v>390.15897429972608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394.30809497052883</v>
      </c>
      <c r="AC20">
        <f t="shared" si="2"/>
        <v>314.69560959675937</v>
      </c>
      <c r="AE20">
        <f t="shared" si="3"/>
        <v>430.78516961806281</v>
      </c>
      <c r="AF20">
        <f t="shared" si="4"/>
        <v>-21.539258480903143</v>
      </c>
      <c r="AG20">
        <f t="shared" si="5"/>
        <v>-10.082287936654168</v>
      </c>
      <c r="AH20">
        <f t="shared" si="6"/>
        <v>-522.65556053638704</v>
      </c>
      <c r="AI20">
        <f t="shared" si="7"/>
        <v>-123.49193733588152</v>
      </c>
      <c r="AJ20">
        <f t="shared" si="8"/>
        <v>79.612485373769459</v>
      </c>
      <c r="AK20">
        <f t="shared" si="32"/>
        <v>56.2487804275382</v>
      </c>
      <c r="AL20">
        <f t="shared" si="9"/>
        <v>12.369328465426143</v>
      </c>
      <c r="AN20">
        <f t="shared" si="10"/>
        <v>106.67866765962482</v>
      </c>
      <c r="AO20">
        <f t="shared" si="11"/>
        <v>-5.3339333829812414</v>
      </c>
      <c r="AP20">
        <f t="shared" si="12"/>
        <v>-2.4967550414898874</v>
      </c>
      <c r="AQ20">
        <f t="shared" si="13"/>
        <v>-129.42924402980259</v>
      </c>
      <c r="AR20">
        <f t="shared" si="14"/>
        <v>-30.581264794648899</v>
      </c>
      <c r="AS20">
        <f t="shared" si="15"/>
        <v>19.715056291921581</v>
      </c>
      <c r="AT20">
        <f t="shared" si="16"/>
        <v>13.929321101765604</v>
      </c>
      <c r="AU20">
        <f t="shared" si="17"/>
        <v>3.0631125990382846</v>
      </c>
      <c r="AW20">
        <v>17</v>
      </c>
      <c r="AX20">
        <f>(R20*SUMPRODUCT(K21:$K$23, X21:$X$23)-$AZ$3*SUMPRODUCT(K20:$K$22, W21:$W$23))/Z20</f>
        <v>390.15897429972608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7.4983330000000003E-3</v>
      </c>
      <c r="O21">
        <f t="shared" si="29"/>
        <v>534.08657380724924</v>
      </c>
      <c r="P21">
        <f t="shared" si="30"/>
        <v>26.704328690362463</v>
      </c>
      <c r="Q21" s="5">
        <f t="shared" si="31"/>
        <v>12.5</v>
      </c>
      <c r="R21">
        <f t="shared" si="0"/>
        <v>100000</v>
      </c>
      <c r="S21">
        <f t="shared" si="1"/>
        <v>279.97043248389747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314.69560959675937</v>
      </c>
      <c r="AC21">
        <f t="shared" si="2"/>
        <v>221.86793804544854</v>
      </c>
      <c r="AE21">
        <f t="shared" si="3"/>
        <v>423.24714726862453</v>
      </c>
      <c r="AF21">
        <f t="shared" si="4"/>
        <v>-21.162357363431227</v>
      </c>
      <c r="AG21">
        <f t="shared" si="5"/>
        <v>-9.9058647049367128</v>
      </c>
      <c r="AH21">
        <f t="shared" si="6"/>
        <v>-604.80281880732696</v>
      </c>
      <c r="AI21">
        <f t="shared" si="7"/>
        <v>-212.62389360707039</v>
      </c>
      <c r="AJ21">
        <f t="shared" si="8"/>
        <v>92.827671551310829</v>
      </c>
      <c r="AK21">
        <f t="shared" si="32"/>
        <v>50.174627965136686</v>
      </c>
      <c r="AL21">
        <f t="shared" si="9"/>
        <v>-69.621594090622864</v>
      </c>
      <c r="AN21">
        <f t="shared" si="10"/>
        <v>96.550170701954173</v>
      </c>
      <c r="AO21">
        <f t="shared" si="11"/>
        <v>-4.8275085350977083</v>
      </c>
      <c r="AP21">
        <f t="shared" si="12"/>
        <v>-2.2597031885133787</v>
      </c>
      <c r="AQ21">
        <f t="shared" si="13"/>
        <v>-137.96623503243453</v>
      </c>
      <c r="AR21">
        <f t="shared" si="14"/>
        <v>-48.503276054091437</v>
      </c>
      <c r="AS21">
        <f t="shared" si="15"/>
        <v>21.175636013101585</v>
      </c>
      <c r="AT21">
        <f t="shared" si="16"/>
        <v>11.445721314847727</v>
      </c>
      <c r="AU21">
        <f t="shared" si="17"/>
        <v>-15.881918726142125</v>
      </c>
      <c r="AW21">
        <v>18</v>
      </c>
      <c r="AX21">
        <f>(R21*SUMPRODUCT(K22:$K$23, X22:$X$23)-$AZ$3*SUMPRODUCT(K21:$K$22, W22:$W$23))/Z21</f>
        <v>279.97043248389747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8.7783159999999995E-3</v>
      </c>
      <c r="O22">
        <f t="shared" si="29"/>
        <v>534.08657380724924</v>
      </c>
      <c r="P22">
        <f t="shared" si="30"/>
        <v>26.704328690362463</v>
      </c>
      <c r="Q22" s="5">
        <f t="shared" si="31"/>
        <v>12.5</v>
      </c>
      <c r="R22">
        <f t="shared" si="0"/>
        <v>100000</v>
      </c>
      <c r="S22">
        <f t="shared" si="1"/>
        <v>149.87189256126493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221.86793804544854</v>
      </c>
      <c r="AC22">
        <f t="shared" si="2"/>
        <v>116.53857616769344</v>
      </c>
      <c r="AE22">
        <f t="shared" si="3"/>
        <v>415.29927859111575</v>
      </c>
      <c r="AF22">
        <f t="shared" si="4"/>
        <v>-20.76496392955579</v>
      </c>
      <c r="AG22">
        <f t="shared" si="5"/>
        <v>-9.7198492472541638</v>
      </c>
      <c r="AH22">
        <f t="shared" si="6"/>
        <v>-695.65448506544965</v>
      </c>
      <c r="AI22">
        <f t="shared" si="7"/>
        <v>-310.84001965114385</v>
      </c>
      <c r="AJ22">
        <f t="shared" si="8"/>
        <v>105.3293618777551</v>
      </c>
      <c r="AK22">
        <f t="shared" si="32"/>
        <v>43.148157689490603</v>
      </c>
      <c r="AL22">
        <f t="shared" si="9"/>
        <v>-162.36250008389814</v>
      </c>
      <c r="AN22">
        <f t="shared" si="10"/>
        <v>87.269472338641378</v>
      </c>
      <c r="AO22">
        <f t="shared" si="11"/>
        <v>-4.3634736169320698</v>
      </c>
      <c r="AP22">
        <f t="shared" si="12"/>
        <v>-2.0424935913605449</v>
      </c>
      <c r="AQ22">
        <f t="shared" si="13"/>
        <v>-146.18229063056646</v>
      </c>
      <c r="AR22">
        <f t="shared" si="14"/>
        <v>-65.3187855002177</v>
      </c>
      <c r="AS22">
        <f t="shared" si="15"/>
        <v>22.13352708923809</v>
      </c>
      <c r="AT22">
        <f t="shared" si="16"/>
        <v>9.0669961352224941</v>
      </c>
      <c r="AU22">
        <f t="shared" si="17"/>
        <v>-34.118262275757111</v>
      </c>
      <c r="AW22">
        <v>19</v>
      </c>
      <c r="AX22">
        <f>(R22*SUMPRODUCT(K23:$K$23, X23:$X$23)-$AZ$3*SUMPRODUCT(K22:$K$22, W23:$W$23))/Z22</f>
        <v>149.87189256126493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1.019566E-2</v>
      </c>
      <c r="O23">
        <f t="shared" si="29"/>
        <v>534.08657380724924</v>
      </c>
      <c r="P23">
        <f t="shared" si="30"/>
        <v>26.704328690362463</v>
      </c>
      <c r="Q23" s="5">
        <f t="shared" si="31"/>
        <v>12.5</v>
      </c>
      <c r="R23">
        <f t="shared" si="0"/>
        <v>100000</v>
      </c>
      <c r="S23">
        <f t="shared" si="1"/>
        <v>152.96104175376985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116.53857616769344</v>
      </c>
      <c r="AC23">
        <f t="shared" si="2"/>
        <v>116.53857616769342</v>
      </c>
      <c r="AE23">
        <f t="shared" si="3"/>
        <v>406.91203556244432</v>
      </c>
      <c r="AF23">
        <f t="shared" si="4"/>
        <v>-20.345601778122216</v>
      </c>
      <c r="AG23">
        <f t="shared" si="5"/>
        <v>-9.5235504766053634</v>
      </c>
      <c r="AH23">
        <f t="shared" si="6"/>
        <v>-792.80222541007527</v>
      </c>
      <c r="AI23">
        <f t="shared" si="7"/>
        <v>-415.75934210235852</v>
      </c>
      <c r="AJ23">
        <f t="shared" si="8"/>
        <v>0</v>
      </c>
      <c r="AK23">
        <f t="shared" si="32"/>
        <v>35.217350696641091</v>
      </c>
      <c r="AL23">
        <f t="shared" si="9"/>
        <v>-380.54199140571745</v>
      </c>
      <c r="AN23">
        <f t="shared" si="10"/>
        <v>78.766922213133</v>
      </c>
      <c r="AO23">
        <f t="shared" si="11"/>
        <v>-3.9383461106566497</v>
      </c>
      <c r="AP23">
        <f t="shared" si="12"/>
        <v>-1.8434961220715833</v>
      </c>
      <c r="AQ23">
        <f t="shared" si="13"/>
        <v>-153.46459618221624</v>
      </c>
      <c r="AR23">
        <f t="shared" si="14"/>
        <v>-80.479516201811478</v>
      </c>
      <c r="AS23">
        <f t="shared" si="15"/>
        <v>0</v>
      </c>
      <c r="AT23">
        <f t="shared" si="16"/>
        <v>6.8171056160595294</v>
      </c>
      <c r="AU23">
        <f t="shared" si="17"/>
        <v>-73.662410585751942</v>
      </c>
      <c r="AW23">
        <v>20</v>
      </c>
      <c r="AX23">
        <f>(R23*SUMPRODUCT(K$23:$K24, X$23:$X24)-$AZ$3*SUMPRODUCT(K$22:$K23, W$23:$W24))/Z23</f>
        <v>152.96104175376985</v>
      </c>
    </row>
    <row r="25" spans="5:50" x14ac:dyDescent="0.25">
      <c r="AN25" s="6">
        <f t="shared" ref="AN25:AU25" si="33">SUM(AN3:AN23)</f>
        <v>4634.8741823297178</v>
      </c>
      <c r="AO25" s="6">
        <f t="shared" si="33"/>
        <v>-632.30863947192313</v>
      </c>
      <c r="AP25" s="6">
        <f t="shared" si="33"/>
        <v>-720.93362995418011</v>
      </c>
      <c r="AQ25" s="6">
        <f t="shared" si="33"/>
        <v>-2133.6114583773369</v>
      </c>
      <c r="AR25" s="6">
        <f t="shared" si="33"/>
        <v>1148.0204545262784</v>
      </c>
      <c r="AS25" s="6">
        <f t="shared" si="33"/>
        <v>-286.97676162971544</v>
      </c>
      <c r="AT25" s="6">
        <f t="shared" si="33"/>
        <v>489.00795064471436</v>
      </c>
      <c r="AU25" s="7">
        <f t="shared" si="33"/>
        <v>1350.0516435412769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42" priority="1" operator="lessThan">
      <formula>0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787749-3214-41A1-95D6-56A3E33972D7}">
  <sheetPr codeName="Sheet5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'T.45.04.B'!C3*(1+C12)</f>
        <v>2158.368482920519</v>
      </c>
      <c r="K3">
        <v>1</v>
      </c>
      <c r="L3" s="2">
        <v>0</v>
      </c>
      <c r="O3">
        <f>$C$3</f>
        <v>2158.368482920519</v>
      </c>
      <c r="P3">
        <f>O3*B5</f>
        <v>1726.6947863364153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2158.368482920519</v>
      </c>
      <c r="AF3">
        <f t="shared" ref="AF3:AF23" si="4">-$Z3*P3</f>
        <v>-1726.6947863364153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-193.28327411589635</v>
      </c>
      <c r="AJ3">
        <f t="shared" ref="AJ3:AJ23" si="8">AB3-AC3</f>
        <v>0</v>
      </c>
      <c r="AL3">
        <f t="shared" ref="AL3:AL23" si="9">SUM(AI3:AK3)</f>
        <v>-193.28327411589635</v>
      </c>
      <c r="AN3">
        <f t="shared" ref="AN3:AN23" si="10">AE3*$K3</f>
        <v>2158.368482920519</v>
      </c>
      <c r="AO3">
        <f t="shared" ref="AO3:AO23" si="11">AF3*$K3</f>
        <v>-1726.6947863364153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-193.28327411589635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-193.28327411589635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795.60307172722059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100000</v>
      </c>
      <c r="S4">
        <f t="shared" si="1"/>
        <v>610.99145024217148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603.60808291949706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-603.60808291949706</v>
      </c>
      <c r="AK4">
        <f>H4*SUM(AB4, AE4:AF4)</f>
        <v>0</v>
      </c>
      <c r="AL4">
        <f t="shared" si="9"/>
        <v>-812.03208291949704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-191.9949888077231</v>
      </c>
      <c r="AR4">
        <f t="shared" si="14"/>
        <v>-191.9949888077231</v>
      </c>
      <c r="AS4">
        <f t="shared" si="15"/>
        <v>-556.0287065039538</v>
      </c>
      <c r="AT4">
        <f t="shared" si="16"/>
        <v>0</v>
      </c>
      <c r="AU4">
        <f t="shared" si="17"/>
        <v>-748.02369531167687</v>
      </c>
      <c r="AW4">
        <v>1</v>
      </c>
      <c r="AX4">
        <f>(R4*SUMPRODUCT(K5:$K$23, X5:$X$23)-$AZ$3*SUMPRODUCT(K4:$K$22, W5:$W$23))/Z4</f>
        <v>610.99145024217148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2.1892320000000002E-3</v>
      </c>
      <c r="O5">
        <f t="shared" ref="O5:O23" si="29">$C$3</f>
        <v>2158.368482920519</v>
      </c>
      <c r="P5">
        <f t="shared" ref="P5:P23" si="30">O5*$C$5</f>
        <v>107.91842414602596</v>
      </c>
      <c r="Q5" s="5">
        <f t="shared" ref="Q5:Q23" si="31">$C$8</f>
        <v>12.5</v>
      </c>
      <c r="R5">
        <f t="shared" si="0"/>
        <v>100000</v>
      </c>
      <c r="S5">
        <f t="shared" si="1"/>
        <v>1172.4015941439868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603.60808291949706</v>
      </c>
      <c r="AC5">
        <f t="shared" si="2"/>
        <v>1144.1160288225801</v>
      </c>
      <c r="AE5">
        <f t="shared" si="3"/>
        <v>2106.295308492699</v>
      </c>
      <c r="AF5">
        <f t="shared" si="4"/>
        <v>-105.31476542463496</v>
      </c>
      <c r="AG5">
        <f t="shared" si="5"/>
        <v>-12.198422820061296</v>
      </c>
      <c r="AH5">
        <f t="shared" si="6"/>
        <v>-216.27767950963204</v>
      </c>
      <c r="AI5">
        <f t="shared" si="7"/>
        <v>1772.5044407383707</v>
      </c>
      <c r="AJ5">
        <f t="shared" si="8"/>
        <v>-540.50794590308305</v>
      </c>
      <c r="AK5">
        <f>H5*SUM(AB5, AE5:AF5)</f>
        <v>222.87464872575561</v>
      </c>
      <c r="AL5">
        <f t="shared" si="9"/>
        <v>1454.8711435610433</v>
      </c>
      <c r="AN5">
        <f t="shared" si="10"/>
        <v>1787.3252650685783</v>
      </c>
      <c r="AO5">
        <f t="shared" si="11"/>
        <v>-89.366263253428926</v>
      </c>
      <c r="AP5">
        <f t="shared" si="12"/>
        <v>-10.351136050284861</v>
      </c>
      <c r="AQ5">
        <f t="shared" si="13"/>
        <v>-183.52533915797306</v>
      </c>
      <c r="AR5">
        <f t="shared" si="14"/>
        <v>1504.0825266068914</v>
      </c>
      <c r="AS5">
        <f t="shared" si="15"/>
        <v>-458.65530051160408</v>
      </c>
      <c r="AT5">
        <f t="shared" si="16"/>
        <v>189.12328627645908</v>
      </c>
      <c r="AU5">
        <f t="shared" si="17"/>
        <v>1234.5505123717464</v>
      </c>
      <c r="AW5">
        <v>2</v>
      </c>
      <c r="AX5">
        <f>(R5*SUMPRODUCT(K6:$K$23, X6:$X$23)-$AZ$3*SUMPRODUCT(K5:$K$22, W6:$W$23))/Z5</f>
        <v>1172.4015941439868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2.8741389999999999E-3</v>
      </c>
      <c r="O6">
        <f t="shared" si="29"/>
        <v>2158.368482920519</v>
      </c>
      <c r="P6">
        <f t="shared" si="30"/>
        <v>107.91842414602596</v>
      </c>
      <c r="Q6" s="5">
        <f t="shared" si="31"/>
        <v>12.5</v>
      </c>
      <c r="R6">
        <f t="shared" si="0"/>
        <v>100000</v>
      </c>
      <c r="S6">
        <f t="shared" si="1"/>
        <v>1644.0222676369399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1144.1160288225801</v>
      </c>
      <c r="AC6">
        <f t="shared" si="2"/>
        <v>1583.7035679423871</v>
      </c>
      <c r="AE6">
        <f t="shared" si="3"/>
        <v>2079.1785699161164</v>
      </c>
      <c r="AF6">
        <f t="shared" si="4"/>
        <v>-103.95892849580582</v>
      </c>
      <c r="AG6">
        <f t="shared" si="5"/>
        <v>-12.041378629095055</v>
      </c>
      <c r="AH6">
        <f t="shared" si="6"/>
        <v>-280.4797021250252</v>
      </c>
      <c r="AI6">
        <f t="shared" si="7"/>
        <v>1682.6985606661904</v>
      </c>
      <c r="AJ6">
        <f t="shared" si="8"/>
        <v>-439.58753911980693</v>
      </c>
      <c r="AK6">
        <f>H6*SUM(AB6, AE6:AF6)</f>
        <v>266.92155330268417</v>
      </c>
      <c r="AL6">
        <f t="shared" si="9"/>
        <v>1510.0325748490677</v>
      </c>
      <c r="AN6">
        <f t="shared" si="10"/>
        <v>1625.2429517837393</v>
      </c>
      <c r="AO6">
        <f t="shared" si="11"/>
        <v>-81.262147589186966</v>
      </c>
      <c r="AP6">
        <f t="shared" si="12"/>
        <v>-9.4124506811772459</v>
      </c>
      <c r="AQ6">
        <f t="shared" si="13"/>
        <v>-219.24411187803403</v>
      </c>
      <c r="AR6">
        <f t="shared" si="14"/>
        <v>1315.324241635341</v>
      </c>
      <c r="AS6">
        <f t="shared" si="15"/>
        <v>-343.61481018691364</v>
      </c>
      <c r="AT6">
        <f t="shared" si="16"/>
        <v>208.64603909507258</v>
      </c>
      <c r="AU6">
        <f t="shared" si="17"/>
        <v>1180.3554705434999</v>
      </c>
      <c r="AW6">
        <v>3</v>
      </c>
      <c r="AX6">
        <f>(R6*SUMPRODUCT(K7:$K$23, X7:$X$23)-$AZ$3*SUMPRODUCT(K6:$K$22, W7:$W$23))/Z6</f>
        <v>1644.0222676369399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3.657909E-3</v>
      </c>
      <c r="O7">
        <f t="shared" si="29"/>
        <v>2158.368482920519</v>
      </c>
      <c r="P7">
        <f t="shared" si="30"/>
        <v>107.91842414602596</v>
      </c>
      <c r="Q7" s="5">
        <f t="shared" si="31"/>
        <v>12.5</v>
      </c>
      <c r="R7">
        <f t="shared" si="0"/>
        <v>100000</v>
      </c>
      <c r="S7">
        <f t="shared" si="1"/>
        <v>2030.2634670642417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1583.7035679423871</v>
      </c>
      <c r="AC7">
        <f t="shared" si="2"/>
        <v>1929.0619108179462</v>
      </c>
      <c r="AE7">
        <f t="shared" si="3"/>
        <v>2050.7813382134518</v>
      </c>
      <c r="AF7">
        <f t="shared" si="4"/>
        <v>-102.5390669106726</v>
      </c>
      <c r="AG7">
        <f t="shared" si="5"/>
        <v>-11.87691857554433</v>
      </c>
      <c r="AH7">
        <f t="shared" si="6"/>
        <v>-352.37013807819568</v>
      </c>
      <c r="AI7">
        <f t="shared" si="7"/>
        <v>1583.9952146490393</v>
      </c>
      <c r="AJ7">
        <f t="shared" si="8"/>
        <v>-345.35834287555917</v>
      </c>
      <c r="AK7">
        <f>H7*SUM(AB7, AE7:AF7)</f>
        <v>302.2286054642089</v>
      </c>
      <c r="AL7">
        <f t="shared" si="9"/>
        <v>1540.865477237689</v>
      </c>
      <c r="AN7">
        <f t="shared" si="10"/>
        <v>1476.6855490160794</v>
      </c>
      <c r="AO7">
        <f t="shared" si="11"/>
        <v>-73.834277450803981</v>
      </c>
      <c r="AP7">
        <f t="shared" si="12"/>
        <v>-8.5520936340417837</v>
      </c>
      <c r="AQ7">
        <f t="shared" si="13"/>
        <v>-253.72763107848871</v>
      </c>
      <c r="AR7">
        <f t="shared" si="14"/>
        <v>1140.5715468527451</v>
      </c>
      <c r="AS7">
        <f t="shared" si="15"/>
        <v>-248.67871803473452</v>
      </c>
      <c r="AT7">
        <f t="shared" si="16"/>
        <v>217.62272060514888</v>
      </c>
      <c r="AU7">
        <f t="shared" si="17"/>
        <v>1109.5155494231594</v>
      </c>
      <c r="AW7">
        <v>4</v>
      </c>
      <c r="AX7">
        <f>(R7*SUMPRODUCT(K8:$K$23, X8:$X$23)-$AZ$3*SUMPRODUCT(K7:$K$22, W8:$W$23))/Z7</f>
        <v>2030.2634670642417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4.4868319999999996E-3</v>
      </c>
      <c r="O8">
        <f t="shared" si="29"/>
        <v>2158.368482920519</v>
      </c>
      <c r="P8">
        <f t="shared" si="30"/>
        <v>107.91842414602596</v>
      </c>
      <c r="Q8" s="5">
        <f t="shared" si="31"/>
        <v>12.5</v>
      </c>
      <c r="R8">
        <f t="shared" si="0"/>
        <v>100000</v>
      </c>
      <c r="S8">
        <f t="shared" si="1"/>
        <v>2339.4240942253732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1929.0619108179462</v>
      </c>
      <c r="AC8">
        <f t="shared" si="2"/>
        <v>2190.610455052667</v>
      </c>
      <c r="AE8">
        <f t="shared" si="3"/>
        <v>2021.0720134980184</v>
      </c>
      <c r="AF8">
        <f t="shared" si="4"/>
        <v>-101.05360067490092</v>
      </c>
      <c r="AG8">
        <f t="shared" si="5"/>
        <v>-11.704859651462741</v>
      </c>
      <c r="AH8">
        <f t="shared" si="6"/>
        <v>-426.31790660917369</v>
      </c>
      <c r="AI8">
        <f t="shared" si="7"/>
        <v>1481.9956465624809</v>
      </c>
      <c r="AJ8">
        <f t="shared" si="8"/>
        <v>-261.54854423472079</v>
      </c>
      <c r="AK8">
        <f t="shared" ref="AK8:AK23" si="32">H8*SUM(AB8:AB8, AE8:AF8)</f>
        <v>329.36580329396588</v>
      </c>
      <c r="AL8">
        <f t="shared" si="9"/>
        <v>1549.812905621726</v>
      </c>
      <c r="AN8">
        <f t="shared" si="10"/>
        <v>1340.5796526715512</v>
      </c>
      <c r="AO8">
        <f t="shared" si="11"/>
        <v>-67.028982633577556</v>
      </c>
      <c r="AP8">
        <f t="shared" si="12"/>
        <v>-7.763848384090525</v>
      </c>
      <c r="AQ8">
        <f t="shared" si="13"/>
        <v>-282.77721296067472</v>
      </c>
      <c r="AR8">
        <f t="shared" si="14"/>
        <v>983.00960869320829</v>
      </c>
      <c r="AS8">
        <f t="shared" si="15"/>
        <v>-173.485484062528</v>
      </c>
      <c r="AT8">
        <f t="shared" si="16"/>
        <v>218.46875877396545</v>
      </c>
      <c r="AU8">
        <f t="shared" si="17"/>
        <v>1027.9928834046457</v>
      </c>
      <c r="AW8">
        <v>5</v>
      </c>
      <c r="AX8">
        <f>(R8*SUMPRODUCT(K9:$K$23, X9:$X$23)-$AZ$3*SUMPRODUCT(K8:$K$22, W9:$W$23))/Z8</f>
        <v>2339.4240942253732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5.3970320000000004E-3</v>
      </c>
      <c r="O9">
        <f t="shared" si="29"/>
        <v>2158.368482920519</v>
      </c>
      <c r="P9">
        <f t="shared" si="30"/>
        <v>107.91842414602596</v>
      </c>
      <c r="Q9" s="5">
        <f t="shared" si="31"/>
        <v>12.5</v>
      </c>
      <c r="R9">
        <f t="shared" si="0"/>
        <v>100000</v>
      </c>
      <c r="S9">
        <f t="shared" si="1"/>
        <v>2577.0600976657456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2190.610455052667</v>
      </c>
      <c r="AC9">
        <f t="shared" si="2"/>
        <v>2375.9750985311657</v>
      </c>
      <c r="AE9">
        <f t="shared" si="3"/>
        <v>1989.953503031885</v>
      </c>
      <c r="AF9">
        <f t="shared" si="4"/>
        <v>-99.497675151594265</v>
      </c>
      <c r="AG9">
        <f t="shared" si="5"/>
        <v>-11.52463955285366</v>
      </c>
      <c r="AH9">
        <f t="shared" si="6"/>
        <v>-505.37201675562608</v>
      </c>
      <c r="AI9">
        <f t="shared" si="7"/>
        <v>1373.559171571811</v>
      </c>
      <c r="AJ9">
        <f t="shared" si="8"/>
        <v>-185.36464347849869</v>
      </c>
      <c r="AK9">
        <f t="shared" si="32"/>
        <v>349.21684183057323</v>
      </c>
      <c r="AL9">
        <f t="shared" si="9"/>
        <v>1537.4113699238856</v>
      </c>
      <c r="AN9">
        <f t="shared" si="10"/>
        <v>1215.8946036283412</v>
      </c>
      <c r="AO9">
        <f t="shared" si="11"/>
        <v>-60.794730181417073</v>
      </c>
      <c r="AP9">
        <f t="shared" si="12"/>
        <v>-7.041745960258238</v>
      </c>
      <c r="AQ9">
        <f t="shared" si="13"/>
        <v>-308.79068634604755</v>
      </c>
      <c r="AR9">
        <f t="shared" si="14"/>
        <v>839.26744114061842</v>
      </c>
      <c r="AS9">
        <f t="shared" si="15"/>
        <v>-113.26087235988381</v>
      </c>
      <c r="AT9">
        <f t="shared" si="16"/>
        <v>213.37728385662811</v>
      </c>
      <c r="AU9">
        <f t="shared" si="17"/>
        <v>939.38385263736268</v>
      </c>
      <c r="AW9">
        <v>6</v>
      </c>
      <c r="AX9">
        <f>(R9*SUMPRODUCT(K10:$K$23, X10:$X$23)-$AZ$3*SUMPRODUCT(K9:$K$22, W10:$W$23))/Z9</f>
        <v>2577.0600976657456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6.3737730000000001E-3</v>
      </c>
      <c r="O10">
        <f t="shared" si="29"/>
        <v>2158.368482920519</v>
      </c>
      <c r="P10">
        <f t="shared" si="30"/>
        <v>107.91842414602596</v>
      </c>
      <c r="Q10" s="5">
        <f t="shared" si="31"/>
        <v>12.5</v>
      </c>
      <c r="R10">
        <f t="shared" si="0"/>
        <v>100000</v>
      </c>
      <c r="S10">
        <f t="shared" si="1"/>
        <v>2749.4558623218459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2375.9750985311657</v>
      </c>
      <c r="AC10">
        <f t="shared" si="2"/>
        <v>2493.4128337333582</v>
      </c>
      <c r="AE10">
        <f t="shared" si="3"/>
        <v>1957.370456092686</v>
      </c>
      <c r="AF10">
        <f t="shared" si="4"/>
        <v>-97.86852280463431</v>
      </c>
      <c r="AG10">
        <f t="shared" si="5"/>
        <v>-11.335937720908412</v>
      </c>
      <c r="AH10">
        <f t="shared" si="6"/>
        <v>-587.64349133368592</v>
      </c>
      <c r="AI10">
        <f t="shared" si="7"/>
        <v>1260.5225042334575</v>
      </c>
      <c r="AJ10">
        <f t="shared" si="8"/>
        <v>-117.43773520219247</v>
      </c>
      <c r="AK10">
        <f t="shared" si="32"/>
        <v>362.42976961277049</v>
      </c>
      <c r="AL10">
        <f t="shared" si="9"/>
        <v>1505.5145386440356</v>
      </c>
      <c r="AN10">
        <f t="shared" si="10"/>
        <v>1101.7122998946231</v>
      </c>
      <c r="AO10">
        <f t="shared" si="11"/>
        <v>-55.085614994731159</v>
      </c>
      <c r="AP10">
        <f t="shared" si="12"/>
        <v>-6.3804692561339227</v>
      </c>
      <c r="AQ10">
        <f t="shared" si="13"/>
        <v>-330.75704210214388</v>
      </c>
      <c r="AR10">
        <f t="shared" si="14"/>
        <v>709.48917354161415</v>
      </c>
      <c r="AS10">
        <f t="shared" si="15"/>
        <v>-66.100209564978044</v>
      </c>
      <c r="AT10">
        <f t="shared" si="16"/>
        <v>203.99476950696157</v>
      </c>
      <c r="AU10">
        <f t="shared" si="17"/>
        <v>847.38373348359778</v>
      </c>
      <c r="AW10">
        <v>7</v>
      </c>
      <c r="AX10">
        <f>(R10*SUMPRODUCT(K11:$K$23, X11:$X$23)-$AZ$3*SUMPRODUCT(K10:$K$22, W11:$W$23))/Z10</f>
        <v>2749.4558623218459</v>
      </c>
    </row>
    <row r="11" spans="1:52" x14ac:dyDescent="0.25">
      <c r="A11" t="s">
        <v>33</v>
      </c>
      <c r="C11" s="24">
        <f>AU25</f>
        <v>8782.7807641387644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7.4983330000000003E-3</v>
      </c>
      <c r="O11">
        <f t="shared" si="29"/>
        <v>2158.368482920519</v>
      </c>
      <c r="P11">
        <f t="shared" si="30"/>
        <v>107.91842414602596</v>
      </c>
      <c r="Q11" s="5">
        <f t="shared" si="31"/>
        <v>12.5</v>
      </c>
      <c r="R11">
        <f t="shared" si="0"/>
        <v>100000</v>
      </c>
      <c r="S11">
        <f t="shared" si="1"/>
        <v>2858.5043499983849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2493.4128337333582</v>
      </c>
      <c r="AC11">
        <f t="shared" si="2"/>
        <v>2546.9451460954665</v>
      </c>
      <c r="AE11">
        <f t="shared" si="3"/>
        <v>1923.1197360476144</v>
      </c>
      <c r="AF11">
        <f t="shared" si="4"/>
        <v>-96.155986802380724</v>
      </c>
      <c r="AG11">
        <f t="shared" si="5"/>
        <v>-11.137577707800697</v>
      </c>
      <c r="AH11">
        <f t="shared" si="6"/>
        <v>-680.00508718905871</v>
      </c>
      <c r="AI11">
        <f t="shared" si="7"/>
        <v>1135.8210843483741</v>
      </c>
      <c r="AJ11">
        <f t="shared" si="8"/>
        <v>-53.532312362108314</v>
      </c>
      <c r="AK11">
        <f t="shared" si="32"/>
        <v>369.69462420547819</v>
      </c>
      <c r="AL11">
        <f t="shared" si="9"/>
        <v>1451.9833961917441</v>
      </c>
      <c r="AN11">
        <f t="shared" si="10"/>
        <v>997.11135274636456</v>
      </c>
      <c r="AO11">
        <f t="shared" si="11"/>
        <v>-49.855567637318231</v>
      </c>
      <c r="AP11">
        <f t="shared" si="12"/>
        <v>-5.7746821304879736</v>
      </c>
      <c r="AQ11">
        <f t="shared" si="13"/>
        <v>-352.57336277719128</v>
      </c>
      <c r="AR11">
        <f t="shared" si="14"/>
        <v>588.90774020136701</v>
      </c>
      <c r="AS11">
        <f t="shared" si="15"/>
        <v>-27.755773805703996</v>
      </c>
      <c r="AT11">
        <f t="shared" si="16"/>
        <v>191.6816202001977</v>
      </c>
      <c r="AU11">
        <f t="shared" si="17"/>
        <v>752.83358659586077</v>
      </c>
      <c r="AW11">
        <v>8</v>
      </c>
      <c r="AX11">
        <f>(R11*SUMPRODUCT(K12:$K$23, X12:$X$23)-$AZ$3*SUMPRODUCT(K11:$K$22, W12:$W$23))/Z11</f>
        <v>2858.5043499983849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8.7783159999999995E-3</v>
      </c>
      <c r="O12">
        <f t="shared" si="29"/>
        <v>2158.368482920519</v>
      </c>
      <c r="P12">
        <f t="shared" si="30"/>
        <v>107.91842414602596</v>
      </c>
      <c r="Q12" s="5">
        <f t="shared" si="31"/>
        <v>12.5</v>
      </c>
      <c r="R12">
        <f t="shared" si="0"/>
        <v>100000</v>
      </c>
      <c r="S12">
        <f t="shared" si="1"/>
        <v>2906.3225018708754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2546.9451460954665</v>
      </c>
      <c r="AC12">
        <f t="shared" si="2"/>
        <v>2540.924001880639</v>
      </c>
      <c r="AE12">
        <f t="shared" si="3"/>
        <v>1887.0067859382755</v>
      </c>
      <c r="AF12">
        <f t="shared" si="4"/>
        <v>-94.350339296913788</v>
      </c>
      <c r="AG12">
        <f t="shared" si="5"/>
        <v>-10.928432754129059</v>
      </c>
      <c r="AH12">
        <f t="shared" si="6"/>
        <v>-782.15341274904142</v>
      </c>
      <c r="AI12">
        <f t="shared" si="7"/>
        <v>999.57460113819127</v>
      </c>
      <c r="AJ12">
        <f t="shared" si="8"/>
        <v>6.0211442148274728</v>
      </c>
      <c r="AK12">
        <f t="shared" si="32"/>
        <v>371.33970829049042</v>
      </c>
      <c r="AL12">
        <f t="shared" si="9"/>
        <v>1376.9354536435092</v>
      </c>
      <c r="AN12">
        <f t="shared" si="10"/>
        <v>901.26595307286107</v>
      </c>
      <c r="AO12">
        <f t="shared" si="11"/>
        <v>-45.063297653643062</v>
      </c>
      <c r="AP12">
        <f t="shared" si="12"/>
        <v>-5.2196019829602118</v>
      </c>
      <c r="AQ12">
        <f t="shared" si="13"/>
        <v>-373.56953151599004</v>
      </c>
      <c r="AR12">
        <f t="shared" si="14"/>
        <v>477.41352192026778</v>
      </c>
      <c r="AS12">
        <f t="shared" si="15"/>
        <v>2.8757990272236009</v>
      </c>
      <c r="AT12">
        <f t="shared" si="16"/>
        <v>177.3580458746556</v>
      </c>
      <c r="AU12">
        <f t="shared" si="17"/>
        <v>657.64736682214698</v>
      </c>
      <c r="AW12">
        <v>9</v>
      </c>
      <c r="AX12">
        <f>(R12*SUMPRODUCT(K13:$K$23, X13:$X$23)-$AZ$3*SUMPRODUCT(K12:$K$22, W13:$W$23))/Z12</f>
        <v>2906.3225018708754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1.019566E-2</v>
      </c>
      <c r="O13">
        <f t="shared" si="29"/>
        <v>2158.368482920519</v>
      </c>
      <c r="P13">
        <f t="shared" si="30"/>
        <v>107.91842414602596</v>
      </c>
      <c r="Q13" s="5">
        <f t="shared" si="31"/>
        <v>12.5</v>
      </c>
      <c r="R13">
        <f t="shared" si="0"/>
        <v>100000</v>
      </c>
      <c r="S13">
        <f t="shared" si="1"/>
        <v>2896.2300802277646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2540.924001880639</v>
      </c>
      <c r="AC13">
        <f t="shared" si="2"/>
        <v>2480.9630139299998</v>
      </c>
      <c r="AE13">
        <f t="shared" si="3"/>
        <v>1848.8974384717733</v>
      </c>
      <c r="AF13">
        <f t="shared" si="4"/>
        <v>-92.444871923588664</v>
      </c>
      <c r="AG13">
        <f t="shared" si="5"/>
        <v>-10.707725841893803</v>
      </c>
      <c r="AH13">
        <f t="shared" si="6"/>
        <v>-891.38067755170789</v>
      </c>
      <c r="AI13">
        <f t="shared" si="7"/>
        <v>854.36416315458303</v>
      </c>
      <c r="AJ13">
        <f t="shared" si="8"/>
        <v>59.960987950639264</v>
      </c>
      <c r="AK13">
        <f t="shared" si="32"/>
        <v>367.7265129604545</v>
      </c>
      <c r="AL13">
        <f t="shared" si="9"/>
        <v>1282.0516640656767</v>
      </c>
      <c r="AN13">
        <f t="shared" si="10"/>
        <v>813.45679441678158</v>
      </c>
      <c r="AO13">
        <f t="shared" si="11"/>
        <v>-40.672839720839079</v>
      </c>
      <c r="AP13">
        <f t="shared" si="12"/>
        <v>-4.7110630138793628</v>
      </c>
      <c r="AQ13">
        <f t="shared" si="13"/>
        <v>-392.1794976175695</v>
      </c>
      <c r="AR13">
        <f t="shared" si="14"/>
        <v>375.89339406449369</v>
      </c>
      <c r="AS13">
        <f t="shared" si="15"/>
        <v>26.380951173098254</v>
      </c>
      <c r="AT13">
        <f t="shared" si="16"/>
        <v>161.7881144895313</v>
      </c>
      <c r="AU13">
        <f t="shared" si="17"/>
        <v>564.06245972712327</v>
      </c>
      <c r="AW13">
        <v>10</v>
      </c>
      <c r="AX13">
        <f>(R13*SUMPRODUCT(K14:$K$23, X14:$X$23)-$AZ$3*SUMPRODUCT(K13:$K$22, W14:$W$23))/Z13</f>
        <v>2896.2300802277646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1.1804551E-2</v>
      </c>
      <c r="O14">
        <f t="shared" si="29"/>
        <v>2158.368482920519</v>
      </c>
      <c r="P14">
        <f t="shared" si="30"/>
        <v>107.91842414602596</v>
      </c>
      <c r="Q14" s="5">
        <f t="shared" si="31"/>
        <v>12.5</v>
      </c>
      <c r="R14">
        <f t="shared" si="0"/>
        <v>100000</v>
      </c>
      <c r="S14">
        <f t="shared" si="1"/>
        <v>2829.5429657454411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2480.9630139299998</v>
      </c>
      <c r="AC14">
        <f t="shared" si="2"/>
        <v>2370.9869356555168</v>
      </c>
      <c r="AE14">
        <f t="shared" si="3"/>
        <v>1808.5830599808462</v>
      </c>
      <c r="AF14">
        <f t="shared" si="4"/>
        <v>-90.429152999042316</v>
      </c>
      <c r="AG14">
        <f t="shared" si="5"/>
        <v>-10.474248687680213</v>
      </c>
      <c r="AH14">
        <f t="shared" si="6"/>
        <v>-1011.1991663572268</v>
      </c>
      <c r="AI14">
        <f t="shared" si="7"/>
        <v>696.48049193689678</v>
      </c>
      <c r="AJ14">
        <f t="shared" si="8"/>
        <v>109.97607827448292</v>
      </c>
      <c r="AK14">
        <f t="shared" si="32"/>
        <v>359.31843492242302</v>
      </c>
      <c r="AL14">
        <f t="shared" si="9"/>
        <v>1165.7750051338028</v>
      </c>
      <c r="AN14">
        <f t="shared" si="10"/>
        <v>732.99716670193948</v>
      </c>
      <c r="AO14">
        <f t="shared" si="11"/>
        <v>-36.649858335096972</v>
      </c>
      <c r="AP14">
        <f t="shared" si="12"/>
        <v>-4.2450882026299706</v>
      </c>
      <c r="AQ14">
        <f t="shared" si="13"/>
        <v>-409.82697466991652</v>
      </c>
      <c r="AR14">
        <f t="shared" si="14"/>
        <v>282.27524549429597</v>
      </c>
      <c r="AS14">
        <f t="shared" si="15"/>
        <v>44.571994266627939</v>
      </c>
      <c r="AT14">
        <f t="shared" si="16"/>
        <v>145.62748074434614</v>
      </c>
      <c r="AU14">
        <f t="shared" si="17"/>
        <v>472.47472050527006</v>
      </c>
      <c r="AW14">
        <v>11</v>
      </c>
      <c r="AX14">
        <f>(R14*SUMPRODUCT(K15:$K$23, X15:$X$23)-$AZ$3*SUMPRODUCT(K14:$K$22, W15:$W$23))/Z14</f>
        <v>2829.5429657454411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1.3628751999999999E-2</v>
      </c>
      <c r="O15">
        <f t="shared" si="29"/>
        <v>2158.368482920519</v>
      </c>
      <c r="P15">
        <f t="shared" si="30"/>
        <v>107.91842414602596</v>
      </c>
      <c r="Q15" s="5">
        <f t="shared" si="31"/>
        <v>12.5</v>
      </c>
      <c r="R15">
        <f t="shared" si="0"/>
        <v>100000</v>
      </c>
      <c r="S15">
        <f t="shared" si="1"/>
        <v>2707.140193734785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2370.9869356555168</v>
      </c>
      <c r="AC15">
        <f t="shared" si="2"/>
        <v>2214.8208179278959</v>
      </c>
      <c r="AE15">
        <f t="shared" si="3"/>
        <v>1765.8484993851578</v>
      </c>
      <c r="AF15">
        <f t="shared" si="4"/>
        <v>-88.292424969257894</v>
      </c>
      <c r="AG15">
        <f t="shared" si="5"/>
        <v>-10.226755263052691</v>
      </c>
      <c r="AH15">
        <f t="shared" si="6"/>
        <v>-1142.0075020057525</v>
      </c>
      <c r="AI15">
        <f t="shared" si="7"/>
        <v>525.32181714709486</v>
      </c>
      <c r="AJ15">
        <f t="shared" si="8"/>
        <v>156.16611772762099</v>
      </c>
      <c r="AK15">
        <f t="shared" si="32"/>
        <v>346.43382537181117</v>
      </c>
      <c r="AL15">
        <f t="shared" si="9"/>
        <v>1027.9217602465269</v>
      </c>
      <c r="AN15">
        <f t="shared" si="10"/>
        <v>659.2641270790798</v>
      </c>
      <c r="AO15">
        <f t="shared" si="11"/>
        <v>-32.963206353953993</v>
      </c>
      <c r="AP15">
        <f t="shared" si="12"/>
        <v>-3.818069830846377</v>
      </c>
      <c r="AQ15">
        <f t="shared" si="13"/>
        <v>-426.35853482885204</v>
      </c>
      <c r="AR15">
        <f t="shared" si="14"/>
        <v>196.12431606542748</v>
      </c>
      <c r="AS15">
        <f t="shared" si="15"/>
        <v>58.303257226696495</v>
      </c>
      <c r="AT15">
        <f t="shared" si="16"/>
        <v>129.33804545176778</v>
      </c>
      <c r="AU15">
        <f t="shared" si="17"/>
        <v>383.76561874389171</v>
      </c>
      <c r="AW15">
        <v>12</v>
      </c>
      <c r="AX15">
        <f>(R15*SUMPRODUCT(K16:$K$23, X16:$X$23)-$AZ$3*SUMPRODUCT(K15:$K$22, W16:$W$23))/Z15</f>
        <v>2707.140193734785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1.5530428000000001E-2</v>
      </c>
      <c r="O16">
        <f t="shared" si="29"/>
        <v>2158.368482920519</v>
      </c>
      <c r="P16">
        <f t="shared" si="30"/>
        <v>107.91842414602596</v>
      </c>
      <c r="Q16" s="5">
        <f t="shared" si="31"/>
        <v>12.5</v>
      </c>
      <c r="R16">
        <f t="shared" si="0"/>
        <v>100000</v>
      </c>
      <c r="S16">
        <f t="shared" si="1"/>
        <v>2534.7744436198564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2214.8208179278959</v>
      </c>
      <c r="AC16">
        <f t="shared" si="2"/>
        <v>2020.856392446178</v>
      </c>
      <c r="AE16">
        <f t="shared" si="3"/>
        <v>1720.7656314126971</v>
      </c>
      <c r="AF16">
        <f t="shared" si="4"/>
        <v>-86.038281570634851</v>
      </c>
      <c r="AG16">
        <f t="shared" si="5"/>
        <v>-9.9656618241357044</v>
      </c>
      <c r="AH16">
        <f t="shared" si="6"/>
        <v>-1270.6070902916872</v>
      </c>
      <c r="AI16">
        <f t="shared" si="7"/>
        <v>354.15459772623944</v>
      </c>
      <c r="AJ16">
        <f t="shared" si="8"/>
        <v>193.96442548171785</v>
      </c>
      <c r="AK16">
        <f t="shared" si="32"/>
        <v>329.40583671607533</v>
      </c>
      <c r="AL16">
        <f t="shared" si="9"/>
        <v>877.52485992403263</v>
      </c>
      <c r="AN16">
        <f t="shared" si="10"/>
        <v>591.79309648360265</v>
      </c>
      <c r="AO16">
        <f t="shared" si="11"/>
        <v>-29.589654824180133</v>
      </c>
      <c r="AP16">
        <f t="shared" si="12"/>
        <v>-3.4273173300026545</v>
      </c>
      <c r="AQ16">
        <f t="shared" si="13"/>
        <v>-436.97787232095095</v>
      </c>
      <c r="AR16">
        <f t="shared" si="14"/>
        <v>121.79825200846898</v>
      </c>
      <c r="AS16">
        <f t="shared" si="15"/>
        <v>66.706822746832927</v>
      </c>
      <c r="AT16">
        <f t="shared" si="16"/>
        <v>113.28683962030219</v>
      </c>
      <c r="AU16">
        <f t="shared" si="17"/>
        <v>301.79191437560405</v>
      </c>
      <c r="AW16">
        <v>13</v>
      </c>
      <c r="AX16">
        <f>(R16*SUMPRODUCT(K17:$K$23, X17:$X$23)-$AZ$3*SUMPRODUCT(K16:$K$22, W17:$W$23))/Z16</f>
        <v>2534.7744436198564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1.7564712E-2</v>
      </c>
      <c r="O17">
        <f t="shared" si="29"/>
        <v>2158.368482920519</v>
      </c>
      <c r="P17">
        <f t="shared" si="30"/>
        <v>107.91842414602596</v>
      </c>
      <c r="Q17" s="5">
        <f t="shared" si="31"/>
        <v>12.5</v>
      </c>
      <c r="R17">
        <f t="shared" si="0"/>
        <v>100000</v>
      </c>
      <c r="S17">
        <f t="shared" si="1"/>
        <v>2315.7692349664135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2020.856392446178</v>
      </c>
      <c r="AC17">
        <f t="shared" si="2"/>
        <v>1795.3623891657139</v>
      </c>
      <c r="AE17">
        <f t="shared" si="3"/>
        <v>1673.3332223633076</v>
      </c>
      <c r="AF17">
        <f t="shared" si="4"/>
        <v>-83.666661118165393</v>
      </c>
      <c r="AG17">
        <f t="shared" si="5"/>
        <v>-9.6909612260640081</v>
      </c>
      <c r="AH17">
        <f t="shared" si="6"/>
        <v>-1400.3518386427063</v>
      </c>
      <c r="AI17">
        <f t="shared" si="7"/>
        <v>179.62376137637193</v>
      </c>
      <c r="AJ17">
        <f t="shared" si="8"/>
        <v>225.49400328046409</v>
      </c>
      <c r="AK17">
        <f t="shared" si="32"/>
        <v>308.95244914736628</v>
      </c>
      <c r="AL17">
        <f t="shared" si="9"/>
        <v>714.07021380420224</v>
      </c>
      <c r="AN17">
        <f t="shared" si="10"/>
        <v>530.11826986324593</v>
      </c>
      <c r="AO17">
        <f t="shared" si="11"/>
        <v>-26.505913493162296</v>
      </c>
      <c r="AP17">
        <f t="shared" si="12"/>
        <v>-3.0701330313738606</v>
      </c>
      <c r="AQ17">
        <f t="shared" si="13"/>
        <v>-443.63673892318747</v>
      </c>
      <c r="AR17">
        <f t="shared" si="14"/>
        <v>56.905484415522238</v>
      </c>
      <c r="AS17">
        <f t="shared" si="15"/>
        <v>71.437349887040597</v>
      </c>
      <c r="AT17">
        <f t="shared" si="16"/>
        <v>97.877300004060217</v>
      </c>
      <c r="AU17">
        <f t="shared" si="17"/>
        <v>226.22013430662304</v>
      </c>
      <c r="AW17">
        <v>14</v>
      </c>
      <c r="AX17">
        <f>(R17*SUMPRODUCT(K18:$K$23, X18:$X$23)-$AZ$3*SUMPRODUCT(K17:$K$22, W18:$W$23))/Z17</f>
        <v>2315.7692349664135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1.9807176999999999E-2</v>
      </c>
      <c r="O18">
        <f t="shared" si="29"/>
        <v>2158.368482920519</v>
      </c>
      <c r="P18">
        <f t="shared" si="30"/>
        <v>107.91842414602596</v>
      </c>
      <c r="Q18" s="5">
        <f t="shared" si="31"/>
        <v>12.5</v>
      </c>
      <c r="R18">
        <f t="shared" si="0"/>
        <v>100000</v>
      </c>
      <c r="S18">
        <f t="shared" si="1"/>
        <v>2050.915005246919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1795.3623891657139</v>
      </c>
      <c r="AC18">
        <f t="shared" si="2"/>
        <v>1542.6328065796918</v>
      </c>
      <c r="AE18">
        <f t="shared" si="3"/>
        <v>1623.4558828243444</v>
      </c>
      <c r="AF18">
        <f t="shared" si="4"/>
        <v>-81.172794141217224</v>
      </c>
      <c r="AG18">
        <f t="shared" si="5"/>
        <v>-9.4021010294985814</v>
      </c>
      <c r="AH18">
        <f t="shared" si="6"/>
        <v>-1535.6046744382945</v>
      </c>
      <c r="AI18">
        <f t="shared" si="7"/>
        <v>-2.7236867846661426</v>
      </c>
      <c r="AJ18">
        <f t="shared" si="8"/>
        <v>252.72958258602216</v>
      </c>
      <c r="AK18">
        <f t="shared" si="32"/>
        <v>285.60232353952534</v>
      </c>
      <c r="AL18">
        <f t="shared" si="9"/>
        <v>535.60821934088131</v>
      </c>
      <c r="AN18">
        <f t="shared" si="10"/>
        <v>473.77593408301487</v>
      </c>
      <c r="AO18">
        <f t="shared" si="11"/>
        <v>-23.688796704150743</v>
      </c>
      <c r="AP18">
        <f t="shared" si="12"/>
        <v>-2.7438313813887207</v>
      </c>
      <c r="AQ18">
        <f t="shared" si="13"/>
        <v>-448.13816421580265</v>
      </c>
      <c r="AR18">
        <f t="shared" si="14"/>
        <v>-0.79485821832732018</v>
      </c>
      <c r="AS18">
        <f t="shared" si="15"/>
        <v>73.75451056409058</v>
      </c>
      <c r="AT18">
        <f t="shared" si="16"/>
        <v>83.347819329598963</v>
      </c>
      <c r="AU18">
        <f t="shared" si="17"/>
        <v>156.30747167536219</v>
      </c>
      <c r="AW18">
        <v>15</v>
      </c>
      <c r="AX18">
        <f>(R18*SUMPRODUCT(K19:$K$23, X19:$X$23)-$AZ$3*SUMPRODUCT(K18:$K$22, W19:$W$23))/Z18</f>
        <v>2050.915005246919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2.2489294999999999E-2</v>
      </c>
      <c r="O19">
        <f t="shared" si="29"/>
        <v>2158.368482920519</v>
      </c>
      <c r="P19">
        <f t="shared" si="30"/>
        <v>107.91842414602596</v>
      </c>
      <c r="Q19" s="5">
        <f t="shared" si="31"/>
        <v>12.5</v>
      </c>
      <c r="R19">
        <f t="shared" si="0"/>
        <v>100000</v>
      </c>
      <c r="S19">
        <f t="shared" si="1"/>
        <v>1734.8870219014989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1542.6328065796918</v>
      </c>
      <c r="AC19">
        <f t="shared" si="2"/>
        <v>1262.530497672255</v>
      </c>
      <c r="AE19">
        <f t="shared" si="3"/>
        <v>1570.7109457277788</v>
      </c>
      <c r="AF19">
        <f t="shared" si="4"/>
        <v>-78.535547286388947</v>
      </c>
      <c r="AG19">
        <f t="shared" si="5"/>
        <v>-9.0966333955313985</v>
      </c>
      <c r="AH19">
        <f t="shared" si="6"/>
        <v>-1691.5729893775783</v>
      </c>
      <c r="AI19">
        <f t="shared" si="7"/>
        <v>-208.49422433171981</v>
      </c>
      <c r="AJ19">
        <f t="shared" si="8"/>
        <v>280.10230890743674</v>
      </c>
      <c r="AK19">
        <f t="shared" si="32"/>
        <v>259.68853810365403</v>
      </c>
      <c r="AL19">
        <f t="shared" si="9"/>
        <v>331.29662267937096</v>
      </c>
      <c r="AN19">
        <f t="shared" si="10"/>
        <v>422.2512486497335</v>
      </c>
      <c r="AO19">
        <f t="shared" si="11"/>
        <v>-21.112562432486676</v>
      </c>
      <c r="AP19">
        <f t="shared" si="12"/>
        <v>-2.4454307269070856</v>
      </c>
      <c r="AQ19">
        <f t="shared" si="13"/>
        <v>-454.74236293418903</v>
      </c>
      <c r="AR19">
        <f t="shared" si="14"/>
        <v>-56.049107443849252</v>
      </c>
      <c r="AS19">
        <f t="shared" si="15"/>
        <v>75.299373196280399</v>
      </c>
      <c r="AT19">
        <f t="shared" si="16"/>
        <v>69.811577854310059</v>
      </c>
      <c r="AU19">
        <f t="shared" si="17"/>
        <v>89.061843606741206</v>
      </c>
      <c r="AW19">
        <v>16</v>
      </c>
      <c r="AX19">
        <f>(R19*SUMPRODUCT(K20:$K$23, X20:$X$23)-$AZ$3*SUMPRODUCT(K19:$K$22, W20:$W$23))/Z19</f>
        <v>1734.8870219014989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2.5348699999999998E-2</v>
      </c>
      <c r="O20">
        <f t="shared" si="29"/>
        <v>2158.368482920519</v>
      </c>
      <c r="P20">
        <f t="shared" si="30"/>
        <v>107.91842414602596</v>
      </c>
      <c r="Q20" s="5">
        <f t="shared" si="31"/>
        <v>12.5</v>
      </c>
      <c r="R20">
        <f t="shared" si="0"/>
        <v>100000</v>
      </c>
      <c r="S20">
        <f t="shared" si="1"/>
        <v>1369.4461408579944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1262.530497672255</v>
      </c>
      <c r="AC20">
        <f t="shared" si="2"/>
        <v>961.35987104796016</v>
      </c>
      <c r="AE20">
        <f t="shared" si="3"/>
        <v>1515.1883557205313</v>
      </c>
      <c r="AF20">
        <f t="shared" si="4"/>
        <v>-75.759417786026575</v>
      </c>
      <c r="AG20">
        <f t="shared" si="5"/>
        <v>-8.7750792306227794</v>
      </c>
      <c r="AH20">
        <f t="shared" si="6"/>
        <v>-1844.7026476264541</v>
      </c>
      <c r="AI20">
        <f t="shared" si="7"/>
        <v>-414.04878892257238</v>
      </c>
      <c r="AJ20">
        <f t="shared" si="8"/>
        <v>301.17062662429487</v>
      </c>
      <c r="AK20">
        <f t="shared" si="32"/>
        <v>231.20666890487047</v>
      </c>
      <c r="AL20">
        <f t="shared" si="9"/>
        <v>118.32850660659295</v>
      </c>
      <c r="AN20">
        <f t="shared" si="10"/>
        <v>375.21782652117201</v>
      </c>
      <c r="AO20">
        <f t="shared" si="11"/>
        <v>-18.760891326058601</v>
      </c>
      <c r="AP20">
        <f t="shared" si="12"/>
        <v>-2.173040826267183</v>
      </c>
      <c r="AQ20">
        <f t="shared" si="13"/>
        <v>-456.81800246616723</v>
      </c>
      <c r="AR20">
        <f t="shared" si="14"/>
        <v>-102.53410809732108</v>
      </c>
      <c r="AS20">
        <f t="shared" si="15"/>
        <v>74.58121461093809</v>
      </c>
      <c r="AT20">
        <f t="shared" si="16"/>
        <v>57.255497942651076</v>
      </c>
      <c r="AU20">
        <f t="shared" si="17"/>
        <v>29.302604456268085</v>
      </c>
      <c r="AW20">
        <v>17</v>
      </c>
      <c r="AX20">
        <f>(R20*SUMPRODUCT(K21:$K$23, X21:$X$23)-$AZ$3*SUMPRODUCT(K20:$K$22, W21:$W$23))/Z20</f>
        <v>1369.4461408579944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2.8197647999999999E-2</v>
      </c>
      <c r="O21">
        <f t="shared" si="29"/>
        <v>2158.368482920519</v>
      </c>
      <c r="P21">
        <f t="shared" si="30"/>
        <v>107.91842414602596</v>
      </c>
      <c r="Q21" s="5">
        <f t="shared" si="31"/>
        <v>12.5</v>
      </c>
      <c r="R21">
        <f t="shared" si="0"/>
        <v>100000</v>
      </c>
      <c r="S21">
        <f t="shared" si="1"/>
        <v>959.89492574975668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961.35987104796016</v>
      </c>
      <c r="AC21">
        <f t="shared" si="2"/>
        <v>648.1127483177462</v>
      </c>
      <c r="AE21">
        <f t="shared" si="3"/>
        <v>1457.3117242550197</v>
      </c>
      <c r="AF21">
        <f t="shared" si="4"/>
        <v>-72.865586212750998</v>
      </c>
      <c r="AG21">
        <f t="shared" si="5"/>
        <v>-8.439891842999339</v>
      </c>
      <c r="AH21">
        <f t="shared" si="6"/>
        <v>-1979.4927625376956</v>
      </c>
      <c r="AI21">
        <f t="shared" si="7"/>
        <v>-603.4865163384261</v>
      </c>
      <c r="AJ21">
        <f t="shared" si="8"/>
        <v>313.24712273021396</v>
      </c>
      <c r="AK21">
        <f t="shared" si="32"/>
        <v>200.73062019785087</v>
      </c>
      <c r="AL21">
        <f t="shared" si="9"/>
        <v>-89.508773410361272</v>
      </c>
      <c r="AN21">
        <f t="shared" si="10"/>
        <v>332.43861571376442</v>
      </c>
      <c r="AO21">
        <f t="shared" si="11"/>
        <v>-16.621930785688225</v>
      </c>
      <c r="AP21">
        <f t="shared" si="12"/>
        <v>-1.9252888138911353</v>
      </c>
      <c r="AQ21">
        <f t="shared" si="13"/>
        <v>-451.55735923956024</v>
      </c>
      <c r="AR21">
        <f t="shared" si="14"/>
        <v>-137.66596312537516</v>
      </c>
      <c r="AS21">
        <f t="shared" si="15"/>
        <v>71.457216821600895</v>
      </c>
      <c r="AT21">
        <f t="shared" si="16"/>
        <v>45.790209739821961</v>
      </c>
      <c r="AU21">
        <f t="shared" si="17"/>
        <v>-20.418536563952308</v>
      </c>
      <c r="AW21">
        <v>18</v>
      </c>
      <c r="AX21">
        <f>(R21*SUMPRODUCT(K22:$K$23, X22:$X$23)-$AZ$3*SUMPRODUCT(K21:$K$22, W22:$W$23))/Z21</f>
        <v>959.89492574975668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3.1331300999999999E-2</v>
      </c>
      <c r="O22">
        <f t="shared" si="29"/>
        <v>2158.368482920519</v>
      </c>
      <c r="P22">
        <f t="shared" si="30"/>
        <v>107.91842414602596</v>
      </c>
      <c r="Q22" s="5">
        <f t="shared" si="31"/>
        <v>12.5</v>
      </c>
      <c r="R22">
        <f t="shared" si="0"/>
        <v>100000</v>
      </c>
      <c r="S22">
        <f t="shared" si="1"/>
        <v>503.82532760446219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648.1127483177462</v>
      </c>
      <c r="AC22">
        <f t="shared" si="2"/>
        <v>326.11848176719343</v>
      </c>
      <c r="AE22">
        <f t="shared" si="3"/>
        <v>1397.0791347290065</v>
      </c>
      <c r="AF22">
        <f t="shared" si="4"/>
        <v>-69.853956736450328</v>
      </c>
      <c r="AG22">
        <f t="shared" si="5"/>
        <v>-8.091060132828888</v>
      </c>
      <c r="AH22">
        <f t="shared" si="6"/>
        <v>-2115.4623339236564</v>
      </c>
      <c r="AI22">
        <f t="shared" si="7"/>
        <v>-796.32821606392918</v>
      </c>
      <c r="AJ22">
        <f t="shared" si="8"/>
        <v>321.99426655055277</v>
      </c>
      <c r="AK22">
        <f t="shared" si="32"/>
        <v>169.02966635437258</v>
      </c>
      <c r="AL22">
        <f t="shared" si="9"/>
        <v>-305.30428315900383</v>
      </c>
      <c r="AN22">
        <f t="shared" si="10"/>
        <v>293.57710255780415</v>
      </c>
      <c r="AO22">
        <f t="shared" si="11"/>
        <v>-14.678855127890209</v>
      </c>
      <c r="AP22">
        <f t="shared" si="12"/>
        <v>-1.7002258006505961</v>
      </c>
      <c r="AQ22">
        <f t="shared" si="13"/>
        <v>-444.53552209406035</v>
      </c>
      <c r="AR22">
        <f t="shared" si="14"/>
        <v>-167.33750046479705</v>
      </c>
      <c r="AS22">
        <f t="shared" si="15"/>
        <v>67.662698170975631</v>
      </c>
      <c r="AT22">
        <f t="shared" si="16"/>
        <v>35.519276225003928</v>
      </c>
      <c r="AU22">
        <f t="shared" si="17"/>
        <v>-64.15552606881748</v>
      </c>
      <c r="AW22">
        <v>19</v>
      </c>
      <c r="AX22">
        <f>(R22*SUMPRODUCT(K23:$K$23, X23:$X$23)-$AZ$3*SUMPRODUCT(K22:$K$22, W23:$W$23))/Z22</f>
        <v>503.82532760446219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3.466458E-2</v>
      </c>
      <c r="O23">
        <f t="shared" si="29"/>
        <v>2158.368482920519</v>
      </c>
      <c r="P23">
        <f t="shared" si="30"/>
        <v>107.91842414602596</v>
      </c>
      <c r="Q23" s="5">
        <f t="shared" si="31"/>
        <v>12.5</v>
      </c>
      <c r="R23">
        <f t="shared" si="0"/>
        <v>100000</v>
      </c>
      <c r="S23">
        <f t="shared" si="1"/>
        <v>527.38055876171973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326.11848176719343</v>
      </c>
      <c r="AC23">
        <f t="shared" si="2"/>
        <v>326.11848176719343</v>
      </c>
      <c r="AE23">
        <f t="shared" si="3"/>
        <v>1334.679181949572</v>
      </c>
      <c r="AF23">
        <f t="shared" si="4"/>
        <v>-66.733959097478603</v>
      </c>
      <c r="AG23">
        <f t="shared" si="5"/>
        <v>-7.7296763302413414</v>
      </c>
      <c r="AH23">
        <f t="shared" si="6"/>
        <v>-2243.785610074061</v>
      </c>
      <c r="AI23">
        <f t="shared" si="7"/>
        <v>-983.57006355220892</v>
      </c>
      <c r="AJ23">
        <f t="shared" si="8"/>
        <v>0</v>
      </c>
      <c r="AK23">
        <f t="shared" si="32"/>
        <v>136.40403120427237</v>
      </c>
      <c r="AL23">
        <f t="shared" si="9"/>
        <v>-847.16603234793661</v>
      </c>
      <c r="AN23">
        <f t="shared" si="10"/>
        <v>258.35699639308649</v>
      </c>
      <c r="AO23">
        <f t="shared" si="11"/>
        <v>-12.917849819654327</v>
      </c>
      <c r="AP23">
        <f t="shared" si="12"/>
        <v>-1.4962516736455258</v>
      </c>
      <c r="AQ23">
        <f t="shared" si="13"/>
        <v>-434.33487133739249</v>
      </c>
      <c r="AR23">
        <f t="shared" si="14"/>
        <v>-190.39197643760582</v>
      </c>
      <c r="AS23">
        <f t="shared" si="15"/>
        <v>0</v>
      </c>
      <c r="AT23">
        <f t="shared" si="16"/>
        <v>26.404049957809381</v>
      </c>
      <c r="AU23">
        <f t="shared" si="17"/>
        <v>-163.98792647979644</v>
      </c>
      <c r="AW23">
        <v>20</v>
      </c>
      <c r="AX23">
        <f>(R23*SUMPRODUCT(K$23:$K24, X$23:$X24)-$AZ$3*SUMPRODUCT(K$22:$K23, W$23:$W24))/Z23</f>
        <v>527.38055876171973</v>
      </c>
    </row>
    <row r="25" spans="5:50" x14ac:dyDescent="0.25">
      <c r="AN25" s="6">
        <f t="shared" ref="AN25:AU25" si="33">SUM(AN3:AN23)</f>
        <v>18087.433289265879</v>
      </c>
      <c r="AO25" s="6">
        <f t="shared" si="33"/>
        <v>-2523.1480266536832</v>
      </c>
      <c r="AP25" s="6">
        <f t="shared" si="33"/>
        <v>-717.20873941091713</v>
      </c>
      <c r="AQ25" s="6">
        <f t="shared" si="33"/>
        <v>-7296.0658072719152</v>
      </c>
      <c r="AR25" s="6">
        <f t="shared" si="33"/>
        <v>7551.0107159293666</v>
      </c>
      <c r="AS25" s="6">
        <f t="shared" si="33"/>
        <v>-1354.5486873388943</v>
      </c>
      <c r="AT25" s="6">
        <f t="shared" si="33"/>
        <v>2586.3187355482919</v>
      </c>
      <c r="AU25" s="7">
        <f t="shared" si="33"/>
        <v>8782.7807641387644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1" priority="1" operator="lessThan">
      <formula>0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7367-1DBB-4240-AFBC-8D97E4064E9B}">
  <sheetPr codeName="Sheet5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'T.55.04.B'!C3*(1+C12)</f>
        <v>7373.0416645482546</v>
      </c>
      <c r="K3">
        <v>1</v>
      </c>
      <c r="L3" s="2">
        <v>0</v>
      </c>
      <c r="O3">
        <f>$C$3</f>
        <v>7373.0416645482546</v>
      </c>
      <c r="P3">
        <f>O3*B5</f>
        <v>5898.4333316386037</v>
      </c>
      <c r="Q3" s="5">
        <f>B8</f>
        <v>624.95697070000006</v>
      </c>
      <c r="R3">
        <f t="shared" ref="R3:R23" si="0">$C$6</f>
        <v>100000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7373.0416645482546</v>
      </c>
      <c r="AF3">
        <f t="shared" ref="AF3:AF23" si="4">-$Z3*P3</f>
        <v>-5898.4333316386037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849.65136220965087</v>
      </c>
      <c r="AJ3">
        <f t="shared" ref="AJ3:AJ23" si="8">AB3-AC3</f>
        <v>0</v>
      </c>
      <c r="AL3">
        <f t="shared" ref="AL3:AL23" si="9">SUM(AI3:AK3)</f>
        <v>849.65136220965087</v>
      </c>
      <c r="AN3">
        <f t="shared" ref="AN3:AN23" si="10">AE3*$K3</f>
        <v>7373.0416645482546</v>
      </c>
      <c r="AO3">
        <f t="shared" ref="AO3:AO23" si="11">AF3*$K3</f>
        <v>-5898.4333316386037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849.65136220965087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849.65136220965087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2557.6753119263471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100000</v>
      </c>
      <c r="S4">
        <f t="shared" si="1"/>
        <v>1503.0426962298027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1470.2695251046825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-1470.2695251046825</v>
      </c>
      <c r="AK4">
        <f>H4*SUM(AB4, AE4:AF4)</f>
        <v>0</v>
      </c>
      <c r="AL4">
        <f t="shared" si="9"/>
        <v>-2650.7246251046827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-1087.4057868216696</v>
      </c>
      <c r="AR4">
        <f t="shared" si="14"/>
        <v>-1087.4057868216696</v>
      </c>
      <c r="AS4">
        <f t="shared" si="15"/>
        <v>-1354.3756046175581</v>
      </c>
      <c r="AT4">
        <f t="shared" si="16"/>
        <v>0</v>
      </c>
      <c r="AU4">
        <f t="shared" si="17"/>
        <v>-2441.7813914392282</v>
      </c>
      <c r="AW4">
        <v>1</v>
      </c>
      <c r="AX4">
        <f>(R4*SUMPRODUCT(K5:$K$23, X5:$X$23)-$AZ$3*SUMPRODUCT(K4:$K$22, W5:$W$23))/Z4</f>
        <v>1503.0426962298027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1.3628751999999999E-2</v>
      </c>
      <c r="O5">
        <f t="shared" ref="O5:O23" si="29">$C$3</f>
        <v>7373.0416645482546</v>
      </c>
      <c r="P5">
        <f t="shared" ref="P5:P23" si="30">O5*$C$5</f>
        <v>368.65208322741273</v>
      </c>
      <c r="Q5" s="5">
        <f t="shared" ref="Q5:Q23" si="31">$C$8</f>
        <v>12.5</v>
      </c>
      <c r="R5">
        <f t="shared" si="0"/>
        <v>100000</v>
      </c>
      <c r="S5">
        <f t="shared" si="1"/>
        <v>2768.0283217358274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1470.2695251046825</v>
      </c>
      <c r="AC5">
        <f t="shared" si="2"/>
        <v>2643.6937801336298</v>
      </c>
      <c r="AE5">
        <f t="shared" si="3"/>
        <v>7041.8587252780972</v>
      </c>
      <c r="AF5">
        <f t="shared" si="4"/>
        <v>-352.09293626390485</v>
      </c>
      <c r="AG5">
        <f t="shared" si="5"/>
        <v>-11.93852389160063</v>
      </c>
      <c r="AH5">
        <f t="shared" si="6"/>
        <v>-1333.1583181949647</v>
      </c>
      <c r="AI5">
        <f t="shared" si="7"/>
        <v>5344.668946927628</v>
      </c>
      <c r="AJ5">
        <f t="shared" si="8"/>
        <v>-1173.4242550289473</v>
      </c>
      <c r="AK5">
        <f>H5*SUM(AB5, AE5:AF5)</f>
        <v>698.25422182915213</v>
      </c>
      <c r="AL5">
        <f t="shared" si="9"/>
        <v>4869.4989137278326</v>
      </c>
      <c r="AN5">
        <f t="shared" si="10"/>
        <v>5975.4641060944004</v>
      </c>
      <c r="AO5">
        <f t="shared" si="11"/>
        <v>-298.77320530472002</v>
      </c>
      <c r="AP5">
        <f t="shared" si="12"/>
        <v>-10.130595312559713</v>
      </c>
      <c r="AQ5">
        <f t="shared" si="13"/>
        <v>-1131.2694544011299</v>
      </c>
      <c r="AR5">
        <f t="shared" si="14"/>
        <v>4535.2908510759917</v>
      </c>
      <c r="AS5">
        <f t="shared" si="15"/>
        <v>-995.72496278234109</v>
      </c>
      <c r="AT5">
        <f t="shared" si="16"/>
        <v>592.51302848371188</v>
      </c>
      <c r="AU5">
        <f t="shared" si="17"/>
        <v>4132.0789167773628</v>
      </c>
      <c r="AW5">
        <v>2</v>
      </c>
      <c r="AX5">
        <f>(R5*SUMPRODUCT(K6:$K$23, X6:$X$23)-$AZ$3*SUMPRODUCT(K5:$K$22, W6:$W$23))/Z5</f>
        <v>2768.0283217358274</v>
      </c>
    </row>
    <row r="6" spans="1:52" x14ac:dyDescent="0.25">
      <c r="A6" t="s">
        <v>16</v>
      </c>
      <c r="C6" s="2">
        <f>'T.26.04.B'!C6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1.5530428000000001E-2</v>
      </c>
      <c r="O6">
        <f t="shared" si="29"/>
        <v>7373.0416645482546</v>
      </c>
      <c r="P6">
        <f t="shared" si="30"/>
        <v>368.65208322741273</v>
      </c>
      <c r="Q6" s="5">
        <f t="shared" si="31"/>
        <v>12.5</v>
      </c>
      <c r="R6">
        <f t="shared" si="0"/>
        <v>100000</v>
      </c>
      <c r="S6">
        <f t="shared" si="1"/>
        <v>3821.9794316182001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2643.6937801336298</v>
      </c>
      <c r="AC6">
        <f t="shared" si="2"/>
        <v>3557.109611948461</v>
      </c>
      <c r="AE6">
        <f t="shared" si="3"/>
        <v>6862.0770581062134</v>
      </c>
      <c r="AF6">
        <f t="shared" si="4"/>
        <v>-343.10385290531065</v>
      </c>
      <c r="AG6">
        <f t="shared" si="5"/>
        <v>-11.633728266959841</v>
      </c>
      <c r="AH6">
        <f t="shared" si="6"/>
        <v>-1483.2830857982672</v>
      </c>
      <c r="AI6">
        <f t="shared" si="7"/>
        <v>5024.0563911356758</v>
      </c>
      <c r="AJ6">
        <f t="shared" si="8"/>
        <v>-913.41583181483111</v>
      </c>
      <c r="AK6">
        <f>H6*SUM(AB6, AE6:AF6)</f>
        <v>784.04941393507602</v>
      </c>
      <c r="AL6">
        <f t="shared" si="9"/>
        <v>4894.6899732559204</v>
      </c>
      <c r="AN6">
        <f t="shared" si="10"/>
        <v>5363.9175271674549</v>
      </c>
      <c r="AO6">
        <f t="shared" si="11"/>
        <v>-268.19587635837269</v>
      </c>
      <c r="AP6">
        <f t="shared" si="12"/>
        <v>-9.0938003798329632</v>
      </c>
      <c r="AQ6">
        <f t="shared" si="13"/>
        <v>-1159.4460502692309</v>
      </c>
      <c r="AR6">
        <f t="shared" si="14"/>
        <v>3927.1818001600182</v>
      </c>
      <c r="AS6">
        <f t="shared" si="15"/>
        <v>-713.99477860366176</v>
      </c>
      <c r="AT6">
        <f t="shared" si="16"/>
        <v>612.87221900308623</v>
      </c>
      <c r="AU6">
        <f t="shared" si="17"/>
        <v>3826.0592405594421</v>
      </c>
      <c r="AW6">
        <v>3</v>
      </c>
      <c r="AX6">
        <f>(R6*SUMPRODUCT(K7:$K$23, X7:$X$23)-$AZ$3*SUMPRODUCT(K6:$K$22, W7:$W$23))/Z6</f>
        <v>3821.9794316182001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1.7564712E-2</v>
      </c>
      <c r="O7">
        <f t="shared" si="29"/>
        <v>7373.0416645482546</v>
      </c>
      <c r="P7">
        <f t="shared" si="30"/>
        <v>368.65208322741273</v>
      </c>
      <c r="Q7" s="5">
        <f t="shared" si="31"/>
        <v>12.5</v>
      </c>
      <c r="R7">
        <f t="shared" si="0"/>
        <v>100000</v>
      </c>
      <c r="S7">
        <f t="shared" si="1"/>
        <v>4685.6454314282755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3557.109611948461</v>
      </c>
      <c r="AC7">
        <f t="shared" si="2"/>
        <v>4240.7144958265289</v>
      </c>
      <c r="AE7">
        <f t="shared" si="3"/>
        <v>6672.9258802777076</v>
      </c>
      <c r="AF7">
        <f t="shared" si="4"/>
        <v>-333.64629401388538</v>
      </c>
      <c r="AG7">
        <f t="shared" si="5"/>
        <v>-11.313047897794833</v>
      </c>
      <c r="AH7">
        <f t="shared" si="6"/>
        <v>-1634.7446919632698</v>
      </c>
      <c r="AI7">
        <f t="shared" si="7"/>
        <v>4693.2218464027574</v>
      </c>
      <c r="AJ7">
        <f t="shared" si="8"/>
        <v>-683.60488387806799</v>
      </c>
      <c r="AK7">
        <f>H7*SUM(AB7, AE7:AF7)</f>
        <v>846.83402369102521</v>
      </c>
      <c r="AL7">
        <f t="shared" si="9"/>
        <v>4856.4509862157147</v>
      </c>
      <c r="AN7">
        <f t="shared" si="10"/>
        <v>4804.906809638559</v>
      </c>
      <c r="AO7">
        <f t="shared" si="11"/>
        <v>-240.24534048192797</v>
      </c>
      <c r="AP7">
        <f t="shared" si="12"/>
        <v>-8.1460729306975832</v>
      </c>
      <c r="AQ7">
        <f t="shared" si="13"/>
        <v>-1177.1142139687472</v>
      </c>
      <c r="AR7">
        <f t="shared" si="14"/>
        <v>3379.4011822571865</v>
      </c>
      <c r="AS7">
        <f t="shared" si="15"/>
        <v>-492.23651222560972</v>
      </c>
      <c r="AT7">
        <f t="shared" si="16"/>
        <v>609.77128175403766</v>
      </c>
      <c r="AU7">
        <f t="shared" si="17"/>
        <v>3496.9359517856142</v>
      </c>
      <c r="AW7">
        <v>4</v>
      </c>
      <c r="AX7">
        <f>(R7*SUMPRODUCT(K8:$K$23, X8:$X$23)-$AZ$3*SUMPRODUCT(K7:$K$22, W8:$W$23))/Z7</f>
        <v>4685.6454314282755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1.9807176999999999E-2</v>
      </c>
      <c r="O8">
        <f t="shared" si="29"/>
        <v>7373.0416645482546</v>
      </c>
      <c r="P8">
        <f t="shared" si="30"/>
        <v>368.65208322741273</v>
      </c>
      <c r="Q8" s="5">
        <f t="shared" si="31"/>
        <v>12.5</v>
      </c>
      <c r="R8">
        <f t="shared" si="0"/>
        <v>100000</v>
      </c>
      <c r="S8">
        <f t="shared" si="1"/>
        <v>5373.6868914081497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4240.7144958265289</v>
      </c>
      <c r="AC8">
        <f t="shared" si="2"/>
        <v>4718.457289617696</v>
      </c>
      <c r="AE8">
        <f t="shared" si="3"/>
        <v>6474.0247974563899</v>
      </c>
      <c r="AF8">
        <f t="shared" si="4"/>
        <v>-323.70123987281949</v>
      </c>
      <c r="AG8">
        <f t="shared" si="5"/>
        <v>-10.975837876695785</v>
      </c>
      <c r="AH8">
        <f t="shared" si="6"/>
        <v>-1792.6363369688011</v>
      </c>
      <c r="AI8">
        <f t="shared" si="7"/>
        <v>4346.7113827380745</v>
      </c>
      <c r="AJ8">
        <f t="shared" si="8"/>
        <v>-477.74279379116706</v>
      </c>
      <c r="AK8">
        <f t="shared" ref="AK8:AK23" si="32">H8*SUM(AB8:AB8, AE8:AF8)</f>
        <v>889.16112623030222</v>
      </c>
      <c r="AL8">
        <f t="shared" si="9"/>
        <v>4758.1297151772096</v>
      </c>
      <c r="AN8">
        <f t="shared" si="10"/>
        <v>4294.2289321694207</v>
      </c>
      <c r="AO8">
        <f t="shared" si="11"/>
        <v>-214.71144660847102</v>
      </c>
      <c r="AP8">
        <f t="shared" si="12"/>
        <v>-7.2802873080477282</v>
      </c>
      <c r="AQ8">
        <f t="shared" si="13"/>
        <v>-1189.0579761285649</v>
      </c>
      <c r="AR8">
        <f t="shared" si="14"/>
        <v>2883.1792221243377</v>
      </c>
      <c r="AS8">
        <f t="shared" si="15"/>
        <v>-316.88740643062056</v>
      </c>
      <c r="AT8">
        <f t="shared" si="16"/>
        <v>589.78171277914862</v>
      </c>
      <c r="AU8">
        <f t="shared" si="17"/>
        <v>3156.0735284728657</v>
      </c>
      <c r="AW8">
        <v>5</v>
      </c>
      <c r="AX8">
        <f>(R8*SUMPRODUCT(K9:$K$23, X9:$X$23)-$AZ$3*SUMPRODUCT(K8:$K$22, W9:$W$23))/Z8</f>
        <v>5373.6868914081497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2.2489294999999999E-2</v>
      </c>
      <c r="O9">
        <f t="shared" si="29"/>
        <v>7373.0416645482546</v>
      </c>
      <c r="P9">
        <f t="shared" si="30"/>
        <v>368.65208322741273</v>
      </c>
      <c r="Q9" s="5">
        <f t="shared" si="31"/>
        <v>12.5</v>
      </c>
      <c r="R9">
        <f t="shared" si="0"/>
        <v>100000</v>
      </c>
      <c r="S9">
        <f t="shared" si="1"/>
        <v>5887.3384397043401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4718.457289617696</v>
      </c>
      <c r="AC9">
        <f t="shared" si="2"/>
        <v>5001.5250905918147</v>
      </c>
      <c r="AE9">
        <f t="shared" si="3"/>
        <v>6263.6882959745135</v>
      </c>
      <c r="AF9">
        <f t="shared" si="4"/>
        <v>-313.1844147987257</v>
      </c>
      <c r="AG9">
        <f t="shared" si="5"/>
        <v>-10.619240642047641</v>
      </c>
      <c r="AH9">
        <f t="shared" si="6"/>
        <v>-1974.7108470494809</v>
      </c>
      <c r="AI9">
        <f t="shared" si="7"/>
        <v>3965.173793484259</v>
      </c>
      <c r="AJ9">
        <f t="shared" si="8"/>
        <v>-283.06780097411865</v>
      </c>
      <c r="AK9">
        <f t="shared" si="32"/>
        <v>912.94300738479865</v>
      </c>
      <c r="AL9">
        <f t="shared" si="9"/>
        <v>4595.0489998949388</v>
      </c>
      <c r="AN9">
        <f t="shared" si="10"/>
        <v>3827.2174632632009</v>
      </c>
      <c r="AO9">
        <f t="shared" si="11"/>
        <v>-191.36087316316008</v>
      </c>
      <c r="AP9">
        <f t="shared" si="12"/>
        <v>-6.4885322052118335</v>
      </c>
      <c r="AQ9">
        <f t="shared" si="13"/>
        <v>-1206.5810879478338</v>
      </c>
      <c r="AR9">
        <f t="shared" si="14"/>
        <v>2422.7869699469952</v>
      </c>
      <c r="AS9">
        <f t="shared" si="15"/>
        <v>-172.95912248250025</v>
      </c>
      <c r="AT9">
        <f t="shared" si="16"/>
        <v>557.82332321240142</v>
      </c>
      <c r="AU9">
        <f t="shared" si="17"/>
        <v>2807.6511706768965</v>
      </c>
      <c r="AW9">
        <v>6</v>
      </c>
      <c r="AX9">
        <f>(R9*SUMPRODUCT(K10:$K$23, X10:$X$23)-$AZ$3*SUMPRODUCT(K9:$K$22, W10:$W$23))/Z9</f>
        <v>5887.3384397043401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2.5348699999999998E-2</v>
      </c>
      <c r="O10">
        <f t="shared" si="29"/>
        <v>7373.0416645482546</v>
      </c>
      <c r="P10">
        <f t="shared" si="30"/>
        <v>368.65208322741273</v>
      </c>
      <c r="Q10" s="5">
        <f t="shared" si="31"/>
        <v>12.5</v>
      </c>
      <c r="R10">
        <f t="shared" si="0"/>
        <v>100000</v>
      </c>
      <c r="S10">
        <f t="shared" si="1"/>
        <v>6244.0808390751563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5001.5250905918147</v>
      </c>
      <c r="AC10">
        <f t="shared" si="2"/>
        <v>5117.0813386838927</v>
      </c>
      <c r="AE10">
        <f t="shared" si="3"/>
        <v>6042.2750575066002</v>
      </c>
      <c r="AF10">
        <f t="shared" si="4"/>
        <v>-302.11375287533002</v>
      </c>
      <c r="AG10">
        <f t="shared" si="5"/>
        <v>-10.243864290364094</v>
      </c>
      <c r="AH10">
        <f t="shared" si="6"/>
        <v>-2153.4715621045843</v>
      </c>
      <c r="AI10">
        <f t="shared" si="7"/>
        <v>3576.4458782363217</v>
      </c>
      <c r="AJ10">
        <f t="shared" si="8"/>
        <v>-115.55624809207802</v>
      </c>
      <c r="AK10">
        <f t="shared" si="32"/>
        <v>919.16610483923944</v>
      </c>
      <c r="AL10">
        <f t="shared" si="9"/>
        <v>4380.0557349834835</v>
      </c>
      <c r="AN10">
        <f t="shared" si="10"/>
        <v>3400.9140832185399</v>
      </c>
      <c r="AO10">
        <f t="shared" si="11"/>
        <v>-170.04570416092699</v>
      </c>
      <c r="AP10">
        <f t="shared" si="12"/>
        <v>-5.7657921892180735</v>
      </c>
      <c r="AQ10">
        <f t="shared" si="13"/>
        <v>-1212.0884424606666</v>
      </c>
      <c r="AR10">
        <f t="shared" si="14"/>
        <v>2013.0141444077281</v>
      </c>
      <c r="AS10">
        <f t="shared" si="15"/>
        <v>-65.041208452105352</v>
      </c>
      <c r="AT10">
        <f t="shared" si="16"/>
        <v>517.3556187054603</v>
      </c>
      <c r="AU10">
        <f t="shared" si="17"/>
        <v>2465.3285546610832</v>
      </c>
      <c r="AW10">
        <v>7</v>
      </c>
      <c r="AX10">
        <f>(R10*SUMPRODUCT(K11:$K$23, X11:$X$23)-$AZ$3*SUMPRODUCT(K10:$K$22, W11:$W$23))/Z10</f>
        <v>6244.0808390751563</v>
      </c>
    </row>
    <row r="11" spans="1:52" x14ac:dyDescent="0.25">
      <c r="A11" t="s">
        <v>33</v>
      </c>
      <c r="C11" s="24">
        <f>AU25</f>
        <v>28246.872034248903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2.8197647999999999E-2</v>
      </c>
      <c r="O11">
        <f t="shared" si="29"/>
        <v>7373.0416645482546</v>
      </c>
      <c r="P11">
        <f t="shared" si="30"/>
        <v>368.65208322741273</v>
      </c>
      <c r="Q11" s="5">
        <f t="shared" si="31"/>
        <v>12.5</v>
      </c>
      <c r="R11">
        <f t="shared" si="0"/>
        <v>100000</v>
      </c>
      <c r="S11">
        <f t="shared" si="1"/>
        <v>6468.7584403711217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5117.0813386838927</v>
      </c>
      <c r="AC11">
        <f t="shared" si="2"/>
        <v>5098.7130602108691</v>
      </c>
      <c r="AE11">
        <f t="shared" si="3"/>
        <v>5811.4743617407839</v>
      </c>
      <c r="AF11">
        <f t="shared" si="4"/>
        <v>-290.5737180870392</v>
      </c>
      <c r="AG11">
        <f t="shared" si="5"/>
        <v>-9.8525727680409965</v>
      </c>
      <c r="AH11">
        <f t="shared" si="6"/>
        <v>-2310.8230353556519</v>
      </c>
      <c r="AI11">
        <f t="shared" si="7"/>
        <v>3200.2250355300521</v>
      </c>
      <c r="AJ11">
        <f t="shared" si="8"/>
        <v>18.368278473023565</v>
      </c>
      <c r="AK11">
        <f t="shared" si="32"/>
        <v>910.29211822863181</v>
      </c>
      <c r="AL11">
        <f t="shared" si="9"/>
        <v>4128.8854322317075</v>
      </c>
      <c r="AN11">
        <f t="shared" si="10"/>
        <v>3013.1701909499297</v>
      </c>
      <c r="AO11">
        <f t="shared" si="11"/>
        <v>-150.65850954749649</v>
      </c>
      <c r="AP11">
        <f t="shared" si="12"/>
        <v>-5.1084245960492378</v>
      </c>
      <c r="AQ11">
        <f t="shared" si="13"/>
        <v>-1198.1302253578901</v>
      </c>
      <c r="AR11">
        <f t="shared" si="14"/>
        <v>1659.2730314484941</v>
      </c>
      <c r="AS11">
        <f t="shared" si="15"/>
        <v>9.5237018541028533</v>
      </c>
      <c r="AT11">
        <f t="shared" si="16"/>
        <v>471.9740473709287</v>
      </c>
      <c r="AU11">
        <f t="shared" si="17"/>
        <v>2140.7707806735257</v>
      </c>
      <c r="AW11">
        <v>8</v>
      </c>
      <c r="AX11">
        <f>(R11*SUMPRODUCT(K12:$K$23, X12:$X$23)-$AZ$3*SUMPRODUCT(K11:$K$22, W12:$W$23))/Z11</f>
        <v>6468.7584403711217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3.1331300999999999E-2</v>
      </c>
      <c r="O12">
        <f t="shared" si="29"/>
        <v>7373.0416645482546</v>
      </c>
      <c r="P12">
        <f t="shared" si="30"/>
        <v>368.65208322741273</v>
      </c>
      <c r="Q12" s="5">
        <f t="shared" si="31"/>
        <v>12.5</v>
      </c>
      <c r="R12">
        <f t="shared" si="0"/>
        <v>100000</v>
      </c>
      <c r="S12">
        <f t="shared" si="1"/>
        <v>6569.9891456018231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5098.7130602108691</v>
      </c>
      <c r="AC12">
        <f t="shared" si="2"/>
        <v>4964.4693965843753</v>
      </c>
      <c r="AE12">
        <f t="shared" si="3"/>
        <v>5571.2785656418928</v>
      </c>
      <c r="AF12">
        <f t="shared" si="4"/>
        <v>-278.56392828209465</v>
      </c>
      <c r="AG12">
        <f t="shared" si="5"/>
        <v>-9.4453531173406926</v>
      </c>
      <c r="AH12">
        <f t="shared" si="6"/>
        <v>-2469.5513841591651</v>
      </c>
      <c r="AI12">
        <f t="shared" si="7"/>
        <v>2813.7179000832925</v>
      </c>
      <c r="AJ12">
        <f t="shared" si="8"/>
        <v>134.2436636264938</v>
      </c>
      <c r="AK12">
        <f t="shared" si="32"/>
        <v>889.19446808112218</v>
      </c>
      <c r="AL12">
        <f t="shared" si="9"/>
        <v>3837.1560317909084</v>
      </c>
      <c r="AN12">
        <f t="shared" si="10"/>
        <v>2660.9356806318806</v>
      </c>
      <c r="AO12">
        <f t="shared" si="11"/>
        <v>-133.04678403159406</v>
      </c>
      <c r="AP12">
        <f t="shared" si="12"/>
        <v>-4.5112583817111052</v>
      </c>
      <c r="AQ12">
        <f t="shared" si="13"/>
        <v>-1179.4989813986908</v>
      </c>
      <c r="AR12">
        <f t="shared" si="14"/>
        <v>1343.878656819885</v>
      </c>
      <c r="AS12">
        <f t="shared" si="15"/>
        <v>64.117015552842901</v>
      </c>
      <c r="AT12">
        <f t="shared" si="16"/>
        <v>424.69412707690304</v>
      </c>
      <c r="AU12">
        <f t="shared" si="17"/>
        <v>1832.689799449631</v>
      </c>
      <c r="AW12">
        <v>9</v>
      </c>
      <c r="AX12">
        <f>(R12*SUMPRODUCT(K13:$K$23, X13:$X$23)-$AZ$3*SUMPRODUCT(K12:$K$22, W13:$W$23))/Z12</f>
        <v>6569.9891456018231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3.466458E-2</v>
      </c>
      <c r="O13">
        <f t="shared" si="29"/>
        <v>7373.0416645482546</v>
      </c>
      <c r="P13">
        <f t="shared" si="30"/>
        <v>368.65208322741273</v>
      </c>
      <c r="Q13" s="5">
        <f t="shared" si="31"/>
        <v>12.5</v>
      </c>
      <c r="R13">
        <f t="shared" si="0"/>
        <v>100000</v>
      </c>
      <c r="S13">
        <f t="shared" si="1"/>
        <v>6559.4186350579512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4964.4693965843753</v>
      </c>
      <c r="AC13">
        <f t="shared" si="2"/>
        <v>4735.1028324968838</v>
      </c>
      <c r="AE13">
        <f t="shared" si="3"/>
        <v>5322.4397484444953</v>
      </c>
      <c r="AF13">
        <f t="shared" si="4"/>
        <v>-266.12198742222478</v>
      </c>
      <c r="AG13">
        <f t="shared" si="5"/>
        <v>-9.0234803874029801</v>
      </c>
      <c r="AH13">
        <f t="shared" si="6"/>
        <v>-2619.3535901144464</v>
      </c>
      <c r="AI13">
        <f t="shared" si="7"/>
        <v>2427.940690520421</v>
      </c>
      <c r="AJ13">
        <f t="shared" si="8"/>
        <v>229.3665640874915</v>
      </c>
      <c r="AK13">
        <f t="shared" si="32"/>
        <v>857.47875707640083</v>
      </c>
      <c r="AL13">
        <f t="shared" si="9"/>
        <v>3514.7860116843131</v>
      </c>
      <c r="AN13">
        <f t="shared" si="10"/>
        <v>2341.7062981193694</v>
      </c>
      <c r="AO13">
        <f t="shared" si="11"/>
        <v>-117.08531490596847</v>
      </c>
      <c r="AP13">
        <f t="shared" si="12"/>
        <v>-3.9700479202819707</v>
      </c>
      <c r="AQ13">
        <f t="shared" si="13"/>
        <v>-1152.4332991773547</v>
      </c>
      <c r="AR13">
        <f t="shared" si="14"/>
        <v>1068.217636115764</v>
      </c>
      <c r="AS13">
        <f t="shared" si="15"/>
        <v>100.91408321881917</v>
      </c>
      <c r="AT13">
        <f t="shared" si="16"/>
        <v>377.26371755287823</v>
      </c>
      <c r="AU13">
        <f t="shared" si="17"/>
        <v>1546.3954368874613</v>
      </c>
      <c r="AW13">
        <v>10</v>
      </c>
      <c r="AX13">
        <f>(R13*SUMPRODUCT(K14:$K$23, X14:$X$23)-$AZ$3*SUMPRODUCT(K13:$K$22, W14:$W$23))/Z13</f>
        <v>6559.4186350579512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3.8375247000000001E-2</v>
      </c>
      <c r="O14">
        <f t="shared" si="29"/>
        <v>7373.0416645482546</v>
      </c>
      <c r="P14">
        <f t="shared" si="30"/>
        <v>368.65208322741273</v>
      </c>
      <c r="Q14" s="5">
        <f t="shared" si="31"/>
        <v>12.5</v>
      </c>
      <c r="R14">
        <f t="shared" si="0"/>
        <v>100000</v>
      </c>
      <c r="S14">
        <f t="shared" si="1"/>
        <v>6440.9972202214258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4735.1028324968838</v>
      </c>
      <c r="AC14">
        <f t="shared" si="2"/>
        <v>4424.6905981074378</v>
      </c>
      <c r="AE14">
        <f t="shared" si="3"/>
        <v>5064.9654109708754</v>
      </c>
      <c r="AF14">
        <f t="shared" si="4"/>
        <v>-253.24827054854376</v>
      </c>
      <c r="AG14">
        <f t="shared" si="5"/>
        <v>-8.5869672948627045</v>
      </c>
      <c r="AH14">
        <f t="shared" si="6"/>
        <v>-2770.2263093299603</v>
      </c>
      <c r="AI14">
        <f t="shared" si="7"/>
        <v>2032.9038637975086</v>
      </c>
      <c r="AJ14">
        <f t="shared" si="8"/>
        <v>310.41223438944598</v>
      </c>
      <c r="AK14">
        <f t="shared" si="32"/>
        <v>816.92138508269727</v>
      </c>
      <c r="AL14">
        <f t="shared" si="9"/>
        <v>3160.2374832696519</v>
      </c>
      <c r="AN14">
        <f t="shared" si="10"/>
        <v>2052.7701369293454</v>
      </c>
      <c r="AO14">
        <f t="shared" si="11"/>
        <v>-102.63850684646727</v>
      </c>
      <c r="AP14">
        <f t="shared" si="12"/>
        <v>-3.4801955392434336</v>
      </c>
      <c r="AQ14">
        <f t="shared" si="13"/>
        <v>-1122.7397186190256</v>
      </c>
      <c r="AR14">
        <f t="shared" si="14"/>
        <v>823.9117159246091</v>
      </c>
      <c r="AS14">
        <f t="shared" si="15"/>
        <v>125.8063803381482</v>
      </c>
      <c r="AT14">
        <f t="shared" si="16"/>
        <v>331.08850455017682</v>
      </c>
      <c r="AU14">
        <f t="shared" si="17"/>
        <v>1280.8066008129342</v>
      </c>
      <c r="AW14">
        <v>11</v>
      </c>
      <c r="AX14">
        <f>(R14*SUMPRODUCT(K15:$K$23, X15:$X$23)-$AZ$3*SUMPRODUCT(K14:$K$22, W15:$W$23))/Z14</f>
        <v>6440.9972202214258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4.2655799000000001E-2</v>
      </c>
      <c r="O15">
        <f t="shared" si="29"/>
        <v>7373.0416645482546</v>
      </c>
      <c r="P15">
        <f t="shared" si="30"/>
        <v>368.65208322741273</v>
      </c>
      <c r="Q15" s="5">
        <f t="shared" si="31"/>
        <v>12.5</v>
      </c>
      <c r="R15">
        <f t="shared" si="0"/>
        <v>100000</v>
      </c>
      <c r="S15">
        <f t="shared" si="1"/>
        <v>6212.1829793429833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4424.6905981074378</v>
      </c>
      <c r="AC15">
        <f t="shared" si="2"/>
        <v>4042.7960821515517</v>
      </c>
      <c r="AE15">
        <f t="shared" si="3"/>
        <v>4798.2656103488407</v>
      </c>
      <c r="AF15">
        <f t="shared" si="4"/>
        <v>-239.91328051744205</v>
      </c>
      <c r="AG15">
        <f t="shared" si="5"/>
        <v>-8.1348136709648404</v>
      </c>
      <c r="AH15">
        <f t="shared" si="6"/>
        <v>-2930.2716075938979</v>
      </c>
      <c r="AI15">
        <f t="shared" si="7"/>
        <v>1619.9459085665358</v>
      </c>
      <c r="AJ15">
        <f t="shared" si="8"/>
        <v>381.89451595588616</v>
      </c>
      <c r="AK15">
        <f t="shared" si="32"/>
        <v>768.67898334372637</v>
      </c>
      <c r="AL15">
        <f t="shared" si="9"/>
        <v>2770.5194078661484</v>
      </c>
      <c r="AN15">
        <f t="shared" si="10"/>
        <v>1791.3905922289591</v>
      </c>
      <c r="AO15">
        <f t="shared" si="11"/>
        <v>-89.569529611447962</v>
      </c>
      <c r="AP15">
        <f t="shared" si="12"/>
        <v>-3.0370616933485031</v>
      </c>
      <c r="AQ15">
        <f t="shared" si="13"/>
        <v>-1093.9913328678169</v>
      </c>
      <c r="AR15">
        <f t="shared" si="14"/>
        <v>604.79266805634575</v>
      </c>
      <c r="AS15">
        <f t="shared" si="15"/>
        <v>142.57698482378717</v>
      </c>
      <c r="AT15">
        <f t="shared" si="16"/>
        <v>286.97959034117792</v>
      </c>
      <c r="AU15">
        <f t="shared" si="17"/>
        <v>1034.3492432213109</v>
      </c>
      <c r="AW15">
        <v>12</v>
      </c>
      <c r="AX15">
        <f>(R15*SUMPRODUCT(K16:$K$23, X16:$X$23)-$AZ$3*SUMPRODUCT(K15:$K$22, W16:$W$23))/Z15</f>
        <v>6212.1829793429833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4.7231987000000003E-2</v>
      </c>
      <c r="O16">
        <f t="shared" si="29"/>
        <v>7373.0416645482546</v>
      </c>
      <c r="P16">
        <f t="shared" si="30"/>
        <v>368.65208322741273</v>
      </c>
      <c r="Q16" s="5">
        <f t="shared" si="31"/>
        <v>12.5</v>
      </c>
      <c r="R16">
        <f t="shared" si="0"/>
        <v>100000</v>
      </c>
      <c r="S16">
        <f t="shared" si="1"/>
        <v>5879.1779119394178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4042.7960821515517</v>
      </c>
      <c r="AC16">
        <f t="shared" si="2"/>
        <v>3607.1071101871457</v>
      </c>
      <c r="AE16">
        <f t="shared" si="3"/>
        <v>4523.6513353148084</v>
      </c>
      <c r="AF16">
        <f t="shared" si="4"/>
        <v>-226.18256676574043</v>
      </c>
      <c r="AG16">
        <f t="shared" si="5"/>
        <v>-7.6692421207007584</v>
      </c>
      <c r="AH16">
        <f t="shared" si="6"/>
        <v>-3073.7873084354696</v>
      </c>
      <c r="AI16">
        <f t="shared" si="7"/>
        <v>1216.0122179928976</v>
      </c>
      <c r="AJ16">
        <f t="shared" si="8"/>
        <v>435.68897196440594</v>
      </c>
      <c r="AK16">
        <f t="shared" si="32"/>
        <v>713.67646327445198</v>
      </c>
      <c r="AL16">
        <f t="shared" si="9"/>
        <v>2365.3776532317556</v>
      </c>
      <c r="AN16">
        <f t="shared" si="10"/>
        <v>1555.7409924211142</v>
      </c>
      <c r="AO16">
        <f t="shared" si="11"/>
        <v>-77.787049621055715</v>
      </c>
      <c r="AP16">
        <f t="shared" si="12"/>
        <v>-2.6375495067076131</v>
      </c>
      <c r="AQ16">
        <f t="shared" si="13"/>
        <v>-1057.1143890743813</v>
      </c>
      <c r="AR16">
        <f t="shared" si="14"/>
        <v>418.20200421896953</v>
      </c>
      <c r="AS16">
        <f t="shared" si="15"/>
        <v>149.83895605289158</v>
      </c>
      <c r="AT16">
        <f t="shared" si="16"/>
        <v>245.44237540467284</v>
      </c>
      <c r="AU16">
        <f t="shared" si="17"/>
        <v>813.48333567653401</v>
      </c>
      <c r="AW16">
        <v>13</v>
      </c>
      <c r="AX16">
        <f>(R16*SUMPRODUCT(K17:$K$23, X17:$X$23)-$AZ$3*SUMPRODUCT(K16:$K$22, W17:$W$23))/Z16</f>
        <v>5879.1779119394178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5.2092880000000001E-2</v>
      </c>
      <c r="O17">
        <f t="shared" si="29"/>
        <v>7373.0416645482546</v>
      </c>
      <c r="P17">
        <f t="shared" si="30"/>
        <v>368.65208322741273</v>
      </c>
      <c r="Q17" s="5">
        <f t="shared" si="31"/>
        <v>12.5</v>
      </c>
      <c r="R17">
        <f t="shared" si="0"/>
        <v>100000</v>
      </c>
      <c r="S17">
        <f t="shared" si="1"/>
        <v>5446.6723543693315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3607.1071101871457</v>
      </c>
      <c r="AC17">
        <f t="shared" si="2"/>
        <v>3134.2491702483449</v>
      </c>
      <c r="AE17">
        <f t="shared" si="3"/>
        <v>4242.7647957892668</v>
      </c>
      <c r="AF17">
        <f t="shared" si="4"/>
        <v>-212.13823978946334</v>
      </c>
      <c r="AG17">
        <f t="shared" si="5"/>
        <v>-7.193036790009141</v>
      </c>
      <c r="AH17">
        <f t="shared" si="6"/>
        <v>-3196.1032758768811</v>
      </c>
      <c r="AI17">
        <f t="shared" si="7"/>
        <v>827.3302433329136</v>
      </c>
      <c r="AJ17">
        <f t="shared" si="8"/>
        <v>472.85793993880088</v>
      </c>
      <c r="AK17">
        <f t="shared" si="32"/>
        <v>653.56086981561737</v>
      </c>
      <c r="AL17">
        <f t="shared" si="9"/>
        <v>1953.749053087332</v>
      </c>
      <c r="AN17">
        <f t="shared" si="10"/>
        <v>1344.1238737876222</v>
      </c>
      <c r="AO17">
        <f t="shared" si="11"/>
        <v>-67.206193689381109</v>
      </c>
      <c r="AP17">
        <f t="shared" si="12"/>
        <v>-2.2787811580032225</v>
      </c>
      <c r="AQ17">
        <f t="shared" si="13"/>
        <v>-1012.5375605219664</v>
      </c>
      <c r="AR17">
        <f t="shared" si="14"/>
        <v>262.10133841827167</v>
      </c>
      <c r="AS17">
        <f t="shared" si="15"/>
        <v>149.80317707277979</v>
      </c>
      <c r="AT17">
        <f t="shared" si="16"/>
        <v>207.05054613548461</v>
      </c>
      <c r="AU17">
        <f t="shared" si="17"/>
        <v>618.95506162653612</v>
      </c>
      <c r="AW17">
        <v>14</v>
      </c>
      <c r="AX17">
        <f>(R17*SUMPRODUCT(K18:$K$23, X18:$X$23)-$AZ$3*SUMPRODUCT(K17:$K$22, W18:$W$23))/Z17</f>
        <v>5446.6723543693315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5.7568810999999998E-2</v>
      </c>
      <c r="O18">
        <f t="shared" si="29"/>
        <v>7373.0416645482546</v>
      </c>
      <c r="P18">
        <f t="shared" si="30"/>
        <v>368.65208322741273</v>
      </c>
      <c r="Q18" s="5">
        <f t="shared" si="31"/>
        <v>12.5</v>
      </c>
      <c r="R18">
        <f t="shared" si="0"/>
        <v>100000</v>
      </c>
      <c r="S18">
        <f t="shared" si="1"/>
        <v>4908.5798828718398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3134.2491702483449</v>
      </c>
      <c r="AC18">
        <f t="shared" si="2"/>
        <v>2633.7522739636847</v>
      </c>
      <c r="AE18">
        <f t="shared" si="3"/>
        <v>3956.0862231851283</v>
      </c>
      <c r="AF18">
        <f t="shared" si="4"/>
        <v>-197.8043111592564</v>
      </c>
      <c r="AG18">
        <f t="shared" si="5"/>
        <v>-6.7070118466289674</v>
      </c>
      <c r="AH18">
        <f t="shared" si="6"/>
        <v>-3312.7566038406635</v>
      </c>
      <c r="AI18">
        <f t="shared" si="7"/>
        <v>438.81829633857933</v>
      </c>
      <c r="AJ18">
        <f t="shared" si="8"/>
        <v>500.49689628466012</v>
      </c>
      <c r="AK18">
        <f t="shared" si="32"/>
        <v>589.79388471020491</v>
      </c>
      <c r="AL18">
        <f t="shared" si="9"/>
        <v>1529.1090773334445</v>
      </c>
      <c r="AN18">
        <f t="shared" si="10"/>
        <v>1154.5114748925253</v>
      </c>
      <c r="AO18">
        <f t="shared" si="11"/>
        <v>-57.72557374462626</v>
      </c>
      <c r="AP18">
        <f t="shared" si="12"/>
        <v>-1.9573188505833266</v>
      </c>
      <c r="AQ18">
        <f t="shared" si="13"/>
        <v>-966.76748101328269</v>
      </c>
      <c r="AR18">
        <f t="shared" si="14"/>
        <v>128.06110128403304</v>
      </c>
      <c r="AS18">
        <f t="shared" si="15"/>
        <v>146.06087362866211</v>
      </c>
      <c r="AT18">
        <f t="shared" si="16"/>
        <v>172.12056798174248</v>
      </c>
      <c r="AU18">
        <f t="shared" si="17"/>
        <v>446.24254289443769</v>
      </c>
      <c r="AW18">
        <v>15</v>
      </c>
      <c r="AX18">
        <f>(R18*SUMPRODUCT(K19:$K$23, X19:$X$23)-$AZ$3*SUMPRODUCT(K18:$K$22, W19:$W$23))/Z18</f>
        <v>4908.5798828718398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6.3742958000000002E-2</v>
      </c>
      <c r="O19">
        <f t="shared" si="29"/>
        <v>7373.0416645482546</v>
      </c>
      <c r="P19">
        <f t="shared" si="30"/>
        <v>368.65208322741273</v>
      </c>
      <c r="Q19" s="5">
        <f t="shared" si="31"/>
        <v>12.5</v>
      </c>
      <c r="R19">
        <f t="shared" si="0"/>
        <v>100000</v>
      </c>
      <c r="S19">
        <f t="shared" si="1"/>
        <v>4255.1912056108822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2633.7522739636847</v>
      </c>
      <c r="AC19">
        <f t="shared" si="2"/>
        <v>2114.8017589637338</v>
      </c>
      <c r="AE19">
        <f t="shared" si="3"/>
        <v>3664.352722984408</v>
      </c>
      <c r="AF19">
        <f t="shared" si="4"/>
        <v>-183.21763614922043</v>
      </c>
      <c r="AG19">
        <f t="shared" si="5"/>
        <v>-6.2124169537175042</v>
      </c>
      <c r="AH19">
        <f t="shared" si="6"/>
        <v>-3420.1981955613815</v>
      </c>
      <c r="AI19">
        <f t="shared" si="7"/>
        <v>54.724474320088575</v>
      </c>
      <c r="AJ19">
        <f t="shared" si="8"/>
        <v>518.95051499995088</v>
      </c>
      <c r="AK19">
        <f t="shared" si="32"/>
        <v>523.25091146355953</v>
      </c>
      <c r="AL19">
        <f t="shared" si="9"/>
        <v>1096.925900783599</v>
      </c>
      <c r="AN19">
        <f t="shared" si="10"/>
        <v>985.08100232044683</v>
      </c>
      <c r="AO19">
        <f t="shared" si="11"/>
        <v>-49.254050116022349</v>
      </c>
      <c r="AP19">
        <f t="shared" si="12"/>
        <v>-1.6700722834936041</v>
      </c>
      <c r="AQ19">
        <f t="shared" si="13"/>
        <v>-919.4454031363523</v>
      </c>
      <c r="AR19">
        <f t="shared" si="14"/>
        <v>14.711476784578576</v>
      </c>
      <c r="AS19">
        <f t="shared" si="15"/>
        <v>139.50848406714337</v>
      </c>
      <c r="AT19">
        <f t="shared" si="16"/>
        <v>140.66455150360366</v>
      </c>
      <c r="AU19">
        <f t="shared" si="17"/>
        <v>294.88451235532563</v>
      </c>
      <c r="AW19">
        <v>16</v>
      </c>
      <c r="AX19">
        <f>(R19*SUMPRODUCT(K20:$K$23, X20:$X$23)-$AZ$3*SUMPRODUCT(K19:$K$22, W20:$W$23))/Z19</f>
        <v>4255.1912056108822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7.0809242999999994E-2</v>
      </c>
      <c r="O20">
        <f t="shared" si="29"/>
        <v>7373.0416645482546</v>
      </c>
      <c r="P20">
        <f t="shared" si="30"/>
        <v>368.65208322741273</v>
      </c>
      <c r="Q20" s="5">
        <f t="shared" si="31"/>
        <v>12.5</v>
      </c>
      <c r="R20">
        <f t="shared" si="0"/>
        <v>100000</v>
      </c>
      <c r="S20">
        <f t="shared" si="1"/>
        <v>3469.6411712249128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2114.8017589637338</v>
      </c>
      <c r="AC20">
        <f t="shared" si="2"/>
        <v>1585.0420725553379</v>
      </c>
      <c r="AE20">
        <f t="shared" si="3"/>
        <v>3368.2391533550499</v>
      </c>
      <c r="AF20">
        <f t="shared" si="4"/>
        <v>-168.41195766775249</v>
      </c>
      <c r="AG20">
        <f t="shared" si="5"/>
        <v>-5.710396242487227</v>
      </c>
      <c r="AH20">
        <f t="shared" si="6"/>
        <v>-3519.1723335448196</v>
      </c>
      <c r="AI20">
        <f t="shared" si="7"/>
        <v>-325.05553410000948</v>
      </c>
      <c r="AJ20">
        <f t="shared" si="8"/>
        <v>529.75968640839596</v>
      </c>
      <c r="AK20">
        <f t="shared" si="32"/>
        <v>454.77279964948883</v>
      </c>
      <c r="AL20">
        <f t="shared" si="9"/>
        <v>659.47695195787537</v>
      </c>
      <c r="AN20">
        <f t="shared" si="10"/>
        <v>834.10314602397864</v>
      </c>
      <c r="AO20">
        <f t="shared" si="11"/>
        <v>-41.70515730119893</v>
      </c>
      <c r="AP20">
        <f t="shared" si="12"/>
        <v>-1.4141096442506744</v>
      </c>
      <c r="AQ20">
        <f t="shared" si="13"/>
        <v>-871.47989829832056</v>
      </c>
      <c r="AR20">
        <f t="shared" si="14"/>
        <v>-80.496019219791563</v>
      </c>
      <c r="AS20">
        <f t="shared" si="15"/>
        <v>131.18849373559937</v>
      </c>
      <c r="AT20">
        <f t="shared" si="16"/>
        <v>112.61891025045804</v>
      </c>
      <c r="AU20">
        <f t="shared" si="17"/>
        <v>163.31138476626583</v>
      </c>
      <c r="AW20">
        <v>17</v>
      </c>
      <c r="AX20">
        <f>(R20*SUMPRODUCT(K21:$K$23, X21:$X$23)-$AZ$3*SUMPRODUCT(K20:$K$22, W21:$W$23))/Z20</f>
        <v>3469.6411712249128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7.8963489999999997E-2</v>
      </c>
      <c r="O21">
        <f t="shared" si="29"/>
        <v>7373.0416645482546</v>
      </c>
      <c r="P21">
        <f t="shared" si="30"/>
        <v>368.65208322741273</v>
      </c>
      <c r="Q21" s="5">
        <f t="shared" si="31"/>
        <v>12.5</v>
      </c>
      <c r="R21">
        <f t="shared" si="0"/>
        <v>100000</v>
      </c>
      <c r="S21">
        <f t="shared" si="1"/>
        <v>2526.4860698417315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1585.0420725553379</v>
      </c>
      <c r="AC21">
        <f t="shared" si="2"/>
        <v>1051.4991395595534</v>
      </c>
      <c r="AE21">
        <f t="shared" si="3"/>
        <v>3068.5888431179392</v>
      </c>
      <c r="AF21">
        <f t="shared" si="4"/>
        <v>-153.42944215589696</v>
      </c>
      <c r="AG21">
        <f t="shared" si="5"/>
        <v>-5.2023794634726768</v>
      </c>
      <c r="AH21">
        <f t="shared" si="6"/>
        <v>-3607.3025327174219</v>
      </c>
      <c r="AI21">
        <f t="shared" si="7"/>
        <v>-697.34551121885261</v>
      </c>
      <c r="AJ21">
        <f t="shared" si="8"/>
        <v>533.54293299578444</v>
      </c>
      <c r="AK21">
        <f t="shared" si="32"/>
        <v>385.0822400888822</v>
      </c>
      <c r="AL21">
        <f t="shared" si="9"/>
        <v>221.27966186581403</v>
      </c>
      <c r="AN21">
        <f t="shared" si="10"/>
        <v>699.99946492046183</v>
      </c>
      <c r="AO21">
        <f t="shared" si="11"/>
        <v>-34.999973246023096</v>
      </c>
      <c r="AP21">
        <f t="shared" si="12"/>
        <v>-1.1867548983994363</v>
      </c>
      <c r="AQ21">
        <f t="shared" si="13"/>
        <v>-822.88959903233649</v>
      </c>
      <c r="AR21">
        <f t="shared" si="14"/>
        <v>-159.0768622562972</v>
      </c>
      <c r="AS21">
        <f t="shared" si="15"/>
        <v>121.71059294788309</v>
      </c>
      <c r="AT21">
        <f t="shared" si="16"/>
        <v>87.84407941035785</v>
      </c>
      <c r="AU21">
        <f t="shared" si="17"/>
        <v>50.477810101943739</v>
      </c>
      <c r="AW21">
        <v>18</v>
      </c>
      <c r="AX21">
        <f>(R21*SUMPRODUCT(K22:$K$23, X22:$X$23)-$AZ$3*SUMPRODUCT(K21:$K$22, W22:$W$23))/Z21</f>
        <v>2526.4860698417315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8.8363973999999998E-2</v>
      </c>
      <c r="O22">
        <f t="shared" si="29"/>
        <v>7373.0416645482546</v>
      </c>
      <c r="P22">
        <f t="shared" si="30"/>
        <v>368.65208322741273</v>
      </c>
      <c r="Q22" s="5">
        <f t="shared" si="31"/>
        <v>12.5</v>
      </c>
      <c r="R22">
        <f t="shared" si="0"/>
        <v>100000</v>
      </c>
      <c r="S22">
        <f t="shared" si="1"/>
        <v>1389.7945773356701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1051.4991395595534</v>
      </c>
      <c r="AC22">
        <f t="shared" si="2"/>
        <v>521.52349995432519</v>
      </c>
      <c r="AE22">
        <f t="shared" si="3"/>
        <v>2766.7502499367961</v>
      </c>
      <c r="AF22">
        <f t="shared" si="4"/>
        <v>-138.33751249683982</v>
      </c>
      <c r="AG22">
        <f t="shared" si="5"/>
        <v>-4.6906527451895164</v>
      </c>
      <c r="AH22">
        <f t="shared" si="6"/>
        <v>-3677.6233891874685</v>
      </c>
      <c r="AI22">
        <f t="shared" si="7"/>
        <v>-1053.9013044927019</v>
      </c>
      <c r="AJ22">
        <f t="shared" si="8"/>
        <v>529.97563960522825</v>
      </c>
      <c r="AK22">
        <f t="shared" si="32"/>
        <v>314.89005931484809</v>
      </c>
      <c r="AL22">
        <f t="shared" si="9"/>
        <v>-209.03560557262557</v>
      </c>
      <c r="AN22">
        <f t="shared" si="10"/>
        <v>581.39478407934234</v>
      </c>
      <c r="AO22">
        <f t="shared" si="11"/>
        <v>-29.069739203967117</v>
      </c>
      <c r="AP22">
        <f t="shared" si="12"/>
        <v>-0.98567662189347649</v>
      </c>
      <c r="AQ22">
        <f t="shared" si="13"/>
        <v>-772.80233600073996</v>
      </c>
      <c r="AR22">
        <f t="shared" si="14"/>
        <v>-221.46296774725832</v>
      </c>
      <c r="AS22">
        <f t="shared" si="15"/>
        <v>111.36714365983407</v>
      </c>
      <c r="AT22">
        <f t="shared" si="16"/>
        <v>66.169846030833313</v>
      </c>
      <c r="AU22">
        <f t="shared" si="17"/>
        <v>-43.925978056590942</v>
      </c>
      <c r="AW22">
        <v>19</v>
      </c>
      <c r="AX22">
        <f>(R22*SUMPRODUCT(K23:$K$23, X23:$X$23)-$AZ$3*SUMPRODUCT(K22:$K$22, W23:$W$23))/Z22</f>
        <v>1389.7945773356701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9.9562517000000003E-2</v>
      </c>
      <c r="O23">
        <f t="shared" si="29"/>
        <v>7373.0416645482546</v>
      </c>
      <c r="P23">
        <f t="shared" si="30"/>
        <v>368.65208322741273</v>
      </c>
      <c r="Q23" s="5">
        <f t="shared" si="31"/>
        <v>12.5</v>
      </c>
      <c r="R23">
        <f t="shared" si="0"/>
        <v>100000</v>
      </c>
      <c r="S23">
        <f t="shared" si="1"/>
        <v>1560.7997235844914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521.52349995432519</v>
      </c>
      <c r="AC23">
        <f t="shared" si="2"/>
        <v>521.52349995432519</v>
      </c>
      <c r="AE23">
        <f t="shared" si="3"/>
        <v>2463.6181286433416</v>
      </c>
      <c r="AF23">
        <f t="shared" si="4"/>
        <v>-123.18090643216708</v>
      </c>
      <c r="AG23">
        <f t="shared" si="5"/>
        <v>-4.1767330240535934</v>
      </c>
      <c r="AH23">
        <f t="shared" si="6"/>
        <v>-3736.1055494722232</v>
      </c>
      <c r="AI23">
        <f t="shared" si="7"/>
        <v>-1399.8450602851021</v>
      </c>
      <c r="AJ23">
        <f t="shared" si="8"/>
        <v>0</v>
      </c>
      <c r="AK23">
        <f t="shared" si="32"/>
        <v>244.89797899570183</v>
      </c>
      <c r="AL23">
        <f t="shared" si="9"/>
        <v>-1154.9470812894003</v>
      </c>
      <c r="AN23">
        <f t="shared" si="10"/>
        <v>476.88837031691924</v>
      </c>
      <c r="AO23">
        <f t="shared" si="11"/>
        <v>-23.844418515845963</v>
      </c>
      <c r="AP23">
        <f t="shared" si="12"/>
        <v>-0.8085000601073814</v>
      </c>
      <c r="AQ23">
        <f t="shared" si="13"/>
        <v>-723.20676086311767</v>
      </c>
      <c r="AR23">
        <f t="shared" si="14"/>
        <v>-270.97130912215175</v>
      </c>
      <c r="AS23">
        <f t="shared" si="15"/>
        <v>0</v>
      </c>
      <c r="AT23">
        <f t="shared" si="16"/>
        <v>47.405479258053852</v>
      </c>
      <c r="AU23">
        <f t="shared" si="17"/>
        <v>-223.56582986409791</v>
      </c>
      <c r="AW23">
        <v>20</v>
      </c>
      <c r="AX23">
        <f>(R23*SUMPRODUCT(K$23:$K24, X$23:$X24)-$AZ$3*SUMPRODUCT(K$22:$K23, W$23:$W24))/Z23</f>
        <v>1560.7997235844914</v>
      </c>
    </row>
    <row r="25" spans="5:50" x14ac:dyDescent="0.25">
      <c r="AN25" s="6">
        <f t="shared" ref="AN25:AU25" si="33">SUM(AN3:AN23)</f>
        <v>54531.506593721715</v>
      </c>
      <c r="AO25" s="6">
        <f t="shared" si="33"/>
        <v>-8256.3565780972785</v>
      </c>
      <c r="AP25" s="6">
        <f t="shared" si="33"/>
        <v>-704.90780217964073</v>
      </c>
      <c r="AQ25" s="6">
        <f t="shared" si="33"/>
        <v>-21055.999997359118</v>
      </c>
      <c r="AR25" s="6">
        <f t="shared" si="33"/>
        <v>24514.242216085691</v>
      </c>
      <c r="AS25" s="6">
        <f t="shared" si="33"/>
        <v>-2718.8037086419026</v>
      </c>
      <c r="AT25" s="6">
        <f t="shared" si="33"/>
        <v>6451.4335268051154</v>
      </c>
      <c r="AU25" s="7">
        <f t="shared" si="33"/>
        <v>28246.872034248903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40" priority="1" operator="lessThan">
      <formula>0</formula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D9FEF-A521-485E-959D-7B845BEB9E6C}">
  <sheetPr codeName="Sheet5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'T.26.04.C'!C3*(1+C12)</f>
        <v>555.09481327130061</v>
      </c>
      <c r="K3">
        <v>1</v>
      </c>
      <c r="L3" s="2">
        <v>0</v>
      </c>
      <c r="O3">
        <f>$C$3</f>
        <v>555.09481327130061</v>
      </c>
      <c r="P3">
        <f>O3*B5</f>
        <v>444.07585061704049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555.09481327130061</v>
      </c>
      <c r="AF3">
        <f t="shared" ref="AF3:AF23" si="4">-$Z3*P3</f>
        <v>-444.07585061704049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-513.93800804573993</v>
      </c>
      <c r="AJ3">
        <f t="shared" ref="AJ3:AJ23" si="8">AB3-AC3</f>
        <v>0</v>
      </c>
      <c r="AL3">
        <f t="shared" ref="AL3:AL23" si="9">SUM(AI3:AK3)</f>
        <v>-513.93800804573993</v>
      </c>
      <c r="AN3">
        <f t="shared" ref="AN3:AN23" si="10">AE3*$K3</f>
        <v>555.09481327130061</v>
      </c>
      <c r="AO3">
        <f t="shared" ref="AO3:AO23" si="11">AF3*$K3</f>
        <v>-444.07585061704049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-513.93800804573993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-513.93800804573993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317.71484547377361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250000</v>
      </c>
      <c r="S4">
        <f t="shared" si="1"/>
        <v>38.593337970596778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38.160556022148285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-38.160556022148285</v>
      </c>
      <c r="AK4">
        <f>G4*MAX(0, SUM(AB4, AE4:AF4))</f>
        <v>0</v>
      </c>
      <c r="AL4">
        <f t="shared" si="9"/>
        <v>-341.63630602214823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-279.55428945162447</v>
      </c>
      <c r="AR4">
        <f t="shared" si="14"/>
        <v>-279.55428945162447</v>
      </c>
      <c r="AS4">
        <f t="shared" si="15"/>
        <v>-35.152552135880953</v>
      </c>
      <c r="AT4">
        <f t="shared" si="16"/>
        <v>0</v>
      </c>
      <c r="AU4">
        <f t="shared" si="17"/>
        <v>-314.70684158750538</v>
      </c>
      <c r="AW4">
        <v>1</v>
      </c>
      <c r="AX4">
        <f>(R4*SUMPRODUCT(K5:$K$23, X5:$X$23)-$AZ$3*SUMPRODUCT(K4:$K$22, W5:$W$23))/Z4</f>
        <v>38.593337970596778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555.09481327130061</v>
      </c>
      <c r="P5">
        <f t="shared" ref="P5:P23" si="30">O5*$C$5</f>
        <v>27.75474066356503</v>
      </c>
      <c r="Q5" s="5">
        <f t="shared" ref="Q5:Q23" si="31">$C$8</f>
        <v>12.5</v>
      </c>
      <c r="R5">
        <f t="shared" si="0"/>
        <v>250000</v>
      </c>
      <c r="S5">
        <f t="shared" si="1"/>
        <v>72.850163456134254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38.160556022148285</v>
      </c>
      <c r="AC5">
        <f t="shared" si="2"/>
        <v>71.224873408823896</v>
      </c>
      <c r="AE5">
        <f t="shared" si="3"/>
        <v>542.71062588554832</v>
      </c>
      <c r="AF5">
        <f t="shared" si="4"/>
        <v>-27.135531294277417</v>
      </c>
      <c r="AG5">
        <f t="shared" si="5"/>
        <v>-12.221124502299674</v>
      </c>
      <c r="AH5">
        <f t="shared" si="6"/>
        <v>-302.06896150649078</v>
      </c>
      <c r="AI5">
        <f t="shared" si="7"/>
        <v>201.28500858248049</v>
      </c>
      <c r="AJ5">
        <f t="shared" si="8"/>
        <v>-33.064317386675611</v>
      </c>
      <c r="AK5">
        <f>G5*SUM(AB5, AE5:AF5)</f>
        <v>38.76149554293935</v>
      </c>
      <c r="AL5">
        <f t="shared" si="9"/>
        <v>206.98218673874422</v>
      </c>
      <c r="AN5">
        <f t="shared" si="10"/>
        <v>460.52441429049691</v>
      </c>
      <c r="AO5">
        <f t="shared" si="11"/>
        <v>-23.026220714524847</v>
      </c>
      <c r="AP5">
        <f t="shared" si="12"/>
        <v>-10.370399868639586</v>
      </c>
      <c r="AQ5">
        <f t="shared" si="13"/>
        <v>-256.324687481708</v>
      </c>
      <c r="AR5">
        <f t="shared" si="14"/>
        <v>170.8031062256245</v>
      </c>
      <c r="AS5">
        <f t="shared" si="15"/>
        <v>-28.057172040012848</v>
      </c>
      <c r="AT5">
        <f t="shared" si="16"/>
        <v>32.891589330518009</v>
      </c>
      <c r="AU5">
        <f t="shared" si="17"/>
        <v>175.63752351612965</v>
      </c>
      <c r="AW5">
        <v>2</v>
      </c>
      <c r="AX5">
        <f>(R5*SUMPRODUCT(K6:$K$23, X6:$X$23)-$AZ$3*SUMPRODUCT(K5:$K$22, W6:$W$23))/Z5</f>
        <v>72.850163456134254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555.09481327130061</v>
      </c>
      <c r="P6">
        <f t="shared" si="30"/>
        <v>27.75474066356503</v>
      </c>
      <c r="Q6" s="5">
        <f t="shared" si="31"/>
        <v>12.5</v>
      </c>
      <c r="R6">
        <f t="shared" si="0"/>
        <v>250000</v>
      </c>
      <c r="S6">
        <f t="shared" si="1"/>
        <v>102.85923085606855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71.224873408823896</v>
      </c>
      <c r="AC6">
        <f t="shared" si="2"/>
        <v>99.434901985078341</v>
      </c>
      <c r="AE6">
        <f t="shared" si="3"/>
        <v>536.61492401486942</v>
      </c>
      <c r="AF6">
        <f t="shared" si="4"/>
        <v>-26.830746200743473</v>
      </c>
      <c r="AG6">
        <f t="shared" si="5"/>
        <v>-12.083857369619324</v>
      </c>
      <c r="AH6">
        <f t="shared" si="6"/>
        <v>-301.11775314710189</v>
      </c>
      <c r="AI6">
        <f t="shared" si="7"/>
        <v>196.58256729740469</v>
      </c>
      <c r="AJ6">
        <f t="shared" si="8"/>
        <v>-28.210028576254444</v>
      </c>
      <c r="AK6">
        <f>G6*SUM(AB6, AE6:AF6)</f>
        <v>40.670633585606495</v>
      </c>
      <c r="AL6">
        <f t="shared" si="9"/>
        <v>209.04317230675673</v>
      </c>
      <c r="AN6">
        <f t="shared" si="10"/>
        <v>419.45873995436523</v>
      </c>
      <c r="AO6">
        <f t="shared" si="11"/>
        <v>-20.972936997718264</v>
      </c>
      <c r="AP6">
        <f t="shared" si="12"/>
        <v>-9.44565527198856</v>
      </c>
      <c r="AQ6">
        <f t="shared" si="13"/>
        <v>-235.37637076503123</v>
      </c>
      <c r="AR6">
        <f t="shared" si="14"/>
        <v>153.66377691962717</v>
      </c>
      <c r="AS6">
        <f t="shared" si="15"/>
        <v>-22.051088240595483</v>
      </c>
      <c r="AT6">
        <f t="shared" si="16"/>
        <v>31.791237912890157</v>
      </c>
      <c r="AU6">
        <f t="shared" si="17"/>
        <v>163.40392659192185</v>
      </c>
      <c r="AW6">
        <v>3</v>
      </c>
      <c r="AX6">
        <f>(R6*SUMPRODUCT(K7:$K$23, X7:$X$23)-$AZ$3*SUMPRODUCT(K6:$K$22, W7:$W$23))/Z6</f>
        <v>102.85923085606855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555.09481327130061</v>
      </c>
      <c r="P7">
        <f t="shared" si="30"/>
        <v>27.75474066356503</v>
      </c>
      <c r="Q7" s="5">
        <f t="shared" si="31"/>
        <v>12.5</v>
      </c>
      <c r="R7">
        <f t="shared" si="0"/>
        <v>250000</v>
      </c>
      <c r="S7">
        <f t="shared" si="1"/>
        <v>129.0076113564534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99.434901985078341</v>
      </c>
      <c r="AC7">
        <f t="shared" si="2"/>
        <v>123.31069434446157</v>
      </c>
      <c r="AE7">
        <f t="shared" si="3"/>
        <v>530.58208063682025</v>
      </c>
      <c r="AF7">
        <f t="shared" si="4"/>
        <v>-26.529104031841012</v>
      </c>
      <c r="AG7">
        <f t="shared" si="5"/>
        <v>-11.948005726940114</v>
      </c>
      <c r="AH7">
        <f t="shared" si="6"/>
        <v>-300.26137966033269</v>
      </c>
      <c r="AI7">
        <f t="shared" si="7"/>
        <v>191.84359121770643</v>
      </c>
      <c r="AJ7">
        <f t="shared" si="8"/>
        <v>-23.875792359383226</v>
      </c>
      <c r="AK7">
        <f>G7*SUM(AB7, AE7:AF7)</f>
        <v>42.244151501304032</v>
      </c>
      <c r="AL7">
        <f t="shared" si="9"/>
        <v>210.21195035962722</v>
      </c>
      <c r="AN7">
        <f t="shared" si="10"/>
        <v>382.05091710354111</v>
      </c>
      <c r="AO7">
        <f t="shared" si="11"/>
        <v>-19.102545855177056</v>
      </c>
      <c r="AP7">
        <f t="shared" si="12"/>
        <v>-8.6032806461482618</v>
      </c>
      <c r="AQ7">
        <f t="shared" si="13"/>
        <v>-216.20620005168695</v>
      </c>
      <c r="AR7">
        <f t="shared" si="14"/>
        <v>138.13889055052886</v>
      </c>
      <c r="AS7">
        <f t="shared" si="15"/>
        <v>-17.19200233171815</v>
      </c>
      <c r="AT7">
        <f t="shared" si="16"/>
        <v>30.418322465702452</v>
      </c>
      <c r="AU7">
        <f t="shared" si="17"/>
        <v>151.36521068451316</v>
      </c>
      <c r="AW7">
        <v>4</v>
      </c>
      <c r="AX7">
        <f>(R7*SUMPRODUCT(K8:$K$23, X8:$X$23)-$AZ$3*SUMPRODUCT(K7:$K$22, W8:$W$23))/Z7</f>
        <v>129.0076113564534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555.09481327130061</v>
      </c>
      <c r="P8">
        <f t="shared" si="30"/>
        <v>27.75474066356503</v>
      </c>
      <c r="Q8" s="5">
        <f t="shared" si="31"/>
        <v>12.5</v>
      </c>
      <c r="R8">
        <f t="shared" si="0"/>
        <v>250000</v>
      </c>
      <c r="S8">
        <f t="shared" si="1"/>
        <v>151.25549469306509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123.31069434446157</v>
      </c>
      <c r="AC8">
        <f t="shared" si="2"/>
        <v>142.94881459569388</v>
      </c>
      <c r="AE8">
        <f t="shared" si="3"/>
        <v>524.61000313655768</v>
      </c>
      <c r="AF8">
        <f t="shared" si="4"/>
        <v>-26.230500156827883</v>
      </c>
      <c r="AG8">
        <f t="shared" si="5"/>
        <v>-11.813522451347342</v>
      </c>
      <c r="AH8">
        <f t="shared" si="6"/>
        <v>-300.06436646740485</v>
      </c>
      <c r="AI8">
        <f t="shared" si="7"/>
        <v>186.5016140609776</v>
      </c>
      <c r="AJ8">
        <f t="shared" si="8"/>
        <v>-19.638120251232309</v>
      </c>
      <c r="AK8">
        <f t="shared" ref="AK8:AK23" si="32">G8*SUM(AB8:AB8, AE8:AF8)</f>
        <v>43.5183138126934</v>
      </c>
      <c r="AL8">
        <f t="shared" si="9"/>
        <v>210.38180762243871</v>
      </c>
      <c r="AN8">
        <f t="shared" si="10"/>
        <v>347.97448635964571</v>
      </c>
      <c r="AO8">
        <f t="shared" si="11"/>
        <v>-17.398724317982285</v>
      </c>
      <c r="AP8">
        <f t="shared" si="12"/>
        <v>-7.8359245582964574</v>
      </c>
      <c r="AQ8">
        <f t="shared" si="13"/>
        <v>-199.03307823344764</v>
      </c>
      <c r="AR8">
        <f t="shared" si="14"/>
        <v>123.70675924991932</v>
      </c>
      <c r="AS8">
        <f t="shared" si="15"/>
        <v>-13.025990291139607</v>
      </c>
      <c r="AT8">
        <f t="shared" si="16"/>
        <v>28.86575323701561</v>
      </c>
      <c r="AU8">
        <f t="shared" si="17"/>
        <v>139.54652219579532</v>
      </c>
      <c r="AW8">
        <v>5</v>
      </c>
      <c r="AX8">
        <f>(R8*SUMPRODUCT(K9:$K$23, X9:$X$23)-$AZ$3*SUMPRODUCT(K8:$K$22, W9:$W$23))/Z8</f>
        <v>151.25549469306509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555.09481327130061</v>
      </c>
      <c r="P9">
        <f t="shared" si="30"/>
        <v>27.75474066356503</v>
      </c>
      <c r="Q9" s="5">
        <f t="shared" si="31"/>
        <v>12.5</v>
      </c>
      <c r="R9">
        <f t="shared" si="0"/>
        <v>250000</v>
      </c>
      <c r="S9">
        <f t="shared" si="1"/>
        <v>168.8929204300201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142.94881459569388</v>
      </c>
      <c r="AC9">
        <f t="shared" si="2"/>
        <v>157.81767856903116</v>
      </c>
      <c r="AE9">
        <f t="shared" si="3"/>
        <v>518.69417967986794</v>
      </c>
      <c r="AF9">
        <f t="shared" si="4"/>
        <v>-25.934708983993399</v>
      </c>
      <c r="AG9">
        <f t="shared" si="5"/>
        <v>-11.680305942310211</v>
      </c>
      <c r="AH9">
        <f t="shared" si="6"/>
        <v>-301.62569047318868</v>
      </c>
      <c r="AI9">
        <f t="shared" si="7"/>
        <v>179.45347428037564</v>
      </c>
      <c r="AJ9">
        <f t="shared" si="8"/>
        <v>-14.868863973337284</v>
      </c>
      <c r="AK9">
        <f t="shared" si="32"/>
        <v>44.499579970409798</v>
      </c>
      <c r="AL9">
        <f t="shared" si="9"/>
        <v>209.08419027744816</v>
      </c>
      <c r="AN9">
        <f t="shared" si="10"/>
        <v>316.93074890708908</v>
      </c>
      <c r="AO9">
        <f t="shared" si="11"/>
        <v>-15.846537445354455</v>
      </c>
      <c r="AP9">
        <f t="shared" si="12"/>
        <v>-7.1368607067174645</v>
      </c>
      <c r="AQ9">
        <f t="shared" si="13"/>
        <v>-184.29830084132684</v>
      </c>
      <c r="AR9">
        <f t="shared" si="14"/>
        <v>109.64904991369033</v>
      </c>
      <c r="AS9">
        <f t="shared" si="15"/>
        <v>-9.085122561768209</v>
      </c>
      <c r="AT9">
        <f t="shared" si="16"/>
        <v>27.189981608772364</v>
      </c>
      <c r="AU9">
        <f t="shared" si="17"/>
        <v>127.75390896069449</v>
      </c>
      <c r="AW9">
        <v>6</v>
      </c>
      <c r="AX9">
        <f>(R9*SUMPRODUCT(K10:$K$23, X10:$X$23)-$AZ$3*SUMPRODUCT(K9:$K$22, W10:$W$23))/Z9</f>
        <v>168.8929204300201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555.09481327130061</v>
      </c>
      <c r="P10">
        <f t="shared" si="30"/>
        <v>27.75474066356503</v>
      </c>
      <c r="Q10" s="5">
        <f t="shared" si="31"/>
        <v>12.5</v>
      </c>
      <c r="R10">
        <f t="shared" si="0"/>
        <v>250000</v>
      </c>
      <c r="S10">
        <f t="shared" si="1"/>
        <v>181.96593524628742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157.81767856903116</v>
      </c>
      <c r="AC10">
        <f t="shared" si="2"/>
        <v>168.11182212997551</v>
      </c>
      <c r="AE10">
        <f t="shared" si="3"/>
        <v>512.83225284794491</v>
      </c>
      <c r="AF10">
        <f t="shared" si="4"/>
        <v>-25.641612642397249</v>
      </c>
      <c r="AG10">
        <f t="shared" si="5"/>
        <v>-11.548303113879484</v>
      </c>
      <c r="AH10">
        <f t="shared" si="6"/>
        <v>-303.99538015246713</v>
      </c>
      <c r="AI10">
        <f t="shared" si="7"/>
        <v>171.64695693920106</v>
      </c>
      <c r="AJ10">
        <f t="shared" si="8"/>
        <v>-10.294143560944349</v>
      </c>
      <c r="AK10">
        <f t="shared" si="32"/>
        <v>45.150582314220522</v>
      </c>
      <c r="AL10">
        <f t="shared" si="9"/>
        <v>206.50339569247723</v>
      </c>
      <c r="AN10">
        <f t="shared" si="10"/>
        <v>288.64929425423821</v>
      </c>
      <c r="AO10">
        <f t="shared" si="11"/>
        <v>-14.432464712711914</v>
      </c>
      <c r="AP10">
        <f t="shared" si="12"/>
        <v>-6.4999998052846593</v>
      </c>
      <c r="AQ10">
        <f t="shared" si="13"/>
        <v>-171.1047841672623</v>
      </c>
      <c r="AR10">
        <f t="shared" si="14"/>
        <v>96.612045568979369</v>
      </c>
      <c r="AS10">
        <f t="shared" si="15"/>
        <v>-5.7940920394868733</v>
      </c>
      <c r="AT10">
        <f t="shared" si="16"/>
        <v>25.413151469690895</v>
      </c>
      <c r="AU10">
        <f t="shared" si="17"/>
        <v>116.23110499918339</v>
      </c>
      <c r="AW10">
        <v>7</v>
      </c>
      <c r="AX10">
        <f>(R10*SUMPRODUCT(K11:$K$23, X11:$X$23)-$AZ$3*SUMPRODUCT(K10:$K$22, W11:$W$23))/Z10</f>
        <v>181.96593524628742</v>
      </c>
    </row>
    <row r="11" spans="1:52" x14ac:dyDescent="0.25">
      <c r="A11" t="s">
        <v>33</v>
      </c>
      <c r="C11" s="24">
        <f>AU25</f>
        <v>713.13147857171873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555.09481327130061</v>
      </c>
      <c r="P11">
        <f t="shared" si="30"/>
        <v>27.75474066356503</v>
      </c>
      <c r="Q11" s="5">
        <f t="shared" si="31"/>
        <v>12.5</v>
      </c>
      <c r="R11">
        <f t="shared" si="0"/>
        <v>250000</v>
      </c>
      <c r="S11">
        <f t="shared" si="1"/>
        <v>191.13825917199725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168.11182212997551</v>
      </c>
      <c r="AC11">
        <f t="shared" si="2"/>
        <v>174.58587381339385</v>
      </c>
      <c r="AE11">
        <f t="shared" si="3"/>
        <v>507.02414809086417</v>
      </c>
      <c r="AF11">
        <f t="shared" si="4"/>
        <v>-25.35120740454321</v>
      </c>
      <c r="AG11">
        <f t="shared" si="5"/>
        <v>-11.417512287289602</v>
      </c>
      <c r="AH11">
        <f t="shared" si="6"/>
        <v>-306.15590902174762</v>
      </c>
      <c r="AI11">
        <f t="shared" si="7"/>
        <v>164.09951937728374</v>
      </c>
      <c r="AJ11">
        <f t="shared" si="8"/>
        <v>-6.4740516834183381</v>
      </c>
      <c r="AK11">
        <f t="shared" si="32"/>
        <v>45.484933397140757</v>
      </c>
      <c r="AL11">
        <f t="shared" si="9"/>
        <v>203.11040109100617</v>
      </c>
      <c r="AN11">
        <f t="shared" si="10"/>
        <v>262.88510522853767</v>
      </c>
      <c r="AO11">
        <f t="shared" si="11"/>
        <v>-13.144255261426883</v>
      </c>
      <c r="AP11">
        <f t="shared" si="12"/>
        <v>-5.9198243917848838</v>
      </c>
      <c r="AQ11">
        <f t="shared" si="13"/>
        <v>-158.73766301382781</v>
      </c>
      <c r="AR11">
        <f t="shared" si="14"/>
        <v>85.083362561498078</v>
      </c>
      <c r="AS11">
        <f t="shared" si="15"/>
        <v>-3.3567074950154381</v>
      </c>
      <c r="AT11">
        <f t="shared" si="16"/>
        <v>23.583317574604941</v>
      </c>
      <c r="AU11">
        <f t="shared" si="17"/>
        <v>105.30997264108758</v>
      </c>
      <c r="AW11">
        <v>8</v>
      </c>
      <c r="AX11">
        <f>(R11*SUMPRODUCT(K12:$K$23, X12:$X$23)-$AZ$3*SUMPRODUCT(K11:$K$22, W12:$W$23))/Z11</f>
        <v>191.13825917199725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555.09481327130061</v>
      </c>
      <c r="P12">
        <f t="shared" si="30"/>
        <v>27.75474066356503</v>
      </c>
      <c r="Q12" s="5">
        <f t="shared" si="31"/>
        <v>12.5</v>
      </c>
      <c r="R12">
        <f t="shared" si="0"/>
        <v>250000</v>
      </c>
      <c r="S12">
        <f t="shared" si="1"/>
        <v>196.13364216346091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174.58587381339385</v>
      </c>
      <c r="AC12">
        <f t="shared" si="2"/>
        <v>177.11417320945191</v>
      </c>
      <c r="AE12">
        <f t="shared" si="3"/>
        <v>501.26616637988133</v>
      </c>
      <c r="AF12">
        <f t="shared" si="4"/>
        <v>-25.063308318994068</v>
      </c>
      <c r="AG12">
        <f t="shared" si="5"/>
        <v>-11.287850165312419</v>
      </c>
      <c r="AH12">
        <f t="shared" si="6"/>
        <v>-309.73998208573596</v>
      </c>
      <c r="AI12">
        <f t="shared" si="7"/>
        <v>155.17502580983887</v>
      </c>
      <c r="AJ12">
        <f t="shared" si="8"/>
        <v>-2.5282993960580598</v>
      </c>
      <c r="AK12">
        <f t="shared" si="32"/>
        <v>45.555211231199678</v>
      </c>
      <c r="AL12">
        <f t="shared" si="9"/>
        <v>198.20193764498049</v>
      </c>
      <c r="AN12">
        <f t="shared" si="10"/>
        <v>239.41309196771525</v>
      </c>
      <c r="AO12">
        <f t="shared" si="11"/>
        <v>-11.970654598385762</v>
      </c>
      <c r="AP12">
        <f t="shared" si="12"/>
        <v>-5.391265740639855</v>
      </c>
      <c r="AQ12">
        <f t="shared" si="13"/>
        <v>-147.93698795336664</v>
      </c>
      <c r="AR12">
        <f t="shared" si="14"/>
        <v>74.114183675322991</v>
      </c>
      <c r="AS12">
        <f t="shared" si="15"/>
        <v>-1.2075580129452392</v>
      </c>
      <c r="AT12">
        <f t="shared" si="16"/>
        <v>21.757929634210484</v>
      </c>
      <c r="AU12">
        <f t="shared" si="17"/>
        <v>94.664555296588233</v>
      </c>
      <c r="AW12">
        <v>9</v>
      </c>
      <c r="AX12">
        <f>(R12*SUMPRODUCT(K13:$K$23, X13:$X$23)-$AZ$3*SUMPRODUCT(K12:$K$22, W13:$W$23))/Z12</f>
        <v>196.13364216346091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555.09481327130061</v>
      </c>
      <c r="P13">
        <f t="shared" si="30"/>
        <v>27.75474066356503</v>
      </c>
      <c r="Q13" s="5">
        <f t="shared" si="31"/>
        <v>12.5</v>
      </c>
      <c r="R13">
        <f t="shared" si="0"/>
        <v>250000</v>
      </c>
      <c r="S13">
        <f t="shared" si="1"/>
        <v>197.43080251505003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177.11417320945191</v>
      </c>
      <c r="AC13">
        <f t="shared" si="2"/>
        <v>176.25518409138351</v>
      </c>
      <c r="AE13">
        <f t="shared" si="3"/>
        <v>495.5576194542748</v>
      </c>
      <c r="AF13">
        <f t="shared" si="4"/>
        <v>-24.777880972713742</v>
      </c>
      <c r="AG13">
        <f t="shared" si="5"/>
        <v>-11.159301249228049</v>
      </c>
      <c r="AH13">
        <f t="shared" si="6"/>
        <v>-313.40828862491577</v>
      </c>
      <c r="AI13">
        <f t="shared" si="7"/>
        <v>146.21214860741725</v>
      </c>
      <c r="AJ13">
        <f t="shared" si="8"/>
        <v>0.85898911806839351</v>
      </c>
      <c r="AK13">
        <f t="shared" si="32"/>
        <v>45.352573818370907</v>
      </c>
      <c r="AL13">
        <f t="shared" si="9"/>
        <v>192.42371154385654</v>
      </c>
      <c r="AN13">
        <f t="shared" si="10"/>
        <v>218.02978585079583</v>
      </c>
      <c r="AO13">
        <f t="shared" si="11"/>
        <v>-10.901489292539793</v>
      </c>
      <c r="AP13">
        <f t="shared" si="12"/>
        <v>-4.9097420079890606</v>
      </c>
      <c r="AQ13">
        <f t="shared" si="13"/>
        <v>-137.88980205370413</v>
      </c>
      <c r="AR13">
        <f t="shared" si="14"/>
        <v>64.328752496562842</v>
      </c>
      <c r="AS13">
        <f t="shared" si="15"/>
        <v>0.37792822894512401</v>
      </c>
      <c r="AT13">
        <f t="shared" si="16"/>
        <v>19.953707841867228</v>
      </c>
      <c r="AU13">
        <f t="shared" si="17"/>
        <v>84.660388567375193</v>
      </c>
      <c r="AW13">
        <v>10</v>
      </c>
      <c r="AX13">
        <f>(R13*SUMPRODUCT(K14:$K$23, X14:$X$23)-$AZ$3*SUMPRODUCT(K13:$K$22, W14:$W$23))/Z13</f>
        <v>197.43080251505003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555.09481327130061</v>
      </c>
      <c r="P14">
        <f t="shared" si="30"/>
        <v>27.75474066356503</v>
      </c>
      <c r="Q14" s="5">
        <f t="shared" si="31"/>
        <v>12.5</v>
      </c>
      <c r="R14">
        <f t="shared" si="0"/>
        <v>250000</v>
      </c>
      <c r="S14">
        <f t="shared" si="1"/>
        <v>194.97963009369823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176.25518409138351</v>
      </c>
      <c r="AC14">
        <f t="shared" si="2"/>
        <v>172.07806306096938</v>
      </c>
      <c r="AE14">
        <f t="shared" si="3"/>
        <v>489.89548414372081</v>
      </c>
      <c r="AF14">
        <f t="shared" si="4"/>
        <v>-24.49477420718604</v>
      </c>
      <c r="AG14">
        <f t="shared" si="5"/>
        <v>-11.031797461244835</v>
      </c>
      <c r="AH14">
        <f t="shared" si="6"/>
        <v>-318.21550981863726</v>
      </c>
      <c r="AI14">
        <f t="shared" si="7"/>
        <v>136.1534026566527</v>
      </c>
      <c r="AJ14">
        <f t="shared" si="8"/>
        <v>4.1771210304141277</v>
      </c>
      <c r="AK14">
        <f t="shared" si="32"/>
        <v>44.915912581954288</v>
      </c>
      <c r="AL14">
        <f t="shared" si="9"/>
        <v>185.2464362690211</v>
      </c>
      <c r="AN14">
        <f t="shared" si="10"/>
        <v>198.54880309518393</v>
      </c>
      <c r="AO14">
        <f t="shared" si="11"/>
        <v>-9.9274401547591964</v>
      </c>
      <c r="AP14">
        <f t="shared" si="12"/>
        <v>-4.4710560779042963</v>
      </c>
      <c r="AQ14">
        <f t="shared" si="13"/>
        <v>-128.96895490116145</v>
      </c>
      <c r="AR14">
        <f t="shared" si="14"/>
        <v>55.181351961359013</v>
      </c>
      <c r="AS14">
        <f t="shared" si="15"/>
        <v>1.6929373872920537</v>
      </c>
      <c r="AT14">
        <f t="shared" si="16"/>
        <v>18.203884240048758</v>
      </c>
      <c r="AU14">
        <f t="shared" si="17"/>
        <v>75.078173588699812</v>
      </c>
      <c r="AW14">
        <v>11</v>
      </c>
      <c r="AX14">
        <f>(R14*SUMPRODUCT(K15:$K$23, X15:$X$23)-$AZ$3*SUMPRODUCT(K14:$K$22, W15:$W$23))/Z14</f>
        <v>194.97963009369823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555.09481327130061</v>
      </c>
      <c r="P15">
        <f t="shared" si="30"/>
        <v>27.75474066356503</v>
      </c>
      <c r="Q15" s="5">
        <f t="shared" si="31"/>
        <v>12.5</v>
      </c>
      <c r="R15">
        <f t="shared" si="0"/>
        <v>250000</v>
      </c>
      <c r="S15">
        <f t="shared" si="1"/>
        <v>187.99401302322994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172.07806306096938</v>
      </c>
      <c r="AC15">
        <f t="shared" si="2"/>
        <v>164.00867271574327</v>
      </c>
      <c r="AE15">
        <f t="shared" si="3"/>
        <v>484.27267492167289</v>
      </c>
      <c r="AF15">
        <f t="shared" si="4"/>
        <v>-24.213633746083644</v>
      </c>
      <c r="AG15">
        <f t="shared" si="5"/>
        <v>-10.905179244689373</v>
      </c>
      <c r="AH15">
        <f t="shared" si="6"/>
        <v>-326.00483886028138</v>
      </c>
      <c r="AI15">
        <f t="shared" si="7"/>
        <v>123.14902307061851</v>
      </c>
      <c r="AJ15">
        <f t="shared" si="8"/>
        <v>8.0693903452261111</v>
      </c>
      <c r="AK15">
        <f t="shared" si="32"/>
        <v>44.249597296559102</v>
      </c>
      <c r="AL15">
        <f t="shared" si="9"/>
        <v>175.46801071240372</v>
      </c>
      <c r="AN15">
        <f t="shared" si="10"/>
        <v>180.79897704228335</v>
      </c>
      <c r="AO15">
        <f t="shared" si="11"/>
        <v>-9.0399488521141684</v>
      </c>
      <c r="AP15">
        <f t="shared" si="12"/>
        <v>-4.0713535039355184</v>
      </c>
      <c r="AQ15">
        <f t="shared" si="13"/>
        <v>-121.71106161690122</v>
      </c>
      <c r="AR15">
        <f t="shared" si="14"/>
        <v>45.976613069332473</v>
      </c>
      <c r="AS15">
        <f t="shared" si="15"/>
        <v>3.0126364656187339</v>
      </c>
      <c r="AT15">
        <f t="shared" si="16"/>
        <v>16.520200994294903</v>
      </c>
      <c r="AU15">
        <f t="shared" si="17"/>
        <v>65.509450529246109</v>
      </c>
      <c r="AW15">
        <v>12</v>
      </c>
      <c r="AX15">
        <f>(R15*SUMPRODUCT(K16:$K$23, X16:$X$23)-$AZ$3*SUMPRODUCT(K15:$K$22, W16:$W$23))/Z15</f>
        <v>187.99401302322994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555.09481327130061</v>
      </c>
      <c r="P16">
        <f t="shared" si="30"/>
        <v>27.75474066356503</v>
      </c>
      <c r="Q16" s="5">
        <f t="shared" si="31"/>
        <v>12.5</v>
      </c>
      <c r="R16">
        <f t="shared" si="0"/>
        <v>250000</v>
      </c>
      <c r="S16">
        <f t="shared" si="1"/>
        <v>176.50188502867408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164.00867271574327</v>
      </c>
      <c r="AC16">
        <f t="shared" si="2"/>
        <v>152.20628326377317</v>
      </c>
      <c r="AE16">
        <f t="shared" si="3"/>
        <v>478.6856433476446</v>
      </c>
      <c r="AF16">
        <f t="shared" si="4"/>
        <v>-23.934282167382229</v>
      </c>
      <c r="AG16">
        <f t="shared" si="5"/>
        <v>-10.779366693381638</v>
      </c>
      <c r="AH16">
        <f t="shared" si="6"/>
        <v>-335.21517721684626</v>
      </c>
      <c r="AI16">
        <f t="shared" si="7"/>
        <v>108.7568172700345</v>
      </c>
      <c r="AJ16">
        <f t="shared" si="8"/>
        <v>11.8023894519701</v>
      </c>
      <c r="AK16">
        <f t="shared" si="32"/>
        <v>43.313202372720397</v>
      </c>
      <c r="AL16">
        <f t="shared" si="9"/>
        <v>163.87240909472501</v>
      </c>
      <c r="AN16">
        <f t="shared" si="10"/>
        <v>164.62605595300118</v>
      </c>
      <c r="AO16">
        <f t="shared" si="11"/>
        <v>-8.2313027976500575</v>
      </c>
      <c r="AP16">
        <f t="shared" si="12"/>
        <v>-3.7071607412169416</v>
      </c>
      <c r="AQ16">
        <f t="shared" si="13"/>
        <v>-115.28474540172833</v>
      </c>
      <c r="AR16">
        <f t="shared" si="14"/>
        <v>37.402847012405857</v>
      </c>
      <c r="AS16">
        <f t="shared" si="15"/>
        <v>4.0589912258723295</v>
      </c>
      <c r="AT16">
        <f t="shared" si="16"/>
        <v>14.895958916688528</v>
      </c>
      <c r="AU16">
        <f t="shared" si="17"/>
        <v>56.357797154966718</v>
      </c>
      <c r="AW16">
        <v>13</v>
      </c>
      <c r="AX16">
        <f>(R16*SUMPRODUCT(K17:$K$23, X17:$X$23)-$AZ$3*SUMPRODUCT(K16:$K$22, W17:$W$23))/Z16</f>
        <v>176.50188502867408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555.09481327130061</v>
      </c>
      <c r="P17">
        <f t="shared" si="30"/>
        <v>27.75474066356503</v>
      </c>
      <c r="Q17" s="5">
        <f t="shared" si="31"/>
        <v>12.5</v>
      </c>
      <c r="R17">
        <f t="shared" si="0"/>
        <v>250000</v>
      </c>
      <c r="S17">
        <f t="shared" si="1"/>
        <v>161.09201704466631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152.20628326377317</v>
      </c>
      <c r="AC17">
        <f t="shared" si="2"/>
        <v>137.30646051809521</v>
      </c>
      <c r="AE17">
        <f t="shared" si="3"/>
        <v>473.13396070459606</v>
      </c>
      <c r="AF17">
        <f t="shared" si="4"/>
        <v>-23.656698035229802</v>
      </c>
      <c r="AG17">
        <f t="shared" si="5"/>
        <v>-10.654350153181703</v>
      </c>
      <c r="AH17">
        <f t="shared" si="6"/>
        <v>-344.45746532235052</v>
      </c>
      <c r="AI17">
        <f t="shared" si="7"/>
        <v>94.365447193834029</v>
      </c>
      <c r="AJ17">
        <f t="shared" si="8"/>
        <v>14.899822745677966</v>
      </c>
      <c r="AK17">
        <f t="shared" si="32"/>
        <v>42.117848215319761</v>
      </c>
      <c r="AL17">
        <f t="shared" si="9"/>
        <v>151.38311815483175</v>
      </c>
      <c r="AN17">
        <f t="shared" si="10"/>
        <v>149.89062149141327</v>
      </c>
      <c r="AO17">
        <f t="shared" si="11"/>
        <v>-7.4945310745706628</v>
      </c>
      <c r="AP17">
        <f t="shared" si="12"/>
        <v>-3.3753382734760566</v>
      </c>
      <c r="AQ17">
        <f t="shared" si="13"/>
        <v>-109.12542290905246</v>
      </c>
      <c r="AR17">
        <f t="shared" si="14"/>
        <v>29.895329234314087</v>
      </c>
      <c r="AS17">
        <f t="shared" si="15"/>
        <v>4.7203199874632693</v>
      </c>
      <c r="AT17">
        <f t="shared" si="16"/>
        <v>13.343093012122401</v>
      </c>
      <c r="AU17">
        <f t="shared" si="17"/>
        <v>47.958742233899756</v>
      </c>
      <c r="AW17">
        <v>14</v>
      </c>
      <c r="AX17">
        <f>(R17*SUMPRODUCT(K18:$K$23, X18:$X$23)-$AZ$3*SUMPRODUCT(K17:$K$22, W18:$W$23))/Z17</f>
        <v>161.09201704466631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555.09481327130061</v>
      </c>
      <c r="P18">
        <f t="shared" si="30"/>
        <v>27.75474066356503</v>
      </c>
      <c r="Q18" s="5">
        <f t="shared" si="31"/>
        <v>12.5</v>
      </c>
      <c r="R18">
        <f t="shared" si="0"/>
        <v>250000</v>
      </c>
      <c r="S18">
        <f t="shared" si="1"/>
        <v>142.15442676376637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137.30646051809521</v>
      </c>
      <c r="AC18">
        <f t="shared" si="2"/>
        <v>119.75202871165318</v>
      </c>
      <c r="AE18">
        <f t="shared" si="3"/>
        <v>467.61632071452306</v>
      </c>
      <c r="AF18">
        <f t="shared" si="4"/>
        <v>-23.380816035726152</v>
      </c>
      <c r="AG18">
        <f t="shared" si="5"/>
        <v>-10.530100208439015</v>
      </c>
      <c r="AH18">
        <f t="shared" si="6"/>
        <v>-354.1288642174473</v>
      </c>
      <c r="AI18">
        <f t="shared" si="7"/>
        <v>79.576540252910604</v>
      </c>
      <c r="AJ18">
        <f t="shared" si="8"/>
        <v>17.554431806442025</v>
      </c>
      <c r="AK18">
        <f t="shared" si="32"/>
        <v>40.707937563782451</v>
      </c>
      <c r="AL18">
        <f t="shared" si="9"/>
        <v>137.83890962313507</v>
      </c>
      <c r="AN18">
        <f t="shared" si="10"/>
        <v>136.46527847345064</v>
      </c>
      <c r="AO18">
        <f t="shared" si="11"/>
        <v>-6.8232639236725321</v>
      </c>
      <c r="AP18">
        <f t="shared" si="12"/>
        <v>-3.0730173298960759</v>
      </c>
      <c r="AQ18">
        <f t="shared" si="13"/>
        <v>-103.34603804477484</v>
      </c>
      <c r="AR18">
        <f t="shared" si="14"/>
        <v>23.222959175107192</v>
      </c>
      <c r="AS18">
        <f t="shared" si="15"/>
        <v>5.122940151551707</v>
      </c>
      <c r="AT18">
        <f t="shared" si="16"/>
        <v>11.87986772410547</v>
      </c>
      <c r="AU18">
        <f t="shared" si="17"/>
        <v>40.225767050764361</v>
      </c>
      <c r="AW18">
        <v>15</v>
      </c>
      <c r="AX18">
        <f>(R18*SUMPRODUCT(K19:$K$23, X19:$X$23)-$AZ$3*SUMPRODUCT(K18:$K$22, W19:$W$23))/Z18</f>
        <v>142.15442676376637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555.09481327130061</v>
      </c>
      <c r="P19">
        <f t="shared" si="30"/>
        <v>27.75474066356503</v>
      </c>
      <c r="Q19" s="5">
        <f t="shared" si="31"/>
        <v>12.5</v>
      </c>
      <c r="R19">
        <f t="shared" si="0"/>
        <v>250000</v>
      </c>
      <c r="S19">
        <f t="shared" si="1"/>
        <v>119.57307298516244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119.75202871165318</v>
      </c>
      <c r="AC19">
        <f t="shared" si="2"/>
        <v>99.547107163557087</v>
      </c>
      <c r="AE19">
        <f t="shared" si="3"/>
        <v>462.12814878070185</v>
      </c>
      <c r="AF19">
        <f t="shared" si="4"/>
        <v>-23.106407439035092</v>
      </c>
      <c r="AG19">
        <f t="shared" si="5"/>
        <v>-10.406513845294173</v>
      </c>
      <c r="AH19">
        <f t="shared" si="6"/>
        <v>-365.70722120902445</v>
      </c>
      <c r="AI19">
        <f t="shared" si="7"/>
        <v>62.908006287348144</v>
      </c>
      <c r="AJ19">
        <f t="shared" si="8"/>
        <v>20.204921548096095</v>
      </c>
      <c r="AK19">
        <f t="shared" si="32"/>
        <v>39.114163903732397</v>
      </c>
      <c r="AL19">
        <f t="shared" si="9"/>
        <v>122.22709173917664</v>
      </c>
      <c r="AN19">
        <f t="shared" si="10"/>
        <v>124.2330349766723</v>
      </c>
      <c r="AO19">
        <f t="shared" si="11"/>
        <v>-6.2116517488336154</v>
      </c>
      <c r="AP19">
        <f t="shared" si="12"/>
        <v>-2.7975634073334841</v>
      </c>
      <c r="AQ19">
        <f t="shared" si="13"/>
        <v>-98.312379636588844</v>
      </c>
      <c r="AR19">
        <f t="shared" si="14"/>
        <v>16.911440183916369</v>
      </c>
      <c r="AS19">
        <f t="shared" si="15"/>
        <v>5.4316507921197701</v>
      </c>
      <c r="AT19">
        <f t="shared" si="16"/>
        <v>10.514986600917048</v>
      </c>
      <c r="AU19">
        <f t="shared" si="17"/>
        <v>32.858077576953193</v>
      </c>
      <c r="AW19">
        <v>16</v>
      </c>
      <c r="AX19">
        <f>(R19*SUMPRODUCT(K20:$K$23, X20:$X$23)-$AZ$3*SUMPRODUCT(K19:$K$22, W20:$W$23))/Z19</f>
        <v>119.57307298516244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555.09481327130061</v>
      </c>
      <c r="P20">
        <f t="shared" si="30"/>
        <v>27.75474066356503</v>
      </c>
      <c r="Q20" s="5">
        <f t="shared" si="31"/>
        <v>12.5</v>
      </c>
      <c r="R20">
        <f t="shared" si="0"/>
        <v>250000</v>
      </c>
      <c r="S20">
        <f t="shared" si="1"/>
        <v>94.060347407675778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99.547107163557087</v>
      </c>
      <c r="AC20">
        <f t="shared" si="2"/>
        <v>77.382443927130794</v>
      </c>
      <c r="AE20">
        <f t="shared" si="3"/>
        <v>456.67057847483829</v>
      </c>
      <c r="AF20">
        <f t="shared" si="4"/>
        <v>-22.833528923741916</v>
      </c>
      <c r="AG20">
        <f t="shared" si="5"/>
        <v>-10.283616590280637</v>
      </c>
      <c r="AH20">
        <f t="shared" si="6"/>
        <v>-376.64233121190125</v>
      </c>
      <c r="AI20">
        <f t="shared" si="7"/>
        <v>46.911101748914461</v>
      </c>
      <c r="AJ20">
        <f t="shared" si="8"/>
        <v>22.164663236426293</v>
      </c>
      <c r="AK20">
        <f t="shared" si="32"/>
        <v>37.336890970025742</v>
      </c>
      <c r="AL20">
        <f t="shared" si="9"/>
        <v>106.41265595536649</v>
      </c>
      <c r="AN20">
        <f t="shared" si="10"/>
        <v>113.08887191784883</v>
      </c>
      <c r="AO20">
        <f t="shared" si="11"/>
        <v>-5.6544435958924417</v>
      </c>
      <c r="AP20">
        <f t="shared" si="12"/>
        <v>-2.5466116151263933</v>
      </c>
      <c r="AQ20">
        <f t="shared" si="13"/>
        <v>-93.270857289549596</v>
      </c>
      <c r="AR20">
        <f t="shared" si="14"/>
        <v>11.616959417280404</v>
      </c>
      <c r="AS20">
        <f t="shared" si="15"/>
        <v>5.4888072058808444</v>
      </c>
      <c r="AT20">
        <f t="shared" si="16"/>
        <v>9.2460234570433872</v>
      </c>
      <c r="AU20">
        <f t="shared" si="17"/>
        <v>26.351790080204633</v>
      </c>
      <c r="AW20">
        <v>17</v>
      </c>
      <c r="AX20">
        <f>(R20*SUMPRODUCT(K21:$K$23, X21:$X$23)-$AZ$3*SUMPRODUCT(K20:$K$22, W21:$W$23))/Z20</f>
        <v>94.060347407675778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555.09481327130061</v>
      </c>
      <c r="P21">
        <f t="shared" si="30"/>
        <v>27.75474066356503</v>
      </c>
      <c r="Q21" s="5">
        <f t="shared" si="31"/>
        <v>12.5</v>
      </c>
      <c r="R21">
        <f t="shared" si="0"/>
        <v>250000</v>
      </c>
      <c r="S21">
        <f t="shared" si="1"/>
        <v>65.491795573333462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77.382443927130794</v>
      </c>
      <c r="AC21">
        <f t="shared" si="2"/>
        <v>53.238548325807265</v>
      </c>
      <c r="AE21">
        <f t="shared" si="3"/>
        <v>451.23884271363715</v>
      </c>
      <c r="AF21">
        <f t="shared" si="4"/>
        <v>-22.561942135681857</v>
      </c>
      <c r="AG21">
        <f t="shared" si="5"/>
        <v>-10.161301094996356</v>
      </c>
      <c r="AH21">
        <f t="shared" si="6"/>
        <v>-389.58658762950967</v>
      </c>
      <c r="AI21">
        <f t="shared" si="7"/>
        <v>28.929011853449254</v>
      </c>
      <c r="AJ21">
        <f t="shared" si="8"/>
        <v>24.143895601323528</v>
      </c>
      <c r="AK21">
        <f t="shared" si="32"/>
        <v>35.424154115356032</v>
      </c>
      <c r="AL21">
        <f t="shared" si="9"/>
        <v>88.497061570128807</v>
      </c>
      <c r="AN21">
        <f t="shared" si="10"/>
        <v>102.93557221238137</v>
      </c>
      <c r="AO21">
        <f t="shared" si="11"/>
        <v>-5.1467786106190685</v>
      </c>
      <c r="AP21">
        <f t="shared" si="12"/>
        <v>-2.3179727532887249</v>
      </c>
      <c r="AQ21">
        <f t="shared" si="13"/>
        <v>-88.871600863851526</v>
      </c>
      <c r="AR21">
        <f t="shared" si="14"/>
        <v>6.5992199846220547</v>
      </c>
      <c r="AS21">
        <f t="shared" si="15"/>
        <v>5.5076502151553948</v>
      </c>
      <c r="AT21">
        <f t="shared" si="16"/>
        <v>8.0808769743207165</v>
      </c>
      <c r="AU21">
        <f t="shared" si="17"/>
        <v>20.187747174098163</v>
      </c>
      <c r="AW21">
        <v>18</v>
      </c>
      <c r="AX21">
        <f>(R21*SUMPRODUCT(K22:$K$23, X22:$X$23)-$AZ$3*SUMPRODUCT(K21:$K$22, W22:$W$23))/Z21</f>
        <v>65.491795573333462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555.09481327130061</v>
      </c>
      <c r="P22">
        <f t="shared" si="30"/>
        <v>27.75474066356503</v>
      </c>
      <c r="Q22" s="5">
        <f t="shared" si="31"/>
        <v>12.5</v>
      </c>
      <c r="R22">
        <f t="shared" si="0"/>
        <v>250000</v>
      </c>
      <c r="S22">
        <f t="shared" si="1"/>
        <v>34.099376578924613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53.238548325807265</v>
      </c>
      <c r="AC22">
        <f t="shared" si="2"/>
        <v>27.387305540877001</v>
      </c>
      <c r="AE22">
        <f t="shared" si="3"/>
        <v>445.83076819689518</v>
      </c>
      <c r="AF22">
        <f t="shared" si="4"/>
        <v>-22.291538409844762</v>
      </c>
      <c r="AG22">
        <f t="shared" si="5"/>
        <v>-10.03951841959918</v>
      </c>
      <c r="AH22">
        <f t="shared" si="6"/>
        <v>-403.39328894423846</v>
      </c>
      <c r="AI22">
        <f t="shared" si="7"/>
        <v>10.106422423212791</v>
      </c>
      <c r="AJ22">
        <f t="shared" si="8"/>
        <v>25.851242784930264</v>
      </c>
      <c r="AK22">
        <f t="shared" si="32"/>
        <v>33.374444467900041</v>
      </c>
      <c r="AL22">
        <f t="shared" si="9"/>
        <v>69.332109676043103</v>
      </c>
      <c r="AN22">
        <f t="shared" si="10"/>
        <v>93.685247961098923</v>
      </c>
      <c r="AO22">
        <f t="shared" si="11"/>
        <v>-4.6842623980549467</v>
      </c>
      <c r="AP22">
        <f t="shared" si="12"/>
        <v>-2.1096677027342037</v>
      </c>
      <c r="AQ22">
        <f t="shared" si="13"/>
        <v>-84.767591194813804</v>
      </c>
      <c r="AR22">
        <f t="shared" si="14"/>
        <v>2.1237266654959739</v>
      </c>
      <c r="AS22">
        <f t="shared" si="15"/>
        <v>5.4322856634676464</v>
      </c>
      <c r="AT22">
        <f t="shared" si="16"/>
        <v>7.0131837651866133</v>
      </c>
      <c r="AU22">
        <f t="shared" si="17"/>
        <v>14.569196094150236</v>
      </c>
      <c r="AW22">
        <v>19</v>
      </c>
      <c r="AX22">
        <f>(R22*SUMPRODUCT(K23:$K$23, X23:$X$23)-$AZ$3*SUMPRODUCT(K22:$K$22, W23:$W$23))/Z22</f>
        <v>34.099376578924613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555.09481327130061</v>
      </c>
      <c r="P23">
        <f t="shared" si="30"/>
        <v>27.75474066356503</v>
      </c>
      <c r="Q23" s="5">
        <f t="shared" si="31"/>
        <v>12.5</v>
      </c>
      <c r="R23">
        <f t="shared" si="0"/>
        <v>250000</v>
      </c>
      <c r="S23">
        <f t="shared" si="1"/>
        <v>34.516482031751991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27.387305540877001</v>
      </c>
      <c r="AC23">
        <f t="shared" si="2"/>
        <v>27.387305540877001</v>
      </c>
      <c r="AE23">
        <f t="shared" si="3"/>
        <v>440.44324219461953</v>
      </c>
      <c r="AF23">
        <f t="shared" si="4"/>
        <v>-22.022162109730978</v>
      </c>
      <c r="AG23">
        <f t="shared" si="5"/>
        <v>-9.9181984695323226</v>
      </c>
      <c r="AH23">
        <f t="shared" si="6"/>
        <v>-418.49531741730789</v>
      </c>
      <c r="AI23">
        <f t="shared" si="7"/>
        <v>-9.9924358019516717</v>
      </c>
      <c r="AJ23">
        <f t="shared" si="8"/>
        <v>0</v>
      </c>
      <c r="AK23">
        <f t="shared" si="32"/>
        <v>31.20658699380359</v>
      </c>
      <c r="AL23">
        <f t="shared" si="9"/>
        <v>21.214151191851919</v>
      </c>
      <c r="AN23">
        <f t="shared" si="10"/>
        <v>85.257636946744569</v>
      </c>
      <c r="AO23">
        <f t="shared" si="11"/>
        <v>-4.262881847337229</v>
      </c>
      <c r="AP23">
        <f t="shared" si="12"/>
        <v>-1.9198890646334323</v>
      </c>
      <c r="AQ23">
        <f t="shared" si="13"/>
        <v>-81.009125394893687</v>
      </c>
      <c r="AR23">
        <f t="shared" si="14"/>
        <v>-1.9342593601197846</v>
      </c>
      <c r="AS23">
        <f t="shared" si="15"/>
        <v>0</v>
      </c>
      <c r="AT23">
        <f t="shared" si="16"/>
        <v>6.040732628811825</v>
      </c>
      <c r="AU23">
        <f t="shared" si="17"/>
        <v>4.1064732686920404</v>
      </c>
      <c r="AW23">
        <v>20</v>
      </c>
      <c r="AX23">
        <f>(R23*SUMPRODUCT(K$23:$K24, X$23:$X24)-$AZ$3*SUMPRODUCT(K$22:$K23, W$23:$W24))/Z23</f>
        <v>34.516482031751991</v>
      </c>
    </row>
    <row r="25" spans="5:50" x14ac:dyDescent="0.25">
      <c r="AN25" s="6">
        <f t="shared" ref="AN25:AU25" si="33">SUM(AN3:AN23)</f>
        <v>4840.5414972578037</v>
      </c>
      <c r="AO25" s="6">
        <f t="shared" si="33"/>
        <v>-658.34818481636557</v>
      </c>
      <c r="AP25" s="6">
        <f t="shared" si="33"/>
        <v>-721.45955416703396</v>
      </c>
      <c r="AQ25" s="6">
        <f t="shared" si="33"/>
        <v>-3011.1299412663016</v>
      </c>
      <c r="AR25" s="6">
        <f t="shared" si="33"/>
        <v>449.60381700810262</v>
      </c>
      <c r="AS25" s="6">
        <f t="shared" si="33"/>
        <v>-94.0761378251959</v>
      </c>
      <c r="AT25" s="6">
        <f t="shared" si="33"/>
        <v>357.60379938881175</v>
      </c>
      <c r="AU25" s="7">
        <f t="shared" si="33"/>
        <v>713.13147857171873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9" priority="1" operator="lessThan">
      <formula>0</formula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23F06-2E73-4159-A236-5513EB434FCA}">
  <sheetPr codeName="Sheet5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'T.35.04.C'!C3*(1+C12)</f>
        <v>1287.3751832190692</v>
      </c>
      <c r="K3">
        <v>1</v>
      </c>
      <c r="L3" s="2">
        <v>0</v>
      </c>
      <c r="O3">
        <f>$C$3</f>
        <v>1287.3751832190692</v>
      </c>
      <c r="P3">
        <f>O3*B5</f>
        <v>1029.9001465752553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1287.3751832190692</v>
      </c>
      <c r="AF3">
        <f t="shared" ref="AF3:AF23" si="4">-$Z3*P3</f>
        <v>-1029.9001465752553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-367.48193405618622</v>
      </c>
      <c r="AJ3">
        <f t="shared" ref="AJ3:AJ23" si="8">AB3-AC3</f>
        <v>0</v>
      </c>
      <c r="AL3">
        <f t="shared" ref="AL3:AL23" si="9">SUM(AI3:AK3)</f>
        <v>-367.48193405618622</v>
      </c>
      <c r="AN3">
        <f t="shared" ref="AN3:AN23" si="10">AE3*$K3</f>
        <v>1287.3751832190692</v>
      </c>
      <c r="AO3">
        <f t="shared" ref="AO3:AO23" si="11">AF3*$K3</f>
        <v>-1029.9001465752553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-367.48193405618622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-367.48193405618622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564.96535917411484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250000</v>
      </c>
      <c r="S4">
        <f t="shared" si="1"/>
        <v>248.08413701789698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245.25889160408224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-245.25889160408224</v>
      </c>
      <c r="AK4">
        <f>G4*MAX(0, SUM(AB4, AE4:AF4))</f>
        <v>0</v>
      </c>
      <c r="AL4">
        <f t="shared" si="9"/>
        <v>-592.32264160408226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-319.70646757003232</v>
      </c>
      <c r="AR4">
        <f t="shared" si="14"/>
        <v>-319.70646757003232</v>
      </c>
      <c r="AS4">
        <f t="shared" si="15"/>
        <v>-225.9263719558225</v>
      </c>
      <c r="AT4">
        <f t="shared" si="16"/>
        <v>0</v>
      </c>
      <c r="AU4">
        <f t="shared" si="17"/>
        <v>-545.63283952585482</v>
      </c>
      <c r="AW4">
        <v>1</v>
      </c>
      <c r="AX4">
        <f>(R4*SUMPRODUCT(K5:$K$23, X5:$X$23)-$AZ$3*SUMPRODUCT(K4:$K$22, W5:$W$23))/Z4</f>
        <v>248.08413701789698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1.4257860000000001E-3</v>
      </c>
      <c r="O5">
        <f t="shared" ref="O5:O23" si="29">$C$3</f>
        <v>1287.3751832190692</v>
      </c>
      <c r="P5">
        <f t="shared" ref="P5:P23" si="30">O5*$C$5</f>
        <v>64.368759160953459</v>
      </c>
      <c r="Q5" s="5">
        <f t="shared" ref="Q5:Q23" si="31">$C$8</f>
        <v>12.5</v>
      </c>
      <c r="R5">
        <f t="shared" si="0"/>
        <v>250000</v>
      </c>
      <c r="S5">
        <f t="shared" si="1"/>
        <v>471.43516736961629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245.25889160408224</v>
      </c>
      <c r="AC5">
        <f t="shared" si="2"/>
        <v>460.74116916537969</v>
      </c>
      <c r="AE5">
        <f t="shared" si="3"/>
        <v>1258.1724659624465</v>
      </c>
      <c r="AF5">
        <f t="shared" si="4"/>
        <v>-62.908623298122322</v>
      </c>
      <c r="AG5">
        <f t="shared" si="5"/>
        <v>-12.216450984556793</v>
      </c>
      <c r="AH5">
        <f t="shared" si="6"/>
        <v>-352.38719636414254</v>
      </c>
      <c r="AI5">
        <f t="shared" si="7"/>
        <v>830.66019531562483</v>
      </c>
      <c r="AJ5">
        <f t="shared" si="8"/>
        <v>-215.48227756129745</v>
      </c>
      <c r="AK5">
        <f>G5*SUM(AB5, AE5:AF5)</f>
        <v>100.83659139878846</v>
      </c>
      <c r="AL5">
        <f t="shared" si="9"/>
        <v>716.0145091531158</v>
      </c>
      <c r="AN5">
        <f t="shared" si="10"/>
        <v>1067.6391991005146</v>
      </c>
      <c r="AO5">
        <f t="shared" si="11"/>
        <v>-53.381959955025728</v>
      </c>
      <c r="AP5">
        <f t="shared" si="12"/>
        <v>-10.366434092186058</v>
      </c>
      <c r="AQ5">
        <f t="shared" si="13"/>
        <v>-299.02290367775242</v>
      </c>
      <c r="AR5">
        <f t="shared" si="14"/>
        <v>704.86790137555033</v>
      </c>
      <c r="AS5">
        <f t="shared" si="15"/>
        <v>-182.85039011715671</v>
      </c>
      <c r="AT5">
        <f t="shared" si="16"/>
        <v>85.56624834312791</v>
      </c>
      <c r="AU5">
        <f t="shared" si="17"/>
        <v>607.58375960152148</v>
      </c>
      <c r="AW5">
        <v>2</v>
      </c>
      <c r="AX5">
        <f>(R5*SUMPRODUCT(K6:$K$23, X6:$X$23)-$AZ$3*SUMPRODUCT(K5:$K$22, W6:$W$23))/Z5</f>
        <v>471.43516736961629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1.477569E-3</v>
      </c>
      <c r="O6">
        <f t="shared" si="29"/>
        <v>1287.3751832190692</v>
      </c>
      <c r="P6">
        <f t="shared" si="30"/>
        <v>64.368759160953459</v>
      </c>
      <c r="Q6" s="5">
        <f t="shared" si="31"/>
        <v>12.5</v>
      </c>
      <c r="R6">
        <f t="shared" si="0"/>
        <v>250000</v>
      </c>
      <c r="S6">
        <f t="shared" si="1"/>
        <v>669.78678717973958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460.74116916537969</v>
      </c>
      <c r="AC6">
        <f t="shared" si="2"/>
        <v>647.08025558005056</v>
      </c>
      <c r="AE6">
        <f t="shared" si="3"/>
        <v>1243.7317046704622</v>
      </c>
      <c r="AF6">
        <f t="shared" si="4"/>
        <v>-62.186585233523118</v>
      </c>
      <c r="AG6">
        <f t="shared" si="5"/>
        <v>-12.076235825446426</v>
      </c>
      <c r="AH6">
        <f t="shared" si="6"/>
        <v>-361.01298529601195</v>
      </c>
      <c r="AI6">
        <f t="shared" si="7"/>
        <v>808.45589831548068</v>
      </c>
      <c r="AJ6">
        <f t="shared" si="8"/>
        <v>-186.33908641467087</v>
      </c>
      <c r="AK6">
        <f>G6*SUM(AB6, AE6:AF6)</f>
        <v>114.96004020216233</v>
      </c>
      <c r="AL6">
        <f t="shared" si="9"/>
        <v>737.07685210297211</v>
      </c>
      <c r="AN6">
        <f t="shared" si="10"/>
        <v>972.19460424084446</v>
      </c>
      <c r="AO6">
        <f t="shared" si="11"/>
        <v>-48.60973021204223</v>
      </c>
      <c r="AP6">
        <f t="shared" si="12"/>
        <v>-9.4396976976234068</v>
      </c>
      <c r="AQ6">
        <f t="shared" si="13"/>
        <v>-282.19500640506391</v>
      </c>
      <c r="AR6">
        <f t="shared" si="14"/>
        <v>631.95016992611488</v>
      </c>
      <c r="AS6">
        <f t="shared" si="15"/>
        <v>-145.65669886136001</v>
      </c>
      <c r="AT6">
        <f t="shared" si="16"/>
        <v>89.8614471016203</v>
      </c>
      <c r="AU6">
        <f t="shared" si="17"/>
        <v>576.15491816637518</v>
      </c>
      <c r="AW6">
        <v>3</v>
      </c>
      <c r="AX6">
        <f>(R6*SUMPRODUCT(K7:$K$23, X7:$X$23)-$AZ$3*SUMPRODUCT(K6:$K$22, W7:$W$23))/Z6</f>
        <v>669.78678717973958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1.5369540000000001E-3</v>
      </c>
      <c r="O7">
        <f t="shared" si="29"/>
        <v>1287.3751832190692</v>
      </c>
      <c r="P7">
        <f t="shared" si="30"/>
        <v>64.368759160953459</v>
      </c>
      <c r="Q7" s="5">
        <f t="shared" si="31"/>
        <v>12.5</v>
      </c>
      <c r="R7">
        <f t="shared" si="0"/>
        <v>250000</v>
      </c>
      <c r="S7">
        <f t="shared" si="1"/>
        <v>844.47426570845028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647.08025558005056</v>
      </c>
      <c r="AC7">
        <f t="shared" si="2"/>
        <v>806.43325698712806</v>
      </c>
      <c r="AE7">
        <f t="shared" si="3"/>
        <v>1229.3828292053377</v>
      </c>
      <c r="AF7">
        <f t="shared" si="4"/>
        <v>-61.469141460266883</v>
      </c>
      <c r="AG7">
        <f t="shared" si="5"/>
        <v>-11.936912848235098</v>
      </c>
      <c r="AH7">
        <f t="shared" si="6"/>
        <v>-371.21237913726372</v>
      </c>
      <c r="AI7">
        <f t="shared" si="7"/>
        <v>784.76439575957193</v>
      </c>
      <c r="AJ7">
        <f t="shared" si="8"/>
        <v>-159.3530014070775</v>
      </c>
      <c r="AK7">
        <f>G7*SUM(AB7, AE7:AF7)</f>
        <v>127.04957603275851</v>
      </c>
      <c r="AL7">
        <f t="shared" si="9"/>
        <v>752.46097038525295</v>
      </c>
      <c r="AN7">
        <f t="shared" si="10"/>
        <v>885.22936320335839</v>
      </c>
      <c r="AO7">
        <f t="shared" si="11"/>
        <v>-44.261468160167915</v>
      </c>
      <c r="AP7">
        <f t="shared" si="12"/>
        <v>-8.5952931082399271</v>
      </c>
      <c r="AQ7">
        <f t="shared" si="13"/>
        <v>-267.29517461155126</v>
      </c>
      <c r="AR7">
        <f t="shared" si="14"/>
        <v>565.07742732339921</v>
      </c>
      <c r="AS7">
        <f t="shared" si="15"/>
        <v>-114.74371742389927</v>
      </c>
      <c r="AT7">
        <f t="shared" si="16"/>
        <v>91.483313915677371</v>
      </c>
      <c r="AU7">
        <f t="shared" si="17"/>
        <v>541.81702381517732</v>
      </c>
      <c r="AW7">
        <v>4</v>
      </c>
      <c r="AX7">
        <f>(R7*SUMPRODUCT(K8:$K$23, X8:$X$23)-$AZ$3*SUMPRODUCT(K7:$K$22, W8:$W$23))/Z7</f>
        <v>844.47426570845028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1.5977630000000001E-3</v>
      </c>
      <c r="O8">
        <f t="shared" si="29"/>
        <v>1287.3751832190692</v>
      </c>
      <c r="P8">
        <f t="shared" si="30"/>
        <v>64.368759160953459</v>
      </c>
      <c r="Q8" s="5">
        <f t="shared" si="31"/>
        <v>12.5</v>
      </c>
      <c r="R8">
        <f t="shared" si="0"/>
        <v>250000</v>
      </c>
      <c r="S8">
        <f t="shared" si="1"/>
        <v>997.90713518598977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806.43325698712806</v>
      </c>
      <c r="AC8">
        <f t="shared" si="2"/>
        <v>941.9023005197464</v>
      </c>
      <c r="AE8">
        <f t="shared" si="3"/>
        <v>1215.1247385159447</v>
      </c>
      <c r="AF8">
        <f t="shared" si="4"/>
        <v>-60.756236925797232</v>
      </c>
      <c r="AG8">
        <f t="shared" si="5"/>
        <v>-11.798471362069613</v>
      </c>
      <c r="AH8">
        <f t="shared" si="6"/>
        <v>-381.4471536626931</v>
      </c>
      <c r="AI8">
        <f t="shared" si="7"/>
        <v>761.12287656538456</v>
      </c>
      <c r="AJ8">
        <f t="shared" si="8"/>
        <v>-135.46904353261834</v>
      </c>
      <c r="AK8">
        <f t="shared" ref="AK8:AK23" si="32">G8*SUM(AB8:AB8, AE8:AF8)</f>
        <v>137.2561231004093</v>
      </c>
      <c r="AL8">
        <f t="shared" si="9"/>
        <v>762.90995613317546</v>
      </c>
      <c r="AN8">
        <f t="shared" si="10"/>
        <v>805.99379390392596</v>
      </c>
      <c r="AO8">
        <f t="shared" si="11"/>
        <v>-40.2996896951963</v>
      </c>
      <c r="AP8">
        <f t="shared" si="12"/>
        <v>-7.8259411515195039</v>
      </c>
      <c r="AQ8">
        <f t="shared" si="13"/>
        <v>-253.01438511566738</v>
      </c>
      <c r="AR8">
        <f t="shared" si="14"/>
        <v>504.85377794154266</v>
      </c>
      <c r="AS8">
        <f t="shared" si="15"/>
        <v>-89.856789918328559</v>
      </c>
      <c r="AT8">
        <f t="shared" si="16"/>
        <v>91.04216208235114</v>
      </c>
      <c r="AU8">
        <f t="shared" si="17"/>
        <v>506.03915010556523</v>
      </c>
      <c r="AW8">
        <v>5</v>
      </c>
      <c r="AX8">
        <f>(R8*SUMPRODUCT(K9:$K$23, X9:$X$23)-$AZ$3*SUMPRODUCT(K8:$K$22, W9:$W$23))/Z8</f>
        <v>997.90713518598977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1.661898E-3</v>
      </c>
      <c r="O9">
        <f t="shared" si="29"/>
        <v>1287.3751832190692</v>
      </c>
      <c r="P9">
        <f t="shared" si="30"/>
        <v>64.368759160953459</v>
      </c>
      <c r="Q9" s="5">
        <f t="shared" si="31"/>
        <v>12.5</v>
      </c>
      <c r="R9">
        <f t="shared" si="0"/>
        <v>250000</v>
      </c>
      <c r="S9">
        <f t="shared" si="1"/>
        <v>1131.988705452351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941.9023005197464</v>
      </c>
      <c r="AC9">
        <f t="shared" si="2"/>
        <v>1055.9986470997333</v>
      </c>
      <c r="AE9">
        <f t="shared" si="3"/>
        <v>1200.9540777580951</v>
      </c>
      <c r="AF9">
        <f t="shared" si="4"/>
        <v>-60.047703887904753</v>
      </c>
      <c r="AG9">
        <f t="shared" si="5"/>
        <v>-11.660878792489235</v>
      </c>
      <c r="AH9">
        <f t="shared" si="6"/>
        <v>-392.1571191936153</v>
      </c>
      <c r="AI9">
        <f t="shared" si="7"/>
        <v>737.08837588408574</v>
      </c>
      <c r="AJ9">
        <f t="shared" si="8"/>
        <v>-114.09634657998686</v>
      </c>
      <c r="AK9">
        <f t="shared" si="32"/>
        <v>145.79660720729558</v>
      </c>
      <c r="AL9">
        <f t="shared" si="9"/>
        <v>768.78863651139443</v>
      </c>
      <c r="AN9">
        <f t="shared" si="10"/>
        <v>733.80286530650756</v>
      </c>
      <c r="AO9">
        <f t="shared" si="11"/>
        <v>-36.690143265325375</v>
      </c>
      <c r="AP9">
        <f t="shared" si="12"/>
        <v>-7.124990395880948</v>
      </c>
      <c r="AQ9">
        <f t="shared" si="13"/>
        <v>-239.61450570350988</v>
      </c>
      <c r="AR9">
        <f t="shared" si="14"/>
        <v>450.3732259417913</v>
      </c>
      <c r="AS9">
        <f t="shared" si="15"/>
        <v>-69.714760615736921</v>
      </c>
      <c r="AT9">
        <f t="shared" si="16"/>
        <v>89.084145765505951</v>
      </c>
      <c r="AU9">
        <f t="shared" si="17"/>
        <v>469.74261109156032</v>
      </c>
      <c r="AW9">
        <v>6</v>
      </c>
      <c r="AX9">
        <f>(R9*SUMPRODUCT(K10:$K$23, X10:$X$23)-$AZ$3*SUMPRODUCT(K9:$K$22, W10:$W$23))/Z9</f>
        <v>1131.988705452351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1.7364850000000001E-3</v>
      </c>
      <c r="O10">
        <f t="shared" si="29"/>
        <v>1287.3751832190692</v>
      </c>
      <c r="P10">
        <f t="shared" si="30"/>
        <v>64.368759160953459</v>
      </c>
      <c r="Q10" s="5">
        <f t="shared" si="31"/>
        <v>12.5</v>
      </c>
      <c r="R10">
        <f t="shared" si="0"/>
        <v>250000</v>
      </c>
      <c r="S10">
        <f t="shared" si="1"/>
        <v>1247.4864674750897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1055.9986470997333</v>
      </c>
      <c r="AC10">
        <f t="shared" si="2"/>
        <v>1150.0848262045774</v>
      </c>
      <c r="AE10">
        <f t="shared" si="3"/>
        <v>1186.8590982387984</v>
      </c>
      <c r="AF10">
        <f t="shared" si="4"/>
        <v>-59.342954911939927</v>
      </c>
      <c r="AG10">
        <f t="shared" si="5"/>
        <v>-11.524021063454368</v>
      </c>
      <c r="AH10">
        <f t="shared" si="6"/>
        <v>-404.97882219951344</v>
      </c>
      <c r="AI10">
        <f t="shared" si="7"/>
        <v>711.01330006389094</v>
      </c>
      <c r="AJ10">
        <f t="shared" si="8"/>
        <v>-94.086179104844177</v>
      </c>
      <c r="AK10">
        <f t="shared" si="32"/>
        <v>152.84603532986142</v>
      </c>
      <c r="AL10">
        <f t="shared" si="9"/>
        <v>769.77315628890824</v>
      </c>
      <c r="AN10">
        <f t="shared" si="10"/>
        <v>668.02748692841624</v>
      </c>
      <c r="AO10">
        <f t="shared" si="11"/>
        <v>-33.401374346420816</v>
      </c>
      <c r="AP10">
        <f t="shared" si="12"/>
        <v>-6.4863325745687046</v>
      </c>
      <c r="AQ10">
        <f t="shared" si="13"/>
        <v>-227.94364154483509</v>
      </c>
      <c r="AR10">
        <f t="shared" si="14"/>
        <v>400.19613846259176</v>
      </c>
      <c r="AS10">
        <f t="shared" si="15"/>
        <v>-52.956710594689262</v>
      </c>
      <c r="AT10">
        <f t="shared" si="16"/>
        <v>86.029885956888407</v>
      </c>
      <c r="AU10">
        <f t="shared" si="17"/>
        <v>433.26931382479097</v>
      </c>
      <c r="AW10">
        <v>7</v>
      </c>
      <c r="AX10">
        <f>(R10*SUMPRODUCT(K11:$K$23, X11:$X$23)-$AZ$3*SUMPRODUCT(K10:$K$22, W11:$W$23))/Z10</f>
        <v>1247.4864674750897</v>
      </c>
    </row>
    <row r="11" spans="1:52" x14ac:dyDescent="0.25">
      <c r="A11" t="s">
        <v>33</v>
      </c>
      <c r="C11" s="24">
        <f>AU25</f>
        <v>4073.5688562008472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1.8096469999999999E-3</v>
      </c>
      <c r="O11">
        <f t="shared" si="29"/>
        <v>1287.3751832190692</v>
      </c>
      <c r="P11">
        <f t="shared" si="30"/>
        <v>64.368759160953459</v>
      </c>
      <c r="Q11" s="5">
        <f t="shared" si="31"/>
        <v>12.5</v>
      </c>
      <c r="R11">
        <f t="shared" si="0"/>
        <v>250000</v>
      </c>
      <c r="S11">
        <f t="shared" si="1"/>
        <v>1346.8151391140043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1150.0848262045774</v>
      </c>
      <c r="AC11">
        <f t="shared" si="2"/>
        <v>1226.9945388888464</v>
      </c>
      <c r="AE11">
        <f t="shared" si="3"/>
        <v>1172.8427112498598</v>
      </c>
      <c r="AF11">
        <f t="shared" si="4"/>
        <v>-58.642135562492996</v>
      </c>
      <c r="AG11">
        <f t="shared" si="5"/>
        <v>-11.387926442674408</v>
      </c>
      <c r="AH11">
        <f t="shared" si="6"/>
        <v>-417.08820290834018</v>
      </c>
      <c r="AI11">
        <f t="shared" si="7"/>
        <v>685.72444633635223</v>
      </c>
      <c r="AJ11">
        <f t="shared" si="8"/>
        <v>-76.909712684268925</v>
      </c>
      <c r="AK11">
        <f t="shared" si="32"/>
        <v>158.49997813243613</v>
      </c>
      <c r="AL11">
        <f t="shared" si="9"/>
        <v>767.31471178451943</v>
      </c>
      <c r="AN11">
        <f t="shared" si="10"/>
        <v>608.10294879325556</v>
      </c>
      <c r="AO11">
        <f t="shared" si="11"/>
        <v>-30.40514743966278</v>
      </c>
      <c r="AP11">
        <f t="shared" si="12"/>
        <v>-5.9044845348880743</v>
      </c>
      <c r="AQ11">
        <f t="shared" si="13"/>
        <v>-216.25454433284878</v>
      </c>
      <c r="AR11">
        <f t="shared" si="14"/>
        <v>355.53877248585593</v>
      </c>
      <c r="AS11">
        <f t="shared" si="15"/>
        <v>-39.876637016659956</v>
      </c>
      <c r="AT11">
        <f t="shared" si="16"/>
        <v>82.180076800995209</v>
      </c>
      <c r="AU11">
        <f t="shared" si="17"/>
        <v>397.84221227019117</v>
      </c>
      <c r="AW11">
        <v>8</v>
      </c>
      <c r="AX11">
        <f>(R11*SUMPRODUCT(K12:$K$23, X12:$X$23)-$AZ$3*SUMPRODUCT(K11:$K$22, W12:$W$23))/Z11</f>
        <v>1346.8151391140043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1.8942099999999999E-3</v>
      </c>
      <c r="O12">
        <f t="shared" si="29"/>
        <v>1287.3751832190692</v>
      </c>
      <c r="P12">
        <f t="shared" si="30"/>
        <v>64.368759160953459</v>
      </c>
      <c r="Q12" s="5">
        <f t="shared" si="31"/>
        <v>12.5</v>
      </c>
      <c r="R12">
        <f t="shared" si="0"/>
        <v>250000</v>
      </c>
      <c r="S12">
        <f t="shared" si="1"/>
        <v>1430.5810209858575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1226.9945388888464</v>
      </c>
      <c r="AC12">
        <f t="shared" si="2"/>
        <v>1287.8062945675417</v>
      </c>
      <c r="AE12">
        <f t="shared" si="3"/>
        <v>1158.8926737452846</v>
      </c>
      <c r="AF12">
        <f t="shared" si="4"/>
        <v>-57.944633687264236</v>
      </c>
      <c r="AG12">
        <f t="shared" si="5"/>
        <v>-11.252476054100685</v>
      </c>
      <c r="AH12">
        <f t="shared" si="6"/>
        <v>-431.42248293956578</v>
      </c>
      <c r="AI12">
        <f t="shared" si="7"/>
        <v>658.27308106435385</v>
      </c>
      <c r="AJ12">
        <f t="shared" si="8"/>
        <v>-60.811755678695363</v>
      </c>
      <c r="AK12">
        <f t="shared" si="32"/>
        <v>162.95598052628071</v>
      </c>
      <c r="AL12">
        <f t="shared" si="9"/>
        <v>760.41730591193914</v>
      </c>
      <c r="AN12">
        <f t="shared" si="10"/>
        <v>553.50649393285494</v>
      </c>
      <c r="AO12">
        <f t="shared" si="11"/>
        <v>-27.67532469664275</v>
      </c>
      <c r="AP12">
        <f t="shared" si="12"/>
        <v>-5.3743704743944312</v>
      </c>
      <c r="AQ12">
        <f t="shared" si="13"/>
        <v>-206.05458240058843</v>
      </c>
      <c r="AR12">
        <f t="shared" si="14"/>
        <v>314.40221636122931</v>
      </c>
      <c r="AS12">
        <f t="shared" si="15"/>
        <v>-29.044710039313085</v>
      </c>
      <c r="AT12">
        <f t="shared" si="16"/>
        <v>77.830497586109388</v>
      </c>
      <c r="AU12">
        <f t="shared" si="17"/>
        <v>363.18800390802556</v>
      </c>
      <c r="AW12">
        <v>9</v>
      </c>
      <c r="AX12">
        <f>(R12*SUMPRODUCT(K13:$K$23, X13:$X$23)-$AZ$3*SUMPRODUCT(K12:$K$22, W13:$W$23))/Z12</f>
        <v>1430.5810209858575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1.9849490000000002E-3</v>
      </c>
      <c r="O13">
        <f t="shared" si="29"/>
        <v>1287.3751832190692</v>
      </c>
      <c r="P13">
        <f t="shared" si="30"/>
        <v>64.368759160953459</v>
      </c>
      <c r="Q13" s="5">
        <f t="shared" si="31"/>
        <v>12.5</v>
      </c>
      <c r="R13">
        <f t="shared" si="0"/>
        <v>250000</v>
      </c>
      <c r="S13">
        <f t="shared" si="1"/>
        <v>1500.0673398001395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1287.8062945675417</v>
      </c>
      <c r="AC13">
        <f t="shared" si="2"/>
        <v>1334.1737769377828</v>
      </c>
      <c r="AE13">
        <f t="shared" si="3"/>
        <v>1145.0034041539739</v>
      </c>
      <c r="AF13">
        <f t="shared" si="4"/>
        <v>-57.250170207698694</v>
      </c>
      <c r="AG13">
        <f t="shared" si="5"/>
        <v>-11.117615702468568</v>
      </c>
      <c r="AH13">
        <f t="shared" si="6"/>
        <v>-446.71182182222208</v>
      </c>
      <c r="AI13">
        <f t="shared" si="7"/>
        <v>629.9237964215846</v>
      </c>
      <c r="AJ13">
        <f t="shared" si="8"/>
        <v>-46.367482370241078</v>
      </c>
      <c r="AK13">
        <f t="shared" si="32"/>
        <v>166.28916699596721</v>
      </c>
      <c r="AL13">
        <f t="shared" si="9"/>
        <v>749.84548104731073</v>
      </c>
      <c r="AN13">
        <f t="shared" si="10"/>
        <v>503.76553039592187</v>
      </c>
      <c r="AO13">
        <f t="shared" si="11"/>
        <v>-25.188276519796094</v>
      </c>
      <c r="AP13">
        <f t="shared" si="12"/>
        <v>-4.8914016768625777</v>
      </c>
      <c r="AQ13">
        <f t="shared" si="13"/>
        <v>-196.53916926183948</v>
      </c>
      <c r="AR13">
        <f t="shared" si="14"/>
        <v>277.14668293742375</v>
      </c>
      <c r="AS13">
        <f t="shared" si="15"/>
        <v>-20.400235723864231</v>
      </c>
      <c r="AT13">
        <f t="shared" si="16"/>
        <v>73.162009917967382</v>
      </c>
      <c r="AU13">
        <f t="shared" si="17"/>
        <v>329.90845713152692</v>
      </c>
      <c r="AW13">
        <v>10</v>
      </c>
      <c r="AX13">
        <f>(R13*SUMPRODUCT(K14:$K$23, X14:$X$23)-$AZ$3*SUMPRODUCT(K13:$K$22, W14:$W$23))/Z13</f>
        <v>1500.0673398001395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2.0842399999999998E-3</v>
      </c>
      <c r="O14">
        <f t="shared" si="29"/>
        <v>1287.3751832190692</v>
      </c>
      <c r="P14">
        <f t="shared" si="30"/>
        <v>64.368759160953459</v>
      </c>
      <c r="Q14" s="5">
        <f t="shared" si="31"/>
        <v>12.5</v>
      </c>
      <c r="R14">
        <f t="shared" si="0"/>
        <v>250000</v>
      </c>
      <c r="S14">
        <f t="shared" si="1"/>
        <v>1556.2611743125294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1334.1737769377828</v>
      </c>
      <c r="AC14">
        <f t="shared" si="2"/>
        <v>1367.4266553158041</v>
      </c>
      <c r="AE14">
        <f t="shared" si="3"/>
        <v>1131.1669082173603</v>
      </c>
      <c r="AF14">
        <f t="shared" si="4"/>
        <v>-56.558345410868014</v>
      </c>
      <c r="AG14">
        <f t="shared" si="5"/>
        <v>-10.983267766092169</v>
      </c>
      <c r="AH14">
        <f t="shared" si="6"/>
        <v>-463.43558703426174</v>
      </c>
      <c r="AI14">
        <f t="shared" si="7"/>
        <v>600.18970800613829</v>
      </c>
      <c r="AJ14">
        <f t="shared" si="8"/>
        <v>-33.252878378021251</v>
      </c>
      <c r="AK14">
        <f t="shared" si="32"/>
        <v>168.61476378209929</v>
      </c>
      <c r="AL14">
        <f t="shared" si="9"/>
        <v>735.55159341021636</v>
      </c>
      <c r="AN14">
        <f t="shared" si="10"/>
        <v>458.44847114685399</v>
      </c>
      <c r="AO14">
        <f t="shared" si="11"/>
        <v>-22.9224235573427</v>
      </c>
      <c r="AP14">
        <f t="shared" si="12"/>
        <v>-4.4513875706430426</v>
      </c>
      <c r="AQ14">
        <f t="shared" si="13"/>
        <v>-187.82492204066176</v>
      </c>
      <c r="AR14">
        <f t="shared" si="14"/>
        <v>243.24973797820647</v>
      </c>
      <c r="AS14">
        <f t="shared" si="15"/>
        <v>-13.476995430904841</v>
      </c>
      <c r="AT14">
        <f t="shared" si="16"/>
        <v>68.337554879953643</v>
      </c>
      <c r="AU14">
        <f t="shared" si="17"/>
        <v>298.11029742725526</v>
      </c>
      <c r="AW14">
        <v>11</v>
      </c>
      <c r="AX14">
        <f>(R14*SUMPRODUCT(K15:$K$23, X15:$X$23)-$AZ$3*SUMPRODUCT(K14:$K$22, W15:$W$23))/Z14</f>
        <v>1556.2611743125294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2.1892320000000002E-3</v>
      </c>
      <c r="O15">
        <f t="shared" si="29"/>
        <v>1287.3751832190692</v>
      </c>
      <c r="P15">
        <f t="shared" si="30"/>
        <v>64.368759160953459</v>
      </c>
      <c r="Q15" s="5">
        <f t="shared" si="31"/>
        <v>12.5</v>
      </c>
      <c r="R15">
        <f t="shared" si="0"/>
        <v>250000</v>
      </c>
      <c r="S15">
        <f t="shared" si="1"/>
        <v>1600.4100066744124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1367.4266553158041</v>
      </c>
      <c r="AC15">
        <f t="shared" si="2"/>
        <v>1389.0778071887109</v>
      </c>
      <c r="AE15">
        <f t="shared" si="3"/>
        <v>1117.3788523423761</v>
      </c>
      <c r="AF15">
        <f t="shared" si="4"/>
        <v>-55.868942617118812</v>
      </c>
      <c r="AG15">
        <f t="shared" si="5"/>
        <v>-10.849390167173151</v>
      </c>
      <c r="AH15">
        <f t="shared" si="6"/>
        <v>-480.89842516194989</v>
      </c>
      <c r="AI15">
        <f t="shared" si="7"/>
        <v>569.76209439613422</v>
      </c>
      <c r="AJ15">
        <f t="shared" si="8"/>
        <v>-21.651151872906894</v>
      </c>
      <c r="AK15">
        <f t="shared" si="32"/>
        <v>170.02555955287434</v>
      </c>
      <c r="AL15">
        <f t="shared" si="9"/>
        <v>718.13650207610169</v>
      </c>
      <c r="AN15">
        <f t="shared" si="10"/>
        <v>417.16364340576808</v>
      </c>
      <c r="AO15">
        <f t="shared" si="11"/>
        <v>-20.858182170288405</v>
      </c>
      <c r="AP15">
        <f t="shared" si="12"/>
        <v>-4.0505251387036845</v>
      </c>
      <c r="AQ15">
        <f t="shared" si="13"/>
        <v>-179.53923034081654</v>
      </c>
      <c r="AR15">
        <f t="shared" si="14"/>
        <v>212.71570575595942</v>
      </c>
      <c r="AS15">
        <f t="shared" si="15"/>
        <v>-8.0832686069719362</v>
      </c>
      <c r="AT15">
        <f t="shared" si="16"/>
        <v>63.477558883894339</v>
      </c>
      <c r="AU15">
        <f t="shared" si="17"/>
        <v>268.10999603288184</v>
      </c>
      <c r="AW15">
        <v>12</v>
      </c>
      <c r="AX15">
        <f>(R15*SUMPRODUCT(K16:$K$23, X16:$X$23)-$AZ$3*SUMPRODUCT(K15:$K$22, W16:$W$23))/Z15</f>
        <v>1600.4100066744124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2.8741389999999999E-3</v>
      </c>
      <c r="O16">
        <f t="shared" si="29"/>
        <v>1287.3751832190692</v>
      </c>
      <c r="P16">
        <f t="shared" si="30"/>
        <v>64.368759160953459</v>
      </c>
      <c r="Q16" s="5">
        <f t="shared" si="31"/>
        <v>12.5</v>
      </c>
      <c r="R16">
        <f t="shared" si="0"/>
        <v>250000</v>
      </c>
      <c r="S16">
        <f t="shared" si="1"/>
        <v>1584.6223397128297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1389.0778071887109</v>
      </c>
      <c r="AC16">
        <f t="shared" si="2"/>
        <v>1357.6681150787385</v>
      </c>
      <c r="AE16">
        <f t="shared" si="3"/>
        <v>1102.9935616816599</v>
      </c>
      <c r="AF16">
        <f t="shared" si="4"/>
        <v>-55.149678084083</v>
      </c>
      <c r="AG16">
        <f t="shared" si="5"/>
        <v>-10.709713610095731</v>
      </c>
      <c r="AH16">
        <f t="shared" si="6"/>
        <v>-623.65310811377742</v>
      </c>
      <c r="AI16">
        <f t="shared" si="7"/>
        <v>413.48106187370365</v>
      </c>
      <c r="AJ16">
        <f t="shared" si="8"/>
        <v>31.409692109972411</v>
      </c>
      <c r="AK16">
        <f t="shared" si="32"/>
        <v>170.58451835504016</v>
      </c>
      <c r="AL16">
        <f t="shared" si="9"/>
        <v>615.4752723387162</v>
      </c>
      <c r="AN16">
        <f t="shared" si="10"/>
        <v>379.33345677829692</v>
      </c>
      <c r="AO16">
        <f t="shared" si="11"/>
        <v>-18.966672838914846</v>
      </c>
      <c r="AP16">
        <f t="shared" si="12"/>
        <v>-3.6832061636237361</v>
      </c>
      <c r="AQ16">
        <f t="shared" si="13"/>
        <v>-214.48220329649249</v>
      </c>
      <c r="AR16">
        <f t="shared" si="14"/>
        <v>142.20137447926578</v>
      </c>
      <c r="AS16">
        <f t="shared" si="15"/>
        <v>10.802190963156868</v>
      </c>
      <c r="AT16">
        <f t="shared" si="16"/>
        <v>58.666176547596223</v>
      </c>
      <c r="AU16">
        <f t="shared" si="17"/>
        <v>211.66974199001888</v>
      </c>
      <c r="AW16">
        <v>13</v>
      </c>
      <c r="AX16">
        <f>(R16*SUMPRODUCT(K17:$K$23, X17:$X$23)-$AZ$3*SUMPRODUCT(K16:$K$22, W17:$W$23))/Z16</f>
        <v>1584.6223397128297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3.657909E-3</v>
      </c>
      <c r="O17">
        <f t="shared" si="29"/>
        <v>1287.3751832190692</v>
      </c>
      <c r="P17">
        <f t="shared" si="30"/>
        <v>64.368759160953459</v>
      </c>
      <c r="Q17" s="5">
        <f t="shared" si="31"/>
        <v>12.5</v>
      </c>
      <c r="R17">
        <f t="shared" si="0"/>
        <v>250000</v>
      </c>
      <c r="S17">
        <f t="shared" si="1"/>
        <v>1509.8323977878608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1357.6681150787385</v>
      </c>
      <c r="AC17">
        <f t="shared" si="2"/>
        <v>1275.9220745055204</v>
      </c>
      <c r="AE17">
        <f t="shared" si="3"/>
        <v>1087.928975988626</v>
      </c>
      <c r="AF17">
        <f t="shared" si="4"/>
        <v>-54.396448799431298</v>
      </c>
      <c r="AG17">
        <f t="shared" si="5"/>
        <v>-10.563441316192982</v>
      </c>
      <c r="AH17">
        <f t="shared" si="6"/>
        <v>-783.50315603583329</v>
      </c>
      <c r="AI17">
        <f t="shared" si="7"/>
        <v>239.46592983716846</v>
      </c>
      <c r="AJ17">
        <f t="shared" si="8"/>
        <v>81.746040573218124</v>
      </c>
      <c r="AK17">
        <f t="shared" si="32"/>
        <v>167.38404495875534</v>
      </c>
      <c r="AL17">
        <f t="shared" si="9"/>
        <v>488.59601536914192</v>
      </c>
      <c r="AN17">
        <f t="shared" si="10"/>
        <v>344.65999884389169</v>
      </c>
      <c r="AO17">
        <f t="shared" si="11"/>
        <v>-17.232999942194585</v>
      </c>
      <c r="AP17">
        <f t="shared" si="12"/>
        <v>-3.3465380113790206</v>
      </c>
      <c r="AQ17">
        <f t="shared" si="13"/>
        <v>-248.21675202473787</v>
      </c>
      <c r="AR17">
        <f t="shared" si="14"/>
        <v>75.863708865580222</v>
      </c>
      <c r="AS17">
        <f t="shared" si="15"/>
        <v>25.897453667740752</v>
      </c>
      <c r="AT17">
        <f t="shared" si="16"/>
        <v>53.027896135908847</v>
      </c>
      <c r="AU17">
        <f t="shared" si="17"/>
        <v>154.7890586692298</v>
      </c>
      <c r="AW17">
        <v>14</v>
      </c>
      <c r="AX17">
        <f>(R17*SUMPRODUCT(K18:$K$23, X18:$X$23)-$AZ$3*SUMPRODUCT(K17:$K$22, W18:$W$23))/Z17</f>
        <v>1509.8323977878608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4.4868319999999996E-3</v>
      </c>
      <c r="O18">
        <f t="shared" si="29"/>
        <v>1287.3751832190692</v>
      </c>
      <c r="P18">
        <f t="shared" si="30"/>
        <v>64.368759160953459</v>
      </c>
      <c r="Q18" s="5">
        <f t="shared" si="31"/>
        <v>12.5</v>
      </c>
      <c r="R18">
        <f t="shared" si="0"/>
        <v>250000</v>
      </c>
      <c r="S18">
        <f t="shared" si="1"/>
        <v>1381.4788210294407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1275.9220745055204</v>
      </c>
      <c r="AC18">
        <f t="shared" si="2"/>
        <v>1150.5409317417325</v>
      </c>
      <c r="AE18">
        <f t="shared" si="3"/>
        <v>1072.1683316855467</v>
      </c>
      <c r="AF18">
        <f t="shared" si="4"/>
        <v>-53.608416584277336</v>
      </c>
      <c r="AG18">
        <f t="shared" si="5"/>
        <v>-10.410410516503434</v>
      </c>
      <c r="AH18">
        <f t="shared" si="6"/>
        <v>-947.92773055233567</v>
      </c>
      <c r="AI18">
        <f t="shared" si="7"/>
        <v>60.221774032430176</v>
      </c>
      <c r="AJ18">
        <f t="shared" si="8"/>
        <v>125.38114276378792</v>
      </c>
      <c r="AK18">
        <f t="shared" si="32"/>
        <v>160.6137392724753</v>
      </c>
      <c r="AL18">
        <f t="shared" si="9"/>
        <v>346.2166560686934</v>
      </c>
      <c r="AN18">
        <f t="shared" si="10"/>
        <v>312.89273592999075</v>
      </c>
      <c r="AO18">
        <f t="shared" si="11"/>
        <v>-15.644636796499539</v>
      </c>
      <c r="AP18">
        <f t="shared" si="12"/>
        <v>-3.0380880803877766</v>
      </c>
      <c r="AQ18">
        <f t="shared" si="13"/>
        <v>-276.63538673087419</v>
      </c>
      <c r="AR18">
        <f t="shared" si="14"/>
        <v>17.574624322229234</v>
      </c>
      <c r="AS18">
        <f t="shared" si="15"/>
        <v>36.590195432946501</v>
      </c>
      <c r="AT18">
        <f t="shared" si="16"/>
        <v>46.872184920725779</v>
      </c>
      <c r="AU18">
        <f t="shared" si="17"/>
        <v>101.03700467590151</v>
      </c>
      <c r="AW18">
        <v>15</v>
      </c>
      <c r="AX18">
        <f>(R18*SUMPRODUCT(K19:$K$23, X19:$X$23)-$AZ$3*SUMPRODUCT(K18:$K$22, W19:$W$23))/Z18</f>
        <v>1381.4788210294407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5.3970320000000004E-3</v>
      </c>
      <c r="O19">
        <f t="shared" si="29"/>
        <v>1287.3751832190692</v>
      </c>
      <c r="P19">
        <f t="shared" si="30"/>
        <v>64.368759160953459</v>
      </c>
      <c r="Q19" s="5">
        <f t="shared" si="31"/>
        <v>12.5</v>
      </c>
      <c r="R19">
        <f t="shared" si="0"/>
        <v>250000</v>
      </c>
      <c r="S19">
        <f t="shared" si="1"/>
        <v>1202.1446240930325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1150.5409317417325</v>
      </c>
      <c r="AC19">
        <f t="shared" si="2"/>
        <v>985.77023742632207</v>
      </c>
      <c r="AE19">
        <f t="shared" si="3"/>
        <v>1055.6601215731978</v>
      </c>
      <c r="AF19">
        <f t="shared" si="4"/>
        <v>-52.783006078659888</v>
      </c>
      <c r="AG19">
        <f t="shared" si="5"/>
        <v>-10.250121092647694</v>
      </c>
      <c r="AH19">
        <f t="shared" si="6"/>
        <v>-1123.7063738141114</v>
      </c>
      <c r="AI19">
        <f t="shared" si="7"/>
        <v>-131.07937941222121</v>
      </c>
      <c r="AJ19">
        <f t="shared" si="8"/>
        <v>164.77069431541042</v>
      </c>
      <c r="AK19">
        <f t="shared" si="32"/>
        <v>150.73926330653896</v>
      </c>
      <c r="AL19">
        <f t="shared" si="9"/>
        <v>184.43057820972817</v>
      </c>
      <c r="AN19">
        <f t="shared" si="10"/>
        <v>283.79111108662653</v>
      </c>
      <c r="AO19">
        <f t="shared" si="11"/>
        <v>-14.189555554331324</v>
      </c>
      <c r="AP19">
        <f t="shared" si="12"/>
        <v>-2.7555206398437937</v>
      </c>
      <c r="AQ19">
        <f t="shared" si="13"/>
        <v>-302.08385619852066</v>
      </c>
      <c r="AR19">
        <f t="shared" si="14"/>
        <v>-35.2378213060693</v>
      </c>
      <c r="AS19">
        <f t="shared" si="15"/>
        <v>44.294993680921124</v>
      </c>
      <c r="AT19">
        <f t="shared" si="16"/>
        <v>40.522950658012569</v>
      </c>
      <c r="AU19">
        <f t="shared" si="17"/>
        <v>49.580123032864385</v>
      </c>
      <c r="AW19">
        <v>16</v>
      </c>
      <c r="AX19">
        <f>(R19*SUMPRODUCT(K20:$K$23, X20:$X$23)-$AZ$3*SUMPRODUCT(K19:$K$22, W20:$W$23))/Z19</f>
        <v>1202.1446240930325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6.3737730000000001E-3</v>
      </c>
      <c r="O20">
        <f t="shared" si="29"/>
        <v>1287.3751832190692</v>
      </c>
      <c r="P20">
        <f t="shared" si="30"/>
        <v>64.368759160953459</v>
      </c>
      <c r="Q20" s="5">
        <f t="shared" si="31"/>
        <v>12.5</v>
      </c>
      <c r="R20">
        <f t="shared" si="0"/>
        <v>250000</v>
      </c>
      <c r="S20">
        <f t="shared" si="1"/>
        <v>975.39743574931515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985.77023742632207</v>
      </c>
      <c r="AC20">
        <f t="shared" si="2"/>
        <v>786.73902399189842</v>
      </c>
      <c r="AE20">
        <f t="shared" si="3"/>
        <v>1038.3749823774058</v>
      </c>
      <c r="AF20">
        <f t="shared" si="4"/>
        <v>-51.918749118870288</v>
      </c>
      <c r="AG20">
        <f t="shared" si="5"/>
        <v>-10.082287936654168</v>
      </c>
      <c r="AH20">
        <f t="shared" si="6"/>
        <v>-1306.6389013409675</v>
      </c>
      <c r="AI20">
        <f t="shared" si="7"/>
        <v>-330.2649560190863</v>
      </c>
      <c r="AJ20">
        <f t="shared" si="8"/>
        <v>199.03121343442365</v>
      </c>
      <c r="AK20">
        <f t="shared" si="32"/>
        <v>138.05585294794005</v>
      </c>
      <c r="AL20">
        <f t="shared" si="9"/>
        <v>6.8221103632774032</v>
      </c>
      <c r="AN20">
        <f t="shared" si="10"/>
        <v>257.14083831929429</v>
      </c>
      <c r="AO20">
        <f t="shared" si="11"/>
        <v>-12.857041915964714</v>
      </c>
      <c r="AP20">
        <f t="shared" si="12"/>
        <v>-2.4967550414898874</v>
      </c>
      <c r="AQ20">
        <f t="shared" si="13"/>
        <v>-323.57311007450647</v>
      </c>
      <c r="AR20">
        <f t="shared" si="14"/>
        <v>-81.786068712666818</v>
      </c>
      <c r="AS20">
        <f t="shared" si="15"/>
        <v>49.287640729803947</v>
      </c>
      <c r="AT20">
        <f t="shared" si="16"/>
        <v>34.187840004234452</v>
      </c>
      <c r="AU20">
        <f t="shared" si="17"/>
        <v>1.6894120213715846</v>
      </c>
      <c r="AW20">
        <v>17</v>
      </c>
      <c r="AX20">
        <f>(R20*SUMPRODUCT(K21:$K$23, X21:$X$23)-$AZ$3*SUMPRODUCT(K20:$K$22, W21:$W$23))/Z20</f>
        <v>975.39743574931515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7.4983330000000003E-3</v>
      </c>
      <c r="O21">
        <f t="shared" si="29"/>
        <v>1287.3751832190692</v>
      </c>
      <c r="P21">
        <f t="shared" si="30"/>
        <v>64.368759160953459</v>
      </c>
      <c r="Q21" s="5">
        <f t="shared" si="31"/>
        <v>12.5</v>
      </c>
      <c r="R21">
        <f t="shared" si="0"/>
        <v>250000</v>
      </c>
      <c r="S21">
        <f t="shared" si="1"/>
        <v>699.92608120974387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786.73902399189842</v>
      </c>
      <c r="AC21">
        <f t="shared" si="2"/>
        <v>554.66984511362148</v>
      </c>
      <c r="AE21">
        <f t="shared" si="3"/>
        <v>1020.2051511568968</v>
      </c>
      <c r="AF21">
        <f t="shared" si="4"/>
        <v>-51.010257557844845</v>
      </c>
      <c r="AG21">
        <f t="shared" si="5"/>
        <v>-9.9058647049367128</v>
      </c>
      <c r="AH21">
        <f t="shared" si="6"/>
        <v>-1512.0070470183173</v>
      </c>
      <c r="AI21">
        <f t="shared" si="7"/>
        <v>-552.71801812420199</v>
      </c>
      <c r="AJ21">
        <f t="shared" si="8"/>
        <v>232.06917887827694</v>
      </c>
      <c r="AK21">
        <f t="shared" si="32"/>
        <v>122.91537423136654</v>
      </c>
      <c r="AL21">
        <f t="shared" si="9"/>
        <v>-197.7334650145585</v>
      </c>
      <c r="AN21">
        <f t="shared" si="10"/>
        <v>232.72686450665006</v>
      </c>
      <c r="AO21">
        <f t="shared" si="11"/>
        <v>-11.636343225332505</v>
      </c>
      <c r="AP21">
        <f t="shared" si="12"/>
        <v>-2.2597031885133787</v>
      </c>
      <c r="AQ21">
        <f t="shared" si="13"/>
        <v>-344.91558758108624</v>
      </c>
      <c r="AR21">
        <f t="shared" si="14"/>
        <v>-126.08476948828208</v>
      </c>
      <c r="AS21">
        <f t="shared" si="15"/>
        <v>52.939090032753931</v>
      </c>
      <c r="AT21">
        <f t="shared" si="16"/>
        <v>28.039173897611668</v>
      </c>
      <c r="AU21">
        <f t="shared" si="17"/>
        <v>-45.106505557916478</v>
      </c>
      <c r="AW21">
        <v>18</v>
      </c>
      <c r="AX21">
        <f>(R21*SUMPRODUCT(K22:$K$23, X22:$X$23)-$AZ$3*SUMPRODUCT(K21:$K$22, W22:$W$23))/Z21</f>
        <v>699.92608120974387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8.7783159999999995E-3</v>
      </c>
      <c r="O22">
        <f t="shared" si="29"/>
        <v>1287.3751832190692</v>
      </c>
      <c r="P22">
        <f t="shared" si="30"/>
        <v>64.368759160953459</v>
      </c>
      <c r="Q22" s="5">
        <f t="shared" si="31"/>
        <v>12.5</v>
      </c>
      <c r="R22">
        <f t="shared" si="0"/>
        <v>250000</v>
      </c>
      <c r="S22">
        <f t="shared" si="1"/>
        <v>374.67973140316229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554.66984511362148</v>
      </c>
      <c r="AC22">
        <f t="shared" si="2"/>
        <v>291.34644041923355</v>
      </c>
      <c r="AE22">
        <f t="shared" si="3"/>
        <v>1001.0474164436449</v>
      </c>
      <c r="AF22">
        <f t="shared" si="4"/>
        <v>-50.052370822182247</v>
      </c>
      <c r="AG22">
        <f t="shared" si="5"/>
        <v>-9.7198492472541638</v>
      </c>
      <c r="AH22">
        <f t="shared" si="6"/>
        <v>-1739.1362126636243</v>
      </c>
      <c r="AI22">
        <f t="shared" si="7"/>
        <v>-797.86101628941583</v>
      </c>
      <c r="AJ22">
        <f t="shared" si="8"/>
        <v>263.32340469438793</v>
      </c>
      <c r="AK22">
        <f t="shared" si="32"/>
        <v>105.39654235145589</v>
      </c>
      <c r="AL22">
        <f t="shared" si="9"/>
        <v>-429.14106924357202</v>
      </c>
      <c r="AN22">
        <f t="shared" si="10"/>
        <v>210.35644491212452</v>
      </c>
      <c r="AO22">
        <f t="shared" si="11"/>
        <v>-10.517822245606226</v>
      </c>
      <c r="AP22">
        <f t="shared" si="12"/>
        <v>-2.0424935913605449</v>
      </c>
      <c r="AQ22">
        <f t="shared" si="13"/>
        <v>-365.45572657641623</v>
      </c>
      <c r="AR22">
        <f t="shared" si="14"/>
        <v>-167.65959750125847</v>
      </c>
      <c r="AS22">
        <f t="shared" si="15"/>
        <v>55.333817723095265</v>
      </c>
      <c r="AT22">
        <f t="shared" si="16"/>
        <v>22.147644148413384</v>
      </c>
      <c r="AU22">
        <f t="shared" si="17"/>
        <v>-90.178135629749832</v>
      </c>
      <c r="AW22">
        <v>19</v>
      </c>
      <c r="AX22">
        <f>(R22*SUMPRODUCT(K23:$K$23, X23:$X$23)-$AZ$3*SUMPRODUCT(K22:$K$22, W23:$W$23))/Z22</f>
        <v>374.67973140316229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1.019566E-2</v>
      </c>
      <c r="O23">
        <f t="shared" si="29"/>
        <v>1287.3751832190692</v>
      </c>
      <c r="P23">
        <f t="shared" si="30"/>
        <v>64.368759160953459</v>
      </c>
      <c r="Q23" s="5">
        <f t="shared" si="31"/>
        <v>12.5</v>
      </c>
      <c r="R23">
        <f t="shared" si="0"/>
        <v>250000</v>
      </c>
      <c r="S23">
        <f t="shared" si="1"/>
        <v>382.40260438442459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291.34644041923355</v>
      </c>
      <c r="AC23">
        <f t="shared" si="2"/>
        <v>291.34644041923355</v>
      </c>
      <c r="AE23">
        <f t="shared" si="3"/>
        <v>980.83060317727063</v>
      </c>
      <c r="AF23">
        <f t="shared" si="4"/>
        <v>-49.041530158863537</v>
      </c>
      <c r="AG23">
        <f t="shared" si="5"/>
        <v>-9.5235504766053634</v>
      </c>
      <c r="AH23">
        <f t="shared" si="6"/>
        <v>-1982.0055635251881</v>
      </c>
      <c r="AI23">
        <f t="shared" si="7"/>
        <v>-1059.7400409833863</v>
      </c>
      <c r="AJ23">
        <f t="shared" si="8"/>
        <v>0</v>
      </c>
      <c r="AK23">
        <f t="shared" si="32"/>
        <v>85.619485940634846</v>
      </c>
      <c r="AL23">
        <f t="shared" si="9"/>
        <v>-974.12055504275145</v>
      </c>
      <c r="AN23">
        <f t="shared" si="10"/>
        <v>189.86169263324385</v>
      </c>
      <c r="AO23">
        <f t="shared" si="11"/>
        <v>-9.4930846316621942</v>
      </c>
      <c r="AP23">
        <f t="shared" si="12"/>
        <v>-1.8434961220715833</v>
      </c>
      <c r="AQ23">
        <f t="shared" si="13"/>
        <v>-383.66149045554056</v>
      </c>
      <c r="AR23">
        <f t="shared" si="14"/>
        <v>-205.13637857603049</v>
      </c>
      <c r="AS23">
        <f t="shared" si="15"/>
        <v>0</v>
      </c>
      <c r="AT23">
        <f t="shared" si="16"/>
        <v>16.573565782326174</v>
      </c>
      <c r="AU23">
        <f t="shared" si="17"/>
        <v>-188.56281279370432</v>
      </c>
      <c r="AW23">
        <v>20</v>
      </c>
      <c r="AX23">
        <f>(R23*SUMPRODUCT(K$23:$K24, X$23:$X24)-$AZ$3*SUMPRODUCT(K$22:$K23, W$23:$W24))/Z23</f>
        <v>382.40260438442459</v>
      </c>
    </row>
    <row r="25" spans="5:50" x14ac:dyDescent="0.25">
      <c r="AN25" s="6">
        <f t="shared" ref="AN25:AU25" si="33">SUM(AN3:AN23)</f>
        <v>11172.012726587407</v>
      </c>
      <c r="AO25" s="6">
        <f t="shared" si="33"/>
        <v>-1524.1320237436719</v>
      </c>
      <c r="AP25" s="6">
        <f t="shared" si="33"/>
        <v>-720.93362995418011</v>
      </c>
      <c r="AQ25" s="6">
        <f t="shared" si="33"/>
        <v>-5334.0286459433428</v>
      </c>
      <c r="AR25" s="6">
        <f t="shared" si="33"/>
        <v>3592.9184269462153</v>
      </c>
      <c r="AS25" s="6">
        <f t="shared" si="33"/>
        <v>-717.44190407428903</v>
      </c>
      <c r="AT25" s="6">
        <f t="shared" si="33"/>
        <v>1198.0923333289199</v>
      </c>
      <c r="AU25" s="7">
        <f t="shared" si="33"/>
        <v>4073.5688562008472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8" priority="1" operator="lessThan">
      <formula>0</formula>
    </cfRule>
  </conditionalFormatting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4E26F-EAC5-45D5-9358-C926DCADB19D}">
  <sheetPr codeName="Sheet59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'T.45.04.C'!C3*(1+C12)</f>
        <v>5346.9826025613356</v>
      </c>
      <c r="K3">
        <v>1</v>
      </c>
      <c r="L3" s="2">
        <v>0</v>
      </c>
      <c r="O3">
        <f>$C$3</f>
        <v>5346.9826025613356</v>
      </c>
      <c r="P3">
        <f>O3*B5</f>
        <v>4277.5860820490689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5346.9826025613356</v>
      </c>
      <c r="AF3">
        <f t="shared" ref="AF3:AF23" si="4">-$Z3*P3</f>
        <v>-4277.5860820490689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444.4395498122667</v>
      </c>
      <c r="AJ3">
        <f t="shared" ref="AJ3:AJ23" si="8">AB3-AC3</f>
        <v>0</v>
      </c>
      <c r="AL3">
        <f t="shared" ref="AL3:AL23" si="9">SUM(AI3:AK3)</f>
        <v>444.4395498122667</v>
      </c>
      <c r="AN3">
        <f t="shared" ref="AN3:AN23" si="10">AE3*$K3</f>
        <v>5346.9826025613356</v>
      </c>
      <c r="AO3">
        <f t="shared" ref="AO3:AO23" si="11">AF3*$K3</f>
        <v>-4277.5860820490689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444.4395498122667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444.4395498122667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1989.0076793180515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250000</v>
      </c>
      <c r="S4">
        <f t="shared" si="1"/>
        <v>1527.4786256054292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1509.0202072987431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-1509.0202072987431</v>
      </c>
      <c r="AK4">
        <f>H4*SUM(AB4, AE4:AF4)</f>
        <v>0</v>
      </c>
      <c r="AL4">
        <f t="shared" si="9"/>
        <v>-2030.0802072987431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-479.9874720193078</v>
      </c>
      <c r="AR4">
        <f t="shared" si="14"/>
        <v>-479.9874720193078</v>
      </c>
      <c r="AS4">
        <f t="shared" si="15"/>
        <v>-1390.0717662598847</v>
      </c>
      <c r="AT4">
        <f t="shared" si="16"/>
        <v>0</v>
      </c>
      <c r="AU4">
        <f t="shared" si="17"/>
        <v>-1870.0592382791926</v>
      </c>
      <c r="AW4">
        <v>1</v>
      </c>
      <c r="AX4">
        <f>(R4*SUMPRODUCT(K5:$K$23, X5:$X$23)-$AZ$3*SUMPRODUCT(K4:$K$22, W5:$W$23))/Z4</f>
        <v>1527.4786256054292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2.1892320000000002E-3</v>
      </c>
      <c r="O5">
        <f t="shared" ref="O5:O23" si="29">$C$3</f>
        <v>5346.9826025613356</v>
      </c>
      <c r="P5">
        <f t="shared" ref="P5:P23" si="30">O5*$C$5</f>
        <v>267.3491301280668</v>
      </c>
      <c r="Q5" s="5">
        <f t="shared" ref="Q5:Q23" si="31">$C$8</f>
        <v>12.5</v>
      </c>
      <c r="R5">
        <f t="shared" si="0"/>
        <v>250000</v>
      </c>
      <c r="S5">
        <f t="shared" si="1"/>
        <v>2931.003985359971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1509.0202072987431</v>
      </c>
      <c r="AC5">
        <f t="shared" si="2"/>
        <v>2860.2900720564539</v>
      </c>
      <c r="AE5">
        <f t="shared" si="3"/>
        <v>5217.9803678043945</v>
      </c>
      <c r="AF5">
        <f t="shared" si="4"/>
        <v>-260.89901839021974</v>
      </c>
      <c r="AG5">
        <f t="shared" si="5"/>
        <v>-12.198422820061296</v>
      </c>
      <c r="AH5">
        <f t="shared" si="6"/>
        <v>-540.69419877408006</v>
      </c>
      <c r="AI5">
        <f t="shared" si="7"/>
        <v>4404.1887278200329</v>
      </c>
      <c r="AJ5">
        <f t="shared" si="8"/>
        <v>-1351.2698647577108</v>
      </c>
      <c r="AK5">
        <f>H5*SUM(AB5, AE5:AF5)</f>
        <v>553.30431020792446</v>
      </c>
      <c r="AL5">
        <f t="shared" si="9"/>
        <v>3606.2231732702467</v>
      </c>
      <c r="AN5">
        <f t="shared" si="10"/>
        <v>4427.7875502094885</v>
      </c>
      <c r="AO5">
        <f t="shared" si="11"/>
        <v>-221.38937751047445</v>
      </c>
      <c r="AP5">
        <f t="shared" si="12"/>
        <v>-10.351136050284861</v>
      </c>
      <c r="AQ5">
        <f t="shared" si="13"/>
        <v>-458.81334789493263</v>
      </c>
      <c r="AR5">
        <f t="shared" si="14"/>
        <v>3737.2336887537963</v>
      </c>
      <c r="AS5">
        <f t="shared" si="15"/>
        <v>-1146.6382512790128</v>
      </c>
      <c r="AT5">
        <f t="shared" si="16"/>
        <v>469.51382786569661</v>
      </c>
      <c r="AU5">
        <f t="shared" si="17"/>
        <v>3060.1092653404803</v>
      </c>
      <c r="AW5">
        <v>2</v>
      </c>
      <c r="AX5">
        <f>(R5*SUMPRODUCT(K6:$K$23, X6:$X$23)-$AZ$3*SUMPRODUCT(K5:$K$22, W6:$W$23))/Z5</f>
        <v>2931.003985359971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2.8741389999999999E-3</v>
      </c>
      <c r="O6">
        <f t="shared" si="29"/>
        <v>5346.9826025613356</v>
      </c>
      <c r="P6">
        <f t="shared" si="30"/>
        <v>267.3491301280668</v>
      </c>
      <c r="Q6" s="5">
        <f t="shared" si="31"/>
        <v>12.5</v>
      </c>
      <c r="R6">
        <f t="shared" si="0"/>
        <v>250000</v>
      </c>
      <c r="S6">
        <f t="shared" si="1"/>
        <v>4110.0556690923495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2860.2900720564539</v>
      </c>
      <c r="AC6">
        <f t="shared" si="2"/>
        <v>3959.2589198559676</v>
      </c>
      <c r="AE6">
        <f t="shared" si="3"/>
        <v>5150.8033632500101</v>
      </c>
      <c r="AF6">
        <f t="shared" si="4"/>
        <v>-257.54016816250055</v>
      </c>
      <c r="AG6">
        <f t="shared" si="5"/>
        <v>-12.041378629095055</v>
      </c>
      <c r="AH6">
        <f t="shared" si="6"/>
        <v>-701.19925531256297</v>
      </c>
      <c r="AI6">
        <f t="shared" si="7"/>
        <v>4180.0225611458518</v>
      </c>
      <c r="AJ6">
        <f t="shared" si="8"/>
        <v>-1098.9688477995137</v>
      </c>
      <c r="AK6">
        <f>H6*SUM(AB6, AE6:AF6)</f>
        <v>663.47155306950901</v>
      </c>
      <c r="AL6">
        <f t="shared" si="9"/>
        <v>3744.525266415847</v>
      </c>
      <c r="AN6">
        <f t="shared" si="10"/>
        <v>4026.2568031777064</v>
      </c>
      <c r="AO6">
        <f t="shared" si="11"/>
        <v>-201.31284015888534</v>
      </c>
      <c r="AP6">
        <f t="shared" si="12"/>
        <v>-9.4124506811772459</v>
      </c>
      <c r="AQ6">
        <f t="shared" si="13"/>
        <v>-548.11027969508507</v>
      </c>
      <c r="AR6">
        <f t="shared" si="14"/>
        <v>3267.4212326425586</v>
      </c>
      <c r="AS6">
        <f t="shared" si="15"/>
        <v>-859.0370254672813</v>
      </c>
      <c r="AT6">
        <f t="shared" si="16"/>
        <v>518.61945911588259</v>
      </c>
      <c r="AU6">
        <f t="shared" si="17"/>
        <v>2927.0036662911598</v>
      </c>
      <c r="AW6">
        <v>3</v>
      </c>
      <c r="AX6">
        <f>(R6*SUMPRODUCT(K7:$K$23, X7:$X$23)-$AZ$3*SUMPRODUCT(K6:$K$22, W7:$W$23))/Z6</f>
        <v>4110.0556690923495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3.657909E-3</v>
      </c>
      <c r="O7">
        <f t="shared" si="29"/>
        <v>5346.9826025613356</v>
      </c>
      <c r="P7">
        <f t="shared" si="30"/>
        <v>267.3491301280668</v>
      </c>
      <c r="Q7" s="5">
        <f t="shared" si="31"/>
        <v>12.5</v>
      </c>
      <c r="R7">
        <f t="shared" si="0"/>
        <v>250000</v>
      </c>
      <c r="S7">
        <f t="shared" si="1"/>
        <v>5075.6586676606039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3959.2589198559676</v>
      </c>
      <c r="AC7">
        <f t="shared" si="2"/>
        <v>4822.6547770448651</v>
      </c>
      <c r="AE7">
        <f t="shared" si="3"/>
        <v>5080.4541596378476</v>
      </c>
      <c r="AF7">
        <f t="shared" si="4"/>
        <v>-254.02270798189241</v>
      </c>
      <c r="AG7">
        <f t="shared" si="5"/>
        <v>-11.87691857554433</v>
      </c>
      <c r="AH7">
        <f t="shared" si="6"/>
        <v>-880.92534519548929</v>
      </c>
      <c r="AI7">
        <f t="shared" si="7"/>
        <v>3933.6291878849215</v>
      </c>
      <c r="AJ7">
        <f t="shared" si="8"/>
        <v>-863.39585718889748</v>
      </c>
      <c r="AK7">
        <f>H7*SUM(AB7, AE7:AF7)</f>
        <v>751.79152509027529</v>
      </c>
      <c r="AL7">
        <f t="shared" si="9"/>
        <v>3822.0248557862992</v>
      </c>
      <c r="AN7">
        <f t="shared" si="10"/>
        <v>3658.2316701357572</v>
      </c>
      <c r="AO7">
        <f t="shared" si="11"/>
        <v>-182.91158350678788</v>
      </c>
      <c r="AP7">
        <f t="shared" si="12"/>
        <v>-8.5520936340417837</v>
      </c>
      <c r="AQ7">
        <f t="shared" si="13"/>
        <v>-634.31907769622183</v>
      </c>
      <c r="AR7">
        <f t="shared" si="14"/>
        <v>2832.4489152987057</v>
      </c>
      <c r="AS7">
        <f t="shared" si="15"/>
        <v>-621.696795086836</v>
      </c>
      <c r="AT7">
        <f t="shared" si="16"/>
        <v>541.33498305611158</v>
      </c>
      <c r="AU7">
        <f t="shared" si="17"/>
        <v>2752.0871032679815</v>
      </c>
      <c r="AW7">
        <v>4</v>
      </c>
      <c r="AX7">
        <f>(R7*SUMPRODUCT(K8:$K$23, X8:$X$23)-$AZ$3*SUMPRODUCT(K7:$K$22, W8:$W$23))/Z7</f>
        <v>5075.6586676606039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4.4868319999999996E-3</v>
      </c>
      <c r="O8">
        <f t="shared" si="29"/>
        <v>5346.9826025613356</v>
      </c>
      <c r="P8">
        <f t="shared" si="30"/>
        <v>267.3491301280668</v>
      </c>
      <c r="Q8" s="5">
        <f t="shared" si="31"/>
        <v>12.5</v>
      </c>
      <c r="R8">
        <f t="shared" si="0"/>
        <v>250000</v>
      </c>
      <c r="S8">
        <f t="shared" si="1"/>
        <v>5848.5602355634319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4822.6547770448651</v>
      </c>
      <c r="AC8">
        <f t="shared" si="2"/>
        <v>5476.5261376316666</v>
      </c>
      <c r="AE8">
        <f t="shared" si="3"/>
        <v>5006.8544737434731</v>
      </c>
      <c r="AF8">
        <f t="shared" si="4"/>
        <v>-250.34272368717367</v>
      </c>
      <c r="AG8">
        <f t="shared" si="5"/>
        <v>-11.704859651462741</v>
      </c>
      <c r="AH8">
        <f t="shared" si="6"/>
        <v>-1065.7947665229342</v>
      </c>
      <c r="AI8">
        <f t="shared" si="7"/>
        <v>3679.0121238819029</v>
      </c>
      <c r="AJ8">
        <f t="shared" si="8"/>
        <v>-653.87136058680153</v>
      </c>
      <c r="AK8">
        <f t="shared" ref="AK8:AK23" si="32">H8*SUM(AB8:AB8, AE8:AF8)</f>
        <v>819.68927972404674</v>
      </c>
      <c r="AL8">
        <f t="shared" si="9"/>
        <v>3844.830043019148</v>
      </c>
      <c r="AN8">
        <f t="shared" si="10"/>
        <v>3321.0529790924784</v>
      </c>
      <c r="AO8">
        <f t="shared" si="11"/>
        <v>-166.05264895462392</v>
      </c>
      <c r="AP8">
        <f t="shared" si="12"/>
        <v>-7.763848384090525</v>
      </c>
      <c r="AQ8">
        <f t="shared" si="13"/>
        <v>-706.94303240168688</v>
      </c>
      <c r="AR8">
        <f t="shared" si="14"/>
        <v>2440.293449352077</v>
      </c>
      <c r="AS8">
        <f t="shared" si="15"/>
        <v>-433.71371015631968</v>
      </c>
      <c r="AT8">
        <f t="shared" si="16"/>
        <v>543.70094809693626</v>
      </c>
      <c r="AU8">
        <f t="shared" si="17"/>
        <v>2550.2806872926935</v>
      </c>
      <c r="AW8">
        <v>5</v>
      </c>
      <c r="AX8">
        <f>(R8*SUMPRODUCT(K9:$K$23, X9:$X$23)-$AZ$3*SUMPRODUCT(K8:$K$22, W9:$W$23))/Z8</f>
        <v>5848.5602355634319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5.3970320000000004E-3</v>
      </c>
      <c r="O9">
        <f t="shared" si="29"/>
        <v>5346.9826025613356</v>
      </c>
      <c r="P9">
        <f t="shared" si="30"/>
        <v>267.3491301280668</v>
      </c>
      <c r="Q9" s="5">
        <f t="shared" si="31"/>
        <v>12.5</v>
      </c>
      <c r="R9">
        <f t="shared" si="0"/>
        <v>250000</v>
      </c>
      <c r="S9">
        <f t="shared" si="1"/>
        <v>6442.6502441643643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5476.5261376316666</v>
      </c>
      <c r="AC9">
        <f t="shared" si="2"/>
        <v>5939.9377463279143</v>
      </c>
      <c r="AE9">
        <f t="shared" si="3"/>
        <v>4929.7637751919019</v>
      </c>
      <c r="AF9">
        <f t="shared" si="4"/>
        <v>-246.48818875959512</v>
      </c>
      <c r="AG9">
        <f t="shared" si="5"/>
        <v>-11.52463955285366</v>
      </c>
      <c r="AH9">
        <f t="shared" si="6"/>
        <v>-1263.4300418890653</v>
      </c>
      <c r="AI9">
        <f t="shared" si="7"/>
        <v>3408.320904990388</v>
      </c>
      <c r="AJ9">
        <f t="shared" si="8"/>
        <v>-463.41160869624764</v>
      </c>
      <c r="AK9">
        <f t="shared" si="32"/>
        <v>869.37423352815438</v>
      </c>
      <c r="AL9">
        <f t="shared" si="9"/>
        <v>3814.2835298222949</v>
      </c>
      <c r="AN9">
        <f t="shared" si="10"/>
        <v>3012.1674512925892</v>
      </c>
      <c r="AO9">
        <f t="shared" si="11"/>
        <v>-150.60837256462949</v>
      </c>
      <c r="AP9">
        <f t="shared" si="12"/>
        <v>-7.041745960258238</v>
      </c>
      <c r="AQ9">
        <f t="shared" si="13"/>
        <v>-771.97671586511899</v>
      </c>
      <c r="AR9">
        <f t="shared" si="14"/>
        <v>2082.5406169025828</v>
      </c>
      <c r="AS9">
        <f t="shared" si="15"/>
        <v>-283.15218089971006</v>
      </c>
      <c r="AT9">
        <f t="shared" si="16"/>
        <v>531.20207958118851</v>
      </c>
      <c r="AU9">
        <f t="shared" si="17"/>
        <v>2330.5905155840614</v>
      </c>
      <c r="AW9">
        <v>6</v>
      </c>
      <c r="AX9">
        <f>(R9*SUMPRODUCT(K10:$K$23, X10:$X$23)-$AZ$3*SUMPRODUCT(K9:$K$22, W10:$W$23))/Z9</f>
        <v>6442.6502441643643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6.3737730000000001E-3</v>
      </c>
      <c r="O10">
        <f t="shared" si="29"/>
        <v>5346.9826025613356</v>
      </c>
      <c r="P10">
        <f t="shared" si="30"/>
        <v>267.3491301280668</v>
      </c>
      <c r="Q10" s="5">
        <f t="shared" si="31"/>
        <v>12.5</v>
      </c>
      <c r="R10">
        <f t="shared" si="0"/>
        <v>250000</v>
      </c>
      <c r="S10">
        <f t="shared" si="1"/>
        <v>6873.6396558046154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5939.9377463279143</v>
      </c>
      <c r="AC10">
        <f t="shared" si="2"/>
        <v>6233.5320843333966</v>
      </c>
      <c r="AE10">
        <f t="shared" si="3"/>
        <v>4849.0449421932863</v>
      </c>
      <c r="AF10">
        <f t="shared" si="4"/>
        <v>-242.45224710966434</v>
      </c>
      <c r="AG10">
        <f t="shared" si="5"/>
        <v>-11.335937720908412</v>
      </c>
      <c r="AH10">
        <f t="shared" si="6"/>
        <v>-1469.1087283342147</v>
      </c>
      <c r="AI10">
        <f t="shared" si="7"/>
        <v>3126.148029028499</v>
      </c>
      <c r="AJ10">
        <f t="shared" si="8"/>
        <v>-293.59433800548231</v>
      </c>
      <c r="AK10">
        <f t="shared" si="32"/>
        <v>902.46660987158521</v>
      </c>
      <c r="AL10">
        <f t="shared" si="9"/>
        <v>3735.0203008946019</v>
      </c>
      <c r="AN10">
        <f t="shared" si="10"/>
        <v>2729.3006486980444</v>
      </c>
      <c r="AO10">
        <f t="shared" si="11"/>
        <v>-136.46503243490224</v>
      </c>
      <c r="AP10">
        <f t="shared" si="12"/>
        <v>-6.3804692561339227</v>
      </c>
      <c r="AQ10">
        <f t="shared" si="13"/>
        <v>-826.89260525535963</v>
      </c>
      <c r="AR10">
        <f t="shared" si="14"/>
        <v>1759.5625417516487</v>
      </c>
      <c r="AS10">
        <f t="shared" si="15"/>
        <v>-165.25052391244574</v>
      </c>
      <c r="AT10">
        <f t="shared" si="16"/>
        <v>507.95625388383161</v>
      </c>
      <c r="AU10">
        <f t="shared" si="17"/>
        <v>2102.2682717230346</v>
      </c>
      <c r="AW10">
        <v>7</v>
      </c>
      <c r="AX10">
        <f>(R10*SUMPRODUCT(K11:$K$23, X11:$X$23)-$AZ$3*SUMPRODUCT(K10:$K$22, W11:$W$23))/Z10</f>
        <v>6873.6396558046154</v>
      </c>
    </row>
    <row r="11" spans="1:52" x14ac:dyDescent="0.25">
      <c r="A11" t="s">
        <v>33</v>
      </c>
      <c r="C11" s="24">
        <f>AU25</f>
        <v>22650.501800047201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7.4983330000000003E-3</v>
      </c>
      <c r="O11">
        <f t="shared" si="29"/>
        <v>5346.9826025613356</v>
      </c>
      <c r="P11">
        <f t="shared" si="30"/>
        <v>267.3491301280668</v>
      </c>
      <c r="Q11" s="5">
        <f t="shared" si="31"/>
        <v>12.5</v>
      </c>
      <c r="R11">
        <f t="shared" si="0"/>
        <v>250000</v>
      </c>
      <c r="S11">
        <f t="shared" si="1"/>
        <v>7146.2608749959636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6233.5320843333966</v>
      </c>
      <c r="AC11">
        <f t="shared" si="2"/>
        <v>6367.3628652386669</v>
      </c>
      <c r="AE11">
        <f t="shared" si="3"/>
        <v>4764.194739062822</v>
      </c>
      <c r="AF11">
        <f t="shared" si="4"/>
        <v>-238.20973695314115</v>
      </c>
      <c r="AG11">
        <f t="shared" si="5"/>
        <v>-11.137577707800697</v>
      </c>
      <c r="AH11">
        <f t="shared" si="6"/>
        <v>-1700.0127179726467</v>
      </c>
      <c r="AI11">
        <f t="shared" si="7"/>
        <v>2814.8347064292329</v>
      </c>
      <c r="AJ11">
        <f t="shared" si="8"/>
        <v>-133.83078090527033</v>
      </c>
      <c r="AK11">
        <f t="shared" si="32"/>
        <v>920.69187708693414</v>
      </c>
      <c r="AL11">
        <f t="shared" si="9"/>
        <v>3601.6958026108969</v>
      </c>
      <c r="AN11">
        <f t="shared" si="10"/>
        <v>2470.1699909632816</v>
      </c>
      <c r="AO11">
        <f t="shared" si="11"/>
        <v>-123.5084995481641</v>
      </c>
      <c r="AP11">
        <f t="shared" si="12"/>
        <v>-5.7746821304879736</v>
      </c>
      <c r="AQ11">
        <f t="shared" si="13"/>
        <v>-881.43340694297819</v>
      </c>
      <c r="AR11">
        <f t="shared" si="14"/>
        <v>1459.4534023416509</v>
      </c>
      <c r="AS11">
        <f t="shared" si="15"/>
        <v>-69.389434514259747</v>
      </c>
      <c r="AT11">
        <f t="shared" si="16"/>
        <v>477.366180491433</v>
      </c>
      <c r="AU11">
        <f t="shared" si="17"/>
        <v>1867.4301483188242</v>
      </c>
      <c r="AW11">
        <v>8</v>
      </c>
      <c r="AX11">
        <f>(R11*SUMPRODUCT(K12:$K$23, X12:$X$23)-$AZ$3*SUMPRODUCT(K11:$K$22, W12:$W$23))/Z11</f>
        <v>7146.2608749959636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8.7783159999999995E-3</v>
      </c>
      <c r="O12">
        <f t="shared" si="29"/>
        <v>5346.9826025613356</v>
      </c>
      <c r="P12">
        <f t="shared" si="30"/>
        <v>267.3491301280668</v>
      </c>
      <c r="Q12" s="5">
        <f t="shared" si="31"/>
        <v>12.5</v>
      </c>
      <c r="R12">
        <f t="shared" si="0"/>
        <v>250000</v>
      </c>
      <c r="S12">
        <f t="shared" si="1"/>
        <v>7265.8062546771889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6367.3628652386669</v>
      </c>
      <c r="AC12">
        <f t="shared" si="2"/>
        <v>6352.3100047015978</v>
      </c>
      <c r="AE12">
        <f t="shared" si="3"/>
        <v>4674.7311847671626</v>
      </c>
      <c r="AF12">
        <f t="shared" si="4"/>
        <v>-233.73655923835815</v>
      </c>
      <c r="AG12">
        <f t="shared" si="5"/>
        <v>-10.928432754129059</v>
      </c>
      <c r="AH12">
        <f t="shared" si="6"/>
        <v>-1955.3835318726035</v>
      </c>
      <c r="AI12">
        <f t="shared" si="7"/>
        <v>2474.6826609020718</v>
      </c>
      <c r="AJ12">
        <f t="shared" si="8"/>
        <v>15.052860537069137</v>
      </c>
      <c r="AK12">
        <f t="shared" si="32"/>
        <v>924.87115048497265</v>
      </c>
      <c r="AL12">
        <f t="shared" si="9"/>
        <v>3414.6066719241135</v>
      </c>
      <c r="AN12">
        <f t="shared" si="10"/>
        <v>2232.7296796146316</v>
      </c>
      <c r="AO12">
        <f t="shared" si="11"/>
        <v>-111.6364839807316</v>
      </c>
      <c r="AP12">
        <f t="shared" si="12"/>
        <v>-5.2196019829602118</v>
      </c>
      <c r="AQ12">
        <f t="shared" si="13"/>
        <v>-933.92382878997512</v>
      </c>
      <c r="AR12">
        <f t="shared" si="14"/>
        <v>1181.9497648609647</v>
      </c>
      <c r="AS12">
        <f t="shared" si="15"/>
        <v>7.1894975680592186</v>
      </c>
      <c r="AT12">
        <f t="shared" si="16"/>
        <v>441.73390637647566</v>
      </c>
      <c r="AU12">
        <f t="shared" si="17"/>
        <v>1630.8731688054995</v>
      </c>
      <c r="AW12">
        <v>9</v>
      </c>
      <c r="AX12">
        <f>(R12*SUMPRODUCT(K13:$K$23, X13:$X$23)-$AZ$3*SUMPRODUCT(K12:$K$22, W13:$W$23))/Z12</f>
        <v>7265.8062546771889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1.019566E-2</v>
      </c>
      <c r="O13">
        <f t="shared" si="29"/>
        <v>5346.9826025613356</v>
      </c>
      <c r="P13">
        <f t="shared" si="30"/>
        <v>267.3491301280668</v>
      </c>
      <c r="Q13" s="5">
        <f t="shared" si="31"/>
        <v>12.5</v>
      </c>
      <c r="R13">
        <f t="shared" si="0"/>
        <v>250000</v>
      </c>
      <c r="S13">
        <f t="shared" si="1"/>
        <v>7240.5752005694121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6352.3100047015978</v>
      </c>
      <c r="AC13">
        <f t="shared" si="2"/>
        <v>6202.4075348249999</v>
      </c>
      <c r="AE13">
        <f t="shared" si="3"/>
        <v>4580.3219031682074</v>
      </c>
      <c r="AF13">
        <f t="shared" si="4"/>
        <v>-229.01609515841039</v>
      </c>
      <c r="AG13">
        <f t="shared" si="5"/>
        <v>-10.707725841893803</v>
      </c>
      <c r="AH13">
        <f t="shared" si="6"/>
        <v>-2228.4516938792699</v>
      </c>
      <c r="AI13">
        <f t="shared" si="7"/>
        <v>2112.1463882886333</v>
      </c>
      <c r="AJ13">
        <f t="shared" si="8"/>
        <v>149.90246987659793</v>
      </c>
      <c r="AK13">
        <f t="shared" si="32"/>
        <v>915.90840509371401</v>
      </c>
      <c r="AL13">
        <f t="shared" si="9"/>
        <v>3177.9572632589452</v>
      </c>
      <c r="AN13">
        <f t="shared" si="10"/>
        <v>2015.19775798265</v>
      </c>
      <c r="AO13">
        <f t="shared" si="11"/>
        <v>-100.75988789913251</v>
      </c>
      <c r="AP13">
        <f t="shared" si="12"/>
        <v>-4.7110630138793628</v>
      </c>
      <c r="AQ13">
        <f t="shared" si="13"/>
        <v>-980.44874404392374</v>
      </c>
      <c r="AR13">
        <f t="shared" si="14"/>
        <v>929.27806302571446</v>
      </c>
      <c r="AS13">
        <f t="shared" si="15"/>
        <v>65.952377932745534</v>
      </c>
      <c r="AT13">
        <f t="shared" si="16"/>
        <v>402.97092725854526</v>
      </c>
      <c r="AU13">
        <f t="shared" si="17"/>
        <v>1398.2013682170052</v>
      </c>
      <c r="AW13">
        <v>10</v>
      </c>
      <c r="AX13">
        <f>(R13*SUMPRODUCT(K14:$K$23, X14:$X$23)-$AZ$3*SUMPRODUCT(K13:$K$22, W14:$W$23))/Z13</f>
        <v>7240.5752005694121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1.1804551E-2</v>
      </c>
      <c r="O14">
        <f t="shared" si="29"/>
        <v>5346.9826025613356</v>
      </c>
      <c r="P14">
        <f t="shared" si="30"/>
        <v>267.3491301280668</v>
      </c>
      <c r="Q14" s="5">
        <f t="shared" si="31"/>
        <v>12.5</v>
      </c>
      <c r="R14">
        <f t="shared" si="0"/>
        <v>250000</v>
      </c>
      <c r="S14">
        <f t="shared" si="1"/>
        <v>7073.8574143636024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6202.4075348249999</v>
      </c>
      <c r="AC14">
        <f t="shared" si="2"/>
        <v>5927.4673391387923</v>
      </c>
      <c r="AE14">
        <f t="shared" si="3"/>
        <v>4480.4500406341594</v>
      </c>
      <c r="AF14">
        <f t="shared" si="4"/>
        <v>-224.022502031708</v>
      </c>
      <c r="AG14">
        <f t="shared" si="5"/>
        <v>-10.474248687680213</v>
      </c>
      <c r="AH14">
        <f t="shared" si="6"/>
        <v>-2527.9979158930669</v>
      </c>
      <c r="AI14">
        <f t="shared" si="7"/>
        <v>1717.9553740217038</v>
      </c>
      <c r="AJ14">
        <f t="shared" si="8"/>
        <v>274.94019568620752</v>
      </c>
      <c r="AK14">
        <f t="shared" si="32"/>
        <v>894.96251723318699</v>
      </c>
      <c r="AL14">
        <f t="shared" si="9"/>
        <v>2887.8580869410985</v>
      </c>
      <c r="AN14">
        <f t="shared" si="10"/>
        <v>1815.8730212640658</v>
      </c>
      <c r="AO14">
        <f t="shared" si="11"/>
        <v>-90.793651063203299</v>
      </c>
      <c r="AP14">
        <f t="shared" si="12"/>
        <v>-4.2450882026299706</v>
      </c>
      <c r="AQ14">
        <f t="shared" si="13"/>
        <v>-1024.5674366747912</v>
      </c>
      <c r="AR14">
        <f t="shared" si="14"/>
        <v>696.26684532344109</v>
      </c>
      <c r="AS14">
        <f t="shared" si="15"/>
        <v>111.42998566656995</v>
      </c>
      <c r="AT14">
        <f t="shared" si="16"/>
        <v>362.71764562657637</v>
      </c>
      <c r="AU14">
        <f t="shared" si="17"/>
        <v>1170.4144766165875</v>
      </c>
      <c r="AW14">
        <v>11</v>
      </c>
      <c r="AX14">
        <f>(R14*SUMPRODUCT(K15:$K$23, X15:$X$23)-$AZ$3*SUMPRODUCT(K14:$K$22, W15:$W$23))/Z14</f>
        <v>7073.8574143636024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1.3628751999999999E-2</v>
      </c>
      <c r="O15">
        <f t="shared" si="29"/>
        <v>5346.9826025613356</v>
      </c>
      <c r="P15">
        <f t="shared" si="30"/>
        <v>267.3491301280668</v>
      </c>
      <c r="Q15" s="5">
        <f t="shared" si="31"/>
        <v>12.5</v>
      </c>
      <c r="R15">
        <f t="shared" si="0"/>
        <v>250000</v>
      </c>
      <c r="S15">
        <f t="shared" si="1"/>
        <v>6767.8504843369619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5927.4673391387923</v>
      </c>
      <c r="AC15">
        <f t="shared" si="2"/>
        <v>5537.0520448197385</v>
      </c>
      <c r="AE15">
        <f t="shared" si="3"/>
        <v>4374.5825977756258</v>
      </c>
      <c r="AF15">
        <f t="shared" si="4"/>
        <v>-218.7291298887813</v>
      </c>
      <c r="AG15">
        <f t="shared" si="5"/>
        <v>-10.226755263052691</v>
      </c>
      <c r="AH15">
        <f t="shared" si="6"/>
        <v>-2855.0187550143814</v>
      </c>
      <c r="AI15">
        <f t="shared" si="7"/>
        <v>1290.6079576094103</v>
      </c>
      <c r="AJ15">
        <f t="shared" si="8"/>
        <v>390.41529431905383</v>
      </c>
      <c r="AK15">
        <f t="shared" si="32"/>
        <v>862.82976145718385</v>
      </c>
      <c r="AL15">
        <f t="shared" si="9"/>
        <v>2543.853013385648</v>
      </c>
      <c r="AN15">
        <f t="shared" si="10"/>
        <v>1633.2122368719906</v>
      </c>
      <c r="AO15">
        <f t="shared" si="11"/>
        <v>-81.660611843599526</v>
      </c>
      <c r="AP15">
        <f t="shared" si="12"/>
        <v>-3.818069830846377</v>
      </c>
      <c r="AQ15">
        <f t="shared" si="13"/>
        <v>-1065.8963370721301</v>
      </c>
      <c r="AR15">
        <f t="shared" si="14"/>
        <v>481.83721812541438</v>
      </c>
      <c r="AS15">
        <f t="shared" si="15"/>
        <v>145.75814306674175</v>
      </c>
      <c r="AT15">
        <f t="shared" si="16"/>
        <v>322.12996171697631</v>
      </c>
      <c r="AU15">
        <f t="shared" si="17"/>
        <v>949.7253229091325</v>
      </c>
      <c r="AW15">
        <v>12</v>
      </c>
      <c r="AX15">
        <f>(R15*SUMPRODUCT(K16:$K$23, X16:$X$23)-$AZ$3*SUMPRODUCT(K15:$K$22, W16:$W$23))/Z15</f>
        <v>6767.8504843369619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1.5530428000000001E-2</v>
      </c>
      <c r="O16">
        <f t="shared" si="29"/>
        <v>5346.9826025613356</v>
      </c>
      <c r="P16">
        <f t="shared" si="30"/>
        <v>267.3491301280668</v>
      </c>
      <c r="Q16" s="5">
        <f t="shared" si="31"/>
        <v>12.5</v>
      </c>
      <c r="R16">
        <f t="shared" si="0"/>
        <v>250000</v>
      </c>
      <c r="S16">
        <f t="shared" si="1"/>
        <v>6336.9361090496404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5537.0520448197385</v>
      </c>
      <c r="AC16">
        <f t="shared" si="2"/>
        <v>5052.1409811154444</v>
      </c>
      <c r="AE16">
        <f t="shared" si="3"/>
        <v>4262.8976317330626</v>
      </c>
      <c r="AF16">
        <f t="shared" si="4"/>
        <v>-213.14488158665313</v>
      </c>
      <c r="AG16">
        <f t="shared" si="5"/>
        <v>-9.9656618241357044</v>
      </c>
      <c r="AH16">
        <f t="shared" si="6"/>
        <v>-3176.517725729218</v>
      </c>
      <c r="AI16">
        <f t="shared" si="7"/>
        <v>863.26936259305558</v>
      </c>
      <c r="AJ16">
        <f t="shared" si="8"/>
        <v>484.91106370429407</v>
      </c>
      <c r="AK16">
        <f t="shared" si="32"/>
        <v>820.34288630525339</v>
      </c>
      <c r="AL16">
        <f t="shared" si="9"/>
        <v>2168.5233126026033</v>
      </c>
      <c r="AN16">
        <f t="shared" si="10"/>
        <v>1466.064490958493</v>
      </c>
      <c r="AO16">
        <f t="shared" si="11"/>
        <v>-73.303224547924657</v>
      </c>
      <c r="AP16">
        <f t="shared" si="12"/>
        <v>-3.4273173300026545</v>
      </c>
      <c r="AQ16">
        <f t="shared" si="13"/>
        <v>-1092.4446808023774</v>
      </c>
      <c r="AR16">
        <f t="shared" si="14"/>
        <v>296.8892682781883</v>
      </c>
      <c r="AS16">
        <f t="shared" si="15"/>
        <v>166.76705686708212</v>
      </c>
      <c r="AT16">
        <f t="shared" si="16"/>
        <v>282.12630936051585</v>
      </c>
      <c r="AU16">
        <f t="shared" si="17"/>
        <v>745.78263450578629</v>
      </c>
      <c r="AW16">
        <v>13</v>
      </c>
      <c r="AX16">
        <f>(R16*SUMPRODUCT(K17:$K$23, X17:$X$23)-$AZ$3*SUMPRODUCT(K16:$K$22, W17:$W$23))/Z16</f>
        <v>6336.9361090496404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1.7564712E-2</v>
      </c>
      <c r="O17">
        <f t="shared" si="29"/>
        <v>5346.9826025613356</v>
      </c>
      <c r="P17">
        <f t="shared" si="30"/>
        <v>267.3491301280668</v>
      </c>
      <c r="Q17" s="5">
        <f t="shared" si="31"/>
        <v>12.5</v>
      </c>
      <c r="R17">
        <f t="shared" si="0"/>
        <v>250000</v>
      </c>
      <c r="S17">
        <f t="shared" si="1"/>
        <v>5789.423087416033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5052.1409811154444</v>
      </c>
      <c r="AC17">
        <f t="shared" si="2"/>
        <v>4488.4059729142846</v>
      </c>
      <c r="AE17">
        <f t="shared" si="3"/>
        <v>4145.3920862288578</v>
      </c>
      <c r="AF17">
        <f t="shared" si="4"/>
        <v>-207.26960431144292</v>
      </c>
      <c r="AG17">
        <f t="shared" si="5"/>
        <v>-9.6909612260640081</v>
      </c>
      <c r="AH17">
        <f t="shared" si="6"/>
        <v>-3500.879596606766</v>
      </c>
      <c r="AI17">
        <f t="shared" si="7"/>
        <v>427.55192408458515</v>
      </c>
      <c r="AJ17">
        <f t="shared" si="8"/>
        <v>563.73500820115987</v>
      </c>
      <c r="AK17">
        <f t="shared" si="32"/>
        <v>769.29684453172183</v>
      </c>
      <c r="AL17">
        <f t="shared" si="9"/>
        <v>1760.583776817467</v>
      </c>
      <c r="AN17">
        <f t="shared" si="10"/>
        <v>1313.2758325043942</v>
      </c>
      <c r="AO17">
        <f t="shared" si="11"/>
        <v>-65.663791625219716</v>
      </c>
      <c r="AP17">
        <f t="shared" si="12"/>
        <v>-3.0701330313738606</v>
      </c>
      <c r="AQ17">
        <f t="shared" si="13"/>
        <v>-1109.0918473079687</v>
      </c>
      <c r="AR17">
        <f t="shared" si="14"/>
        <v>135.45006053983195</v>
      </c>
      <c r="AS17">
        <f t="shared" si="15"/>
        <v>178.59337471760139</v>
      </c>
      <c r="AT17">
        <f t="shared" si="16"/>
        <v>243.71613901171136</v>
      </c>
      <c r="AU17">
        <f t="shared" si="17"/>
        <v>557.75957426914476</v>
      </c>
      <c r="AW17">
        <v>14</v>
      </c>
      <c r="AX17">
        <f>(R17*SUMPRODUCT(K18:$K$23, X18:$X$23)-$AZ$3*SUMPRODUCT(K17:$K$22, W18:$W$23))/Z17</f>
        <v>5789.423087416033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1.9807176999999999E-2</v>
      </c>
      <c r="O18">
        <f t="shared" si="29"/>
        <v>5346.9826025613356</v>
      </c>
      <c r="P18">
        <f t="shared" si="30"/>
        <v>267.3491301280668</v>
      </c>
      <c r="Q18" s="5">
        <f t="shared" si="31"/>
        <v>12.5</v>
      </c>
      <c r="R18">
        <f t="shared" si="0"/>
        <v>250000</v>
      </c>
      <c r="S18">
        <f t="shared" si="1"/>
        <v>5127.2875131172968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4488.4059729142846</v>
      </c>
      <c r="AC18">
        <f t="shared" si="2"/>
        <v>3856.5820164492288</v>
      </c>
      <c r="AE18">
        <f t="shared" si="3"/>
        <v>4021.829650580235</v>
      </c>
      <c r="AF18">
        <f t="shared" si="4"/>
        <v>-201.09148252901178</v>
      </c>
      <c r="AG18">
        <f t="shared" si="5"/>
        <v>-9.4021010294985814</v>
      </c>
      <c r="AH18">
        <f t="shared" si="6"/>
        <v>-3839.0116860957364</v>
      </c>
      <c r="AI18">
        <f t="shared" si="7"/>
        <v>-27.675619074012047</v>
      </c>
      <c r="AJ18">
        <f t="shared" si="8"/>
        <v>631.82395646505574</v>
      </c>
      <c r="AK18">
        <f t="shared" si="32"/>
        <v>711.01346414241868</v>
      </c>
      <c r="AL18">
        <f t="shared" si="9"/>
        <v>1315.1618015334625</v>
      </c>
      <c r="AN18">
        <f t="shared" si="10"/>
        <v>1173.6974928517861</v>
      </c>
      <c r="AO18">
        <f t="shared" si="11"/>
        <v>-58.684874642589321</v>
      </c>
      <c r="AP18">
        <f t="shared" si="12"/>
        <v>-2.7438313813887207</v>
      </c>
      <c r="AQ18">
        <f t="shared" si="13"/>
        <v>-1120.3454105395067</v>
      </c>
      <c r="AR18">
        <f t="shared" si="14"/>
        <v>-8.0766237116986481</v>
      </c>
      <c r="AS18">
        <f t="shared" si="15"/>
        <v>184.38627641022654</v>
      </c>
      <c r="AT18">
        <f t="shared" si="16"/>
        <v>207.49628720038493</v>
      </c>
      <c r="AU18">
        <f t="shared" si="17"/>
        <v>383.80593989891281</v>
      </c>
      <c r="AW18">
        <v>15</v>
      </c>
      <c r="AX18">
        <f>(R18*SUMPRODUCT(K19:$K$23, X19:$X$23)-$AZ$3*SUMPRODUCT(K18:$K$22, W19:$W$23))/Z18</f>
        <v>5127.2875131172968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2.2489294999999999E-2</v>
      </c>
      <c r="O19">
        <f t="shared" si="29"/>
        <v>5346.9826025613356</v>
      </c>
      <c r="P19">
        <f t="shared" si="30"/>
        <v>267.3491301280668</v>
      </c>
      <c r="Q19" s="5">
        <f t="shared" si="31"/>
        <v>12.5</v>
      </c>
      <c r="R19">
        <f t="shared" si="0"/>
        <v>250000</v>
      </c>
      <c r="S19">
        <f t="shared" si="1"/>
        <v>4337.2175547537472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3856.5820164492288</v>
      </c>
      <c r="AC19">
        <f t="shared" si="2"/>
        <v>3156.3262441806378</v>
      </c>
      <c r="AE19">
        <f t="shared" si="3"/>
        <v>3891.1632406227873</v>
      </c>
      <c r="AF19">
        <f t="shared" si="4"/>
        <v>-194.55816203113937</v>
      </c>
      <c r="AG19">
        <f t="shared" si="5"/>
        <v>-9.0966333955313985</v>
      </c>
      <c r="AH19">
        <f t="shared" si="6"/>
        <v>-4228.932473443946</v>
      </c>
      <c r="AI19">
        <f t="shared" si="7"/>
        <v>-541.42402824782948</v>
      </c>
      <c r="AJ19">
        <f t="shared" si="8"/>
        <v>700.25577226859104</v>
      </c>
      <c r="AK19">
        <f t="shared" si="32"/>
        <v>646.32621972264781</v>
      </c>
      <c r="AL19">
        <f t="shared" si="9"/>
        <v>805.15796374340937</v>
      </c>
      <c r="AN19">
        <f t="shared" si="10"/>
        <v>1046.0540442032886</v>
      </c>
      <c r="AO19">
        <f t="shared" si="11"/>
        <v>-52.302702210164441</v>
      </c>
      <c r="AP19">
        <f t="shared" si="12"/>
        <v>-2.4454307269070856</v>
      </c>
      <c r="AQ19">
        <f t="shared" si="13"/>
        <v>-1136.8559073354727</v>
      </c>
      <c r="AR19">
        <f t="shared" si="14"/>
        <v>-145.54999606925537</v>
      </c>
      <c r="AS19">
        <f t="shared" si="15"/>
        <v>188.24843299070076</v>
      </c>
      <c r="AT19">
        <f t="shared" si="16"/>
        <v>173.75065352110221</v>
      </c>
      <c r="AU19">
        <f t="shared" si="17"/>
        <v>216.4490904425476</v>
      </c>
      <c r="AW19">
        <v>16</v>
      </c>
      <c r="AX19">
        <f>(R19*SUMPRODUCT(K20:$K$23, X20:$X$23)-$AZ$3*SUMPRODUCT(K19:$K$22, W20:$W$23))/Z19</f>
        <v>4337.2175547537472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2.5348699999999998E-2</v>
      </c>
      <c r="O20">
        <f t="shared" si="29"/>
        <v>5346.9826025613356</v>
      </c>
      <c r="P20">
        <f t="shared" si="30"/>
        <v>267.3491301280668</v>
      </c>
      <c r="Q20" s="5">
        <f t="shared" si="31"/>
        <v>12.5</v>
      </c>
      <c r="R20">
        <f t="shared" si="0"/>
        <v>250000</v>
      </c>
      <c r="S20">
        <f t="shared" si="1"/>
        <v>3423.6153521449851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3156.3262441806378</v>
      </c>
      <c r="AC20">
        <f t="shared" si="2"/>
        <v>2403.3996776199001</v>
      </c>
      <c r="AE20">
        <f t="shared" si="3"/>
        <v>3753.6156785789844</v>
      </c>
      <c r="AF20">
        <f t="shared" si="4"/>
        <v>-187.68078392894924</v>
      </c>
      <c r="AG20">
        <f t="shared" si="5"/>
        <v>-8.7750792306227794</v>
      </c>
      <c r="AH20">
        <f t="shared" si="6"/>
        <v>-4611.7566190661346</v>
      </c>
      <c r="AI20">
        <f t="shared" si="7"/>
        <v>-1054.596803646722</v>
      </c>
      <c r="AJ20">
        <f t="shared" si="8"/>
        <v>752.92656656073768</v>
      </c>
      <c r="AK20">
        <f t="shared" si="32"/>
        <v>575.22388564974074</v>
      </c>
      <c r="AL20">
        <f t="shared" si="9"/>
        <v>273.55364856375638</v>
      </c>
      <c r="AN20">
        <f t="shared" si="10"/>
        <v>929.53691941649083</v>
      </c>
      <c r="AO20">
        <f t="shared" si="11"/>
        <v>-46.476845970824549</v>
      </c>
      <c r="AP20">
        <f t="shared" si="12"/>
        <v>-2.173040826267183</v>
      </c>
      <c r="AQ20">
        <f t="shared" si="13"/>
        <v>-1142.045006165418</v>
      </c>
      <c r="AR20">
        <f t="shared" si="14"/>
        <v>-261.15797354601881</v>
      </c>
      <c r="AS20">
        <f t="shared" si="15"/>
        <v>186.45303652734535</v>
      </c>
      <c r="AT20">
        <f t="shared" si="16"/>
        <v>142.44714547975872</v>
      </c>
      <c r="AU20">
        <f t="shared" si="17"/>
        <v>67.742208461085227</v>
      </c>
      <c r="AW20">
        <v>17</v>
      </c>
      <c r="AX20">
        <f>(R20*SUMPRODUCT(K21:$K$23, X21:$X$23)-$AZ$3*SUMPRODUCT(K20:$K$22, W21:$W$23))/Z20</f>
        <v>3423.6153521449851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2.8197647999999999E-2</v>
      </c>
      <c r="O21">
        <f t="shared" si="29"/>
        <v>5346.9826025613356</v>
      </c>
      <c r="P21">
        <f t="shared" si="30"/>
        <v>267.3491301280668</v>
      </c>
      <c r="Q21" s="5">
        <f t="shared" si="31"/>
        <v>12.5</v>
      </c>
      <c r="R21">
        <f t="shared" si="0"/>
        <v>250000</v>
      </c>
      <c r="S21">
        <f t="shared" si="1"/>
        <v>2399.7373143743912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2403.3996776199001</v>
      </c>
      <c r="AC21">
        <f t="shared" si="2"/>
        <v>1620.2818707943652</v>
      </c>
      <c r="AE21">
        <f t="shared" si="3"/>
        <v>3610.2363881613437</v>
      </c>
      <c r="AF21">
        <f t="shared" si="4"/>
        <v>-180.5118194080672</v>
      </c>
      <c r="AG21">
        <f t="shared" si="5"/>
        <v>-8.439891842999339</v>
      </c>
      <c r="AH21">
        <f t="shared" si="6"/>
        <v>-4948.7319063442392</v>
      </c>
      <c r="AI21">
        <f t="shared" si="7"/>
        <v>-1527.4472294339621</v>
      </c>
      <c r="AJ21">
        <f t="shared" si="8"/>
        <v>783.1178068255349</v>
      </c>
      <c r="AK21">
        <f t="shared" si="32"/>
        <v>499.14044176215276</v>
      </c>
      <c r="AL21">
        <f t="shared" si="9"/>
        <v>-245.18898084627443</v>
      </c>
      <c r="AN21">
        <f t="shared" si="10"/>
        <v>823.55886342254803</v>
      </c>
      <c r="AO21">
        <f t="shared" si="11"/>
        <v>-41.177943171127403</v>
      </c>
      <c r="AP21">
        <f t="shared" si="12"/>
        <v>-1.9252888138911353</v>
      </c>
      <c r="AQ21">
        <f t="shared" si="13"/>
        <v>-1128.8933980989007</v>
      </c>
      <c r="AR21">
        <f t="shared" si="14"/>
        <v>-348.4377666613712</v>
      </c>
      <c r="AS21">
        <f t="shared" si="15"/>
        <v>178.64304205400222</v>
      </c>
      <c r="AT21">
        <f t="shared" si="16"/>
        <v>113.86277537223027</v>
      </c>
      <c r="AU21">
        <f t="shared" si="17"/>
        <v>-55.931949235138674</v>
      </c>
      <c r="AW21">
        <v>18</v>
      </c>
      <c r="AX21">
        <f>(R21*SUMPRODUCT(K22:$K$23, X22:$X$23)-$AZ$3*SUMPRODUCT(K21:$K$22, W22:$W$23))/Z21</f>
        <v>2399.7373143743912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3.1331300999999999E-2</v>
      </c>
      <c r="O22">
        <f t="shared" si="29"/>
        <v>5346.9826025613356</v>
      </c>
      <c r="P22">
        <f t="shared" si="30"/>
        <v>267.3491301280668</v>
      </c>
      <c r="Q22" s="5">
        <f t="shared" si="31"/>
        <v>12.5</v>
      </c>
      <c r="R22">
        <f t="shared" si="0"/>
        <v>250000</v>
      </c>
      <c r="S22">
        <f t="shared" si="1"/>
        <v>1259.5633190111557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1620.2818707943652</v>
      </c>
      <c r="AC22">
        <f t="shared" si="2"/>
        <v>815.29620441798374</v>
      </c>
      <c r="AE22">
        <f t="shared" si="3"/>
        <v>3461.020621321094</v>
      </c>
      <c r="AF22">
        <f t="shared" si="4"/>
        <v>-173.05103106605472</v>
      </c>
      <c r="AG22">
        <f t="shared" si="5"/>
        <v>-8.091060132828888</v>
      </c>
      <c r="AH22">
        <f t="shared" si="6"/>
        <v>-5288.6558348091412</v>
      </c>
      <c r="AI22">
        <f t="shared" si="7"/>
        <v>-2008.7773046869306</v>
      </c>
      <c r="AJ22">
        <f t="shared" si="8"/>
        <v>804.98566637638146</v>
      </c>
      <c r="AK22">
        <f t="shared" si="32"/>
        <v>419.99907752199761</v>
      </c>
      <c r="AL22">
        <f t="shared" si="9"/>
        <v>-783.79256078855155</v>
      </c>
      <c r="AN22">
        <f t="shared" si="10"/>
        <v>727.28622212037237</v>
      </c>
      <c r="AO22">
        <f t="shared" si="11"/>
        <v>-36.364311106018626</v>
      </c>
      <c r="AP22">
        <f t="shared" si="12"/>
        <v>-1.7002258006505961</v>
      </c>
      <c r="AQ22">
        <f t="shared" si="13"/>
        <v>-1111.3388052351511</v>
      </c>
      <c r="AR22">
        <f t="shared" si="14"/>
        <v>-422.11712002144776</v>
      </c>
      <c r="AS22">
        <f t="shared" si="15"/>
        <v>169.15674542743898</v>
      </c>
      <c r="AT22">
        <f t="shared" si="16"/>
        <v>88.257070906563726</v>
      </c>
      <c r="AU22">
        <f t="shared" si="17"/>
        <v>-164.70330368744507</v>
      </c>
      <c r="AW22">
        <v>19</v>
      </c>
      <c r="AX22">
        <f>(R22*SUMPRODUCT(K23:$K$23, X23:$X$23)-$AZ$3*SUMPRODUCT(K22:$K$22, W23:$W$23))/Z22</f>
        <v>1259.5633190111557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3.466458E-2</v>
      </c>
      <c r="O23">
        <f t="shared" si="29"/>
        <v>5346.9826025613356</v>
      </c>
      <c r="P23">
        <f t="shared" si="30"/>
        <v>267.3491301280668</v>
      </c>
      <c r="Q23" s="5">
        <f t="shared" si="31"/>
        <v>12.5</v>
      </c>
      <c r="R23">
        <f t="shared" si="0"/>
        <v>250000</v>
      </c>
      <c r="S23">
        <f t="shared" si="1"/>
        <v>1318.4513969042996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815.29620441798374</v>
      </c>
      <c r="AC23">
        <f t="shared" si="2"/>
        <v>815.29620441798374</v>
      </c>
      <c r="AE23">
        <f t="shared" si="3"/>
        <v>3306.4355888984483</v>
      </c>
      <c r="AF23">
        <f t="shared" si="4"/>
        <v>-165.32177944492244</v>
      </c>
      <c r="AG23">
        <f t="shared" si="5"/>
        <v>-7.7296763302413414</v>
      </c>
      <c r="AH23">
        <f t="shared" si="6"/>
        <v>-5609.4640251851524</v>
      </c>
      <c r="AI23">
        <f t="shared" si="7"/>
        <v>-2476.0798920618681</v>
      </c>
      <c r="AJ23">
        <f t="shared" si="8"/>
        <v>0</v>
      </c>
      <c r="AK23">
        <f t="shared" si="32"/>
        <v>338.55000488698511</v>
      </c>
      <c r="AL23">
        <f t="shared" si="9"/>
        <v>-2137.5298871748828</v>
      </c>
      <c r="AN23">
        <f t="shared" si="10"/>
        <v>640.03453344287266</v>
      </c>
      <c r="AO23">
        <f t="shared" si="11"/>
        <v>-32.00172667214364</v>
      </c>
      <c r="AP23">
        <f t="shared" si="12"/>
        <v>-1.4962516736455258</v>
      </c>
      <c r="AQ23">
        <f t="shared" si="13"/>
        <v>-1085.8371783434811</v>
      </c>
      <c r="AR23">
        <f t="shared" si="14"/>
        <v>-479.30062324639772</v>
      </c>
      <c r="AS23">
        <f t="shared" si="15"/>
        <v>0</v>
      </c>
      <c r="AT23">
        <f t="shared" si="16"/>
        <v>65.533922739173263</v>
      </c>
      <c r="AU23">
        <f t="shared" si="17"/>
        <v>-413.76670050722441</v>
      </c>
      <c r="AW23">
        <v>20</v>
      </c>
      <c r="AX23">
        <f>(R23*SUMPRODUCT(K$23:$K24, X$23:$X24)-$AZ$3*SUMPRODUCT(K$22:$K23, W$23:$W24))/Z23</f>
        <v>1318.4513969042996</v>
      </c>
    </row>
    <row r="25" spans="5:50" x14ac:dyDescent="0.25">
      <c r="AN25" s="6">
        <f t="shared" ref="AN25:AU25" si="33">SUM(AN3:AN23)</f>
        <v>44808.470790784268</v>
      </c>
      <c r="AO25" s="6">
        <f t="shared" si="33"/>
        <v>-6250.660491460214</v>
      </c>
      <c r="AP25" s="6">
        <f t="shared" si="33"/>
        <v>-717.20873941091713</v>
      </c>
      <c r="AQ25" s="6">
        <f t="shared" si="33"/>
        <v>-18240.164518179787</v>
      </c>
      <c r="AR25" s="6">
        <f t="shared" si="33"/>
        <v>19600.437041733338</v>
      </c>
      <c r="AS25" s="6">
        <f t="shared" si="33"/>
        <v>-3386.3717183472368</v>
      </c>
      <c r="AT25" s="6">
        <f t="shared" si="33"/>
        <v>6436.4364766610952</v>
      </c>
      <c r="AU25" s="7">
        <f t="shared" si="33"/>
        <v>22650.501800047201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7" priority="1" operator="lessThan">
      <formula>0</formula>
    </cfRule>
  </conditionalFormatting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8C52EF-0BEF-449F-B93E-E106D8DFD57C}">
  <sheetPr codeName="Sheet6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'T.55.04.C'!C3*(1+C12)</f>
        <v>18376.374740001982</v>
      </c>
      <c r="K3">
        <v>1</v>
      </c>
      <c r="L3" s="2">
        <v>0</v>
      </c>
      <c r="O3">
        <f>$C$3</f>
        <v>18376.374740001982</v>
      </c>
      <c r="P3">
        <f>O3*B5</f>
        <v>14701.099792001587</v>
      </c>
      <c r="Q3" s="5">
        <f>B8</f>
        <v>624.95697070000006</v>
      </c>
      <c r="R3">
        <f t="shared" ref="R3:R23" si="0">$C$6</f>
        <v>250000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18376.374740001982</v>
      </c>
      <c r="AF3">
        <f t="shared" ref="AF3:AF23" si="4">-$Z3*P3</f>
        <v>-14701.099792001587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3050.3179773003949</v>
      </c>
      <c r="AJ3">
        <f t="shared" ref="AJ3:AJ23" si="8">AB3-AC3</f>
        <v>0</v>
      </c>
      <c r="AL3">
        <f t="shared" ref="AL3:AL23" si="9">SUM(AI3:AK3)</f>
        <v>3050.3179773003949</v>
      </c>
      <c r="AN3">
        <f t="shared" ref="AN3:AN23" si="10">AE3*$K3</f>
        <v>18376.374740001982</v>
      </c>
      <c r="AO3">
        <f t="shared" ref="AO3:AO23" si="11">AF3*$K3</f>
        <v>-14701.099792001587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3050.3179773003949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3050.3179773003949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6394.1882798158686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250000</v>
      </c>
      <c r="S4">
        <f t="shared" si="1"/>
        <v>3757.6067405744993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3675.6738127616991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-3675.6738127616991</v>
      </c>
      <c r="AK4">
        <f>H4*SUM(AB4, AE4:AF4)</f>
        <v>0</v>
      </c>
      <c r="AL4">
        <f t="shared" si="9"/>
        <v>-6626.811562761699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-2718.514467054174</v>
      </c>
      <c r="AR4">
        <f t="shared" si="14"/>
        <v>-2718.514467054174</v>
      </c>
      <c r="AS4">
        <f t="shared" si="15"/>
        <v>-3385.9390115438887</v>
      </c>
      <c r="AT4">
        <f t="shared" si="16"/>
        <v>0</v>
      </c>
      <c r="AU4">
        <f t="shared" si="17"/>
        <v>-6104.4534785980632</v>
      </c>
      <c r="AW4">
        <v>1</v>
      </c>
      <c r="AX4">
        <f>(R4*SUMPRODUCT(K5:$K$23, X5:$X$23)-$AZ$3*SUMPRODUCT(K4:$K$22, W5:$W$23))/Z4</f>
        <v>3757.6067405744993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1.3628751999999999E-2</v>
      </c>
      <c r="O5">
        <f t="shared" ref="O5:O23" si="29">$C$3</f>
        <v>18376.374740001982</v>
      </c>
      <c r="P5">
        <f t="shared" ref="P5:P23" si="30">O5*$C$5</f>
        <v>918.81873700009919</v>
      </c>
      <c r="Q5" s="5">
        <f t="shared" ref="Q5:Q23" si="31">$C$8</f>
        <v>12.5</v>
      </c>
      <c r="R5">
        <f t="shared" si="0"/>
        <v>250000</v>
      </c>
      <c r="S5">
        <f t="shared" si="1"/>
        <v>6920.0708043395662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3675.6738127616991</v>
      </c>
      <c r="AC5">
        <f t="shared" si="2"/>
        <v>6609.2344503340719</v>
      </c>
      <c r="AE5">
        <f t="shared" si="3"/>
        <v>17550.943109961598</v>
      </c>
      <c r="AF5">
        <f t="shared" si="4"/>
        <v>-877.54715549807997</v>
      </c>
      <c r="AG5">
        <f t="shared" si="5"/>
        <v>-11.93852389160063</v>
      </c>
      <c r="AH5">
        <f t="shared" si="6"/>
        <v>-3332.8957954874118</v>
      </c>
      <c r="AI5">
        <f t="shared" si="7"/>
        <v>13328.561635084507</v>
      </c>
      <c r="AJ5">
        <f t="shared" si="8"/>
        <v>-2933.5606375723728</v>
      </c>
      <c r="AK5">
        <f>H5*SUM(AB5, AE5:AF5)</f>
        <v>1741.269899981462</v>
      </c>
      <c r="AL5">
        <f t="shared" si="9"/>
        <v>12136.270897493596</v>
      </c>
      <c r="AN5">
        <f t="shared" si="10"/>
        <v>14893.089264232383</v>
      </c>
      <c r="AO5">
        <f t="shared" si="11"/>
        <v>-744.65446321161926</v>
      </c>
      <c r="AP5">
        <f t="shared" si="12"/>
        <v>-10.130595312559713</v>
      </c>
      <c r="AQ5">
        <f t="shared" si="13"/>
        <v>-2828.1736360028249</v>
      </c>
      <c r="AR5">
        <f t="shared" si="14"/>
        <v>11310.130569705379</v>
      </c>
      <c r="AS5">
        <f t="shared" si="15"/>
        <v>-2489.3124069558567</v>
      </c>
      <c r="AT5">
        <f t="shared" si="16"/>
        <v>1477.5780361811935</v>
      </c>
      <c r="AU5">
        <f t="shared" si="17"/>
        <v>10298.396198930717</v>
      </c>
      <c r="AW5">
        <v>2</v>
      </c>
      <c r="AX5">
        <f>(R5*SUMPRODUCT(K6:$K$23, X6:$X$23)-$AZ$3*SUMPRODUCT(K5:$K$22, W6:$W$23))/Z5</f>
        <v>6920.0708043395662</v>
      </c>
    </row>
    <row r="6" spans="1:52" x14ac:dyDescent="0.25">
      <c r="A6" t="s">
        <v>16</v>
      </c>
      <c r="C6" s="2">
        <f>'T.26.04.C'!C6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1.5530428000000001E-2</v>
      </c>
      <c r="O6">
        <f t="shared" si="29"/>
        <v>18376.374740001982</v>
      </c>
      <c r="P6">
        <f t="shared" si="30"/>
        <v>918.81873700009919</v>
      </c>
      <c r="Q6" s="5">
        <f t="shared" si="31"/>
        <v>12.5</v>
      </c>
      <c r="R6">
        <f t="shared" si="0"/>
        <v>250000</v>
      </c>
      <c r="S6">
        <f t="shared" si="1"/>
        <v>9554.948579045491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6609.2344503340719</v>
      </c>
      <c r="AC6">
        <f t="shared" si="2"/>
        <v>8892.7740298711433</v>
      </c>
      <c r="AE6">
        <f t="shared" si="3"/>
        <v>17102.860020560627</v>
      </c>
      <c r="AF6">
        <f t="shared" si="4"/>
        <v>-855.14300102803145</v>
      </c>
      <c r="AG6">
        <f t="shared" si="5"/>
        <v>-11.633728266959841</v>
      </c>
      <c r="AH6">
        <f t="shared" si="6"/>
        <v>-3708.2077144956684</v>
      </c>
      <c r="AI6">
        <f t="shared" si="7"/>
        <v>12527.875576769969</v>
      </c>
      <c r="AJ6">
        <f t="shared" si="8"/>
        <v>-2283.5395795370714</v>
      </c>
      <c r="AK6">
        <f>H6*SUM(AB6, AE6:AF6)</f>
        <v>1955.869337276491</v>
      </c>
      <c r="AL6">
        <f t="shared" si="9"/>
        <v>12200.205334509388</v>
      </c>
      <c r="AN6">
        <f t="shared" si="10"/>
        <v>13368.88668724663</v>
      </c>
      <c r="AO6">
        <f t="shared" si="11"/>
        <v>-668.44433436233157</v>
      </c>
      <c r="AP6">
        <f t="shared" si="12"/>
        <v>-9.0938003798329632</v>
      </c>
      <c r="AQ6">
        <f t="shared" si="13"/>
        <v>-2898.6151256730773</v>
      </c>
      <c r="AR6">
        <f t="shared" si="14"/>
        <v>9792.7334268313898</v>
      </c>
      <c r="AS6">
        <f t="shared" si="15"/>
        <v>-1784.9869465091494</v>
      </c>
      <c r="AT6">
        <f t="shared" si="16"/>
        <v>1528.8551454946921</v>
      </c>
      <c r="AU6">
        <f t="shared" si="17"/>
        <v>9536.6016258169311</v>
      </c>
      <c r="AW6">
        <v>3</v>
      </c>
      <c r="AX6">
        <f>(R6*SUMPRODUCT(K7:$K$23, X7:$X$23)-$AZ$3*SUMPRODUCT(K6:$K$22, W7:$W$23))/Z6</f>
        <v>9554.948579045491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1.7564712E-2</v>
      </c>
      <c r="O7">
        <f t="shared" si="29"/>
        <v>18376.374740001982</v>
      </c>
      <c r="P7">
        <f t="shared" si="30"/>
        <v>918.81873700009919</v>
      </c>
      <c r="Q7" s="5">
        <f t="shared" si="31"/>
        <v>12.5</v>
      </c>
      <c r="R7">
        <f t="shared" si="0"/>
        <v>250000</v>
      </c>
      <c r="S7">
        <f t="shared" si="1"/>
        <v>11714.113578570683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8892.7740298711433</v>
      </c>
      <c r="AC7">
        <f t="shared" si="2"/>
        <v>10601.786239566318</v>
      </c>
      <c r="AE7">
        <f t="shared" si="3"/>
        <v>16631.42460971756</v>
      </c>
      <c r="AF7">
        <f t="shared" si="4"/>
        <v>-831.571230485878</v>
      </c>
      <c r="AG7">
        <f t="shared" si="5"/>
        <v>-11.313047897794833</v>
      </c>
      <c r="AH7">
        <f t="shared" si="6"/>
        <v>-4086.8617299081743</v>
      </c>
      <c r="AI7">
        <f t="shared" si="7"/>
        <v>11701.678601425712</v>
      </c>
      <c r="AJ7">
        <f t="shared" si="8"/>
        <v>-1709.0122096951745</v>
      </c>
      <c r="AK7">
        <f>H7*SUM(AB7, AE7:AF7)</f>
        <v>2112.9481273969291</v>
      </c>
      <c r="AL7">
        <f t="shared" si="9"/>
        <v>12105.614519127466</v>
      </c>
      <c r="AN7">
        <f t="shared" si="10"/>
        <v>11975.6231067108</v>
      </c>
      <c r="AO7">
        <f t="shared" si="11"/>
        <v>-598.78115533554001</v>
      </c>
      <c r="AP7">
        <f t="shared" si="12"/>
        <v>-8.1460729306975832</v>
      </c>
      <c r="AQ7">
        <f t="shared" si="13"/>
        <v>-2942.7855349218676</v>
      </c>
      <c r="AR7">
        <f t="shared" si="14"/>
        <v>8425.9103435226934</v>
      </c>
      <c r="AS7">
        <f t="shared" si="15"/>
        <v>-1230.5912805640276</v>
      </c>
      <c r="AT7">
        <f t="shared" si="16"/>
        <v>1521.4493653749423</v>
      </c>
      <c r="AU7">
        <f t="shared" si="17"/>
        <v>8716.7684283336093</v>
      </c>
      <c r="AW7">
        <v>4</v>
      </c>
      <c r="AX7">
        <f>(R7*SUMPRODUCT(K8:$K$23, X8:$X$23)-$AZ$3*SUMPRODUCT(K7:$K$22, W8:$W$23))/Z7</f>
        <v>11714.113578570683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1.9807176999999999E-2</v>
      </c>
      <c r="O8">
        <f t="shared" si="29"/>
        <v>18376.374740001982</v>
      </c>
      <c r="P8">
        <f t="shared" si="30"/>
        <v>918.81873700009919</v>
      </c>
      <c r="Q8" s="5">
        <f t="shared" si="31"/>
        <v>12.5</v>
      </c>
      <c r="R8">
        <f t="shared" si="0"/>
        <v>250000</v>
      </c>
      <c r="S8">
        <f t="shared" si="1"/>
        <v>13434.217228520376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10601.786239566318</v>
      </c>
      <c r="AC8">
        <f t="shared" si="2"/>
        <v>11796.143224044241</v>
      </c>
      <c r="AE8">
        <f t="shared" si="3"/>
        <v>16135.688792613553</v>
      </c>
      <c r="AF8">
        <f t="shared" si="4"/>
        <v>-806.78443963067775</v>
      </c>
      <c r="AG8">
        <f t="shared" si="5"/>
        <v>-10.975837876695785</v>
      </c>
      <c r="AH8">
        <f t="shared" si="6"/>
        <v>-4481.5908424220024</v>
      </c>
      <c r="AI8">
        <f t="shared" si="7"/>
        <v>10836.337672684178</v>
      </c>
      <c r="AJ8">
        <f t="shared" si="8"/>
        <v>-1194.3569844779231</v>
      </c>
      <c r="AK8">
        <f t="shared" ref="AK8:AK23" si="32">H8*SUM(AB8:AB8, AE8:AF8)</f>
        <v>2218.8891940044346</v>
      </c>
      <c r="AL8">
        <f t="shared" si="9"/>
        <v>11860.869882210689</v>
      </c>
      <c r="AN8">
        <f t="shared" si="10"/>
        <v>10702.823023005225</v>
      </c>
      <c r="AO8">
        <f t="shared" si="11"/>
        <v>-535.14115115026129</v>
      </c>
      <c r="AP8">
        <f t="shared" si="12"/>
        <v>-7.2802873080477282</v>
      </c>
      <c r="AQ8">
        <f t="shared" si="13"/>
        <v>-2972.6449403214119</v>
      </c>
      <c r="AR8">
        <f t="shared" si="14"/>
        <v>7187.7566442255047</v>
      </c>
      <c r="AS8">
        <f t="shared" si="15"/>
        <v>-792.21851607655503</v>
      </c>
      <c r="AT8">
        <f t="shared" si="16"/>
        <v>1471.7920416238744</v>
      </c>
      <c r="AU8">
        <f t="shared" si="17"/>
        <v>7867.3301697728239</v>
      </c>
      <c r="AW8">
        <v>5</v>
      </c>
      <c r="AX8">
        <f>(R8*SUMPRODUCT(K9:$K$23, X9:$X$23)-$AZ$3*SUMPRODUCT(K8:$K$22, W9:$W$23))/Z8</f>
        <v>13434.217228520376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2.2489294999999999E-2</v>
      </c>
      <c r="O9">
        <f t="shared" si="29"/>
        <v>18376.374740001982</v>
      </c>
      <c r="P9">
        <f t="shared" si="30"/>
        <v>918.81873700009919</v>
      </c>
      <c r="Q9" s="5">
        <f t="shared" si="31"/>
        <v>12.5</v>
      </c>
      <c r="R9">
        <f t="shared" si="0"/>
        <v>250000</v>
      </c>
      <c r="S9">
        <f t="shared" si="1"/>
        <v>14718.346099260843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11796.143224044241</v>
      </c>
      <c r="AC9">
        <f t="shared" si="2"/>
        <v>12503.812726479529</v>
      </c>
      <c r="AE9">
        <f t="shared" si="3"/>
        <v>15611.451639402138</v>
      </c>
      <c r="AF9">
        <f t="shared" si="4"/>
        <v>-780.57258197010697</v>
      </c>
      <c r="AG9">
        <f t="shared" si="5"/>
        <v>-10.619240642047641</v>
      </c>
      <c r="AH9">
        <f t="shared" si="6"/>
        <v>-4936.777117623702</v>
      </c>
      <c r="AI9">
        <f t="shared" si="7"/>
        <v>9883.4826991662812</v>
      </c>
      <c r="AJ9">
        <f t="shared" si="8"/>
        <v>-707.66950243528845</v>
      </c>
      <c r="AK9">
        <f t="shared" si="32"/>
        <v>2278.4742966259246</v>
      </c>
      <c r="AL9">
        <f t="shared" si="9"/>
        <v>11454.287493356918</v>
      </c>
      <c r="AN9">
        <f t="shared" si="10"/>
        <v>9538.8559452435275</v>
      </c>
      <c r="AO9">
        <f t="shared" si="11"/>
        <v>-476.94279726217644</v>
      </c>
      <c r="AP9">
        <f t="shared" si="12"/>
        <v>-6.4885322052118335</v>
      </c>
      <c r="AQ9">
        <f t="shared" si="13"/>
        <v>-3016.4527198695841</v>
      </c>
      <c r="AR9">
        <f t="shared" si="14"/>
        <v>6038.9718959065558</v>
      </c>
      <c r="AS9">
        <f t="shared" si="15"/>
        <v>-432.3978062062456</v>
      </c>
      <c r="AT9">
        <f t="shared" si="16"/>
        <v>1392.1855950666163</v>
      </c>
      <c r="AU9">
        <f t="shared" si="17"/>
        <v>6998.7596847669265</v>
      </c>
      <c r="AW9">
        <v>6</v>
      </c>
      <c r="AX9">
        <f>(R9*SUMPRODUCT(K10:$K$23, X10:$X$23)-$AZ$3*SUMPRODUCT(K9:$K$22, W10:$W$23))/Z9</f>
        <v>14718.346099260843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2.5348699999999998E-2</v>
      </c>
      <c r="O10">
        <f t="shared" si="29"/>
        <v>18376.374740001982</v>
      </c>
      <c r="P10">
        <f t="shared" si="30"/>
        <v>918.81873700009919</v>
      </c>
      <c r="Q10" s="5">
        <f t="shared" si="31"/>
        <v>12.5</v>
      </c>
      <c r="R10">
        <f t="shared" si="0"/>
        <v>250000</v>
      </c>
      <c r="S10">
        <f t="shared" si="1"/>
        <v>15610.202097687887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12503.812726479529</v>
      </c>
      <c r="AC10">
        <f t="shared" si="2"/>
        <v>12792.703346709728</v>
      </c>
      <c r="AE10">
        <f t="shared" si="3"/>
        <v>15059.607118836404</v>
      </c>
      <c r="AF10">
        <f t="shared" si="4"/>
        <v>-752.98035594182033</v>
      </c>
      <c r="AG10">
        <f t="shared" si="5"/>
        <v>-10.243864290364094</v>
      </c>
      <c r="AH10">
        <f t="shared" si="6"/>
        <v>-5383.6789052614604</v>
      </c>
      <c r="AI10">
        <f t="shared" si="7"/>
        <v>8912.7039933427604</v>
      </c>
      <c r="AJ10">
        <f t="shared" si="8"/>
        <v>-288.89062023019869</v>
      </c>
      <c r="AK10">
        <f t="shared" si="32"/>
        <v>2294.169307105743</v>
      </c>
      <c r="AL10">
        <f t="shared" si="9"/>
        <v>10917.982680218305</v>
      </c>
      <c r="AN10">
        <f t="shared" si="10"/>
        <v>8476.3486353638182</v>
      </c>
      <c r="AO10">
        <f t="shared" si="11"/>
        <v>-423.81743176819094</v>
      </c>
      <c r="AP10">
        <f t="shared" si="12"/>
        <v>-5.7657921892180735</v>
      </c>
      <c r="AQ10">
        <f t="shared" si="13"/>
        <v>-3030.2211061516659</v>
      </c>
      <c r="AR10">
        <f t="shared" si="14"/>
        <v>5016.5443052547434</v>
      </c>
      <c r="AS10">
        <f t="shared" si="15"/>
        <v>-162.60302113026543</v>
      </c>
      <c r="AT10">
        <f t="shared" si="16"/>
        <v>1291.2806238654284</v>
      </c>
      <c r="AU10">
        <f t="shared" si="17"/>
        <v>6145.2219079899069</v>
      </c>
      <c r="AW10">
        <v>7</v>
      </c>
      <c r="AX10">
        <f>(R10*SUMPRODUCT(K11:$K$23, X11:$X$23)-$AZ$3*SUMPRODUCT(K10:$K$22, W11:$W$23))/Z10</f>
        <v>15610.202097687887</v>
      </c>
    </row>
    <row r="11" spans="1:52" x14ac:dyDescent="0.25">
      <c r="A11" t="s">
        <v>33</v>
      </c>
      <c r="C11" s="24">
        <f>AU25</f>
        <v>71292.394887418995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2.8197647999999999E-2</v>
      </c>
      <c r="O11">
        <f t="shared" si="29"/>
        <v>18376.374740001982</v>
      </c>
      <c r="P11">
        <f t="shared" si="30"/>
        <v>918.81873700009919</v>
      </c>
      <c r="Q11" s="5">
        <f t="shared" si="31"/>
        <v>12.5</v>
      </c>
      <c r="R11">
        <f t="shared" si="0"/>
        <v>250000</v>
      </c>
      <c r="S11">
        <f t="shared" si="1"/>
        <v>16171.896100927799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12792.703346709728</v>
      </c>
      <c r="AC11">
        <f t="shared" si="2"/>
        <v>12746.78265052717</v>
      </c>
      <c r="AE11">
        <f t="shared" si="3"/>
        <v>14484.365547092799</v>
      </c>
      <c r="AF11">
        <f t="shared" si="4"/>
        <v>-724.21827735464001</v>
      </c>
      <c r="AG11">
        <f t="shared" si="5"/>
        <v>-9.8525727680409965</v>
      </c>
      <c r="AH11">
        <f t="shared" si="6"/>
        <v>-5777.0575883891297</v>
      </c>
      <c r="AI11">
        <f t="shared" si="7"/>
        <v>7973.2371085809891</v>
      </c>
      <c r="AJ11">
        <f t="shared" si="8"/>
        <v>45.920696182558459</v>
      </c>
      <c r="AK11">
        <f t="shared" si="32"/>
        <v>2272.1274272494456</v>
      </c>
      <c r="AL11">
        <f t="shared" si="9"/>
        <v>10291.285232012993</v>
      </c>
      <c r="AN11">
        <f t="shared" si="10"/>
        <v>7509.9459766435239</v>
      </c>
      <c r="AO11">
        <f t="shared" si="11"/>
        <v>-375.49729883217623</v>
      </c>
      <c r="AP11">
        <f t="shared" si="12"/>
        <v>-5.1084245960492378</v>
      </c>
      <c r="AQ11">
        <f t="shared" si="13"/>
        <v>-2995.3255633947251</v>
      </c>
      <c r="AR11">
        <f t="shared" si="14"/>
        <v>4134.0146898205739</v>
      </c>
      <c r="AS11">
        <f t="shared" si="15"/>
        <v>23.809254635256899</v>
      </c>
      <c r="AT11">
        <f t="shared" si="16"/>
        <v>1178.0670803436228</v>
      </c>
      <c r="AU11">
        <f t="shared" si="17"/>
        <v>5335.8910247994536</v>
      </c>
      <c r="AW11">
        <v>8</v>
      </c>
      <c r="AX11">
        <f>(R11*SUMPRODUCT(K12:$K$23, X12:$X$23)-$AZ$3*SUMPRODUCT(K11:$K$22, W12:$W$23))/Z11</f>
        <v>16171.896100927799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3.1331300999999999E-2</v>
      </c>
      <c r="O12">
        <f t="shared" si="29"/>
        <v>18376.374740001982</v>
      </c>
      <c r="P12">
        <f t="shared" si="30"/>
        <v>918.81873700009919</v>
      </c>
      <c r="Q12" s="5">
        <f t="shared" si="31"/>
        <v>12.5</v>
      </c>
      <c r="R12">
        <f t="shared" si="0"/>
        <v>250000</v>
      </c>
      <c r="S12">
        <f t="shared" si="1"/>
        <v>16424.972864004558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12746.78265052717</v>
      </c>
      <c r="AC12">
        <f t="shared" si="2"/>
        <v>12411.173491460939</v>
      </c>
      <c r="AE12">
        <f t="shared" si="3"/>
        <v>13885.707874871878</v>
      </c>
      <c r="AF12">
        <f t="shared" si="4"/>
        <v>-694.285393743594</v>
      </c>
      <c r="AG12">
        <f t="shared" si="5"/>
        <v>-9.4453531173406926</v>
      </c>
      <c r="AH12">
        <f t="shared" si="6"/>
        <v>-6173.8784603979129</v>
      </c>
      <c r="AI12">
        <f t="shared" si="7"/>
        <v>7008.0986676130306</v>
      </c>
      <c r="AJ12">
        <f t="shared" si="8"/>
        <v>335.60915906623086</v>
      </c>
      <c r="AK12">
        <f t="shared" si="32"/>
        <v>2219.5322131157573</v>
      </c>
      <c r="AL12">
        <f t="shared" si="9"/>
        <v>9563.2400397950187</v>
      </c>
      <c r="AN12">
        <f t="shared" si="10"/>
        <v>6632.0459657038537</v>
      </c>
      <c r="AO12">
        <f t="shared" si="11"/>
        <v>-331.60229828519272</v>
      </c>
      <c r="AP12">
        <f t="shared" si="12"/>
        <v>-4.5112583817111052</v>
      </c>
      <c r="AQ12">
        <f t="shared" si="13"/>
        <v>-2948.7474534967268</v>
      </c>
      <c r="AR12">
        <f t="shared" si="14"/>
        <v>3347.1849555402232</v>
      </c>
      <c r="AS12">
        <f t="shared" si="15"/>
        <v>160.29253888210553</v>
      </c>
      <c r="AT12">
        <f t="shared" si="16"/>
        <v>1060.0856501080557</v>
      </c>
      <c r="AU12">
        <f t="shared" si="17"/>
        <v>4567.5631445303843</v>
      </c>
      <c r="AW12">
        <v>9</v>
      </c>
      <c r="AX12">
        <f>(R12*SUMPRODUCT(K13:$K$23, X13:$X$23)-$AZ$3*SUMPRODUCT(K12:$K$22, W13:$W$23))/Z12</f>
        <v>16424.972864004558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3.466458E-2</v>
      </c>
      <c r="O13">
        <f t="shared" si="29"/>
        <v>18376.374740001982</v>
      </c>
      <c r="P13">
        <f t="shared" si="30"/>
        <v>918.81873700009919</v>
      </c>
      <c r="Q13" s="5">
        <f t="shared" si="31"/>
        <v>12.5</v>
      </c>
      <c r="R13">
        <f t="shared" si="0"/>
        <v>250000</v>
      </c>
      <c r="S13">
        <f t="shared" si="1"/>
        <v>16398.54658764488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12411.173491460939</v>
      </c>
      <c r="AC13">
        <f t="shared" si="2"/>
        <v>11837.757081242211</v>
      </c>
      <c r="AE13">
        <f t="shared" si="3"/>
        <v>13265.508564638032</v>
      </c>
      <c r="AF13">
        <f t="shared" si="4"/>
        <v>-663.27542823190174</v>
      </c>
      <c r="AG13">
        <f t="shared" si="5"/>
        <v>-9.0234803874029801</v>
      </c>
      <c r="AH13">
        <f t="shared" si="6"/>
        <v>-6548.3839752861159</v>
      </c>
      <c r="AI13">
        <f t="shared" si="7"/>
        <v>6044.8256807326115</v>
      </c>
      <c r="AJ13">
        <f t="shared" si="8"/>
        <v>573.41641021872783</v>
      </c>
      <c r="AK13">
        <f t="shared" si="32"/>
        <v>2140.3972051465857</v>
      </c>
      <c r="AL13">
        <f t="shared" si="9"/>
        <v>8758.6392960979247</v>
      </c>
      <c r="AN13">
        <f t="shared" si="10"/>
        <v>5836.4070655093601</v>
      </c>
      <c r="AO13">
        <f t="shared" si="11"/>
        <v>-291.82035327546805</v>
      </c>
      <c r="AP13">
        <f t="shared" si="12"/>
        <v>-3.9700479202819707</v>
      </c>
      <c r="AQ13">
        <f t="shared" si="13"/>
        <v>-2881.0832479433871</v>
      </c>
      <c r="AR13">
        <f t="shared" si="14"/>
        <v>2659.5334163702232</v>
      </c>
      <c r="AS13">
        <f t="shared" si="15"/>
        <v>252.28520804704752</v>
      </c>
      <c r="AT13">
        <f t="shared" si="16"/>
        <v>941.70753501412321</v>
      </c>
      <c r="AU13">
        <f t="shared" si="17"/>
        <v>3853.5261594313938</v>
      </c>
      <c r="AW13">
        <v>10</v>
      </c>
      <c r="AX13">
        <f>(R13*SUMPRODUCT(K14:$K$23, X14:$X$23)-$AZ$3*SUMPRODUCT(K13:$K$22, W14:$W$23))/Z13</f>
        <v>16398.54658764488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3.8375247000000001E-2</v>
      </c>
      <c r="O14">
        <f t="shared" si="29"/>
        <v>18376.374740001982</v>
      </c>
      <c r="P14">
        <f t="shared" si="30"/>
        <v>918.81873700009919</v>
      </c>
      <c r="Q14" s="5">
        <f t="shared" si="31"/>
        <v>12.5</v>
      </c>
      <c r="R14">
        <f t="shared" si="0"/>
        <v>250000</v>
      </c>
      <c r="S14">
        <f t="shared" si="1"/>
        <v>16102.493050553567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11837.757081242211</v>
      </c>
      <c r="AC14">
        <f t="shared" si="2"/>
        <v>11061.726495268596</v>
      </c>
      <c r="AE14">
        <f t="shared" si="3"/>
        <v>12623.786311243053</v>
      </c>
      <c r="AF14">
        <f t="shared" si="4"/>
        <v>-631.18931556215273</v>
      </c>
      <c r="AG14">
        <f t="shared" si="5"/>
        <v>-8.5869672948627045</v>
      </c>
      <c r="AH14">
        <f t="shared" si="6"/>
        <v>-6925.5657733249009</v>
      </c>
      <c r="AI14">
        <f t="shared" si="7"/>
        <v>5058.4442550611366</v>
      </c>
      <c r="AJ14">
        <f t="shared" si="8"/>
        <v>776.03058597361451</v>
      </c>
      <c r="AK14">
        <f t="shared" si="32"/>
        <v>2039.1633983623108</v>
      </c>
      <c r="AL14">
        <f t="shared" si="9"/>
        <v>7873.6382393970616</v>
      </c>
      <c r="AN14">
        <f t="shared" si="10"/>
        <v>5116.2701918096491</v>
      </c>
      <c r="AO14">
        <f t="shared" si="11"/>
        <v>-255.81350959048248</v>
      </c>
      <c r="AP14">
        <f t="shared" si="12"/>
        <v>-3.4801955392434336</v>
      </c>
      <c r="AQ14">
        <f t="shared" si="13"/>
        <v>-2806.8492965475639</v>
      </c>
      <c r="AR14">
        <f t="shared" si="14"/>
        <v>2050.1271901323589</v>
      </c>
      <c r="AS14">
        <f t="shared" si="15"/>
        <v>314.5159508453703</v>
      </c>
      <c r="AT14">
        <f t="shared" si="16"/>
        <v>826.44863070745657</v>
      </c>
      <c r="AU14">
        <f t="shared" si="17"/>
        <v>3191.0917716851859</v>
      </c>
      <c r="AW14">
        <v>11</v>
      </c>
      <c r="AX14">
        <f>(R14*SUMPRODUCT(K15:$K$23, X15:$X$23)-$AZ$3*SUMPRODUCT(K14:$K$22, W15:$W$23))/Z14</f>
        <v>16102.493050553567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4.2655799000000001E-2</v>
      </c>
      <c r="O15">
        <f t="shared" si="29"/>
        <v>18376.374740001982</v>
      </c>
      <c r="P15">
        <f t="shared" si="30"/>
        <v>918.81873700009919</v>
      </c>
      <c r="Q15" s="5">
        <f t="shared" si="31"/>
        <v>12.5</v>
      </c>
      <c r="R15">
        <f t="shared" si="0"/>
        <v>250000</v>
      </c>
      <c r="S15">
        <f t="shared" si="1"/>
        <v>15530.457448357454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11061.726495268596</v>
      </c>
      <c r="AC15">
        <f t="shared" si="2"/>
        <v>10106.990205378877</v>
      </c>
      <c r="AE15">
        <f t="shared" si="3"/>
        <v>11959.070756619289</v>
      </c>
      <c r="AF15">
        <f t="shared" si="4"/>
        <v>-597.95353783096448</v>
      </c>
      <c r="AG15">
        <f t="shared" si="5"/>
        <v>-8.1348136709648404</v>
      </c>
      <c r="AH15">
        <f t="shared" si="6"/>
        <v>-7325.6790189847452</v>
      </c>
      <c r="AI15">
        <f t="shared" si="7"/>
        <v>4027.303386132613</v>
      </c>
      <c r="AJ15">
        <f t="shared" si="8"/>
        <v>954.73628988971905</v>
      </c>
      <c r="AK15">
        <f t="shared" si="32"/>
        <v>1918.7227366118509</v>
      </c>
      <c r="AL15">
        <f t="shared" si="9"/>
        <v>6900.7624126341834</v>
      </c>
      <c r="AN15">
        <f t="shared" si="10"/>
        <v>4464.8147028381672</v>
      </c>
      <c r="AO15">
        <f t="shared" si="11"/>
        <v>-223.24073514190835</v>
      </c>
      <c r="AP15">
        <f t="shared" si="12"/>
        <v>-3.0370616933485031</v>
      </c>
      <c r="AQ15">
        <f t="shared" si="13"/>
        <v>-2734.9783321695422</v>
      </c>
      <c r="AR15">
        <f t="shared" si="14"/>
        <v>1503.5585738333673</v>
      </c>
      <c r="AS15">
        <f t="shared" si="15"/>
        <v>356.44246205946934</v>
      </c>
      <c r="AT15">
        <f t="shared" si="16"/>
        <v>716.33838944826255</v>
      </c>
      <c r="AU15">
        <f t="shared" si="17"/>
        <v>2576.3394253410993</v>
      </c>
      <c r="AW15">
        <v>12</v>
      </c>
      <c r="AX15">
        <f>(R15*SUMPRODUCT(K16:$K$23, X16:$X$23)-$AZ$3*SUMPRODUCT(K15:$K$22, W16:$W$23))/Z15</f>
        <v>15530.457448357454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4.7231987000000003E-2</v>
      </c>
      <c r="O16">
        <f t="shared" si="29"/>
        <v>18376.374740001982</v>
      </c>
      <c r="P16">
        <f t="shared" si="30"/>
        <v>918.81873700009919</v>
      </c>
      <c r="Q16" s="5">
        <f t="shared" si="31"/>
        <v>12.5</v>
      </c>
      <c r="R16">
        <f t="shared" si="0"/>
        <v>250000</v>
      </c>
      <c r="S16">
        <f t="shared" si="1"/>
        <v>14697.944779848542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10106.990205378877</v>
      </c>
      <c r="AC16">
        <f t="shared" si="2"/>
        <v>9017.7677754678625</v>
      </c>
      <c r="AE16">
        <f t="shared" si="3"/>
        <v>11274.629374544373</v>
      </c>
      <c r="AF16">
        <f t="shared" si="4"/>
        <v>-563.73146872721873</v>
      </c>
      <c r="AG16">
        <f t="shared" si="5"/>
        <v>-7.6692421207007584</v>
      </c>
      <c r="AH16">
        <f t="shared" si="6"/>
        <v>-7684.4682710886736</v>
      </c>
      <c r="AI16">
        <f t="shared" si="7"/>
        <v>3018.7603926077791</v>
      </c>
      <c r="AJ16">
        <f t="shared" si="8"/>
        <v>1089.2224299110148</v>
      </c>
      <c r="AK16">
        <f t="shared" si="32"/>
        <v>1781.3866856750446</v>
      </c>
      <c r="AL16">
        <f t="shared" si="9"/>
        <v>5889.3695081938386</v>
      </c>
      <c r="AN16">
        <f t="shared" si="10"/>
        <v>3877.4878504453177</v>
      </c>
      <c r="AO16">
        <f t="shared" si="11"/>
        <v>-193.87439252226591</v>
      </c>
      <c r="AP16">
        <f t="shared" si="12"/>
        <v>-2.6375495067076131</v>
      </c>
      <c r="AQ16">
        <f t="shared" si="13"/>
        <v>-2642.7859726859529</v>
      </c>
      <c r="AR16">
        <f t="shared" si="14"/>
        <v>1038.189935730391</v>
      </c>
      <c r="AS16">
        <f t="shared" si="15"/>
        <v>374.59739013222895</v>
      </c>
      <c r="AT16">
        <f t="shared" si="16"/>
        <v>612.64144489265516</v>
      </c>
      <c r="AU16">
        <f t="shared" si="17"/>
        <v>2025.4287707552751</v>
      </c>
      <c r="AW16">
        <v>13</v>
      </c>
      <c r="AX16">
        <f>(R16*SUMPRODUCT(K17:$K$23, X17:$X$23)-$AZ$3*SUMPRODUCT(K16:$K$22, W17:$W$23))/Z16</f>
        <v>14697.944779848542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5.2092880000000001E-2</v>
      </c>
      <c r="O17">
        <f t="shared" si="29"/>
        <v>18376.374740001982</v>
      </c>
      <c r="P17">
        <f t="shared" si="30"/>
        <v>918.81873700009919</v>
      </c>
      <c r="Q17" s="5">
        <f t="shared" si="31"/>
        <v>12.5</v>
      </c>
      <c r="R17">
        <f t="shared" si="0"/>
        <v>250000</v>
      </c>
      <c r="S17">
        <f t="shared" si="1"/>
        <v>13616.68088592333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9017.7677754678625</v>
      </c>
      <c r="AC17">
        <f t="shared" si="2"/>
        <v>7835.6229256208626</v>
      </c>
      <c r="AE17">
        <f t="shared" si="3"/>
        <v>10574.555165746315</v>
      </c>
      <c r="AF17">
        <f t="shared" si="4"/>
        <v>-528.72775828731574</v>
      </c>
      <c r="AG17">
        <f t="shared" si="5"/>
        <v>-7.193036790009141</v>
      </c>
      <c r="AH17">
        <f t="shared" si="6"/>
        <v>-7990.2581896922029</v>
      </c>
      <c r="AI17">
        <f t="shared" si="7"/>
        <v>2048.3761809767866</v>
      </c>
      <c r="AJ17">
        <f t="shared" si="8"/>
        <v>1182.1448498469999</v>
      </c>
      <c r="AK17">
        <f t="shared" si="32"/>
        <v>1631.2718398030515</v>
      </c>
      <c r="AL17">
        <f t="shared" si="9"/>
        <v>4861.7928706268376</v>
      </c>
      <c r="AN17">
        <f t="shared" si="10"/>
        <v>3350.0589207938306</v>
      </c>
      <c r="AO17">
        <f t="shared" si="11"/>
        <v>-167.50294603969152</v>
      </c>
      <c r="AP17">
        <f t="shared" si="12"/>
        <v>-2.2787811580032225</v>
      </c>
      <c r="AQ17">
        <f t="shared" si="13"/>
        <v>-2531.343901304916</v>
      </c>
      <c r="AR17">
        <f t="shared" si="14"/>
        <v>648.93329229121991</v>
      </c>
      <c r="AS17">
        <f t="shared" si="15"/>
        <v>374.50794268194875</v>
      </c>
      <c r="AT17">
        <f t="shared" si="16"/>
        <v>516.79306538340677</v>
      </c>
      <c r="AU17">
        <f t="shared" si="17"/>
        <v>1540.2343003565752</v>
      </c>
      <c r="AW17">
        <v>14</v>
      </c>
      <c r="AX17">
        <f>(R17*SUMPRODUCT(K18:$K$23, X18:$X$23)-$AZ$3*SUMPRODUCT(K17:$K$22, W18:$W$23))/Z17</f>
        <v>13616.68088592333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5.7568810999999998E-2</v>
      </c>
      <c r="O18">
        <f t="shared" si="29"/>
        <v>18376.374740001982</v>
      </c>
      <c r="P18">
        <f t="shared" si="30"/>
        <v>918.81873700009919</v>
      </c>
      <c r="Q18" s="5">
        <f t="shared" si="31"/>
        <v>12.5</v>
      </c>
      <c r="R18">
        <f t="shared" si="0"/>
        <v>250000</v>
      </c>
      <c r="S18">
        <f t="shared" si="1"/>
        <v>12271.449707179598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7835.6229256208626</v>
      </c>
      <c r="AC18">
        <f t="shared" si="2"/>
        <v>6584.3806849092107</v>
      </c>
      <c r="AE18">
        <f t="shared" si="3"/>
        <v>9860.0450463429279</v>
      </c>
      <c r="AF18">
        <f t="shared" si="4"/>
        <v>-493.00225231714643</v>
      </c>
      <c r="AG18">
        <f t="shared" si="5"/>
        <v>-6.7070118466289674</v>
      </c>
      <c r="AH18">
        <f t="shared" si="6"/>
        <v>-8281.891509601659</v>
      </c>
      <c r="AI18">
        <f t="shared" si="7"/>
        <v>1078.4442725774934</v>
      </c>
      <c r="AJ18">
        <f t="shared" si="8"/>
        <v>1251.2422407116519</v>
      </c>
      <c r="AK18">
        <f t="shared" si="32"/>
        <v>1472.0321056301634</v>
      </c>
      <c r="AL18">
        <f t="shared" si="9"/>
        <v>3801.7186189193089</v>
      </c>
      <c r="AN18">
        <f t="shared" si="10"/>
        <v>2877.4739747191325</v>
      </c>
      <c r="AO18">
        <f t="shared" si="11"/>
        <v>-143.87369873595662</v>
      </c>
      <c r="AP18">
        <f t="shared" si="12"/>
        <v>-1.9573188505833266</v>
      </c>
      <c r="AQ18">
        <f t="shared" si="13"/>
        <v>-2416.9187025332067</v>
      </c>
      <c r="AR18">
        <f t="shared" si="14"/>
        <v>314.72425459938569</v>
      </c>
      <c r="AS18">
        <f t="shared" si="15"/>
        <v>365.15218407165577</v>
      </c>
      <c r="AT18">
        <f t="shared" si="16"/>
        <v>429.58567166717211</v>
      </c>
      <c r="AU18">
        <f t="shared" si="17"/>
        <v>1109.4621103382137</v>
      </c>
      <c r="AW18">
        <v>15</v>
      </c>
      <c r="AX18">
        <f>(R18*SUMPRODUCT(K19:$K$23, X19:$X$23)-$AZ$3*SUMPRODUCT(K18:$K$22, W19:$W$23))/Z18</f>
        <v>12271.449707179598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6.3742958000000002E-2</v>
      </c>
      <c r="O19">
        <f t="shared" si="29"/>
        <v>18376.374740001982</v>
      </c>
      <c r="P19">
        <f t="shared" si="30"/>
        <v>918.81873700009919</v>
      </c>
      <c r="Q19" s="5">
        <f t="shared" si="31"/>
        <v>12.5</v>
      </c>
      <c r="R19">
        <f t="shared" si="0"/>
        <v>250000</v>
      </c>
      <c r="S19">
        <f t="shared" si="1"/>
        <v>10637.978014027207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6584.3806849092107</v>
      </c>
      <c r="AC19">
        <f t="shared" si="2"/>
        <v>5287.0043974093351</v>
      </c>
      <c r="AE19">
        <f t="shared" si="3"/>
        <v>9132.9361586123523</v>
      </c>
      <c r="AF19">
        <f t="shared" si="4"/>
        <v>-456.64680793061768</v>
      </c>
      <c r="AG19">
        <f t="shared" si="5"/>
        <v>-6.2124169537175042</v>
      </c>
      <c r="AH19">
        <f t="shared" si="6"/>
        <v>-8550.4954889034543</v>
      </c>
      <c r="AI19">
        <f t="shared" si="7"/>
        <v>119.58144482456191</v>
      </c>
      <c r="AJ19">
        <f t="shared" si="8"/>
        <v>1297.3762874998756</v>
      </c>
      <c r="AK19">
        <f t="shared" si="32"/>
        <v>1305.8555349455173</v>
      </c>
      <c r="AL19">
        <f t="shared" si="9"/>
        <v>2722.8132672699548</v>
      </c>
      <c r="AN19">
        <f t="shared" si="10"/>
        <v>2455.1899299495435</v>
      </c>
      <c r="AO19">
        <f t="shared" si="11"/>
        <v>-122.75949649747719</v>
      </c>
      <c r="AP19">
        <f t="shared" si="12"/>
        <v>-1.6700722834936041</v>
      </c>
      <c r="AQ19">
        <f t="shared" si="13"/>
        <v>-2298.6135078408811</v>
      </c>
      <c r="AR19">
        <f t="shared" si="14"/>
        <v>32.146853327691481</v>
      </c>
      <c r="AS19">
        <f t="shared" si="15"/>
        <v>348.77121016785799</v>
      </c>
      <c r="AT19">
        <f t="shared" si="16"/>
        <v>351.05067019917095</v>
      </c>
      <c r="AU19">
        <f t="shared" si="17"/>
        <v>731.96873369472041</v>
      </c>
      <c r="AW19">
        <v>16</v>
      </c>
      <c r="AX19">
        <f>(R19*SUMPRODUCT(K20:$K$23, X20:$X$23)-$AZ$3*SUMPRODUCT(K19:$K$22, W20:$W$23))/Z19</f>
        <v>10637.978014027207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7.0809242999999994E-2</v>
      </c>
      <c r="O20">
        <f t="shared" si="29"/>
        <v>18376.374740001982</v>
      </c>
      <c r="P20">
        <f t="shared" si="30"/>
        <v>918.81873700009919</v>
      </c>
      <c r="Q20" s="5">
        <f t="shared" si="31"/>
        <v>12.5</v>
      </c>
      <c r="R20">
        <f t="shared" si="0"/>
        <v>250000</v>
      </c>
      <c r="S20">
        <f t="shared" si="1"/>
        <v>8674.1029280622806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5287.0043974093351</v>
      </c>
      <c r="AC20">
        <f t="shared" si="2"/>
        <v>3962.6051813883441</v>
      </c>
      <c r="AE20">
        <f t="shared" si="3"/>
        <v>8394.9105012675609</v>
      </c>
      <c r="AF20">
        <f t="shared" si="4"/>
        <v>-419.74552506337807</v>
      </c>
      <c r="AG20">
        <f t="shared" si="5"/>
        <v>-5.710396242487227</v>
      </c>
      <c r="AH20">
        <f t="shared" si="6"/>
        <v>-8797.9308338620503</v>
      </c>
      <c r="AI20">
        <f t="shared" si="7"/>
        <v>-828.476253900355</v>
      </c>
      <c r="AJ20">
        <f t="shared" si="8"/>
        <v>1324.3992160209909</v>
      </c>
      <c r="AK20">
        <f t="shared" si="32"/>
        <v>1134.8438333001088</v>
      </c>
      <c r="AL20">
        <f t="shared" si="9"/>
        <v>1630.7667954207448</v>
      </c>
      <c r="AN20">
        <f t="shared" si="10"/>
        <v>2078.8966996961026</v>
      </c>
      <c r="AO20">
        <f t="shared" si="11"/>
        <v>-103.94483498480514</v>
      </c>
      <c r="AP20">
        <f t="shared" si="12"/>
        <v>-1.4141096442506744</v>
      </c>
      <c r="AQ20">
        <f t="shared" si="13"/>
        <v>-2178.6997457458019</v>
      </c>
      <c r="AR20">
        <f t="shared" si="14"/>
        <v>-205.16199067875507</v>
      </c>
      <c r="AS20">
        <f t="shared" si="15"/>
        <v>327.97123433899861</v>
      </c>
      <c r="AT20">
        <f t="shared" si="16"/>
        <v>281.03016695197016</v>
      </c>
      <c r="AU20">
        <f t="shared" si="17"/>
        <v>403.83941061221373</v>
      </c>
      <c r="AW20">
        <v>17</v>
      </c>
      <c r="AX20">
        <f>(R20*SUMPRODUCT(K21:$K$23, X21:$X$23)-$AZ$3*SUMPRODUCT(K20:$K$22, W21:$W$23))/Z20</f>
        <v>8674.1029280622806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7.8963489999999997E-2</v>
      </c>
      <c r="O21">
        <f t="shared" si="29"/>
        <v>18376.374740001982</v>
      </c>
      <c r="P21">
        <f t="shared" si="30"/>
        <v>918.81873700009919</v>
      </c>
      <c r="Q21" s="5">
        <f t="shared" si="31"/>
        <v>12.5</v>
      </c>
      <c r="R21">
        <f t="shared" si="0"/>
        <v>250000</v>
      </c>
      <c r="S21">
        <f t="shared" si="1"/>
        <v>6316.2151746043282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3962.6051813883441</v>
      </c>
      <c r="AC21">
        <f t="shared" si="2"/>
        <v>2628.7478488988836</v>
      </c>
      <c r="AE21">
        <f t="shared" si="3"/>
        <v>7648.0699648371492</v>
      </c>
      <c r="AF21">
        <f t="shared" si="4"/>
        <v>-382.40349824185751</v>
      </c>
      <c r="AG21">
        <f t="shared" si="5"/>
        <v>-5.2023794634726768</v>
      </c>
      <c r="AH21">
        <f t="shared" si="6"/>
        <v>-9018.2563317935546</v>
      </c>
      <c r="AI21">
        <f t="shared" si="7"/>
        <v>-1757.7922446617349</v>
      </c>
      <c r="AJ21">
        <f t="shared" si="8"/>
        <v>1333.8573324894605</v>
      </c>
      <c r="AK21">
        <f t="shared" si="32"/>
        <v>960.80320491795987</v>
      </c>
      <c r="AL21">
        <f t="shared" si="9"/>
        <v>536.86829274568549</v>
      </c>
      <c r="AN21">
        <f t="shared" si="10"/>
        <v>1744.6602190016815</v>
      </c>
      <c r="AO21">
        <f t="shared" si="11"/>
        <v>-87.233010950084079</v>
      </c>
      <c r="AP21">
        <f t="shared" si="12"/>
        <v>-1.1867548983994363</v>
      </c>
      <c r="AQ21">
        <f t="shared" si="13"/>
        <v>-2057.2239975808411</v>
      </c>
      <c r="AR21">
        <f t="shared" si="14"/>
        <v>-400.9835444276431</v>
      </c>
      <c r="AS21">
        <f t="shared" si="15"/>
        <v>304.27648236970759</v>
      </c>
      <c r="AT21">
        <f t="shared" si="16"/>
        <v>219.17622846241554</v>
      </c>
      <c r="AU21">
        <f t="shared" si="17"/>
        <v>122.46916640448002</v>
      </c>
      <c r="AW21">
        <v>18</v>
      </c>
      <c r="AX21">
        <f>(R21*SUMPRODUCT(K22:$K$23, X22:$X$23)-$AZ$3*SUMPRODUCT(K21:$K$22, W22:$W$23))/Z21</f>
        <v>6316.2151746043282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8.8363973999999998E-2</v>
      </c>
      <c r="O22">
        <f t="shared" si="29"/>
        <v>18376.374740001982</v>
      </c>
      <c r="P22">
        <f t="shared" si="30"/>
        <v>918.81873700009919</v>
      </c>
      <c r="Q22" s="5">
        <f t="shared" si="31"/>
        <v>12.5</v>
      </c>
      <c r="R22">
        <f t="shared" si="0"/>
        <v>250000</v>
      </c>
      <c r="S22">
        <f t="shared" si="1"/>
        <v>3474.4864433391758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2628.7478488988836</v>
      </c>
      <c r="AC22">
        <f t="shared" si="2"/>
        <v>1303.8087498858131</v>
      </c>
      <c r="AE22">
        <f t="shared" si="3"/>
        <v>6895.7754096657263</v>
      </c>
      <c r="AF22">
        <f t="shared" si="4"/>
        <v>-344.78877048328638</v>
      </c>
      <c r="AG22">
        <f t="shared" si="5"/>
        <v>-4.6906527451895164</v>
      </c>
      <c r="AH22">
        <f t="shared" si="6"/>
        <v>-9194.0584729686707</v>
      </c>
      <c r="AI22">
        <f t="shared" si="7"/>
        <v>-2647.7624865314201</v>
      </c>
      <c r="AJ22">
        <f t="shared" si="8"/>
        <v>1324.9390990130705</v>
      </c>
      <c r="AK22">
        <f t="shared" si="32"/>
        <v>785.50988014511893</v>
      </c>
      <c r="AL22">
        <f t="shared" si="9"/>
        <v>-537.31350737323066</v>
      </c>
      <c r="AN22">
        <f t="shared" si="10"/>
        <v>1449.0530381099013</v>
      </c>
      <c r="AO22">
        <f t="shared" si="11"/>
        <v>-72.452651905495074</v>
      </c>
      <c r="AP22">
        <f t="shared" si="12"/>
        <v>-0.98567662189347649</v>
      </c>
      <c r="AQ22">
        <f t="shared" si="13"/>
        <v>-1932.0058400018499</v>
      </c>
      <c r="AR22">
        <f t="shared" si="14"/>
        <v>-556.39113041933706</v>
      </c>
      <c r="AS22">
        <f t="shared" si="15"/>
        <v>278.41785914958518</v>
      </c>
      <c r="AT22">
        <f t="shared" si="16"/>
        <v>165.06417489962968</v>
      </c>
      <c r="AU22">
        <f t="shared" si="17"/>
        <v>-112.90909637012226</v>
      </c>
      <c r="AW22">
        <v>19</v>
      </c>
      <c r="AX22">
        <f>(R22*SUMPRODUCT(K23:$K$23, X23:$X$23)-$AZ$3*SUMPRODUCT(K22:$K$22, W23:$W$23))/Z22</f>
        <v>3474.4864433391758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9.9562517000000003E-2</v>
      </c>
      <c r="O23">
        <f t="shared" si="29"/>
        <v>18376.374740001982</v>
      </c>
      <c r="P23">
        <f t="shared" si="30"/>
        <v>918.81873700009919</v>
      </c>
      <c r="Q23" s="5">
        <f t="shared" si="31"/>
        <v>12.5</v>
      </c>
      <c r="R23">
        <f t="shared" si="0"/>
        <v>250000</v>
      </c>
      <c r="S23">
        <f t="shared" si="1"/>
        <v>3901.999308961229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1303.8087498858131</v>
      </c>
      <c r="AC23">
        <f t="shared" si="2"/>
        <v>1303.8087498858131</v>
      </c>
      <c r="AE23">
        <f t="shared" si="3"/>
        <v>6140.2568991160433</v>
      </c>
      <c r="AF23">
        <f t="shared" si="4"/>
        <v>-307.01284495580217</v>
      </c>
      <c r="AG23">
        <f t="shared" si="5"/>
        <v>-4.1767330240535934</v>
      </c>
      <c r="AH23">
        <f t="shared" si="6"/>
        <v>-9340.2638736805584</v>
      </c>
      <c r="AI23">
        <f t="shared" si="7"/>
        <v>-3511.1965525443711</v>
      </c>
      <c r="AJ23">
        <f t="shared" si="8"/>
        <v>0</v>
      </c>
      <c r="AK23">
        <f t="shared" si="32"/>
        <v>610.71760844222092</v>
      </c>
      <c r="AL23">
        <f t="shared" si="9"/>
        <v>-2900.4789441021503</v>
      </c>
      <c r="AN23">
        <f t="shared" si="10"/>
        <v>1188.5840065477894</v>
      </c>
      <c r="AO23">
        <f t="shared" si="11"/>
        <v>-59.429200327389466</v>
      </c>
      <c r="AP23">
        <f t="shared" si="12"/>
        <v>-0.8085000601073814</v>
      </c>
      <c r="AQ23">
        <f t="shared" si="13"/>
        <v>-1808.0169021577942</v>
      </c>
      <c r="AR23">
        <f t="shared" si="14"/>
        <v>-679.67059599750189</v>
      </c>
      <c r="AS23">
        <f t="shared" si="15"/>
        <v>0</v>
      </c>
      <c r="AT23">
        <f t="shared" si="16"/>
        <v>118.21804752436964</v>
      </c>
      <c r="AU23">
        <f t="shared" si="17"/>
        <v>-561.45254847313231</v>
      </c>
      <c r="AW23">
        <v>20</v>
      </c>
      <c r="AX23">
        <f>(R23*SUMPRODUCT(K$23:$K24, X$23:$X24)-$AZ$3*SUMPRODUCT(K$22:$K23, W$23:$W24))/Z23</f>
        <v>3901.999308961229</v>
      </c>
    </row>
    <row r="25" spans="5:50" x14ac:dyDescent="0.25">
      <c r="AN25" s="6">
        <f t="shared" ref="AN25:AU25" si="33">SUM(AN3:AN23)</f>
        <v>135912.88994357223</v>
      </c>
      <c r="AO25" s="6">
        <f t="shared" si="33"/>
        <v>-20577.925552180102</v>
      </c>
      <c r="AP25" s="6">
        <f t="shared" si="33"/>
        <v>-704.90780217964073</v>
      </c>
      <c r="AQ25" s="6">
        <f t="shared" si="33"/>
        <v>-52639.999993397803</v>
      </c>
      <c r="AR25" s="6">
        <f t="shared" si="33"/>
        <v>61990.056595814684</v>
      </c>
      <c r="AS25" s="6">
        <f t="shared" si="33"/>
        <v>-6797.0092716047566</v>
      </c>
      <c r="AT25" s="6">
        <f t="shared" si="33"/>
        <v>16099.347563209058</v>
      </c>
      <c r="AU25" s="7">
        <f t="shared" si="33"/>
        <v>71292.394887418995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6" priority="1" operator="lessThan">
      <formula>0</formula>
    </cfRule>
  </conditionalFormatting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047DC-29AE-4727-BE8A-34B3C9016DED}">
  <sheetPr codeName="Sheet6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'T.26.04.D'!C3*(1+C12)</f>
        <v>1078.438774681415</v>
      </c>
      <c r="K3">
        <v>1</v>
      </c>
      <c r="L3" s="2">
        <v>0</v>
      </c>
      <c r="O3">
        <f>$C$3</f>
        <v>1078.438774681415</v>
      </c>
      <c r="P3">
        <f>O3*B5</f>
        <v>862.751019745132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1078.438774681415</v>
      </c>
      <c r="AF3">
        <f t="shared" ref="AF3:AF23" si="4">-$Z3*P3</f>
        <v>-862.751019745132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-409.26921576371706</v>
      </c>
      <c r="AJ3">
        <f t="shared" ref="AJ3:AJ23" si="8">AB3-AC3</f>
        <v>0</v>
      </c>
      <c r="AL3">
        <f t="shared" ref="AL3:AL23" si="9">SUM(AI3:AK3)</f>
        <v>-409.26921576371706</v>
      </c>
      <c r="AN3">
        <f t="shared" ref="AN3:AN23" si="10">AE3*$K3</f>
        <v>1078.438774681415</v>
      </c>
      <c r="AO3">
        <f t="shared" ref="AO3:AO23" si="11">AF3*$K3</f>
        <v>-862.751019745132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-409.26921576371706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-409.26921576371706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635.42969094754721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500000</v>
      </c>
      <c r="S4">
        <f t="shared" si="1"/>
        <v>77.186675941193556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76.321112044296569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-76.321112044296569</v>
      </c>
      <c r="AK4">
        <f>G4*MAX(0, SUM(AB4, AE4:AF4))</f>
        <v>0</v>
      </c>
      <c r="AL4">
        <f t="shared" si="9"/>
        <v>-683.27261204429647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-559.10857890324894</v>
      </c>
      <c r="AR4">
        <f t="shared" si="14"/>
        <v>-559.10857890324894</v>
      </c>
      <c r="AS4">
        <f t="shared" si="15"/>
        <v>-70.305104271761905</v>
      </c>
      <c r="AT4">
        <f t="shared" si="16"/>
        <v>0</v>
      </c>
      <c r="AU4">
        <f t="shared" si="17"/>
        <v>-629.41368317501076</v>
      </c>
      <c r="AW4">
        <v>1</v>
      </c>
      <c r="AX4">
        <f>(R4*SUMPRODUCT(K5:$K$23, X5:$X$23)-$AZ$3*SUMPRODUCT(K4:$K$22, W5:$W$23))/Z4</f>
        <v>77.186675941193556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1078.438774681415</v>
      </c>
      <c r="P5">
        <f t="shared" ref="P5:P23" si="30">O5*$C$5</f>
        <v>53.92193873407075</v>
      </c>
      <c r="Q5" s="5">
        <f t="shared" ref="Q5:Q23" si="31">$C$8</f>
        <v>12.5</v>
      </c>
      <c r="R5">
        <f t="shared" si="0"/>
        <v>500000</v>
      </c>
      <c r="S5">
        <f t="shared" si="1"/>
        <v>145.70032691226851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76.321112044296569</v>
      </c>
      <c r="AC5">
        <f t="shared" si="2"/>
        <v>142.44974681764779</v>
      </c>
      <c r="AE5">
        <f t="shared" si="3"/>
        <v>1054.3787626791263</v>
      </c>
      <c r="AF5">
        <f t="shared" si="4"/>
        <v>-52.718938133956314</v>
      </c>
      <c r="AG5">
        <f t="shared" si="5"/>
        <v>-12.221124502299674</v>
      </c>
      <c r="AH5">
        <f t="shared" si="6"/>
        <v>-604.13792301298156</v>
      </c>
      <c r="AI5">
        <f t="shared" si="7"/>
        <v>385.30077702988888</v>
      </c>
      <c r="AJ5">
        <f t="shared" si="8"/>
        <v>-66.128634773351223</v>
      </c>
      <c r="AK5">
        <f>G5*SUM(AB5, AE5:AF5)</f>
        <v>75.458665561262677</v>
      </c>
      <c r="AL5">
        <f t="shared" si="9"/>
        <v>394.63080781780036</v>
      </c>
      <c r="AN5">
        <f t="shared" si="10"/>
        <v>894.7073061833587</v>
      </c>
      <c r="AO5">
        <f t="shared" si="11"/>
        <v>-44.735365309167932</v>
      </c>
      <c r="AP5">
        <f t="shared" si="12"/>
        <v>-10.370399868639586</v>
      </c>
      <c r="AQ5">
        <f t="shared" si="13"/>
        <v>-512.64937496341599</v>
      </c>
      <c r="AR5">
        <f t="shared" si="14"/>
        <v>326.95216604213522</v>
      </c>
      <c r="AS5">
        <f t="shared" si="15"/>
        <v>-56.114344080025695</v>
      </c>
      <c r="AT5">
        <f t="shared" si="16"/>
        <v>64.031467421593277</v>
      </c>
      <c r="AU5">
        <f t="shared" si="17"/>
        <v>334.86928938370284</v>
      </c>
      <c r="AW5">
        <v>2</v>
      </c>
      <c r="AX5">
        <f>(R5*SUMPRODUCT(K6:$K$23, X6:$X$23)-$AZ$3*SUMPRODUCT(K5:$K$22, W6:$W$23))/Z5</f>
        <v>145.70032691226851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1078.438774681415</v>
      </c>
      <c r="P6">
        <f t="shared" si="30"/>
        <v>53.92193873407075</v>
      </c>
      <c r="Q6" s="5">
        <f t="shared" si="31"/>
        <v>12.5</v>
      </c>
      <c r="R6">
        <f t="shared" si="0"/>
        <v>500000</v>
      </c>
      <c r="S6">
        <f t="shared" si="1"/>
        <v>205.7184617121371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142.44974681764779</v>
      </c>
      <c r="AC6">
        <f t="shared" si="2"/>
        <v>198.86980397015668</v>
      </c>
      <c r="AE6">
        <f t="shared" si="3"/>
        <v>1042.53602680938</v>
      </c>
      <c r="AF6">
        <f t="shared" si="4"/>
        <v>-52.126801340469001</v>
      </c>
      <c r="AG6">
        <f t="shared" si="5"/>
        <v>-12.083857369619324</v>
      </c>
      <c r="AH6">
        <f t="shared" si="6"/>
        <v>-602.23550629420379</v>
      </c>
      <c r="AI6">
        <f t="shared" si="7"/>
        <v>376.08986180508793</v>
      </c>
      <c r="AJ6">
        <f t="shared" si="8"/>
        <v>-56.420057152508889</v>
      </c>
      <c r="AK6">
        <f>G6*SUM(AB6, AE6:AF6)</f>
        <v>79.300128060059123</v>
      </c>
      <c r="AL6">
        <f t="shared" si="9"/>
        <v>398.96993271263818</v>
      </c>
      <c r="AN6">
        <f t="shared" si="10"/>
        <v>814.92487180691126</v>
      </c>
      <c r="AO6">
        <f t="shared" si="11"/>
        <v>-40.746243590345564</v>
      </c>
      <c r="AP6">
        <f t="shared" si="12"/>
        <v>-9.44565527198856</v>
      </c>
      <c r="AQ6">
        <f t="shared" si="13"/>
        <v>-470.75274153006245</v>
      </c>
      <c r="AR6">
        <f t="shared" si="14"/>
        <v>293.98023141451472</v>
      </c>
      <c r="AS6">
        <f t="shared" si="15"/>
        <v>-44.102176481190966</v>
      </c>
      <c r="AT6">
        <f t="shared" si="16"/>
        <v>61.986967387009329</v>
      </c>
      <c r="AU6">
        <f t="shared" si="17"/>
        <v>311.86502232033308</v>
      </c>
      <c r="AW6">
        <v>3</v>
      </c>
      <c r="AX6">
        <f>(R6*SUMPRODUCT(K7:$K$23, X7:$X$23)-$AZ$3*SUMPRODUCT(K6:$K$22, W7:$W$23))/Z6</f>
        <v>205.7184617121371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1078.438774681415</v>
      </c>
      <c r="P7">
        <f t="shared" si="30"/>
        <v>53.92193873407075</v>
      </c>
      <c r="Q7" s="5">
        <f t="shared" si="31"/>
        <v>12.5</v>
      </c>
      <c r="R7">
        <f t="shared" si="0"/>
        <v>500000</v>
      </c>
      <c r="S7">
        <f t="shared" si="1"/>
        <v>258.01522271290679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198.86980397015668</v>
      </c>
      <c r="AC7">
        <f t="shared" si="2"/>
        <v>246.62138868892313</v>
      </c>
      <c r="AE7">
        <f t="shared" si="3"/>
        <v>1030.8154124838261</v>
      </c>
      <c r="AF7">
        <f t="shared" si="4"/>
        <v>-51.540770624191303</v>
      </c>
      <c r="AG7">
        <f t="shared" si="5"/>
        <v>-11.948005726940114</v>
      </c>
      <c r="AH7">
        <f t="shared" si="6"/>
        <v>-600.52275932066539</v>
      </c>
      <c r="AI7">
        <f t="shared" si="7"/>
        <v>366.80387681202933</v>
      </c>
      <c r="AJ7">
        <f t="shared" si="8"/>
        <v>-47.751584718766452</v>
      </c>
      <c r="AK7">
        <f>G7*SUM(AB7, AE7:AF7)</f>
        <v>82.470111208085413</v>
      </c>
      <c r="AL7">
        <f t="shared" si="9"/>
        <v>401.52240330134828</v>
      </c>
      <c r="AN7">
        <f t="shared" si="10"/>
        <v>742.24891506179711</v>
      </c>
      <c r="AO7">
        <f t="shared" si="11"/>
        <v>-37.112445753089858</v>
      </c>
      <c r="AP7">
        <f t="shared" si="12"/>
        <v>-8.6032806461482618</v>
      </c>
      <c r="AQ7">
        <f t="shared" si="13"/>
        <v>-432.4124001033739</v>
      </c>
      <c r="AR7">
        <f t="shared" si="14"/>
        <v>264.12078855918514</v>
      </c>
      <c r="AS7">
        <f t="shared" si="15"/>
        <v>-34.384004663436301</v>
      </c>
      <c r="AT7">
        <f t="shared" si="16"/>
        <v>59.383425808243452</v>
      </c>
      <c r="AU7">
        <f t="shared" si="17"/>
        <v>289.12020970399232</v>
      </c>
      <c r="AW7">
        <v>4</v>
      </c>
      <c r="AX7">
        <f>(R7*SUMPRODUCT(K8:$K$23, X8:$X$23)-$AZ$3*SUMPRODUCT(K7:$K$22, W8:$W$23))/Z7</f>
        <v>258.01522271290679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1078.438774681415</v>
      </c>
      <c r="P8">
        <f t="shared" si="30"/>
        <v>53.92193873407075</v>
      </c>
      <c r="Q8" s="5">
        <f t="shared" si="31"/>
        <v>12.5</v>
      </c>
      <c r="R8">
        <f t="shared" si="0"/>
        <v>500000</v>
      </c>
      <c r="S8">
        <f t="shared" si="1"/>
        <v>302.51098938613018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246.62138868892313</v>
      </c>
      <c r="AC8">
        <f t="shared" si="2"/>
        <v>285.89762919138775</v>
      </c>
      <c r="AE8">
        <f t="shared" si="3"/>
        <v>1019.2128541681932</v>
      </c>
      <c r="AF8">
        <f t="shared" si="4"/>
        <v>-50.960642708409658</v>
      </c>
      <c r="AG8">
        <f t="shared" si="5"/>
        <v>-11.813522451347342</v>
      </c>
      <c r="AH8">
        <f t="shared" si="6"/>
        <v>-600.1287329348097</v>
      </c>
      <c r="AI8">
        <f t="shared" si="7"/>
        <v>356.30995607362649</v>
      </c>
      <c r="AJ8">
        <f t="shared" si="8"/>
        <v>-39.276240502464617</v>
      </c>
      <c r="AK8">
        <f t="shared" ref="AK8:AK23" si="32">G8*SUM(AB8:AB8, AE8:AF8)</f>
        <v>85.041152010409476</v>
      </c>
      <c r="AL8">
        <f t="shared" si="9"/>
        <v>402.07486758157137</v>
      </c>
      <c r="AN8">
        <f t="shared" si="10"/>
        <v>676.04519033161921</v>
      </c>
      <c r="AO8">
        <f t="shared" si="11"/>
        <v>-33.802259516580961</v>
      </c>
      <c r="AP8">
        <f t="shared" si="12"/>
        <v>-7.8359245582964574</v>
      </c>
      <c r="AQ8">
        <f t="shared" si="13"/>
        <v>-398.06615646689528</v>
      </c>
      <c r="AR8">
        <f t="shared" si="14"/>
        <v>236.34084978984654</v>
      </c>
      <c r="AS8">
        <f t="shared" si="15"/>
        <v>-26.051980582279214</v>
      </c>
      <c r="AT8">
        <f t="shared" si="16"/>
        <v>56.407904945251026</v>
      </c>
      <c r="AU8">
        <f t="shared" si="17"/>
        <v>266.69677415281836</v>
      </c>
      <c r="AW8">
        <v>5</v>
      </c>
      <c r="AX8">
        <f>(R8*SUMPRODUCT(K9:$K$23, X9:$X$23)-$AZ$3*SUMPRODUCT(K8:$K$22, W9:$W$23))/Z8</f>
        <v>302.51098938613018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1078.438774681415</v>
      </c>
      <c r="P9">
        <f t="shared" si="30"/>
        <v>53.92193873407075</v>
      </c>
      <c r="Q9" s="5">
        <f t="shared" si="31"/>
        <v>12.5</v>
      </c>
      <c r="R9">
        <f t="shared" si="0"/>
        <v>500000</v>
      </c>
      <c r="S9">
        <f t="shared" si="1"/>
        <v>337.7858408600402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285.89762919138775</v>
      </c>
      <c r="AC9">
        <f t="shared" si="2"/>
        <v>315.63535713806232</v>
      </c>
      <c r="AE9">
        <f t="shared" si="3"/>
        <v>1007.7195862663259</v>
      </c>
      <c r="AF9">
        <f t="shared" si="4"/>
        <v>-50.385979313316298</v>
      </c>
      <c r="AG9">
        <f t="shared" si="5"/>
        <v>-11.680305942310211</v>
      </c>
      <c r="AH9">
        <f t="shared" si="6"/>
        <v>-603.25138094637737</v>
      </c>
      <c r="AI9">
        <f t="shared" si="7"/>
        <v>342.4019200643221</v>
      </c>
      <c r="AJ9">
        <f t="shared" si="8"/>
        <v>-29.737727946674568</v>
      </c>
      <c r="AK9">
        <f t="shared" si="32"/>
        <v>87.026186530107822</v>
      </c>
      <c r="AL9">
        <f t="shared" si="9"/>
        <v>399.69037864775532</v>
      </c>
      <c r="AN9">
        <f t="shared" si="10"/>
        <v>615.73338524994563</v>
      </c>
      <c r="AO9">
        <f t="shared" si="11"/>
        <v>-30.786669262497281</v>
      </c>
      <c r="AP9">
        <f t="shared" si="12"/>
        <v>-7.1368607067174645</v>
      </c>
      <c r="AQ9">
        <f t="shared" si="13"/>
        <v>-368.59660168265367</v>
      </c>
      <c r="AR9">
        <f t="shared" si="14"/>
        <v>209.21325359807724</v>
      </c>
      <c r="AS9">
        <f t="shared" si="15"/>
        <v>-18.170245123536418</v>
      </c>
      <c r="AT9">
        <f t="shared" si="16"/>
        <v>53.174443732023256</v>
      </c>
      <c r="AU9">
        <f t="shared" si="17"/>
        <v>244.21745220656405</v>
      </c>
      <c r="AW9">
        <v>6</v>
      </c>
      <c r="AX9">
        <f>(R9*SUMPRODUCT(K10:$K$23, X10:$X$23)-$AZ$3*SUMPRODUCT(K9:$K$22, W10:$W$23))/Z9</f>
        <v>337.7858408600402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1078.438774681415</v>
      </c>
      <c r="P10">
        <f t="shared" si="30"/>
        <v>53.92193873407075</v>
      </c>
      <c r="Q10" s="5">
        <f t="shared" si="31"/>
        <v>12.5</v>
      </c>
      <c r="R10">
        <f t="shared" si="0"/>
        <v>500000</v>
      </c>
      <c r="S10">
        <f t="shared" si="1"/>
        <v>363.93187049257483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315.63535713806232</v>
      </c>
      <c r="AC10">
        <f t="shared" si="2"/>
        <v>336.22364425995102</v>
      </c>
      <c r="AE10">
        <f t="shared" si="3"/>
        <v>996.3310287825409</v>
      </c>
      <c r="AF10">
        <f t="shared" si="4"/>
        <v>-49.816551439127046</v>
      </c>
      <c r="AG10">
        <f t="shared" si="5"/>
        <v>-11.548303113879484</v>
      </c>
      <c r="AH10">
        <f t="shared" si="6"/>
        <v>-607.99076030493427</v>
      </c>
      <c r="AI10">
        <f t="shared" si="7"/>
        <v>326.97541392460016</v>
      </c>
      <c r="AJ10">
        <f t="shared" si="8"/>
        <v>-20.588287121888698</v>
      </c>
      <c r="AK10">
        <f t="shared" si="32"/>
        <v>88.350488413703332</v>
      </c>
      <c r="AL10">
        <f t="shared" si="9"/>
        <v>394.73761521641478</v>
      </c>
      <c r="AN10">
        <f t="shared" si="10"/>
        <v>560.78814603524995</v>
      </c>
      <c r="AO10">
        <f t="shared" si="11"/>
        <v>-28.039407301762498</v>
      </c>
      <c r="AP10">
        <f t="shared" si="12"/>
        <v>-6.4999998052846593</v>
      </c>
      <c r="AQ10">
        <f t="shared" si="13"/>
        <v>-342.20956833452459</v>
      </c>
      <c r="AR10">
        <f t="shared" si="14"/>
        <v>184.03917059367822</v>
      </c>
      <c r="AS10">
        <f t="shared" si="15"/>
        <v>-11.588184078973747</v>
      </c>
      <c r="AT10">
        <f t="shared" si="16"/>
        <v>49.728358514912223</v>
      </c>
      <c r="AU10">
        <f t="shared" si="17"/>
        <v>222.17934502961668</v>
      </c>
      <c r="AW10">
        <v>7</v>
      </c>
      <c r="AX10">
        <f>(R10*SUMPRODUCT(K11:$K$23, X11:$X$23)-$AZ$3*SUMPRODUCT(K10:$K$22, W11:$W$23))/Z10</f>
        <v>363.93187049257483</v>
      </c>
    </row>
    <row r="11" spans="1:52" x14ac:dyDescent="0.25">
      <c r="A11" t="s">
        <v>33</v>
      </c>
      <c r="C11" s="24">
        <f>AU25</f>
        <v>1892.2046706014642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1078.438774681415</v>
      </c>
      <c r="P11">
        <f t="shared" si="30"/>
        <v>53.92193873407075</v>
      </c>
      <c r="Q11" s="5">
        <f t="shared" si="31"/>
        <v>12.5</v>
      </c>
      <c r="R11">
        <f t="shared" si="0"/>
        <v>500000</v>
      </c>
      <c r="S11">
        <f t="shared" si="1"/>
        <v>382.2765183439945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336.22364425995102</v>
      </c>
      <c r="AC11">
        <f t="shared" si="2"/>
        <v>349.17174762678769</v>
      </c>
      <c r="AE11">
        <f t="shared" si="3"/>
        <v>985.04703688116786</v>
      </c>
      <c r="AF11">
        <f t="shared" si="4"/>
        <v>-49.252351844058396</v>
      </c>
      <c r="AG11">
        <f t="shared" si="5"/>
        <v>-11.417512287289602</v>
      </c>
      <c r="AH11">
        <f t="shared" si="6"/>
        <v>-612.31181804349524</v>
      </c>
      <c r="AI11">
        <f t="shared" si="7"/>
        <v>312.06535470632468</v>
      </c>
      <c r="AJ11">
        <f t="shared" si="8"/>
        <v>-12.948103366836676</v>
      </c>
      <c r="AK11">
        <f t="shared" si="32"/>
        <v>89.041283050794249</v>
      </c>
      <c r="AL11">
        <f t="shared" si="9"/>
        <v>388.15853439028228</v>
      </c>
      <c r="AN11">
        <f t="shared" si="10"/>
        <v>510.73345307245137</v>
      </c>
      <c r="AO11">
        <f t="shared" si="11"/>
        <v>-25.536672653622571</v>
      </c>
      <c r="AP11">
        <f t="shared" si="12"/>
        <v>-5.9198243917848838</v>
      </c>
      <c r="AQ11">
        <f t="shared" si="13"/>
        <v>-317.47532602765563</v>
      </c>
      <c r="AR11">
        <f t="shared" si="14"/>
        <v>161.80162999938835</v>
      </c>
      <c r="AS11">
        <f t="shared" si="15"/>
        <v>-6.7134149900308762</v>
      </c>
      <c r="AT11">
        <f t="shared" si="16"/>
        <v>46.166690783132395</v>
      </c>
      <c r="AU11">
        <f t="shared" si="17"/>
        <v>201.25490579248989</v>
      </c>
      <c r="AW11">
        <v>8</v>
      </c>
      <c r="AX11">
        <f>(R11*SUMPRODUCT(K12:$K$23, X12:$X$23)-$AZ$3*SUMPRODUCT(K11:$K$22, W12:$W$23))/Z11</f>
        <v>382.2765183439945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1078.438774681415</v>
      </c>
      <c r="P12">
        <f t="shared" si="30"/>
        <v>53.92193873407075</v>
      </c>
      <c r="Q12" s="5">
        <f t="shared" si="31"/>
        <v>12.5</v>
      </c>
      <c r="R12">
        <f t="shared" si="0"/>
        <v>500000</v>
      </c>
      <c r="S12">
        <f t="shared" si="1"/>
        <v>392.26728432692181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349.17174762678769</v>
      </c>
      <c r="AC12">
        <f t="shared" si="2"/>
        <v>354.22834641890381</v>
      </c>
      <c r="AE12">
        <f t="shared" si="3"/>
        <v>973.86042408535457</v>
      </c>
      <c r="AF12">
        <f t="shared" si="4"/>
        <v>-48.69302120426773</v>
      </c>
      <c r="AG12">
        <f t="shared" si="5"/>
        <v>-11.287850165312419</v>
      </c>
      <c r="AH12">
        <f t="shared" si="6"/>
        <v>-619.47996417147192</v>
      </c>
      <c r="AI12">
        <f t="shared" si="7"/>
        <v>294.39958854430245</v>
      </c>
      <c r="AJ12">
        <f t="shared" si="8"/>
        <v>-5.0565987921161195</v>
      </c>
      <c r="AK12">
        <f t="shared" si="32"/>
        <v>89.203740535551233</v>
      </c>
      <c r="AL12">
        <f t="shared" si="9"/>
        <v>378.54673028773755</v>
      </c>
      <c r="AN12">
        <f t="shared" si="10"/>
        <v>465.13200154540294</v>
      </c>
      <c r="AO12">
        <f t="shared" si="11"/>
        <v>-23.256600077270146</v>
      </c>
      <c r="AP12">
        <f t="shared" si="12"/>
        <v>-5.391265740639855</v>
      </c>
      <c r="AQ12">
        <f t="shared" si="13"/>
        <v>-295.87397590673328</v>
      </c>
      <c r="AR12">
        <f t="shared" si="14"/>
        <v>140.61015982075963</v>
      </c>
      <c r="AS12">
        <f t="shared" si="15"/>
        <v>-2.4151160258904785</v>
      </c>
      <c r="AT12">
        <f t="shared" si="16"/>
        <v>42.605196139484143</v>
      </c>
      <c r="AU12">
        <f t="shared" si="17"/>
        <v>180.8002399343533</v>
      </c>
      <c r="AW12">
        <v>9</v>
      </c>
      <c r="AX12">
        <f>(R12*SUMPRODUCT(K13:$K$23, X13:$X$23)-$AZ$3*SUMPRODUCT(K12:$K$22, W13:$W$23))/Z12</f>
        <v>392.26728432692181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1078.438774681415</v>
      </c>
      <c r="P13">
        <f t="shared" si="30"/>
        <v>53.92193873407075</v>
      </c>
      <c r="Q13" s="5">
        <f t="shared" si="31"/>
        <v>12.5</v>
      </c>
      <c r="R13">
        <f t="shared" si="0"/>
        <v>500000</v>
      </c>
      <c r="S13">
        <f t="shared" si="1"/>
        <v>394.86160503010007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354.22834641890381</v>
      </c>
      <c r="AC13">
        <f t="shared" si="2"/>
        <v>352.51036818276702</v>
      </c>
      <c r="AE13">
        <f t="shared" si="3"/>
        <v>962.76985324146244</v>
      </c>
      <c r="AF13">
        <f t="shared" si="4"/>
        <v>-48.138492662073119</v>
      </c>
      <c r="AG13">
        <f t="shared" si="5"/>
        <v>-11.159301249228049</v>
      </c>
      <c r="AH13">
        <f t="shared" si="6"/>
        <v>-626.81657724983154</v>
      </c>
      <c r="AI13">
        <f t="shared" si="7"/>
        <v>276.65548208032976</v>
      </c>
      <c r="AJ13">
        <f t="shared" si="8"/>
        <v>1.717978236136787</v>
      </c>
      <c r="AK13">
        <f t="shared" si="32"/>
        <v>88.82017948988053</v>
      </c>
      <c r="AL13">
        <f t="shared" si="9"/>
        <v>367.19363980634705</v>
      </c>
      <c r="AN13">
        <f t="shared" si="10"/>
        <v>423.58849240780739</v>
      </c>
      <c r="AO13">
        <f t="shared" si="11"/>
        <v>-21.179424620390368</v>
      </c>
      <c r="AP13">
        <f t="shared" si="12"/>
        <v>-4.9097420079890606</v>
      </c>
      <c r="AQ13">
        <f t="shared" si="13"/>
        <v>-275.77960410740826</v>
      </c>
      <c r="AR13">
        <f t="shared" si="14"/>
        <v>121.7197216720197</v>
      </c>
      <c r="AS13">
        <f t="shared" si="15"/>
        <v>0.75585645789024802</v>
      </c>
      <c r="AT13">
        <f t="shared" si="16"/>
        <v>39.078088910697808</v>
      </c>
      <c r="AU13">
        <f t="shared" si="17"/>
        <v>161.55366704060773</v>
      </c>
      <c r="AW13">
        <v>10</v>
      </c>
      <c r="AX13">
        <f>(R13*SUMPRODUCT(K14:$K$23, X14:$X$23)-$AZ$3*SUMPRODUCT(K13:$K$22, W14:$W$23))/Z13</f>
        <v>394.86160503010007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1078.438774681415</v>
      </c>
      <c r="P14">
        <f t="shared" si="30"/>
        <v>53.92193873407075</v>
      </c>
      <c r="Q14" s="5">
        <f t="shared" si="31"/>
        <v>12.5</v>
      </c>
      <c r="R14">
        <f t="shared" si="0"/>
        <v>500000</v>
      </c>
      <c r="S14">
        <f t="shared" si="1"/>
        <v>389.95926018739647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352.51036818276702</v>
      </c>
      <c r="AC14">
        <f t="shared" si="2"/>
        <v>344.15612612193877</v>
      </c>
      <c r="AE14">
        <f t="shared" si="3"/>
        <v>951.76945093107406</v>
      </c>
      <c r="AF14">
        <f t="shared" si="4"/>
        <v>-47.588472546553703</v>
      </c>
      <c r="AG14">
        <f t="shared" si="5"/>
        <v>-11.031797461244835</v>
      </c>
      <c r="AH14">
        <f t="shared" si="6"/>
        <v>-636.43101963727452</v>
      </c>
      <c r="AI14">
        <f t="shared" si="7"/>
        <v>256.71816128600096</v>
      </c>
      <c r="AJ14">
        <f t="shared" si="8"/>
        <v>8.3542420608282555</v>
      </c>
      <c r="AK14">
        <f t="shared" si="32"/>
        <v>87.968394259710124</v>
      </c>
      <c r="AL14">
        <f t="shared" si="9"/>
        <v>353.04079760653934</v>
      </c>
      <c r="AN14">
        <f t="shared" si="10"/>
        <v>385.74081905496024</v>
      </c>
      <c r="AO14">
        <f t="shared" si="11"/>
        <v>-19.287040952748011</v>
      </c>
      <c r="AP14">
        <f t="shared" si="12"/>
        <v>-4.4710560779042963</v>
      </c>
      <c r="AQ14">
        <f t="shared" si="13"/>
        <v>-257.93790980232291</v>
      </c>
      <c r="AR14">
        <f t="shared" si="14"/>
        <v>104.04481222198503</v>
      </c>
      <c r="AS14">
        <f t="shared" si="15"/>
        <v>3.3858747745841073</v>
      </c>
      <c r="AT14">
        <f t="shared" si="16"/>
        <v>35.65254213559291</v>
      </c>
      <c r="AU14">
        <f t="shared" si="17"/>
        <v>143.08322913216205</v>
      </c>
      <c r="AW14">
        <v>11</v>
      </c>
      <c r="AX14">
        <f>(R14*SUMPRODUCT(K15:$K$23, X15:$X$23)-$AZ$3*SUMPRODUCT(K14:$K$22, W15:$W$23))/Z14</f>
        <v>389.95926018739647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1078.438774681415</v>
      </c>
      <c r="P15">
        <f t="shared" si="30"/>
        <v>53.92193873407075</v>
      </c>
      <c r="Q15" s="5">
        <f t="shared" si="31"/>
        <v>12.5</v>
      </c>
      <c r="R15">
        <f t="shared" si="0"/>
        <v>500000</v>
      </c>
      <c r="S15">
        <f t="shared" si="1"/>
        <v>375.98802604645988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344.15612612193877</v>
      </c>
      <c r="AC15">
        <f t="shared" si="2"/>
        <v>328.01734543148655</v>
      </c>
      <c r="AE15">
        <f t="shared" si="3"/>
        <v>940.84545138592057</v>
      </c>
      <c r="AF15">
        <f t="shared" si="4"/>
        <v>-47.042272569296031</v>
      </c>
      <c r="AG15">
        <f t="shared" si="5"/>
        <v>-10.905179244689373</v>
      </c>
      <c r="AH15">
        <f t="shared" si="6"/>
        <v>-652.00967772056276</v>
      </c>
      <c r="AI15">
        <f t="shared" si="7"/>
        <v>230.88832185137232</v>
      </c>
      <c r="AJ15">
        <f t="shared" si="8"/>
        <v>16.138780690452222</v>
      </c>
      <c r="AK15">
        <f t="shared" si="32"/>
        <v>86.657151345699432</v>
      </c>
      <c r="AL15">
        <f t="shared" si="9"/>
        <v>333.68425388752399</v>
      </c>
      <c r="AN15">
        <f t="shared" si="10"/>
        <v>351.2564387263285</v>
      </c>
      <c r="AO15">
        <f t="shared" si="11"/>
        <v>-17.562821936316425</v>
      </c>
      <c r="AP15">
        <f t="shared" si="12"/>
        <v>-4.0713535039355184</v>
      </c>
      <c r="AQ15">
        <f t="shared" si="13"/>
        <v>-243.42212323380244</v>
      </c>
      <c r="AR15">
        <f t="shared" si="14"/>
        <v>86.200140052274079</v>
      </c>
      <c r="AS15">
        <f t="shared" si="15"/>
        <v>6.0252729312374678</v>
      </c>
      <c r="AT15">
        <f t="shared" si="16"/>
        <v>32.352691217266965</v>
      </c>
      <c r="AU15">
        <f t="shared" si="17"/>
        <v>124.57810420077851</v>
      </c>
      <c r="AW15">
        <v>12</v>
      </c>
      <c r="AX15">
        <f>(R15*SUMPRODUCT(K16:$K$23, X16:$X$23)-$AZ$3*SUMPRODUCT(K15:$K$22, W16:$W$23))/Z15</f>
        <v>375.98802604645988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1078.438774681415</v>
      </c>
      <c r="P16">
        <f t="shared" si="30"/>
        <v>53.92193873407075</v>
      </c>
      <c r="Q16" s="5">
        <f t="shared" si="31"/>
        <v>12.5</v>
      </c>
      <c r="R16">
        <f t="shared" si="0"/>
        <v>500000</v>
      </c>
      <c r="S16">
        <f t="shared" si="1"/>
        <v>353.00377005734816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328.01734543148655</v>
      </c>
      <c r="AC16">
        <f t="shared" si="2"/>
        <v>304.41256652754635</v>
      </c>
      <c r="AE16">
        <f t="shared" si="3"/>
        <v>929.99096069217194</v>
      </c>
      <c r="AF16">
        <f t="shared" si="4"/>
        <v>-46.499548034608601</v>
      </c>
      <c r="AG16">
        <f t="shared" si="5"/>
        <v>-10.779366693381638</v>
      </c>
      <c r="AH16">
        <f t="shared" si="6"/>
        <v>-670.43035443369251</v>
      </c>
      <c r="AI16">
        <f t="shared" si="7"/>
        <v>202.28169153048918</v>
      </c>
      <c r="AJ16">
        <f t="shared" si="8"/>
        <v>23.604778903940201</v>
      </c>
      <c r="AK16">
        <f t="shared" si="32"/>
        <v>84.805613066233505</v>
      </c>
      <c r="AL16">
        <f t="shared" si="9"/>
        <v>310.69208350066287</v>
      </c>
      <c r="AN16">
        <f t="shared" si="10"/>
        <v>319.83567098440358</v>
      </c>
      <c r="AO16">
        <f t="shared" si="11"/>
        <v>-15.99178354922018</v>
      </c>
      <c r="AP16">
        <f t="shared" si="12"/>
        <v>-3.7071607412169416</v>
      </c>
      <c r="AQ16">
        <f t="shared" si="13"/>
        <v>-230.56949080345666</v>
      </c>
      <c r="AR16">
        <f t="shared" si="14"/>
        <v>69.567235890509806</v>
      </c>
      <c r="AS16">
        <f t="shared" si="15"/>
        <v>8.117982451744659</v>
      </c>
      <c r="AT16">
        <f t="shared" si="16"/>
        <v>29.16572451209074</v>
      </c>
      <c r="AU16">
        <f t="shared" si="17"/>
        <v>106.85094285434519</v>
      </c>
      <c r="AW16">
        <v>13</v>
      </c>
      <c r="AX16">
        <f>(R16*SUMPRODUCT(K17:$K$23, X17:$X$23)-$AZ$3*SUMPRODUCT(K16:$K$22, W17:$W$23))/Z16</f>
        <v>353.00377005734816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1078.438774681415</v>
      </c>
      <c r="P17">
        <f t="shared" si="30"/>
        <v>53.92193873407075</v>
      </c>
      <c r="Q17" s="5">
        <f t="shared" si="31"/>
        <v>12.5</v>
      </c>
      <c r="R17">
        <f t="shared" si="0"/>
        <v>500000</v>
      </c>
      <c r="S17">
        <f t="shared" si="1"/>
        <v>322.18403408933261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304.41256652754635</v>
      </c>
      <c r="AC17">
        <f t="shared" si="2"/>
        <v>274.61292103619041</v>
      </c>
      <c r="AE17">
        <f t="shared" si="3"/>
        <v>919.20514593792177</v>
      </c>
      <c r="AF17">
        <f t="shared" si="4"/>
        <v>-45.960257296896089</v>
      </c>
      <c r="AG17">
        <f t="shared" si="5"/>
        <v>-10.654350153181703</v>
      </c>
      <c r="AH17">
        <f t="shared" si="6"/>
        <v>-688.91493064470103</v>
      </c>
      <c r="AI17">
        <f t="shared" si="7"/>
        <v>173.67560784314298</v>
      </c>
      <c r="AJ17">
        <f t="shared" si="8"/>
        <v>29.799645491355932</v>
      </c>
      <c r="AK17">
        <f t="shared" si="32"/>
        <v>82.436021861800057</v>
      </c>
      <c r="AL17">
        <f t="shared" si="9"/>
        <v>285.91127519629896</v>
      </c>
      <c r="AN17">
        <f t="shared" si="10"/>
        <v>291.20765374262413</v>
      </c>
      <c r="AO17">
        <f t="shared" si="11"/>
        <v>-14.560382687131206</v>
      </c>
      <c r="AP17">
        <f t="shared" si="12"/>
        <v>-3.3753382734760566</v>
      </c>
      <c r="AQ17">
        <f t="shared" si="13"/>
        <v>-218.25084581810492</v>
      </c>
      <c r="AR17">
        <f t="shared" si="14"/>
        <v>55.021086963911934</v>
      </c>
      <c r="AS17">
        <f t="shared" si="15"/>
        <v>9.4406399749265386</v>
      </c>
      <c r="AT17">
        <f t="shared" si="16"/>
        <v>26.116042339771344</v>
      </c>
      <c r="AU17">
        <f t="shared" si="17"/>
        <v>90.577769278609807</v>
      </c>
      <c r="AW17">
        <v>14</v>
      </c>
      <c r="AX17">
        <f>(R17*SUMPRODUCT(K18:$K$23, X18:$X$23)-$AZ$3*SUMPRODUCT(K17:$K$22, W18:$W$23))/Z17</f>
        <v>322.18403408933261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1078.438774681415</v>
      </c>
      <c r="P18">
        <f t="shared" si="30"/>
        <v>53.92193873407075</v>
      </c>
      <c r="Q18" s="5">
        <f t="shared" si="31"/>
        <v>12.5</v>
      </c>
      <c r="R18">
        <f t="shared" si="0"/>
        <v>500000</v>
      </c>
      <c r="S18">
        <f t="shared" si="1"/>
        <v>284.30885352753273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274.61292103619041</v>
      </c>
      <c r="AC18">
        <f t="shared" si="2"/>
        <v>239.50405742330636</v>
      </c>
      <c r="AE18">
        <f t="shared" si="3"/>
        <v>908.48546928491862</v>
      </c>
      <c r="AF18">
        <f t="shared" si="4"/>
        <v>-45.424273464245928</v>
      </c>
      <c r="AG18">
        <f t="shared" si="5"/>
        <v>-10.530100208439015</v>
      </c>
      <c r="AH18">
        <f t="shared" si="6"/>
        <v>-708.2577284348946</v>
      </c>
      <c r="AI18">
        <f t="shared" si="7"/>
        <v>144.27336717733908</v>
      </c>
      <c r="AJ18">
        <f t="shared" si="8"/>
        <v>35.108863612884051</v>
      </c>
      <c r="AK18">
        <f t="shared" si="32"/>
        <v>79.637188179980427</v>
      </c>
      <c r="AL18">
        <f t="shared" si="9"/>
        <v>259.01941897020356</v>
      </c>
      <c r="AN18">
        <f t="shared" si="10"/>
        <v>265.12488350623022</v>
      </c>
      <c r="AO18">
        <f t="shared" si="11"/>
        <v>-13.25624417531151</v>
      </c>
      <c r="AP18">
        <f t="shared" si="12"/>
        <v>-3.0730173298960759</v>
      </c>
      <c r="AQ18">
        <f t="shared" si="13"/>
        <v>-206.69207608954969</v>
      </c>
      <c r="AR18">
        <f t="shared" si="14"/>
        <v>42.103545911472928</v>
      </c>
      <c r="AS18">
        <f t="shared" si="15"/>
        <v>10.245880303103414</v>
      </c>
      <c r="AT18">
        <f t="shared" si="16"/>
        <v>23.240658164406312</v>
      </c>
      <c r="AU18">
        <f t="shared" si="17"/>
        <v>75.590084378982652</v>
      </c>
      <c r="AW18">
        <v>15</v>
      </c>
      <c r="AX18">
        <f>(R18*SUMPRODUCT(K19:$K$23, X19:$X$23)-$AZ$3*SUMPRODUCT(K18:$K$22, W19:$W$23))/Z18</f>
        <v>284.30885352753273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1078.438774681415</v>
      </c>
      <c r="P19">
        <f t="shared" si="30"/>
        <v>53.92193873407075</v>
      </c>
      <c r="Q19" s="5">
        <f t="shared" si="31"/>
        <v>12.5</v>
      </c>
      <c r="R19">
        <f t="shared" si="0"/>
        <v>500000</v>
      </c>
      <c r="S19">
        <f t="shared" si="1"/>
        <v>239.14614597032488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239.50405742330636</v>
      </c>
      <c r="AC19">
        <f t="shared" si="2"/>
        <v>199.09421432711417</v>
      </c>
      <c r="AE19">
        <f t="shared" si="3"/>
        <v>897.82304320193828</v>
      </c>
      <c r="AF19">
        <f t="shared" si="4"/>
        <v>-44.891152160096908</v>
      </c>
      <c r="AG19">
        <f t="shared" si="5"/>
        <v>-10.406513845294173</v>
      </c>
      <c r="AH19">
        <f t="shared" si="6"/>
        <v>-731.41444241804891</v>
      </c>
      <c r="AI19">
        <f t="shared" si="7"/>
        <v>111.11093477849829</v>
      </c>
      <c r="AJ19">
        <f t="shared" si="8"/>
        <v>40.409843096192191</v>
      </c>
      <c r="AK19">
        <f t="shared" si="32"/>
        <v>76.470516392560342</v>
      </c>
      <c r="AL19">
        <f t="shared" si="9"/>
        <v>227.99129426725082</v>
      </c>
      <c r="AN19">
        <f t="shared" si="10"/>
        <v>241.36006824786296</v>
      </c>
      <c r="AO19">
        <f t="shared" si="11"/>
        <v>-12.068003412393146</v>
      </c>
      <c r="AP19">
        <f t="shared" si="12"/>
        <v>-2.7975634073334841</v>
      </c>
      <c r="AQ19">
        <f t="shared" si="13"/>
        <v>-196.62475927317769</v>
      </c>
      <c r="AR19">
        <f t="shared" si="14"/>
        <v>29.869742154958651</v>
      </c>
      <c r="AS19">
        <f t="shared" si="15"/>
        <v>10.86330158423954</v>
      </c>
      <c r="AT19">
        <f t="shared" si="16"/>
        <v>20.557424088419566</v>
      </c>
      <c r="AU19">
        <f t="shared" si="17"/>
        <v>61.290467827617761</v>
      </c>
      <c r="AW19">
        <v>16</v>
      </c>
      <c r="AX19">
        <f>(R19*SUMPRODUCT(K20:$K$23, X20:$X$23)-$AZ$3*SUMPRODUCT(K19:$K$22, W20:$W$23))/Z19</f>
        <v>239.14614597032488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1078.438774681415</v>
      </c>
      <c r="P20">
        <f t="shared" si="30"/>
        <v>53.92193873407075</v>
      </c>
      <c r="Q20" s="5">
        <f t="shared" si="31"/>
        <v>12.5</v>
      </c>
      <c r="R20">
        <f t="shared" si="0"/>
        <v>500000</v>
      </c>
      <c r="S20">
        <f t="shared" si="1"/>
        <v>188.12069481535156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199.09421432711417</v>
      </c>
      <c r="AC20">
        <f t="shared" si="2"/>
        <v>154.76488785426159</v>
      </c>
      <c r="AE20">
        <f t="shared" si="3"/>
        <v>887.22006999325765</v>
      </c>
      <c r="AF20">
        <f t="shared" si="4"/>
        <v>-44.361003499662878</v>
      </c>
      <c r="AG20">
        <f t="shared" si="5"/>
        <v>-10.283616590280637</v>
      </c>
      <c r="AH20">
        <f t="shared" si="6"/>
        <v>-753.2846624238025</v>
      </c>
      <c r="AI20">
        <f t="shared" si="7"/>
        <v>79.290787479511664</v>
      </c>
      <c r="AJ20">
        <f t="shared" si="8"/>
        <v>44.329326472852586</v>
      </c>
      <c r="AK20">
        <f t="shared" si="32"/>
        <v>72.936729657449632</v>
      </c>
      <c r="AL20">
        <f t="shared" si="9"/>
        <v>196.55684360981388</v>
      </c>
      <c r="AN20">
        <f t="shared" si="10"/>
        <v>219.70917678450934</v>
      </c>
      <c r="AO20">
        <f t="shared" si="11"/>
        <v>-10.985458839225466</v>
      </c>
      <c r="AP20">
        <f t="shared" si="12"/>
        <v>-2.5466116151263933</v>
      </c>
      <c r="AQ20">
        <f t="shared" si="13"/>
        <v>-186.54171457909919</v>
      </c>
      <c r="AR20">
        <f t="shared" si="14"/>
        <v>19.635391751058311</v>
      </c>
      <c r="AS20">
        <f t="shared" si="15"/>
        <v>10.977614411761689</v>
      </c>
      <c r="AT20">
        <f t="shared" si="16"/>
        <v>18.061887205182753</v>
      </c>
      <c r="AU20">
        <f t="shared" si="17"/>
        <v>48.674893368002749</v>
      </c>
      <c r="AW20">
        <v>17</v>
      </c>
      <c r="AX20">
        <f>(R20*SUMPRODUCT(K21:$K$23, X21:$X$23)-$AZ$3*SUMPRODUCT(K20:$K$22, W21:$W$23))/Z20</f>
        <v>188.12069481535156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1078.438774681415</v>
      </c>
      <c r="P21">
        <f t="shared" si="30"/>
        <v>53.92193873407075</v>
      </c>
      <c r="Q21" s="5">
        <f t="shared" si="31"/>
        <v>12.5</v>
      </c>
      <c r="R21">
        <f t="shared" si="0"/>
        <v>500000</v>
      </c>
      <c r="S21">
        <f t="shared" si="1"/>
        <v>130.98359114666692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154.76488785426159</v>
      </c>
      <c r="AC21">
        <f t="shared" si="2"/>
        <v>106.47709665161453</v>
      </c>
      <c r="AE21">
        <f t="shared" si="3"/>
        <v>876.66728816454327</v>
      </c>
      <c r="AF21">
        <f t="shared" si="4"/>
        <v>-43.833364408227162</v>
      </c>
      <c r="AG21">
        <f t="shared" si="5"/>
        <v>-10.161301094996356</v>
      </c>
      <c r="AH21">
        <f t="shared" si="6"/>
        <v>-779.17317525901933</v>
      </c>
      <c r="AI21">
        <f t="shared" si="7"/>
        <v>43.499447402300461</v>
      </c>
      <c r="AJ21">
        <f t="shared" si="8"/>
        <v>48.287791202647057</v>
      </c>
      <c r="AK21">
        <f t="shared" si="32"/>
        <v>69.131916812740457</v>
      </c>
      <c r="AL21">
        <f t="shared" si="9"/>
        <v>160.91915541768799</v>
      </c>
      <c r="AN21">
        <f t="shared" si="10"/>
        <v>199.98333566412788</v>
      </c>
      <c r="AO21">
        <f t="shared" si="11"/>
        <v>-9.9991667832063929</v>
      </c>
      <c r="AP21">
        <f t="shared" si="12"/>
        <v>-2.3179727532887249</v>
      </c>
      <c r="AQ21">
        <f t="shared" si="13"/>
        <v>-177.74320172770305</v>
      </c>
      <c r="AR21">
        <f t="shared" si="14"/>
        <v>9.9229943999297099</v>
      </c>
      <c r="AS21">
        <f t="shared" si="15"/>
        <v>11.01530043031079</v>
      </c>
      <c r="AT21">
        <f t="shared" si="16"/>
        <v>15.770214666059214</v>
      </c>
      <c r="AU21">
        <f t="shared" si="17"/>
        <v>36.708509496299719</v>
      </c>
      <c r="AW21">
        <v>18</v>
      </c>
      <c r="AX21">
        <f>(R21*SUMPRODUCT(K22:$K$23, X22:$X$23)-$AZ$3*SUMPRODUCT(K21:$K$22, W22:$W$23))/Z21</f>
        <v>130.98359114666692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1078.438774681415</v>
      </c>
      <c r="P22">
        <f t="shared" si="30"/>
        <v>53.92193873407075</v>
      </c>
      <c r="Q22" s="5">
        <f t="shared" si="31"/>
        <v>12.5</v>
      </c>
      <c r="R22">
        <f t="shared" si="0"/>
        <v>500000</v>
      </c>
      <c r="S22">
        <f t="shared" si="1"/>
        <v>68.198753157849225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106.47709665161453</v>
      </c>
      <c r="AC22">
        <f t="shared" si="2"/>
        <v>54.774611081754003</v>
      </c>
      <c r="AE22">
        <f t="shared" si="3"/>
        <v>866.16047542592287</v>
      </c>
      <c r="AF22">
        <f t="shared" si="4"/>
        <v>-43.308023771296142</v>
      </c>
      <c r="AG22">
        <f t="shared" si="5"/>
        <v>-10.03951841959918</v>
      </c>
      <c r="AH22">
        <f t="shared" si="6"/>
        <v>-806.78657788847693</v>
      </c>
      <c r="AI22">
        <f t="shared" si="7"/>
        <v>6.0263553465506448</v>
      </c>
      <c r="AJ22">
        <f t="shared" si="8"/>
        <v>51.702485569860528</v>
      </c>
      <c r="AK22">
        <f t="shared" si="32"/>
        <v>65.053068381436887</v>
      </c>
      <c r="AL22">
        <f t="shared" si="9"/>
        <v>122.78190929784806</v>
      </c>
      <c r="AN22">
        <f t="shared" si="10"/>
        <v>182.01179618573045</v>
      </c>
      <c r="AO22">
        <f t="shared" si="11"/>
        <v>-9.1005898092865216</v>
      </c>
      <c r="AP22">
        <f t="shared" si="12"/>
        <v>-2.1096677027342037</v>
      </c>
      <c r="AQ22">
        <f t="shared" si="13"/>
        <v>-169.53518238962761</v>
      </c>
      <c r="AR22">
        <f t="shared" si="14"/>
        <v>1.266356284082107</v>
      </c>
      <c r="AS22">
        <f t="shared" si="15"/>
        <v>10.864571326935293</v>
      </c>
      <c r="AT22">
        <f t="shared" si="16"/>
        <v>13.670013997898144</v>
      </c>
      <c r="AU22">
        <f t="shared" si="17"/>
        <v>25.800941608915544</v>
      </c>
      <c r="AW22">
        <v>19</v>
      </c>
      <c r="AX22">
        <f>(R22*SUMPRODUCT(K23:$K$23, X23:$X$23)-$AZ$3*SUMPRODUCT(K22:$K$22, W23:$W$23))/Z22</f>
        <v>68.198753157849225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1078.438774681415</v>
      </c>
      <c r="P23">
        <f t="shared" si="30"/>
        <v>53.92193873407075</v>
      </c>
      <c r="Q23" s="5">
        <f t="shared" si="31"/>
        <v>12.5</v>
      </c>
      <c r="R23">
        <f t="shared" si="0"/>
        <v>500000</v>
      </c>
      <c r="S23">
        <f t="shared" si="1"/>
        <v>69.032964063503982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54.774611081754003</v>
      </c>
      <c r="AC23">
        <f t="shared" si="2"/>
        <v>54.774611081754003</v>
      </c>
      <c r="AE23">
        <f t="shared" si="3"/>
        <v>855.69358436236189</v>
      </c>
      <c r="AF23">
        <f t="shared" si="4"/>
        <v>-42.784679218118093</v>
      </c>
      <c r="AG23">
        <f t="shared" si="5"/>
        <v>-9.9181984695323226</v>
      </c>
      <c r="AH23">
        <f t="shared" si="6"/>
        <v>-836.99063483461578</v>
      </c>
      <c r="AI23">
        <f t="shared" si="7"/>
        <v>-33.999928159904243</v>
      </c>
      <c r="AJ23">
        <f t="shared" si="8"/>
        <v>0</v>
      </c>
      <c r="AK23">
        <f t="shared" si="32"/>
        <v>60.737846135819851</v>
      </c>
      <c r="AL23">
        <f t="shared" si="9"/>
        <v>26.737917975915607</v>
      </c>
      <c r="AN23">
        <f t="shared" si="10"/>
        <v>165.63862483100215</v>
      </c>
      <c r="AO23">
        <f t="shared" si="11"/>
        <v>-8.2819312415501063</v>
      </c>
      <c r="AP23">
        <f t="shared" si="12"/>
        <v>-1.9198890646334323</v>
      </c>
      <c r="AQ23">
        <f t="shared" si="13"/>
        <v>-162.01825078978737</v>
      </c>
      <c r="AR23">
        <f t="shared" si="14"/>
        <v>-6.5814462649687675</v>
      </c>
      <c r="AS23">
        <f t="shared" si="15"/>
        <v>0</v>
      </c>
      <c r="AT23">
        <f t="shared" si="16"/>
        <v>11.757168094968266</v>
      </c>
      <c r="AU23">
        <f t="shared" si="17"/>
        <v>5.1757218299994978</v>
      </c>
      <c r="AW23">
        <v>20</v>
      </c>
      <c r="AX23">
        <f>(R23*SUMPRODUCT(K$23:$K24, X$23:$X24)-$AZ$3*SUMPRODUCT(K$22:$K23, W$23:$W24))/Z23</f>
        <v>69.032964063503982</v>
      </c>
    </row>
    <row r="25" spans="5:50" x14ac:dyDescent="0.25">
      <c r="AN25" s="6">
        <f t="shared" ref="AN25:AU25" si="33">SUM(AN3:AN23)</f>
        <v>9404.2090041037372</v>
      </c>
      <c r="AO25" s="6">
        <f t="shared" si="33"/>
        <v>-1279.0395312162482</v>
      </c>
      <c r="AP25" s="6">
        <f t="shared" si="33"/>
        <v>-721.45955416703396</v>
      </c>
      <c r="AQ25" s="6">
        <f t="shared" si="33"/>
        <v>-6022.2598825326031</v>
      </c>
      <c r="AR25" s="6">
        <f t="shared" si="33"/>
        <v>1381.4500361878527</v>
      </c>
      <c r="AS25" s="6">
        <f t="shared" si="33"/>
        <v>-188.1522756503918</v>
      </c>
      <c r="AT25" s="6">
        <f t="shared" si="33"/>
        <v>698.90691006400311</v>
      </c>
      <c r="AU25" s="7">
        <f t="shared" si="33"/>
        <v>1892.2046706014642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5" priority="1" operator="lessThan">
      <formula>0</formula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21568-C2C0-4D00-993E-75032D7A7E13}">
  <sheetPr codeName="Sheet62"/>
  <dimension ref="A1:AZ29"/>
  <sheetViews>
    <sheetView workbookViewId="0">
      <selection activeCell="B1" sqref="B1"/>
    </sheetView>
  </sheetViews>
  <sheetFormatPr defaultRowHeight="15" x14ac:dyDescent="0.25"/>
  <cols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'T.35.04.D'!C3*(1+C12)</f>
        <v>2542.856198905436</v>
      </c>
      <c r="K3">
        <v>1</v>
      </c>
      <c r="L3" s="2">
        <v>0</v>
      </c>
      <c r="O3">
        <f>$C$3</f>
        <v>2542.856198905436</v>
      </c>
      <c r="P3">
        <f>O3*B5</f>
        <v>2034.2849591243489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2542.856198905436</v>
      </c>
      <c r="AF3">
        <f t="shared" ref="AF3:AF23" si="4">-$Z3*P3</f>
        <v>-2034.2849591243489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-116.38573091891294</v>
      </c>
      <c r="AJ3">
        <f t="shared" ref="AJ3:AJ23" si="8">AB3-AC3</f>
        <v>0</v>
      </c>
      <c r="AL3">
        <f t="shared" ref="AL3:AL23" si="9">SUM(AI3:AK3)</f>
        <v>-116.38573091891294</v>
      </c>
      <c r="AN3">
        <f t="shared" ref="AN3:AN23" si="10">AE3*$K3</f>
        <v>2542.856198905436</v>
      </c>
      <c r="AO3">
        <f t="shared" ref="AO3:AO23" si="11">AF3*$K3</f>
        <v>-2034.2849591243489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-116.38573091891294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-116.38573091891294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1129.9307183482297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500000</v>
      </c>
      <c r="S4">
        <f t="shared" si="1"/>
        <v>496.16827403579396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490.51778320816447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-490.51778320816447</v>
      </c>
      <c r="AK4">
        <f>G4*MAX(0, SUM(AB4, AE4:AF4))</f>
        <v>0</v>
      </c>
      <c r="AL4">
        <f t="shared" si="9"/>
        <v>-1184.6452832081645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-639.41293514006463</v>
      </c>
      <c r="AR4">
        <f t="shared" si="14"/>
        <v>-639.41293514006463</v>
      </c>
      <c r="AS4">
        <f t="shared" si="15"/>
        <v>-451.85274391164501</v>
      </c>
      <c r="AT4">
        <f t="shared" si="16"/>
        <v>0</v>
      </c>
      <c r="AU4">
        <f t="shared" si="17"/>
        <v>-1091.2656790517096</v>
      </c>
      <c r="AW4">
        <v>1</v>
      </c>
      <c r="AX4">
        <f>(R4*SUMPRODUCT(K5:$K$23, X5:$X$23)-$AZ$3*SUMPRODUCT(K4:$K$22, W5:$W$23))/Z4</f>
        <v>496.16827403579396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1.4257860000000001E-3</v>
      </c>
      <c r="O5">
        <f t="shared" ref="O5:O23" si="29">$C$3</f>
        <v>2542.856198905436</v>
      </c>
      <c r="P5">
        <f t="shared" ref="P5:P23" si="30">O5*$C$5</f>
        <v>127.14280994527181</v>
      </c>
      <c r="Q5" s="5">
        <f t="shared" ref="Q5:Q23" si="31">$C$8</f>
        <v>12.5</v>
      </c>
      <c r="R5">
        <f t="shared" si="0"/>
        <v>500000</v>
      </c>
      <c r="S5">
        <f t="shared" si="1"/>
        <v>942.87033473923259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490.51778320816447</v>
      </c>
      <c r="AC5">
        <f t="shared" si="2"/>
        <v>921.48233833075938</v>
      </c>
      <c r="AE5">
        <f t="shared" si="3"/>
        <v>2485.174249176373</v>
      </c>
      <c r="AF5">
        <f t="shared" si="4"/>
        <v>-124.25871245881865</v>
      </c>
      <c r="AG5">
        <f t="shared" si="5"/>
        <v>-12.216450984556793</v>
      </c>
      <c r="AH5">
        <f t="shared" si="6"/>
        <v>-704.77439272828508</v>
      </c>
      <c r="AI5">
        <f t="shared" si="7"/>
        <v>1643.9246930047125</v>
      </c>
      <c r="AJ5">
        <f t="shared" si="8"/>
        <v>-430.9645551225949</v>
      </c>
      <c r="AK5">
        <f>G5*SUM(AB5, AE5:AF5)</f>
        <v>199.60033239480035</v>
      </c>
      <c r="AL5">
        <f t="shared" si="9"/>
        <v>1412.5604702769178</v>
      </c>
      <c r="AN5">
        <f t="shared" si="10"/>
        <v>2108.8280953487974</v>
      </c>
      <c r="AO5">
        <f t="shared" si="11"/>
        <v>-105.44140476743986</v>
      </c>
      <c r="AP5">
        <f t="shared" si="12"/>
        <v>-10.366434092186058</v>
      </c>
      <c r="AQ5">
        <f t="shared" si="13"/>
        <v>-598.04580735550485</v>
      </c>
      <c r="AR5">
        <f t="shared" si="14"/>
        <v>1394.9744491336664</v>
      </c>
      <c r="AS5">
        <f t="shared" si="15"/>
        <v>-365.70078023431341</v>
      </c>
      <c r="AT5">
        <f t="shared" si="16"/>
        <v>169.37355154658241</v>
      </c>
      <c r="AU5">
        <f t="shared" si="17"/>
        <v>1198.6472204459355</v>
      </c>
      <c r="AW5">
        <v>2</v>
      </c>
      <c r="AX5">
        <f>(R5*SUMPRODUCT(K6:$K$23, X6:$X$23)-$AZ$3*SUMPRODUCT(K5:$K$22, W6:$W$23))/Z5</f>
        <v>942.87033473923259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1.477569E-3</v>
      </c>
      <c r="O6">
        <f t="shared" si="29"/>
        <v>2542.856198905436</v>
      </c>
      <c r="P6">
        <f t="shared" si="30"/>
        <v>127.14280994527181</v>
      </c>
      <c r="Q6" s="5">
        <f t="shared" si="31"/>
        <v>12.5</v>
      </c>
      <c r="R6">
        <f t="shared" si="0"/>
        <v>500000</v>
      </c>
      <c r="S6">
        <f t="shared" si="1"/>
        <v>1339.5735743594792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921.48233833075938</v>
      </c>
      <c r="AC6">
        <f t="shared" si="2"/>
        <v>1294.1605111601011</v>
      </c>
      <c r="AE6">
        <f t="shared" si="3"/>
        <v>2456.650490254428</v>
      </c>
      <c r="AF6">
        <f t="shared" si="4"/>
        <v>-122.83252451272139</v>
      </c>
      <c r="AG6">
        <f t="shared" si="5"/>
        <v>-12.076235825446426</v>
      </c>
      <c r="AH6">
        <f t="shared" si="6"/>
        <v>-722.0259705920239</v>
      </c>
      <c r="AI6">
        <f t="shared" si="7"/>
        <v>1599.7157593242364</v>
      </c>
      <c r="AJ6">
        <f t="shared" si="8"/>
        <v>-372.67817282934175</v>
      </c>
      <c r="AK6">
        <f>G6*SUM(AB6, AE6:AF6)</f>
        <v>227.87102128507266</v>
      </c>
      <c r="AL6">
        <f t="shared" si="9"/>
        <v>1454.9086077799673</v>
      </c>
      <c r="AN6">
        <f t="shared" si="10"/>
        <v>1920.3035044956039</v>
      </c>
      <c r="AO6">
        <f t="shared" si="11"/>
        <v>-96.015175224780194</v>
      </c>
      <c r="AP6">
        <f t="shared" si="12"/>
        <v>-9.4396976976234068</v>
      </c>
      <c r="AQ6">
        <f t="shared" si="13"/>
        <v>-564.39001281012781</v>
      </c>
      <c r="AR6">
        <f t="shared" si="14"/>
        <v>1250.4586187630728</v>
      </c>
      <c r="AS6">
        <f t="shared" si="15"/>
        <v>-291.31339772272003</v>
      </c>
      <c r="AT6">
        <f t="shared" si="16"/>
        <v>178.12119488816595</v>
      </c>
      <c r="AU6">
        <f t="shared" si="17"/>
        <v>1137.2664159285187</v>
      </c>
      <c r="AW6">
        <v>3</v>
      </c>
      <c r="AX6">
        <f>(R6*SUMPRODUCT(K7:$K$23, X7:$X$23)-$AZ$3*SUMPRODUCT(K6:$K$22, W7:$W$23))/Z6</f>
        <v>1339.5735743594792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1.5369540000000001E-3</v>
      </c>
      <c r="O7">
        <f t="shared" si="29"/>
        <v>2542.856198905436</v>
      </c>
      <c r="P7">
        <f t="shared" si="30"/>
        <v>127.14280994527181</v>
      </c>
      <c r="Q7" s="5">
        <f t="shared" si="31"/>
        <v>12.5</v>
      </c>
      <c r="R7">
        <f t="shared" si="0"/>
        <v>500000</v>
      </c>
      <c r="S7">
        <f t="shared" si="1"/>
        <v>1688.9485314169006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1294.1605111601011</v>
      </c>
      <c r="AC7">
        <f t="shared" si="2"/>
        <v>1612.8665139742561</v>
      </c>
      <c r="AE7">
        <f t="shared" si="3"/>
        <v>2428.3082265542853</v>
      </c>
      <c r="AF7">
        <f t="shared" si="4"/>
        <v>-121.41541132771427</v>
      </c>
      <c r="AG7">
        <f t="shared" si="5"/>
        <v>-11.936912848235098</v>
      </c>
      <c r="AH7">
        <f t="shared" si="6"/>
        <v>-742.42475827452745</v>
      </c>
      <c r="AI7">
        <f t="shared" si="7"/>
        <v>1552.5311441038089</v>
      </c>
      <c r="AJ7">
        <f t="shared" si="8"/>
        <v>-318.706002814155</v>
      </c>
      <c r="AK7">
        <f>G7*SUM(AB7, AE7:AF7)</f>
        <v>252.07373284706708</v>
      </c>
      <c r="AL7">
        <f t="shared" si="9"/>
        <v>1485.8988741367209</v>
      </c>
      <c r="AN7">
        <f t="shared" si="10"/>
        <v>1748.5275489357659</v>
      </c>
      <c r="AO7">
        <f t="shared" si="11"/>
        <v>-87.426377446788294</v>
      </c>
      <c r="AP7">
        <f t="shared" si="12"/>
        <v>-8.5952931082399271</v>
      </c>
      <c r="AQ7">
        <f t="shared" si="13"/>
        <v>-534.59034922310252</v>
      </c>
      <c r="AR7">
        <f t="shared" si="14"/>
        <v>1117.9155291576355</v>
      </c>
      <c r="AS7">
        <f t="shared" si="15"/>
        <v>-229.48743484779854</v>
      </c>
      <c r="AT7">
        <f t="shared" si="16"/>
        <v>181.5082045295365</v>
      </c>
      <c r="AU7">
        <f t="shared" si="17"/>
        <v>1069.9362988393734</v>
      </c>
      <c r="AW7">
        <v>4</v>
      </c>
      <c r="AX7">
        <f>(R7*SUMPRODUCT(K8:$K$23, X8:$X$23)-$AZ$3*SUMPRODUCT(K7:$K$22, W8:$W$23))/Z7</f>
        <v>1688.9485314169006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1.5977630000000001E-3</v>
      </c>
      <c r="O8">
        <f t="shared" si="29"/>
        <v>2542.856198905436</v>
      </c>
      <c r="P8">
        <f t="shared" si="30"/>
        <v>127.14280994527181</v>
      </c>
      <c r="Q8" s="5">
        <f t="shared" si="31"/>
        <v>12.5</v>
      </c>
      <c r="R8">
        <f t="shared" si="0"/>
        <v>500000</v>
      </c>
      <c r="S8">
        <f t="shared" si="1"/>
        <v>1995.8142703719795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1612.8665139742561</v>
      </c>
      <c r="AC8">
        <f t="shared" si="2"/>
        <v>1883.8046010394928</v>
      </c>
      <c r="AE8">
        <f t="shared" si="3"/>
        <v>2400.145283251758</v>
      </c>
      <c r="AF8">
        <f t="shared" si="4"/>
        <v>-120.00726416258792</v>
      </c>
      <c r="AG8">
        <f t="shared" si="5"/>
        <v>-11.798471362069613</v>
      </c>
      <c r="AH8">
        <f t="shared" si="6"/>
        <v>-762.89430732538619</v>
      </c>
      <c r="AI8">
        <f t="shared" si="7"/>
        <v>1505.4452404017143</v>
      </c>
      <c r="AJ8">
        <f t="shared" si="8"/>
        <v>-270.93808706523669</v>
      </c>
      <c r="AK8">
        <f t="shared" ref="AK8:AK23" si="32">G8*SUM(AB8:AB8, AE8:AF8)</f>
        <v>272.51031731443987</v>
      </c>
      <c r="AL8">
        <f t="shared" si="9"/>
        <v>1507.0174706509174</v>
      </c>
      <c r="AN8">
        <f t="shared" si="10"/>
        <v>1592.0194375528413</v>
      </c>
      <c r="AO8">
        <f t="shared" si="11"/>
        <v>-79.600971877642067</v>
      </c>
      <c r="AP8">
        <f t="shared" si="12"/>
        <v>-7.8259411515195039</v>
      </c>
      <c r="AQ8">
        <f t="shared" si="13"/>
        <v>-506.02877023133476</v>
      </c>
      <c r="AR8">
        <f t="shared" si="14"/>
        <v>998.56375429234481</v>
      </c>
      <c r="AS8">
        <f t="shared" si="15"/>
        <v>-179.71357983665712</v>
      </c>
      <c r="AT8">
        <f t="shared" si="16"/>
        <v>180.75644217274407</v>
      </c>
      <c r="AU8">
        <f t="shared" si="17"/>
        <v>999.60661662843177</v>
      </c>
      <c r="AW8">
        <v>5</v>
      </c>
      <c r="AX8">
        <f>(R8*SUMPRODUCT(K9:$K$23, X9:$X$23)-$AZ$3*SUMPRODUCT(K8:$K$22, W9:$W$23))/Z8</f>
        <v>1995.8142703719795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1.661898E-3</v>
      </c>
      <c r="O9">
        <f t="shared" si="29"/>
        <v>2542.856198905436</v>
      </c>
      <c r="P9">
        <f t="shared" si="30"/>
        <v>127.14280994527181</v>
      </c>
      <c r="Q9" s="5">
        <f t="shared" si="31"/>
        <v>12.5</v>
      </c>
      <c r="R9">
        <f t="shared" si="0"/>
        <v>500000</v>
      </c>
      <c r="S9">
        <f t="shared" si="1"/>
        <v>2263.9774109047021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1883.8046010394928</v>
      </c>
      <c r="AC9">
        <f t="shared" si="2"/>
        <v>2111.9972941994665</v>
      </c>
      <c r="AE9">
        <f t="shared" si="3"/>
        <v>2372.1550337732951</v>
      </c>
      <c r="AF9">
        <f t="shared" si="4"/>
        <v>-118.60775168866476</v>
      </c>
      <c r="AG9">
        <f t="shared" si="5"/>
        <v>-11.660878792489235</v>
      </c>
      <c r="AH9">
        <f t="shared" si="6"/>
        <v>-784.3142383872306</v>
      </c>
      <c r="AI9">
        <f t="shared" si="7"/>
        <v>1457.5721649049106</v>
      </c>
      <c r="AJ9">
        <f t="shared" si="8"/>
        <v>-228.19269315997371</v>
      </c>
      <c r="AK9">
        <f t="shared" si="32"/>
        <v>289.61463181868868</v>
      </c>
      <c r="AL9">
        <f t="shared" si="9"/>
        <v>1518.9941035636255</v>
      </c>
      <c r="AN9">
        <f t="shared" si="10"/>
        <v>1449.4260796246053</v>
      </c>
      <c r="AO9">
        <f t="shared" si="11"/>
        <v>-72.471303981230264</v>
      </c>
      <c r="AP9">
        <f t="shared" si="12"/>
        <v>-7.124990395880948</v>
      </c>
      <c r="AQ9">
        <f t="shared" si="13"/>
        <v>-479.22901140701975</v>
      </c>
      <c r="AR9">
        <f t="shared" si="14"/>
        <v>890.6007738404744</v>
      </c>
      <c r="AS9">
        <f t="shared" si="15"/>
        <v>-139.42952123147384</v>
      </c>
      <c r="AT9">
        <f t="shared" si="16"/>
        <v>176.95934474028266</v>
      </c>
      <c r="AU9">
        <f t="shared" si="17"/>
        <v>928.13059734928311</v>
      </c>
      <c r="AW9">
        <v>6</v>
      </c>
      <c r="AX9">
        <f>(R9*SUMPRODUCT(K10:$K$23, X10:$X$23)-$AZ$3*SUMPRODUCT(K9:$K$22, W10:$W$23))/Z9</f>
        <v>2263.9774109047021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1.7364850000000001E-3</v>
      </c>
      <c r="O10">
        <f t="shared" si="29"/>
        <v>2542.856198905436</v>
      </c>
      <c r="P10">
        <f t="shared" si="30"/>
        <v>127.14280994527181</v>
      </c>
      <c r="Q10" s="5">
        <f t="shared" si="31"/>
        <v>12.5</v>
      </c>
      <c r="R10">
        <f t="shared" si="0"/>
        <v>500000</v>
      </c>
      <c r="S10">
        <f t="shared" si="1"/>
        <v>2494.9729349501795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2111.9972941994665</v>
      </c>
      <c r="AC10">
        <f t="shared" si="2"/>
        <v>2300.1696524091549</v>
      </c>
      <c r="AE10">
        <f t="shared" si="3"/>
        <v>2344.3142718017407</v>
      </c>
      <c r="AF10">
        <f t="shared" si="4"/>
        <v>-117.21571359008703</v>
      </c>
      <c r="AG10">
        <f t="shared" si="5"/>
        <v>-11.524021063454368</v>
      </c>
      <c r="AH10">
        <f t="shared" si="6"/>
        <v>-809.95764439902689</v>
      </c>
      <c r="AI10">
        <f t="shared" si="7"/>
        <v>1405.6168927491726</v>
      </c>
      <c r="AJ10">
        <f t="shared" si="8"/>
        <v>-188.17235820968835</v>
      </c>
      <c r="AK10">
        <f t="shared" si="32"/>
        <v>303.73670966877842</v>
      </c>
      <c r="AL10">
        <f t="shared" si="9"/>
        <v>1521.1812442082628</v>
      </c>
      <c r="AN10">
        <f t="shared" si="10"/>
        <v>1319.5048796323431</v>
      </c>
      <c r="AO10">
        <f t="shared" si="11"/>
        <v>-65.975243981617155</v>
      </c>
      <c r="AP10">
        <f t="shared" si="12"/>
        <v>-6.4863325745687046</v>
      </c>
      <c r="AQ10">
        <f t="shared" si="13"/>
        <v>-455.88728308967018</v>
      </c>
      <c r="AR10">
        <f t="shared" si="14"/>
        <v>791.15601998648719</v>
      </c>
      <c r="AS10">
        <f t="shared" si="15"/>
        <v>-105.91342118937852</v>
      </c>
      <c r="AT10">
        <f t="shared" si="16"/>
        <v>170.95919064784829</v>
      </c>
      <c r="AU10">
        <f t="shared" si="17"/>
        <v>856.20178944495706</v>
      </c>
      <c r="AW10">
        <v>7</v>
      </c>
      <c r="AX10">
        <f>(R10*SUMPRODUCT(K11:$K$23, X11:$X$23)-$AZ$3*SUMPRODUCT(K10:$K$22, W11:$W$23))/Z10</f>
        <v>2494.9729349501795</v>
      </c>
    </row>
    <row r="11" spans="1:52" x14ac:dyDescent="0.25">
      <c r="A11" t="s">
        <v>33</v>
      </c>
      <c r="C11" s="24">
        <f>AU25</f>
        <v>8612.7642106334679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1.8096469999999999E-3</v>
      </c>
      <c r="O11">
        <f t="shared" si="29"/>
        <v>2542.856198905436</v>
      </c>
      <c r="P11">
        <f t="shared" si="30"/>
        <v>127.14280994527181</v>
      </c>
      <c r="Q11" s="5">
        <f t="shared" si="31"/>
        <v>12.5</v>
      </c>
      <c r="R11">
        <f t="shared" si="0"/>
        <v>500000</v>
      </c>
      <c r="S11">
        <f t="shared" si="1"/>
        <v>2693.6302782280086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2300.1696524091549</v>
      </c>
      <c r="AC11">
        <f t="shared" si="2"/>
        <v>2453.9890777776927</v>
      </c>
      <c r="AE11">
        <f t="shared" si="3"/>
        <v>2316.6287477946998</v>
      </c>
      <c r="AF11">
        <f t="shared" si="4"/>
        <v>-115.831437389735</v>
      </c>
      <c r="AG11">
        <f t="shared" si="5"/>
        <v>-11.387926442674408</v>
      </c>
      <c r="AH11">
        <f t="shared" si="6"/>
        <v>-834.17640581668036</v>
      </c>
      <c r="AI11">
        <f t="shared" si="7"/>
        <v>1355.2329781456096</v>
      </c>
      <c r="AJ11">
        <f t="shared" si="8"/>
        <v>-153.81942536853785</v>
      </c>
      <c r="AK11">
        <f t="shared" si="32"/>
        <v>315.06768739698845</v>
      </c>
      <c r="AL11">
        <f t="shared" si="9"/>
        <v>1516.4812401740603</v>
      </c>
      <c r="AN11">
        <f t="shared" si="10"/>
        <v>1201.1404080705136</v>
      </c>
      <c r="AO11">
        <f t="shared" si="11"/>
        <v>-60.057020403525684</v>
      </c>
      <c r="AP11">
        <f t="shared" si="12"/>
        <v>-5.9044845348880743</v>
      </c>
      <c r="AQ11">
        <f t="shared" si="13"/>
        <v>-432.50908866569756</v>
      </c>
      <c r="AR11">
        <f t="shared" si="14"/>
        <v>702.66981446640204</v>
      </c>
      <c r="AS11">
        <f t="shared" si="15"/>
        <v>-79.753274033319911</v>
      </c>
      <c r="AT11">
        <f t="shared" si="16"/>
        <v>163.3582985491766</v>
      </c>
      <c r="AU11">
        <f t="shared" si="17"/>
        <v>786.27483898225876</v>
      </c>
      <c r="AW11">
        <v>8</v>
      </c>
      <c r="AX11">
        <f>(R11*SUMPRODUCT(K12:$K$23, X12:$X$23)-$AZ$3*SUMPRODUCT(K11:$K$22, W12:$W$23))/Z11</f>
        <v>2693.6302782280086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1.8942099999999999E-3</v>
      </c>
      <c r="O12">
        <f t="shared" si="29"/>
        <v>2542.856198905436</v>
      </c>
      <c r="P12">
        <f t="shared" si="30"/>
        <v>127.14280994527181</v>
      </c>
      <c r="Q12" s="5">
        <f t="shared" si="31"/>
        <v>12.5</v>
      </c>
      <c r="R12">
        <f t="shared" si="0"/>
        <v>500000</v>
      </c>
      <c r="S12">
        <f t="shared" si="1"/>
        <v>2861.1620419717151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2453.9890777776927</v>
      </c>
      <c r="AC12">
        <f t="shared" si="2"/>
        <v>2575.6125891350835</v>
      </c>
      <c r="AE12">
        <f t="shared" si="3"/>
        <v>2289.0742789763926</v>
      </c>
      <c r="AF12">
        <f t="shared" si="4"/>
        <v>-114.45371394881964</v>
      </c>
      <c r="AG12">
        <f t="shared" si="5"/>
        <v>-11.252476054100685</v>
      </c>
      <c r="AH12">
        <f t="shared" si="6"/>
        <v>-862.84496587913156</v>
      </c>
      <c r="AI12">
        <f t="shared" si="7"/>
        <v>1300.5231230943409</v>
      </c>
      <c r="AJ12">
        <f t="shared" si="8"/>
        <v>-121.62351135739073</v>
      </c>
      <c r="AK12">
        <f t="shared" si="32"/>
        <v>324.00267499636868</v>
      </c>
      <c r="AL12">
        <f t="shared" si="9"/>
        <v>1502.9022867333188</v>
      </c>
      <c r="AN12">
        <f t="shared" si="10"/>
        <v>1093.3001020822583</v>
      </c>
      <c r="AO12">
        <f t="shared" si="11"/>
        <v>-54.665005104112922</v>
      </c>
      <c r="AP12">
        <f t="shared" si="12"/>
        <v>-5.3743704743944312</v>
      </c>
      <c r="AQ12">
        <f t="shared" si="13"/>
        <v>-412.10916480117686</v>
      </c>
      <c r="AR12">
        <f t="shared" si="14"/>
        <v>621.15156170257421</v>
      </c>
      <c r="AS12">
        <f t="shared" si="15"/>
        <v>-58.089420078626169</v>
      </c>
      <c r="AT12">
        <f t="shared" si="16"/>
        <v>154.74908826761924</v>
      </c>
      <c r="AU12">
        <f t="shared" si="17"/>
        <v>717.81122989156722</v>
      </c>
      <c r="AW12">
        <v>9</v>
      </c>
      <c r="AX12">
        <f>(R12*SUMPRODUCT(K13:$K$23, X13:$X$23)-$AZ$3*SUMPRODUCT(K12:$K$22, W13:$W$23))/Z12</f>
        <v>2861.1620419717151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1.9849490000000002E-3</v>
      </c>
      <c r="O13">
        <f t="shared" si="29"/>
        <v>2542.856198905436</v>
      </c>
      <c r="P13">
        <f t="shared" si="30"/>
        <v>127.14280994527181</v>
      </c>
      <c r="Q13" s="5">
        <f t="shared" si="31"/>
        <v>12.5</v>
      </c>
      <c r="R13">
        <f t="shared" si="0"/>
        <v>500000</v>
      </c>
      <c r="S13">
        <f t="shared" si="1"/>
        <v>3000.134679600279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2575.6125891350835</v>
      </c>
      <c r="AC13">
        <f t="shared" si="2"/>
        <v>2668.3475538755656</v>
      </c>
      <c r="AE13">
        <f t="shared" si="3"/>
        <v>2261.6398404856491</v>
      </c>
      <c r="AF13">
        <f t="shared" si="4"/>
        <v>-113.08199202428246</v>
      </c>
      <c r="AG13">
        <f t="shared" si="5"/>
        <v>-11.117615702468568</v>
      </c>
      <c r="AH13">
        <f t="shared" si="6"/>
        <v>-893.42364364444416</v>
      </c>
      <c r="AI13">
        <f t="shared" si="7"/>
        <v>1244.0165891144541</v>
      </c>
      <c r="AJ13">
        <f t="shared" si="8"/>
        <v>-92.734964740482155</v>
      </c>
      <c r="AK13">
        <f t="shared" si="32"/>
        <v>330.69193063175152</v>
      </c>
      <c r="AL13">
        <f t="shared" si="9"/>
        <v>1481.9735550057235</v>
      </c>
      <c r="AN13">
        <f t="shared" si="10"/>
        <v>995.05048602771615</v>
      </c>
      <c r="AO13">
        <f t="shared" si="11"/>
        <v>-49.752524301385805</v>
      </c>
      <c r="AP13">
        <f t="shared" si="12"/>
        <v>-4.8914016768625777</v>
      </c>
      <c r="AQ13">
        <f t="shared" si="13"/>
        <v>-393.07833852367895</v>
      </c>
      <c r="AR13">
        <f t="shared" si="14"/>
        <v>547.32822152578888</v>
      </c>
      <c r="AS13">
        <f t="shared" si="15"/>
        <v>-40.800471447728462</v>
      </c>
      <c r="AT13">
        <f t="shared" si="16"/>
        <v>145.49406161412026</v>
      </c>
      <c r="AU13">
        <f t="shared" si="17"/>
        <v>652.02181169218068</v>
      </c>
      <c r="AW13">
        <v>10</v>
      </c>
      <c r="AX13">
        <f>(R13*SUMPRODUCT(K14:$K$23, X14:$X$23)-$AZ$3*SUMPRODUCT(K13:$K$22, W14:$W$23))/Z13</f>
        <v>3000.134679600279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2.0842399999999998E-3</v>
      </c>
      <c r="O14">
        <f t="shared" si="29"/>
        <v>2542.856198905436</v>
      </c>
      <c r="P14">
        <f t="shared" si="30"/>
        <v>127.14280994527181</v>
      </c>
      <c r="Q14" s="5">
        <f t="shared" si="31"/>
        <v>12.5</v>
      </c>
      <c r="R14">
        <f t="shared" si="0"/>
        <v>500000</v>
      </c>
      <c r="S14">
        <f t="shared" si="1"/>
        <v>3112.5223486250588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2668.3475538755656</v>
      </c>
      <c r="AC14">
        <f t="shared" si="2"/>
        <v>2734.8533106316081</v>
      </c>
      <c r="AE14">
        <f t="shared" si="3"/>
        <v>2234.3096418596588</v>
      </c>
      <c r="AF14">
        <f t="shared" si="4"/>
        <v>-111.71548209298294</v>
      </c>
      <c r="AG14">
        <f t="shared" si="5"/>
        <v>-10.983267766092169</v>
      </c>
      <c r="AH14">
        <f t="shared" si="6"/>
        <v>-926.87117406852349</v>
      </c>
      <c r="AI14">
        <f t="shared" si="7"/>
        <v>1184.7397179320606</v>
      </c>
      <c r="AJ14">
        <f t="shared" si="8"/>
        <v>-66.505756756042501</v>
      </c>
      <c r="AK14">
        <f t="shared" si="32"/>
        <v>335.36591995495695</v>
      </c>
      <c r="AL14">
        <f t="shared" si="9"/>
        <v>1453.5998811309751</v>
      </c>
      <c r="AN14">
        <f t="shared" si="10"/>
        <v>905.53907821922178</v>
      </c>
      <c r="AO14">
        <f t="shared" si="11"/>
        <v>-45.27695391096109</v>
      </c>
      <c r="AP14">
        <f t="shared" si="12"/>
        <v>-4.4513875706430426</v>
      </c>
      <c r="AQ14">
        <f t="shared" si="13"/>
        <v>-375.64984408132352</v>
      </c>
      <c r="AR14">
        <f t="shared" si="14"/>
        <v>480.16089265629427</v>
      </c>
      <c r="AS14">
        <f t="shared" si="15"/>
        <v>-26.953990861809682</v>
      </c>
      <c r="AT14">
        <f t="shared" si="16"/>
        <v>135.91981179895396</v>
      </c>
      <c r="AU14">
        <f t="shared" si="17"/>
        <v>589.12671359343858</v>
      </c>
      <c r="AW14">
        <v>11</v>
      </c>
      <c r="AX14">
        <f>(R14*SUMPRODUCT(K15:$K$23, X15:$X$23)-$AZ$3*SUMPRODUCT(K14:$K$22, W15:$W$23))/Z14</f>
        <v>3112.5223486250588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2.1892320000000002E-3</v>
      </c>
      <c r="O15">
        <f t="shared" si="29"/>
        <v>2542.856198905436</v>
      </c>
      <c r="P15">
        <f t="shared" si="30"/>
        <v>127.14280994527181</v>
      </c>
      <c r="Q15" s="5">
        <f t="shared" si="31"/>
        <v>12.5</v>
      </c>
      <c r="R15">
        <f t="shared" si="0"/>
        <v>500000</v>
      </c>
      <c r="S15">
        <f t="shared" si="1"/>
        <v>3200.8200133488249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2734.8533106316081</v>
      </c>
      <c r="AC15">
        <f t="shared" si="2"/>
        <v>2778.1556143774219</v>
      </c>
      <c r="AE15">
        <f t="shared" si="3"/>
        <v>2207.0751232751945</v>
      </c>
      <c r="AF15">
        <f t="shared" si="4"/>
        <v>-110.35375616375973</v>
      </c>
      <c r="AG15">
        <f t="shared" si="5"/>
        <v>-10.849390167173151</v>
      </c>
      <c r="AH15">
        <f t="shared" si="6"/>
        <v>-961.79685032389978</v>
      </c>
      <c r="AI15">
        <f t="shared" si="7"/>
        <v>1124.075126620362</v>
      </c>
      <c r="AJ15">
        <f t="shared" si="8"/>
        <v>-43.302303745813788</v>
      </c>
      <c r="AK15">
        <f t="shared" si="32"/>
        <v>338.21022744201304</v>
      </c>
      <c r="AL15">
        <f t="shared" si="9"/>
        <v>1418.9830503165613</v>
      </c>
      <c r="AN15">
        <f t="shared" si="10"/>
        <v>823.99223662199722</v>
      </c>
      <c r="AO15">
        <f t="shared" si="11"/>
        <v>-41.199611831099858</v>
      </c>
      <c r="AP15">
        <f t="shared" si="12"/>
        <v>-4.0505251387036845</v>
      </c>
      <c r="AQ15">
        <f t="shared" si="13"/>
        <v>-359.07846068163309</v>
      </c>
      <c r="AR15">
        <f t="shared" si="14"/>
        <v>419.66363897056061</v>
      </c>
      <c r="AS15">
        <f t="shared" si="15"/>
        <v>-16.166537213943872</v>
      </c>
      <c r="AT15">
        <f t="shared" si="16"/>
        <v>126.26783693018432</v>
      </c>
      <c r="AU15">
        <f t="shared" si="17"/>
        <v>529.76493868680109</v>
      </c>
      <c r="AW15">
        <v>12</v>
      </c>
      <c r="AX15">
        <f>(R15*SUMPRODUCT(K16:$K$23, X16:$X$23)-$AZ$3*SUMPRODUCT(K15:$K$22, W16:$W$23))/Z15</f>
        <v>3200.8200133488249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2.8741389999999999E-3</v>
      </c>
      <c r="O16">
        <f t="shared" si="29"/>
        <v>2542.856198905436</v>
      </c>
      <c r="P16">
        <f t="shared" si="30"/>
        <v>127.14280994527181</v>
      </c>
      <c r="Q16" s="5">
        <f t="shared" si="31"/>
        <v>12.5</v>
      </c>
      <c r="R16">
        <f t="shared" si="0"/>
        <v>500000</v>
      </c>
      <c r="S16">
        <f t="shared" si="1"/>
        <v>3169.2446794256593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2778.1556143774219</v>
      </c>
      <c r="AC16">
        <f t="shared" si="2"/>
        <v>2715.3362301574771</v>
      </c>
      <c r="AE16">
        <f t="shared" si="3"/>
        <v>2178.6609313547074</v>
      </c>
      <c r="AF16">
        <f t="shared" si="4"/>
        <v>-108.93304656773539</v>
      </c>
      <c r="AG16">
        <f t="shared" si="5"/>
        <v>-10.709713610095731</v>
      </c>
      <c r="AH16">
        <f t="shared" si="6"/>
        <v>-1247.3062162275548</v>
      </c>
      <c r="AI16">
        <f t="shared" si="7"/>
        <v>811.71195494932158</v>
      </c>
      <c r="AJ16">
        <f t="shared" si="8"/>
        <v>62.819384219944823</v>
      </c>
      <c r="AK16">
        <f t="shared" si="32"/>
        <v>339.35184494150758</v>
      </c>
      <c r="AL16">
        <f t="shared" si="9"/>
        <v>1213.883184110774</v>
      </c>
      <c r="AN16">
        <f t="shared" si="10"/>
        <v>749.26909000138608</v>
      </c>
      <c r="AO16">
        <f t="shared" si="11"/>
        <v>-37.463454500069311</v>
      </c>
      <c r="AP16">
        <f t="shared" si="12"/>
        <v>-3.6832061636237361</v>
      </c>
      <c r="AQ16">
        <f t="shared" si="13"/>
        <v>-428.96440659298497</v>
      </c>
      <c r="AR16">
        <f t="shared" si="14"/>
        <v>279.15802274470803</v>
      </c>
      <c r="AS16">
        <f t="shared" si="15"/>
        <v>21.604381926313735</v>
      </c>
      <c r="AT16">
        <f t="shared" si="16"/>
        <v>116.70739782877112</v>
      </c>
      <c r="AU16">
        <f t="shared" si="17"/>
        <v>417.46980249979293</v>
      </c>
      <c r="AW16">
        <v>13</v>
      </c>
      <c r="AX16">
        <f>(R16*SUMPRODUCT(K17:$K$23, X17:$X$23)-$AZ$3*SUMPRODUCT(K16:$K$22, W17:$W$23))/Z16</f>
        <v>3169.2446794256593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3.657909E-3</v>
      </c>
      <c r="O17">
        <f t="shared" si="29"/>
        <v>2542.856198905436</v>
      </c>
      <c r="P17">
        <f t="shared" si="30"/>
        <v>127.14280994527181</v>
      </c>
      <c r="Q17" s="5">
        <f t="shared" si="31"/>
        <v>12.5</v>
      </c>
      <c r="R17">
        <f t="shared" si="0"/>
        <v>500000</v>
      </c>
      <c r="S17">
        <f t="shared" si="1"/>
        <v>3019.6647955757217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2715.3362301574771</v>
      </c>
      <c r="AC17">
        <f t="shared" si="2"/>
        <v>2551.8441490110408</v>
      </c>
      <c r="AE17">
        <f t="shared" si="3"/>
        <v>2148.9049786124096</v>
      </c>
      <c r="AF17">
        <f t="shared" si="4"/>
        <v>-107.44524893062049</v>
      </c>
      <c r="AG17">
        <f t="shared" si="5"/>
        <v>-10.563441316192982</v>
      </c>
      <c r="AH17">
        <f t="shared" si="6"/>
        <v>-1567.0063120716666</v>
      </c>
      <c r="AI17">
        <f t="shared" si="7"/>
        <v>463.88997629392975</v>
      </c>
      <c r="AJ17">
        <f t="shared" si="8"/>
        <v>163.49208114643625</v>
      </c>
      <c r="AK17">
        <f t="shared" si="32"/>
        <v>332.97571718874866</v>
      </c>
      <c r="AL17">
        <f t="shared" si="9"/>
        <v>960.3577746291146</v>
      </c>
      <c r="AN17">
        <f t="shared" si="10"/>
        <v>680.78119416862501</v>
      </c>
      <c r="AO17">
        <f t="shared" si="11"/>
        <v>-34.039059708431253</v>
      </c>
      <c r="AP17">
        <f t="shared" si="12"/>
        <v>-3.3465380113790206</v>
      </c>
      <c r="AQ17">
        <f t="shared" si="13"/>
        <v>-496.43350404947574</v>
      </c>
      <c r="AR17">
        <f t="shared" si="14"/>
        <v>146.96209239933904</v>
      </c>
      <c r="AS17">
        <f t="shared" si="15"/>
        <v>51.794907335481504</v>
      </c>
      <c r="AT17">
        <f t="shared" si="16"/>
        <v>105.48796183779366</v>
      </c>
      <c r="AU17">
        <f t="shared" si="17"/>
        <v>304.24496157261422</v>
      </c>
      <c r="AW17">
        <v>14</v>
      </c>
      <c r="AX17">
        <f>(R17*SUMPRODUCT(K18:$K$23, X18:$X$23)-$AZ$3*SUMPRODUCT(K17:$K$22, W18:$W$23))/Z17</f>
        <v>3019.6647955757217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4.4868319999999996E-3</v>
      </c>
      <c r="O18">
        <f t="shared" si="29"/>
        <v>2542.856198905436</v>
      </c>
      <c r="P18">
        <f t="shared" si="30"/>
        <v>127.14280994527181</v>
      </c>
      <c r="Q18" s="5">
        <f t="shared" si="31"/>
        <v>12.5</v>
      </c>
      <c r="R18">
        <f t="shared" si="0"/>
        <v>500000</v>
      </c>
      <c r="S18">
        <f t="shared" si="1"/>
        <v>2762.9576420588814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2551.8441490110408</v>
      </c>
      <c r="AC18">
        <f t="shared" si="2"/>
        <v>2301.081863483465</v>
      </c>
      <c r="AE18">
        <f t="shared" si="3"/>
        <v>2117.7741532032883</v>
      </c>
      <c r="AF18">
        <f t="shared" si="4"/>
        <v>-105.88870766016441</v>
      </c>
      <c r="AG18">
        <f t="shared" si="5"/>
        <v>-10.410410516503434</v>
      </c>
      <c r="AH18">
        <f t="shared" si="6"/>
        <v>-1895.8554611046713</v>
      </c>
      <c r="AI18">
        <f t="shared" si="7"/>
        <v>105.61957392194904</v>
      </c>
      <c r="AJ18">
        <f t="shared" si="8"/>
        <v>250.76228552757584</v>
      </c>
      <c r="AK18">
        <f t="shared" si="32"/>
        <v>319.46107161879155</v>
      </c>
      <c r="AL18">
        <f t="shared" si="9"/>
        <v>675.84293106831637</v>
      </c>
      <c r="AN18">
        <f t="shared" si="10"/>
        <v>618.03368864278207</v>
      </c>
      <c r="AO18">
        <f t="shared" si="11"/>
        <v>-30.901684432139103</v>
      </c>
      <c r="AP18">
        <f t="shared" si="12"/>
        <v>-3.0380880803877766</v>
      </c>
      <c r="AQ18">
        <f t="shared" si="13"/>
        <v>-553.27077346174838</v>
      </c>
      <c r="AR18">
        <f t="shared" si="14"/>
        <v>30.823142668506812</v>
      </c>
      <c r="AS18">
        <f t="shared" si="15"/>
        <v>73.180390865893003</v>
      </c>
      <c r="AT18">
        <f t="shared" si="16"/>
        <v>93.228876257507793</v>
      </c>
      <c r="AU18">
        <f t="shared" si="17"/>
        <v>197.2324097919076</v>
      </c>
      <c r="AW18">
        <v>15</v>
      </c>
      <c r="AX18">
        <f>(R18*SUMPRODUCT(K19:$K$23, X19:$X$23)-$AZ$3*SUMPRODUCT(K18:$K$22, W19:$W$23))/Z18</f>
        <v>2762.9576420588814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5.3970320000000004E-3</v>
      </c>
      <c r="O19">
        <f t="shared" si="29"/>
        <v>2542.856198905436</v>
      </c>
      <c r="P19">
        <f t="shared" si="30"/>
        <v>127.14280994527181</v>
      </c>
      <c r="Q19" s="5">
        <f t="shared" si="31"/>
        <v>12.5</v>
      </c>
      <c r="R19">
        <f t="shared" si="0"/>
        <v>500000</v>
      </c>
      <c r="S19">
        <f t="shared" si="1"/>
        <v>2404.2892481860649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2301.081863483465</v>
      </c>
      <c r="AC19">
        <f t="shared" si="2"/>
        <v>1971.5404748526441</v>
      </c>
      <c r="AE19">
        <f t="shared" si="3"/>
        <v>2085.1667167976443</v>
      </c>
      <c r="AF19">
        <f t="shared" si="4"/>
        <v>-104.25833583988221</v>
      </c>
      <c r="AG19">
        <f t="shared" si="5"/>
        <v>-10.250121092647694</v>
      </c>
      <c r="AH19">
        <f t="shared" si="6"/>
        <v>-2247.4127476282229</v>
      </c>
      <c r="AI19">
        <f t="shared" si="7"/>
        <v>-276.7544877631085</v>
      </c>
      <c r="AJ19">
        <f t="shared" si="8"/>
        <v>329.54138863082085</v>
      </c>
      <c r="AK19">
        <f t="shared" si="32"/>
        <v>299.73931711088596</v>
      </c>
      <c r="AL19">
        <f t="shared" si="9"/>
        <v>352.52621797859831</v>
      </c>
      <c r="AN19">
        <f t="shared" si="10"/>
        <v>560.5514192190933</v>
      </c>
      <c r="AO19">
        <f t="shared" si="11"/>
        <v>-28.027570960954662</v>
      </c>
      <c r="AP19">
        <f t="shared" si="12"/>
        <v>-2.7555206398437937</v>
      </c>
      <c r="AQ19">
        <f t="shared" si="13"/>
        <v>-604.16771239704133</v>
      </c>
      <c r="AR19">
        <f t="shared" si="14"/>
        <v>-74.39938477874658</v>
      </c>
      <c r="AS19">
        <f t="shared" si="15"/>
        <v>88.589987361842248</v>
      </c>
      <c r="AT19">
        <f t="shared" si="16"/>
        <v>80.578352919573504</v>
      </c>
      <c r="AU19">
        <f t="shared" si="17"/>
        <v>94.768955502669172</v>
      </c>
      <c r="AW19">
        <v>16</v>
      </c>
      <c r="AX19">
        <f>(R19*SUMPRODUCT(K20:$K$23, X20:$X$23)-$AZ$3*SUMPRODUCT(K19:$K$22, W20:$W$23))/Z19</f>
        <v>2404.2892481860649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6.3737730000000001E-3</v>
      </c>
      <c r="O20">
        <f t="shared" si="29"/>
        <v>2542.856198905436</v>
      </c>
      <c r="P20">
        <f t="shared" si="30"/>
        <v>127.14280994527181</v>
      </c>
      <c r="Q20" s="5">
        <f t="shared" si="31"/>
        <v>12.5</v>
      </c>
      <c r="R20">
        <f t="shared" si="0"/>
        <v>500000</v>
      </c>
      <c r="S20">
        <f t="shared" si="1"/>
        <v>1950.7948714986303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1971.5404748526441</v>
      </c>
      <c r="AC20">
        <f t="shared" si="2"/>
        <v>1573.4780479837968</v>
      </c>
      <c r="AE20">
        <f t="shared" si="3"/>
        <v>2051.0246703096441</v>
      </c>
      <c r="AF20">
        <f t="shared" si="4"/>
        <v>-102.55123351548221</v>
      </c>
      <c r="AG20">
        <f t="shared" si="5"/>
        <v>-10.082287936654168</v>
      </c>
      <c r="AH20">
        <f t="shared" si="6"/>
        <v>-2613.2778026819351</v>
      </c>
      <c r="AI20">
        <f t="shared" si="7"/>
        <v>-674.88665382442741</v>
      </c>
      <c r="AJ20">
        <f t="shared" si="8"/>
        <v>398.0624268688473</v>
      </c>
      <c r="AK20">
        <f t="shared" si="32"/>
        <v>274.40097381527642</v>
      </c>
      <c r="AL20">
        <f t="shared" si="9"/>
        <v>-2.4232531403037001</v>
      </c>
      <c r="AN20">
        <f t="shared" si="10"/>
        <v>507.91112275207672</v>
      </c>
      <c r="AO20">
        <f t="shared" si="11"/>
        <v>-25.395556137603837</v>
      </c>
      <c r="AP20">
        <f t="shared" si="12"/>
        <v>-2.4967550414898874</v>
      </c>
      <c r="AQ20">
        <f t="shared" si="13"/>
        <v>-647.14622014901295</v>
      </c>
      <c r="AR20">
        <f t="shared" si="14"/>
        <v>-167.12740857602998</v>
      </c>
      <c r="AS20">
        <f t="shared" si="15"/>
        <v>98.575281459607893</v>
      </c>
      <c r="AT20">
        <f t="shared" si="16"/>
        <v>67.952038175015858</v>
      </c>
      <c r="AU20">
        <f t="shared" si="17"/>
        <v>-0.60008894140621627</v>
      </c>
      <c r="AW20">
        <v>17</v>
      </c>
      <c r="AX20">
        <f>(R20*SUMPRODUCT(K21:$K$23, X21:$X$23)-$AZ$3*SUMPRODUCT(K20:$K$22, W21:$W$23))/Z20</f>
        <v>1950.7948714986303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7.4983330000000003E-3</v>
      </c>
      <c r="O21">
        <f t="shared" si="29"/>
        <v>2542.856198905436</v>
      </c>
      <c r="P21">
        <f t="shared" si="30"/>
        <v>127.14280994527181</v>
      </c>
      <c r="Q21" s="5">
        <f t="shared" si="31"/>
        <v>12.5</v>
      </c>
      <c r="R21">
        <f t="shared" si="0"/>
        <v>500000</v>
      </c>
      <c r="S21">
        <f t="shared" si="1"/>
        <v>1399.8521624194877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1573.4780479837968</v>
      </c>
      <c r="AC21">
        <f t="shared" si="2"/>
        <v>1109.339690227243</v>
      </c>
      <c r="AE21">
        <f t="shared" si="3"/>
        <v>2015.1351576373509</v>
      </c>
      <c r="AF21">
        <f t="shared" si="4"/>
        <v>-100.75675788186756</v>
      </c>
      <c r="AG21">
        <f t="shared" si="5"/>
        <v>-9.9058647049367128</v>
      </c>
      <c r="AH21">
        <f t="shared" si="6"/>
        <v>-3024.0140940366346</v>
      </c>
      <c r="AI21">
        <f t="shared" si="7"/>
        <v>-1119.5415589860879</v>
      </c>
      <c r="AJ21">
        <f t="shared" si="8"/>
        <v>464.13835775655389</v>
      </c>
      <c r="AK21">
        <f t="shared" si="32"/>
        <v>244.14995134174964</v>
      </c>
      <c r="AL21">
        <f t="shared" si="9"/>
        <v>-411.25324988778436</v>
      </c>
      <c r="AN21">
        <f t="shared" si="10"/>
        <v>459.68802084780992</v>
      </c>
      <c r="AO21">
        <f t="shared" si="11"/>
        <v>-22.984401042390498</v>
      </c>
      <c r="AP21">
        <f t="shared" si="12"/>
        <v>-2.2597031885133787</v>
      </c>
      <c r="AQ21">
        <f t="shared" si="13"/>
        <v>-689.83117516217249</v>
      </c>
      <c r="AR21">
        <f t="shared" si="14"/>
        <v>-255.38725854526646</v>
      </c>
      <c r="AS21">
        <f t="shared" si="15"/>
        <v>105.87818006550786</v>
      </c>
      <c r="AT21">
        <f t="shared" si="16"/>
        <v>55.694928202218236</v>
      </c>
      <c r="AU21">
        <f t="shared" si="17"/>
        <v>-93.81415027754035</v>
      </c>
      <c r="AW21">
        <v>18</v>
      </c>
      <c r="AX21">
        <f>(R21*SUMPRODUCT(K22:$K$23, X22:$X$23)-$AZ$3*SUMPRODUCT(K21:$K$22, W22:$W$23))/Z21</f>
        <v>1399.8521624194877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8.7783159999999995E-3</v>
      </c>
      <c r="O22">
        <f t="shared" si="29"/>
        <v>2542.856198905436</v>
      </c>
      <c r="P22">
        <f t="shared" si="30"/>
        <v>127.14280994527181</v>
      </c>
      <c r="Q22" s="5">
        <f t="shared" si="31"/>
        <v>12.5</v>
      </c>
      <c r="R22">
        <f t="shared" si="0"/>
        <v>500000</v>
      </c>
      <c r="S22">
        <f t="shared" si="1"/>
        <v>749.35946280632459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1109.339690227243</v>
      </c>
      <c r="AC22">
        <f t="shared" si="2"/>
        <v>582.69288083846709</v>
      </c>
      <c r="AE22">
        <f t="shared" si="3"/>
        <v>1977.294312864527</v>
      </c>
      <c r="AF22">
        <f t="shared" si="4"/>
        <v>-98.864715643226361</v>
      </c>
      <c r="AG22">
        <f t="shared" si="5"/>
        <v>-9.7198492472541638</v>
      </c>
      <c r="AH22">
        <f t="shared" si="6"/>
        <v>-3478.2724253272486</v>
      </c>
      <c r="AI22">
        <f t="shared" si="7"/>
        <v>-1609.5626773532022</v>
      </c>
      <c r="AJ22">
        <f t="shared" si="8"/>
        <v>526.64680938877586</v>
      </c>
      <c r="AK22">
        <f t="shared" si="32"/>
        <v>209.14385012139809</v>
      </c>
      <c r="AL22">
        <f t="shared" si="9"/>
        <v>-873.77201784302815</v>
      </c>
      <c r="AN22">
        <f t="shared" si="10"/>
        <v>415.5013992012631</v>
      </c>
      <c r="AO22">
        <f t="shared" si="11"/>
        <v>-20.775069960063156</v>
      </c>
      <c r="AP22">
        <f t="shared" si="12"/>
        <v>-2.0424935913605449</v>
      </c>
      <c r="AQ22">
        <f t="shared" si="13"/>
        <v>-730.91145315283245</v>
      </c>
      <c r="AR22">
        <f t="shared" si="14"/>
        <v>-338.22761750299304</v>
      </c>
      <c r="AS22">
        <f t="shared" si="15"/>
        <v>110.66763544619053</v>
      </c>
      <c r="AT22">
        <f t="shared" si="16"/>
        <v>43.948724170398215</v>
      </c>
      <c r="AU22">
        <f t="shared" si="17"/>
        <v>-183.61125788640427</v>
      </c>
      <c r="AW22">
        <v>19</v>
      </c>
      <c r="AX22">
        <f>(R22*SUMPRODUCT(K23:$K$23, X23:$X$23)-$AZ$3*SUMPRODUCT(K22:$K$22, W23:$W$23))/Z22</f>
        <v>749.35946280632459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1.019566E-2</v>
      </c>
      <c r="O23">
        <f t="shared" si="29"/>
        <v>2542.856198905436</v>
      </c>
      <c r="P23">
        <f t="shared" si="30"/>
        <v>127.14280994527181</v>
      </c>
      <c r="Q23" s="5">
        <f t="shared" si="31"/>
        <v>12.5</v>
      </c>
      <c r="R23">
        <f t="shared" si="0"/>
        <v>500000</v>
      </c>
      <c r="S23">
        <f t="shared" si="1"/>
        <v>764.80520876884918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582.69288083846709</v>
      </c>
      <c r="AC23">
        <f t="shared" si="2"/>
        <v>582.69288083846709</v>
      </c>
      <c r="AE23">
        <f t="shared" si="3"/>
        <v>1937.3615492019815</v>
      </c>
      <c r="AF23">
        <f t="shared" si="4"/>
        <v>-96.868077460099073</v>
      </c>
      <c r="AG23">
        <f t="shared" si="5"/>
        <v>-9.5235504766053634</v>
      </c>
      <c r="AH23">
        <f t="shared" si="6"/>
        <v>-3964.0111270503762</v>
      </c>
      <c r="AI23">
        <f t="shared" si="7"/>
        <v>-2133.041205785099</v>
      </c>
      <c r="AJ23">
        <f t="shared" si="8"/>
        <v>0</v>
      </c>
      <c r="AK23">
        <f t="shared" si="32"/>
        <v>169.6230446806245</v>
      </c>
      <c r="AL23">
        <f t="shared" si="9"/>
        <v>-1963.4181611044746</v>
      </c>
      <c r="AN23">
        <f t="shared" si="10"/>
        <v>375.01964333342863</v>
      </c>
      <c r="AO23">
        <f t="shared" si="11"/>
        <v>-18.750982166671434</v>
      </c>
      <c r="AP23">
        <f t="shared" si="12"/>
        <v>-1.8434961220715833</v>
      </c>
      <c r="AQ23">
        <f t="shared" si="13"/>
        <v>-767.32298091108112</v>
      </c>
      <c r="AR23">
        <f t="shared" si="14"/>
        <v>-412.89781586639549</v>
      </c>
      <c r="AS23">
        <f t="shared" si="15"/>
        <v>0</v>
      </c>
      <c r="AT23">
        <f t="shared" si="16"/>
        <v>32.834332726103931</v>
      </c>
      <c r="AU23">
        <f t="shared" si="17"/>
        <v>-380.06348314029157</v>
      </c>
      <c r="AW23">
        <v>20</v>
      </c>
      <c r="AX23">
        <f>(R23*SUMPRODUCT(K$23:$K24, X$23:$X24)-$AZ$3*SUMPRODUCT(K$22:$K23, W$23:$W24))/Z23</f>
        <v>764.80520876884918</v>
      </c>
    </row>
    <row r="25" spans="5:50" x14ac:dyDescent="0.25">
      <c r="AN25" s="6">
        <f t="shared" ref="AN25:AU25" si="33">SUM(AN3:AN23)</f>
        <v>22067.243633683567</v>
      </c>
      <c r="AO25" s="6">
        <f t="shared" si="33"/>
        <v>-3010.5043308632553</v>
      </c>
      <c r="AP25" s="6">
        <f t="shared" si="33"/>
        <v>-720.93362995418011</v>
      </c>
      <c r="AQ25" s="6">
        <f t="shared" si="33"/>
        <v>-10668.057291886686</v>
      </c>
      <c r="AR25" s="6">
        <f t="shared" si="33"/>
        <v>7667.7483809794467</v>
      </c>
      <c r="AS25" s="6">
        <f t="shared" si="33"/>
        <v>-1434.8838081485781</v>
      </c>
      <c r="AT25" s="6">
        <f t="shared" si="33"/>
        <v>2379.8996378025968</v>
      </c>
      <c r="AU25" s="7">
        <f t="shared" si="33"/>
        <v>8612.7642106334679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4" priority="1" operator="lessThan">
      <formula>0</formula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8051C-E9E3-4E49-85D1-065EC7AC4A40}">
  <sheetPr codeName="Sheet63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'T.45.04.D'!C3*(1+C12)</f>
        <v>10661.339468629363</v>
      </c>
      <c r="K3">
        <v>1</v>
      </c>
      <c r="L3" s="2">
        <v>0</v>
      </c>
      <c r="O3">
        <f>$C$3</f>
        <v>10661.339468629363</v>
      </c>
      <c r="P3">
        <f>O3*B5</f>
        <v>8529.0715749034916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10661.339468629363</v>
      </c>
      <c r="AF3">
        <f t="shared" ref="AF3:AF23" si="4">-$Z3*P3</f>
        <v>-8529.0715749034916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1507.3109230258715</v>
      </c>
      <c r="AJ3">
        <f t="shared" ref="AJ3:AJ23" si="8">AB3-AC3</f>
        <v>0</v>
      </c>
      <c r="AL3">
        <f t="shared" ref="AL3:AL23" si="9">SUM(AI3:AK3)</f>
        <v>1507.3109230258715</v>
      </c>
      <c r="AN3">
        <f t="shared" ref="AN3:AN23" si="10">AE3*$K3</f>
        <v>10661.339468629363</v>
      </c>
      <c r="AO3">
        <f t="shared" ref="AO3:AO23" si="11">AF3*$K3</f>
        <v>-8529.0715749034916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1507.3109230258715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1507.3109230258715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3978.015358636103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500000</v>
      </c>
      <c r="S4">
        <f t="shared" si="1"/>
        <v>3054.9572512108584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3018.0404145974862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-3018.0404145974862</v>
      </c>
      <c r="AK4">
        <f>H4*SUM(AB4, AE4:AF4)</f>
        <v>0</v>
      </c>
      <c r="AL4">
        <f t="shared" si="9"/>
        <v>-4060.1604145974861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-959.9749440386156</v>
      </c>
      <c r="AR4">
        <f t="shared" si="14"/>
        <v>-959.9749440386156</v>
      </c>
      <c r="AS4">
        <f t="shared" si="15"/>
        <v>-2780.1435325197695</v>
      </c>
      <c r="AT4">
        <f t="shared" si="16"/>
        <v>0</v>
      </c>
      <c r="AU4">
        <f t="shared" si="17"/>
        <v>-3740.1184765583853</v>
      </c>
      <c r="AW4">
        <v>1</v>
      </c>
      <c r="AX4">
        <f>(R4*SUMPRODUCT(K5:$K$23, X5:$X$23)-$AZ$3*SUMPRODUCT(K4:$K$22, W5:$W$23))/Z4</f>
        <v>3054.9572512108584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2.1892320000000002E-3</v>
      </c>
      <c r="O5">
        <f t="shared" ref="O5:O23" si="29">$C$3</f>
        <v>10661.339468629363</v>
      </c>
      <c r="P5">
        <f t="shared" ref="P5:P23" si="30">O5*$C$5</f>
        <v>533.06697343146823</v>
      </c>
      <c r="Q5" s="5">
        <f t="shared" ref="Q5:Q23" si="31">$C$8</f>
        <v>12.5</v>
      </c>
      <c r="R5">
        <f t="shared" si="0"/>
        <v>500000</v>
      </c>
      <c r="S5">
        <f t="shared" si="1"/>
        <v>5862.007970719942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3018.0404145974862</v>
      </c>
      <c r="AC5">
        <f t="shared" si="2"/>
        <v>5720.5801441129079</v>
      </c>
      <c r="AE5">
        <f t="shared" si="3"/>
        <v>10404.122133323888</v>
      </c>
      <c r="AF5">
        <f t="shared" si="4"/>
        <v>-520.20610666619439</v>
      </c>
      <c r="AG5">
        <f t="shared" si="5"/>
        <v>-12.198422820061296</v>
      </c>
      <c r="AH5">
        <f t="shared" si="6"/>
        <v>-1081.3883975481601</v>
      </c>
      <c r="AI5">
        <f t="shared" si="7"/>
        <v>8790.3292062894725</v>
      </c>
      <c r="AJ5">
        <f t="shared" si="8"/>
        <v>-2702.5397295154216</v>
      </c>
      <c r="AK5">
        <f>H5*SUM(AB5, AE5:AF5)</f>
        <v>1104.020412678206</v>
      </c>
      <c r="AL5">
        <f t="shared" si="9"/>
        <v>7191.8098894522573</v>
      </c>
      <c r="AN5">
        <f t="shared" si="10"/>
        <v>8828.5580254443412</v>
      </c>
      <c r="AO5">
        <f t="shared" si="11"/>
        <v>-441.42790127221701</v>
      </c>
      <c r="AP5">
        <f t="shared" si="12"/>
        <v>-10.351136050284861</v>
      </c>
      <c r="AQ5">
        <f t="shared" si="13"/>
        <v>-917.62669578986527</v>
      </c>
      <c r="AR5">
        <f t="shared" si="14"/>
        <v>7459.1522923319735</v>
      </c>
      <c r="AS5">
        <f t="shared" si="15"/>
        <v>-2293.2765025580256</v>
      </c>
      <c r="AT5">
        <f t="shared" si="16"/>
        <v>936.8313971810926</v>
      </c>
      <c r="AU5">
        <f t="shared" si="17"/>
        <v>6102.7071869550409</v>
      </c>
      <c r="AW5">
        <v>2</v>
      </c>
      <c r="AX5">
        <f>(R5*SUMPRODUCT(K6:$K$23, X6:$X$23)-$AZ$3*SUMPRODUCT(K5:$K$22, W6:$W$23))/Z5</f>
        <v>5862.007970719942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2.8741389999999999E-3</v>
      </c>
      <c r="O6">
        <f t="shared" si="29"/>
        <v>10661.339468629363</v>
      </c>
      <c r="P6">
        <f t="shared" si="30"/>
        <v>533.06697343146823</v>
      </c>
      <c r="Q6" s="5">
        <f t="shared" si="31"/>
        <v>12.5</v>
      </c>
      <c r="R6">
        <f t="shared" si="0"/>
        <v>500000</v>
      </c>
      <c r="S6">
        <f t="shared" si="1"/>
        <v>8220.111338184699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5720.5801441129079</v>
      </c>
      <c r="AC6">
        <f t="shared" si="2"/>
        <v>7918.5178397119353</v>
      </c>
      <c r="AE6">
        <f t="shared" si="3"/>
        <v>10270.178018806499</v>
      </c>
      <c r="AF6">
        <f t="shared" si="4"/>
        <v>-513.50890094032502</v>
      </c>
      <c r="AG6">
        <f t="shared" si="5"/>
        <v>-12.041378629095055</v>
      </c>
      <c r="AH6">
        <f t="shared" si="6"/>
        <v>-1402.3985106251259</v>
      </c>
      <c r="AI6">
        <f t="shared" si="7"/>
        <v>8342.2292286119518</v>
      </c>
      <c r="AJ6">
        <f t="shared" si="8"/>
        <v>-2197.9376955990274</v>
      </c>
      <c r="AK6">
        <f>H6*SUM(AB6, AE6:AF6)</f>
        <v>1324.3882193475501</v>
      </c>
      <c r="AL6">
        <f t="shared" si="9"/>
        <v>7468.6797523604746</v>
      </c>
      <c r="AN6">
        <f t="shared" si="10"/>
        <v>8027.9465555009838</v>
      </c>
      <c r="AO6">
        <f t="shared" si="11"/>
        <v>-401.39732777504923</v>
      </c>
      <c r="AP6">
        <f t="shared" si="12"/>
        <v>-9.4124506811772459</v>
      </c>
      <c r="AQ6">
        <f t="shared" si="13"/>
        <v>-1096.2205593901701</v>
      </c>
      <c r="AR6">
        <f t="shared" si="14"/>
        <v>6520.9162176545869</v>
      </c>
      <c r="AS6">
        <f t="shared" si="15"/>
        <v>-1718.0740509345626</v>
      </c>
      <c r="AT6">
        <f t="shared" si="16"/>
        <v>1035.2418258172324</v>
      </c>
      <c r="AU6">
        <f t="shared" si="17"/>
        <v>5838.0839925372566</v>
      </c>
      <c r="AW6">
        <v>3</v>
      </c>
      <c r="AX6">
        <f>(R6*SUMPRODUCT(K7:$K$23, X7:$X$23)-$AZ$3*SUMPRODUCT(K6:$K$22, W7:$W$23))/Z6</f>
        <v>8220.111338184699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3.657909E-3</v>
      </c>
      <c r="O7">
        <f t="shared" si="29"/>
        <v>10661.339468629363</v>
      </c>
      <c r="P7">
        <f t="shared" si="30"/>
        <v>533.06697343146823</v>
      </c>
      <c r="Q7" s="5">
        <f t="shared" si="31"/>
        <v>12.5</v>
      </c>
      <c r="R7">
        <f t="shared" si="0"/>
        <v>500000</v>
      </c>
      <c r="S7">
        <f t="shared" si="1"/>
        <v>10151.317335321208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7918.5178397119353</v>
      </c>
      <c r="AC7">
        <f t="shared" si="2"/>
        <v>9645.3095540897302</v>
      </c>
      <c r="AE7">
        <f t="shared" si="3"/>
        <v>10129.90886201184</v>
      </c>
      <c r="AF7">
        <f t="shared" si="4"/>
        <v>-506.49544310059207</v>
      </c>
      <c r="AG7">
        <f t="shared" si="5"/>
        <v>-11.87691857554433</v>
      </c>
      <c r="AH7">
        <f t="shared" si="6"/>
        <v>-1761.8506903909786</v>
      </c>
      <c r="AI7">
        <f t="shared" si="7"/>
        <v>7849.6858099447254</v>
      </c>
      <c r="AJ7">
        <f t="shared" si="8"/>
        <v>-1726.791714377795</v>
      </c>
      <c r="AK7">
        <f>H7*SUM(AB7, AE7:AF7)</f>
        <v>1501.0630578003859</v>
      </c>
      <c r="AL7">
        <f t="shared" si="9"/>
        <v>7623.9571533673161</v>
      </c>
      <c r="AN7">
        <f t="shared" si="10"/>
        <v>7294.1418720018874</v>
      </c>
      <c r="AO7">
        <f t="shared" si="11"/>
        <v>-364.70709360009442</v>
      </c>
      <c r="AP7">
        <f t="shared" si="12"/>
        <v>-8.5520936340417837</v>
      </c>
      <c r="AQ7">
        <f t="shared" si="13"/>
        <v>-1268.6381553924437</v>
      </c>
      <c r="AR7">
        <f t="shared" si="14"/>
        <v>5652.2445293753071</v>
      </c>
      <c r="AS7">
        <f t="shared" si="15"/>
        <v>-1243.393590173672</v>
      </c>
      <c r="AT7">
        <f t="shared" si="16"/>
        <v>1080.8554204743828</v>
      </c>
      <c r="AU7">
        <f t="shared" si="17"/>
        <v>5489.7063596760181</v>
      </c>
      <c r="AW7">
        <v>4</v>
      </c>
      <c r="AX7">
        <f>(R7*SUMPRODUCT(K8:$K$23, X8:$X$23)-$AZ$3*SUMPRODUCT(K7:$K$22, W8:$W$23))/Z7</f>
        <v>10151.317335321208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4.4868319999999996E-3</v>
      </c>
      <c r="O8">
        <f t="shared" si="29"/>
        <v>10661.339468629363</v>
      </c>
      <c r="P8">
        <f t="shared" si="30"/>
        <v>533.06697343146823</v>
      </c>
      <c r="Q8" s="5">
        <f t="shared" si="31"/>
        <v>12.5</v>
      </c>
      <c r="R8">
        <f t="shared" si="0"/>
        <v>500000</v>
      </c>
      <c r="S8">
        <f t="shared" si="1"/>
        <v>11697.120471126864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9645.3095540897302</v>
      </c>
      <c r="AC8">
        <f t="shared" si="2"/>
        <v>10953.052275263333</v>
      </c>
      <c r="AE8">
        <f t="shared" si="3"/>
        <v>9983.1585741525632</v>
      </c>
      <c r="AF8">
        <f t="shared" si="4"/>
        <v>-499.15792870762823</v>
      </c>
      <c r="AG8">
        <f t="shared" si="5"/>
        <v>-11.704859651462741</v>
      </c>
      <c r="AH8">
        <f t="shared" si="6"/>
        <v>-2131.5895330458684</v>
      </c>
      <c r="AI8">
        <f t="shared" si="7"/>
        <v>7340.7062527476046</v>
      </c>
      <c r="AJ8">
        <f t="shared" si="8"/>
        <v>-1307.7427211736031</v>
      </c>
      <c r="AK8">
        <f t="shared" ref="AK8:AK23" si="32">H8*SUM(AB8:AB8, AE8:AF8)</f>
        <v>1636.8950737741816</v>
      </c>
      <c r="AL8">
        <f t="shared" si="9"/>
        <v>7669.8586053481831</v>
      </c>
      <c r="AN8">
        <f t="shared" si="10"/>
        <v>6621.8418564606891</v>
      </c>
      <c r="AO8">
        <f t="shared" si="11"/>
        <v>-331.09209282303448</v>
      </c>
      <c r="AP8">
        <f t="shared" si="12"/>
        <v>-7.763848384090525</v>
      </c>
      <c r="AQ8">
        <f t="shared" si="13"/>
        <v>-1413.8860648033738</v>
      </c>
      <c r="AR8">
        <f t="shared" si="14"/>
        <v>4869.0998504501913</v>
      </c>
      <c r="AS8">
        <f t="shared" si="15"/>
        <v>-867.42742031263936</v>
      </c>
      <c r="AT8">
        <f t="shared" si="16"/>
        <v>1085.7545969685543</v>
      </c>
      <c r="AU8">
        <f t="shared" si="17"/>
        <v>5087.4270271061059</v>
      </c>
      <c r="AW8">
        <v>5</v>
      </c>
      <c r="AX8">
        <f>(R8*SUMPRODUCT(K9:$K$23, X9:$X$23)-$AZ$3*SUMPRODUCT(K8:$K$22, W9:$W$23))/Z8</f>
        <v>11697.120471126864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5.3970320000000004E-3</v>
      </c>
      <c r="O9">
        <f t="shared" si="29"/>
        <v>10661.339468629363</v>
      </c>
      <c r="P9">
        <f t="shared" si="30"/>
        <v>533.06697343146823</v>
      </c>
      <c r="Q9" s="5">
        <f t="shared" si="31"/>
        <v>12.5</v>
      </c>
      <c r="R9">
        <f t="shared" si="0"/>
        <v>500000</v>
      </c>
      <c r="S9">
        <f t="shared" si="1"/>
        <v>12885.300488328729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10953.052275263333</v>
      </c>
      <c r="AC9">
        <f t="shared" si="2"/>
        <v>11879.875492655829</v>
      </c>
      <c r="AE9">
        <f t="shared" si="3"/>
        <v>9829.4475621252623</v>
      </c>
      <c r="AF9">
        <f t="shared" si="4"/>
        <v>-491.47237810626319</v>
      </c>
      <c r="AG9">
        <f t="shared" si="5"/>
        <v>-11.52463955285366</v>
      </c>
      <c r="AH9">
        <f t="shared" si="6"/>
        <v>-2526.8600837781305</v>
      </c>
      <c r="AI9">
        <f t="shared" si="7"/>
        <v>6799.590460688014</v>
      </c>
      <c r="AJ9">
        <f t="shared" si="8"/>
        <v>-926.82321739249528</v>
      </c>
      <c r="AK9">
        <f t="shared" si="32"/>
        <v>1736.3032196907893</v>
      </c>
      <c r="AL9">
        <f t="shared" si="9"/>
        <v>7609.0704629863085</v>
      </c>
      <c r="AN9">
        <f t="shared" si="10"/>
        <v>6005.955530733002</v>
      </c>
      <c r="AO9">
        <f t="shared" si="11"/>
        <v>-300.29777653665013</v>
      </c>
      <c r="AP9">
        <f t="shared" si="12"/>
        <v>-7.041745960258238</v>
      </c>
      <c r="AQ9">
        <f t="shared" si="13"/>
        <v>-1543.953431730238</v>
      </c>
      <c r="AR9">
        <f t="shared" si="14"/>
        <v>4154.6625765058552</v>
      </c>
      <c r="AS9">
        <f t="shared" si="15"/>
        <v>-566.30436179942012</v>
      </c>
      <c r="AT9">
        <f t="shared" si="16"/>
        <v>1060.9100724554557</v>
      </c>
      <c r="AU9">
        <f t="shared" si="17"/>
        <v>4649.2682871618908</v>
      </c>
      <c r="AW9">
        <v>6</v>
      </c>
      <c r="AX9">
        <f>(R9*SUMPRODUCT(K10:$K$23, X10:$X$23)-$AZ$3*SUMPRODUCT(K9:$K$22, W10:$W$23))/Z9</f>
        <v>12885.300488328729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6.3737730000000001E-3</v>
      </c>
      <c r="O10">
        <f t="shared" si="29"/>
        <v>10661.339468629363</v>
      </c>
      <c r="P10">
        <f t="shared" si="30"/>
        <v>533.06697343146823</v>
      </c>
      <c r="Q10" s="5">
        <f t="shared" si="31"/>
        <v>12.5</v>
      </c>
      <c r="R10">
        <f t="shared" si="0"/>
        <v>500000</v>
      </c>
      <c r="S10">
        <f t="shared" si="1"/>
        <v>13747.279311609231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11879.875492655829</v>
      </c>
      <c r="AC10">
        <f t="shared" si="2"/>
        <v>12467.064168666793</v>
      </c>
      <c r="AE10">
        <f t="shared" si="3"/>
        <v>9668.5024190276199</v>
      </c>
      <c r="AF10">
        <f t="shared" si="4"/>
        <v>-483.42512095138102</v>
      </c>
      <c r="AG10">
        <f t="shared" si="5"/>
        <v>-11.335937720908412</v>
      </c>
      <c r="AH10">
        <f t="shared" si="6"/>
        <v>-2938.2174566684293</v>
      </c>
      <c r="AI10">
        <f t="shared" si="7"/>
        <v>6235.5239036869007</v>
      </c>
      <c r="AJ10">
        <f t="shared" si="8"/>
        <v>-587.18867601096463</v>
      </c>
      <c r="AK10">
        <f t="shared" si="32"/>
        <v>1802.5280103029431</v>
      </c>
      <c r="AL10">
        <f t="shared" si="9"/>
        <v>7450.8632379788796</v>
      </c>
      <c r="AN10">
        <f t="shared" si="10"/>
        <v>5441.9478967037467</v>
      </c>
      <c r="AO10">
        <f t="shared" si="11"/>
        <v>-272.09739483518734</v>
      </c>
      <c r="AP10">
        <f t="shared" si="12"/>
        <v>-6.3804692561339227</v>
      </c>
      <c r="AQ10">
        <f t="shared" si="13"/>
        <v>-1653.7852105107193</v>
      </c>
      <c r="AR10">
        <f t="shared" si="14"/>
        <v>3509.6848221017058</v>
      </c>
      <c r="AS10">
        <f t="shared" si="15"/>
        <v>-330.50104782489149</v>
      </c>
      <c r="AT10">
        <f t="shared" si="16"/>
        <v>1014.5587278452816</v>
      </c>
      <c r="AU10">
        <f t="shared" si="17"/>
        <v>4193.7425021220961</v>
      </c>
      <c r="AW10">
        <v>7</v>
      </c>
      <c r="AX10">
        <f>(R10*SUMPRODUCT(K11:$K$23, X11:$X$23)-$AZ$3*SUMPRODUCT(K10:$K$22, W11:$W$23))/Z10</f>
        <v>13747.279311609231</v>
      </c>
    </row>
    <row r="11" spans="1:52" x14ac:dyDescent="0.25">
      <c r="A11" t="s">
        <v>33</v>
      </c>
      <c r="C11" s="24">
        <f>AU25</f>
        <v>45763.370193227944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7.4983330000000003E-3</v>
      </c>
      <c r="O11">
        <f t="shared" si="29"/>
        <v>10661.339468629363</v>
      </c>
      <c r="P11">
        <f t="shared" si="30"/>
        <v>533.06697343146823</v>
      </c>
      <c r="Q11" s="5">
        <f t="shared" si="31"/>
        <v>12.5</v>
      </c>
      <c r="R11">
        <f t="shared" si="0"/>
        <v>500000</v>
      </c>
      <c r="S11">
        <f t="shared" si="1"/>
        <v>14292.521749991927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12467.064168666793</v>
      </c>
      <c r="AC11">
        <f t="shared" si="2"/>
        <v>12734.725730477334</v>
      </c>
      <c r="AE11">
        <f t="shared" si="3"/>
        <v>9499.3197440881686</v>
      </c>
      <c r="AF11">
        <f t="shared" si="4"/>
        <v>-474.96598720440852</v>
      </c>
      <c r="AG11">
        <f t="shared" si="5"/>
        <v>-11.137577707800697</v>
      </c>
      <c r="AH11">
        <f t="shared" si="6"/>
        <v>-3400.0254359452933</v>
      </c>
      <c r="AI11">
        <f t="shared" si="7"/>
        <v>5613.1907432306652</v>
      </c>
      <c r="AJ11">
        <f t="shared" si="8"/>
        <v>-267.66156181054066</v>
      </c>
      <c r="AK11">
        <f t="shared" si="32"/>
        <v>1839.0206318893609</v>
      </c>
      <c r="AL11">
        <f t="shared" si="9"/>
        <v>7184.5498133094852</v>
      </c>
      <c r="AN11">
        <f t="shared" si="10"/>
        <v>4925.2677213248098</v>
      </c>
      <c r="AO11">
        <f t="shared" si="11"/>
        <v>-246.26338606624054</v>
      </c>
      <c r="AP11">
        <f t="shared" si="12"/>
        <v>-5.7746821304879736</v>
      </c>
      <c r="AQ11">
        <f t="shared" si="13"/>
        <v>-1762.8668138859564</v>
      </c>
      <c r="AR11">
        <f t="shared" si="14"/>
        <v>2910.3628392421247</v>
      </c>
      <c r="AS11">
        <f t="shared" si="15"/>
        <v>-138.77886902851949</v>
      </c>
      <c r="AT11">
        <f t="shared" si="16"/>
        <v>953.50711431015861</v>
      </c>
      <c r="AU11">
        <f t="shared" si="17"/>
        <v>3725.0910845237636</v>
      </c>
      <c r="AW11">
        <v>8</v>
      </c>
      <c r="AX11">
        <f>(R11*SUMPRODUCT(K12:$K$23, X12:$X$23)-$AZ$3*SUMPRODUCT(K11:$K$22, W12:$W$23))/Z11</f>
        <v>14292.521749991927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8.7783159999999995E-3</v>
      </c>
      <c r="O12">
        <f t="shared" si="29"/>
        <v>10661.339468629363</v>
      </c>
      <c r="P12">
        <f t="shared" si="30"/>
        <v>533.06697343146823</v>
      </c>
      <c r="Q12" s="5">
        <f t="shared" si="31"/>
        <v>12.5</v>
      </c>
      <c r="R12">
        <f t="shared" si="0"/>
        <v>500000</v>
      </c>
      <c r="S12">
        <f t="shared" si="1"/>
        <v>14531.612509354378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12734.725730477334</v>
      </c>
      <c r="AC12">
        <f t="shared" si="2"/>
        <v>12704.620009403196</v>
      </c>
      <c r="AE12">
        <f t="shared" si="3"/>
        <v>9320.9385161486425</v>
      </c>
      <c r="AF12">
        <f t="shared" si="4"/>
        <v>-466.04692580743216</v>
      </c>
      <c r="AG12">
        <f t="shared" si="5"/>
        <v>-10.928432754129059</v>
      </c>
      <c r="AH12">
        <f t="shared" si="6"/>
        <v>-3910.767063745207</v>
      </c>
      <c r="AI12">
        <f t="shared" si="7"/>
        <v>4933.1960938418761</v>
      </c>
      <c r="AJ12">
        <f t="shared" si="8"/>
        <v>30.105721074138273</v>
      </c>
      <c r="AK12">
        <f t="shared" si="32"/>
        <v>1847.4235541424428</v>
      </c>
      <c r="AL12">
        <f t="shared" si="9"/>
        <v>6810.7253690584566</v>
      </c>
      <c r="AN12">
        <f t="shared" si="10"/>
        <v>4451.8358905175837</v>
      </c>
      <c r="AO12">
        <f t="shared" si="11"/>
        <v>-222.59179452587918</v>
      </c>
      <c r="AP12">
        <f t="shared" si="12"/>
        <v>-5.2196019829602118</v>
      </c>
      <c r="AQ12">
        <f t="shared" si="13"/>
        <v>-1867.8476575799502</v>
      </c>
      <c r="AR12">
        <f t="shared" si="14"/>
        <v>2356.1768364287946</v>
      </c>
      <c r="AS12">
        <f t="shared" si="15"/>
        <v>14.378995136118437</v>
      </c>
      <c r="AT12">
        <f t="shared" si="16"/>
        <v>882.36034054617562</v>
      </c>
      <c r="AU12">
        <f t="shared" si="17"/>
        <v>3252.9161721110886</v>
      </c>
      <c r="AW12">
        <v>9</v>
      </c>
      <c r="AX12">
        <f>(R12*SUMPRODUCT(K13:$K$23, X13:$X$23)-$AZ$3*SUMPRODUCT(K12:$K$22, W13:$W$23))/Z12</f>
        <v>14531.612509354378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1.019566E-2</v>
      </c>
      <c r="O13">
        <f t="shared" si="29"/>
        <v>10661.339468629363</v>
      </c>
      <c r="P13">
        <f t="shared" si="30"/>
        <v>533.06697343146823</v>
      </c>
      <c r="Q13" s="5">
        <f t="shared" si="31"/>
        <v>12.5</v>
      </c>
      <c r="R13">
        <f t="shared" si="0"/>
        <v>500000</v>
      </c>
      <c r="S13">
        <f t="shared" si="1"/>
        <v>14481.150401138824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12704.620009403196</v>
      </c>
      <c r="AC13">
        <f t="shared" si="2"/>
        <v>12404.81506965</v>
      </c>
      <c r="AE13">
        <f t="shared" si="3"/>
        <v>9132.696010995598</v>
      </c>
      <c r="AF13">
        <f t="shared" si="4"/>
        <v>-456.63480054977998</v>
      </c>
      <c r="AG13">
        <f t="shared" si="5"/>
        <v>-10.707725841893803</v>
      </c>
      <c r="AH13">
        <f t="shared" si="6"/>
        <v>-4456.9033877585398</v>
      </c>
      <c r="AI13">
        <f t="shared" si="7"/>
        <v>4208.450096845384</v>
      </c>
      <c r="AJ13">
        <f t="shared" si="8"/>
        <v>299.80493975319587</v>
      </c>
      <c r="AK13">
        <f t="shared" si="32"/>
        <v>1829.5448919824803</v>
      </c>
      <c r="AL13">
        <f t="shared" si="9"/>
        <v>6337.7999285810602</v>
      </c>
      <c r="AN13">
        <f t="shared" si="10"/>
        <v>4018.0993639257645</v>
      </c>
      <c r="AO13">
        <f t="shared" si="11"/>
        <v>-200.90496819628825</v>
      </c>
      <c r="AP13">
        <f t="shared" si="12"/>
        <v>-4.7110630138793628</v>
      </c>
      <c r="AQ13">
        <f t="shared" si="13"/>
        <v>-1960.8974880878475</v>
      </c>
      <c r="AR13">
        <f t="shared" si="14"/>
        <v>1851.5858446277491</v>
      </c>
      <c r="AS13">
        <f t="shared" si="15"/>
        <v>131.90475586549107</v>
      </c>
      <c r="AT13">
        <f t="shared" si="16"/>
        <v>804.94228187356873</v>
      </c>
      <c r="AU13">
        <f t="shared" si="17"/>
        <v>2788.4328823668088</v>
      </c>
      <c r="AW13">
        <v>10</v>
      </c>
      <c r="AX13">
        <f>(R13*SUMPRODUCT(K14:$K$23, X14:$X$23)-$AZ$3*SUMPRODUCT(K13:$K$22, W14:$W$23))/Z13</f>
        <v>14481.150401138824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1.1804551E-2</v>
      </c>
      <c r="O14">
        <f t="shared" si="29"/>
        <v>10661.339468629363</v>
      </c>
      <c r="P14">
        <f t="shared" si="30"/>
        <v>533.06697343146823</v>
      </c>
      <c r="Q14" s="5">
        <f t="shared" si="31"/>
        <v>12.5</v>
      </c>
      <c r="R14">
        <f t="shared" si="0"/>
        <v>500000</v>
      </c>
      <c r="S14">
        <f t="shared" si="1"/>
        <v>14147.714828727205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12404.81506965</v>
      </c>
      <c r="AC14">
        <f t="shared" si="2"/>
        <v>11854.934678277585</v>
      </c>
      <c r="AE14">
        <f t="shared" si="3"/>
        <v>8933.5616750563495</v>
      </c>
      <c r="AF14">
        <f t="shared" si="4"/>
        <v>-446.67808375281749</v>
      </c>
      <c r="AG14">
        <f t="shared" si="5"/>
        <v>-10.474248687680213</v>
      </c>
      <c r="AH14">
        <f t="shared" si="6"/>
        <v>-5055.9958317861337</v>
      </c>
      <c r="AI14">
        <f t="shared" si="7"/>
        <v>3420.4135108297187</v>
      </c>
      <c r="AJ14">
        <f t="shared" si="8"/>
        <v>549.88039137241503</v>
      </c>
      <c r="AK14">
        <f t="shared" si="32"/>
        <v>1787.7026544177941</v>
      </c>
      <c r="AL14">
        <f t="shared" si="9"/>
        <v>5757.996556619928</v>
      </c>
      <c r="AN14">
        <f t="shared" si="10"/>
        <v>3620.6661122009436</v>
      </c>
      <c r="AO14">
        <f t="shared" si="11"/>
        <v>-181.03330561004719</v>
      </c>
      <c r="AP14">
        <f t="shared" si="12"/>
        <v>-4.2450882026299706</v>
      </c>
      <c r="AQ14">
        <f t="shared" si="13"/>
        <v>-2049.1348733495824</v>
      </c>
      <c r="AR14">
        <f t="shared" si="14"/>
        <v>1386.2528450386842</v>
      </c>
      <c r="AS14">
        <f t="shared" si="15"/>
        <v>222.8599713331399</v>
      </c>
      <c r="AT14">
        <f t="shared" si="16"/>
        <v>724.53458709696031</v>
      </c>
      <c r="AU14">
        <f t="shared" si="17"/>
        <v>2333.6474034687844</v>
      </c>
      <c r="AW14">
        <v>11</v>
      </c>
      <c r="AX14">
        <f>(R14*SUMPRODUCT(K15:$K$23, X15:$X$23)-$AZ$3*SUMPRODUCT(K14:$K$22, W15:$W$23))/Z14</f>
        <v>14147.714828727205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1.3628751999999999E-2</v>
      </c>
      <c r="O15">
        <f t="shared" si="29"/>
        <v>10661.339468629363</v>
      </c>
      <c r="P15">
        <f t="shared" si="30"/>
        <v>533.06697343146823</v>
      </c>
      <c r="Q15" s="5">
        <f t="shared" si="31"/>
        <v>12.5</v>
      </c>
      <c r="R15">
        <f t="shared" si="0"/>
        <v>500000</v>
      </c>
      <c r="S15">
        <f t="shared" si="1"/>
        <v>13535.700968673924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11854.934678277585</v>
      </c>
      <c r="AC15">
        <f t="shared" si="2"/>
        <v>11074.104089639477</v>
      </c>
      <c r="AE15">
        <f t="shared" si="3"/>
        <v>8722.4727617597382</v>
      </c>
      <c r="AF15">
        <f t="shared" si="4"/>
        <v>-436.12363808798699</v>
      </c>
      <c r="AG15">
        <f t="shared" si="5"/>
        <v>-10.226755263052691</v>
      </c>
      <c r="AH15">
        <f t="shared" si="6"/>
        <v>-5710.0375100287629</v>
      </c>
      <c r="AI15">
        <f t="shared" si="7"/>
        <v>2566.0848583799352</v>
      </c>
      <c r="AJ15">
        <f t="shared" si="8"/>
        <v>780.83058863810766</v>
      </c>
      <c r="AK15">
        <f t="shared" si="32"/>
        <v>1723.4896549328048</v>
      </c>
      <c r="AL15">
        <f t="shared" si="9"/>
        <v>5070.4051019508479</v>
      </c>
      <c r="AN15">
        <f t="shared" si="10"/>
        <v>3256.4590865268415</v>
      </c>
      <c r="AO15">
        <f t="shared" si="11"/>
        <v>-162.82295432634209</v>
      </c>
      <c r="AP15">
        <f t="shared" si="12"/>
        <v>-3.818069830846377</v>
      </c>
      <c r="AQ15">
        <f t="shared" si="13"/>
        <v>-2131.7926741442602</v>
      </c>
      <c r="AR15">
        <f t="shared" si="14"/>
        <v>958.02538822539225</v>
      </c>
      <c r="AS15">
        <f t="shared" si="15"/>
        <v>291.5162861334835</v>
      </c>
      <c r="AT15">
        <f t="shared" si="16"/>
        <v>643.44982215899051</v>
      </c>
      <c r="AU15">
        <f t="shared" si="17"/>
        <v>1892.9914965178664</v>
      </c>
      <c r="AW15">
        <v>12</v>
      </c>
      <c r="AX15">
        <f>(R15*SUMPRODUCT(K16:$K$23, X16:$X$23)-$AZ$3*SUMPRODUCT(K15:$K$22, W16:$W$23))/Z15</f>
        <v>13535.700968673924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1.5530428000000001E-2</v>
      </c>
      <c r="O16">
        <f t="shared" si="29"/>
        <v>10661.339468629363</v>
      </c>
      <c r="P16">
        <f t="shared" si="30"/>
        <v>533.06697343146823</v>
      </c>
      <c r="Q16" s="5">
        <f t="shared" si="31"/>
        <v>12.5</v>
      </c>
      <c r="R16">
        <f t="shared" si="0"/>
        <v>500000</v>
      </c>
      <c r="S16">
        <f t="shared" si="1"/>
        <v>12673.872218099281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11074.104089639477</v>
      </c>
      <c r="AC16">
        <f t="shared" si="2"/>
        <v>10104.281962230889</v>
      </c>
      <c r="AE16">
        <f t="shared" si="3"/>
        <v>8499.7842989336714</v>
      </c>
      <c r="AF16">
        <f t="shared" si="4"/>
        <v>-424.9892149466836</v>
      </c>
      <c r="AG16">
        <f t="shared" si="5"/>
        <v>-9.9656618241357044</v>
      </c>
      <c r="AH16">
        <f t="shared" si="6"/>
        <v>-6353.035451458436</v>
      </c>
      <c r="AI16">
        <f t="shared" si="7"/>
        <v>1711.7939707044161</v>
      </c>
      <c r="AJ16">
        <f t="shared" si="8"/>
        <v>969.82212740858813</v>
      </c>
      <c r="AK16">
        <f t="shared" si="32"/>
        <v>1638.5713022872167</v>
      </c>
      <c r="AL16">
        <f t="shared" si="9"/>
        <v>4320.1874004002211</v>
      </c>
      <c r="AN16">
        <f t="shared" si="10"/>
        <v>2923.1834817499771</v>
      </c>
      <c r="AO16">
        <f t="shared" si="11"/>
        <v>-146.15917408749885</v>
      </c>
      <c r="AP16">
        <f t="shared" si="12"/>
        <v>-3.4273173300026545</v>
      </c>
      <c r="AQ16">
        <f t="shared" si="13"/>
        <v>-2184.8893616047549</v>
      </c>
      <c r="AR16">
        <f t="shared" si="14"/>
        <v>588.70762872772059</v>
      </c>
      <c r="AS16">
        <f t="shared" si="15"/>
        <v>333.53411373416424</v>
      </c>
      <c r="AT16">
        <f t="shared" si="16"/>
        <v>563.52542559420522</v>
      </c>
      <c r="AU16">
        <f t="shared" si="17"/>
        <v>1485.76716805609</v>
      </c>
      <c r="AW16">
        <v>13</v>
      </c>
      <c r="AX16">
        <f>(R16*SUMPRODUCT(K17:$K$23, X17:$X$23)-$AZ$3*SUMPRODUCT(K16:$K$22, W17:$W$23))/Z16</f>
        <v>12673.872218099281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1.7564712E-2</v>
      </c>
      <c r="O17">
        <f t="shared" si="29"/>
        <v>10661.339468629363</v>
      </c>
      <c r="P17">
        <f t="shared" si="30"/>
        <v>533.06697343146823</v>
      </c>
      <c r="Q17" s="5">
        <f t="shared" si="31"/>
        <v>12.5</v>
      </c>
      <c r="R17">
        <f t="shared" si="0"/>
        <v>500000</v>
      </c>
      <c r="S17">
        <f t="shared" si="1"/>
        <v>11578.846174832066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10104.281962230889</v>
      </c>
      <c r="AC17">
        <f t="shared" si="2"/>
        <v>8976.8119458285692</v>
      </c>
      <c r="AE17">
        <f t="shared" si="3"/>
        <v>8265.490192671441</v>
      </c>
      <c r="AF17">
        <f t="shared" si="4"/>
        <v>-413.27450963357211</v>
      </c>
      <c r="AG17">
        <f t="shared" si="5"/>
        <v>-9.6909612260640081</v>
      </c>
      <c r="AH17">
        <f t="shared" si="6"/>
        <v>-7001.7591932135319</v>
      </c>
      <c r="AI17">
        <f t="shared" si="7"/>
        <v>840.76552859827279</v>
      </c>
      <c r="AJ17">
        <f t="shared" si="8"/>
        <v>1127.4700164023197</v>
      </c>
      <c r="AK17">
        <f t="shared" si="32"/>
        <v>1536.5375035056479</v>
      </c>
      <c r="AL17">
        <f t="shared" si="9"/>
        <v>3504.7730485062402</v>
      </c>
      <c r="AN17">
        <f t="shared" si="10"/>
        <v>2618.5384369063081</v>
      </c>
      <c r="AO17">
        <f t="shared" si="11"/>
        <v>-130.92692184531541</v>
      </c>
      <c r="AP17">
        <f t="shared" si="12"/>
        <v>-3.0701330313738606</v>
      </c>
      <c r="AQ17">
        <f t="shared" si="13"/>
        <v>-2218.1836946159374</v>
      </c>
      <c r="AR17">
        <f t="shared" si="14"/>
        <v>266.35768741368116</v>
      </c>
      <c r="AS17">
        <f t="shared" si="15"/>
        <v>357.18674943520278</v>
      </c>
      <c r="AT17">
        <f t="shared" si="16"/>
        <v>486.78087069113002</v>
      </c>
      <c r="AU17">
        <f t="shared" si="17"/>
        <v>1110.3253075400139</v>
      </c>
      <c r="AW17">
        <v>14</v>
      </c>
      <c r="AX17">
        <f>(R17*SUMPRODUCT(K18:$K$23, X18:$X$23)-$AZ$3*SUMPRODUCT(K17:$K$22, W18:$W$23))/Z17</f>
        <v>11578.846174832066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1.9807176999999999E-2</v>
      </c>
      <c r="O18">
        <f t="shared" si="29"/>
        <v>10661.339468629363</v>
      </c>
      <c r="P18">
        <f t="shared" si="30"/>
        <v>533.06697343146823</v>
      </c>
      <c r="Q18" s="5">
        <f t="shared" si="31"/>
        <v>12.5</v>
      </c>
      <c r="R18">
        <f t="shared" si="0"/>
        <v>500000</v>
      </c>
      <c r="S18">
        <f t="shared" si="1"/>
        <v>10254.575026234594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8976.8119458285692</v>
      </c>
      <c r="AC18">
        <f t="shared" si="2"/>
        <v>7713.1640328984577</v>
      </c>
      <c r="AE18">
        <f t="shared" si="3"/>
        <v>8019.11926350672</v>
      </c>
      <c r="AF18">
        <f t="shared" si="4"/>
        <v>-400.95596317533602</v>
      </c>
      <c r="AG18">
        <f t="shared" si="5"/>
        <v>-9.4021010294985814</v>
      </c>
      <c r="AH18">
        <f t="shared" si="6"/>
        <v>-7678.0233721914728</v>
      </c>
      <c r="AI18">
        <f t="shared" si="7"/>
        <v>-69.262172889587418</v>
      </c>
      <c r="AJ18">
        <f t="shared" si="8"/>
        <v>1263.6479129301115</v>
      </c>
      <c r="AK18">
        <f t="shared" si="32"/>
        <v>1420.0320318139072</v>
      </c>
      <c r="AL18">
        <f t="shared" si="9"/>
        <v>2614.4177718544315</v>
      </c>
      <c r="AN18">
        <f t="shared" si="10"/>
        <v>2340.2334241330718</v>
      </c>
      <c r="AO18">
        <f t="shared" si="11"/>
        <v>-117.0116712066536</v>
      </c>
      <c r="AP18">
        <f t="shared" si="12"/>
        <v>-2.7438313813887207</v>
      </c>
      <c r="AQ18">
        <f t="shared" si="13"/>
        <v>-2240.6908210790134</v>
      </c>
      <c r="AR18">
        <f t="shared" si="14"/>
        <v>-20.212899533983862</v>
      </c>
      <c r="AS18">
        <f t="shared" si="15"/>
        <v>368.77255282045309</v>
      </c>
      <c r="AT18">
        <f t="shared" si="16"/>
        <v>414.41040031836138</v>
      </c>
      <c r="AU18">
        <f t="shared" si="17"/>
        <v>762.9700536048307</v>
      </c>
      <c r="AW18">
        <v>15</v>
      </c>
      <c r="AX18">
        <f>(R18*SUMPRODUCT(K19:$K$23, X19:$X$23)-$AZ$3*SUMPRODUCT(K18:$K$22, W19:$W$23))/Z18</f>
        <v>10254.575026234594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2.2489294999999999E-2</v>
      </c>
      <c r="O19">
        <f t="shared" si="29"/>
        <v>10661.339468629363</v>
      </c>
      <c r="P19">
        <f t="shared" si="30"/>
        <v>533.06697343146823</v>
      </c>
      <c r="Q19" s="5">
        <f t="shared" si="31"/>
        <v>12.5</v>
      </c>
      <c r="R19">
        <f t="shared" si="0"/>
        <v>500000</v>
      </c>
      <c r="S19">
        <f t="shared" si="1"/>
        <v>8674.4351095074944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7713.1640328984577</v>
      </c>
      <c r="AC19">
        <f t="shared" si="2"/>
        <v>6312.6524883612756</v>
      </c>
      <c r="AE19">
        <f t="shared" si="3"/>
        <v>7758.5837321144681</v>
      </c>
      <c r="AF19">
        <f t="shared" si="4"/>
        <v>-387.92918660572343</v>
      </c>
      <c r="AG19">
        <f t="shared" si="5"/>
        <v>-9.0966333955313985</v>
      </c>
      <c r="AH19">
        <f t="shared" si="6"/>
        <v>-8457.8649468878921</v>
      </c>
      <c r="AI19">
        <f t="shared" si="7"/>
        <v>-1096.3070347746789</v>
      </c>
      <c r="AJ19">
        <f t="shared" si="8"/>
        <v>1400.5115445371821</v>
      </c>
      <c r="AK19">
        <f t="shared" si="32"/>
        <v>1290.7223557543045</v>
      </c>
      <c r="AL19">
        <f t="shared" si="9"/>
        <v>1594.9268655168078</v>
      </c>
      <c r="AN19">
        <f t="shared" si="10"/>
        <v>2085.725370125881</v>
      </c>
      <c r="AO19">
        <f t="shared" si="11"/>
        <v>-104.28626850629405</v>
      </c>
      <c r="AP19">
        <f t="shared" si="12"/>
        <v>-2.4454307269070856</v>
      </c>
      <c r="AQ19">
        <f t="shared" si="13"/>
        <v>-2273.7118146709454</v>
      </c>
      <c r="AR19">
        <f t="shared" si="14"/>
        <v>-294.71814377826553</v>
      </c>
      <c r="AS19">
        <f t="shared" si="15"/>
        <v>376.49686598140153</v>
      </c>
      <c r="AT19">
        <f t="shared" si="16"/>
        <v>346.98244629908925</v>
      </c>
      <c r="AU19">
        <f t="shared" si="17"/>
        <v>428.76116850222519</v>
      </c>
      <c r="AW19">
        <v>16</v>
      </c>
      <c r="AX19">
        <f>(R19*SUMPRODUCT(K20:$K$23, X20:$X$23)-$AZ$3*SUMPRODUCT(K19:$K$22, W20:$W$23))/Z19</f>
        <v>8674.4351095074944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2.5348699999999998E-2</v>
      </c>
      <c r="O20">
        <f t="shared" si="29"/>
        <v>10661.339468629363</v>
      </c>
      <c r="P20">
        <f t="shared" si="30"/>
        <v>533.06697343146823</v>
      </c>
      <c r="Q20" s="5">
        <f t="shared" si="31"/>
        <v>12.5</v>
      </c>
      <c r="R20">
        <f t="shared" si="0"/>
        <v>500000</v>
      </c>
      <c r="S20">
        <f t="shared" si="1"/>
        <v>6847.2307042899702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6312.6524883612756</v>
      </c>
      <c r="AC20">
        <f t="shared" si="2"/>
        <v>4806.7993552398002</v>
      </c>
      <c r="AE20">
        <f t="shared" si="3"/>
        <v>7484.3278833430732</v>
      </c>
      <c r="AF20">
        <f t="shared" si="4"/>
        <v>-374.21639416715374</v>
      </c>
      <c r="AG20">
        <f t="shared" si="5"/>
        <v>-8.7750792306227794</v>
      </c>
      <c r="AH20">
        <f t="shared" si="6"/>
        <v>-9223.5132381322692</v>
      </c>
      <c r="AI20">
        <f t="shared" si="7"/>
        <v>-2122.1768281869718</v>
      </c>
      <c r="AJ20">
        <f t="shared" si="8"/>
        <v>1505.8531331214754</v>
      </c>
      <c r="AK20">
        <f t="shared" si="32"/>
        <v>1148.5859135578578</v>
      </c>
      <c r="AL20">
        <f t="shared" si="9"/>
        <v>532.2622184923614</v>
      </c>
      <c r="AN20">
        <f t="shared" si="10"/>
        <v>1853.4020742420223</v>
      </c>
      <c r="AO20">
        <f t="shared" si="11"/>
        <v>-92.670103712101124</v>
      </c>
      <c r="AP20">
        <f t="shared" si="12"/>
        <v>-2.173040826267183</v>
      </c>
      <c r="AQ20">
        <f t="shared" si="13"/>
        <v>-2284.0900123308361</v>
      </c>
      <c r="AR20">
        <f t="shared" si="14"/>
        <v>-525.53108262718183</v>
      </c>
      <c r="AS20">
        <f t="shared" si="15"/>
        <v>372.90607305469069</v>
      </c>
      <c r="AT20">
        <f t="shared" si="16"/>
        <v>284.43322470827144</v>
      </c>
      <c r="AU20">
        <f t="shared" si="17"/>
        <v>131.8082151357803</v>
      </c>
      <c r="AW20">
        <v>17</v>
      </c>
      <c r="AX20">
        <f>(R20*SUMPRODUCT(K21:$K$23, X21:$X$23)-$AZ$3*SUMPRODUCT(K20:$K$22, W21:$W$23))/Z20</f>
        <v>6847.2307042899702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2.8197647999999999E-2</v>
      </c>
      <c r="O21">
        <f t="shared" si="29"/>
        <v>10661.339468629363</v>
      </c>
      <c r="P21">
        <f t="shared" si="30"/>
        <v>533.06697343146823</v>
      </c>
      <c r="Q21" s="5">
        <f t="shared" si="31"/>
        <v>12.5</v>
      </c>
      <c r="R21">
        <f t="shared" si="0"/>
        <v>500000</v>
      </c>
      <c r="S21">
        <f t="shared" si="1"/>
        <v>4799.4746287487824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4806.7993552398002</v>
      </c>
      <c r="AC21">
        <f t="shared" si="2"/>
        <v>3240.5637415887304</v>
      </c>
      <c r="AE21">
        <f t="shared" si="3"/>
        <v>7198.4441613385497</v>
      </c>
      <c r="AF21">
        <f t="shared" si="4"/>
        <v>-359.92220806692751</v>
      </c>
      <c r="AG21">
        <f t="shared" si="5"/>
        <v>-8.439891842999339</v>
      </c>
      <c r="AH21">
        <f t="shared" si="6"/>
        <v>-9897.4638126884784</v>
      </c>
      <c r="AI21">
        <f t="shared" si="7"/>
        <v>-3067.3817512598562</v>
      </c>
      <c r="AJ21">
        <f t="shared" si="8"/>
        <v>1566.2356136510698</v>
      </c>
      <c r="AK21">
        <f t="shared" si="32"/>
        <v>996.49014436932248</v>
      </c>
      <c r="AL21">
        <f t="shared" si="9"/>
        <v>-504.6559932394639</v>
      </c>
      <c r="AN21">
        <f t="shared" si="10"/>
        <v>1642.0926096038538</v>
      </c>
      <c r="AO21">
        <f t="shared" si="11"/>
        <v>-82.104630480192696</v>
      </c>
      <c r="AP21">
        <f t="shared" si="12"/>
        <v>-1.9252888138911353</v>
      </c>
      <c r="AQ21">
        <f t="shared" si="13"/>
        <v>-2257.7867961978013</v>
      </c>
      <c r="AR21">
        <f t="shared" si="14"/>
        <v>-699.72410588803143</v>
      </c>
      <c r="AS21">
        <f t="shared" si="15"/>
        <v>357.28608410800445</v>
      </c>
      <c r="AT21">
        <f t="shared" si="16"/>
        <v>227.31705142624412</v>
      </c>
      <c r="AU21">
        <f t="shared" si="17"/>
        <v>-115.12097035378281</v>
      </c>
      <c r="AW21">
        <v>18</v>
      </c>
      <c r="AX21">
        <f>(R21*SUMPRODUCT(K22:$K$23, X22:$X$23)-$AZ$3*SUMPRODUCT(K21:$K$22, W22:$W$23))/Z21</f>
        <v>4799.4746287487824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3.1331300999999999E-2</v>
      </c>
      <c r="O22">
        <f t="shared" si="29"/>
        <v>10661.339468629363</v>
      </c>
      <c r="P22">
        <f t="shared" si="30"/>
        <v>533.06697343146823</v>
      </c>
      <c r="Q22" s="5">
        <f t="shared" si="31"/>
        <v>12.5</v>
      </c>
      <c r="R22">
        <f t="shared" si="0"/>
        <v>500000</v>
      </c>
      <c r="S22">
        <f t="shared" si="1"/>
        <v>2519.1266380223115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3240.5637415887304</v>
      </c>
      <c r="AC22">
        <f t="shared" si="2"/>
        <v>1630.5924088359675</v>
      </c>
      <c r="AE22">
        <f t="shared" si="3"/>
        <v>6900.9230989745729</v>
      </c>
      <c r="AF22">
        <f t="shared" si="4"/>
        <v>-345.04615494872871</v>
      </c>
      <c r="AG22">
        <f t="shared" si="5"/>
        <v>-8.091060132828888</v>
      </c>
      <c r="AH22">
        <f t="shared" si="6"/>
        <v>-10577.311669618282</v>
      </c>
      <c r="AI22">
        <f t="shared" si="7"/>
        <v>-4029.5257857252673</v>
      </c>
      <c r="AJ22">
        <f t="shared" si="8"/>
        <v>1609.9713327527629</v>
      </c>
      <c r="AK22">
        <f t="shared" si="32"/>
        <v>838.28142946803916</v>
      </c>
      <c r="AL22">
        <f t="shared" si="9"/>
        <v>-1581.2730235044651</v>
      </c>
      <c r="AN22">
        <f t="shared" si="10"/>
        <v>1450.1347547246528</v>
      </c>
      <c r="AO22">
        <f t="shared" si="11"/>
        <v>-72.506737736232651</v>
      </c>
      <c r="AP22">
        <f t="shared" si="12"/>
        <v>-1.7002258006505961</v>
      </c>
      <c r="AQ22">
        <f t="shared" si="13"/>
        <v>-2222.6776104703022</v>
      </c>
      <c r="AR22">
        <f t="shared" si="14"/>
        <v>-846.7498192825326</v>
      </c>
      <c r="AS22">
        <f t="shared" si="15"/>
        <v>338.31349085487795</v>
      </c>
      <c r="AT22">
        <f t="shared" si="16"/>
        <v>176.15339537583003</v>
      </c>
      <c r="AU22">
        <f t="shared" si="17"/>
        <v>-332.28293305182456</v>
      </c>
      <c r="AW22">
        <v>19</v>
      </c>
      <c r="AX22">
        <f>(R22*SUMPRODUCT(K23:$K$23, X23:$X$23)-$AZ$3*SUMPRODUCT(K22:$K$22, W23:$W$23))/Z22</f>
        <v>2519.1266380223115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3.466458E-2</v>
      </c>
      <c r="O23">
        <f t="shared" si="29"/>
        <v>10661.339468629363</v>
      </c>
      <c r="P23">
        <f t="shared" si="30"/>
        <v>533.06697343146823</v>
      </c>
      <c r="Q23" s="5">
        <f t="shared" si="31"/>
        <v>12.5</v>
      </c>
      <c r="R23">
        <f t="shared" si="0"/>
        <v>500000</v>
      </c>
      <c r="S23">
        <f t="shared" si="1"/>
        <v>2636.9027938085992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1630.5924088359675</v>
      </c>
      <c r="AC23">
        <f t="shared" si="2"/>
        <v>1630.5924088359675</v>
      </c>
      <c r="AE23">
        <f t="shared" si="3"/>
        <v>6592.6962671465753</v>
      </c>
      <c r="AF23">
        <f t="shared" si="4"/>
        <v>-329.63481335732882</v>
      </c>
      <c r="AG23">
        <f t="shared" si="5"/>
        <v>-7.7296763302413414</v>
      </c>
      <c r="AH23">
        <f t="shared" si="6"/>
        <v>-11218.928050370305</v>
      </c>
      <c r="AI23">
        <f t="shared" si="7"/>
        <v>-4963.5962729112998</v>
      </c>
      <c r="AJ23">
        <f t="shared" si="8"/>
        <v>0</v>
      </c>
      <c r="AK23">
        <f t="shared" si="32"/>
        <v>675.45996102483957</v>
      </c>
      <c r="AL23">
        <f t="shared" si="9"/>
        <v>-4288.1363118864601</v>
      </c>
      <c r="AN23">
        <f t="shared" si="10"/>
        <v>1276.1637618591828</v>
      </c>
      <c r="AO23">
        <f t="shared" si="11"/>
        <v>-63.808188092959156</v>
      </c>
      <c r="AP23">
        <f t="shared" si="12"/>
        <v>-1.4962516736455258</v>
      </c>
      <c r="AQ23">
        <f t="shared" si="13"/>
        <v>-2171.6743566869623</v>
      </c>
      <c r="AR23">
        <f t="shared" si="14"/>
        <v>-960.81503459438409</v>
      </c>
      <c r="AS23">
        <f t="shared" si="15"/>
        <v>0</v>
      </c>
      <c r="AT23">
        <f t="shared" si="16"/>
        <v>130.75037737477973</v>
      </c>
      <c r="AU23">
        <f t="shared" si="17"/>
        <v>-830.06465721960444</v>
      </c>
      <c r="AW23">
        <v>20</v>
      </c>
      <c r="AX23">
        <f>(R23*SUMPRODUCT(K$23:$K24, X$23:$X24)-$AZ$3*SUMPRODUCT(K$22:$K23, W$23:$W24))/Z23</f>
        <v>2636.9027938085992</v>
      </c>
    </row>
    <row r="25" spans="5:50" x14ac:dyDescent="0.25">
      <c r="AN25" s="6">
        <f t="shared" ref="AN25:AU25" si="33">SUM(AN3:AN23)</f>
        <v>89343.533293314904</v>
      </c>
      <c r="AO25" s="6">
        <f t="shared" si="33"/>
        <v>-12463.18126613777</v>
      </c>
      <c r="AP25" s="6">
        <f t="shared" si="33"/>
        <v>-717.20873941091713</v>
      </c>
      <c r="AQ25" s="6">
        <f t="shared" si="33"/>
        <v>-36480.329036359573</v>
      </c>
      <c r="AR25" s="6">
        <f t="shared" si="33"/>
        <v>39682.814251406642</v>
      </c>
      <c r="AS25" s="6">
        <f t="shared" si="33"/>
        <v>-6772.7434366944735</v>
      </c>
      <c r="AT25" s="6">
        <f t="shared" si="33"/>
        <v>12853.299378515761</v>
      </c>
      <c r="AU25" s="7">
        <f t="shared" si="33"/>
        <v>45763.370193227944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3" priority="1" operator="lessThan">
      <formula>0</formula>
    </cfRule>
  </conditionalFormatting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88CE75-F86A-450C-8079-48EE1E2444A7}">
  <sheetPr codeName="Sheet64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'T.55.04.D'!C3*(1+C12)</f>
        <v>36715.263199091525</v>
      </c>
      <c r="K3">
        <v>1</v>
      </c>
      <c r="L3" s="2">
        <v>0</v>
      </c>
      <c r="O3">
        <f>$C$3</f>
        <v>36715.263199091525</v>
      </c>
      <c r="P3">
        <f>O3*B5</f>
        <v>29372.210559273222</v>
      </c>
      <c r="Q3" s="5">
        <f>B8</f>
        <v>624.95697070000006</v>
      </c>
      <c r="R3">
        <f t="shared" ref="R3:R23" si="0">$C$6</f>
        <v>500000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36715.263199091525</v>
      </c>
      <c r="AF3">
        <f t="shared" ref="AF3:AF23" si="4">-$Z3*P3</f>
        <v>-29372.210559273222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6718.0956691183028</v>
      </c>
      <c r="AJ3">
        <f t="shared" ref="AJ3:AJ23" si="8">AB3-AC3</f>
        <v>0</v>
      </c>
      <c r="AL3">
        <f t="shared" ref="AL3:AL23" si="9">SUM(AI3:AK3)</f>
        <v>6718.0956691183028</v>
      </c>
      <c r="AN3">
        <f t="shared" ref="AN3:AN23" si="10">AE3*$K3</f>
        <v>36715.263199091525</v>
      </c>
      <c r="AO3">
        <f t="shared" ref="AO3:AO23" si="11">AF3*$K3</f>
        <v>-29372.210559273222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6718.0956691183028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6718.0956691183028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12788.376559631737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500000</v>
      </c>
      <c r="S4">
        <f t="shared" si="1"/>
        <v>7515.2134811489987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7351.3476255233982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-7351.3476255233982</v>
      </c>
      <c r="AK4">
        <f>H4*SUM(AB4, AE4:AF4)</f>
        <v>0</v>
      </c>
      <c r="AL4">
        <f t="shared" si="9"/>
        <v>-13253.623125523398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-5437.028934108348</v>
      </c>
      <c r="AR4">
        <f t="shared" si="14"/>
        <v>-5437.028934108348</v>
      </c>
      <c r="AS4">
        <f t="shared" si="15"/>
        <v>-6771.8780230877774</v>
      </c>
      <c r="AT4">
        <f t="shared" si="16"/>
        <v>0</v>
      </c>
      <c r="AU4">
        <f t="shared" si="17"/>
        <v>-12208.906957196126</v>
      </c>
      <c r="AW4">
        <v>1</v>
      </c>
      <c r="AX4">
        <f>(R4*SUMPRODUCT(K5:$K$23, X5:$X$23)-$AZ$3*SUMPRODUCT(K4:$K$22, W5:$W$23))/Z4</f>
        <v>7515.2134811489987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1.3628751999999999E-2</v>
      </c>
      <c r="O5">
        <f t="shared" ref="O5:O23" si="29">$C$3</f>
        <v>36715.263199091525</v>
      </c>
      <c r="P5">
        <f t="shared" ref="P5:P23" si="30">O5*$C$5</f>
        <v>1835.7631599545764</v>
      </c>
      <c r="Q5" s="5">
        <f t="shared" ref="Q5:Q23" si="31">$C$8</f>
        <v>12.5</v>
      </c>
      <c r="R5">
        <f t="shared" si="0"/>
        <v>500000</v>
      </c>
      <c r="S5">
        <f t="shared" si="1"/>
        <v>13840.141608679132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7351.3476255233982</v>
      </c>
      <c r="AC5">
        <f t="shared" si="2"/>
        <v>13218.468900668144</v>
      </c>
      <c r="AE5">
        <f t="shared" si="3"/>
        <v>35066.083751100763</v>
      </c>
      <c r="AF5">
        <f t="shared" si="4"/>
        <v>-1753.3041875550384</v>
      </c>
      <c r="AG5">
        <f t="shared" si="5"/>
        <v>-11.93852389160063</v>
      </c>
      <c r="AH5">
        <f t="shared" si="6"/>
        <v>-6665.7915909748235</v>
      </c>
      <c r="AI5">
        <f t="shared" si="7"/>
        <v>26635.0494486793</v>
      </c>
      <c r="AJ5">
        <f t="shared" si="8"/>
        <v>-5867.1212751447456</v>
      </c>
      <c r="AK5">
        <f>H5*SUM(AB5, AE5:AF5)</f>
        <v>3479.6293635686447</v>
      </c>
      <c r="AL5">
        <f t="shared" si="9"/>
        <v>24247.557537103199</v>
      </c>
      <c r="AN5">
        <f t="shared" si="10"/>
        <v>29755.797861129016</v>
      </c>
      <c r="AO5">
        <f t="shared" si="11"/>
        <v>-1487.7898930564511</v>
      </c>
      <c r="AP5">
        <f t="shared" si="12"/>
        <v>-10.130595312559713</v>
      </c>
      <c r="AQ5">
        <f t="shared" si="13"/>
        <v>-5656.3472720056498</v>
      </c>
      <c r="AR5">
        <f t="shared" si="14"/>
        <v>22601.530100754357</v>
      </c>
      <c r="AS5">
        <f t="shared" si="15"/>
        <v>-4978.6248139117133</v>
      </c>
      <c r="AT5">
        <f t="shared" si="16"/>
        <v>2952.6863823436629</v>
      </c>
      <c r="AU5">
        <f t="shared" si="17"/>
        <v>20575.591669186306</v>
      </c>
      <c r="AW5">
        <v>2</v>
      </c>
      <c r="AX5">
        <f>(R5*SUMPRODUCT(K6:$K$23, X6:$X$23)-$AZ$3*SUMPRODUCT(K5:$K$22, W6:$W$23))/Z5</f>
        <v>13840.141608679132</v>
      </c>
    </row>
    <row r="6" spans="1:52" x14ac:dyDescent="0.25">
      <c r="A6" t="s">
        <v>16</v>
      </c>
      <c r="C6" s="2">
        <f>'T.26.04.D'!C6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1.5530428000000001E-2</v>
      </c>
      <c r="O6">
        <f t="shared" si="29"/>
        <v>36715.263199091525</v>
      </c>
      <c r="P6">
        <f t="shared" si="30"/>
        <v>1835.7631599545764</v>
      </c>
      <c r="Q6" s="5">
        <f t="shared" si="31"/>
        <v>12.5</v>
      </c>
      <c r="R6">
        <f t="shared" si="0"/>
        <v>500000</v>
      </c>
      <c r="S6">
        <f t="shared" si="1"/>
        <v>19109.897158090982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13218.468900668144</v>
      </c>
      <c r="AC6">
        <f t="shared" si="2"/>
        <v>17785.548059742287</v>
      </c>
      <c r="AE6">
        <f t="shared" si="3"/>
        <v>34170.831624651313</v>
      </c>
      <c r="AF6">
        <f t="shared" si="4"/>
        <v>-1708.5415812325659</v>
      </c>
      <c r="AG6">
        <f t="shared" si="5"/>
        <v>-11.633728266959841</v>
      </c>
      <c r="AH6">
        <f t="shared" si="6"/>
        <v>-7416.4154289913367</v>
      </c>
      <c r="AI6">
        <f t="shared" si="7"/>
        <v>25034.240886160449</v>
      </c>
      <c r="AJ6">
        <f t="shared" si="8"/>
        <v>-4567.0791590741428</v>
      </c>
      <c r="AK6">
        <f>H6*SUM(AB6, AE6:AF6)</f>
        <v>3908.9025428455157</v>
      </c>
      <c r="AL6">
        <f t="shared" si="9"/>
        <v>24376.064269931823</v>
      </c>
      <c r="AN6">
        <f t="shared" si="10"/>
        <v>26710.501954045256</v>
      </c>
      <c r="AO6">
        <f t="shared" si="11"/>
        <v>-1335.5250977022629</v>
      </c>
      <c r="AP6">
        <f t="shared" si="12"/>
        <v>-9.0938003798329632</v>
      </c>
      <c r="AQ6">
        <f t="shared" si="13"/>
        <v>-5797.2302513461545</v>
      </c>
      <c r="AR6">
        <f t="shared" si="14"/>
        <v>19568.652804617002</v>
      </c>
      <c r="AS6">
        <f t="shared" si="15"/>
        <v>-3569.9738930182989</v>
      </c>
      <c r="AT6">
        <f t="shared" si="16"/>
        <v>3055.4933563140348</v>
      </c>
      <c r="AU6">
        <f t="shared" si="17"/>
        <v>19054.172267912738</v>
      </c>
      <c r="AW6">
        <v>3</v>
      </c>
      <c r="AX6">
        <f>(R6*SUMPRODUCT(K7:$K$23, X7:$X$23)-$AZ$3*SUMPRODUCT(K6:$K$22, W7:$W$23))/Z6</f>
        <v>19109.897158090982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1.7564712E-2</v>
      </c>
      <c r="O7">
        <f t="shared" si="29"/>
        <v>36715.263199091525</v>
      </c>
      <c r="P7">
        <f t="shared" si="30"/>
        <v>1835.7631599545764</v>
      </c>
      <c r="Q7" s="5">
        <f t="shared" si="31"/>
        <v>12.5</v>
      </c>
      <c r="R7">
        <f t="shared" si="0"/>
        <v>500000</v>
      </c>
      <c r="S7">
        <f t="shared" si="1"/>
        <v>23428.227157141366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17785.548059742287</v>
      </c>
      <c r="AC7">
        <f t="shared" si="2"/>
        <v>21203.572479132636</v>
      </c>
      <c r="AE7">
        <f t="shared" si="3"/>
        <v>33228.922492117308</v>
      </c>
      <c r="AF7">
        <f t="shared" si="4"/>
        <v>-1661.4461246058656</v>
      </c>
      <c r="AG7">
        <f t="shared" si="5"/>
        <v>-11.313047897794833</v>
      </c>
      <c r="AH7">
        <f t="shared" si="6"/>
        <v>-8173.7234598163486</v>
      </c>
      <c r="AI7">
        <f t="shared" si="7"/>
        <v>23382.439859797298</v>
      </c>
      <c r="AJ7">
        <f t="shared" si="8"/>
        <v>-3418.0244193903491</v>
      </c>
      <c r="AK7">
        <f>H7*SUM(AB7, AE7:AF7)</f>
        <v>4223.1383002401017</v>
      </c>
      <c r="AL7">
        <f t="shared" si="9"/>
        <v>24187.55374064705</v>
      </c>
      <c r="AN7">
        <f t="shared" si="10"/>
        <v>23926.81693516453</v>
      </c>
      <c r="AO7">
        <f t="shared" si="11"/>
        <v>-1196.3408467582267</v>
      </c>
      <c r="AP7">
        <f t="shared" si="12"/>
        <v>-8.1460729306975832</v>
      </c>
      <c r="AQ7">
        <f t="shared" si="13"/>
        <v>-5885.5710698437351</v>
      </c>
      <c r="AR7">
        <f t="shared" si="14"/>
        <v>16836.758945631871</v>
      </c>
      <c r="AS7">
        <f t="shared" si="15"/>
        <v>-2461.1825611280551</v>
      </c>
      <c r="AT7">
        <f t="shared" si="16"/>
        <v>3040.9128380764496</v>
      </c>
      <c r="AU7">
        <f t="shared" si="17"/>
        <v>17416.489222580265</v>
      </c>
      <c r="AW7">
        <v>4</v>
      </c>
      <c r="AX7">
        <f>(R7*SUMPRODUCT(K8:$K$23, X8:$X$23)-$AZ$3*SUMPRODUCT(K7:$K$22, W8:$W$23))/Z7</f>
        <v>23428.227157141366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1.9807176999999999E-2</v>
      </c>
      <c r="O8">
        <f t="shared" si="29"/>
        <v>36715.263199091525</v>
      </c>
      <c r="P8">
        <f t="shared" si="30"/>
        <v>1835.7631599545764</v>
      </c>
      <c r="Q8" s="5">
        <f t="shared" si="31"/>
        <v>12.5</v>
      </c>
      <c r="R8">
        <f t="shared" si="0"/>
        <v>500000</v>
      </c>
      <c r="S8">
        <f t="shared" si="1"/>
        <v>26868.434457040752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21203.572479132636</v>
      </c>
      <c r="AC8">
        <f t="shared" si="2"/>
        <v>23592.286448088482</v>
      </c>
      <c r="AE8">
        <f t="shared" si="3"/>
        <v>32238.46211787549</v>
      </c>
      <c r="AF8">
        <f t="shared" si="4"/>
        <v>-1611.9231058937746</v>
      </c>
      <c r="AG8">
        <f t="shared" si="5"/>
        <v>-10.975837876695785</v>
      </c>
      <c r="AH8">
        <f t="shared" si="6"/>
        <v>-8963.1816848440048</v>
      </c>
      <c r="AI8">
        <f t="shared" si="7"/>
        <v>21652.381489261017</v>
      </c>
      <c r="AJ8">
        <f t="shared" si="8"/>
        <v>-2388.7139689558462</v>
      </c>
      <c r="AK8">
        <f t="shared" ref="AK8:AK23" si="32">H8*SUM(AB8:AB8, AE8:AF8)</f>
        <v>4435.1026402946554</v>
      </c>
      <c r="AL8">
        <f t="shared" si="9"/>
        <v>23698.770160599826</v>
      </c>
      <c r="AN8">
        <f t="shared" si="10"/>
        <v>21383.81317439823</v>
      </c>
      <c r="AO8">
        <f t="shared" si="11"/>
        <v>-1069.1906587199117</v>
      </c>
      <c r="AP8">
        <f t="shared" si="12"/>
        <v>-7.2802873080477282</v>
      </c>
      <c r="AQ8">
        <f t="shared" si="13"/>
        <v>-5945.2898806428238</v>
      </c>
      <c r="AR8">
        <f t="shared" si="14"/>
        <v>14362.052347727449</v>
      </c>
      <c r="AS8">
        <f t="shared" si="15"/>
        <v>-1584.4370321531101</v>
      </c>
      <c r="AT8">
        <f t="shared" si="16"/>
        <v>2941.8092563650839</v>
      </c>
      <c r="AU8">
        <f t="shared" si="17"/>
        <v>15719.424571939424</v>
      </c>
      <c r="AW8">
        <v>5</v>
      </c>
      <c r="AX8">
        <f>(R8*SUMPRODUCT(K9:$K$23, X9:$X$23)-$AZ$3*SUMPRODUCT(K8:$K$22, W9:$W$23))/Z8</f>
        <v>26868.434457040752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2.2489294999999999E-2</v>
      </c>
      <c r="O9">
        <f t="shared" si="29"/>
        <v>36715.263199091525</v>
      </c>
      <c r="P9">
        <f t="shared" si="30"/>
        <v>1835.7631599545764</v>
      </c>
      <c r="Q9" s="5">
        <f t="shared" si="31"/>
        <v>12.5</v>
      </c>
      <c r="R9">
        <f t="shared" si="0"/>
        <v>500000</v>
      </c>
      <c r="S9">
        <f t="shared" si="1"/>
        <v>29436.692198521687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23592.286448088482</v>
      </c>
      <c r="AC9">
        <f t="shared" si="2"/>
        <v>25007.625452959059</v>
      </c>
      <c r="AE9">
        <f t="shared" si="3"/>
        <v>31191.05721178151</v>
      </c>
      <c r="AF9">
        <f t="shared" si="4"/>
        <v>-1559.5528605890756</v>
      </c>
      <c r="AG9">
        <f t="shared" si="5"/>
        <v>-10.619240642047641</v>
      </c>
      <c r="AH9">
        <f t="shared" si="6"/>
        <v>-9873.554235247404</v>
      </c>
      <c r="AI9">
        <f t="shared" si="7"/>
        <v>19747.330875302981</v>
      </c>
      <c r="AJ9">
        <f t="shared" si="8"/>
        <v>-1415.3390048705769</v>
      </c>
      <c r="AK9">
        <f t="shared" si="32"/>
        <v>4554.3597786944683</v>
      </c>
      <c r="AL9">
        <f t="shared" si="9"/>
        <v>22886.351649126875</v>
      </c>
      <c r="AN9">
        <f t="shared" si="10"/>
        <v>19058.25341521074</v>
      </c>
      <c r="AO9">
        <f t="shared" si="11"/>
        <v>-952.91267076053703</v>
      </c>
      <c r="AP9">
        <f t="shared" si="12"/>
        <v>-6.4885322052118335</v>
      </c>
      <c r="AQ9">
        <f t="shared" si="13"/>
        <v>-6032.9054397391683</v>
      </c>
      <c r="AR9">
        <f t="shared" si="14"/>
        <v>12065.94677250582</v>
      </c>
      <c r="AS9">
        <f t="shared" si="15"/>
        <v>-864.79561241249121</v>
      </c>
      <c r="AT9">
        <f t="shared" si="16"/>
        <v>2782.7893814903077</v>
      </c>
      <c r="AU9">
        <f t="shared" si="17"/>
        <v>13983.940541583639</v>
      </c>
      <c r="AW9">
        <v>6</v>
      </c>
      <c r="AX9">
        <f>(R9*SUMPRODUCT(K10:$K$23, X10:$X$23)-$AZ$3*SUMPRODUCT(K9:$K$22, W10:$W$23))/Z9</f>
        <v>29436.692198521687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2.5348699999999998E-2</v>
      </c>
      <c r="O10">
        <f t="shared" si="29"/>
        <v>36715.263199091525</v>
      </c>
      <c r="P10">
        <f t="shared" si="30"/>
        <v>1835.7631599545764</v>
      </c>
      <c r="Q10" s="5">
        <f t="shared" si="31"/>
        <v>12.5</v>
      </c>
      <c r="R10">
        <f t="shared" si="0"/>
        <v>500000</v>
      </c>
      <c r="S10">
        <f t="shared" si="1"/>
        <v>31220.404195375773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25007.625452959059</v>
      </c>
      <c r="AC10">
        <f t="shared" si="2"/>
        <v>25585.406693419456</v>
      </c>
      <c r="AE10">
        <f t="shared" si="3"/>
        <v>30088.493887719411</v>
      </c>
      <c r="AF10">
        <f t="shared" si="4"/>
        <v>-1504.4246943859707</v>
      </c>
      <c r="AG10">
        <f t="shared" si="5"/>
        <v>-10.243864290364094</v>
      </c>
      <c r="AH10">
        <f t="shared" si="6"/>
        <v>-10767.357810522921</v>
      </c>
      <c r="AI10">
        <f t="shared" si="7"/>
        <v>17806.467518520152</v>
      </c>
      <c r="AJ10">
        <f t="shared" si="8"/>
        <v>-577.78124046039738</v>
      </c>
      <c r="AK10">
        <f t="shared" si="32"/>
        <v>4585.8413108832501</v>
      </c>
      <c r="AL10">
        <f t="shared" si="9"/>
        <v>21814.527588943005</v>
      </c>
      <c r="AN10">
        <f t="shared" si="10"/>
        <v>16935.406222272613</v>
      </c>
      <c r="AO10">
        <f t="shared" si="11"/>
        <v>-846.77031111363078</v>
      </c>
      <c r="AP10">
        <f t="shared" si="12"/>
        <v>-5.7657921892180735</v>
      </c>
      <c r="AQ10">
        <f t="shared" si="13"/>
        <v>-6060.4422123033319</v>
      </c>
      <c r="AR10">
        <f t="shared" si="14"/>
        <v>10022.427906666431</v>
      </c>
      <c r="AS10">
        <f t="shared" si="15"/>
        <v>-325.20604226053086</v>
      </c>
      <c r="AT10">
        <f t="shared" si="16"/>
        <v>2581.1556324653761</v>
      </c>
      <c r="AU10">
        <f t="shared" si="17"/>
        <v>12278.377496871277</v>
      </c>
      <c r="AW10">
        <v>7</v>
      </c>
      <c r="AX10">
        <f>(R10*SUMPRODUCT(K11:$K$23, X11:$X$23)-$AZ$3*SUMPRODUCT(K10:$K$22, W11:$W$23))/Z10</f>
        <v>31220.404195375773</v>
      </c>
    </row>
    <row r="11" spans="1:52" x14ac:dyDescent="0.25">
      <c r="A11" t="s">
        <v>33</v>
      </c>
      <c r="C11" s="24">
        <f>AU25</f>
        <v>143034.93297603581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2.8197647999999999E-2</v>
      </c>
      <c r="O11">
        <f t="shared" si="29"/>
        <v>36715.263199091525</v>
      </c>
      <c r="P11">
        <f t="shared" si="30"/>
        <v>1835.7631599545764</v>
      </c>
      <c r="Q11" s="5">
        <f t="shared" si="31"/>
        <v>12.5</v>
      </c>
      <c r="R11">
        <f t="shared" si="0"/>
        <v>500000</v>
      </c>
      <c r="S11">
        <f t="shared" si="1"/>
        <v>32343.792201855598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25585.406693419456</v>
      </c>
      <c r="AC11">
        <f t="shared" si="2"/>
        <v>25493.565301054339</v>
      </c>
      <c r="AE11">
        <f t="shared" si="3"/>
        <v>28939.184189346157</v>
      </c>
      <c r="AF11">
        <f t="shared" si="4"/>
        <v>-1446.9592094673078</v>
      </c>
      <c r="AG11">
        <f t="shared" si="5"/>
        <v>-9.8525727680409965</v>
      </c>
      <c r="AH11">
        <f t="shared" si="6"/>
        <v>-11554.115176778259</v>
      </c>
      <c r="AI11">
        <f t="shared" si="7"/>
        <v>15928.257230332549</v>
      </c>
      <c r="AJ11">
        <f t="shared" si="8"/>
        <v>91.841392365116917</v>
      </c>
      <c r="AK11">
        <f t="shared" si="32"/>
        <v>4541.8529422841366</v>
      </c>
      <c r="AL11">
        <f t="shared" si="9"/>
        <v>20561.951564981802</v>
      </c>
      <c r="AN11">
        <f t="shared" si="10"/>
        <v>15004.572286132849</v>
      </c>
      <c r="AO11">
        <f t="shared" si="11"/>
        <v>-750.22861430664238</v>
      </c>
      <c r="AP11">
        <f t="shared" si="12"/>
        <v>-5.1084245960492378</v>
      </c>
      <c r="AQ11">
        <f t="shared" si="13"/>
        <v>-5990.6511267894502</v>
      </c>
      <c r="AR11">
        <f t="shared" si="14"/>
        <v>8258.5841204407061</v>
      </c>
      <c r="AS11">
        <f t="shared" si="15"/>
        <v>47.618509270513798</v>
      </c>
      <c r="AT11">
        <f t="shared" si="16"/>
        <v>2354.8888019647807</v>
      </c>
      <c r="AU11">
        <f t="shared" si="17"/>
        <v>10661.091431676001</v>
      </c>
      <c r="AW11">
        <v>8</v>
      </c>
      <c r="AX11">
        <f>(R11*SUMPRODUCT(K12:$K$23, X12:$X$23)-$AZ$3*SUMPRODUCT(K11:$K$22, W12:$W$23))/Z11</f>
        <v>32343.792201855598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3.1331300999999999E-2</v>
      </c>
      <c r="O12">
        <f t="shared" si="29"/>
        <v>36715.263199091525</v>
      </c>
      <c r="P12">
        <f t="shared" si="30"/>
        <v>1835.7631599545764</v>
      </c>
      <c r="Q12" s="5">
        <f t="shared" si="31"/>
        <v>12.5</v>
      </c>
      <c r="R12">
        <f t="shared" si="0"/>
        <v>500000</v>
      </c>
      <c r="S12">
        <f t="shared" si="1"/>
        <v>32849.945728009116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25493.565301054339</v>
      </c>
      <c r="AC12">
        <f t="shared" si="2"/>
        <v>24822.346982921877</v>
      </c>
      <c r="AE12">
        <f t="shared" si="3"/>
        <v>27743.09005692185</v>
      </c>
      <c r="AF12">
        <f t="shared" si="4"/>
        <v>-1387.1545028460926</v>
      </c>
      <c r="AG12">
        <f t="shared" si="5"/>
        <v>-9.4453531173406926</v>
      </c>
      <c r="AH12">
        <f t="shared" si="6"/>
        <v>-12347.756920795826</v>
      </c>
      <c r="AI12">
        <f t="shared" si="7"/>
        <v>13998.733280162589</v>
      </c>
      <c r="AJ12">
        <f t="shared" si="8"/>
        <v>671.21831813246172</v>
      </c>
      <c r="AK12">
        <f t="shared" si="32"/>
        <v>4436.7617881734832</v>
      </c>
      <c r="AL12">
        <f t="shared" si="9"/>
        <v>19106.713386468535</v>
      </c>
      <c r="AN12">
        <f t="shared" si="10"/>
        <v>13250.563107490474</v>
      </c>
      <c r="AO12">
        <f t="shared" si="11"/>
        <v>-662.52815537452375</v>
      </c>
      <c r="AP12">
        <f t="shared" si="12"/>
        <v>-4.5112583817111052</v>
      </c>
      <c r="AQ12">
        <f t="shared" si="13"/>
        <v>-5897.4949069934537</v>
      </c>
      <c r="AR12">
        <f t="shared" si="14"/>
        <v>6686.0287867407842</v>
      </c>
      <c r="AS12">
        <f t="shared" si="15"/>
        <v>320.58507776421106</v>
      </c>
      <c r="AT12">
        <f t="shared" si="16"/>
        <v>2119.0715218266441</v>
      </c>
      <c r="AU12">
        <f t="shared" si="17"/>
        <v>9125.6853863316392</v>
      </c>
      <c r="AW12">
        <v>9</v>
      </c>
      <c r="AX12">
        <f>(R12*SUMPRODUCT(K13:$K$23, X13:$X$23)-$AZ$3*SUMPRODUCT(K12:$K$22, W13:$W$23))/Z12</f>
        <v>32849.945728009116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3.466458E-2</v>
      </c>
      <c r="O13">
        <f t="shared" si="29"/>
        <v>36715.263199091525</v>
      </c>
      <c r="P13">
        <f t="shared" si="30"/>
        <v>1835.7631599545764</v>
      </c>
      <c r="Q13" s="5">
        <f t="shared" si="31"/>
        <v>12.5</v>
      </c>
      <c r="R13">
        <f t="shared" si="0"/>
        <v>500000</v>
      </c>
      <c r="S13">
        <f t="shared" si="1"/>
        <v>32797.09317528976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24822.346982921877</v>
      </c>
      <c r="AC13">
        <f t="shared" si="2"/>
        <v>23675.514162484422</v>
      </c>
      <c r="AE13">
        <f t="shared" si="3"/>
        <v>26503.956591627259</v>
      </c>
      <c r="AF13">
        <f t="shared" si="4"/>
        <v>-1325.1978295813631</v>
      </c>
      <c r="AG13">
        <f t="shared" si="5"/>
        <v>-9.0234803874029801</v>
      </c>
      <c r="AH13">
        <f t="shared" si="6"/>
        <v>-13096.767950572232</v>
      </c>
      <c r="AI13">
        <f t="shared" si="7"/>
        <v>12072.967331086258</v>
      </c>
      <c r="AJ13">
        <f t="shared" si="8"/>
        <v>1146.8328204374557</v>
      </c>
      <c r="AK13">
        <f t="shared" si="32"/>
        <v>4278.5946185968933</v>
      </c>
      <c r="AL13">
        <f t="shared" si="9"/>
        <v>17498.394770120605</v>
      </c>
      <c r="AN13">
        <f t="shared" si="10"/>
        <v>11660.908344492678</v>
      </c>
      <c r="AO13">
        <f t="shared" si="11"/>
        <v>-583.04541722463398</v>
      </c>
      <c r="AP13">
        <f t="shared" si="12"/>
        <v>-3.9700479202819707</v>
      </c>
      <c r="AQ13">
        <f t="shared" si="13"/>
        <v>-5762.1664958867741</v>
      </c>
      <c r="AR13">
        <f t="shared" si="14"/>
        <v>5311.7263834609867</v>
      </c>
      <c r="AS13">
        <f t="shared" si="15"/>
        <v>504.57041609409504</v>
      </c>
      <c r="AT13">
        <f t="shared" si="16"/>
        <v>1882.4472307828644</v>
      </c>
      <c r="AU13">
        <f t="shared" si="17"/>
        <v>7698.7440303379453</v>
      </c>
      <c r="AW13">
        <v>10</v>
      </c>
      <c r="AX13">
        <f>(R13*SUMPRODUCT(K14:$K$23, X14:$X$23)-$AZ$3*SUMPRODUCT(K13:$K$22, W14:$W$23))/Z13</f>
        <v>32797.09317528976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3.8375247000000001E-2</v>
      </c>
      <c r="O14">
        <f t="shared" si="29"/>
        <v>36715.263199091525</v>
      </c>
      <c r="P14">
        <f t="shared" si="30"/>
        <v>1835.7631599545764</v>
      </c>
      <c r="Q14" s="5">
        <f t="shared" si="31"/>
        <v>12.5</v>
      </c>
      <c r="R14">
        <f t="shared" si="0"/>
        <v>500000</v>
      </c>
      <c r="S14">
        <f t="shared" si="1"/>
        <v>32204.986101107133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23675.514162484422</v>
      </c>
      <c r="AC14">
        <f t="shared" si="2"/>
        <v>22123.452990537193</v>
      </c>
      <c r="AE14">
        <f t="shared" si="3"/>
        <v>25221.821145030011</v>
      </c>
      <c r="AF14">
        <f t="shared" si="4"/>
        <v>-1261.0910572515008</v>
      </c>
      <c r="AG14">
        <f t="shared" si="5"/>
        <v>-8.5869672948627045</v>
      </c>
      <c r="AH14">
        <f t="shared" si="6"/>
        <v>-13851.131546649802</v>
      </c>
      <c r="AI14">
        <f t="shared" si="7"/>
        <v>10101.011573833846</v>
      </c>
      <c r="AJ14">
        <f t="shared" si="8"/>
        <v>1552.061171947229</v>
      </c>
      <c r="AK14">
        <f t="shared" si="32"/>
        <v>4076.2334204949998</v>
      </c>
      <c r="AL14">
        <f t="shared" si="9"/>
        <v>15729.306166276076</v>
      </c>
      <c r="AN14">
        <f t="shared" si="10"/>
        <v>10222.103616610153</v>
      </c>
      <c r="AO14">
        <f t="shared" si="11"/>
        <v>-511.10518083050778</v>
      </c>
      <c r="AP14">
        <f t="shared" si="12"/>
        <v>-3.4801955392434336</v>
      </c>
      <c r="AQ14">
        <f t="shared" si="13"/>
        <v>-5613.6985930951278</v>
      </c>
      <c r="AR14">
        <f t="shared" si="14"/>
        <v>4093.8196471452738</v>
      </c>
      <c r="AS14">
        <f t="shared" si="15"/>
        <v>629.0319016907406</v>
      </c>
      <c r="AT14">
        <f t="shared" si="16"/>
        <v>1652.0488409695893</v>
      </c>
      <c r="AU14">
        <f t="shared" si="17"/>
        <v>6374.9003898056044</v>
      </c>
      <c r="AW14">
        <v>11</v>
      </c>
      <c r="AX14">
        <f>(R14*SUMPRODUCT(K15:$K$23, X15:$X$23)-$AZ$3*SUMPRODUCT(K14:$K$22, W15:$W$23))/Z14</f>
        <v>32204.986101107133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4.2655799000000001E-2</v>
      </c>
      <c r="O15">
        <f t="shared" si="29"/>
        <v>36715.263199091525</v>
      </c>
      <c r="P15">
        <f t="shared" si="30"/>
        <v>1835.7631599545764</v>
      </c>
      <c r="Q15" s="5">
        <f t="shared" si="31"/>
        <v>12.5</v>
      </c>
      <c r="R15">
        <f t="shared" si="0"/>
        <v>500000</v>
      </c>
      <c r="S15">
        <f t="shared" si="1"/>
        <v>31060.914896714909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22123.452990537193</v>
      </c>
      <c r="AC15">
        <f t="shared" si="2"/>
        <v>20213.980410757755</v>
      </c>
      <c r="AE15">
        <f t="shared" si="3"/>
        <v>23893.746000403364</v>
      </c>
      <c r="AF15">
        <f t="shared" si="4"/>
        <v>-1194.6873000201683</v>
      </c>
      <c r="AG15">
        <f t="shared" si="5"/>
        <v>-8.1348136709648404</v>
      </c>
      <c r="AH15">
        <f t="shared" si="6"/>
        <v>-14651.35803796949</v>
      </c>
      <c r="AI15">
        <f t="shared" si="7"/>
        <v>8039.5658487427427</v>
      </c>
      <c r="AJ15">
        <f t="shared" si="8"/>
        <v>1909.4725797794381</v>
      </c>
      <c r="AK15">
        <f t="shared" si="32"/>
        <v>3835.4623253920577</v>
      </c>
      <c r="AL15">
        <f t="shared" si="9"/>
        <v>13784.500753914239</v>
      </c>
      <c r="AN15">
        <f t="shared" si="10"/>
        <v>8920.5215538535103</v>
      </c>
      <c r="AO15">
        <f t="shared" si="11"/>
        <v>-446.02607769267559</v>
      </c>
      <c r="AP15">
        <f t="shared" si="12"/>
        <v>-3.0370616933485031</v>
      </c>
      <c r="AQ15">
        <f t="shared" si="13"/>
        <v>-5469.9566643390845</v>
      </c>
      <c r="AR15">
        <f t="shared" si="14"/>
        <v>3001.5017501284033</v>
      </c>
      <c r="AS15">
        <f t="shared" si="15"/>
        <v>712.88492411893867</v>
      </c>
      <c r="AT15">
        <f t="shared" si="16"/>
        <v>1431.9363879600699</v>
      </c>
      <c r="AU15">
        <f t="shared" si="17"/>
        <v>5146.3230622074116</v>
      </c>
      <c r="AW15">
        <v>12</v>
      </c>
      <c r="AX15">
        <f>(R15*SUMPRODUCT(K16:$K$23, X16:$X$23)-$AZ$3*SUMPRODUCT(K15:$K$22, W16:$W$23))/Z15</f>
        <v>31060.914896714909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4.7231987000000003E-2</v>
      </c>
      <c r="O16">
        <f t="shared" si="29"/>
        <v>36715.263199091525</v>
      </c>
      <c r="P16">
        <f t="shared" si="30"/>
        <v>1835.7631599545764</v>
      </c>
      <c r="Q16" s="5">
        <f t="shared" si="31"/>
        <v>12.5</v>
      </c>
      <c r="R16">
        <f t="shared" si="0"/>
        <v>500000</v>
      </c>
      <c r="S16">
        <f t="shared" si="1"/>
        <v>29395.889559697083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20213.980410757755</v>
      </c>
      <c r="AC16">
        <f t="shared" si="2"/>
        <v>18035.535550935725</v>
      </c>
      <c r="AE16">
        <f t="shared" si="3"/>
        <v>22526.259439926976</v>
      </c>
      <c r="AF16">
        <f t="shared" si="4"/>
        <v>-1126.312971996349</v>
      </c>
      <c r="AG16">
        <f t="shared" si="5"/>
        <v>-7.6692421207007584</v>
      </c>
      <c r="AH16">
        <f t="shared" si="6"/>
        <v>-15368.936542177347</v>
      </c>
      <c r="AI16">
        <f t="shared" si="7"/>
        <v>6023.3406836325776</v>
      </c>
      <c r="AJ16">
        <f t="shared" si="8"/>
        <v>2178.4448598220297</v>
      </c>
      <c r="AK16">
        <f t="shared" si="32"/>
        <v>3560.9037230093654</v>
      </c>
      <c r="AL16">
        <f t="shared" si="9"/>
        <v>11762.689266463973</v>
      </c>
      <c r="AN16">
        <f t="shared" si="10"/>
        <v>7747.0659471523231</v>
      </c>
      <c r="AO16">
        <f t="shared" si="11"/>
        <v>-387.35329735761621</v>
      </c>
      <c r="AP16">
        <f t="shared" si="12"/>
        <v>-2.6375495067076131</v>
      </c>
      <c r="AQ16">
        <f t="shared" si="13"/>
        <v>-5285.5719453719057</v>
      </c>
      <c r="AR16">
        <f t="shared" si="14"/>
        <v>2071.5031549160922</v>
      </c>
      <c r="AS16">
        <f t="shared" si="15"/>
        <v>749.1947802644579</v>
      </c>
      <c r="AT16">
        <f t="shared" si="16"/>
        <v>1224.6398940392924</v>
      </c>
      <c r="AU16">
        <f t="shared" si="17"/>
        <v>4045.3378292198422</v>
      </c>
      <c r="AW16">
        <v>13</v>
      </c>
      <c r="AX16">
        <f>(R16*SUMPRODUCT(K17:$K$23, X17:$X$23)-$AZ$3*SUMPRODUCT(K16:$K$22, W17:$W$23))/Z16</f>
        <v>29395.889559697083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5.2092880000000001E-2</v>
      </c>
      <c r="O17">
        <f t="shared" si="29"/>
        <v>36715.263199091525</v>
      </c>
      <c r="P17">
        <f t="shared" si="30"/>
        <v>1835.7631599545764</v>
      </c>
      <c r="Q17" s="5">
        <f t="shared" si="31"/>
        <v>12.5</v>
      </c>
      <c r="R17">
        <f t="shared" si="0"/>
        <v>500000</v>
      </c>
      <c r="S17">
        <f t="shared" si="1"/>
        <v>27233.361771846659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18035.535550935725</v>
      </c>
      <c r="AC17">
        <f t="shared" si="2"/>
        <v>15671.245851241725</v>
      </c>
      <c r="AE17">
        <f t="shared" si="3"/>
        <v>21127.539115674725</v>
      </c>
      <c r="AF17">
        <f t="shared" si="4"/>
        <v>-1056.3769557837363</v>
      </c>
      <c r="AG17">
        <f t="shared" si="5"/>
        <v>-7.193036790009141</v>
      </c>
      <c r="AH17">
        <f t="shared" si="6"/>
        <v>-15980.516379384406</v>
      </c>
      <c r="AI17">
        <f t="shared" si="7"/>
        <v>4083.4527437165725</v>
      </c>
      <c r="AJ17">
        <f t="shared" si="8"/>
        <v>2364.2896996939999</v>
      </c>
      <c r="AK17">
        <f t="shared" si="32"/>
        <v>3260.7901231154424</v>
      </c>
      <c r="AL17">
        <f t="shared" si="9"/>
        <v>9708.5325665260152</v>
      </c>
      <c r="AN17">
        <f t="shared" si="10"/>
        <v>6693.2839991375104</v>
      </c>
      <c r="AO17">
        <f t="shared" si="11"/>
        <v>-334.66419995687556</v>
      </c>
      <c r="AP17">
        <f t="shared" si="12"/>
        <v>-2.2787811580032225</v>
      </c>
      <c r="AQ17">
        <f t="shared" si="13"/>
        <v>-5062.687802609832</v>
      </c>
      <c r="AR17">
        <f t="shared" si="14"/>
        <v>1293.6532154127995</v>
      </c>
      <c r="AS17">
        <f t="shared" si="15"/>
        <v>749.0158853638975</v>
      </c>
      <c r="AT17">
        <f t="shared" si="16"/>
        <v>1033.0305974632774</v>
      </c>
      <c r="AU17">
        <f t="shared" si="17"/>
        <v>3075.6996982399742</v>
      </c>
      <c r="AW17">
        <v>14</v>
      </c>
      <c r="AX17">
        <f>(R17*SUMPRODUCT(K18:$K$23, X18:$X$23)-$AZ$3*SUMPRODUCT(K17:$K$22, W18:$W$23))/Z17</f>
        <v>27233.361771846659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5.7568810999999998E-2</v>
      </c>
      <c r="O18">
        <f t="shared" si="29"/>
        <v>36715.263199091525</v>
      </c>
      <c r="P18">
        <f t="shared" si="30"/>
        <v>1835.7631599545764</v>
      </c>
      <c r="Q18" s="5">
        <f t="shared" si="31"/>
        <v>12.5</v>
      </c>
      <c r="R18">
        <f t="shared" si="0"/>
        <v>500000</v>
      </c>
      <c r="S18">
        <f t="shared" si="1"/>
        <v>24542.899414359195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15671.245851241725</v>
      </c>
      <c r="AC18">
        <f t="shared" si="2"/>
        <v>13168.761369818421</v>
      </c>
      <c r="AE18">
        <f t="shared" si="3"/>
        <v>19699.976418272592</v>
      </c>
      <c r="AF18">
        <f t="shared" si="4"/>
        <v>-984.99882091362974</v>
      </c>
      <c r="AG18">
        <f t="shared" si="5"/>
        <v>-6.7070118466289674</v>
      </c>
      <c r="AH18">
        <f t="shared" si="6"/>
        <v>-16563.783019203318</v>
      </c>
      <c r="AI18">
        <f t="shared" si="7"/>
        <v>2144.487566309017</v>
      </c>
      <c r="AJ18">
        <f t="shared" si="8"/>
        <v>2502.4844814233038</v>
      </c>
      <c r="AK18">
        <f t="shared" si="32"/>
        <v>2942.4291404967607</v>
      </c>
      <c r="AL18">
        <f t="shared" si="9"/>
        <v>7589.4011882290815</v>
      </c>
      <c r="AN18">
        <f t="shared" si="10"/>
        <v>5749.0781410968102</v>
      </c>
      <c r="AO18">
        <f t="shared" si="11"/>
        <v>-287.45390705484056</v>
      </c>
      <c r="AP18">
        <f t="shared" si="12"/>
        <v>-1.9573188505833266</v>
      </c>
      <c r="AQ18">
        <f t="shared" si="13"/>
        <v>-4833.8374050664133</v>
      </c>
      <c r="AR18">
        <f t="shared" si="14"/>
        <v>625.82951012497347</v>
      </c>
      <c r="AS18">
        <f t="shared" si="15"/>
        <v>730.30436814331154</v>
      </c>
      <c r="AT18">
        <f t="shared" si="16"/>
        <v>858.69417780955484</v>
      </c>
      <c r="AU18">
        <f t="shared" si="17"/>
        <v>2214.8280560778398</v>
      </c>
      <c r="AW18">
        <v>15</v>
      </c>
      <c r="AX18">
        <f>(R18*SUMPRODUCT(K19:$K$23, X19:$X$23)-$AZ$3*SUMPRODUCT(K18:$K$22, W19:$W$23))/Z18</f>
        <v>24542.899414359195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6.3742958000000002E-2</v>
      </c>
      <c r="O19">
        <f t="shared" si="29"/>
        <v>36715.263199091525</v>
      </c>
      <c r="P19">
        <f t="shared" si="30"/>
        <v>1835.7631599545764</v>
      </c>
      <c r="Q19" s="5">
        <f t="shared" si="31"/>
        <v>12.5</v>
      </c>
      <c r="R19">
        <f t="shared" si="0"/>
        <v>500000</v>
      </c>
      <c r="S19">
        <f t="shared" si="1"/>
        <v>21275.956028054414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13168.761369818421</v>
      </c>
      <c r="AC19">
        <f t="shared" si="2"/>
        <v>10574.00879481867</v>
      </c>
      <c r="AE19">
        <f t="shared" si="3"/>
        <v>18247.241884658924</v>
      </c>
      <c r="AF19">
        <f t="shared" si="4"/>
        <v>-912.36209423294633</v>
      </c>
      <c r="AG19">
        <f t="shared" si="5"/>
        <v>-6.2124169537175042</v>
      </c>
      <c r="AH19">
        <f t="shared" si="6"/>
        <v>-17100.990977806909</v>
      </c>
      <c r="AI19">
        <f t="shared" si="7"/>
        <v>227.67639566535217</v>
      </c>
      <c r="AJ19">
        <f t="shared" si="8"/>
        <v>2594.7525749997512</v>
      </c>
      <c r="AK19">
        <f t="shared" si="32"/>
        <v>2610.1965740821133</v>
      </c>
      <c r="AL19">
        <f t="shared" si="9"/>
        <v>5432.6255447472167</v>
      </c>
      <c r="AN19">
        <f t="shared" si="10"/>
        <v>4905.3714759980376</v>
      </c>
      <c r="AO19">
        <f t="shared" si="11"/>
        <v>-245.2685737999019</v>
      </c>
      <c r="AP19">
        <f t="shared" si="12"/>
        <v>-1.6700722834936041</v>
      </c>
      <c r="AQ19">
        <f t="shared" si="13"/>
        <v>-4597.2270156817622</v>
      </c>
      <c r="AR19">
        <f t="shared" si="14"/>
        <v>61.20581423288003</v>
      </c>
      <c r="AS19">
        <f t="shared" si="15"/>
        <v>697.54242033571597</v>
      </c>
      <c r="AT19">
        <f t="shared" si="16"/>
        <v>701.69420135844973</v>
      </c>
      <c r="AU19">
        <f t="shared" si="17"/>
        <v>1460.4424359270458</v>
      </c>
      <c r="AW19">
        <v>16</v>
      </c>
      <c r="AX19">
        <f>(R19*SUMPRODUCT(K20:$K$23, X20:$X$23)-$AZ$3*SUMPRODUCT(K19:$K$22, W20:$W$23))/Z19</f>
        <v>21275.956028054414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7.0809242999999994E-2</v>
      </c>
      <c r="O20">
        <f t="shared" si="29"/>
        <v>36715.263199091525</v>
      </c>
      <c r="P20">
        <f t="shared" si="30"/>
        <v>1835.7631599545764</v>
      </c>
      <c r="Q20" s="5">
        <f t="shared" si="31"/>
        <v>12.5</v>
      </c>
      <c r="R20">
        <f t="shared" si="0"/>
        <v>500000</v>
      </c>
      <c r="S20">
        <f t="shared" si="1"/>
        <v>17348.205856124561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10574.00879481867</v>
      </c>
      <c r="AC20">
        <f t="shared" si="2"/>
        <v>7925.2103627766883</v>
      </c>
      <c r="AE20">
        <f t="shared" si="3"/>
        <v>16772.696081121743</v>
      </c>
      <c r="AF20">
        <f t="shared" si="4"/>
        <v>-838.63480405608732</v>
      </c>
      <c r="AG20">
        <f t="shared" si="5"/>
        <v>-5.710396242487227</v>
      </c>
      <c r="AH20">
        <f t="shared" si="6"/>
        <v>-17595.861667724101</v>
      </c>
      <c r="AI20">
        <f t="shared" si="7"/>
        <v>-1667.5107869009335</v>
      </c>
      <c r="AJ20">
        <f t="shared" si="8"/>
        <v>2648.7984320419819</v>
      </c>
      <c r="AK20">
        <f t="shared" si="32"/>
        <v>2268.2955560511418</v>
      </c>
      <c r="AL20">
        <f t="shared" si="9"/>
        <v>3249.5832011921902</v>
      </c>
      <c r="AN20">
        <f t="shared" si="10"/>
        <v>4153.5526224829755</v>
      </c>
      <c r="AO20">
        <f t="shared" si="11"/>
        <v>-207.6776311241488</v>
      </c>
      <c r="AP20">
        <f t="shared" si="12"/>
        <v>-1.4141096442506744</v>
      </c>
      <c r="AQ20">
        <f t="shared" si="13"/>
        <v>-4357.3994914916038</v>
      </c>
      <c r="AR20">
        <f t="shared" si="14"/>
        <v>-412.9386097770282</v>
      </c>
      <c r="AS20">
        <f t="shared" si="15"/>
        <v>655.94246867799723</v>
      </c>
      <c r="AT20">
        <f t="shared" si="16"/>
        <v>561.71559478782365</v>
      </c>
      <c r="AU20">
        <f t="shared" si="17"/>
        <v>804.71945368879267</v>
      </c>
      <c r="AW20">
        <v>17</v>
      </c>
      <c r="AX20">
        <f>(R20*SUMPRODUCT(K21:$K$23, X21:$X$23)-$AZ$3*SUMPRODUCT(K20:$K$22, W21:$W$23))/Z20</f>
        <v>17348.205856124561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7.8963489999999997E-2</v>
      </c>
      <c r="O21">
        <f t="shared" si="29"/>
        <v>36715.263199091525</v>
      </c>
      <c r="P21">
        <f t="shared" si="30"/>
        <v>1835.7631599545764</v>
      </c>
      <c r="Q21" s="5">
        <f t="shared" si="31"/>
        <v>12.5</v>
      </c>
      <c r="R21">
        <f t="shared" si="0"/>
        <v>500000</v>
      </c>
      <c r="S21">
        <f t="shared" si="1"/>
        <v>12632.430349208656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7925.2103627766883</v>
      </c>
      <c r="AC21">
        <f t="shared" si="2"/>
        <v>5257.4956977977672</v>
      </c>
      <c r="AE21">
        <f t="shared" si="3"/>
        <v>15280.538501035831</v>
      </c>
      <c r="AF21">
        <f t="shared" si="4"/>
        <v>-764.02692505179164</v>
      </c>
      <c r="AG21">
        <f t="shared" si="5"/>
        <v>-5.2023794634726768</v>
      </c>
      <c r="AH21">
        <f t="shared" si="6"/>
        <v>-18036.512663587109</v>
      </c>
      <c r="AI21">
        <f t="shared" si="7"/>
        <v>-3525.2034670665435</v>
      </c>
      <c r="AJ21">
        <f t="shared" si="8"/>
        <v>2667.7146649789211</v>
      </c>
      <c r="AK21">
        <f t="shared" si="32"/>
        <v>1920.3381462997559</v>
      </c>
      <c r="AL21">
        <f t="shared" si="9"/>
        <v>1062.8493442121335</v>
      </c>
      <c r="AN21">
        <f t="shared" si="10"/>
        <v>3485.7614758037139</v>
      </c>
      <c r="AO21">
        <f t="shared" si="11"/>
        <v>-174.28807379018571</v>
      </c>
      <c r="AP21">
        <f t="shared" si="12"/>
        <v>-1.1867548983994363</v>
      </c>
      <c r="AQ21">
        <f t="shared" si="13"/>
        <v>-4114.4479951616822</v>
      </c>
      <c r="AR21">
        <f t="shared" si="14"/>
        <v>-804.16134804655394</v>
      </c>
      <c r="AS21">
        <f t="shared" si="15"/>
        <v>608.55296473941519</v>
      </c>
      <c r="AT21">
        <f t="shared" si="16"/>
        <v>438.06314354917828</v>
      </c>
      <c r="AU21">
        <f t="shared" si="17"/>
        <v>242.45476024203947</v>
      </c>
      <c r="AW21">
        <v>18</v>
      </c>
      <c r="AX21">
        <f>(R21*SUMPRODUCT(K22:$K$23, X22:$X$23)-$AZ$3*SUMPRODUCT(K21:$K$22, W22:$W$23))/Z21</f>
        <v>12632.430349208656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8.8363973999999998E-2</v>
      </c>
      <c r="O22">
        <f t="shared" si="29"/>
        <v>36715.263199091525</v>
      </c>
      <c r="P22">
        <f t="shared" si="30"/>
        <v>1835.7631599545764</v>
      </c>
      <c r="Q22" s="5">
        <f t="shared" si="31"/>
        <v>12.5</v>
      </c>
      <c r="R22">
        <f t="shared" si="0"/>
        <v>500000</v>
      </c>
      <c r="S22">
        <f t="shared" si="1"/>
        <v>6948.9728866783516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5257.4956977977672</v>
      </c>
      <c r="AC22">
        <f t="shared" si="2"/>
        <v>2607.6174997716262</v>
      </c>
      <c r="AE22">
        <f t="shared" si="3"/>
        <v>13777.484009213944</v>
      </c>
      <c r="AF22">
        <f t="shared" si="4"/>
        <v>-688.87420046069724</v>
      </c>
      <c r="AG22">
        <f t="shared" si="5"/>
        <v>-4.6906527451895164</v>
      </c>
      <c r="AH22">
        <f t="shared" si="6"/>
        <v>-18388.116945937341</v>
      </c>
      <c r="AI22">
        <f t="shared" si="7"/>
        <v>-5304.1977899292851</v>
      </c>
      <c r="AJ22">
        <f t="shared" si="8"/>
        <v>2649.878198026141</v>
      </c>
      <c r="AK22">
        <f t="shared" si="32"/>
        <v>1569.8762481955705</v>
      </c>
      <c r="AL22">
        <f t="shared" si="9"/>
        <v>-1084.4433437075736</v>
      </c>
      <c r="AN22">
        <f t="shared" si="10"/>
        <v>2895.150128160833</v>
      </c>
      <c r="AO22">
        <f t="shared" si="11"/>
        <v>-144.75750640804165</v>
      </c>
      <c r="AP22">
        <f t="shared" si="12"/>
        <v>-0.98567662189347649</v>
      </c>
      <c r="AQ22">
        <f t="shared" si="13"/>
        <v>-3864.0116800036999</v>
      </c>
      <c r="AR22">
        <f t="shared" si="14"/>
        <v>-1114.6047348728021</v>
      </c>
      <c r="AS22">
        <f t="shared" si="15"/>
        <v>556.83571829917037</v>
      </c>
      <c r="AT22">
        <f t="shared" si="16"/>
        <v>329.88805634762366</v>
      </c>
      <c r="AU22">
        <f t="shared" si="17"/>
        <v>-227.880960226008</v>
      </c>
      <c r="AW22">
        <v>19</v>
      </c>
      <c r="AX22">
        <f>(R22*SUMPRODUCT(K23:$K$23, X23:$X$23)-$AZ$3*SUMPRODUCT(K22:$K$22, W23:$W$23))/Z22</f>
        <v>6948.9728866783516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9.9562517000000003E-2</v>
      </c>
      <c r="O23">
        <f t="shared" si="29"/>
        <v>36715.263199091525</v>
      </c>
      <c r="P23">
        <f t="shared" si="30"/>
        <v>1835.7631599545764</v>
      </c>
      <c r="Q23" s="5">
        <f t="shared" si="31"/>
        <v>12.5</v>
      </c>
      <c r="R23">
        <f t="shared" si="0"/>
        <v>500000</v>
      </c>
      <c r="S23">
        <f t="shared" si="1"/>
        <v>7803.9986179224579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2607.6174997716262</v>
      </c>
      <c r="AC23">
        <f t="shared" si="2"/>
        <v>2607.6174997716262</v>
      </c>
      <c r="AE23">
        <f t="shared" si="3"/>
        <v>12267.988183237212</v>
      </c>
      <c r="AF23">
        <f t="shared" si="4"/>
        <v>-613.3994091618606</v>
      </c>
      <c r="AG23">
        <f t="shared" si="5"/>
        <v>-4.1767330240535934</v>
      </c>
      <c r="AH23">
        <f t="shared" si="6"/>
        <v>-18680.527747361117</v>
      </c>
      <c r="AI23">
        <f t="shared" si="7"/>
        <v>-7030.1157063098181</v>
      </c>
      <c r="AJ23">
        <f t="shared" si="8"/>
        <v>0</v>
      </c>
      <c r="AK23">
        <f t="shared" si="32"/>
        <v>1220.416990853086</v>
      </c>
      <c r="AL23">
        <f t="shared" si="9"/>
        <v>-5809.6987154567323</v>
      </c>
      <c r="AN23">
        <f t="shared" si="10"/>
        <v>2374.7434002659061</v>
      </c>
      <c r="AO23">
        <f t="shared" si="11"/>
        <v>-118.7371700132953</v>
      </c>
      <c r="AP23">
        <f t="shared" si="12"/>
        <v>-0.8085000601073814</v>
      </c>
      <c r="AQ23">
        <f t="shared" si="13"/>
        <v>-3616.0338043155884</v>
      </c>
      <c r="AR23">
        <f t="shared" si="14"/>
        <v>-1360.8360741230852</v>
      </c>
      <c r="AS23">
        <f t="shared" si="15"/>
        <v>0</v>
      </c>
      <c r="AT23">
        <f t="shared" si="16"/>
        <v>236.23899463489593</v>
      </c>
      <c r="AU23">
        <f t="shared" si="17"/>
        <v>-1124.5970794881894</v>
      </c>
      <c r="AW23">
        <v>20</v>
      </c>
      <c r="AX23">
        <f>(R23*SUMPRODUCT(K$23:$K24, X$23:$X24)-$AZ$3*SUMPRODUCT(K$22:$K23, W$23:$W24))/Z23</f>
        <v>7803.9986179224579</v>
      </c>
    </row>
    <row r="25" spans="5:50" x14ac:dyDescent="0.25">
      <c r="AN25" s="6">
        <f t="shared" ref="AN25:AU25" si="33">SUM(AN3:AN23)</f>
        <v>271548.52885998972</v>
      </c>
      <c r="AO25" s="6">
        <f t="shared" si="33"/>
        <v>-41113.873842318135</v>
      </c>
      <c r="AP25" s="6">
        <f t="shared" si="33"/>
        <v>-704.90780217964073</v>
      </c>
      <c r="AQ25" s="6">
        <f t="shared" si="33"/>
        <v>-105279.99998679561</v>
      </c>
      <c r="AR25" s="6">
        <f t="shared" si="33"/>
        <v>124449.74722869629</v>
      </c>
      <c r="AS25" s="6">
        <f t="shared" si="33"/>
        <v>-13594.018543209513</v>
      </c>
      <c r="AT25" s="6">
        <f t="shared" si="33"/>
        <v>32179.204290548962</v>
      </c>
      <c r="AU25" s="7">
        <f t="shared" si="33"/>
        <v>143034.93297603581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32" priority="1" operator="lessThan">
      <formula>0</formula>
    </cfRule>
  </conditionalFormatting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C8D3-B46A-48FB-BB52-ABA5C1496374}">
  <sheetPr codeName="Sheet65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'T.26.04.E'!C3*(1+C12)</f>
        <v>2125.1266975016433</v>
      </c>
      <c r="K3">
        <v>1</v>
      </c>
      <c r="L3" s="2">
        <v>0</v>
      </c>
      <c r="O3">
        <f>$C$3</f>
        <v>2125.1266975016433</v>
      </c>
      <c r="P3">
        <f>O3*B5</f>
        <v>1700.1013580013148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2125.1266975016433</v>
      </c>
      <c r="AF3">
        <f t="shared" ref="AF3:AF23" si="4">-$Z3*P3</f>
        <v>-1700.1013580013148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-199.93163119967153</v>
      </c>
      <c r="AJ3">
        <f t="shared" ref="AJ3:AJ23" si="8">AB3-AC3</f>
        <v>0</v>
      </c>
      <c r="AL3">
        <f t="shared" ref="AL3:AL23" si="9">SUM(AI3:AK3)</f>
        <v>-199.93163119967153</v>
      </c>
      <c r="AN3">
        <f t="shared" ref="AN3:AN23" si="10">AE3*$K3</f>
        <v>2125.1266975016433</v>
      </c>
      <c r="AO3">
        <f t="shared" ref="AO3:AO23" si="11">AF3*$K3</f>
        <v>-1700.1013580013148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-199.93163119967153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-199.93163119967153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1270.8593818950944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1000000</v>
      </c>
      <c r="S4">
        <f t="shared" si="1"/>
        <v>154.37335188238711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152.64222408859314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-152.64222408859314</v>
      </c>
      <c r="AK4">
        <f>G4*MAX(0, SUM(AB4, AE4:AF4))</f>
        <v>0</v>
      </c>
      <c r="AL4">
        <f t="shared" si="9"/>
        <v>-1366.5452240885929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-1118.2171578064979</v>
      </c>
      <c r="AR4">
        <f t="shared" si="14"/>
        <v>-1118.2171578064979</v>
      </c>
      <c r="AS4">
        <f t="shared" si="15"/>
        <v>-140.61020854352381</v>
      </c>
      <c r="AT4">
        <f t="shared" si="16"/>
        <v>0</v>
      </c>
      <c r="AU4">
        <f t="shared" si="17"/>
        <v>-1258.8273663500215</v>
      </c>
      <c r="AW4">
        <v>1</v>
      </c>
      <c r="AX4">
        <f>(R4*SUMPRODUCT(K5:$K$23, X5:$X$23)-$AZ$3*SUMPRODUCT(K4:$K$22, W5:$W$23))/Z4</f>
        <v>154.37335188238711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2125.1266975016433</v>
      </c>
      <c r="P5">
        <f t="shared" ref="P5:P23" si="30">O5*$C$5</f>
        <v>106.25633487508217</v>
      </c>
      <c r="Q5" s="5">
        <f t="shared" ref="Q5:Q23" si="31">$C$8</f>
        <v>12.5</v>
      </c>
      <c r="R5">
        <f t="shared" si="0"/>
        <v>1000000</v>
      </c>
      <c r="S5">
        <f t="shared" si="1"/>
        <v>291.40065382453702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152.64222408859314</v>
      </c>
      <c r="AC5">
        <f t="shared" si="2"/>
        <v>284.89949363529558</v>
      </c>
      <c r="AE5">
        <f t="shared" si="3"/>
        <v>2077.7150362662815</v>
      </c>
      <c r="AF5">
        <f t="shared" si="4"/>
        <v>-103.88575181331409</v>
      </c>
      <c r="AG5">
        <f t="shared" si="5"/>
        <v>-12.221124502299674</v>
      </c>
      <c r="AH5">
        <f t="shared" si="6"/>
        <v>-1208.2758460259631</v>
      </c>
      <c r="AI5">
        <f t="shared" si="7"/>
        <v>753.33231392470452</v>
      </c>
      <c r="AJ5">
        <f t="shared" si="8"/>
        <v>-132.25726954670245</v>
      </c>
      <c r="AK5">
        <f>G5*SUM(AB5, AE5:AF5)</f>
        <v>148.85300559790926</v>
      </c>
      <c r="AL5">
        <f t="shared" si="9"/>
        <v>769.92804997591134</v>
      </c>
      <c r="AN5">
        <f t="shared" si="10"/>
        <v>1763.0730899690814</v>
      </c>
      <c r="AO5">
        <f t="shared" si="11"/>
        <v>-88.153654498454074</v>
      </c>
      <c r="AP5">
        <f t="shared" si="12"/>
        <v>-10.370399868639586</v>
      </c>
      <c r="AQ5">
        <f t="shared" si="13"/>
        <v>-1025.298749926832</v>
      </c>
      <c r="AR5">
        <f t="shared" si="14"/>
        <v>639.25028567515562</v>
      </c>
      <c r="AS5">
        <f t="shared" si="15"/>
        <v>-112.22868816005139</v>
      </c>
      <c r="AT5">
        <f t="shared" si="16"/>
        <v>126.31122360374376</v>
      </c>
      <c r="AU5">
        <f t="shared" si="17"/>
        <v>653.33282111884807</v>
      </c>
      <c r="AW5">
        <v>2</v>
      </c>
      <c r="AX5">
        <f>(R5*SUMPRODUCT(K6:$K$23, X6:$X$23)-$AZ$3*SUMPRODUCT(K5:$K$22, W6:$W$23))/Z5</f>
        <v>291.40065382453702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2125.1266975016433</v>
      </c>
      <c r="P6">
        <f t="shared" si="30"/>
        <v>106.25633487508217</v>
      </c>
      <c r="Q6" s="5">
        <f t="shared" si="31"/>
        <v>12.5</v>
      </c>
      <c r="R6">
        <f t="shared" si="0"/>
        <v>1000000</v>
      </c>
      <c r="S6">
        <f t="shared" si="1"/>
        <v>411.4369234242742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284.89949363529558</v>
      </c>
      <c r="AC6">
        <f t="shared" si="2"/>
        <v>397.73960794031336</v>
      </c>
      <c r="AE6">
        <f t="shared" si="3"/>
        <v>2054.3782323984005</v>
      </c>
      <c r="AF6">
        <f t="shared" si="4"/>
        <v>-102.71891161992004</v>
      </c>
      <c r="AG6">
        <f t="shared" si="5"/>
        <v>-12.083857369619324</v>
      </c>
      <c r="AH6">
        <f t="shared" si="6"/>
        <v>-1204.4710125884076</v>
      </c>
      <c r="AI6">
        <f t="shared" si="7"/>
        <v>735.10445082045362</v>
      </c>
      <c r="AJ6">
        <f t="shared" si="8"/>
        <v>-112.84011430501778</v>
      </c>
      <c r="AK6">
        <f>G6*SUM(AB6, AE6:AF6)</f>
        <v>156.55911700896434</v>
      </c>
      <c r="AL6">
        <f t="shared" si="9"/>
        <v>778.82345352440018</v>
      </c>
      <c r="AN6">
        <f t="shared" si="10"/>
        <v>1605.8571355120027</v>
      </c>
      <c r="AO6">
        <f t="shared" si="11"/>
        <v>-80.292856775600143</v>
      </c>
      <c r="AP6">
        <f t="shared" si="12"/>
        <v>-9.44565527198856</v>
      </c>
      <c r="AQ6">
        <f t="shared" si="13"/>
        <v>-941.5054830601249</v>
      </c>
      <c r="AR6">
        <f t="shared" si="14"/>
        <v>574.6131404042892</v>
      </c>
      <c r="AS6">
        <f t="shared" si="15"/>
        <v>-88.204352962381932</v>
      </c>
      <c r="AT6">
        <f t="shared" si="16"/>
        <v>122.37842633524765</v>
      </c>
      <c r="AU6">
        <f t="shared" si="17"/>
        <v>608.78721377715488</v>
      </c>
      <c r="AW6">
        <v>3</v>
      </c>
      <c r="AX6">
        <f>(R6*SUMPRODUCT(K7:$K$23, X7:$X$23)-$AZ$3*SUMPRODUCT(K6:$K$22, W7:$W$23))/Z6</f>
        <v>411.4369234242742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2125.1266975016433</v>
      </c>
      <c r="P7">
        <f t="shared" si="30"/>
        <v>106.25633487508217</v>
      </c>
      <c r="Q7" s="5">
        <f t="shared" si="31"/>
        <v>12.5</v>
      </c>
      <c r="R7">
        <f t="shared" si="0"/>
        <v>1000000</v>
      </c>
      <c r="S7">
        <f t="shared" si="1"/>
        <v>516.03044542581358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397.73960794031336</v>
      </c>
      <c r="AC7">
        <f t="shared" si="2"/>
        <v>493.24277737784627</v>
      </c>
      <c r="AE7">
        <f t="shared" si="3"/>
        <v>2031.2820761778373</v>
      </c>
      <c r="AF7">
        <f t="shared" si="4"/>
        <v>-101.56410380889187</v>
      </c>
      <c r="AG7">
        <f t="shared" si="5"/>
        <v>-11.948005726940114</v>
      </c>
      <c r="AH7">
        <f t="shared" si="6"/>
        <v>-1201.0455186413308</v>
      </c>
      <c r="AI7">
        <f t="shared" si="7"/>
        <v>716.72444800067456</v>
      </c>
      <c r="AJ7">
        <f t="shared" si="8"/>
        <v>-95.503169437532904</v>
      </c>
      <c r="AK7">
        <f>G7*SUM(AB7, AE7:AF7)</f>
        <v>162.92203062164813</v>
      </c>
      <c r="AL7">
        <f t="shared" si="9"/>
        <v>784.1433091847897</v>
      </c>
      <c r="AN7">
        <f t="shared" si="10"/>
        <v>1462.6449109783089</v>
      </c>
      <c r="AO7">
        <f t="shared" si="11"/>
        <v>-73.132245548915449</v>
      </c>
      <c r="AP7">
        <f t="shared" si="12"/>
        <v>-8.6032806461482618</v>
      </c>
      <c r="AQ7">
        <f t="shared" si="13"/>
        <v>-864.8248002067478</v>
      </c>
      <c r="AR7">
        <f t="shared" si="14"/>
        <v>516.08458457649738</v>
      </c>
      <c r="AS7">
        <f t="shared" si="15"/>
        <v>-68.768009326872601</v>
      </c>
      <c r="AT7">
        <f t="shared" si="16"/>
        <v>117.31363249332541</v>
      </c>
      <c r="AU7">
        <f t="shared" si="17"/>
        <v>564.63020774295012</v>
      </c>
      <c r="AW7">
        <v>4</v>
      </c>
      <c r="AX7">
        <f>(R7*SUMPRODUCT(K8:$K$23, X8:$X$23)-$AZ$3*SUMPRODUCT(K7:$K$22, W8:$W$23))/Z7</f>
        <v>516.03044542581358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2125.1266975016433</v>
      </c>
      <c r="P8">
        <f t="shared" si="30"/>
        <v>106.25633487508217</v>
      </c>
      <c r="Q8" s="5">
        <f t="shared" si="31"/>
        <v>12.5</v>
      </c>
      <c r="R8">
        <f t="shared" si="0"/>
        <v>1000000</v>
      </c>
      <c r="S8">
        <f t="shared" si="1"/>
        <v>605.02197877226035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493.24277737784627</v>
      </c>
      <c r="AC8">
        <f t="shared" si="2"/>
        <v>571.7952583827755</v>
      </c>
      <c r="AE8">
        <f t="shared" si="3"/>
        <v>2008.4185562314638</v>
      </c>
      <c r="AF8">
        <f t="shared" si="4"/>
        <v>-100.42092781157319</v>
      </c>
      <c r="AG8">
        <f t="shared" si="5"/>
        <v>-11.813522451347342</v>
      </c>
      <c r="AH8">
        <f t="shared" si="6"/>
        <v>-1200.2574658696194</v>
      </c>
      <c r="AI8">
        <f t="shared" si="7"/>
        <v>695.92664009892383</v>
      </c>
      <c r="AJ8">
        <f t="shared" si="8"/>
        <v>-78.552481004929234</v>
      </c>
      <c r="AK8">
        <f t="shared" ref="AK8:AK23" si="32">G8*SUM(AB8:AB8, AE8:AF8)</f>
        <v>168.0868284058416</v>
      </c>
      <c r="AL8">
        <f t="shared" si="9"/>
        <v>785.46098749983628</v>
      </c>
      <c r="AN8">
        <f t="shared" si="10"/>
        <v>1332.186598275566</v>
      </c>
      <c r="AO8">
        <f t="shared" si="11"/>
        <v>-66.609329913778296</v>
      </c>
      <c r="AP8">
        <f t="shared" si="12"/>
        <v>-7.8359245582964574</v>
      </c>
      <c r="AQ8">
        <f t="shared" si="13"/>
        <v>-796.13231293379056</v>
      </c>
      <c r="AR8">
        <f t="shared" si="14"/>
        <v>461.60903086970069</v>
      </c>
      <c r="AS8">
        <f t="shared" si="15"/>
        <v>-52.103961164558427</v>
      </c>
      <c r="AT8">
        <f t="shared" si="16"/>
        <v>111.49220836172184</v>
      </c>
      <c r="AU8">
        <f t="shared" si="17"/>
        <v>520.99727806686417</v>
      </c>
      <c r="AW8">
        <v>5</v>
      </c>
      <c r="AX8">
        <f>(R8*SUMPRODUCT(K9:$K$23, X9:$X$23)-$AZ$3*SUMPRODUCT(K8:$K$22, W9:$W$23))/Z8</f>
        <v>605.02197877226035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2125.1266975016433</v>
      </c>
      <c r="P9">
        <f t="shared" si="30"/>
        <v>106.25633487508217</v>
      </c>
      <c r="Q9" s="5">
        <f t="shared" si="31"/>
        <v>12.5</v>
      </c>
      <c r="R9">
        <f t="shared" si="0"/>
        <v>1000000</v>
      </c>
      <c r="S9">
        <f t="shared" si="1"/>
        <v>675.57168172008039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571.7952583827755</v>
      </c>
      <c r="AC9">
        <f t="shared" si="2"/>
        <v>631.27071427612464</v>
      </c>
      <c r="AE9">
        <f t="shared" si="3"/>
        <v>1985.7703994392416</v>
      </c>
      <c r="AF9">
        <f t="shared" si="4"/>
        <v>-99.288519971962089</v>
      </c>
      <c r="AG9">
        <f t="shared" si="5"/>
        <v>-11.680305942310211</v>
      </c>
      <c r="AH9">
        <f t="shared" si="6"/>
        <v>-1206.5027618927547</v>
      </c>
      <c r="AI9">
        <f t="shared" si="7"/>
        <v>668.29881163221444</v>
      </c>
      <c r="AJ9">
        <f t="shared" si="8"/>
        <v>-59.475455893349135</v>
      </c>
      <c r="AK9">
        <f t="shared" si="32"/>
        <v>172.07939964950384</v>
      </c>
      <c r="AL9">
        <f t="shared" si="9"/>
        <v>780.90275538836909</v>
      </c>
      <c r="AN9">
        <f t="shared" si="10"/>
        <v>1213.3386579356584</v>
      </c>
      <c r="AO9">
        <f t="shared" si="11"/>
        <v>-60.666932896782932</v>
      </c>
      <c r="AP9">
        <f t="shared" si="12"/>
        <v>-7.1368607067174645</v>
      </c>
      <c r="AQ9">
        <f t="shared" si="13"/>
        <v>-737.19320336530734</v>
      </c>
      <c r="AR9">
        <f t="shared" si="14"/>
        <v>408.34166096685072</v>
      </c>
      <c r="AS9">
        <f t="shared" si="15"/>
        <v>-36.340490247072836</v>
      </c>
      <c r="AT9">
        <f t="shared" si="16"/>
        <v>105.14336797852502</v>
      </c>
      <c r="AU9">
        <f t="shared" si="17"/>
        <v>477.14453869830288</v>
      </c>
      <c r="AW9">
        <v>6</v>
      </c>
      <c r="AX9">
        <f>(R9*SUMPRODUCT(K10:$K$23, X10:$X$23)-$AZ$3*SUMPRODUCT(K9:$K$22, W10:$W$23))/Z9</f>
        <v>675.57168172008039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2125.1266975016433</v>
      </c>
      <c r="P10">
        <f t="shared" si="30"/>
        <v>106.25633487508217</v>
      </c>
      <c r="Q10" s="5">
        <f t="shared" si="31"/>
        <v>12.5</v>
      </c>
      <c r="R10">
        <f t="shared" si="0"/>
        <v>1000000</v>
      </c>
      <c r="S10">
        <f t="shared" si="1"/>
        <v>727.86374098514966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631.27071427612464</v>
      </c>
      <c r="AC10">
        <f t="shared" si="2"/>
        <v>672.44728851990203</v>
      </c>
      <c r="AE10">
        <f t="shared" si="3"/>
        <v>1963.3285806517324</v>
      </c>
      <c r="AF10">
        <f t="shared" si="4"/>
        <v>-98.16642903258662</v>
      </c>
      <c r="AG10">
        <f t="shared" si="5"/>
        <v>-11.548303113879484</v>
      </c>
      <c r="AH10">
        <f t="shared" si="6"/>
        <v>-1215.9815206098685</v>
      </c>
      <c r="AI10">
        <f t="shared" si="7"/>
        <v>637.63232789539779</v>
      </c>
      <c r="AJ10">
        <f t="shared" si="8"/>
        <v>-41.176574243777395</v>
      </c>
      <c r="AK10">
        <f t="shared" si="32"/>
        <v>174.75030061266895</v>
      </c>
      <c r="AL10">
        <f t="shared" si="9"/>
        <v>771.20605426428938</v>
      </c>
      <c r="AN10">
        <f t="shared" si="10"/>
        <v>1105.0658495972732</v>
      </c>
      <c r="AO10">
        <f t="shared" si="11"/>
        <v>-55.253292479863653</v>
      </c>
      <c r="AP10">
        <f t="shared" si="12"/>
        <v>-6.4999998052846593</v>
      </c>
      <c r="AQ10">
        <f t="shared" si="13"/>
        <v>-684.41913666904918</v>
      </c>
      <c r="AR10">
        <f t="shared" si="14"/>
        <v>358.89342064307561</v>
      </c>
      <c r="AS10">
        <f t="shared" si="15"/>
        <v>-23.176368157947493</v>
      </c>
      <c r="AT10">
        <f t="shared" si="16"/>
        <v>98.358772605354872</v>
      </c>
      <c r="AU10">
        <f t="shared" si="17"/>
        <v>434.07582509048302</v>
      </c>
      <c r="AW10">
        <v>7</v>
      </c>
      <c r="AX10">
        <f>(R10*SUMPRODUCT(K11:$K$23, X11:$X$23)-$AZ$3*SUMPRODUCT(K10:$K$22, W11:$W$23))/Z10</f>
        <v>727.86374098514966</v>
      </c>
    </row>
    <row r="11" spans="1:52" x14ac:dyDescent="0.25">
      <c r="A11" t="s">
        <v>33</v>
      </c>
      <c r="C11" s="24">
        <f>AU25</f>
        <v>4250.3510546609496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2125.1266975016433</v>
      </c>
      <c r="P11">
        <f t="shared" si="30"/>
        <v>106.25633487508217</v>
      </c>
      <c r="Q11" s="5">
        <f t="shared" si="31"/>
        <v>12.5</v>
      </c>
      <c r="R11">
        <f t="shared" si="0"/>
        <v>1000000</v>
      </c>
      <c r="S11">
        <f t="shared" si="1"/>
        <v>764.55303668798899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672.44728851990203</v>
      </c>
      <c r="AC11">
        <f t="shared" si="2"/>
        <v>698.34349525357538</v>
      </c>
      <c r="AE11">
        <f t="shared" si="3"/>
        <v>1941.0928144617749</v>
      </c>
      <c r="AF11">
        <f t="shared" si="4"/>
        <v>-97.054640723088752</v>
      </c>
      <c r="AG11">
        <f t="shared" si="5"/>
        <v>-11.417512287289602</v>
      </c>
      <c r="AH11">
        <f t="shared" si="6"/>
        <v>-1224.6236360869905</v>
      </c>
      <c r="AI11">
        <f t="shared" si="7"/>
        <v>607.997025364406</v>
      </c>
      <c r="AJ11">
        <f t="shared" si="8"/>
        <v>-25.896206733673353</v>
      </c>
      <c r="AK11">
        <f t="shared" si="32"/>
        <v>176.15398235810119</v>
      </c>
      <c r="AL11">
        <f t="shared" si="9"/>
        <v>758.25480098883384</v>
      </c>
      <c r="AN11">
        <f t="shared" si="10"/>
        <v>1006.4301487602787</v>
      </c>
      <c r="AO11">
        <f t="shared" si="11"/>
        <v>-50.321507438013938</v>
      </c>
      <c r="AP11">
        <f t="shared" si="12"/>
        <v>-5.9198243917848838</v>
      </c>
      <c r="AQ11">
        <f t="shared" si="13"/>
        <v>-634.95065205531125</v>
      </c>
      <c r="AR11">
        <f t="shared" si="14"/>
        <v>315.23816487516859</v>
      </c>
      <c r="AS11">
        <f t="shared" si="15"/>
        <v>-13.426829980061752</v>
      </c>
      <c r="AT11">
        <f t="shared" si="16"/>
        <v>91.333437200187277</v>
      </c>
      <c r="AU11">
        <f t="shared" si="17"/>
        <v>393.14477209529412</v>
      </c>
      <c r="AW11">
        <v>8</v>
      </c>
      <c r="AX11">
        <f>(R11*SUMPRODUCT(K12:$K$23, X12:$X$23)-$AZ$3*SUMPRODUCT(K11:$K$22, W12:$W$23))/Z11</f>
        <v>764.55303668798899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2125.1266975016433</v>
      </c>
      <c r="P12">
        <f t="shared" si="30"/>
        <v>106.25633487508217</v>
      </c>
      <c r="Q12" s="5">
        <f t="shared" si="31"/>
        <v>12.5</v>
      </c>
      <c r="R12">
        <f t="shared" si="0"/>
        <v>1000000</v>
      </c>
      <c r="S12">
        <f t="shared" si="1"/>
        <v>784.53456865384362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698.34349525357538</v>
      </c>
      <c r="AC12">
        <f t="shared" si="2"/>
        <v>708.45669283780762</v>
      </c>
      <c r="AE12">
        <f t="shared" si="3"/>
        <v>1919.0489394963006</v>
      </c>
      <c r="AF12">
        <f t="shared" si="4"/>
        <v>-95.952446974815047</v>
      </c>
      <c r="AG12">
        <f t="shared" si="5"/>
        <v>-11.287850165312419</v>
      </c>
      <c r="AH12">
        <f t="shared" si="6"/>
        <v>-1238.9599283429438</v>
      </c>
      <c r="AI12">
        <f t="shared" si="7"/>
        <v>572.84871401322926</v>
      </c>
      <c r="AJ12">
        <f t="shared" si="8"/>
        <v>-10.113197584232239</v>
      </c>
      <c r="AK12">
        <f t="shared" si="32"/>
        <v>176.5007991442543</v>
      </c>
      <c r="AL12">
        <f t="shared" si="9"/>
        <v>739.23631557325132</v>
      </c>
      <c r="AN12">
        <f t="shared" si="10"/>
        <v>916.56982070077811</v>
      </c>
      <c r="AO12">
        <f t="shared" si="11"/>
        <v>-45.828491035038908</v>
      </c>
      <c r="AP12">
        <f t="shared" si="12"/>
        <v>-5.391265740639855</v>
      </c>
      <c r="AQ12">
        <f t="shared" si="13"/>
        <v>-591.74795181346656</v>
      </c>
      <c r="AR12">
        <f t="shared" si="14"/>
        <v>273.60211211163278</v>
      </c>
      <c r="AS12">
        <f t="shared" si="15"/>
        <v>-4.8302320517809569</v>
      </c>
      <c r="AT12">
        <f t="shared" si="16"/>
        <v>84.299729150031439</v>
      </c>
      <c r="AU12">
        <f t="shared" si="17"/>
        <v>353.07160920988326</v>
      </c>
      <c r="AW12">
        <v>9</v>
      </c>
      <c r="AX12">
        <f>(R12*SUMPRODUCT(K13:$K$23, X13:$X$23)-$AZ$3*SUMPRODUCT(K12:$K$22, W13:$W$23))/Z12</f>
        <v>784.53456865384362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2125.1266975016433</v>
      </c>
      <c r="P13">
        <f t="shared" si="30"/>
        <v>106.25633487508217</v>
      </c>
      <c r="Q13" s="5">
        <f t="shared" si="31"/>
        <v>12.5</v>
      </c>
      <c r="R13">
        <f t="shared" si="0"/>
        <v>1000000</v>
      </c>
      <c r="S13">
        <f t="shared" si="1"/>
        <v>789.72321006020013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708.45669283780762</v>
      </c>
      <c r="AC13">
        <f t="shared" si="2"/>
        <v>705.02073636553405</v>
      </c>
      <c r="AE13">
        <f t="shared" si="3"/>
        <v>1897.1943208158373</v>
      </c>
      <c r="AF13">
        <f t="shared" si="4"/>
        <v>-94.859716040791866</v>
      </c>
      <c r="AG13">
        <f t="shared" si="5"/>
        <v>-11.159301249228049</v>
      </c>
      <c r="AH13">
        <f t="shared" si="6"/>
        <v>-1253.6331544996631</v>
      </c>
      <c r="AI13">
        <f t="shared" si="7"/>
        <v>537.54214902615422</v>
      </c>
      <c r="AJ13">
        <f t="shared" si="8"/>
        <v>3.435956472273574</v>
      </c>
      <c r="AK13">
        <f t="shared" si="32"/>
        <v>175.75539083289974</v>
      </c>
      <c r="AL13">
        <f t="shared" si="9"/>
        <v>716.7334963313275</v>
      </c>
      <c r="AN13">
        <f t="shared" si="10"/>
        <v>834.70590552183035</v>
      </c>
      <c r="AO13">
        <f t="shared" si="11"/>
        <v>-41.73529527609152</v>
      </c>
      <c r="AP13">
        <f t="shared" si="12"/>
        <v>-4.9097420079890606</v>
      </c>
      <c r="AQ13">
        <f t="shared" si="13"/>
        <v>-551.55920821481652</v>
      </c>
      <c r="AR13">
        <f t="shared" si="14"/>
        <v>236.50166002293315</v>
      </c>
      <c r="AS13">
        <f t="shared" si="15"/>
        <v>1.511712915780496</v>
      </c>
      <c r="AT13">
        <f t="shared" si="16"/>
        <v>77.326851048358947</v>
      </c>
      <c r="AU13">
        <f t="shared" si="17"/>
        <v>315.34022398707259</v>
      </c>
      <c r="AW13">
        <v>10</v>
      </c>
      <c r="AX13">
        <f>(R13*SUMPRODUCT(K14:$K$23, X14:$X$23)-$AZ$3*SUMPRODUCT(K13:$K$22, W14:$W$23))/Z13</f>
        <v>789.72321006020013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2125.1266975016433</v>
      </c>
      <c r="P14">
        <f t="shared" si="30"/>
        <v>106.25633487508217</v>
      </c>
      <c r="Q14" s="5">
        <f t="shared" si="31"/>
        <v>12.5</v>
      </c>
      <c r="R14">
        <f t="shared" si="0"/>
        <v>1000000</v>
      </c>
      <c r="S14">
        <f t="shared" si="1"/>
        <v>779.91852037479293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705.02073636553405</v>
      </c>
      <c r="AC14">
        <f t="shared" si="2"/>
        <v>688.31225224387754</v>
      </c>
      <c r="AE14">
        <f t="shared" si="3"/>
        <v>1875.51738450578</v>
      </c>
      <c r="AF14">
        <f t="shared" si="4"/>
        <v>-93.775869225289014</v>
      </c>
      <c r="AG14">
        <f t="shared" si="5"/>
        <v>-11.031797461244835</v>
      </c>
      <c r="AH14">
        <f t="shared" si="6"/>
        <v>-1272.862039274549</v>
      </c>
      <c r="AI14">
        <f t="shared" si="7"/>
        <v>497.84767854469715</v>
      </c>
      <c r="AJ14">
        <f t="shared" si="8"/>
        <v>16.708484121656511</v>
      </c>
      <c r="AK14">
        <f t="shared" si="32"/>
        <v>174.07335761522177</v>
      </c>
      <c r="AL14">
        <f t="shared" si="9"/>
        <v>688.62952028157542</v>
      </c>
      <c r="AN14">
        <f t="shared" si="10"/>
        <v>760.12485097451258</v>
      </c>
      <c r="AO14">
        <f t="shared" si="11"/>
        <v>-38.006242548725638</v>
      </c>
      <c r="AP14">
        <f t="shared" si="12"/>
        <v>-4.4710560779042963</v>
      </c>
      <c r="AQ14">
        <f t="shared" si="13"/>
        <v>-515.87581960464581</v>
      </c>
      <c r="AR14">
        <f t="shared" si="14"/>
        <v>201.77173274323692</v>
      </c>
      <c r="AS14">
        <f t="shared" si="15"/>
        <v>6.7717495491682147</v>
      </c>
      <c r="AT14">
        <f t="shared" si="16"/>
        <v>70.549857926681199</v>
      </c>
      <c r="AU14">
        <f t="shared" si="17"/>
        <v>279.09334021908631</v>
      </c>
      <c r="AW14">
        <v>11</v>
      </c>
      <c r="AX14">
        <f>(R14*SUMPRODUCT(K15:$K$23, X15:$X$23)-$AZ$3*SUMPRODUCT(K14:$K$22, W15:$W$23))/Z14</f>
        <v>779.91852037479293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2125.1266975016433</v>
      </c>
      <c r="P15">
        <f t="shared" si="30"/>
        <v>106.25633487508217</v>
      </c>
      <c r="Q15" s="5">
        <f t="shared" si="31"/>
        <v>12.5</v>
      </c>
      <c r="R15">
        <f t="shared" si="0"/>
        <v>1000000</v>
      </c>
      <c r="S15">
        <f t="shared" si="1"/>
        <v>751.97605209291976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688.31225224387754</v>
      </c>
      <c r="AC15">
        <f t="shared" si="2"/>
        <v>656.03469086297309</v>
      </c>
      <c r="AE15">
        <f t="shared" si="3"/>
        <v>1853.9910043144155</v>
      </c>
      <c r="AF15">
        <f t="shared" si="4"/>
        <v>-92.699550215720791</v>
      </c>
      <c r="AG15">
        <f t="shared" si="5"/>
        <v>-10.905179244689373</v>
      </c>
      <c r="AH15">
        <f t="shared" si="6"/>
        <v>-1304.0193554411255</v>
      </c>
      <c r="AI15">
        <f t="shared" si="7"/>
        <v>446.36691941287972</v>
      </c>
      <c r="AJ15">
        <f t="shared" si="8"/>
        <v>32.277561380904444</v>
      </c>
      <c r="AK15">
        <f t="shared" si="32"/>
        <v>171.47225944398008</v>
      </c>
      <c r="AL15">
        <f t="shared" si="9"/>
        <v>650.11674023776425</v>
      </c>
      <c r="AN15">
        <f t="shared" si="10"/>
        <v>692.17136209441855</v>
      </c>
      <c r="AO15">
        <f t="shared" si="11"/>
        <v>-34.608568104720931</v>
      </c>
      <c r="AP15">
        <f t="shared" si="12"/>
        <v>-4.0713535039355184</v>
      </c>
      <c r="AQ15">
        <f t="shared" si="13"/>
        <v>-486.84424646760488</v>
      </c>
      <c r="AR15">
        <f t="shared" si="14"/>
        <v>166.64719401815719</v>
      </c>
      <c r="AS15">
        <f t="shared" si="15"/>
        <v>12.050545862474936</v>
      </c>
      <c r="AT15">
        <f t="shared" si="16"/>
        <v>64.01767166321109</v>
      </c>
      <c r="AU15">
        <f t="shared" si="17"/>
        <v>242.7154115438432</v>
      </c>
      <c r="AW15">
        <v>12</v>
      </c>
      <c r="AX15">
        <f>(R15*SUMPRODUCT(K16:$K$23, X16:$X$23)-$AZ$3*SUMPRODUCT(K15:$K$22, W16:$W$23))/Z15</f>
        <v>751.97605209291976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2125.1266975016433</v>
      </c>
      <c r="P16">
        <f t="shared" si="30"/>
        <v>106.25633487508217</v>
      </c>
      <c r="Q16" s="5">
        <f t="shared" si="31"/>
        <v>12.5</v>
      </c>
      <c r="R16">
        <f t="shared" si="0"/>
        <v>1000000</v>
      </c>
      <c r="S16">
        <f t="shared" si="1"/>
        <v>706.00754011469633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656.03469086297309</v>
      </c>
      <c r="AC16">
        <f t="shared" si="2"/>
        <v>608.82513305509269</v>
      </c>
      <c r="AE16">
        <f t="shared" si="3"/>
        <v>1832.6015953812264</v>
      </c>
      <c r="AF16">
        <f t="shared" si="4"/>
        <v>-91.630079769061325</v>
      </c>
      <c r="AG16">
        <f t="shared" si="5"/>
        <v>-10.779366693381638</v>
      </c>
      <c r="AH16">
        <f t="shared" si="6"/>
        <v>-1340.860708867385</v>
      </c>
      <c r="AI16">
        <f t="shared" si="7"/>
        <v>389.33144005139843</v>
      </c>
      <c r="AJ16">
        <f t="shared" si="8"/>
        <v>47.209557807880401</v>
      </c>
      <c r="AK16">
        <f t="shared" si="32"/>
        <v>167.79043445325965</v>
      </c>
      <c r="AL16">
        <f t="shared" si="9"/>
        <v>604.33143231253848</v>
      </c>
      <c r="AN16">
        <f t="shared" si="10"/>
        <v>630.25490104720825</v>
      </c>
      <c r="AO16">
        <f t="shared" si="11"/>
        <v>-31.512745052360415</v>
      </c>
      <c r="AP16">
        <f t="shared" si="12"/>
        <v>-3.7071607412169416</v>
      </c>
      <c r="AQ16">
        <f t="shared" si="13"/>
        <v>-461.13898160691332</v>
      </c>
      <c r="AR16">
        <f t="shared" si="14"/>
        <v>133.89601364671765</v>
      </c>
      <c r="AS16">
        <f t="shared" si="15"/>
        <v>16.235964903489318</v>
      </c>
      <c r="AT16">
        <f t="shared" si="16"/>
        <v>57.705255702895144</v>
      </c>
      <c r="AU16">
        <f t="shared" si="17"/>
        <v>207.83723425310211</v>
      </c>
      <c r="AW16">
        <v>13</v>
      </c>
      <c r="AX16">
        <f>(R16*SUMPRODUCT(K17:$K$23, X17:$X$23)-$AZ$3*SUMPRODUCT(K16:$K$22, W17:$W$23))/Z16</f>
        <v>706.00754011469633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2125.1266975016433</v>
      </c>
      <c r="P17">
        <f t="shared" si="30"/>
        <v>106.25633487508217</v>
      </c>
      <c r="Q17" s="5">
        <f t="shared" si="31"/>
        <v>12.5</v>
      </c>
      <c r="R17">
        <f t="shared" si="0"/>
        <v>1000000</v>
      </c>
      <c r="S17">
        <f t="shared" si="1"/>
        <v>644.36806817866523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608.82513305509269</v>
      </c>
      <c r="AC17">
        <f t="shared" si="2"/>
        <v>549.22584207238083</v>
      </c>
      <c r="AE17">
        <f t="shared" si="3"/>
        <v>1811.3475164045728</v>
      </c>
      <c r="AF17">
        <f t="shared" si="4"/>
        <v>-90.567375820228648</v>
      </c>
      <c r="AG17">
        <f t="shared" si="5"/>
        <v>-10.654350153181703</v>
      </c>
      <c r="AH17">
        <f t="shared" si="6"/>
        <v>-1377.8298612894021</v>
      </c>
      <c r="AI17">
        <f t="shared" si="7"/>
        <v>332.29592914176055</v>
      </c>
      <c r="AJ17">
        <f t="shared" si="8"/>
        <v>59.599290982711864</v>
      </c>
      <c r="AK17">
        <f t="shared" si="32"/>
        <v>163.07236915476059</v>
      </c>
      <c r="AL17">
        <f t="shared" si="9"/>
        <v>554.96758927923304</v>
      </c>
      <c r="AN17">
        <f t="shared" si="10"/>
        <v>573.84171824504563</v>
      </c>
      <c r="AO17">
        <f t="shared" si="11"/>
        <v>-28.692085912252285</v>
      </c>
      <c r="AP17">
        <f t="shared" si="12"/>
        <v>-3.3753382734760566</v>
      </c>
      <c r="AQ17">
        <f t="shared" si="13"/>
        <v>-436.50169163620984</v>
      </c>
      <c r="AR17">
        <f t="shared" si="14"/>
        <v>105.27260242310751</v>
      </c>
      <c r="AS17">
        <f t="shared" si="15"/>
        <v>18.881279949853077</v>
      </c>
      <c r="AT17">
        <f t="shared" si="16"/>
        <v>51.661940995069209</v>
      </c>
      <c r="AU17">
        <f t="shared" si="17"/>
        <v>175.81582336802981</v>
      </c>
      <c r="AW17">
        <v>14</v>
      </c>
      <c r="AX17">
        <f>(R17*SUMPRODUCT(K18:$K$23, X18:$X$23)-$AZ$3*SUMPRODUCT(K17:$K$22, W18:$W$23))/Z17</f>
        <v>644.36806817866523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2125.1266975016433</v>
      </c>
      <c r="P18">
        <f t="shared" si="30"/>
        <v>106.25633487508217</v>
      </c>
      <c r="Q18" s="5">
        <f t="shared" si="31"/>
        <v>12.5</v>
      </c>
      <c r="R18">
        <f t="shared" si="0"/>
        <v>1000000</v>
      </c>
      <c r="S18">
        <f t="shared" si="1"/>
        <v>568.61770705506547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549.22584207238083</v>
      </c>
      <c r="AC18">
        <f t="shared" si="2"/>
        <v>479.00811484661273</v>
      </c>
      <c r="AE18">
        <f t="shared" si="3"/>
        <v>1790.2237664257093</v>
      </c>
      <c r="AF18">
        <f t="shared" si="4"/>
        <v>-89.511188321285474</v>
      </c>
      <c r="AG18">
        <f t="shared" si="5"/>
        <v>-10.530100208439015</v>
      </c>
      <c r="AH18">
        <f t="shared" si="6"/>
        <v>-1416.5154568697892</v>
      </c>
      <c r="AI18">
        <f t="shared" si="7"/>
        <v>273.66702102619547</v>
      </c>
      <c r="AJ18">
        <f t="shared" si="8"/>
        <v>70.217727225768101</v>
      </c>
      <c r="AK18">
        <f t="shared" si="32"/>
        <v>157.49568941237635</v>
      </c>
      <c r="AL18">
        <f t="shared" si="9"/>
        <v>501.38043766433992</v>
      </c>
      <c r="AN18">
        <f t="shared" si="10"/>
        <v>522.44409357178927</v>
      </c>
      <c r="AO18">
        <f t="shared" si="11"/>
        <v>-26.122204678589462</v>
      </c>
      <c r="AP18">
        <f t="shared" si="12"/>
        <v>-3.0730173298960759</v>
      </c>
      <c r="AQ18">
        <f t="shared" si="13"/>
        <v>-413.38415217909937</v>
      </c>
      <c r="AR18">
        <f t="shared" si="14"/>
        <v>79.864719384204236</v>
      </c>
      <c r="AS18">
        <f t="shared" si="15"/>
        <v>20.491760606206828</v>
      </c>
      <c r="AT18">
        <f t="shared" si="16"/>
        <v>45.962239045007991</v>
      </c>
      <c r="AU18">
        <f t="shared" si="17"/>
        <v>146.31871903541906</v>
      </c>
      <c r="AW18">
        <v>15</v>
      </c>
      <c r="AX18">
        <f>(R18*SUMPRODUCT(K19:$K$23, X19:$X$23)-$AZ$3*SUMPRODUCT(K18:$K$22, W19:$W$23))/Z18</f>
        <v>568.61770705506547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2125.1266975016433</v>
      </c>
      <c r="P19">
        <f t="shared" si="30"/>
        <v>106.25633487508217</v>
      </c>
      <c r="Q19" s="5">
        <f t="shared" si="31"/>
        <v>12.5</v>
      </c>
      <c r="R19">
        <f t="shared" si="0"/>
        <v>1000000</v>
      </c>
      <c r="S19">
        <f t="shared" si="1"/>
        <v>478.29229194064976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479.00811484661273</v>
      </c>
      <c r="AC19">
        <f t="shared" si="2"/>
        <v>398.18842865422835</v>
      </c>
      <c r="AE19">
        <f t="shared" si="3"/>
        <v>1769.2128320444106</v>
      </c>
      <c r="AF19">
        <f t="shared" si="4"/>
        <v>-88.460641602220534</v>
      </c>
      <c r="AG19">
        <f t="shared" si="5"/>
        <v>-10.406513845294173</v>
      </c>
      <c r="AH19">
        <f t="shared" si="6"/>
        <v>-1462.8288848360978</v>
      </c>
      <c r="AI19">
        <f t="shared" si="7"/>
        <v>207.51679176079801</v>
      </c>
      <c r="AJ19">
        <f t="shared" si="8"/>
        <v>80.819686192384381</v>
      </c>
      <c r="AK19">
        <f t="shared" si="32"/>
        <v>151.18322137021619</v>
      </c>
      <c r="AL19">
        <f t="shared" si="9"/>
        <v>439.51969932339858</v>
      </c>
      <c r="AN19">
        <f t="shared" si="10"/>
        <v>475.61413479024412</v>
      </c>
      <c r="AO19">
        <f t="shared" si="11"/>
        <v>-23.780706739512208</v>
      </c>
      <c r="AP19">
        <f t="shared" si="12"/>
        <v>-2.7975634073334841</v>
      </c>
      <c r="AQ19">
        <f t="shared" si="13"/>
        <v>-393.24951854635538</v>
      </c>
      <c r="AR19">
        <f t="shared" si="14"/>
        <v>55.786346097043065</v>
      </c>
      <c r="AS19">
        <f t="shared" si="15"/>
        <v>21.72660316847908</v>
      </c>
      <c r="AT19">
        <f t="shared" si="16"/>
        <v>40.642299063424595</v>
      </c>
      <c r="AU19">
        <f t="shared" si="17"/>
        <v>118.15524832894674</v>
      </c>
      <c r="AW19">
        <v>16</v>
      </c>
      <c r="AX19">
        <f>(R19*SUMPRODUCT(K20:$K$23, X20:$X$23)-$AZ$3*SUMPRODUCT(K19:$K$22, W20:$W$23))/Z19</f>
        <v>478.29229194064976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2125.1266975016433</v>
      </c>
      <c r="P20">
        <f t="shared" si="30"/>
        <v>106.25633487508217</v>
      </c>
      <c r="Q20" s="5">
        <f t="shared" si="31"/>
        <v>12.5</v>
      </c>
      <c r="R20">
        <f t="shared" si="0"/>
        <v>1000000</v>
      </c>
      <c r="S20">
        <f t="shared" si="1"/>
        <v>376.24138963070311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398.18842865422835</v>
      </c>
      <c r="AC20">
        <f t="shared" si="2"/>
        <v>309.52977570852318</v>
      </c>
      <c r="AE20">
        <f t="shared" si="3"/>
        <v>1748.3190530300958</v>
      </c>
      <c r="AF20">
        <f t="shared" si="4"/>
        <v>-87.415952651504796</v>
      </c>
      <c r="AG20">
        <f t="shared" si="5"/>
        <v>-10.283616590280637</v>
      </c>
      <c r="AH20">
        <f t="shared" si="6"/>
        <v>-1506.569324847605</v>
      </c>
      <c r="AI20">
        <f t="shared" si="7"/>
        <v>144.05015894070539</v>
      </c>
      <c r="AJ20">
        <f t="shared" si="8"/>
        <v>88.658652945705171</v>
      </c>
      <c r="AK20">
        <f t="shared" si="32"/>
        <v>144.13640703229737</v>
      </c>
      <c r="AL20">
        <f t="shared" si="9"/>
        <v>376.84521891870793</v>
      </c>
      <c r="AN20">
        <f t="shared" si="10"/>
        <v>432.9497865178302</v>
      </c>
      <c r="AO20">
        <f t="shared" si="11"/>
        <v>-21.647489325891513</v>
      </c>
      <c r="AP20">
        <f t="shared" si="12"/>
        <v>-2.5466116151263933</v>
      </c>
      <c r="AQ20">
        <f t="shared" si="13"/>
        <v>-373.08342915819838</v>
      </c>
      <c r="AR20">
        <f t="shared" si="14"/>
        <v>35.672256418613955</v>
      </c>
      <c r="AS20">
        <f t="shared" si="15"/>
        <v>21.955228823523377</v>
      </c>
      <c r="AT20">
        <f t="shared" si="16"/>
        <v>35.69361470146147</v>
      </c>
      <c r="AU20">
        <f t="shared" si="17"/>
        <v>93.32109994359881</v>
      </c>
      <c r="AW20">
        <v>17</v>
      </c>
      <c r="AX20">
        <f>(R20*SUMPRODUCT(K21:$K$23, X21:$X$23)-$AZ$3*SUMPRODUCT(K20:$K$22, W21:$W$23))/Z20</f>
        <v>376.24138963070311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2125.1266975016433</v>
      </c>
      <c r="P21">
        <f t="shared" si="30"/>
        <v>106.25633487508217</v>
      </c>
      <c r="Q21" s="5">
        <f t="shared" si="31"/>
        <v>12.5</v>
      </c>
      <c r="R21">
        <f t="shared" si="0"/>
        <v>1000000</v>
      </c>
      <c r="S21">
        <f t="shared" si="1"/>
        <v>261.96718229333385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309.52977570852318</v>
      </c>
      <c r="AC21">
        <f t="shared" si="2"/>
        <v>212.95419330322906</v>
      </c>
      <c r="AE21">
        <f t="shared" si="3"/>
        <v>1727.5241790663549</v>
      </c>
      <c r="AF21">
        <f t="shared" si="4"/>
        <v>-86.376208953317757</v>
      </c>
      <c r="AG21">
        <f t="shared" si="5"/>
        <v>-10.161301094996356</v>
      </c>
      <c r="AH21">
        <f t="shared" si="6"/>
        <v>-1558.3463505180387</v>
      </c>
      <c r="AI21">
        <f t="shared" si="7"/>
        <v>72.640318500002195</v>
      </c>
      <c r="AJ21">
        <f t="shared" si="8"/>
        <v>96.575582405294114</v>
      </c>
      <c r="AK21">
        <f t="shared" si="32"/>
        <v>136.54744220750925</v>
      </c>
      <c r="AL21">
        <f t="shared" si="9"/>
        <v>305.76334311280556</v>
      </c>
      <c r="AN21">
        <f t="shared" si="10"/>
        <v>394.07886256762072</v>
      </c>
      <c r="AO21">
        <f t="shared" si="11"/>
        <v>-19.703943128381038</v>
      </c>
      <c r="AP21">
        <f t="shared" si="12"/>
        <v>-2.3179727532887249</v>
      </c>
      <c r="AQ21">
        <f t="shared" si="13"/>
        <v>-355.4864034554061</v>
      </c>
      <c r="AR21">
        <f t="shared" si="14"/>
        <v>16.570543230544864</v>
      </c>
      <c r="AS21">
        <f t="shared" si="15"/>
        <v>22.030600860621579</v>
      </c>
      <c r="AT21">
        <f t="shared" si="16"/>
        <v>31.148890049536195</v>
      </c>
      <c r="AU21">
        <f t="shared" si="17"/>
        <v>69.750034140702638</v>
      </c>
      <c r="AW21">
        <v>18</v>
      </c>
      <c r="AX21">
        <f>(R21*SUMPRODUCT(K22:$K$23, X22:$X$23)-$AZ$3*SUMPRODUCT(K21:$K$22, W22:$W$23))/Z21</f>
        <v>261.96718229333385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2125.1266975016433</v>
      </c>
      <c r="P22">
        <f t="shared" si="30"/>
        <v>106.25633487508217</v>
      </c>
      <c r="Q22" s="5">
        <f t="shared" si="31"/>
        <v>12.5</v>
      </c>
      <c r="R22">
        <f t="shared" si="0"/>
        <v>1000000</v>
      </c>
      <c r="S22">
        <f t="shared" si="1"/>
        <v>136.39750631569845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212.95419330322906</v>
      </c>
      <c r="AC22">
        <f t="shared" si="2"/>
        <v>109.54922216350801</v>
      </c>
      <c r="AE22">
        <f t="shared" si="3"/>
        <v>1706.8198898839778</v>
      </c>
      <c r="AF22">
        <f t="shared" si="4"/>
        <v>-85.340994494198895</v>
      </c>
      <c r="AG22">
        <f t="shared" si="5"/>
        <v>-10.03951841959918</v>
      </c>
      <c r="AH22">
        <f t="shared" si="6"/>
        <v>-1613.5731557769539</v>
      </c>
      <c r="AI22">
        <f t="shared" si="7"/>
        <v>-2.1337788067742167</v>
      </c>
      <c r="AJ22">
        <f t="shared" si="8"/>
        <v>103.40497113972106</v>
      </c>
      <c r="AK22">
        <f t="shared" si="32"/>
        <v>128.41031620851058</v>
      </c>
      <c r="AL22">
        <f t="shared" si="9"/>
        <v>229.68150854145742</v>
      </c>
      <c r="AN22">
        <f t="shared" si="10"/>
        <v>358.66489263499335</v>
      </c>
      <c r="AO22">
        <f t="shared" si="11"/>
        <v>-17.93324463174967</v>
      </c>
      <c r="AP22">
        <f t="shared" si="12"/>
        <v>-2.1096677027342037</v>
      </c>
      <c r="AQ22">
        <f t="shared" si="13"/>
        <v>-339.07036477925521</v>
      </c>
      <c r="AR22">
        <f t="shared" si="14"/>
        <v>-0.44838447874574583</v>
      </c>
      <c r="AS22">
        <f t="shared" si="15"/>
        <v>21.729142653870586</v>
      </c>
      <c r="AT22">
        <f t="shared" si="16"/>
        <v>26.983674463321201</v>
      </c>
      <c r="AU22">
        <f t="shared" si="17"/>
        <v>48.264432638446046</v>
      </c>
      <c r="AW22">
        <v>19</v>
      </c>
      <c r="AX22">
        <f>(R22*SUMPRODUCT(K23:$K$23, X23:$X$23)-$AZ$3*SUMPRODUCT(K22:$K$22, W23:$W$23))/Z22</f>
        <v>136.39750631569845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2125.1266975016433</v>
      </c>
      <c r="P23">
        <f t="shared" si="30"/>
        <v>106.25633487508217</v>
      </c>
      <c r="Q23" s="5">
        <f t="shared" si="31"/>
        <v>12.5</v>
      </c>
      <c r="R23">
        <f t="shared" si="0"/>
        <v>1000000</v>
      </c>
      <c r="S23">
        <f t="shared" si="1"/>
        <v>138.06592812700796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109.54922216350801</v>
      </c>
      <c r="AC23">
        <f t="shared" si="2"/>
        <v>109.54922216350801</v>
      </c>
      <c r="AE23">
        <f t="shared" si="3"/>
        <v>1686.1942686978464</v>
      </c>
      <c r="AF23">
        <f t="shared" si="4"/>
        <v>-84.309713434892316</v>
      </c>
      <c r="AG23">
        <f t="shared" si="5"/>
        <v>-9.9181984695323226</v>
      </c>
      <c r="AH23">
        <f t="shared" si="6"/>
        <v>-1673.9812696692316</v>
      </c>
      <c r="AI23">
        <f t="shared" si="7"/>
        <v>-82.014912875809841</v>
      </c>
      <c r="AJ23">
        <f t="shared" si="8"/>
        <v>0</v>
      </c>
      <c r="AK23">
        <f t="shared" si="32"/>
        <v>119.80036441985236</v>
      </c>
      <c r="AL23">
        <f t="shared" si="9"/>
        <v>37.785451544042516</v>
      </c>
      <c r="AN23">
        <f t="shared" si="10"/>
        <v>326.40060059951725</v>
      </c>
      <c r="AO23">
        <f t="shared" si="11"/>
        <v>-16.320030029975861</v>
      </c>
      <c r="AP23">
        <f t="shared" si="12"/>
        <v>-1.9198890646334323</v>
      </c>
      <c r="AQ23">
        <f t="shared" si="13"/>
        <v>-324.03650157957475</v>
      </c>
      <c r="AR23">
        <f t="shared" si="14"/>
        <v>-15.875820074666823</v>
      </c>
      <c r="AS23">
        <f t="shared" si="15"/>
        <v>0</v>
      </c>
      <c r="AT23">
        <f t="shared" si="16"/>
        <v>23.190039027281145</v>
      </c>
      <c r="AU23">
        <f t="shared" si="17"/>
        <v>7.3142189526143211</v>
      </c>
      <c r="AW23">
        <v>20</v>
      </c>
      <c r="AX23">
        <f>(R23*SUMPRODUCT(K$23:$K24, X$23:$X24)-$AZ$3*SUMPRODUCT(K$22:$K23, W$23:$W24))/Z23</f>
        <v>138.06592812700796</v>
      </c>
    </row>
    <row r="25" spans="5:50" x14ac:dyDescent="0.25">
      <c r="AN25" s="6">
        <f t="shared" ref="AN25:AU25" si="33">SUM(AN3:AN23)</f>
        <v>18531.544017795604</v>
      </c>
      <c r="AO25" s="6">
        <f t="shared" si="33"/>
        <v>-2520.4222240160138</v>
      </c>
      <c r="AP25" s="6">
        <f t="shared" si="33"/>
        <v>-721.45955416703396</v>
      </c>
      <c r="AQ25" s="6">
        <f t="shared" si="33"/>
        <v>-12044.519765065206</v>
      </c>
      <c r="AR25" s="6">
        <f t="shared" si="33"/>
        <v>3245.1424745473473</v>
      </c>
      <c r="AS25" s="6">
        <f t="shared" si="33"/>
        <v>-376.3045513007836</v>
      </c>
      <c r="AT25" s="6">
        <f t="shared" si="33"/>
        <v>1381.5131314143853</v>
      </c>
      <c r="AU25" s="7">
        <f t="shared" si="33"/>
        <v>4250.3510546609496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1" priority="1" operator="lessThan">
      <formula>0</formula>
    </cfRule>
  </conditionalFormatting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FEC93-76AC-4622-9BEE-10BC48879EB1}">
  <sheetPr codeName="Sheet66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'T.35.04.E'!C3*(1+C12)</f>
        <v>5053.8182302781688</v>
      </c>
      <c r="K3">
        <v>1</v>
      </c>
      <c r="L3" s="2">
        <v>0</v>
      </c>
      <c r="O3">
        <f>$C$3</f>
        <v>5053.8182302781688</v>
      </c>
      <c r="P3">
        <f>O3*B5</f>
        <v>4043.0545842225351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5053.8182302781688</v>
      </c>
      <c r="AF3">
        <f t="shared" ref="AF3:AF23" si="4">-$Z3*P3</f>
        <v>-4043.0545842225351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385.80667535563362</v>
      </c>
      <c r="AJ3">
        <f t="shared" ref="AJ3:AJ23" si="8">AB3-AC3</f>
        <v>0</v>
      </c>
      <c r="AL3">
        <f t="shared" ref="AL3:AL23" si="9">SUM(AI3:AK3)</f>
        <v>385.80667535563362</v>
      </c>
      <c r="AN3">
        <f t="shared" ref="AN3:AN23" si="10">AE3*$K3</f>
        <v>5053.8182302781688</v>
      </c>
      <c r="AO3">
        <f t="shared" ref="AO3:AO23" si="11">AF3*$K3</f>
        <v>-4043.0545842225351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385.80667535563362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385.80667535563362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2259.8614366964594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1000000</v>
      </c>
      <c r="S4">
        <f t="shared" si="1"/>
        <v>992.33654807158791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981.03556641632895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-981.03556641632895</v>
      </c>
      <c r="AK4">
        <f>G4*MAX(0, SUM(AB4, AE4:AF4))</f>
        <v>0</v>
      </c>
      <c r="AL4">
        <f t="shared" si="9"/>
        <v>-2369.2905664163291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-1278.8258702801293</v>
      </c>
      <c r="AR4">
        <f t="shared" si="14"/>
        <v>-1278.8258702801293</v>
      </c>
      <c r="AS4">
        <f t="shared" si="15"/>
        <v>-903.70548782329001</v>
      </c>
      <c r="AT4">
        <f t="shared" si="16"/>
        <v>0</v>
      </c>
      <c r="AU4">
        <f t="shared" si="17"/>
        <v>-2182.5313581034193</v>
      </c>
      <c r="AW4">
        <v>1</v>
      </c>
      <c r="AX4">
        <f>(R4*SUMPRODUCT(K5:$K$23, X5:$X$23)-$AZ$3*SUMPRODUCT(K4:$K$22, W5:$W$23))/Z4</f>
        <v>992.33654807158791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1.4257860000000001E-3</v>
      </c>
      <c r="O5">
        <f t="shared" ref="O5:O23" si="29">$C$3</f>
        <v>5053.8182302781688</v>
      </c>
      <c r="P5">
        <f t="shared" ref="P5:P23" si="30">O5*$C$5</f>
        <v>252.69091151390845</v>
      </c>
      <c r="Q5" s="5">
        <f t="shared" ref="Q5:Q23" si="31">$C$8</f>
        <v>12.5</v>
      </c>
      <c r="R5">
        <f t="shared" si="0"/>
        <v>1000000</v>
      </c>
      <c r="S5">
        <f t="shared" si="1"/>
        <v>1885.7406694784652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981.03556641632895</v>
      </c>
      <c r="AC5">
        <f t="shared" si="2"/>
        <v>1842.9646766615188</v>
      </c>
      <c r="AE5">
        <f t="shared" si="3"/>
        <v>4939.1778156042246</v>
      </c>
      <c r="AF5">
        <f t="shared" si="4"/>
        <v>-246.95889078021125</v>
      </c>
      <c r="AG5">
        <f t="shared" si="5"/>
        <v>-12.216450984556793</v>
      </c>
      <c r="AH5">
        <f t="shared" si="6"/>
        <v>-1409.5487854565702</v>
      </c>
      <c r="AI5">
        <f t="shared" si="7"/>
        <v>3270.4536883828869</v>
      </c>
      <c r="AJ5">
        <f t="shared" si="8"/>
        <v>-861.9291102451898</v>
      </c>
      <c r="AK5">
        <f>G5*SUM(AB5, AE5:AF5)</f>
        <v>397.12781438682401</v>
      </c>
      <c r="AL5">
        <f t="shared" si="9"/>
        <v>2805.652392524521</v>
      </c>
      <c r="AN5">
        <f t="shared" si="10"/>
        <v>4191.2058878453618</v>
      </c>
      <c r="AO5">
        <f t="shared" si="11"/>
        <v>-209.5602943922681</v>
      </c>
      <c r="AP5">
        <f t="shared" si="12"/>
        <v>-10.366434092186058</v>
      </c>
      <c r="AQ5">
        <f t="shared" si="13"/>
        <v>-1196.0916147110097</v>
      </c>
      <c r="AR5">
        <f t="shared" si="14"/>
        <v>2775.187544649898</v>
      </c>
      <c r="AS5">
        <f t="shared" si="15"/>
        <v>-731.40156046862683</v>
      </c>
      <c r="AT5">
        <f t="shared" si="16"/>
        <v>336.98815795349134</v>
      </c>
      <c r="AU5">
        <f t="shared" si="17"/>
        <v>2380.7741421347623</v>
      </c>
      <c r="AW5">
        <v>2</v>
      </c>
      <c r="AX5">
        <f>(R5*SUMPRODUCT(K6:$K$23, X6:$X$23)-$AZ$3*SUMPRODUCT(K5:$K$22, W6:$W$23))/Z5</f>
        <v>1885.7406694784652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1.477569E-3</v>
      </c>
      <c r="O6">
        <f t="shared" si="29"/>
        <v>5053.8182302781688</v>
      </c>
      <c r="P6">
        <f t="shared" si="30"/>
        <v>252.69091151390845</v>
      </c>
      <c r="Q6" s="5">
        <f t="shared" si="31"/>
        <v>12.5</v>
      </c>
      <c r="R6">
        <f t="shared" si="0"/>
        <v>1000000</v>
      </c>
      <c r="S6">
        <f t="shared" si="1"/>
        <v>2679.1471487189583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1842.9646766615188</v>
      </c>
      <c r="AC6">
        <f t="shared" si="2"/>
        <v>2588.3210223202022</v>
      </c>
      <c r="AE6">
        <f t="shared" si="3"/>
        <v>4882.4880614223584</v>
      </c>
      <c r="AF6">
        <f t="shared" si="4"/>
        <v>-244.12440307111791</v>
      </c>
      <c r="AG6">
        <f t="shared" si="5"/>
        <v>-12.076235825446426</v>
      </c>
      <c r="AH6">
        <f t="shared" si="6"/>
        <v>-1444.0519411840478</v>
      </c>
      <c r="AI6">
        <f t="shared" si="7"/>
        <v>3182.2354813417469</v>
      </c>
      <c r="AJ6">
        <f t="shared" si="8"/>
        <v>-745.35634565868349</v>
      </c>
      <c r="AK6">
        <f>G6*SUM(AB6, AE6:AF6)</f>
        <v>453.69298345089322</v>
      </c>
      <c r="AL6">
        <f t="shared" si="9"/>
        <v>2890.5721191339567</v>
      </c>
      <c r="AN6">
        <f t="shared" si="10"/>
        <v>3816.521305005122</v>
      </c>
      <c r="AO6">
        <f t="shared" si="11"/>
        <v>-190.82606525025611</v>
      </c>
      <c r="AP6">
        <f t="shared" si="12"/>
        <v>-9.4396976976234068</v>
      </c>
      <c r="AQ6">
        <f t="shared" si="13"/>
        <v>-1128.7800256202556</v>
      </c>
      <c r="AR6">
        <f t="shared" si="14"/>
        <v>2487.4755164369876</v>
      </c>
      <c r="AS6">
        <f t="shared" si="15"/>
        <v>-582.62679544544005</v>
      </c>
      <c r="AT6">
        <f t="shared" si="16"/>
        <v>354.64069046125718</v>
      </c>
      <c r="AU6">
        <f t="shared" si="17"/>
        <v>2259.4894114528047</v>
      </c>
      <c r="AW6">
        <v>3</v>
      </c>
      <c r="AX6">
        <f>(R6*SUMPRODUCT(K7:$K$23, X7:$X$23)-$AZ$3*SUMPRODUCT(K6:$K$22, W7:$W$23))/Z6</f>
        <v>2679.1471487189583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1.5369540000000001E-3</v>
      </c>
      <c r="O7">
        <f t="shared" si="29"/>
        <v>5053.8182302781688</v>
      </c>
      <c r="P7">
        <f t="shared" si="30"/>
        <v>252.69091151390845</v>
      </c>
      <c r="Q7" s="5">
        <f t="shared" si="31"/>
        <v>12.5</v>
      </c>
      <c r="R7">
        <f t="shared" si="0"/>
        <v>1000000</v>
      </c>
      <c r="S7">
        <f t="shared" si="1"/>
        <v>3377.8970628338011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2588.3210223202022</v>
      </c>
      <c r="AC7">
        <f t="shared" si="2"/>
        <v>3225.7330279485122</v>
      </c>
      <c r="AE7">
        <f t="shared" si="3"/>
        <v>4826.1590212521796</v>
      </c>
      <c r="AF7">
        <f t="shared" si="4"/>
        <v>-241.30795106260896</v>
      </c>
      <c r="AG7">
        <f t="shared" si="5"/>
        <v>-11.936912848235098</v>
      </c>
      <c r="AH7">
        <f t="shared" si="6"/>
        <v>-1484.8495165490549</v>
      </c>
      <c r="AI7">
        <f t="shared" si="7"/>
        <v>3088.0646407922804</v>
      </c>
      <c r="AJ7">
        <f t="shared" si="8"/>
        <v>-637.41200562831</v>
      </c>
      <c r="AK7">
        <f>G7*SUM(AB7, AE7:AF7)</f>
        <v>502.1220464756841</v>
      </c>
      <c r="AL7">
        <f t="shared" si="9"/>
        <v>2952.7746816396548</v>
      </c>
      <c r="AN7">
        <f t="shared" si="10"/>
        <v>3475.1239204005806</v>
      </c>
      <c r="AO7">
        <f t="shared" si="11"/>
        <v>-173.75619602002902</v>
      </c>
      <c r="AP7">
        <f t="shared" si="12"/>
        <v>-8.5952931082399271</v>
      </c>
      <c r="AQ7">
        <f t="shared" si="13"/>
        <v>-1069.180698446205</v>
      </c>
      <c r="AR7">
        <f t="shared" si="14"/>
        <v>2223.5917328261066</v>
      </c>
      <c r="AS7">
        <f t="shared" si="15"/>
        <v>-458.97486969559708</v>
      </c>
      <c r="AT7">
        <f t="shared" si="16"/>
        <v>361.5579857572547</v>
      </c>
      <c r="AU7">
        <f t="shared" si="17"/>
        <v>2126.1748488877643</v>
      </c>
      <c r="AW7">
        <v>4</v>
      </c>
      <c r="AX7">
        <f>(R7*SUMPRODUCT(K8:$K$23, X8:$X$23)-$AZ$3*SUMPRODUCT(K7:$K$22, W8:$W$23))/Z7</f>
        <v>3377.8970628338011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1.5977630000000001E-3</v>
      </c>
      <c r="O8">
        <f t="shared" si="29"/>
        <v>5053.8182302781688</v>
      </c>
      <c r="P8">
        <f t="shared" si="30"/>
        <v>252.69091151390845</v>
      </c>
      <c r="Q8" s="5">
        <f t="shared" si="31"/>
        <v>12.5</v>
      </c>
      <c r="R8">
        <f t="shared" si="0"/>
        <v>1000000</v>
      </c>
      <c r="S8">
        <f t="shared" si="1"/>
        <v>3991.6285407439591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3225.7330279485122</v>
      </c>
      <c r="AC8">
        <f t="shared" si="2"/>
        <v>3767.6092020789856</v>
      </c>
      <c r="AE8">
        <f t="shared" si="3"/>
        <v>4770.186372723384</v>
      </c>
      <c r="AF8">
        <f t="shared" si="4"/>
        <v>-238.50931863616921</v>
      </c>
      <c r="AG8">
        <f t="shared" si="5"/>
        <v>-11.798471362069613</v>
      </c>
      <c r="AH8">
        <f t="shared" si="6"/>
        <v>-1525.7886146507724</v>
      </c>
      <c r="AI8">
        <f t="shared" si="7"/>
        <v>2994.0899680743723</v>
      </c>
      <c r="AJ8">
        <f t="shared" si="8"/>
        <v>-541.87617413047337</v>
      </c>
      <c r="AK8">
        <f t="shared" ref="AK8:AK23" si="32">G8*SUM(AB8:AB8, AE8:AF8)</f>
        <v>543.01870574250097</v>
      </c>
      <c r="AL8">
        <f t="shared" si="9"/>
        <v>2995.2324996863999</v>
      </c>
      <c r="AN8">
        <f t="shared" si="10"/>
        <v>3164.070724850671</v>
      </c>
      <c r="AO8">
        <f t="shared" si="11"/>
        <v>-158.20353624253357</v>
      </c>
      <c r="AP8">
        <f t="shared" si="12"/>
        <v>-7.8259411515195039</v>
      </c>
      <c r="AQ8">
        <f t="shared" si="13"/>
        <v>-1012.0575404626695</v>
      </c>
      <c r="AR8">
        <f t="shared" si="14"/>
        <v>1985.9837069939483</v>
      </c>
      <c r="AS8">
        <f t="shared" si="15"/>
        <v>-359.42715967331424</v>
      </c>
      <c r="AT8">
        <f t="shared" si="16"/>
        <v>360.18500235352991</v>
      </c>
      <c r="AU8">
        <f t="shared" si="17"/>
        <v>1986.7415496741639</v>
      </c>
      <c r="AW8">
        <v>5</v>
      </c>
      <c r="AX8">
        <f>(R8*SUMPRODUCT(K9:$K$23, X9:$X$23)-$AZ$3*SUMPRODUCT(K8:$K$22, W9:$W$23))/Z8</f>
        <v>3991.6285407439591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1.661898E-3</v>
      </c>
      <c r="O9">
        <f t="shared" si="29"/>
        <v>5053.8182302781688</v>
      </c>
      <c r="P9">
        <f t="shared" si="30"/>
        <v>252.69091151390845</v>
      </c>
      <c r="Q9" s="5">
        <f t="shared" si="31"/>
        <v>12.5</v>
      </c>
      <c r="R9">
        <f t="shared" si="0"/>
        <v>1000000</v>
      </c>
      <c r="S9">
        <f t="shared" si="1"/>
        <v>4527.9548218094042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3767.6092020789856</v>
      </c>
      <c r="AC9">
        <f t="shared" si="2"/>
        <v>4223.994588398933</v>
      </c>
      <c r="AE9">
        <f t="shared" si="3"/>
        <v>4714.5569458036944</v>
      </c>
      <c r="AF9">
        <f t="shared" si="4"/>
        <v>-235.72784729018474</v>
      </c>
      <c r="AG9">
        <f t="shared" si="5"/>
        <v>-11.660878792489235</v>
      </c>
      <c r="AH9">
        <f t="shared" si="6"/>
        <v>-1568.6284767744612</v>
      </c>
      <c r="AI9">
        <f t="shared" si="7"/>
        <v>2898.5397429465602</v>
      </c>
      <c r="AJ9">
        <f t="shared" si="8"/>
        <v>-456.38538631994743</v>
      </c>
      <c r="AK9">
        <f t="shared" si="32"/>
        <v>577.25068104147465</v>
      </c>
      <c r="AL9">
        <f t="shared" si="9"/>
        <v>3019.4050376680875</v>
      </c>
      <c r="AN9">
        <f t="shared" si="10"/>
        <v>2880.6725082608004</v>
      </c>
      <c r="AO9">
        <f t="shared" si="11"/>
        <v>-144.03362541304003</v>
      </c>
      <c r="AP9">
        <f t="shared" si="12"/>
        <v>-7.124990395880948</v>
      </c>
      <c r="AQ9">
        <f t="shared" si="13"/>
        <v>-958.45802281403951</v>
      </c>
      <c r="AR9">
        <f t="shared" si="14"/>
        <v>1771.0558696378405</v>
      </c>
      <c r="AS9">
        <f t="shared" si="15"/>
        <v>-278.85904246294768</v>
      </c>
      <c r="AT9">
        <f t="shared" si="16"/>
        <v>352.70974268983599</v>
      </c>
      <c r="AU9">
        <f t="shared" si="17"/>
        <v>1844.9065698647289</v>
      </c>
      <c r="AW9">
        <v>6</v>
      </c>
      <c r="AX9">
        <f>(R9*SUMPRODUCT(K10:$K$23, X10:$X$23)-$AZ$3*SUMPRODUCT(K9:$K$22, W10:$W$23))/Z9</f>
        <v>4527.9548218094042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1.7364850000000001E-3</v>
      </c>
      <c r="O10">
        <f t="shared" si="29"/>
        <v>5053.8182302781688</v>
      </c>
      <c r="P10">
        <f t="shared" si="30"/>
        <v>252.69091151390845</v>
      </c>
      <c r="Q10" s="5">
        <f t="shared" si="31"/>
        <v>12.5</v>
      </c>
      <c r="R10">
        <f t="shared" si="0"/>
        <v>1000000</v>
      </c>
      <c r="S10">
        <f t="shared" si="1"/>
        <v>4989.945869900359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4223.994588398933</v>
      </c>
      <c r="AC10">
        <f t="shared" si="2"/>
        <v>4600.3393048183098</v>
      </c>
      <c r="AE10">
        <f t="shared" si="3"/>
        <v>4659.2246189276239</v>
      </c>
      <c r="AF10">
        <f t="shared" si="4"/>
        <v>-232.96123094638122</v>
      </c>
      <c r="AG10">
        <f t="shared" si="5"/>
        <v>-11.524021063454368</v>
      </c>
      <c r="AH10">
        <f t="shared" si="6"/>
        <v>-1619.9152887980538</v>
      </c>
      <c r="AI10">
        <f t="shared" si="7"/>
        <v>2794.8240781197346</v>
      </c>
      <c r="AJ10">
        <f t="shared" si="8"/>
        <v>-376.34471641937671</v>
      </c>
      <c r="AK10">
        <f t="shared" si="32"/>
        <v>605.51805834661241</v>
      </c>
      <c r="AL10">
        <f t="shared" si="9"/>
        <v>3023.9974200469705</v>
      </c>
      <c r="AN10">
        <f t="shared" si="10"/>
        <v>2622.4596650401959</v>
      </c>
      <c r="AO10">
        <f t="shared" si="11"/>
        <v>-131.12298325200982</v>
      </c>
      <c r="AP10">
        <f t="shared" si="12"/>
        <v>-6.4863325745687046</v>
      </c>
      <c r="AQ10">
        <f t="shared" si="13"/>
        <v>-911.77456617934035</v>
      </c>
      <c r="AR10">
        <f t="shared" si="14"/>
        <v>1573.0757830342773</v>
      </c>
      <c r="AS10">
        <f t="shared" si="15"/>
        <v>-211.82684237875705</v>
      </c>
      <c r="AT10">
        <f t="shared" si="16"/>
        <v>340.81780002976802</v>
      </c>
      <c r="AU10">
        <f t="shared" si="17"/>
        <v>1702.0667406852883</v>
      </c>
      <c r="AW10">
        <v>7</v>
      </c>
      <c r="AX10">
        <f>(R10*SUMPRODUCT(K11:$K$23, X11:$X$23)-$AZ$3*SUMPRODUCT(K10:$K$22, W11:$W$23))/Z10</f>
        <v>4989.945869900359</v>
      </c>
    </row>
    <row r="11" spans="1:52" x14ac:dyDescent="0.25">
      <c r="A11" t="s">
        <v>33</v>
      </c>
      <c r="C11" s="24">
        <f>AU25</f>
        <v>17691.154919498702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1.8096469999999999E-3</v>
      </c>
      <c r="O11">
        <f t="shared" si="29"/>
        <v>5053.8182302781688</v>
      </c>
      <c r="P11">
        <f t="shared" si="30"/>
        <v>252.69091151390845</v>
      </c>
      <c r="Q11" s="5">
        <f t="shared" si="31"/>
        <v>12.5</v>
      </c>
      <c r="R11">
        <f t="shared" si="0"/>
        <v>1000000</v>
      </c>
      <c r="S11">
        <f t="shared" si="1"/>
        <v>5387.2605564560172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4600.3393048183098</v>
      </c>
      <c r="AC11">
        <f t="shared" si="2"/>
        <v>4907.9781555553855</v>
      </c>
      <c r="AE11">
        <f t="shared" si="3"/>
        <v>4604.200820884379</v>
      </c>
      <c r="AF11">
        <f t="shared" si="4"/>
        <v>-230.21004104421897</v>
      </c>
      <c r="AG11">
        <f t="shared" si="5"/>
        <v>-11.387926442674408</v>
      </c>
      <c r="AH11">
        <f t="shared" si="6"/>
        <v>-1668.3528116333607</v>
      </c>
      <c r="AI11">
        <f t="shared" si="7"/>
        <v>2694.2500417641249</v>
      </c>
      <c r="AJ11">
        <f t="shared" si="8"/>
        <v>-307.6388507370757</v>
      </c>
      <c r="AK11">
        <f t="shared" si="32"/>
        <v>628.20310592609303</v>
      </c>
      <c r="AL11">
        <f t="shared" si="9"/>
        <v>3014.8142969531423</v>
      </c>
      <c r="AN11">
        <f t="shared" si="10"/>
        <v>2387.2153266250289</v>
      </c>
      <c r="AO11">
        <f t="shared" si="11"/>
        <v>-119.36076633125145</v>
      </c>
      <c r="AP11">
        <f t="shared" si="12"/>
        <v>-5.9044845348880743</v>
      </c>
      <c r="AQ11">
        <f t="shared" si="13"/>
        <v>-865.01817733139512</v>
      </c>
      <c r="AR11">
        <f t="shared" si="14"/>
        <v>1396.9318984274944</v>
      </c>
      <c r="AS11">
        <f t="shared" si="15"/>
        <v>-159.50654806663982</v>
      </c>
      <c r="AT11">
        <f t="shared" si="16"/>
        <v>325.71474204553931</v>
      </c>
      <c r="AU11">
        <f t="shared" si="17"/>
        <v>1563.1400924063939</v>
      </c>
      <c r="AW11">
        <v>8</v>
      </c>
      <c r="AX11">
        <f>(R11*SUMPRODUCT(K12:$K$23, X12:$X$23)-$AZ$3*SUMPRODUCT(K11:$K$22, W12:$W$23))/Z11</f>
        <v>5387.2605564560172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1.8942099999999999E-3</v>
      </c>
      <c r="O12">
        <f t="shared" si="29"/>
        <v>5053.8182302781688</v>
      </c>
      <c r="P12">
        <f t="shared" si="30"/>
        <v>252.69091151390845</v>
      </c>
      <c r="Q12" s="5">
        <f t="shared" si="31"/>
        <v>12.5</v>
      </c>
      <c r="R12">
        <f t="shared" si="0"/>
        <v>1000000</v>
      </c>
      <c r="S12">
        <f t="shared" si="1"/>
        <v>5722.3240839434302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4907.9781555553855</v>
      </c>
      <c r="AC12">
        <f t="shared" si="2"/>
        <v>5151.2251782701669</v>
      </c>
      <c r="AE12">
        <f t="shared" si="3"/>
        <v>4549.4374894386074</v>
      </c>
      <c r="AF12">
        <f t="shared" si="4"/>
        <v>-227.47187447193039</v>
      </c>
      <c r="AG12">
        <f t="shared" si="5"/>
        <v>-11.252476054100685</v>
      </c>
      <c r="AH12">
        <f t="shared" si="6"/>
        <v>-1725.6899317582631</v>
      </c>
      <c r="AI12">
        <f t="shared" si="7"/>
        <v>2585.0232071543132</v>
      </c>
      <c r="AJ12">
        <f t="shared" si="8"/>
        <v>-243.24702271478145</v>
      </c>
      <c r="AK12">
        <f t="shared" si="32"/>
        <v>646.0960639365444</v>
      </c>
      <c r="AL12">
        <f t="shared" si="9"/>
        <v>2987.8722483760762</v>
      </c>
      <c r="AN12">
        <f t="shared" si="10"/>
        <v>2172.8873183810647</v>
      </c>
      <c r="AO12">
        <f t="shared" si="11"/>
        <v>-108.64436591905323</v>
      </c>
      <c r="AP12">
        <f t="shared" si="12"/>
        <v>-5.3743704743944312</v>
      </c>
      <c r="AQ12">
        <f t="shared" si="13"/>
        <v>-824.21832960235372</v>
      </c>
      <c r="AR12">
        <f t="shared" si="14"/>
        <v>1234.6502523852632</v>
      </c>
      <c r="AS12">
        <f t="shared" si="15"/>
        <v>-116.17884015725234</v>
      </c>
      <c r="AT12">
        <f t="shared" si="16"/>
        <v>308.58626963063887</v>
      </c>
      <c r="AU12">
        <f t="shared" si="17"/>
        <v>1427.0576818586496</v>
      </c>
      <c r="AW12">
        <v>9</v>
      </c>
      <c r="AX12">
        <f>(R12*SUMPRODUCT(K13:$K$23, X13:$X$23)-$AZ$3*SUMPRODUCT(K12:$K$22, W13:$W$23))/Z12</f>
        <v>5722.3240839434302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1.9849490000000002E-3</v>
      </c>
      <c r="O13">
        <f t="shared" si="29"/>
        <v>5053.8182302781688</v>
      </c>
      <c r="P13">
        <f t="shared" si="30"/>
        <v>252.69091151390845</v>
      </c>
      <c r="Q13" s="5">
        <f t="shared" si="31"/>
        <v>12.5</v>
      </c>
      <c r="R13">
        <f t="shared" si="0"/>
        <v>1000000</v>
      </c>
      <c r="S13">
        <f t="shared" si="1"/>
        <v>6000.269359200558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5151.2251782701669</v>
      </c>
      <c r="AC13">
        <f t="shared" si="2"/>
        <v>5336.6951077511312</v>
      </c>
      <c r="AE13">
        <f t="shared" si="3"/>
        <v>4494.9127131489986</v>
      </c>
      <c r="AF13">
        <f t="shared" si="4"/>
        <v>-224.74563565744992</v>
      </c>
      <c r="AG13">
        <f t="shared" si="5"/>
        <v>-11.117615702468568</v>
      </c>
      <c r="AH13">
        <f t="shared" si="6"/>
        <v>-1786.8472872888883</v>
      </c>
      <c r="AI13">
        <f t="shared" si="7"/>
        <v>2472.2021745001916</v>
      </c>
      <c r="AJ13">
        <f t="shared" si="8"/>
        <v>-185.46992948096431</v>
      </c>
      <c r="AK13">
        <f t="shared" si="32"/>
        <v>659.49745790332031</v>
      </c>
      <c r="AL13">
        <f t="shared" si="9"/>
        <v>2946.2297029225474</v>
      </c>
      <c r="AN13">
        <f t="shared" si="10"/>
        <v>1977.6203972913042</v>
      </c>
      <c r="AO13">
        <f t="shared" si="11"/>
        <v>-98.881019864565204</v>
      </c>
      <c r="AP13">
        <f t="shared" si="12"/>
        <v>-4.8914016768625777</v>
      </c>
      <c r="AQ13">
        <f t="shared" si="13"/>
        <v>-786.1566770473579</v>
      </c>
      <c r="AR13">
        <f t="shared" si="14"/>
        <v>1087.6912987025185</v>
      </c>
      <c r="AS13">
        <f t="shared" si="15"/>
        <v>-81.600942895456924</v>
      </c>
      <c r="AT13">
        <f t="shared" si="16"/>
        <v>290.15816500642609</v>
      </c>
      <c r="AU13">
        <f t="shared" si="17"/>
        <v>1296.2485208134874</v>
      </c>
      <c r="AW13">
        <v>10</v>
      </c>
      <c r="AX13">
        <f>(R13*SUMPRODUCT(K14:$K$23, X14:$X$23)-$AZ$3*SUMPRODUCT(K13:$K$22, W14:$W$23))/Z13</f>
        <v>6000.269359200558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2.0842399999999998E-3</v>
      </c>
      <c r="O14">
        <f t="shared" si="29"/>
        <v>5053.8182302781688</v>
      </c>
      <c r="P14">
        <f t="shared" si="30"/>
        <v>252.69091151390845</v>
      </c>
      <c r="Q14" s="5">
        <f t="shared" si="31"/>
        <v>12.5</v>
      </c>
      <c r="R14">
        <f t="shared" si="0"/>
        <v>1000000</v>
      </c>
      <c r="S14">
        <f t="shared" si="1"/>
        <v>6225.0446972501177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5336.6951077511312</v>
      </c>
      <c r="AC14">
        <f t="shared" si="2"/>
        <v>5469.7066212632162</v>
      </c>
      <c r="AE14">
        <f t="shared" si="3"/>
        <v>4440.5951091442548</v>
      </c>
      <c r="AF14">
        <f t="shared" si="4"/>
        <v>-222.02975545721276</v>
      </c>
      <c r="AG14">
        <f t="shared" si="5"/>
        <v>-10.983267766092169</v>
      </c>
      <c r="AH14">
        <f t="shared" si="6"/>
        <v>-1853.742348137047</v>
      </c>
      <c r="AI14">
        <f t="shared" si="7"/>
        <v>2353.8397377839028</v>
      </c>
      <c r="AJ14">
        <f t="shared" si="8"/>
        <v>-133.011513512085</v>
      </c>
      <c r="AK14">
        <f t="shared" si="32"/>
        <v>668.86823230067216</v>
      </c>
      <c r="AL14">
        <f t="shared" si="9"/>
        <v>2889.6964565724902</v>
      </c>
      <c r="AN14">
        <f t="shared" si="10"/>
        <v>1799.720292363957</v>
      </c>
      <c r="AO14">
        <f t="shared" si="11"/>
        <v>-89.986014618197856</v>
      </c>
      <c r="AP14">
        <f t="shared" si="12"/>
        <v>-4.4513875706430426</v>
      </c>
      <c r="AQ14">
        <f t="shared" si="13"/>
        <v>-751.29968816264704</v>
      </c>
      <c r="AR14">
        <f t="shared" si="14"/>
        <v>953.98320201246895</v>
      </c>
      <c r="AS14">
        <f t="shared" si="15"/>
        <v>-53.907981723619365</v>
      </c>
      <c r="AT14">
        <f t="shared" si="16"/>
        <v>271.08432563695453</v>
      </c>
      <c r="AU14">
        <f t="shared" si="17"/>
        <v>1171.1595459258042</v>
      </c>
      <c r="AW14">
        <v>11</v>
      </c>
      <c r="AX14">
        <f>(R14*SUMPRODUCT(K15:$K$23, X15:$X$23)-$AZ$3*SUMPRODUCT(K14:$K$22, W15:$W$23))/Z14</f>
        <v>6225.0446972501177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2.1892320000000002E-3</v>
      </c>
      <c r="O15">
        <f t="shared" si="29"/>
        <v>5053.8182302781688</v>
      </c>
      <c r="P15">
        <f t="shared" si="30"/>
        <v>252.69091151390845</v>
      </c>
      <c r="Q15" s="5">
        <f t="shared" si="31"/>
        <v>12.5</v>
      </c>
      <c r="R15">
        <f t="shared" si="0"/>
        <v>1000000</v>
      </c>
      <c r="S15">
        <f t="shared" si="1"/>
        <v>6401.6400266976498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5469.7066212632162</v>
      </c>
      <c r="AC15">
        <f t="shared" si="2"/>
        <v>5556.3112287548438</v>
      </c>
      <c r="AE15">
        <f t="shared" si="3"/>
        <v>4386.4676651408299</v>
      </c>
      <c r="AF15">
        <f t="shared" si="4"/>
        <v>-219.32338325704151</v>
      </c>
      <c r="AG15">
        <f t="shared" si="5"/>
        <v>-10.849390167173151</v>
      </c>
      <c r="AH15">
        <f t="shared" si="6"/>
        <v>-1923.5937006477996</v>
      </c>
      <c r="AI15">
        <f t="shared" si="7"/>
        <v>2232.7011910688161</v>
      </c>
      <c r="AJ15">
        <f t="shared" si="8"/>
        <v>-86.604607491627576</v>
      </c>
      <c r="AK15">
        <f t="shared" si="32"/>
        <v>674.57956322029031</v>
      </c>
      <c r="AL15">
        <f t="shared" si="9"/>
        <v>2820.6761467974789</v>
      </c>
      <c r="AN15">
        <f t="shared" si="10"/>
        <v>1637.6494230544549</v>
      </c>
      <c r="AO15">
        <f t="shared" si="11"/>
        <v>-81.882471152722758</v>
      </c>
      <c r="AP15">
        <f t="shared" si="12"/>
        <v>-4.0505251387036845</v>
      </c>
      <c r="AQ15">
        <f t="shared" si="13"/>
        <v>-718.15692136326618</v>
      </c>
      <c r="AR15">
        <f t="shared" si="14"/>
        <v>833.55950539976243</v>
      </c>
      <c r="AS15">
        <f t="shared" si="15"/>
        <v>-32.333074427887745</v>
      </c>
      <c r="AT15">
        <f t="shared" si="16"/>
        <v>251.84839302276421</v>
      </c>
      <c r="AU15">
        <f t="shared" si="17"/>
        <v>1053.074823994639</v>
      </c>
      <c r="AW15">
        <v>12</v>
      </c>
      <c r="AX15">
        <f>(R15*SUMPRODUCT(K16:$K$23, X16:$X$23)-$AZ$3*SUMPRODUCT(K15:$K$22, W16:$W$23))/Z15</f>
        <v>6401.6400266976498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2.8741389999999999E-3</v>
      </c>
      <c r="O16">
        <f t="shared" si="29"/>
        <v>5053.8182302781688</v>
      </c>
      <c r="P16">
        <f t="shared" si="30"/>
        <v>252.69091151390845</v>
      </c>
      <c r="Q16" s="5">
        <f t="shared" si="31"/>
        <v>12.5</v>
      </c>
      <c r="R16">
        <f t="shared" si="0"/>
        <v>1000000</v>
      </c>
      <c r="S16">
        <f t="shared" si="1"/>
        <v>6338.4893588513187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5556.3112287548438</v>
      </c>
      <c r="AC16">
        <f t="shared" si="2"/>
        <v>5430.6724603149542</v>
      </c>
      <c r="AE16">
        <f t="shared" si="3"/>
        <v>4329.9956707008023</v>
      </c>
      <c r="AF16">
        <f t="shared" si="4"/>
        <v>-216.49978353504011</v>
      </c>
      <c r="AG16">
        <f t="shared" si="5"/>
        <v>-10.709713610095731</v>
      </c>
      <c r="AH16">
        <f t="shared" si="6"/>
        <v>-2494.6124324551097</v>
      </c>
      <c r="AI16">
        <f t="shared" si="7"/>
        <v>1608.1737411005565</v>
      </c>
      <c r="AJ16">
        <f t="shared" si="8"/>
        <v>125.63876843988965</v>
      </c>
      <c r="AK16">
        <f t="shared" si="32"/>
        <v>676.88649811444236</v>
      </c>
      <c r="AL16">
        <f t="shared" si="9"/>
        <v>2410.6990076548886</v>
      </c>
      <c r="AN16">
        <f t="shared" si="10"/>
        <v>1489.1403564475643</v>
      </c>
      <c r="AO16">
        <f t="shared" si="11"/>
        <v>-74.457017822378219</v>
      </c>
      <c r="AP16">
        <f t="shared" si="12"/>
        <v>-3.6832061636237361</v>
      </c>
      <c r="AQ16">
        <f t="shared" si="13"/>
        <v>-857.92881318596994</v>
      </c>
      <c r="AR16">
        <f t="shared" si="14"/>
        <v>553.07131927559226</v>
      </c>
      <c r="AS16">
        <f t="shared" si="15"/>
        <v>43.20876385262747</v>
      </c>
      <c r="AT16">
        <f t="shared" si="16"/>
        <v>232.78984039112089</v>
      </c>
      <c r="AU16">
        <f t="shared" si="17"/>
        <v>829.0699235193407</v>
      </c>
      <c r="AW16">
        <v>13</v>
      </c>
      <c r="AX16">
        <f>(R16*SUMPRODUCT(K17:$K$23, X17:$X$23)-$AZ$3*SUMPRODUCT(K16:$K$22, W17:$W$23))/Z16</f>
        <v>6338.4893588513187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3.657909E-3</v>
      </c>
      <c r="O17">
        <f t="shared" si="29"/>
        <v>5053.8182302781688</v>
      </c>
      <c r="P17">
        <f t="shared" si="30"/>
        <v>252.69091151390845</v>
      </c>
      <c r="Q17" s="5">
        <f t="shared" si="31"/>
        <v>12.5</v>
      </c>
      <c r="R17">
        <f t="shared" si="0"/>
        <v>1000000</v>
      </c>
      <c r="S17">
        <f t="shared" si="1"/>
        <v>6039.3295911514433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5430.6724603149542</v>
      </c>
      <c r="AC17">
        <f t="shared" si="2"/>
        <v>5103.6882980220817</v>
      </c>
      <c r="AE17">
        <f t="shared" si="3"/>
        <v>4270.856983859976</v>
      </c>
      <c r="AF17">
        <f t="shared" si="4"/>
        <v>-213.54284919299883</v>
      </c>
      <c r="AG17">
        <f t="shared" si="5"/>
        <v>-10.563441316192982</v>
      </c>
      <c r="AH17">
        <f t="shared" si="6"/>
        <v>-3134.0126241433331</v>
      </c>
      <c r="AI17">
        <f t="shared" si="7"/>
        <v>912.73806920745119</v>
      </c>
      <c r="AJ17">
        <f t="shared" si="8"/>
        <v>326.9841622928725</v>
      </c>
      <c r="AK17">
        <f t="shared" si="32"/>
        <v>664.15906164873525</v>
      </c>
      <c r="AL17">
        <f t="shared" si="9"/>
        <v>1903.8812931490588</v>
      </c>
      <c r="AN17">
        <f t="shared" si="10"/>
        <v>1353.0235848180914</v>
      </c>
      <c r="AO17">
        <f t="shared" si="11"/>
        <v>-67.651179240904582</v>
      </c>
      <c r="AP17">
        <f t="shared" si="12"/>
        <v>-3.3465380113790206</v>
      </c>
      <c r="AQ17">
        <f t="shared" si="13"/>
        <v>-992.86700809895149</v>
      </c>
      <c r="AR17">
        <f t="shared" si="14"/>
        <v>289.15885946685637</v>
      </c>
      <c r="AS17">
        <f t="shared" si="15"/>
        <v>103.58981467096301</v>
      </c>
      <c r="AT17">
        <f t="shared" si="16"/>
        <v>210.40809324156328</v>
      </c>
      <c r="AU17">
        <f t="shared" si="17"/>
        <v>603.15676737938259</v>
      </c>
      <c r="AW17">
        <v>14</v>
      </c>
      <c r="AX17">
        <f>(R17*SUMPRODUCT(K18:$K$23, X18:$X$23)-$AZ$3*SUMPRODUCT(K17:$K$22, W18:$W$23))/Z17</f>
        <v>6039.3295911514433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4.4868319999999996E-3</v>
      </c>
      <c r="O18">
        <f t="shared" si="29"/>
        <v>5053.8182302781688</v>
      </c>
      <c r="P18">
        <f t="shared" si="30"/>
        <v>252.69091151390845</v>
      </c>
      <c r="Q18" s="5">
        <f t="shared" si="31"/>
        <v>12.5</v>
      </c>
      <c r="R18">
        <f t="shared" si="0"/>
        <v>1000000</v>
      </c>
      <c r="S18">
        <f t="shared" si="1"/>
        <v>5525.9152841177629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5103.6882980220817</v>
      </c>
      <c r="AC18">
        <f t="shared" si="2"/>
        <v>4602.16372696693</v>
      </c>
      <c r="AE18">
        <f t="shared" si="3"/>
        <v>4208.9857962387705</v>
      </c>
      <c r="AF18">
        <f t="shared" si="4"/>
        <v>-210.44928981193851</v>
      </c>
      <c r="AG18">
        <f t="shared" si="5"/>
        <v>-10.410410516503434</v>
      </c>
      <c r="AH18">
        <f t="shared" si="6"/>
        <v>-3791.7109222093427</v>
      </c>
      <c r="AI18">
        <f t="shared" si="7"/>
        <v>196.41517370098609</v>
      </c>
      <c r="AJ18">
        <f t="shared" si="8"/>
        <v>501.52457105515168</v>
      </c>
      <c r="AK18">
        <f t="shared" si="32"/>
        <v>637.15573631142399</v>
      </c>
      <c r="AL18">
        <f t="shared" si="9"/>
        <v>1335.0954810675616</v>
      </c>
      <c r="AN18">
        <f t="shared" si="10"/>
        <v>1228.3155940683644</v>
      </c>
      <c r="AO18">
        <f t="shared" si="11"/>
        <v>-61.415779703418217</v>
      </c>
      <c r="AP18">
        <f t="shared" si="12"/>
        <v>-3.0380880803877766</v>
      </c>
      <c r="AQ18">
        <f t="shared" si="13"/>
        <v>-1106.5415469234968</v>
      </c>
      <c r="AR18">
        <f t="shared" si="14"/>
        <v>57.320179361061768</v>
      </c>
      <c r="AS18">
        <f t="shared" si="15"/>
        <v>146.36078173178601</v>
      </c>
      <c r="AT18">
        <f t="shared" si="16"/>
        <v>185.94225893107182</v>
      </c>
      <c r="AU18">
        <f t="shared" si="17"/>
        <v>389.62322002391954</v>
      </c>
      <c r="AW18">
        <v>15</v>
      </c>
      <c r="AX18">
        <f>(R18*SUMPRODUCT(K19:$K$23, X19:$X$23)-$AZ$3*SUMPRODUCT(K18:$K$22, W19:$W$23))/Z18</f>
        <v>5525.9152841177629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5.3970320000000004E-3</v>
      </c>
      <c r="O19">
        <f t="shared" si="29"/>
        <v>5053.8182302781688</v>
      </c>
      <c r="P19">
        <f t="shared" si="30"/>
        <v>252.69091151390845</v>
      </c>
      <c r="Q19" s="5">
        <f t="shared" si="31"/>
        <v>12.5</v>
      </c>
      <c r="R19">
        <f t="shared" si="0"/>
        <v>1000000</v>
      </c>
      <c r="S19">
        <f t="shared" si="1"/>
        <v>4808.5784963721298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4602.16372696693</v>
      </c>
      <c r="AC19">
        <f t="shared" si="2"/>
        <v>3943.0809497052883</v>
      </c>
      <c r="AE19">
        <f t="shared" si="3"/>
        <v>4144.1799072465365</v>
      </c>
      <c r="AF19">
        <f t="shared" si="4"/>
        <v>-207.20899536232682</v>
      </c>
      <c r="AG19">
        <f t="shared" si="5"/>
        <v>-10.250121092647694</v>
      </c>
      <c r="AH19">
        <f t="shared" si="6"/>
        <v>-4494.8254952564457</v>
      </c>
      <c r="AI19">
        <f t="shared" si="7"/>
        <v>-568.10470446488353</v>
      </c>
      <c r="AJ19">
        <f t="shared" si="8"/>
        <v>659.0827772616417</v>
      </c>
      <c r="AK19">
        <f t="shared" si="32"/>
        <v>597.7394247195798</v>
      </c>
      <c r="AL19">
        <f t="shared" si="9"/>
        <v>688.71749751633797</v>
      </c>
      <c r="AN19">
        <f t="shared" si="10"/>
        <v>1114.0720354840266</v>
      </c>
      <c r="AO19">
        <f t="shared" si="11"/>
        <v>-55.703601774201324</v>
      </c>
      <c r="AP19">
        <f t="shared" si="12"/>
        <v>-2.7555206398437937</v>
      </c>
      <c r="AQ19">
        <f t="shared" si="13"/>
        <v>-1208.3354247940827</v>
      </c>
      <c r="AR19">
        <f t="shared" si="14"/>
        <v>-152.72251172410128</v>
      </c>
      <c r="AS19">
        <f t="shared" si="15"/>
        <v>177.1799747236845</v>
      </c>
      <c r="AT19">
        <f t="shared" si="16"/>
        <v>160.68915744269535</v>
      </c>
      <c r="AU19">
        <f t="shared" si="17"/>
        <v>185.14662044227856</v>
      </c>
      <c r="AW19">
        <v>16</v>
      </c>
      <c r="AX19">
        <f>(R19*SUMPRODUCT(K20:$K$23, X20:$X$23)-$AZ$3*SUMPRODUCT(K19:$K$22, W20:$W$23))/Z19</f>
        <v>4808.5784963721298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6.3737730000000001E-3</v>
      </c>
      <c r="O20">
        <f t="shared" si="29"/>
        <v>5053.8182302781688</v>
      </c>
      <c r="P20">
        <f t="shared" si="30"/>
        <v>252.69091151390845</v>
      </c>
      <c r="Q20" s="5">
        <f t="shared" si="31"/>
        <v>12.5</v>
      </c>
      <c r="R20">
        <f t="shared" si="0"/>
        <v>1000000</v>
      </c>
      <c r="S20">
        <f t="shared" si="1"/>
        <v>3901.5897429972606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3943.0809497052883</v>
      </c>
      <c r="AC20">
        <f t="shared" si="2"/>
        <v>3146.9560959675937</v>
      </c>
      <c r="AE20">
        <f t="shared" si="3"/>
        <v>4076.3240461741202</v>
      </c>
      <c r="AF20">
        <f t="shared" si="4"/>
        <v>-203.81620230870601</v>
      </c>
      <c r="AG20">
        <f t="shared" si="5"/>
        <v>-10.082287936654168</v>
      </c>
      <c r="AH20">
        <f t="shared" si="6"/>
        <v>-5226.5556053638702</v>
      </c>
      <c r="AI20">
        <f t="shared" si="7"/>
        <v>-1364.1300494351103</v>
      </c>
      <c r="AJ20">
        <f t="shared" si="8"/>
        <v>796.12485373769459</v>
      </c>
      <c r="AK20">
        <f t="shared" si="32"/>
        <v>547.0912155499492</v>
      </c>
      <c r="AL20">
        <f t="shared" si="9"/>
        <v>-20.913980147466532</v>
      </c>
      <c r="AN20">
        <f t="shared" si="10"/>
        <v>1009.4516916176415</v>
      </c>
      <c r="AO20">
        <f t="shared" si="11"/>
        <v>-50.472584580882071</v>
      </c>
      <c r="AP20">
        <f t="shared" si="12"/>
        <v>-2.4967550414898874</v>
      </c>
      <c r="AQ20">
        <f t="shared" si="13"/>
        <v>-1294.2924402980259</v>
      </c>
      <c r="AR20">
        <f t="shared" si="14"/>
        <v>-337.81008830275647</v>
      </c>
      <c r="AS20">
        <f t="shared" si="15"/>
        <v>197.15056291921579</v>
      </c>
      <c r="AT20">
        <f t="shared" si="16"/>
        <v>135.48043451657867</v>
      </c>
      <c r="AU20">
        <f t="shared" si="17"/>
        <v>-5.1790908669619728</v>
      </c>
      <c r="AW20">
        <v>17</v>
      </c>
      <c r="AX20">
        <f>(R20*SUMPRODUCT(K21:$K$23, X21:$X$23)-$AZ$3*SUMPRODUCT(K20:$K$22, W21:$W$23))/Z20</f>
        <v>3901.5897429972606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7.4983330000000003E-3</v>
      </c>
      <c r="O21">
        <f t="shared" si="29"/>
        <v>5053.8182302781688</v>
      </c>
      <c r="P21">
        <f t="shared" si="30"/>
        <v>252.69091151390845</v>
      </c>
      <c r="Q21" s="5">
        <f t="shared" si="31"/>
        <v>12.5</v>
      </c>
      <c r="R21">
        <f t="shared" si="0"/>
        <v>1000000</v>
      </c>
      <c r="S21">
        <f t="shared" si="1"/>
        <v>2799.7043248389755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3146.9560959675937</v>
      </c>
      <c r="AC21">
        <f t="shared" si="2"/>
        <v>2218.6793804544859</v>
      </c>
      <c r="AE21">
        <f t="shared" si="3"/>
        <v>4004.9951705982585</v>
      </c>
      <c r="AF21">
        <f t="shared" si="4"/>
        <v>-200.24975852991292</v>
      </c>
      <c r="AG21">
        <f t="shared" si="5"/>
        <v>-9.9058647049367128</v>
      </c>
      <c r="AH21">
        <f t="shared" si="6"/>
        <v>-6048.0281880732691</v>
      </c>
      <c r="AI21">
        <f t="shared" si="7"/>
        <v>-2253.1886407098605</v>
      </c>
      <c r="AJ21">
        <f t="shared" si="8"/>
        <v>928.27671551310777</v>
      </c>
      <c r="AK21">
        <f t="shared" si="32"/>
        <v>486.61910556251581</v>
      </c>
      <c r="AL21">
        <f t="shared" si="9"/>
        <v>-838.29281963423682</v>
      </c>
      <c r="AN21">
        <f t="shared" si="10"/>
        <v>913.61033353012954</v>
      </c>
      <c r="AO21">
        <f t="shared" si="11"/>
        <v>-45.680516676506478</v>
      </c>
      <c r="AP21">
        <f t="shared" si="12"/>
        <v>-2.2597031885133787</v>
      </c>
      <c r="AQ21">
        <f t="shared" si="13"/>
        <v>-1379.662350324345</v>
      </c>
      <c r="AR21">
        <f t="shared" si="14"/>
        <v>-513.99223665923535</v>
      </c>
      <c r="AS21">
        <f t="shared" si="15"/>
        <v>211.75636013101573</v>
      </c>
      <c r="AT21">
        <f t="shared" si="16"/>
        <v>111.00643681143137</v>
      </c>
      <c r="AU21">
        <f t="shared" si="17"/>
        <v>-191.22943971678828</v>
      </c>
      <c r="AW21">
        <v>18</v>
      </c>
      <c r="AX21">
        <f>(R21*SUMPRODUCT(K22:$K$23, X22:$X$23)-$AZ$3*SUMPRODUCT(K21:$K$22, W22:$W$23))/Z21</f>
        <v>2799.7043248389755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8.7783159999999995E-3</v>
      </c>
      <c r="O22">
        <f t="shared" si="29"/>
        <v>5053.8182302781688</v>
      </c>
      <c r="P22">
        <f t="shared" si="30"/>
        <v>252.69091151390845</v>
      </c>
      <c r="Q22" s="5">
        <f t="shared" si="31"/>
        <v>12.5</v>
      </c>
      <c r="R22">
        <f t="shared" si="0"/>
        <v>1000000</v>
      </c>
      <c r="S22">
        <f t="shared" si="1"/>
        <v>1498.7189256126492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2218.6793804544859</v>
      </c>
      <c r="AC22">
        <f t="shared" si="2"/>
        <v>1165.3857616769342</v>
      </c>
      <c r="AE22">
        <f t="shared" si="3"/>
        <v>3929.7881057062905</v>
      </c>
      <c r="AF22">
        <f t="shared" si="4"/>
        <v>-196.48940528531452</v>
      </c>
      <c r="AG22">
        <f t="shared" si="5"/>
        <v>-9.7198492472541638</v>
      </c>
      <c r="AH22">
        <f t="shared" si="6"/>
        <v>-6956.5448506544972</v>
      </c>
      <c r="AI22">
        <f t="shared" si="7"/>
        <v>-3232.9659994807757</v>
      </c>
      <c r="AJ22">
        <f t="shared" si="8"/>
        <v>1053.2936187775517</v>
      </c>
      <c r="AK22">
        <f t="shared" si="32"/>
        <v>416.6384656612824</v>
      </c>
      <c r="AL22">
        <f t="shared" si="9"/>
        <v>-1763.0339150419416</v>
      </c>
      <c r="AN22">
        <f t="shared" si="10"/>
        <v>825.79130777954015</v>
      </c>
      <c r="AO22">
        <f t="shared" si="11"/>
        <v>-41.289565388977003</v>
      </c>
      <c r="AP22">
        <f t="shared" si="12"/>
        <v>-2.0424935913605449</v>
      </c>
      <c r="AQ22">
        <f t="shared" si="13"/>
        <v>-1461.8229063056649</v>
      </c>
      <c r="AR22">
        <f t="shared" si="14"/>
        <v>-679.36365750646235</v>
      </c>
      <c r="AS22">
        <f t="shared" si="15"/>
        <v>221.33527089238106</v>
      </c>
      <c r="AT22">
        <f t="shared" si="16"/>
        <v>87.550884214367855</v>
      </c>
      <c r="AU22">
        <f t="shared" si="17"/>
        <v>-370.47750239971344</v>
      </c>
      <c r="AW22">
        <v>19</v>
      </c>
      <c r="AX22">
        <f>(R22*SUMPRODUCT(K23:$K$23, X23:$X$23)-$AZ$3*SUMPRODUCT(K22:$K$22, W23:$W$23))/Z22</f>
        <v>1498.7189256126492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1.019566E-2</v>
      </c>
      <c r="O23">
        <f t="shared" si="29"/>
        <v>5053.8182302781688</v>
      </c>
      <c r="P23">
        <f t="shared" si="30"/>
        <v>252.69091151390845</v>
      </c>
      <c r="Q23" s="5">
        <f t="shared" si="31"/>
        <v>12.5</v>
      </c>
      <c r="R23">
        <f t="shared" si="0"/>
        <v>1000000</v>
      </c>
      <c r="S23">
        <f t="shared" si="1"/>
        <v>1529.6104175376984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1165.3857616769342</v>
      </c>
      <c r="AC23">
        <f t="shared" si="2"/>
        <v>1165.3857616769342</v>
      </c>
      <c r="AE23">
        <f t="shared" si="3"/>
        <v>3850.4234412514024</v>
      </c>
      <c r="AF23">
        <f t="shared" si="4"/>
        <v>-192.52117206257012</v>
      </c>
      <c r="AG23">
        <f t="shared" si="5"/>
        <v>-9.5235504766053634</v>
      </c>
      <c r="AH23">
        <f t="shared" si="6"/>
        <v>-7928.0222541007524</v>
      </c>
      <c r="AI23">
        <f t="shared" si="7"/>
        <v>-4279.6435353885263</v>
      </c>
      <c r="AJ23">
        <f t="shared" si="8"/>
        <v>0</v>
      </c>
      <c r="AK23">
        <f t="shared" si="32"/>
        <v>337.63016216060362</v>
      </c>
      <c r="AL23">
        <f t="shared" si="9"/>
        <v>-3942.0133732279228</v>
      </c>
      <c r="AN23">
        <f t="shared" si="10"/>
        <v>745.3355447337982</v>
      </c>
      <c r="AO23">
        <f t="shared" si="11"/>
        <v>-37.266777236689904</v>
      </c>
      <c r="AP23">
        <f t="shared" si="12"/>
        <v>-1.8434961220715833</v>
      </c>
      <c r="AQ23">
        <f t="shared" si="13"/>
        <v>-1534.6459618221622</v>
      </c>
      <c r="AR23">
        <f t="shared" si="14"/>
        <v>-828.42069044712582</v>
      </c>
      <c r="AS23">
        <f t="shared" si="15"/>
        <v>0</v>
      </c>
      <c r="AT23">
        <f t="shared" si="16"/>
        <v>65.355866613659401</v>
      </c>
      <c r="AU23">
        <f t="shared" si="17"/>
        <v>-763.06482383346645</v>
      </c>
      <c r="AW23">
        <v>20</v>
      </c>
      <c r="AX23">
        <f>(R23*SUMPRODUCT(K$23:$K24, X$23:$X24)-$AZ$3*SUMPRODUCT(K$22:$K23, W$23:$W24))/Z23</f>
        <v>1529.6104175376984</v>
      </c>
    </row>
    <row r="25" spans="5:50" x14ac:dyDescent="0.25">
      <c r="AN25" s="6">
        <f t="shared" ref="AN25:AU25" si="33">SUM(AN3:AN23)</f>
        <v>43857.705447875851</v>
      </c>
      <c r="AO25" s="6">
        <f t="shared" si="33"/>
        <v>-5983.2489451024194</v>
      </c>
      <c r="AP25" s="6">
        <f t="shared" si="33"/>
        <v>-720.93362995418011</v>
      </c>
      <c r="AQ25" s="6">
        <f t="shared" si="33"/>
        <v>-21336.114583773371</v>
      </c>
      <c r="AR25" s="6">
        <f t="shared" si="33"/>
        <v>15817.408289045901</v>
      </c>
      <c r="AS25" s="6">
        <f t="shared" si="33"/>
        <v>-2869.7676162971561</v>
      </c>
      <c r="AT25" s="6">
        <f t="shared" si="33"/>
        <v>4743.51424674995</v>
      </c>
      <c r="AU25" s="7">
        <f t="shared" si="33"/>
        <v>17691.154919498702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30" priority="1" operator="lessThan">
      <formula>0</formula>
    </cfRule>
  </conditionalFormatting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CCCC3-837E-465A-A71A-664DC3581EA3}">
  <sheetPr codeName="Sheet67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'T.45.04.E'!C3*(1+C12)</f>
        <v>21290.053200765418</v>
      </c>
      <c r="K3">
        <v>1</v>
      </c>
      <c r="L3" s="2">
        <v>0</v>
      </c>
      <c r="O3">
        <f>$C$3</f>
        <v>21290.053200765418</v>
      </c>
      <c r="P3">
        <f>O3*B5</f>
        <v>17032.042560612335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21290.053200765418</v>
      </c>
      <c r="AF3">
        <f t="shared" ref="AF3:AF23" si="4">-$Z3*P3</f>
        <v>-17032.042560612335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3633.0536694530829</v>
      </c>
      <c r="AJ3">
        <f t="shared" ref="AJ3:AJ23" si="8">AB3-AC3</f>
        <v>0</v>
      </c>
      <c r="AL3">
        <f t="shared" ref="AL3:AL23" si="9">SUM(AI3:AK3)</f>
        <v>3633.0536694530829</v>
      </c>
      <c r="AN3">
        <f t="shared" ref="AN3:AN23" si="10">AE3*$K3</f>
        <v>21290.053200765418</v>
      </c>
      <c r="AO3">
        <f t="shared" ref="AO3:AO23" si="11">AF3*$K3</f>
        <v>-17032.042560612335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3633.0536694530829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3633.0536694530829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7956.0307172722059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1000000</v>
      </c>
      <c r="S4">
        <f t="shared" si="1"/>
        <v>6109.9145024217169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6036.0808291949725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-6036.0808291949725</v>
      </c>
      <c r="AK4">
        <f>H4*SUM(AB4, AE4:AF4)</f>
        <v>0</v>
      </c>
      <c r="AL4">
        <f t="shared" si="9"/>
        <v>-8120.3208291949722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-1919.9498880772312</v>
      </c>
      <c r="AR4">
        <f t="shared" si="14"/>
        <v>-1919.9498880772312</v>
      </c>
      <c r="AS4">
        <f t="shared" si="15"/>
        <v>-5560.2870650395389</v>
      </c>
      <c r="AT4">
        <f t="shared" si="16"/>
        <v>0</v>
      </c>
      <c r="AU4">
        <f t="shared" si="17"/>
        <v>-7480.2369531167706</v>
      </c>
      <c r="AW4">
        <v>1</v>
      </c>
      <c r="AX4">
        <f>(R4*SUMPRODUCT(K5:$K$23, X5:$X$23)-$AZ$3*SUMPRODUCT(K4:$K$22, W5:$W$23))/Z4</f>
        <v>6109.9145024217169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2.1892320000000002E-3</v>
      </c>
      <c r="O5">
        <f t="shared" ref="O5:O23" si="29">$C$3</f>
        <v>21290.053200765418</v>
      </c>
      <c r="P5">
        <f t="shared" ref="P5:P23" si="30">O5*$C$5</f>
        <v>1064.502660038271</v>
      </c>
      <c r="Q5" s="5">
        <f t="shared" ref="Q5:Q23" si="31">$C$8</f>
        <v>12.5</v>
      </c>
      <c r="R5">
        <f t="shared" si="0"/>
        <v>1000000</v>
      </c>
      <c r="S5">
        <f t="shared" si="1"/>
        <v>11724.015941439884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6036.0808291949725</v>
      </c>
      <c r="AC5">
        <f t="shared" si="2"/>
        <v>11441.160288225816</v>
      </c>
      <c r="AE5">
        <f t="shared" si="3"/>
        <v>20776.405664362872</v>
      </c>
      <c r="AF5">
        <f t="shared" si="4"/>
        <v>-1038.8202832181437</v>
      </c>
      <c r="AG5">
        <f t="shared" si="5"/>
        <v>-12.198422820061296</v>
      </c>
      <c r="AH5">
        <f t="shared" si="6"/>
        <v>-2162.7767950963203</v>
      </c>
      <c r="AI5">
        <f t="shared" si="7"/>
        <v>17562.610163228346</v>
      </c>
      <c r="AJ5">
        <f t="shared" si="8"/>
        <v>-5405.0794590308433</v>
      </c>
      <c r="AK5">
        <f>H5*SUM(AB5, AE5:AF5)</f>
        <v>2205.4526176187683</v>
      </c>
      <c r="AL5">
        <f t="shared" si="9"/>
        <v>14362.983321816271</v>
      </c>
      <c r="AN5">
        <f t="shared" si="10"/>
        <v>17630.098975914039</v>
      </c>
      <c r="AO5">
        <f t="shared" si="11"/>
        <v>-881.50494879570215</v>
      </c>
      <c r="AP5">
        <f t="shared" si="12"/>
        <v>-10.351136050284861</v>
      </c>
      <c r="AQ5">
        <f t="shared" si="13"/>
        <v>-1835.2533915797305</v>
      </c>
      <c r="AR5">
        <f t="shared" si="14"/>
        <v>14902.989499488323</v>
      </c>
      <c r="AS5">
        <f t="shared" si="15"/>
        <v>-4586.5530051160513</v>
      </c>
      <c r="AT5">
        <f t="shared" si="16"/>
        <v>1871.4665358118839</v>
      </c>
      <c r="AU5">
        <f t="shared" si="17"/>
        <v>12187.903030184156</v>
      </c>
      <c r="AW5">
        <v>2</v>
      </c>
      <c r="AX5">
        <f>(R5*SUMPRODUCT(K6:$K$23, X6:$X$23)-$AZ$3*SUMPRODUCT(K5:$K$22, W6:$W$23))/Z5</f>
        <v>11724.015941439884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2.8741389999999999E-3</v>
      </c>
      <c r="O6">
        <f t="shared" si="29"/>
        <v>21290.053200765418</v>
      </c>
      <c r="P6">
        <f t="shared" si="30"/>
        <v>1064.502660038271</v>
      </c>
      <c r="Q6" s="5">
        <f t="shared" si="31"/>
        <v>12.5</v>
      </c>
      <c r="R6">
        <f t="shared" si="0"/>
        <v>1000000</v>
      </c>
      <c r="S6">
        <f t="shared" si="1"/>
        <v>16440.222676369398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11441.160288225816</v>
      </c>
      <c r="AC6">
        <f t="shared" si="2"/>
        <v>15837.035679423871</v>
      </c>
      <c r="AE6">
        <f t="shared" si="3"/>
        <v>20508.927329919479</v>
      </c>
      <c r="AF6">
        <f t="shared" si="4"/>
        <v>-1025.446366495974</v>
      </c>
      <c r="AG6">
        <f t="shared" si="5"/>
        <v>-12.041378629095055</v>
      </c>
      <c r="AH6">
        <f t="shared" si="6"/>
        <v>-2804.7970212502519</v>
      </c>
      <c r="AI6">
        <f t="shared" si="7"/>
        <v>16666.642563544159</v>
      </c>
      <c r="AJ6">
        <f t="shared" si="8"/>
        <v>-4395.8753911980548</v>
      </c>
      <c r="AK6">
        <f>H6*SUM(AB6, AE6:AF6)</f>
        <v>2646.2215519036326</v>
      </c>
      <c r="AL6">
        <f t="shared" si="9"/>
        <v>14916.988724249737</v>
      </c>
      <c r="AN6">
        <f t="shared" si="10"/>
        <v>16031.326060147541</v>
      </c>
      <c r="AO6">
        <f t="shared" si="11"/>
        <v>-801.56630300737709</v>
      </c>
      <c r="AP6">
        <f t="shared" si="12"/>
        <v>-9.4124506811772459</v>
      </c>
      <c r="AQ6">
        <f t="shared" si="13"/>
        <v>-2192.4411187803403</v>
      </c>
      <c r="AR6">
        <f t="shared" si="14"/>
        <v>13027.906187678647</v>
      </c>
      <c r="AS6">
        <f t="shared" si="15"/>
        <v>-3436.1481018691252</v>
      </c>
      <c r="AT6">
        <f t="shared" si="16"/>
        <v>2068.4865592199321</v>
      </c>
      <c r="AU6">
        <f t="shared" si="17"/>
        <v>11660.244645029456</v>
      </c>
      <c r="AW6">
        <v>3</v>
      </c>
      <c r="AX6">
        <f>(R6*SUMPRODUCT(K7:$K$23, X7:$X$23)-$AZ$3*SUMPRODUCT(K6:$K$22, W7:$W$23))/Z6</f>
        <v>16440.222676369398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3.657909E-3</v>
      </c>
      <c r="O7">
        <f t="shared" si="29"/>
        <v>21290.053200765418</v>
      </c>
      <c r="P7">
        <f t="shared" si="30"/>
        <v>1064.502660038271</v>
      </c>
      <c r="Q7" s="5">
        <f t="shared" si="31"/>
        <v>12.5</v>
      </c>
      <c r="R7">
        <f t="shared" si="0"/>
        <v>1000000</v>
      </c>
      <c r="S7">
        <f t="shared" si="1"/>
        <v>20302.634670642416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15837.035679423871</v>
      </c>
      <c r="AC7">
        <f t="shared" si="2"/>
        <v>19290.61910817946</v>
      </c>
      <c r="AE7">
        <f t="shared" si="3"/>
        <v>20228.818266759827</v>
      </c>
      <c r="AF7">
        <f t="shared" si="4"/>
        <v>-1011.4409133379913</v>
      </c>
      <c r="AG7">
        <f t="shared" si="5"/>
        <v>-11.87691857554433</v>
      </c>
      <c r="AH7">
        <f t="shared" si="6"/>
        <v>-3523.7013807819571</v>
      </c>
      <c r="AI7">
        <f t="shared" si="7"/>
        <v>15681.799054064333</v>
      </c>
      <c r="AJ7">
        <f t="shared" si="8"/>
        <v>-3453.5834287555899</v>
      </c>
      <c r="AK7">
        <f>H7*SUM(AB7, AE7:AF7)</f>
        <v>2999.6061232206075</v>
      </c>
      <c r="AL7">
        <f t="shared" si="9"/>
        <v>15227.82174852935</v>
      </c>
      <c r="AN7">
        <f t="shared" si="10"/>
        <v>14565.962275734148</v>
      </c>
      <c r="AO7">
        <f t="shared" si="11"/>
        <v>-728.2981137867074</v>
      </c>
      <c r="AP7">
        <f t="shared" si="12"/>
        <v>-8.5520936340417837</v>
      </c>
      <c r="AQ7">
        <f t="shared" si="13"/>
        <v>-2537.2763107848873</v>
      </c>
      <c r="AR7">
        <f t="shared" si="14"/>
        <v>11291.83575752851</v>
      </c>
      <c r="AS7">
        <f t="shared" si="15"/>
        <v>-2486.787180347344</v>
      </c>
      <c r="AT7">
        <f t="shared" si="16"/>
        <v>2159.8962953109253</v>
      </c>
      <c r="AU7">
        <f t="shared" si="17"/>
        <v>10964.944872492091</v>
      </c>
      <c r="AW7">
        <v>4</v>
      </c>
      <c r="AX7">
        <f>(R7*SUMPRODUCT(K8:$K$23, X8:$X$23)-$AZ$3*SUMPRODUCT(K7:$K$22, W8:$W$23))/Z7</f>
        <v>20302.634670642416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4.4868319999999996E-3</v>
      </c>
      <c r="O8">
        <f t="shared" si="29"/>
        <v>21290.053200765418</v>
      </c>
      <c r="P8">
        <f t="shared" si="30"/>
        <v>1064.502660038271</v>
      </c>
      <c r="Q8" s="5">
        <f t="shared" si="31"/>
        <v>12.5</v>
      </c>
      <c r="R8">
        <f t="shared" si="0"/>
        <v>1000000</v>
      </c>
      <c r="S8">
        <f t="shared" si="1"/>
        <v>23394.240942253728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19290.61910817946</v>
      </c>
      <c r="AC8">
        <f t="shared" si="2"/>
        <v>21906.104550526667</v>
      </c>
      <c r="AE8">
        <f t="shared" si="3"/>
        <v>19935.766774970743</v>
      </c>
      <c r="AF8">
        <f t="shared" si="4"/>
        <v>-996.78833874853729</v>
      </c>
      <c r="AG8">
        <f t="shared" si="5"/>
        <v>-11.704859651462741</v>
      </c>
      <c r="AH8">
        <f t="shared" si="6"/>
        <v>-4263.1790660917368</v>
      </c>
      <c r="AI8">
        <f t="shared" si="7"/>
        <v>14664.094510479008</v>
      </c>
      <c r="AJ8">
        <f t="shared" si="8"/>
        <v>-2615.4854423472061</v>
      </c>
      <c r="AK8">
        <f t="shared" ref="AK8:AK23" si="32">H8*SUM(AB8:AB8, AE8:AF8)</f>
        <v>3271.306661874451</v>
      </c>
      <c r="AL8">
        <f t="shared" si="9"/>
        <v>15319.915730006252</v>
      </c>
      <c r="AN8">
        <f t="shared" si="10"/>
        <v>13223.41961119711</v>
      </c>
      <c r="AO8">
        <f t="shared" si="11"/>
        <v>-661.17098055985559</v>
      </c>
      <c r="AP8">
        <f t="shared" si="12"/>
        <v>-7.763848384090525</v>
      </c>
      <c r="AQ8">
        <f t="shared" si="13"/>
        <v>-2827.7721296067475</v>
      </c>
      <c r="AR8">
        <f t="shared" si="14"/>
        <v>9726.7126526464181</v>
      </c>
      <c r="AS8">
        <f t="shared" si="15"/>
        <v>-1734.8548406252787</v>
      </c>
      <c r="AT8">
        <f t="shared" si="16"/>
        <v>2169.8618947117902</v>
      </c>
      <c r="AU8">
        <f t="shared" si="17"/>
        <v>10161.719706732929</v>
      </c>
      <c r="AW8">
        <v>5</v>
      </c>
      <c r="AX8">
        <f>(R8*SUMPRODUCT(K9:$K$23, X9:$X$23)-$AZ$3*SUMPRODUCT(K8:$K$22, W9:$W$23))/Z8</f>
        <v>23394.240942253728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5.3970320000000004E-3</v>
      </c>
      <c r="O9">
        <f t="shared" si="29"/>
        <v>21290.053200765418</v>
      </c>
      <c r="P9">
        <f t="shared" si="30"/>
        <v>1064.502660038271</v>
      </c>
      <c r="Q9" s="5">
        <f t="shared" si="31"/>
        <v>12.5</v>
      </c>
      <c r="R9">
        <f t="shared" si="0"/>
        <v>1000000</v>
      </c>
      <c r="S9">
        <f t="shared" si="1"/>
        <v>25770.600976657457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21906.104550526667</v>
      </c>
      <c r="AC9">
        <f t="shared" si="2"/>
        <v>23759.750985311657</v>
      </c>
      <c r="AE9">
        <f t="shared" si="3"/>
        <v>19628.815135991987</v>
      </c>
      <c r="AF9">
        <f t="shared" si="4"/>
        <v>-981.44075679959928</v>
      </c>
      <c r="AG9">
        <f t="shared" si="5"/>
        <v>-11.52463955285366</v>
      </c>
      <c r="AH9">
        <f t="shared" si="6"/>
        <v>-5053.720167556261</v>
      </c>
      <c r="AI9">
        <f t="shared" si="7"/>
        <v>13582.129572083275</v>
      </c>
      <c r="AJ9">
        <f t="shared" si="8"/>
        <v>-1853.6464347849906</v>
      </c>
      <c r="AK9">
        <f t="shared" si="32"/>
        <v>3470.1611920160594</v>
      </c>
      <c r="AL9">
        <f t="shared" si="9"/>
        <v>15198.644329314344</v>
      </c>
      <c r="AN9">
        <f t="shared" si="10"/>
        <v>11993.53168961383</v>
      </c>
      <c r="AO9">
        <f t="shared" si="11"/>
        <v>-599.67658448069142</v>
      </c>
      <c r="AP9">
        <f t="shared" si="12"/>
        <v>-7.041745960258238</v>
      </c>
      <c r="AQ9">
        <f t="shared" si="13"/>
        <v>-3087.906863460476</v>
      </c>
      <c r="AR9">
        <f t="shared" si="14"/>
        <v>8298.9064957124046</v>
      </c>
      <c r="AS9">
        <f t="shared" si="15"/>
        <v>-1132.6087235988402</v>
      </c>
      <c r="AT9">
        <f t="shared" si="16"/>
        <v>2120.3260582039902</v>
      </c>
      <c r="AU9">
        <f t="shared" si="17"/>
        <v>9286.623830317556</v>
      </c>
      <c r="AW9">
        <v>6</v>
      </c>
      <c r="AX9">
        <f>(R9*SUMPRODUCT(K10:$K$23, X10:$X$23)-$AZ$3*SUMPRODUCT(K9:$K$22, W10:$W$23))/Z9</f>
        <v>25770.600976657457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6.3737730000000001E-3</v>
      </c>
      <c r="O10">
        <f t="shared" si="29"/>
        <v>21290.053200765418</v>
      </c>
      <c r="P10">
        <f t="shared" si="30"/>
        <v>1064.502660038271</v>
      </c>
      <c r="Q10" s="5">
        <f t="shared" si="31"/>
        <v>12.5</v>
      </c>
      <c r="R10">
        <f t="shared" si="0"/>
        <v>1000000</v>
      </c>
      <c r="S10">
        <f t="shared" si="1"/>
        <v>27494.558623218461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23759.750985311657</v>
      </c>
      <c r="AC10">
        <f t="shared" si="2"/>
        <v>24934.128337333586</v>
      </c>
      <c r="AE10">
        <f t="shared" si="3"/>
        <v>19307.417372696287</v>
      </c>
      <c r="AF10">
        <f t="shared" si="4"/>
        <v>-965.37086863481443</v>
      </c>
      <c r="AG10">
        <f t="shared" si="5"/>
        <v>-11.335937720908412</v>
      </c>
      <c r="AH10">
        <f t="shared" si="6"/>
        <v>-5876.4349133368587</v>
      </c>
      <c r="AI10">
        <f t="shared" si="7"/>
        <v>12454.275653003704</v>
      </c>
      <c r="AJ10">
        <f t="shared" si="8"/>
        <v>-1174.3773520219293</v>
      </c>
      <c r="AK10">
        <f t="shared" si="32"/>
        <v>3602.650811165659</v>
      </c>
      <c r="AL10">
        <f t="shared" si="9"/>
        <v>14882.549112147433</v>
      </c>
      <c r="AN10">
        <f t="shared" si="10"/>
        <v>10867.24239271515</v>
      </c>
      <c r="AO10">
        <f t="shared" si="11"/>
        <v>-543.36211963575761</v>
      </c>
      <c r="AP10">
        <f t="shared" si="12"/>
        <v>-6.3804692561339227</v>
      </c>
      <c r="AQ10">
        <f t="shared" si="13"/>
        <v>-3307.5704210214385</v>
      </c>
      <c r="AR10">
        <f t="shared" si="14"/>
        <v>7009.9293828018199</v>
      </c>
      <c r="AS10">
        <f t="shared" si="15"/>
        <v>-661.00209564978297</v>
      </c>
      <c r="AT10">
        <f t="shared" si="16"/>
        <v>2027.7636757681817</v>
      </c>
      <c r="AU10">
        <f t="shared" si="17"/>
        <v>8376.6909629202182</v>
      </c>
      <c r="AW10">
        <v>7</v>
      </c>
      <c r="AX10">
        <f>(R10*SUMPRODUCT(K11:$K$23, X11:$X$23)-$AZ$3*SUMPRODUCT(K10:$K$22, W11:$W$23))/Z10</f>
        <v>27494.558623218461</v>
      </c>
    </row>
    <row r="11" spans="1:52" x14ac:dyDescent="0.25">
      <c r="A11" t="s">
        <v>33</v>
      </c>
      <c r="C11" s="24">
        <f>AU25</f>
        <v>91989.1069795894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7.4983330000000003E-3</v>
      </c>
      <c r="O11">
        <f t="shared" si="29"/>
        <v>21290.053200765418</v>
      </c>
      <c r="P11">
        <f t="shared" si="30"/>
        <v>1064.502660038271</v>
      </c>
      <c r="Q11" s="5">
        <f t="shared" si="31"/>
        <v>12.5</v>
      </c>
      <c r="R11">
        <f t="shared" si="0"/>
        <v>1000000</v>
      </c>
      <c r="S11">
        <f t="shared" si="1"/>
        <v>28585.043499983854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24934.128337333586</v>
      </c>
      <c r="AC11">
        <f t="shared" si="2"/>
        <v>25469.451460954668</v>
      </c>
      <c r="AE11">
        <f t="shared" si="3"/>
        <v>18969.569754138862</v>
      </c>
      <c r="AF11">
        <f t="shared" si="4"/>
        <v>-948.47848770694316</v>
      </c>
      <c r="AG11">
        <f t="shared" si="5"/>
        <v>-11.137577707800697</v>
      </c>
      <c r="AH11">
        <f t="shared" si="6"/>
        <v>-6800.0508718905867</v>
      </c>
      <c r="AI11">
        <f t="shared" si="7"/>
        <v>11209.902816833532</v>
      </c>
      <c r="AJ11">
        <f t="shared" si="8"/>
        <v>-535.32312362108132</v>
      </c>
      <c r="AK11">
        <f t="shared" si="32"/>
        <v>3675.6781414942147</v>
      </c>
      <c r="AL11">
        <f t="shared" si="9"/>
        <v>14350.257834706665</v>
      </c>
      <c r="AN11">
        <f t="shared" si="10"/>
        <v>9835.4631820478662</v>
      </c>
      <c r="AO11">
        <f t="shared" si="11"/>
        <v>-491.77315910239338</v>
      </c>
      <c r="AP11">
        <f t="shared" si="12"/>
        <v>-5.7746821304879736</v>
      </c>
      <c r="AQ11">
        <f t="shared" si="13"/>
        <v>-3525.7336277719128</v>
      </c>
      <c r="AR11">
        <f t="shared" si="14"/>
        <v>5812.1817130430727</v>
      </c>
      <c r="AS11">
        <f t="shared" si="15"/>
        <v>-277.55773805703899</v>
      </c>
      <c r="AT11">
        <f t="shared" si="16"/>
        <v>1905.7889819476102</v>
      </c>
      <c r="AU11">
        <f t="shared" si="17"/>
        <v>7440.4129569336437</v>
      </c>
      <c r="AW11">
        <v>8</v>
      </c>
      <c r="AX11">
        <f>(R11*SUMPRODUCT(K12:$K$23, X12:$X$23)-$AZ$3*SUMPRODUCT(K11:$K$22, W12:$W$23))/Z11</f>
        <v>28585.043499983854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8.7783159999999995E-3</v>
      </c>
      <c r="O12">
        <f t="shared" si="29"/>
        <v>21290.053200765418</v>
      </c>
      <c r="P12">
        <f t="shared" si="30"/>
        <v>1064.502660038271</v>
      </c>
      <c r="Q12" s="5">
        <f t="shared" si="31"/>
        <v>12.5</v>
      </c>
      <c r="R12">
        <f t="shared" si="0"/>
        <v>1000000</v>
      </c>
      <c r="S12">
        <f t="shared" si="1"/>
        <v>29063.225018708756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25469.451460954668</v>
      </c>
      <c r="AC12">
        <f t="shared" si="2"/>
        <v>25409.240018806391</v>
      </c>
      <c r="AE12">
        <f t="shared" si="3"/>
        <v>18613.353178911599</v>
      </c>
      <c r="AF12">
        <f t="shared" si="4"/>
        <v>-930.66765894558</v>
      </c>
      <c r="AG12">
        <f t="shared" si="5"/>
        <v>-10.928432754129059</v>
      </c>
      <c r="AH12">
        <f t="shared" si="6"/>
        <v>-7821.534127490414</v>
      </c>
      <c r="AI12">
        <f t="shared" si="7"/>
        <v>9850.2229597214791</v>
      </c>
      <c r="AJ12">
        <f t="shared" si="8"/>
        <v>60.211442148276547</v>
      </c>
      <c r="AK12">
        <f t="shared" si="32"/>
        <v>3692.5283614573837</v>
      </c>
      <c r="AL12">
        <f t="shared" si="9"/>
        <v>13602.962763327139</v>
      </c>
      <c r="AN12">
        <f t="shared" si="10"/>
        <v>8890.0483123234862</v>
      </c>
      <c r="AO12">
        <f t="shared" si="11"/>
        <v>-444.50241561617429</v>
      </c>
      <c r="AP12">
        <f t="shared" si="12"/>
        <v>-5.2196019829602118</v>
      </c>
      <c r="AQ12">
        <f t="shared" si="13"/>
        <v>-3735.6953151599005</v>
      </c>
      <c r="AR12">
        <f t="shared" si="14"/>
        <v>4704.630979564452</v>
      </c>
      <c r="AS12">
        <f t="shared" si="15"/>
        <v>28.757990272236874</v>
      </c>
      <c r="AT12">
        <f t="shared" si="16"/>
        <v>1763.6132088855759</v>
      </c>
      <c r="AU12">
        <f t="shared" si="17"/>
        <v>6497.0021787222649</v>
      </c>
      <c r="AW12">
        <v>9</v>
      </c>
      <c r="AX12">
        <f>(R12*SUMPRODUCT(K13:$K$23, X13:$X$23)-$AZ$3*SUMPRODUCT(K12:$K$22, W13:$W$23))/Z12</f>
        <v>29063.225018708756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1.019566E-2</v>
      </c>
      <c r="O13">
        <f t="shared" si="29"/>
        <v>21290.053200765418</v>
      </c>
      <c r="P13">
        <f t="shared" si="30"/>
        <v>1064.502660038271</v>
      </c>
      <c r="Q13" s="5">
        <f t="shared" si="31"/>
        <v>12.5</v>
      </c>
      <c r="R13">
        <f t="shared" si="0"/>
        <v>1000000</v>
      </c>
      <c r="S13">
        <f t="shared" si="1"/>
        <v>28962.300802277648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25409.240018806391</v>
      </c>
      <c r="AC13">
        <f t="shared" si="2"/>
        <v>24809.630139299999</v>
      </c>
      <c r="AE13">
        <f t="shared" si="3"/>
        <v>18237.444226650379</v>
      </c>
      <c r="AF13">
        <f t="shared" si="4"/>
        <v>-911.87221133251899</v>
      </c>
      <c r="AG13">
        <f t="shared" si="5"/>
        <v>-10.707725841893803</v>
      </c>
      <c r="AH13">
        <f t="shared" si="6"/>
        <v>-8913.8067755170796</v>
      </c>
      <c r="AI13">
        <f t="shared" si="7"/>
        <v>8401.0575139588855</v>
      </c>
      <c r="AJ13">
        <f t="shared" si="8"/>
        <v>599.60987950639174</v>
      </c>
      <c r="AK13">
        <f t="shared" si="32"/>
        <v>3656.817865760012</v>
      </c>
      <c r="AL13">
        <f t="shared" si="9"/>
        <v>12657.48525922529</v>
      </c>
      <c r="AN13">
        <f t="shared" si="10"/>
        <v>8023.9025758119933</v>
      </c>
      <c r="AO13">
        <f t="shared" si="11"/>
        <v>-401.19512879059965</v>
      </c>
      <c r="AP13">
        <f t="shared" si="12"/>
        <v>-4.7110630138793628</v>
      </c>
      <c r="AQ13">
        <f t="shared" si="13"/>
        <v>-3921.794976175695</v>
      </c>
      <c r="AR13">
        <f t="shared" si="14"/>
        <v>3696.2014078318184</v>
      </c>
      <c r="AS13">
        <f t="shared" si="15"/>
        <v>263.80951173098214</v>
      </c>
      <c r="AT13">
        <f t="shared" si="16"/>
        <v>1608.8849911036152</v>
      </c>
      <c r="AU13">
        <f t="shared" si="17"/>
        <v>5568.8959106664161</v>
      </c>
      <c r="AW13">
        <v>10</v>
      </c>
      <c r="AX13">
        <f>(R13*SUMPRODUCT(K14:$K$23, X14:$X$23)-$AZ$3*SUMPRODUCT(K13:$K$22, W14:$W$23))/Z13</f>
        <v>28962.300802277648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1.1804551E-2</v>
      </c>
      <c r="O14">
        <f t="shared" si="29"/>
        <v>21290.053200765418</v>
      </c>
      <c r="P14">
        <f t="shared" si="30"/>
        <v>1064.502660038271</v>
      </c>
      <c r="Q14" s="5">
        <f t="shared" si="31"/>
        <v>12.5</v>
      </c>
      <c r="R14">
        <f t="shared" si="0"/>
        <v>1000000</v>
      </c>
      <c r="S14">
        <f t="shared" si="1"/>
        <v>28295.42965745441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24809.630139299999</v>
      </c>
      <c r="AC14">
        <f t="shared" si="2"/>
        <v>23709.869356555169</v>
      </c>
      <c r="AE14">
        <f t="shared" si="3"/>
        <v>17839.784943900726</v>
      </c>
      <c r="AF14">
        <f t="shared" si="4"/>
        <v>-891.98924719503646</v>
      </c>
      <c r="AG14">
        <f t="shared" si="5"/>
        <v>-10.474248687680213</v>
      </c>
      <c r="AH14">
        <f t="shared" si="6"/>
        <v>-10111.991663572267</v>
      </c>
      <c r="AI14">
        <f t="shared" si="7"/>
        <v>6825.3297844457429</v>
      </c>
      <c r="AJ14">
        <f t="shared" si="8"/>
        <v>1099.7607827448301</v>
      </c>
      <c r="AK14">
        <f t="shared" si="32"/>
        <v>3573.1829287870073</v>
      </c>
      <c r="AL14">
        <f t="shared" si="9"/>
        <v>11498.273495977581</v>
      </c>
      <c r="AN14">
        <f t="shared" si="10"/>
        <v>7230.2522940746976</v>
      </c>
      <c r="AO14">
        <f t="shared" si="11"/>
        <v>-361.51261470373498</v>
      </c>
      <c r="AP14">
        <f t="shared" si="12"/>
        <v>-4.2450882026299706</v>
      </c>
      <c r="AQ14">
        <f t="shared" si="13"/>
        <v>-4098.2697466991649</v>
      </c>
      <c r="AR14">
        <f t="shared" si="14"/>
        <v>2766.2248444691681</v>
      </c>
      <c r="AS14">
        <f t="shared" si="15"/>
        <v>445.71994266627979</v>
      </c>
      <c r="AT14">
        <f t="shared" si="16"/>
        <v>1448.168470037728</v>
      </c>
      <c r="AU14">
        <f t="shared" si="17"/>
        <v>4660.113257173176</v>
      </c>
      <c r="AW14">
        <v>11</v>
      </c>
      <c r="AX14">
        <f>(R14*SUMPRODUCT(K15:$K$23, X15:$X$23)-$AZ$3*SUMPRODUCT(K14:$K$22, W15:$W$23))/Z14</f>
        <v>28295.42965745441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1.3628751999999999E-2</v>
      </c>
      <c r="O15">
        <f t="shared" si="29"/>
        <v>21290.053200765418</v>
      </c>
      <c r="P15">
        <f t="shared" si="30"/>
        <v>1064.502660038271</v>
      </c>
      <c r="Q15" s="5">
        <f t="shared" si="31"/>
        <v>12.5</v>
      </c>
      <c r="R15">
        <f t="shared" si="0"/>
        <v>1000000</v>
      </c>
      <c r="S15">
        <f t="shared" si="1"/>
        <v>27071.401937347848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23709.869356555169</v>
      </c>
      <c r="AC15">
        <f t="shared" si="2"/>
        <v>22148.208179278954</v>
      </c>
      <c r="AE15">
        <f t="shared" si="3"/>
        <v>17418.253089727965</v>
      </c>
      <c r="AF15">
        <f t="shared" si="4"/>
        <v>-870.9126544863982</v>
      </c>
      <c r="AG15">
        <f t="shared" si="5"/>
        <v>-10.226755263052691</v>
      </c>
      <c r="AH15">
        <f t="shared" si="6"/>
        <v>-11420.075020057526</v>
      </c>
      <c r="AI15">
        <f t="shared" si="7"/>
        <v>5117.0386599209905</v>
      </c>
      <c r="AJ15">
        <f t="shared" si="8"/>
        <v>1561.6611772762153</v>
      </c>
      <c r="AK15">
        <f t="shared" si="32"/>
        <v>3444.8094418840469</v>
      </c>
      <c r="AL15">
        <f t="shared" si="9"/>
        <v>10123.509279081252</v>
      </c>
      <c r="AN15">
        <f t="shared" si="10"/>
        <v>6502.9527858365436</v>
      </c>
      <c r="AO15">
        <f t="shared" si="11"/>
        <v>-325.14763929182715</v>
      </c>
      <c r="AP15">
        <f t="shared" si="12"/>
        <v>-3.818069830846377</v>
      </c>
      <c r="AQ15">
        <f t="shared" si="13"/>
        <v>-4263.5853482885204</v>
      </c>
      <c r="AR15">
        <f t="shared" si="14"/>
        <v>1910.40172842535</v>
      </c>
      <c r="AS15">
        <f t="shared" si="15"/>
        <v>583.03257226696701</v>
      </c>
      <c r="AT15">
        <f t="shared" si="16"/>
        <v>1286.0895430430189</v>
      </c>
      <c r="AU15">
        <f t="shared" si="17"/>
        <v>3779.523843735336</v>
      </c>
      <c r="AW15">
        <v>12</v>
      </c>
      <c r="AX15">
        <f>(R15*SUMPRODUCT(K16:$K$23, X16:$X$23)-$AZ$3*SUMPRODUCT(K15:$K$22, W16:$W$23))/Z15</f>
        <v>27071.401937347848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1.5530428000000001E-2</v>
      </c>
      <c r="O16">
        <f t="shared" si="29"/>
        <v>21290.053200765418</v>
      </c>
      <c r="P16">
        <f t="shared" si="30"/>
        <v>1064.502660038271</v>
      </c>
      <c r="Q16" s="5">
        <f t="shared" si="31"/>
        <v>12.5</v>
      </c>
      <c r="R16">
        <f t="shared" si="0"/>
        <v>1000000</v>
      </c>
      <c r="S16">
        <f t="shared" si="1"/>
        <v>25347.744436198562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22148.208179278954</v>
      </c>
      <c r="AC16">
        <f t="shared" si="2"/>
        <v>20208.563924461778</v>
      </c>
      <c r="AE16">
        <f t="shared" si="3"/>
        <v>16973.557633334887</v>
      </c>
      <c r="AF16">
        <f t="shared" si="4"/>
        <v>-848.67788166674438</v>
      </c>
      <c r="AG16">
        <f t="shared" si="5"/>
        <v>-9.9656618241357044</v>
      </c>
      <c r="AH16">
        <f t="shared" si="6"/>
        <v>-12706.070902916872</v>
      </c>
      <c r="AI16">
        <f t="shared" si="7"/>
        <v>3408.8431869271353</v>
      </c>
      <c r="AJ16">
        <f t="shared" si="8"/>
        <v>1939.6442548171763</v>
      </c>
      <c r="AK16">
        <f t="shared" si="32"/>
        <v>3275.0281342511435</v>
      </c>
      <c r="AL16">
        <f t="shared" si="9"/>
        <v>8623.5155759954541</v>
      </c>
      <c r="AN16">
        <f t="shared" si="10"/>
        <v>5837.4214633329439</v>
      </c>
      <c r="AO16">
        <f t="shared" si="11"/>
        <v>-291.87107316664719</v>
      </c>
      <c r="AP16">
        <f t="shared" si="12"/>
        <v>-3.4273173300026545</v>
      </c>
      <c r="AQ16">
        <f t="shared" si="13"/>
        <v>-4369.7787232095097</v>
      </c>
      <c r="AR16">
        <f t="shared" si="14"/>
        <v>1172.3443496267846</v>
      </c>
      <c r="AS16">
        <f t="shared" si="15"/>
        <v>667.06822746832847</v>
      </c>
      <c r="AT16">
        <f t="shared" si="16"/>
        <v>1126.323658061584</v>
      </c>
      <c r="AU16">
        <f t="shared" si="17"/>
        <v>2965.7362351566967</v>
      </c>
      <c r="AW16">
        <v>13</v>
      </c>
      <c r="AX16">
        <f>(R16*SUMPRODUCT(K17:$K$23, X17:$X$23)-$AZ$3*SUMPRODUCT(K16:$K$22, W17:$W$23))/Z16</f>
        <v>25347.744436198562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1.7564712E-2</v>
      </c>
      <c r="O17">
        <f t="shared" si="29"/>
        <v>21290.053200765418</v>
      </c>
      <c r="P17">
        <f t="shared" si="30"/>
        <v>1064.502660038271</v>
      </c>
      <c r="Q17" s="5">
        <f t="shared" si="31"/>
        <v>12.5</v>
      </c>
      <c r="R17">
        <f t="shared" si="0"/>
        <v>1000000</v>
      </c>
      <c r="S17">
        <f t="shared" si="1"/>
        <v>23157.692349664132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20208.563924461778</v>
      </c>
      <c r="AC17">
        <f t="shared" si="2"/>
        <v>17953.623891657138</v>
      </c>
      <c r="AE17">
        <f t="shared" si="3"/>
        <v>16505.686405556607</v>
      </c>
      <c r="AF17">
        <f t="shared" si="4"/>
        <v>-825.28432027783049</v>
      </c>
      <c r="AG17">
        <f t="shared" si="5"/>
        <v>-9.6909612260640081</v>
      </c>
      <c r="AH17">
        <f t="shared" si="6"/>
        <v>-14003.518386427064</v>
      </c>
      <c r="AI17">
        <f t="shared" si="7"/>
        <v>1667.1927376256481</v>
      </c>
      <c r="AJ17">
        <f t="shared" si="8"/>
        <v>2254.9400328046395</v>
      </c>
      <c r="AK17">
        <f t="shared" si="32"/>
        <v>3071.0188214534996</v>
      </c>
      <c r="AL17">
        <f t="shared" si="9"/>
        <v>6993.1515918837868</v>
      </c>
      <c r="AN17">
        <f t="shared" si="10"/>
        <v>5229.0636457101355</v>
      </c>
      <c r="AO17">
        <f t="shared" si="11"/>
        <v>-261.45318228550684</v>
      </c>
      <c r="AP17">
        <f t="shared" si="12"/>
        <v>-3.0701330313738606</v>
      </c>
      <c r="AQ17">
        <f t="shared" si="13"/>
        <v>-4436.3673892318748</v>
      </c>
      <c r="AR17">
        <f t="shared" si="14"/>
        <v>528.17294116137953</v>
      </c>
      <c r="AS17">
        <f t="shared" si="15"/>
        <v>714.37349887040557</v>
      </c>
      <c r="AT17">
        <f t="shared" si="16"/>
        <v>972.9103340499671</v>
      </c>
      <c r="AU17">
        <f t="shared" si="17"/>
        <v>2215.456774081752</v>
      </c>
      <c r="AW17">
        <v>14</v>
      </c>
      <c r="AX17">
        <f>(R17*SUMPRODUCT(K18:$K$23, X18:$X$23)-$AZ$3*SUMPRODUCT(K17:$K$22, W18:$W$23))/Z17</f>
        <v>23157.692349664132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1.9807176999999999E-2</v>
      </c>
      <c r="O18">
        <f t="shared" si="29"/>
        <v>21290.053200765418</v>
      </c>
      <c r="P18">
        <f t="shared" si="30"/>
        <v>1064.502660038271</v>
      </c>
      <c r="Q18" s="5">
        <f t="shared" si="31"/>
        <v>12.5</v>
      </c>
      <c r="R18">
        <f t="shared" si="0"/>
        <v>1000000</v>
      </c>
      <c r="S18">
        <f t="shared" si="1"/>
        <v>20509.150052469187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17953.623891657138</v>
      </c>
      <c r="AC18">
        <f t="shared" si="2"/>
        <v>15426.328065796915</v>
      </c>
      <c r="AE18">
        <f t="shared" si="3"/>
        <v>16013.698489359689</v>
      </c>
      <c r="AF18">
        <f t="shared" si="4"/>
        <v>-800.6849244679845</v>
      </c>
      <c r="AG18">
        <f t="shared" si="5"/>
        <v>-9.4021010294985814</v>
      </c>
      <c r="AH18">
        <f t="shared" si="6"/>
        <v>-15356.046744382946</v>
      </c>
      <c r="AI18">
        <f t="shared" si="7"/>
        <v>-152.43528052073998</v>
      </c>
      <c r="AJ18">
        <f t="shared" si="8"/>
        <v>2527.295825860223</v>
      </c>
      <c r="AK18">
        <f t="shared" si="32"/>
        <v>2838.0691671568848</v>
      </c>
      <c r="AL18">
        <f t="shared" si="9"/>
        <v>5212.9297124963678</v>
      </c>
      <c r="AN18">
        <f t="shared" si="10"/>
        <v>4673.3052866956432</v>
      </c>
      <c r="AO18">
        <f t="shared" si="11"/>
        <v>-233.66526433478217</v>
      </c>
      <c r="AP18">
        <f t="shared" si="12"/>
        <v>-2.7438313813887207</v>
      </c>
      <c r="AQ18">
        <f t="shared" si="13"/>
        <v>-4481.3816421580268</v>
      </c>
      <c r="AR18">
        <f t="shared" si="14"/>
        <v>-44.485451178554818</v>
      </c>
      <c r="AS18">
        <f t="shared" si="15"/>
        <v>737.54510564090617</v>
      </c>
      <c r="AT18">
        <f t="shared" si="16"/>
        <v>828.23862655431446</v>
      </c>
      <c r="AU18">
        <f t="shared" si="17"/>
        <v>1521.2982810166659</v>
      </c>
      <c r="AW18">
        <v>15</v>
      </c>
      <c r="AX18">
        <f>(R18*SUMPRODUCT(K19:$K$23, X19:$X$23)-$AZ$3*SUMPRODUCT(K18:$K$22, W19:$W$23))/Z18</f>
        <v>20509.150052469187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2.2489294999999999E-2</v>
      </c>
      <c r="O19">
        <f t="shared" si="29"/>
        <v>21290.053200765418</v>
      </c>
      <c r="P19">
        <f t="shared" si="30"/>
        <v>1064.502660038271</v>
      </c>
      <c r="Q19" s="5">
        <f t="shared" si="31"/>
        <v>12.5</v>
      </c>
      <c r="R19">
        <f t="shared" si="0"/>
        <v>1000000</v>
      </c>
      <c r="S19">
        <f t="shared" si="1"/>
        <v>17348.870219014989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15426.328065796915</v>
      </c>
      <c r="AC19">
        <f t="shared" si="2"/>
        <v>12625.304976722551</v>
      </c>
      <c r="AE19">
        <f t="shared" si="3"/>
        <v>15493.424715097828</v>
      </c>
      <c r="AF19">
        <f t="shared" si="4"/>
        <v>-774.67123575489143</v>
      </c>
      <c r="AG19">
        <f t="shared" si="5"/>
        <v>-9.0966333955313985</v>
      </c>
      <c r="AH19">
        <f t="shared" si="6"/>
        <v>-16915.729893775784</v>
      </c>
      <c r="AI19">
        <f t="shared" si="7"/>
        <v>-2206.0730478283785</v>
      </c>
      <c r="AJ19">
        <f t="shared" si="8"/>
        <v>2801.0230890743642</v>
      </c>
      <c r="AK19">
        <f t="shared" si="32"/>
        <v>2579.5146278176171</v>
      </c>
      <c r="AL19">
        <f t="shared" si="9"/>
        <v>3174.4646690636027</v>
      </c>
      <c r="AN19">
        <f t="shared" si="10"/>
        <v>4165.0680219710648</v>
      </c>
      <c r="AO19">
        <f t="shared" si="11"/>
        <v>-208.25340109855324</v>
      </c>
      <c r="AP19">
        <f t="shared" si="12"/>
        <v>-2.4454307269070856</v>
      </c>
      <c r="AQ19">
        <f t="shared" si="13"/>
        <v>-4547.4236293418908</v>
      </c>
      <c r="AR19">
        <f t="shared" si="14"/>
        <v>-593.05443919628613</v>
      </c>
      <c r="AS19">
        <f t="shared" si="15"/>
        <v>752.99373196280305</v>
      </c>
      <c r="AT19">
        <f t="shared" si="16"/>
        <v>693.44603185506298</v>
      </c>
      <c r="AU19">
        <f t="shared" si="17"/>
        <v>853.38532462157991</v>
      </c>
      <c r="AW19">
        <v>16</v>
      </c>
      <c r="AX19">
        <f>(R19*SUMPRODUCT(K20:$K$23, X20:$X$23)-$AZ$3*SUMPRODUCT(K19:$K$22, W20:$W$23))/Z19</f>
        <v>17348.870219014989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2.5348699999999998E-2</v>
      </c>
      <c r="O20">
        <f t="shared" si="29"/>
        <v>21290.053200765418</v>
      </c>
      <c r="P20">
        <f t="shared" si="30"/>
        <v>1064.502660038271</v>
      </c>
      <c r="Q20" s="5">
        <f t="shared" si="31"/>
        <v>12.5</v>
      </c>
      <c r="R20">
        <f t="shared" si="0"/>
        <v>1000000</v>
      </c>
      <c r="S20">
        <f t="shared" si="1"/>
        <v>13694.46140857994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12625.304976722551</v>
      </c>
      <c r="AC20">
        <f t="shared" si="2"/>
        <v>9613.5987104796004</v>
      </c>
      <c r="AE20">
        <f t="shared" si="3"/>
        <v>14945.752292871251</v>
      </c>
      <c r="AF20">
        <f t="shared" si="4"/>
        <v>-747.28761464356262</v>
      </c>
      <c r="AG20">
        <f t="shared" si="5"/>
        <v>-8.7750792306227794</v>
      </c>
      <c r="AH20">
        <f t="shared" si="6"/>
        <v>-18447.026476264538</v>
      </c>
      <c r="AI20">
        <f t="shared" si="7"/>
        <v>-4257.336877267473</v>
      </c>
      <c r="AJ20">
        <f t="shared" si="8"/>
        <v>3011.7062662429507</v>
      </c>
      <c r="AK20">
        <f t="shared" si="32"/>
        <v>2295.3099693740924</v>
      </c>
      <c r="AL20">
        <f t="shared" si="9"/>
        <v>1049.6793583495701</v>
      </c>
      <c r="AN20">
        <f t="shared" si="10"/>
        <v>3701.1323838930853</v>
      </c>
      <c r="AO20">
        <f t="shared" si="11"/>
        <v>-185.05661919465427</v>
      </c>
      <c r="AP20">
        <f t="shared" si="12"/>
        <v>-2.173040826267183</v>
      </c>
      <c r="AQ20">
        <f t="shared" si="13"/>
        <v>-4568.1800246616722</v>
      </c>
      <c r="AR20">
        <f t="shared" si="14"/>
        <v>-1054.2773007895082</v>
      </c>
      <c r="AS20">
        <f t="shared" si="15"/>
        <v>745.81214610938139</v>
      </c>
      <c r="AT20">
        <f t="shared" si="16"/>
        <v>568.40538316529694</v>
      </c>
      <c r="AU20">
        <f t="shared" si="17"/>
        <v>259.94022848517011</v>
      </c>
      <c r="AW20">
        <v>17</v>
      </c>
      <c r="AX20">
        <f>(R20*SUMPRODUCT(K21:$K$23, X21:$X$23)-$AZ$3*SUMPRODUCT(K20:$K$22, W21:$W$23))/Z20</f>
        <v>13694.46140857994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2.8197647999999999E-2</v>
      </c>
      <c r="O21">
        <f t="shared" si="29"/>
        <v>21290.053200765418</v>
      </c>
      <c r="P21">
        <f t="shared" si="30"/>
        <v>1064.502660038271</v>
      </c>
      <c r="Q21" s="5">
        <f t="shared" si="31"/>
        <v>12.5</v>
      </c>
      <c r="R21">
        <f t="shared" si="0"/>
        <v>1000000</v>
      </c>
      <c r="S21">
        <f t="shared" si="1"/>
        <v>9598.9492574975648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9613.5987104796004</v>
      </c>
      <c r="AC21">
        <f t="shared" si="2"/>
        <v>6481.1274831774608</v>
      </c>
      <c r="AE21">
        <f t="shared" si="3"/>
        <v>14374.859707692962</v>
      </c>
      <c r="AF21">
        <f t="shared" si="4"/>
        <v>-718.74298538464814</v>
      </c>
      <c r="AG21">
        <f t="shared" si="5"/>
        <v>-8.439891842999339</v>
      </c>
      <c r="AH21">
        <f t="shared" si="6"/>
        <v>-19794.927625376957</v>
      </c>
      <c r="AI21">
        <f t="shared" si="7"/>
        <v>-6147.2507949116425</v>
      </c>
      <c r="AJ21">
        <f t="shared" si="8"/>
        <v>3132.4712273021396</v>
      </c>
      <c r="AK21">
        <f t="shared" si="32"/>
        <v>1991.189549583662</v>
      </c>
      <c r="AL21">
        <f t="shared" si="9"/>
        <v>-1023.5900180258409</v>
      </c>
      <c r="AN21">
        <f t="shared" si="10"/>
        <v>3279.1601019664654</v>
      </c>
      <c r="AO21">
        <f t="shared" si="11"/>
        <v>-163.9580050983233</v>
      </c>
      <c r="AP21">
        <f t="shared" si="12"/>
        <v>-1.9252888138911353</v>
      </c>
      <c r="AQ21">
        <f t="shared" si="13"/>
        <v>-4515.5735923956026</v>
      </c>
      <c r="AR21">
        <f t="shared" si="14"/>
        <v>-1402.2967843413514</v>
      </c>
      <c r="AS21">
        <f t="shared" si="15"/>
        <v>714.57216821600889</v>
      </c>
      <c r="AT21">
        <f t="shared" si="16"/>
        <v>454.22560353427184</v>
      </c>
      <c r="AU21">
        <f t="shared" si="17"/>
        <v>-233.49901259107062</v>
      </c>
      <c r="AW21">
        <v>18</v>
      </c>
      <c r="AX21">
        <f>(R21*SUMPRODUCT(K22:$K$23, X22:$X$23)-$AZ$3*SUMPRODUCT(K21:$K$22, W22:$W$23))/Z21</f>
        <v>9598.9492574975648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3.1331300999999999E-2</v>
      </c>
      <c r="O22">
        <f t="shared" si="29"/>
        <v>21290.053200765418</v>
      </c>
      <c r="P22">
        <f t="shared" si="30"/>
        <v>1064.502660038271</v>
      </c>
      <c r="Q22" s="5">
        <f t="shared" si="31"/>
        <v>12.5</v>
      </c>
      <c r="R22">
        <f t="shared" si="0"/>
        <v>1000000</v>
      </c>
      <c r="S22">
        <f t="shared" si="1"/>
        <v>5038.2532760446229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6481.1274831774608</v>
      </c>
      <c r="AC22">
        <f t="shared" si="2"/>
        <v>3261.184817671935</v>
      </c>
      <c r="AE22">
        <f t="shared" si="3"/>
        <v>13780.728054281532</v>
      </c>
      <c r="AF22">
        <f t="shared" si="4"/>
        <v>-689.03640271407653</v>
      </c>
      <c r="AG22">
        <f t="shared" si="5"/>
        <v>-8.091060132828888</v>
      </c>
      <c r="AH22">
        <f t="shared" si="6"/>
        <v>-21154.623339236565</v>
      </c>
      <c r="AI22">
        <f t="shared" si="7"/>
        <v>-8071.0227478019387</v>
      </c>
      <c r="AJ22">
        <f t="shared" si="8"/>
        <v>3219.9426655055258</v>
      </c>
      <c r="AK22">
        <f t="shared" si="32"/>
        <v>1674.8461333601226</v>
      </c>
      <c r="AL22">
        <f t="shared" si="9"/>
        <v>-3176.2339489362903</v>
      </c>
      <c r="AN22">
        <f t="shared" si="10"/>
        <v>2895.8318199332134</v>
      </c>
      <c r="AO22">
        <f t="shared" si="11"/>
        <v>-144.79159099666066</v>
      </c>
      <c r="AP22">
        <f t="shared" si="12"/>
        <v>-1.7002258006505961</v>
      </c>
      <c r="AQ22">
        <f t="shared" si="13"/>
        <v>-4445.3552209406043</v>
      </c>
      <c r="AR22">
        <f t="shared" si="14"/>
        <v>-1696.0152178047017</v>
      </c>
      <c r="AS22">
        <f t="shared" si="15"/>
        <v>676.62698170975591</v>
      </c>
      <c r="AT22">
        <f t="shared" si="16"/>
        <v>351.94604431436272</v>
      </c>
      <c r="AU22">
        <f t="shared" si="17"/>
        <v>-667.44219178058302</v>
      </c>
      <c r="AW22">
        <v>19</v>
      </c>
      <c r="AX22">
        <f>(R22*SUMPRODUCT(K23:$K$23, X23:$X$23)-$AZ$3*SUMPRODUCT(K22:$K$22, W23:$W$23))/Z22</f>
        <v>5038.2532760446229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3.466458E-2</v>
      </c>
      <c r="O23">
        <f t="shared" si="29"/>
        <v>21290.053200765418</v>
      </c>
      <c r="P23">
        <f t="shared" si="30"/>
        <v>1064.502660038271</v>
      </c>
      <c r="Q23" s="5">
        <f t="shared" si="31"/>
        <v>12.5</v>
      </c>
      <c r="R23">
        <f t="shared" si="0"/>
        <v>1000000</v>
      </c>
      <c r="S23">
        <f t="shared" si="1"/>
        <v>5273.8055876171984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3261.184817671935</v>
      </c>
      <c r="AC23">
        <f t="shared" si="2"/>
        <v>3261.184817671935</v>
      </c>
      <c r="AE23">
        <f t="shared" si="3"/>
        <v>13165.217623642829</v>
      </c>
      <c r="AF23">
        <f t="shared" si="4"/>
        <v>-658.26088118214147</v>
      </c>
      <c r="AG23">
        <f t="shared" si="5"/>
        <v>-7.7296763302413414</v>
      </c>
      <c r="AH23">
        <f t="shared" si="6"/>
        <v>-22437.85610074061</v>
      </c>
      <c r="AI23">
        <f t="shared" si="7"/>
        <v>-9938.6290346101632</v>
      </c>
      <c r="AJ23">
        <f t="shared" si="8"/>
        <v>0</v>
      </c>
      <c r="AK23">
        <f t="shared" si="32"/>
        <v>1349.2798733005486</v>
      </c>
      <c r="AL23">
        <f t="shared" si="9"/>
        <v>-8589.3491613096139</v>
      </c>
      <c r="AN23">
        <f t="shared" si="10"/>
        <v>2548.4222186918032</v>
      </c>
      <c r="AO23">
        <f t="shared" si="11"/>
        <v>-127.42111093459017</v>
      </c>
      <c r="AP23">
        <f t="shared" si="12"/>
        <v>-1.4962516736455258</v>
      </c>
      <c r="AQ23">
        <f t="shared" si="13"/>
        <v>-4343.3487133739245</v>
      </c>
      <c r="AR23">
        <f t="shared" si="14"/>
        <v>-1923.8438572903569</v>
      </c>
      <c r="AS23">
        <f t="shared" si="15"/>
        <v>0</v>
      </c>
      <c r="AT23">
        <f t="shared" si="16"/>
        <v>261.18328664599267</v>
      </c>
      <c r="AU23">
        <f t="shared" si="17"/>
        <v>-1662.6605706443643</v>
      </c>
      <c r="AW23">
        <v>20</v>
      </c>
      <c r="AX23">
        <f>(R23*SUMPRODUCT(K$23:$K24, X$23:$X24)-$AZ$3*SUMPRODUCT(K$22:$K23, W$23:$W24))/Z23</f>
        <v>5273.8055876171984</v>
      </c>
    </row>
    <row r="25" spans="5:50" x14ac:dyDescent="0.25">
      <c r="AN25" s="6">
        <f t="shared" ref="AN25:AU25" si="33">SUM(AN3:AN23)</f>
        <v>178413.65829837619</v>
      </c>
      <c r="AO25" s="6">
        <f t="shared" si="33"/>
        <v>-24888.222815492871</v>
      </c>
      <c r="AP25" s="6">
        <f t="shared" si="33"/>
        <v>-717.20873941091713</v>
      </c>
      <c r="AQ25" s="6">
        <f t="shared" si="33"/>
        <v>-72960.658072719147</v>
      </c>
      <c r="AR25" s="6">
        <f t="shared" si="33"/>
        <v>79847.568670753244</v>
      </c>
      <c r="AS25" s="6">
        <f t="shared" si="33"/>
        <v>-13545.486873388947</v>
      </c>
      <c r="AT25" s="6">
        <f t="shared" si="33"/>
        <v>25687.025182225098</v>
      </c>
      <c r="AU25" s="7">
        <f t="shared" si="33"/>
        <v>91989.1069795894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9" priority="1" operator="lessThan">
      <formula>0</formula>
    </cfRule>
  </conditionalFormatting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2942C-F862-404B-B37E-1104B5D3A86A}">
  <sheetPr codeName="Sheet68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'T.55.04.E'!C3*(1+C12)</f>
        <v>73393.040117270619</v>
      </c>
      <c r="K3">
        <v>1</v>
      </c>
      <c r="L3" s="2">
        <v>0</v>
      </c>
      <c r="O3">
        <f>$C$3</f>
        <v>73393.040117270619</v>
      </c>
      <c r="P3">
        <f>O3*B5</f>
        <v>58714.432093816496</v>
      </c>
      <c r="Q3" s="5">
        <f>B8</f>
        <v>624.95697070000006</v>
      </c>
      <c r="R3">
        <f t="shared" ref="R3:R23" si="0">$C$6</f>
        <v>1000000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73393.040117270619</v>
      </c>
      <c r="AF3">
        <f t="shared" ref="AF3:AF23" si="4">-$Z3*P3</f>
        <v>-58714.432093816496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14053.651052754121</v>
      </c>
      <c r="AJ3">
        <f t="shared" ref="AJ3:AJ23" si="8">AB3-AC3</f>
        <v>0</v>
      </c>
      <c r="AL3">
        <f t="shared" ref="AL3:AL23" si="9">SUM(AI3:AK3)</f>
        <v>14053.651052754121</v>
      </c>
      <c r="AN3">
        <f t="shared" ref="AN3:AN23" si="10">AE3*$K3</f>
        <v>73393.040117270619</v>
      </c>
      <c r="AO3">
        <f t="shared" ref="AO3:AO23" si="11">AF3*$K3</f>
        <v>-58714.432093816496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14053.651052754121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14053.651052754121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25576.753119263474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1000000</v>
      </c>
      <c r="S4">
        <f t="shared" si="1"/>
        <v>15030.426962297997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14702.695251046796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-14702.695251046796</v>
      </c>
      <c r="AK4">
        <f>H4*SUM(AB4, AE4:AF4)</f>
        <v>0</v>
      </c>
      <c r="AL4">
        <f t="shared" si="9"/>
        <v>-26507.246251046796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-10874.057868216696</v>
      </c>
      <c r="AR4">
        <f t="shared" si="14"/>
        <v>-10874.057868216696</v>
      </c>
      <c r="AS4">
        <f t="shared" si="15"/>
        <v>-13543.756046175555</v>
      </c>
      <c r="AT4">
        <f t="shared" si="16"/>
        <v>0</v>
      </c>
      <c r="AU4">
        <f t="shared" si="17"/>
        <v>-24417.813914392253</v>
      </c>
      <c r="AW4">
        <v>1</v>
      </c>
      <c r="AX4">
        <f>(R4*SUMPRODUCT(K5:$K$23, X5:$X$23)-$AZ$3*SUMPRODUCT(K4:$K$22, W5:$W$23))/Z4</f>
        <v>15030.426962297997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1.3628751999999999E-2</v>
      </c>
      <c r="O5">
        <f t="shared" ref="O5:O23" si="29">$C$3</f>
        <v>73393.040117270619</v>
      </c>
      <c r="P5">
        <f t="shared" ref="P5:P23" si="30">O5*$C$5</f>
        <v>3669.652005863531</v>
      </c>
      <c r="Q5" s="5">
        <f t="shared" ref="Q5:Q23" si="31">$C$8</f>
        <v>12.5</v>
      </c>
      <c r="R5">
        <f t="shared" si="0"/>
        <v>1000000</v>
      </c>
      <c r="S5">
        <f t="shared" si="1"/>
        <v>27680.283217358265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14702.695251046796</v>
      </c>
      <c r="AC5">
        <f t="shared" si="2"/>
        <v>26436.937801336288</v>
      </c>
      <c r="AE5">
        <f t="shared" si="3"/>
        <v>70096.365033379101</v>
      </c>
      <c r="AF5">
        <f t="shared" si="4"/>
        <v>-3504.8182516689553</v>
      </c>
      <c r="AG5">
        <f t="shared" si="5"/>
        <v>-11.93852389160063</v>
      </c>
      <c r="AH5">
        <f t="shared" si="6"/>
        <v>-13331.583181949647</v>
      </c>
      <c r="AI5">
        <f t="shared" si="7"/>
        <v>53248.0250758689</v>
      </c>
      <c r="AJ5">
        <f t="shared" si="8"/>
        <v>-11734.242550289491</v>
      </c>
      <c r="AK5">
        <f>H5*SUM(AB5, AE5:AF5)</f>
        <v>6956.3482907430125</v>
      </c>
      <c r="AL5">
        <f t="shared" si="9"/>
        <v>48470.130816322424</v>
      </c>
      <c r="AN5">
        <f t="shared" si="10"/>
        <v>59481.215054922293</v>
      </c>
      <c r="AO5">
        <f t="shared" si="11"/>
        <v>-2974.0607527461148</v>
      </c>
      <c r="AP5">
        <f t="shared" si="12"/>
        <v>-10.130595312559713</v>
      </c>
      <c r="AQ5">
        <f t="shared" si="13"/>
        <v>-11312.6945440113</v>
      </c>
      <c r="AR5">
        <f t="shared" si="14"/>
        <v>45184.329162852322</v>
      </c>
      <c r="AS5">
        <f t="shared" si="15"/>
        <v>-9957.2496278234266</v>
      </c>
      <c r="AT5">
        <f t="shared" si="16"/>
        <v>5902.903074668603</v>
      </c>
      <c r="AU5">
        <f t="shared" si="17"/>
        <v>41129.982609697501</v>
      </c>
      <c r="AW5">
        <v>2</v>
      </c>
      <c r="AX5">
        <f>(R5*SUMPRODUCT(K6:$K$23, X6:$X$23)-$AZ$3*SUMPRODUCT(K5:$K$22, W6:$W$23))/Z5</f>
        <v>27680.283217358265</v>
      </c>
    </row>
    <row r="6" spans="1:52" x14ac:dyDescent="0.25">
      <c r="A6" t="s">
        <v>16</v>
      </c>
      <c r="C6" s="2">
        <f>'T.26.04.E'!C6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1.5530428000000001E-2</v>
      </c>
      <c r="O6">
        <f t="shared" si="29"/>
        <v>73393.040117270619</v>
      </c>
      <c r="P6">
        <f t="shared" si="30"/>
        <v>3669.652005863531</v>
      </c>
      <c r="Q6" s="5">
        <f t="shared" si="31"/>
        <v>12.5</v>
      </c>
      <c r="R6">
        <f t="shared" si="0"/>
        <v>1000000</v>
      </c>
      <c r="S6">
        <f t="shared" si="1"/>
        <v>38219.794316181964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26436.937801336288</v>
      </c>
      <c r="AC6">
        <f t="shared" si="2"/>
        <v>35571.096119484573</v>
      </c>
      <c r="AE6">
        <f t="shared" si="3"/>
        <v>68306.7748328327</v>
      </c>
      <c r="AF6">
        <f t="shared" si="4"/>
        <v>-3415.3387416416354</v>
      </c>
      <c r="AG6">
        <f t="shared" si="5"/>
        <v>-11.633728266959841</v>
      </c>
      <c r="AH6">
        <f t="shared" si="6"/>
        <v>-14832.830857982673</v>
      </c>
      <c r="AI6">
        <f t="shared" si="7"/>
        <v>50046.971504941423</v>
      </c>
      <c r="AJ6">
        <f t="shared" si="8"/>
        <v>-9134.1583181482856</v>
      </c>
      <c r="AK6">
        <f>H6*SUM(AB6, AE6:AF6)</f>
        <v>7814.9689539835663</v>
      </c>
      <c r="AL6">
        <f t="shared" si="9"/>
        <v>48727.782140776704</v>
      </c>
      <c r="AN6">
        <f t="shared" si="10"/>
        <v>53393.732487642512</v>
      </c>
      <c r="AO6">
        <f t="shared" si="11"/>
        <v>-2669.686624382126</v>
      </c>
      <c r="AP6">
        <f t="shared" si="12"/>
        <v>-9.0938003798329632</v>
      </c>
      <c r="AQ6">
        <f t="shared" si="13"/>
        <v>-11594.460502692309</v>
      </c>
      <c r="AR6">
        <f t="shared" si="14"/>
        <v>39120.491560188239</v>
      </c>
      <c r="AS6">
        <f t="shared" si="15"/>
        <v>-7139.9477860365978</v>
      </c>
      <c r="AT6">
        <f t="shared" si="16"/>
        <v>6108.7697779527216</v>
      </c>
      <c r="AU6">
        <f t="shared" si="17"/>
        <v>38089.313552104366</v>
      </c>
      <c r="AW6">
        <v>3</v>
      </c>
      <c r="AX6">
        <f>(R6*SUMPRODUCT(K7:$K$23, X7:$X$23)-$AZ$3*SUMPRODUCT(K6:$K$22, W7:$W$23))/Z6</f>
        <v>38219.794316181964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1.7564712E-2</v>
      </c>
      <c r="O7">
        <f t="shared" si="29"/>
        <v>73393.040117270619</v>
      </c>
      <c r="P7">
        <f t="shared" si="30"/>
        <v>3669.652005863531</v>
      </c>
      <c r="Q7" s="5">
        <f t="shared" si="31"/>
        <v>12.5</v>
      </c>
      <c r="R7">
        <f t="shared" si="0"/>
        <v>1000000</v>
      </c>
      <c r="S7">
        <f t="shared" si="1"/>
        <v>46856.454314282732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35571.096119484573</v>
      </c>
      <c r="AC7">
        <f t="shared" si="2"/>
        <v>42407.144958265271</v>
      </c>
      <c r="AE7">
        <f t="shared" si="3"/>
        <v>66423.918256916819</v>
      </c>
      <c r="AF7">
        <f t="shared" si="4"/>
        <v>-3321.1959128458407</v>
      </c>
      <c r="AG7">
        <f t="shared" si="5"/>
        <v>-11.313047897794833</v>
      </c>
      <c r="AH7">
        <f t="shared" si="6"/>
        <v>-16347.446919632697</v>
      </c>
      <c r="AI7">
        <f t="shared" si="7"/>
        <v>46743.962376540483</v>
      </c>
      <c r="AJ7">
        <f t="shared" si="8"/>
        <v>-6836.0488387806981</v>
      </c>
      <c r="AK7">
        <f>H7*SUM(AB7, AE7:AF7)</f>
        <v>8443.5186459264496</v>
      </c>
      <c r="AL7">
        <f t="shared" si="9"/>
        <v>48351.432183686236</v>
      </c>
      <c r="AN7">
        <f t="shared" si="10"/>
        <v>47829.204592072005</v>
      </c>
      <c r="AO7">
        <f t="shared" si="11"/>
        <v>-2391.4602296036001</v>
      </c>
      <c r="AP7">
        <f t="shared" si="12"/>
        <v>-8.1460729306975832</v>
      </c>
      <c r="AQ7">
        <f t="shared" si="13"/>
        <v>-11771.14213968747</v>
      </c>
      <c r="AR7">
        <f t="shared" si="14"/>
        <v>33658.45614985023</v>
      </c>
      <c r="AS7">
        <f t="shared" si="15"/>
        <v>-4922.3651222561102</v>
      </c>
      <c r="AT7">
        <f t="shared" si="16"/>
        <v>6079.839783479466</v>
      </c>
      <c r="AU7">
        <f t="shared" si="17"/>
        <v>34815.930811073587</v>
      </c>
      <c r="AW7">
        <v>4</v>
      </c>
      <c r="AX7">
        <f>(R7*SUMPRODUCT(K8:$K$23, X8:$X$23)-$AZ$3*SUMPRODUCT(K7:$K$22, W8:$W$23))/Z7</f>
        <v>46856.454314282732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1.9807176999999999E-2</v>
      </c>
      <c r="O8">
        <f t="shared" si="29"/>
        <v>73393.040117270619</v>
      </c>
      <c r="P8">
        <f t="shared" si="30"/>
        <v>3669.652005863531</v>
      </c>
      <c r="Q8" s="5">
        <f t="shared" si="31"/>
        <v>12.5</v>
      </c>
      <c r="R8">
        <f t="shared" si="0"/>
        <v>1000000</v>
      </c>
      <c r="S8">
        <f t="shared" si="1"/>
        <v>53736.868914081504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42407.144958265271</v>
      </c>
      <c r="AC8">
        <f t="shared" si="2"/>
        <v>47184.572896176964</v>
      </c>
      <c r="AE8">
        <f t="shared" si="3"/>
        <v>64444.00876839937</v>
      </c>
      <c r="AF8">
        <f t="shared" si="4"/>
        <v>-3222.2004384199686</v>
      </c>
      <c r="AG8">
        <f t="shared" si="5"/>
        <v>-10.975837876695785</v>
      </c>
      <c r="AH8">
        <f t="shared" si="6"/>
        <v>-17926.36336968801</v>
      </c>
      <c r="AI8">
        <f t="shared" si="7"/>
        <v>43284.469122414695</v>
      </c>
      <c r="AJ8">
        <f t="shared" si="8"/>
        <v>-4777.4279379116924</v>
      </c>
      <c r="AK8">
        <f t="shared" ref="AK8:AK23" si="32">H8*SUM(AB8:AB8, AE8:AF8)</f>
        <v>8867.5295328750963</v>
      </c>
      <c r="AL8">
        <f t="shared" si="9"/>
        <v>47374.570717378097</v>
      </c>
      <c r="AN8">
        <f t="shared" si="10"/>
        <v>42745.793477184248</v>
      </c>
      <c r="AO8">
        <f t="shared" si="11"/>
        <v>-2137.2896738592121</v>
      </c>
      <c r="AP8">
        <f t="shared" si="12"/>
        <v>-7.2802873080477282</v>
      </c>
      <c r="AQ8">
        <f t="shared" si="13"/>
        <v>-11890.579761285648</v>
      </c>
      <c r="AR8">
        <f t="shared" si="14"/>
        <v>28710.64375473134</v>
      </c>
      <c r="AS8">
        <f t="shared" si="15"/>
        <v>-3168.8740643062201</v>
      </c>
      <c r="AT8">
        <f t="shared" si="16"/>
        <v>5881.8436858475034</v>
      </c>
      <c r="AU8">
        <f t="shared" si="17"/>
        <v>31423.61337627262</v>
      </c>
      <c r="AW8">
        <v>5</v>
      </c>
      <c r="AX8">
        <f>(R8*SUMPRODUCT(K9:$K$23, X9:$X$23)-$AZ$3*SUMPRODUCT(K8:$K$22, W9:$W$23))/Z8</f>
        <v>53736.868914081504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2.2489294999999999E-2</v>
      </c>
      <c r="O9">
        <f t="shared" si="29"/>
        <v>73393.040117270619</v>
      </c>
      <c r="P9">
        <f t="shared" si="30"/>
        <v>3669.652005863531</v>
      </c>
      <c r="Q9" s="5">
        <f t="shared" si="31"/>
        <v>12.5</v>
      </c>
      <c r="R9">
        <f t="shared" si="0"/>
        <v>1000000</v>
      </c>
      <c r="S9">
        <f t="shared" si="1"/>
        <v>58873.384397043374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47184.572896176964</v>
      </c>
      <c r="AC9">
        <f t="shared" si="2"/>
        <v>50015.250905918117</v>
      </c>
      <c r="AE9">
        <f t="shared" si="3"/>
        <v>62350.268356540255</v>
      </c>
      <c r="AF9">
        <f t="shared" si="4"/>
        <v>-3117.5134178270127</v>
      </c>
      <c r="AG9">
        <f t="shared" si="5"/>
        <v>-10.619240642047641</v>
      </c>
      <c r="AH9">
        <f t="shared" si="6"/>
        <v>-19747.108470494808</v>
      </c>
      <c r="AI9">
        <f t="shared" si="7"/>
        <v>39475.027227576393</v>
      </c>
      <c r="AJ9">
        <f t="shared" si="8"/>
        <v>-2830.6780097411538</v>
      </c>
      <c r="AK9">
        <f t="shared" si="32"/>
        <v>9106.1307428315558</v>
      </c>
      <c r="AL9">
        <f t="shared" si="9"/>
        <v>45750.479960666795</v>
      </c>
      <c r="AN9">
        <f t="shared" si="10"/>
        <v>38097.048355145162</v>
      </c>
      <c r="AO9">
        <f t="shared" si="11"/>
        <v>-1904.8524177572581</v>
      </c>
      <c r="AP9">
        <f t="shared" si="12"/>
        <v>-6.4885322052118335</v>
      </c>
      <c r="AQ9">
        <f t="shared" si="13"/>
        <v>-12065.810879478337</v>
      </c>
      <c r="AR9">
        <f t="shared" si="14"/>
        <v>24119.896525704356</v>
      </c>
      <c r="AS9">
        <f t="shared" si="15"/>
        <v>-1729.5912248249824</v>
      </c>
      <c r="AT9">
        <f t="shared" si="16"/>
        <v>5563.996954337691</v>
      </c>
      <c r="AU9">
        <f t="shared" si="17"/>
        <v>27954.302255217066</v>
      </c>
      <c r="AW9">
        <v>6</v>
      </c>
      <c r="AX9">
        <f>(R9*SUMPRODUCT(K10:$K$23, X10:$X$23)-$AZ$3*SUMPRODUCT(K9:$K$22, W10:$W$23))/Z9</f>
        <v>58873.384397043374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2.5348699999999998E-2</v>
      </c>
      <c r="O10">
        <f t="shared" si="29"/>
        <v>73393.040117270619</v>
      </c>
      <c r="P10">
        <f t="shared" si="30"/>
        <v>3669.652005863531</v>
      </c>
      <c r="Q10" s="5">
        <f t="shared" si="31"/>
        <v>12.5</v>
      </c>
      <c r="R10">
        <f t="shared" si="0"/>
        <v>1000000</v>
      </c>
      <c r="S10">
        <f t="shared" si="1"/>
        <v>62440.808390751547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50015.250905918117</v>
      </c>
      <c r="AC10">
        <f t="shared" si="2"/>
        <v>51170.813386838912</v>
      </c>
      <c r="AE10">
        <f t="shared" si="3"/>
        <v>60146.267425485428</v>
      </c>
      <c r="AF10">
        <f t="shared" si="4"/>
        <v>-3007.3133712742715</v>
      </c>
      <c r="AG10">
        <f t="shared" si="5"/>
        <v>-10.243864290364094</v>
      </c>
      <c r="AH10">
        <f t="shared" si="6"/>
        <v>-21534.715621045842</v>
      </c>
      <c r="AI10">
        <f t="shared" si="7"/>
        <v>35593.99456887495</v>
      </c>
      <c r="AJ10">
        <f t="shared" si="8"/>
        <v>-1155.5624809207948</v>
      </c>
      <c r="AK10">
        <f t="shared" si="32"/>
        <v>9169.1853184382635</v>
      </c>
      <c r="AL10">
        <f t="shared" si="9"/>
        <v>43607.617406392419</v>
      </c>
      <c r="AN10">
        <f t="shared" si="10"/>
        <v>33853.521396090211</v>
      </c>
      <c r="AO10">
        <f t="shared" si="11"/>
        <v>-1692.6760698045105</v>
      </c>
      <c r="AP10">
        <f t="shared" si="12"/>
        <v>-5.7657921892180735</v>
      </c>
      <c r="AQ10">
        <f t="shared" si="13"/>
        <v>-12120.884424606664</v>
      </c>
      <c r="AR10">
        <f t="shared" si="14"/>
        <v>20034.195109489818</v>
      </c>
      <c r="AS10">
        <f t="shared" si="15"/>
        <v>-650.41208452106173</v>
      </c>
      <c r="AT10">
        <f t="shared" si="16"/>
        <v>5160.9056496652702</v>
      </c>
      <c r="AU10">
        <f t="shared" si="17"/>
        <v>24544.688674634024</v>
      </c>
      <c r="AW10">
        <v>7</v>
      </c>
      <c r="AX10">
        <f>(R10*SUMPRODUCT(K11:$K$23, X11:$X$23)-$AZ$3*SUMPRODUCT(K10:$K$22, W11:$W$23))/Z10</f>
        <v>62440.808390751547</v>
      </c>
    </row>
    <row r="11" spans="1:52" x14ac:dyDescent="0.25">
      <c r="A11" t="s">
        <v>33</v>
      </c>
      <c r="C11" s="24">
        <f>AU25</f>
        <v>286520.00915326935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2.8197647999999999E-2</v>
      </c>
      <c r="O11">
        <f t="shared" si="29"/>
        <v>73393.040117270619</v>
      </c>
      <c r="P11">
        <f t="shared" si="30"/>
        <v>3669.652005863531</v>
      </c>
      <c r="Q11" s="5">
        <f t="shared" si="31"/>
        <v>12.5</v>
      </c>
      <c r="R11">
        <f t="shared" si="0"/>
        <v>1000000</v>
      </c>
      <c r="S11">
        <f t="shared" si="1"/>
        <v>64687.584403711197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51170.813386838912</v>
      </c>
      <c r="AC11">
        <f t="shared" si="2"/>
        <v>50987.130602108678</v>
      </c>
      <c r="AE11">
        <f t="shared" si="3"/>
        <v>57848.821473852877</v>
      </c>
      <c r="AF11">
        <f t="shared" si="4"/>
        <v>-2892.4410736926438</v>
      </c>
      <c r="AG11">
        <f t="shared" si="5"/>
        <v>-9.8525727680409965</v>
      </c>
      <c r="AH11">
        <f t="shared" si="6"/>
        <v>-23108.230353556519</v>
      </c>
      <c r="AI11">
        <f t="shared" si="7"/>
        <v>31838.297473835675</v>
      </c>
      <c r="AJ11">
        <f t="shared" si="8"/>
        <v>183.68278473023383</v>
      </c>
      <c r="AK11">
        <f t="shared" si="32"/>
        <v>9081.3039723535185</v>
      </c>
      <c r="AL11">
        <f t="shared" si="9"/>
        <v>41103.284230919424</v>
      </c>
      <c r="AN11">
        <f t="shared" si="10"/>
        <v>29993.824905111498</v>
      </c>
      <c r="AO11">
        <f t="shared" si="11"/>
        <v>-1499.6912452555748</v>
      </c>
      <c r="AP11">
        <f t="shared" si="12"/>
        <v>-5.1084245960492378</v>
      </c>
      <c r="AQ11">
        <f t="shared" si="13"/>
        <v>-11981.3022535789</v>
      </c>
      <c r="AR11">
        <f t="shared" si="14"/>
        <v>16507.722981680974</v>
      </c>
      <c r="AS11">
        <f t="shared" si="15"/>
        <v>95.237018541027595</v>
      </c>
      <c r="AT11">
        <f t="shared" si="16"/>
        <v>4708.5322452070959</v>
      </c>
      <c r="AU11">
        <f t="shared" si="17"/>
        <v>21311.492245429094</v>
      </c>
      <c r="AW11">
        <v>8</v>
      </c>
      <c r="AX11">
        <f>(R11*SUMPRODUCT(K12:$K$23, X12:$X$23)-$AZ$3*SUMPRODUCT(K11:$K$22, W12:$W$23))/Z11</f>
        <v>64687.584403711197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3.1331300999999999E-2</v>
      </c>
      <c r="O12">
        <f t="shared" si="29"/>
        <v>73393.040117270619</v>
      </c>
      <c r="P12">
        <f t="shared" si="30"/>
        <v>3669.652005863531</v>
      </c>
      <c r="Q12" s="5">
        <f t="shared" si="31"/>
        <v>12.5</v>
      </c>
      <c r="R12">
        <f t="shared" si="0"/>
        <v>1000000</v>
      </c>
      <c r="S12">
        <f t="shared" si="1"/>
        <v>65699.891456018231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50987.130602108678</v>
      </c>
      <c r="AC12">
        <f t="shared" si="2"/>
        <v>49644.693965843755</v>
      </c>
      <c r="AE12">
        <f t="shared" si="3"/>
        <v>55457.854421021802</v>
      </c>
      <c r="AF12">
        <f t="shared" si="4"/>
        <v>-2772.8927210510901</v>
      </c>
      <c r="AG12">
        <f t="shared" si="5"/>
        <v>-9.4453531173406926</v>
      </c>
      <c r="AH12">
        <f t="shared" si="6"/>
        <v>-24695.513841591652</v>
      </c>
      <c r="AI12">
        <f t="shared" si="7"/>
        <v>27980.00250526172</v>
      </c>
      <c r="AJ12">
        <f t="shared" si="8"/>
        <v>1342.4366362649234</v>
      </c>
      <c r="AK12">
        <f t="shared" si="32"/>
        <v>8871.2209382889341</v>
      </c>
      <c r="AL12">
        <f t="shared" si="9"/>
        <v>38193.660079815578</v>
      </c>
      <c r="AN12">
        <f t="shared" si="10"/>
        <v>26487.597391063719</v>
      </c>
      <c r="AO12">
        <f t="shared" si="11"/>
        <v>-1324.3798695531859</v>
      </c>
      <c r="AP12">
        <f t="shared" si="12"/>
        <v>-4.5112583817111052</v>
      </c>
      <c r="AQ12">
        <f t="shared" si="13"/>
        <v>-11794.989813986907</v>
      </c>
      <c r="AR12">
        <f t="shared" si="14"/>
        <v>13363.716449141913</v>
      </c>
      <c r="AS12">
        <f t="shared" si="15"/>
        <v>641.17015552842213</v>
      </c>
      <c r="AT12">
        <f t="shared" si="16"/>
        <v>4237.0432652638201</v>
      </c>
      <c r="AU12">
        <f t="shared" si="17"/>
        <v>18241.929869934156</v>
      </c>
      <c r="AW12">
        <v>9</v>
      </c>
      <c r="AX12">
        <f>(R12*SUMPRODUCT(K13:$K$23, X13:$X$23)-$AZ$3*SUMPRODUCT(K12:$K$22, W13:$W$23))/Z12</f>
        <v>65699.891456018231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3.466458E-2</v>
      </c>
      <c r="O13">
        <f t="shared" si="29"/>
        <v>73393.040117270619</v>
      </c>
      <c r="P13">
        <f t="shared" si="30"/>
        <v>3669.652005863531</v>
      </c>
      <c r="Q13" s="5">
        <f t="shared" si="31"/>
        <v>12.5</v>
      </c>
      <c r="R13">
        <f t="shared" si="0"/>
        <v>1000000</v>
      </c>
      <c r="S13">
        <f t="shared" si="1"/>
        <v>65594.186350579519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49644.693965843755</v>
      </c>
      <c r="AC13">
        <f t="shared" si="2"/>
        <v>47351.028324968844</v>
      </c>
      <c r="AE13">
        <f t="shared" si="3"/>
        <v>52980.852645605723</v>
      </c>
      <c r="AF13">
        <f t="shared" si="4"/>
        <v>-2649.0426322802859</v>
      </c>
      <c r="AG13">
        <f t="shared" si="5"/>
        <v>-9.0234803874029801</v>
      </c>
      <c r="AH13">
        <f t="shared" si="6"/>
        <v>-26193.535901144463</v>
      </c>
      <c r="AI13">
        <f t="shared" si="7"/>
        <v>24129.250631793566</v>
      </c>
      <c r="AJ13">
        <f t="shared" si="8"/>
        <v>2293.6656408749113</v>
      </c>
      <c r="AK13">
        <f t="shared" si="32"/>
        <v>8554.9894454975092</v>
      </c>
      <c r="AL13">
        <f t="shared" si="9"/>
        <v>34977.905718165988</v>
      </c>
      <c r="AN13">
        <f t="shared" si="10"/>
        <v>23309.910902459316</v>
      </c>
      <c r="AO13">
        <f t="shared" si="11"/>
        <v>-1165.4955451229657</v>
      </c>
      <c r="AP13">
        <f t="shared" si="12"/>
        <v>-3.9700479202819707</v>
      </c>
      <c r="AQ13">
        <f t="shared" si="13"/>
        <v>-11524.332991773548</v>
      </c>
      <c r="AR13">
        <f t="shared" si="14"/>
        <v>10616.112317642521</v>
      </c>
      <c r="AS13">
        <f t="shared" si="15"/>
        <v>1009.1408321881901</v>
      </c>
      <c r="AT13">
        <f t="shared" si="16"/>
        <v>3763.9266223203472</v>
      </c>
      <c r="AU13">
        <f t="shared" si="17"/>
        <v>15389.179772151057</v>
      </c>
      <c r="AW13">
        <v>10</v>
      </c>
      <c r="AX13">
        <f>(R13*SUMPRODUCT(K14:$K$23, X14:$X$23)-$AZ$3*SUMPRODUCT(K13:$K$22, W14:$W$23))/Z13</f>
        <v>65594.186350579519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3.8375247000000001E-2</v>
      </c>
      <c r="O14">
        <f t="shared" si="29"/>
        <v>73393.040117270619</v>
      </c>
      <c r="P14">
        <f t="shared" si="30"/>
        <v>3669.652005863531</v>
      </c>
      <c r="Q14" s="5">
        <f t="shared" si="31"/>
        <v>12.5</v>
      </c>
      <c r="R14">
        <f t="shared" si="0"/>
        <v>1000000</v>
      </c>
      <c r="S14">
        <f t="shared" si="1"/>
        <v>64409.972202214267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47351.028324968844</v>
      </c>
      <c r="AC14">
        <f t="shared" si="2"/>
        <v>44246.905981074386</v>
      </c>
      <c r="AE14">
        <f t="shared" si="3"/>
        <v>50417.890812603939</v>
      </c>
      <c r="AF14">
        <f t="shared" si="4"/>
        <v>-2520.8945406301968</v>
      </c>
      <c r="AG14">
        <f t="shared" si="5"/>
        <v>-8.5869672948627045</v>
      </c>
      <c r="AH14">
        <f t="shared" si="6"/>
        <v>-27702.263093299603</v>
      </c>
      <c r="AI14">
        <f t="shared" si="7"/>
        <v>20186.14621137928</v>
      </c>
      <c r="AJ14">
        <f t="shared" si="8"/>
        <v>3104.122343894458</v>
      </c>
      <c r="AK14">
        <f t="shared" si="32"/>
        <v>8150.3734647603778</v>
      </c>
      <c r="AL14">
        <f t="shared" si="9"/>
        <v>31440.642020034116</v>
      </c>
      <c r="AN14">
        <f t="shared" si="10"/>
        <v>20433.770466211165</v>
      </c>
      <c r="AO14">
        <f t="shared" si="11"/>
        <v>-1021.6885233105583</v>
      </c>
      <c r="AP14">
        <f t="shared" si="12"/>
        <v>-3.4801955392434336</v>
      </c>
      <c r="AQ14">
        <f t="shared" si="13"/>
        <v>-11227.397186190256</v>
      </c>
      <c r="AR14">
        <f t="shared" si="14"/>
        <v>8181.2045611711101</v>
      </c>
      <c r="AS14">
        <f t="shared" si="15"/>
        <v>1258.0638033814812</v>
      </c>
      <c r="AT14">
        <f t="shared" si="16"/>
        <v>3303.2492614938551</v>
      </c>
      <c r="AU14">
        <f t="shared" si="17"/>
        <v>12742.517626046447</v>
      </c>
      <c r="AW14">
        <v>11</v>
      </c>
      <c r="AX14">
        <f>(R14*SUMPRODUCT(K15:$K$23, X15:$X$23)-$AZ$3*SUMPRODUCT(K14:$K$22, W15:$W$23))/Z14</f>
        <v>64409.972202214267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4.2655799000000001E-2</v>
      </c>
      <c r="O15">
        <f t="shared" si="29"/>
        <v>73393.040117270619</v>
      </c>
      <c r="P15">
        <f t="shared" si="30"/>
        <v>3669.652005863531</v>
      </c>
      <c r="Q15" s="5">
        <f t="shared" si="31"/>
        <v>12.5</v>
      </c>
      <c r="R15">
        <f t="shared" si="0"/>
        <v>1000000</v>
      </c>
      <c r="S15">
        <f t="shared" si="1"/>
        <v>62121.829793429817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44246.905981074386</v>
      </c>
      <c r="AC15">
        <f t="shared" si="2"/>
        <v>40427.960821515509</v>
      </c>
      <c r="AE15">
        <f t="shared" si="3"/>
        <v>47763.096487971525</v>
      </c>
      <c r="AF15">
        <f t="shared" si="4"/>
        <v>-2388.1548243985762</v>
      </c>
      <c r="AG15">
        <f t="shared" si="5"/>
        <v>-8.1348136709648404</v>
      </c>
      <c r="AH15">
        <f t="shared" si="6"/>
        <v>-29302.716075938981</v>
      </c>
      <c r="AI15">
        <f t="shared" si="7"/>
        <v>16064.090773963006</v>
      </c>
      <c r="AJ15">
        <f t="shared" si="8"/>
        <v>3818.9451595588762</v>
      </c>
      <c r="AK15">
        <f t="shared" si="32"/>
        <v>7668.9415029524735</v>
      </c>
      <c r="AL15">
        <f t="shared" si="9"/>
        <v>27551.977436474357</v>
      </c>
      <c r="AN15">
        <f t="shared" si="10"/>
        <v>17831.935255884204</v>
      </c>
      <c r="AO15">
        <f t="shared" si="11"/>
        <v>-891.59676279421024</v>
      </c>
      <c r="AP15">
        <f t="shared" si="12"/>
        <v>-3.0370616933485031</v>
      </c>
      <c r="AQ15">
        <f t="shared" si="13"/>
        <v>-10939.913328678169</v>
      </c>
      <c r="AR15">
        <f t="shared" si="14"/>
        <v>5997.3881027184771</v>
      </c>
      <c r="AS15">
        <f t="shared" si="15"/>
        <v>1425.7698482378773</v>
      </c>
      <c r="AT15">
        <f t="shared" si="16"/>
        <v>2863.1323849836854</v>
      </c>
      <c r="AU15">
        <f t="shared" si="17"/>
        <v>10286.290335940041</v>
      </c>
      <c r="AW15">
        <v>12</v>
      </c>
      <c r="AX15">
        <f>(R15*SUMPRODUCT(K16:$K$23, X16:$X$23)-$AZ$3*SUMPRODUCT(K15:$K$22, W16:$W$23))/Z15</f>
        <v>62121.829793429817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4.7231987000000003E-2</v>
      </c>
      <c r="O16">
        <f t="shared" si="29"/>
        <v>73393.040117270619</v>
      </c>
      <c r="P16">
        <f t="shared" si="30"/>
        <v>3669.652005863531</v>
      </c>
      <c r="Q16" s="5">
        <f t="shared" si="31"/>
        <v>12.5</v>
      </c>
      <c r="R16">
        <f t="shared" si="0"/>
        <v>1000000</v>
      </c>
      <c r="S16">
        <f t="shared" si="1"/>
        <v>58791.779119394167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40427.960821515509</v>
      </c>
      <c r="AC16">
        <f t="shared" si="2"/>
        <v>36071.07110187145</v>
      </c>
      <c r="AE16">
        <f t="shared" si="3"/>
        <v>45029.519570692188</v>
      </c>
      <c r="AF16">
        <f t="shared" si="4"/>
        <v>-2251.4759785346096</v>
      </c>
      <c r="AG16">
        <f t="shared" si="5"/>
        <v>-7.6692421207007584</v>
      </c>
      <c r="AH16">
        <f t="shared" si="6"/>
        <v>-30737.873084354695</v>
      </c>
      <c r="AI16">
        <f t="shared" si="7"/>
        <v>12032.501265682185</v>
      </c>
      <c r="AJ16">
        <f t="shared" si="8"/>
        <v>4356.8897196440594</v>
      </c>
      <c r="AK16">
        <f t="shared" si="32"/>
        <v>7119.937797678007</v>
      </c>
      <c r="AL16">
        <f t="shared" si="9"/>
        <v>23509.328783004254</v>
      </c>
      <c r="AN16">
        <f t="shared" si="10"/>
        <v>15486.222140566333</v>
      </c>
      <c r="AO16">
        <f t="shared" si="11"/>
        <v>-774.31110702831677</v>
      </c>
      <c r="AP16">
        <f t="shared" si="12"/>
        <v>-2.6375495067076131</v>
      </c>
      <c r="AQ16">
        <f t="shared" si="13"/>
        <v>-10571.143890743811</v>
      </c>
      <c r="AR16">
        <f t="shared" si="14"/>
        <v>4138.1295932874982</v>
      </c>
      <c r="AS16">
        <f t="shared" si="15"/>
        <v>1498.3895605289158</v>
      </c>
      <c r="AT16">
        <f t="shared" si="16"/>
        <v>2448.6367923325665</v>
      </c>
      <c r="AU16">
        <f t="shared" si="17"/>
        <v>8085.1559461489815</v>
      </c>
      <c r="AW16">
        <v>13</v>
      </c>
      <c r="AX16">
        <f>(R16*SUMPRODUCT(K17:$K$23, X17:$X$23)-$AZ$3*SUMPRODUCT(K16:$K$22, W17:$W$23))/Z16</f>
        <v>58791.779119394167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5.2092880000000001E-2</v>
      </c>
      <c r="O17">
        <f t="shared" si="29"/>
        <v>73393.040117270619</v>
      </c>
      <c r="P17">
        <f t="shared" si="30"/>
        <v>3669.652005863531</v>
      </c>
      <c r="Q17" s="5">
        <f t="shared" si="31"/>
        <v>12.5</v>
      </c>
      <c r="R17">
        <f t="shared" si="0"/>
        <v>1000000</v>
      </c>
      <c r="S17">
        <f t="shared" si="1"/>
        <v>54466.723543693319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36071.07110187145</v>
      </c>
      <c r="AC17">
        <f t="shared" si="2"/>
        <v>31342.49170248345</v>
      </c>
      <c r="AE17">
        <f t="shared" si="3"/>
        <v>42233.507015531548</v>
      </c>
      <c r="AF17">
        <f t="shared" si="4"/>
        <v>-2111.6753507765775</v>
      </c>
      <c r="AG17">
        <f t="shared" si="5"/>
        <v>-7.193036790009141</v>
      </c>
      <c r="AH17">
        <f t="shared" si="6"/>
        <v>-31961.032758768812</v>
      </c>
      <c r="AI17">
        <f t="shared" si="7"/>
        <v>8153.6058691961553</v>
      </c>
      <c r="AJ17">
        <f t="shared" si="8"/>
        <v>4728.5793993879997</v>
      </c>
      <c r="AK17">
        <f t="shared" si="32"/>
        <v>6519.8266897402227</v>
      </c>
      <c r="AL17">
        <f t="shared" si="9"/>
        <v>19402.01195832438</v>
      </c>
      <c r="AN17">
        <f t="shared" si="10"/>
        <v>13379.73415582487</v>
      </c>
      <c r="AO17">
        <f t="shared" si="11"/>
        <v>-668.98670779124359</v>
      </c>
      <c r="AP17">
        <f t="shared" si="12"/>
        <v>-2.2787811580032225</v>
      </c>
      <c r="AQ17">
        <f t="shared" si="13"/>
        <v>-10125.375605219664</v>
      </c>
      <c r="AR17">
        <f t="shared" si="14"/>
        <v>2583.0930616559617</v>
      </c>
      <c r="AS17">
        <f t="shared" si="15"/>
        <v>1498.031770727795</v>
      </c>
      <c r="AT17">
        <f t="shared" si="16"/>
        <v>2065.5056616230181</v>
      </c>
      <c r="AU17">
        <f t="shared" si="17"/>
        <v>6146.6304940067757</v>
      </c>
      <c r="AW17">
        <v>14</v>
      </c>
      <c r="AX17">
        <f>(R17*SUMPRODUCT(K18:$K$23, X18:$X$23)-$AZ$3*SUMPRODUCT(K17:$K$22, W18:$W$23))/Z17</f>
        <v>54466.723543693319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5.7568810999999998E-2</v>
      </c>
      <c r="O18">
        <f t="shared" si="29"/>
        <v>73393.040117270619</v>
      </c>
      <c r="P18">
        <f t="shared" si="30"/>
        <v>3669.652005863531</v>
      </c>
      <c r="Q18" s="5">
        <f t="shared" si="31"/>
        <v>12.5</v>
      </c>
      <c r="R18">
        <f t="shared" si="0"/>
        <v>1000000</v>
      </c>
      <c r="S18">
        <f t="shared" si="1"/>
        <v>49085.798828718391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31342.49170248345</v>
      </c>
      <c r="AC18">
        <f t="shared" si="2"/>
        <v>26337.522739636843</v>
      </c>
      <c r="AE18">
        <f t="shared" si="3"/>
        <v>39379.839162131924</v>
      </c>
      <c r="AF18">
        <f t="shared" si="4"/>
        <v>-1968.9919581065965</v>
      </c>
      <c r="AG18">
        <f t="shared" si="5"/>
        <v>-6.7070118466289674</v>
      </c>
      <c r="AH18">
        <f t="shared" si="6"/>
        <v>-33127.566038406636</v>
      </c>
      <c r="AI18">
        <f t="shared" si="7"/>
        <v>4276.5741537720605</v>
      </c>
      <c r="AJ18">
        <f t="shared" si="8"/>
        <v>5004.9689628466076</v>
      </c>
      <c r="AK18">
        <f t="shared" si="32"/>
        <v>5883.2232102299567</v>
      </c>
      <c r="AL18">
        <f t="shared" si="9"/>
        <v>15164.766326848625</v>
      </c>
      <c r="AN18">
        <f t="shared" si="10"/>
        <v>11492.286473852168</v>
      </c>
      <c r="AO18">
        <f t="shared" si="11"/>
        <v>-574.61432369260842</v>
      </c>
      <c r="AP18">
        <f t="shared" si="12"/>
        <v>-1.9573188505833266</v>
      </c>
      <c r="AQ18">
        <f t="shared" si="13"/>
        <v>-9667.6748101328267</v>
      </c>
      <c r="AR18">
        <f t="shared" si="14"/>
        <v>1248.040021176148</v>
      </c>
      <c r="AS18">
        <f t="shared" si="15"/>
        <v>1460.6087362866231</v>
      </c>
      <c r="AT18">
        <f t="shared" si="16"/>
        <v>1716.9111900943205</v>
      </c>
      <c r="AU18">
        <f t="shared" si="17"/>
        <v>4425.5599475570916</v>
      </c>
      <c r="AW18">
        <v>15</v>
      </c>
      <c r="AX18">
        <f>(R18*SUMPRODUCT(K19:$K$23, X19:$X$23)-$AZ$3*SUMPRODUCT(K18:$K$22, W19:$W$23))/Z18</f>
        <v>49085.798828718391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6.3742958000000002E-2</v>
      </c>
      <c r="O19">
        <f t="shared" si="29"/>
        <v>73393.040117270619</v>
      </c>
      <c r="P19">
        <f t="shared" si="30"/>
        <v>3669.652005863531</v>
      </c>
      <c r="Q19" s="5">
        <f t="shared" si="31"/>
        <v>12.5</v>
      </c>
      <c r="R19">
        <f t="shared" si="0"/>
        <v>1000000</v>
      </c>
      <c r="S19">
        <f t="shared" si="1"/>
        <v>42551.912056108828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26337.522739636843</v>
      </c>
      <c r="AC19">
        <f t="shared" si="2"/>
        <v>21148.01758963734</v>
      </c>
      <c r="AE19">
        <f t="shared" si="3"/>
        <v>36475.853336752072</v>
      </c>
      <c r="AF19">
        <f t="shared" si="4"/>
        <v>-1823.7926668376037</v>
      </c>
      <c r="AG19">
        <f t="shared" si="5"/>
        <v>-6.2124169537175042</v>
      </c>
      <c r="AH19">
        <f t="shared" si="6"/>
        <v>-34201.981955613817</v>
      </c>
      <c r="AI19">
        <f t="shared" si="7"/>
        <v>443.8662973469327</v>
      </c>
      <c r="AJ19">
        <f t="shared" si="8"/>
        <v>5189.5051499995025</v>
      </c>
      <c r="AK19">
        <f t="shared" si="32"/>
        <v>5218.8786523553063</v>
      </c>
      <c r="AL19">
        <f t="shared" si="9"/>
        <v>10852.250099701741</v>
      </c>
      <c r="AN19">
        <f t="shared" si="10"/>
        <v>9805.7345680950257</v>
      </c>
      <c r="AO19">
        <f t="shared" si="11"/>
        <v>-490.28672840475133</v>
      </c>
      <c r="AP19">
        <f t="shared" si="12"/>
        <v>-1.6700722834936041</v>
      </c>
      <c r="AQ19">
        <f t="shared" si="13"/>
        <v>-9194.4540313635243</v>
      </c>
      <c r="AR19">
        <f t="shared" si="14"/>
        <v>119.32373604325711</v>
      </c>
      <c r="AS19">
        <f t="shared" si="15"/>
        <v>1395.0848406714319</v>
      </c>
      <c r="AT19">
        <f t="shared" si="16"/>
        <v>1402.9812636770075</v>
      </c>
      <c r="AU19">
        <f t="shared" si="17"/>
        <v>2917.3898403916965</v>
      </c>
      <c r="AW19">
        <v>16</v>
      </c>
      <c r="AX19">
        <f>(R19*SUMPRODUCT(K20:$K$23, X20:$X$23)-$AZ$3*SUMPRODUCT(K19:$K$22, W20:$W$23))/Z19</f>
        <v>42551.912056108828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7.0809242999999994E-2</v>
      </c>
      <c r="O20">
        <f t="shared" si="29"/>
        <v>73393.040117270619</v>
      </c>
      <c r="P20">
        <f t="shared" si="30"/>
        <v>3669.652005863531</v>
      </c>
      <c r="Q20" s="5">
        <f t="shared" si="31"/>
        <v>12.5</v>
      </c>
      <c r="R20">
        <f t="shared" si="0"/>
        <v>1000000</v>
      </c>
      <c r="S20">
        <f t="shared" si="1"/>
        <v>34696.411712249123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21148.01758963734</v>
      </c>
      <c r="AC20">
        <f t="shared" si="2"/>
        <v>15850.420725553377</v>
      </c>
      <c r="AE20">
        <f t="shared" si="3"/>
        <v>33528.267240830115</v>
      </c>
      <c r="AF20">
        <f t="shared" si="4"/>
        <v>-1676.4133620415059</v>
      </c>
      <c r="AG20">
        <f t="shared" si="5"/>
        <v>-5.710396242487227</v>
      </c>
      <c r="AH20">
        <f t="shared" si="6"/>
        <v>-35191.723335448201</v>
      </c>
      <c r="AI20">
        <f t="shared" si="7"/>
        <v>-3345.5798529020794</v>
      </c>
      <c r="AJ20">
        <f t="shared" si="8"/>
        <v>5297.5968640839637</v>
      </c>
      <c r="AK20">
        <f t="shared" si="32"/>
        <v>4535.1990015532083</v>
      </c>
      <c r="AL20">
        <f t="shared" si="9"/>
        <v>6487.2160127350926</v>
      </c>
      <c r="AN20">
        <f t="shared" si="10"/>
        <v>8302.8644680567213</v>
      </c>
      <c r="AO20">
        <f t="shared" si="11"/>
        <v>-415.14322340283616</v>
      </c>
      <c r="AP20">
        <f t="shared" si="12"/>
        <v>-1.4141096442506744</v>
      </c>
      <c r="AQ20">
        <f t="shared" si="13"/>
        <v>-8714.7989829832077</v>
      </c>
      <c r="AR20">
        <f t="shared" si="14"/>
        <v>-828.49184797357179</v>
      </c>
      <c r="AS20">
        <f t="shared" si="15"/>
        <v>1311.8849373559945</v>
      </c>
      <c r="AT20">
        <f t="shared" si="16"/>
        <v>1123.0864504595306</v>
      </c>
      <c r="AU20">
        <f t="shared" si="17"/>
        <v>1606.4795398419535</v>
      </c>
      <c r="AW20">
        <v>17</v>
      </c>
      <c r="AX20">
        <f>(R20*SUMPRODUCT(K21:$K$23, X21:$X$23)-$AZ$3*SUMPRODUCT(K20:$K$22, W21:$W$23))/Z20</f>
        <v>34696.411712249123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7.8963489999999997E-2</v>
      </c>
      <c r="O21">
        <f t="shared" si="29"/>
        <v>73393.040117270619</v>
      </c>
      <c r="P21">
        <f t="shared" si="30"/>
        <v>3669.652005863531</v>
      </c>
      <c r="Q21" s="5">
        <f t="shared" si="31"/>
        <v>12.5</v>
      </c>
      <c r="R21">
        <f t="shared" si="0"/>
        <v>1000000</v>
      </c>
      <c r="S21">
        <f t="shared" si="1"/>
        <v>25264.860698417313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15850.420725553377</v>
      </c>
      <c r="AC21">
        <f t="shared" si="2"/>
        <v>10514.991395595534</v>
      </c>
      <c r="AE21">
        <f t="shared" si="3"/>
        <v>30545.475573433199</v>
      </c>
      <c r="AF21">
        <f t="shared" si="4"/>
        <v>-1527.27377867166</v>
      </c>
      <c r="AG21">
        <f t="shared" si="5"/>
        <v>-5.2023794634726768</v>
      </c>
      <c r="AH21">
        <f t="shared" si="6"/>
        <v>-36073.025327174219</v>
      </c>
      <c r="AI21">
        <f t="shared" si="7"/>
        <v>-7060.0259118761533</v>
      </c>
      <c r="AJ21">
        <f t="shared" si="8"/>
        <v>5335.4293299578421</v>
      </c>
      <c r="AK21">
        <f t="shared" si="32"/>
        <v>3839.4080290633474</v>
      </c>
      <c r="AL21">
        <f t="shared" si="9"/>
        <v>2114.8114471450363</v>
      </c>
      <c r="AN21">
        <f t="shared" si="10"/>
        <v>6967.9639894077791</v>
      </c>
      <c r="AO21">
        <f t="shared" si="11"/>
        <v>-348.39819947038899</v>
      </c>
      <c r="AP21">
        <f t="shared" si="12"/>
        <v>-1.1867548983994363</v>
      </c>
      <c r="AQ21">
        <f t="shared" si="13"/>
        <v>-8228.8959903233645</v>
      </c>
      <c r="AR21">
        <f t="shared" si="14"/>
        <v>-1610.516955284374</v>
      </c>
      <c r="AS21">
        <f t="shared" si="15"/>
        <v>1217.1059294788304</v>
      </c>
      <c r="AT21">
        <f t="shared" si="16"/>
        <v>875.83697372270376</v>
      </c>
      <c r="AU21">
        <f t="shared" si="17"/>
        <v>482.42594791715993</v>
      </c>
      <c r="AW21">
        <v>18</v>
      </c>
      <c r="AX21">
        <f>(R21*SUMPRODUCT(K22:$K$23, X22:$X$23)-$AZ$3*SUMPRODUCT(K21:$K$22, W22:$W$23))/Z21</f>
        <v>25264.860698417313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8.8363973999999998E-2</v>
      </c>
      <c r="O22">
        <f t="shared" si="29"/>
        <v>73393.040117270619</v>
      </c>
      <c r="P22">
        <f t="shared" si="30"/>
        <v>3669.652005863531</v>
      </c>
      <c r="Q22" s="5">
        <f t="shared" si="31"/>
        <v>12.5</v>
      </c>
      <c r="R22">
        <f t="shared" si="0"/>
        <v>1000000</v>
      </c>
      <c r="S22">
        <f t="shared" si="1"/>
        <v>13897.945773356703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10514.991395595534</v>
      </c>
      <c r="AC22">
        <f t="shared" si="2"/>
        <v>5215.2349995432523</v>
      </c>
      <c r="AE22">
        <f t="shared" si="3"/>
        <v>27540.901208310377</v>
      </c>
      <c r="AF22">
        <f t="shared" si="4"/>
        <v>-1377.0450604155189</v>
      </c>
      <c r="AG22">
        <f t="shared" si="5"/>
        <v>-4.6906527451895164</v>
      </c>
      <c r="AH22">
        <f t="shared" si="6"/>
        <v>-36776.233891874683</v>
      </c>
      <c r="AI22">
        <f t="shared" si="7"/>
        <v>-10617.068396725015</v>
      </c>
      <c r="AJ22">
        <f t="shared" si="8"/>
        <v>5299.7563960522821</v>
      </c>
      <c r="AK22">
        <f t="shared" si="32"/>
        <v>3138.6089842964734</v>
      </c>
      <c r="AL22">
        <f t="shared" si="9"/>
        <v>-2178.7030163762597</v>
      </c>
      <c r="AN22">
        <f t="shared" si="10"/>
        <v>5787.3443082626964</v>
      </c>
      <c r="AO22">
        <f t="shared" si="11"/>
        <v>-289.36721541313483</v>
      </c>
      <c r="AP22">
        <f t="shared" si="12"/>
        <v>-0.98567662189347649</v>
      </c>
      <c r="AQ22">
        <f t="shared" si="13"/>
        <v>-7728.0233600073998</v>
      </c>
      <c r="AR22">
        <f t="shared" si="14"/>
        <v>-2231.031943779732</v>
      </c>
      <c r="AS22">
        <f t="shared" si="15"/>
        <v>1113.6714365983407</v>
      </c>
      <c r="AT22">
        <f t="shared" si="16"/>
        <v>659.53581924361163</v>
      </c>
      <c r="AU22">
        <f t="shared" si="17"/>
        <v>-457.82468793777957</v>
      </c>
      <c r="AW22">
        <v>19</v>
      </c>
      <c r="AX22">
        <f>(R22*SUMPRODUCT(K23:$K$23, X23:$X$23)-$AZ$3*SUMPRODUCT(K22:$K$22, W23:$W$23))/Z22</f>
        <v>13897.945773356703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9.9562517000000003E-2</v>
      </c>
      <c r="O23">
        <f t="shared" si="29"/>
        <v>73393.040117270619</v>
      </c>
      <c r="P23">
        <f t="shared" si="30"/>
        <v>3669.652005863531</v>
      </c>
      <c r="Q23" s="5">
        <f t="shared" si="31"/>
        <v>12.5</v>
      </c>
      <c r="R23">
        <f t="shared" si="0"/>
        <v>1000000</v>
      </c>
      <c r="S23">
        <f t="shared" si="1"/>
        <v>15607.997235844916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5215.2349995432523</v>
      </c>
      <c r="AC23">
        <f t="shared" si="2"/>
        <v>5215.2349995432523</v>
      </c>
      <c r="AE23">
        <f t="shared" si="3"/>
        <v>24523.450751479551</v>
      </c>
      <c r="AF23">
        <f t="shared" si="4"/>
        <v>-1226.1725375739775</v>
      </c>
      <c r="AG23">
        <f t="shared" si="5"/>
        <v>-4.1767330240535934</v>
      </c>
      <c r="AH23">
        <f t="shared" si="6"/>
        <v>-37361.055494722234</v>
      </c>
      <c r="AI23">
        <f t="shared" si="7"/>
        <v>-14067.954013840714</v>
      </c>
      <c r="AJ23">
        <f t="shared" si="8"/>
        <v>0</v>
      </c>
      <c r="AK23">
        <f t="shared" si="32"/>
        <v>2439.8157556748165</v>
      </c>
      <c r="AL23">
        <f t="shared" si="9"/>
        <v>-11628.138258165898</v>
      </c>
      <c r="AN23">
        <f t="shared" si="10"/>
        <v>4747.0621877021395</v>
      </c>
      <c r="AO23">
        <f t="shared" si="11"/>
        <v>-237.35310938510696</v>
      </c>
      <c r="AP23">
        <f t="shared" si="12"/>
        <v>-0.8085000601073814</v>
      </c>
      <c r="AQ23">
        <f t="shared" si="13"/>
        <v>-7232.0676086311769</v>
      </c>
      <c r="AR23">
        <f t="shared" si="14"/>
        <v>-2723.1670303742521</v>
      </c>
      <c r="AS23">
        <f t="shared" si="15"/>
        <v>0</v>
      </c>
      <c r="AT23">
        <f t="shared" si="16"/>
        <v>472.2808888559486</v>
      </c>
      <c r="AU23">
        <f t="shared" si="17"/>
        <v>-2250.8861415183037</v>
      </c>
      <c r="AW23">
        <v>20</v>
      </c>
      <c r="AX23">
        <f>(R23*SUMPRODUCT(K$23:$K24, X$23:$X24)-$AZ$3*SUMPRODUCT(K$22:$K23, W$23:$W24))/Z23</f>
        <v>15607.997235844916</v>
      </c>
    </row>
    <row r="25" spans="5:50" x14ac:dyDescent="0.25">
      <c r="AN25" s="6">
        <f t="shared" ref="AN25:AU25" si="33">SUM(AN3:AN23)</f>
        <v>542819.80669282458</v>
      </c>
      <c r="AO25" s="6">
        <f t="shared" si="33"/>
        <v>-82185.770422594214</v>
      </c>
      <c r="AP25" s="6">
        <f t="shared" si="33"/>
        <v>-704.90780217964073</v>
      </c>
      <c r="AQ25" s="6">
        <f t="shared" si="33"/>
        <v>-210559.99997359121</v>
      </c>
      <c r="AR25" s="6">
        <f t="shared" si="33"/>
        <v>249369.12849445967</v>
      </c>
      <c r="AS25" s="6">
        <f t="shared" si="33"/>
        <v>-27188.037086419026</v>
      </c>
      <c r="AT25" s="6">
        <f t="shared" si="33"/>
        <v>64338.917745228762</v>
      </c>
      <c r="AU25" s="7">
        <f t="shared" si="33"/>
        <v>286520.00915326935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8" priority="1" operator="lessThan">
      <formula>0</formula>
    </cfRule>
  </conditionalFormatting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0FEC6-03EA-4FDF-BF58-49685602E530}">
  <sheetPr codeName="Sheet69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0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'T.26.04.F'!C3*(1+C12)</f>
        <v>4218.5025431421</v>
      </c>
      <c r="K3">
        <v>1</v>
      </c>
      <c r="L3" s="2">
        <v>0</v>
      </c>
      <c r="O3">
        <f>$C$3</f>
        <v>4218.5025431421</v>
      </c>
      <c r="P3">
        <f>O3*B5</f>
        <v>3374.8020345136802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4218.5025431421</v>
      </c>
      <c r="AF3">
        <f t="shared" ref="AF3:AF23" si="4">-$Z3*P3</f>
        <v>-3374.8020345136802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218.74353792841976</v>
      </c>
      <c r="AJ3">
        <f t="shared" ref="AJ3:AJ23" si="8">AB3-AC3</f>
        <v>0</v>
      </c>
      <c r="AL3">
        <f t="shared" ref="AL3:AL23" si="9">SUM(AI3:AK3)</f>
        <v>218.74353792841976</v>
      </c>
      <c r="AN3">
        <f t="shared" ref="AN3:AN23" si="10">AE3*$K3</f>
        <v>4218.5025431421</v>
      </c>
      <c r="AO3">
        <f t="shared" ref="AO3:AO23" si="11">AF3*$K3</f>
        <v>-3374.8020345136802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218.74353792841976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218.74353792841976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2541.7187637901889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Mortalities!B2:B21</f>
        <v>1.2139029999999999E-3</v>
      </c>
      <c r="R4">
        <f t="shared" si="0"/>
        <v>2000000</v>
      </c>
      <c r="S4">
        <f t="shared" si="1"/>
        <v>308.74670376477422</v>
      </c>
      <c r="U4">
        <f t="shared" ref="U4:U23" si="21">M4</f>
        <v>1.2139029999999999E-3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1.2139029999999999E-3</v>
      </c>
      <c r="Y4">
        <f t="shared" ref="Y4:Y23" si="25">V4*W4</f>
        <v>0.01</v>
      </c>
      <c r="Z4">
        <f t="shared" ref="Z4:Z23" si="26">MAX(0, W4-X4-Y4)</f>
        <v>0.98878609699999997</v>
      </c>
      <c r="AB4">
        <f t="shared" ref="AB4:AB23" si="27">AC3</f>
        <v>0</v>
      </c>
      <c r="AC4">
        <f t="shared" si="2"/>
        <v>305.28444817718628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-305.28444817718628</v>
      </c>
      <c r="AK4">
        <f>G4*MAX(0, SUM(AB4, AE4:AF4))</f>
        <v>0</v>
      </c>
      <c r="AL4">
        <f t="shared" si="9"/>
        <v>-2733.0904481771859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-2236.4343156129958</v>
      </c>
      <c r="AR4">
        <f t="shared" si="14"/>
        <v>-2236.4343156129958</v>
      </c>
      <c r="AS4">
        <f t="shared" si="15"/>
        <v>-281.22041708704762</v>
      </c>
      <c r="AT4">
        <f t="shared" si="16"/>
        <v>0</v>
      </c>
      <c r="AU4">
        <f t="shared" si="17"/>
        <v>-2517.654732700043</v>
      </c>
      <c r="AW4">
        <v>1</v>
      </c>
      <c r="AX4">
        <f>(R4*SUMPRODUCT(K5:$K$23, X5:$X$23)-$AZ$3*SUMPRODUCT(K4:$K$22, W5:$W$23))/Z4</f>
        <v>308.74670376477422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1.221979E-3</v>
      </c>
      <c r="O5">
        <f t="shared" ref="O5:O23" si="29">$C$3</f>
        <v>4218.5025431421</v>
      </c>
      <c r="P5">
        <f t="shared" ref="P5:P23" si="30">O5*$C$5</f>
        <v>210.92512715710501</v>
      </c>
      <c r="Q5" s="5">
        <f t="shared" ref="Q5:Q23" si="31">$C$8</f>
        <v>12.5</v>
      </c>
      <c r="R5">
        <f t="shared" si="0"/>
        <v>2000000</v>
      </c>
      <c r="S5">
        <f t="shared" si="1"/>
        <v>582.80130764907403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305.28444817718628</v>
      </c>
      <c r="AC5">
        <f t="shared" si="2"/>
        <v>569.79898727059117</v>
      </c>
      <c r="AE5">
        <f t="shared" si="3"/>
        <v>4124.3875834405926</v>
      </c>
      <c r="AF5">
        <f t="shared" si="4"/>
        <v>-206.21937917202962</v>
      </c>
      <c r="AG5">
        <f t="shared" si="5"/>
        <v>-12.221124502299674</v>
      </c>
      <c r="AH5">
        <f t="shared" si="6"/>
        <v>-2416.5516920519262</v>
      </c>
      <c r="AI5">
        <f t="shared" si="7"/>
        <v>1489.3953877143372</v>
      </c>
      <c r="AJ5">
        <f t="shared" si="8"/>
        <v>-264.51453909340489</v>
      </c>
      <c r="AK5">
        <f>G5*SUM(AB5, AE5:AF5)</f>
        <v>295.64168567120248</v>
      </c>
      <c r="AL5">
        <f t="shared" si="9"/>
        <v>1520.5225342921349</v>
      </c>
      <c r="AN5">
        <f t="shared" si="10"/>
        <v>3499.8046575405274</v>
      </c>
      <c r="AO5">
        <f t="shared" si="11"/>
        <v>-174.99023287702636</v>
      </c>
      <c r="AP5">
        <f t="shared" si="12"/>
        <v>-10.370399868639586</v>
      </c>
      <c r="AQ5">
        <f t="shared" si="13"/>
        <v>-2050.597499853664</v>
      </c>
      <c r="AR5">
        <f t="shared" si="14"/>
        <v>1263.8465249411977</v>
      </c>
      <c r="AS5">
        <f t="shared" si="15"/>
        <v>-224.45737632010278</v>
      </c>
      <c r="AT5">
        <f t="shared" si="16"/>
        <v>250.87073596804476</v>
      </c>
      <c r="AU5">
        <f t="shared" si="17"/>
        <v>1290.2598845891398</v>
      </c>
      <c r="AW5">
        <v>2</v>
      </c>
      <c r="AX5">
        <f>(R5*SUMPRODUCT(K6:$K$23, X6:$X$23)-$AZ$3*SUMPRODUCT(K5:$K$22, W6:$W$23))/Z5</f>
        <v>582.80130764907403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1.231956E-3</v>
      </c>
      <c r="O6">
        <f t="shared" si="29"/>
        <v>4218.5025431421</v>
      </c>
      <c r="P6">
        <f t="shared" si="30"/>
        <v>210.92512715710501</v>
      </c>
      <c r="Q6" s="5">
        <f t="shared" si="31"/>
        <v>12.5</v>
      </c>
      <c r="R6">
        <f t="shared" si="0"/>
        <v>2000000</v>
      </c>
      <c r="S6">
        <f t="shared" si="1"/>
        <v>822.8738468485484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569.79898727059117</v>
      </c>
      <c r="AC6">
        <f t="shared" si="2"/>
        <v>795.47921588062673</v>
      </c>
      <c r="AE6">
        <f t="shared" si="3"/>
        <v>4078.0626435764416</v>
      </c>
      <c r="AF6">
        <f t="shared" si="4"/>
        <v>-203.90313217882209</v>
      </c>
      <c r="AG6">
        <f t="shared" si="5"/>
        <v>-12.083857369619324</v>
      </c>
      <c r="AH6">
        <f t="shared" si="6"/>
        <v>-2408.9420251768152</v>
      </c>
      <c r="AI6">
        <f t="shared" si="7"/>
        <v>1453.1336288511852</v>
      </c>
      <c r="AJ6">
        <f t="shared" si="8"/>
        <v>-225.68022861003556</v>
      </c>
      <c r="AK6">
        <f>G6*SUM(AB6, AE6:AF6)</f>
        <v>311.07709490677473</v>
      </c>
      <c r="AL6">
        <f t="shared" si="9"/>
        <v>1538.5304951479243</v>
      </c>
      <c r="AN6">
        <f t="shared" si="10"/>
        <v>3187.7216629221857</v>
      </c>
      <c r="AO6">
        <f t="shared" si="11"/>
        <v>-159.38608314610929</v>
      </c>
      <c r="AP6">
        <f t="shared" si="12"/>
        <v>-9.44565527198856</v>
      </c>
      <c r="AQ6">
        <f t="shared" si="13"/>
        <v>-1883.0109661202498</v>
      </c>
      <c r="AR6">
        <f t="shared" si="14"/>
        <v>1135.8789583838384</v>
      </c>
      <c r="AS6">
        <f t="shared" si="15"/>
        <v>-176.40870592476386</v>
      </c>
      <c r="AT6">
        <f t="shared" si="16"/>
        <v>243.16134423172426</v>
      </c>
      <c r="AU6">
        <f t="shared" si="17"/>
        <v>1202.6315966907987</v>
      </c>
      <c r="AW6">
        <v>3</v>
      </c>
      <c r="AX6">
        <f>(R6*SUMPRODUCT(K7:$K$23, X7:$X$23)-$AZ$3*SUMPRODUCT(K6:$K$22, W7:$W$23))/Z6</f>
        <v>822.8738468485484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1.2424070000000001E-3</v>
      </c>
      <c r="O7">
        <f t="shared" si="29"/>
        <v>4218.5025431421</v>
      </c>
      <c r="P7">
        <f t="shared" si="30"/>
        <v>210.92512715710501</v>
      </c>
      <c r="Q7" s="5">
        <f t="shared" si="31"/>
        <v>12.5</v>
      </c>
      <c r="R7">
        <f t="shared" si="0"/>
        <v>2000000</v>
      </c>
      <c r="S7">
        <f t="shared" si="1"/>
        <v>1032.0608908516272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795.47921588062673</v>
      </c>
      <c r="AC7">
        <f t="shared" si="2"/>
        <v>986.48555475569253</v>
      </c>
      <c r="AE7">
        <f t="shared" si="3"/>
        <v>4032.2154035658596</v>
      </c>
      <c r="AF7">
        <f t="shared" si="4"/>
        <v>-201.610770178293</v>
      </c>
      <c r="AG7">
        <f t="shared" si="5"/>
        <v>-11.948005726940114</v>
      </c>
      <c r="AH7">
        <f t="shared" si="6"/>
        <v>-2402.0910372826615</v>
      </c>
      <c r="AI7">
        <f t="shared" si="7"/>
        <v>1416.5655903779648</v>
      </c>
      <c r="AJ7">
        <f t="shared" si="8"/>
        <v>-191.00633887506581</v>
      </c>
      <c r="AK7">
        <f>G7*SUM(AB7, AE7:AF7)</f>
        <v>323.82586944877357</v>
      </c>
      <c r="AL7">
        <f t="shared" si="9"/>
        <v>1549.3851209516724</v>
      </c>
      <c r="AN7">
        <f t="shared" si="10"/>
        <v>2903.4369028113319</v>
      </c>
      <c r="AO7">
        <f t="shared" si="11"/>
        <v>-145.17184514056663</v>
      </c>
      <c r="AP7">
        <f t="shared" si="12"/>
        <v>-8.6032806461482618</v>
      </c>
      <c r="AQ7">
        <f t="shared" si="13"/>
        <v>-1729.6496004134956</v>
      </c>
      <c r="AR7">
        <f t="shared" si="14"/>
        <v>1020.0121766111215</v>
      </c>
      <c r="AS7">
        <f t="shared" si="15"/>
        <v>-137.5360186537452</v>
      </c>
      <c r="AT7">
        <f t="shared" si="16"/>
        <v>233.17404586348934</v>
      </c>
      <c r="AU7">
        <f t="shared" si="17"/>
        <v>1115.6502038208655</v>
      </c>
      <c r="AW7">
        <v>4</v>
      </c>
      <c r="AX7">
        <f>(R7*SUMPRODUCT(K8:$K$23, X8:$X$23)-$AZ$3*SUMPRODUCT(K7:$K$22, W8:$W$23))/Z7</f>
        <v>1032.0608908516272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1.255709E-3</v>
      </c>
      <c r="O8">
        <f t="shared" si="29"/>
        <v>4218.5025431421</v>
      </c>
      <c r="P8">
        <f t="shared" si="30"/>
        <v>210.92512715710501</v>
      </c>
      <c r="Q8" s="5">
        <f t="shared" si="31"/>
        <v>12.5</v>
      </c>
      <c r="R8">
        <f t="shared" si="0"/>
        <v>2000000</v>
      </c>
      <c r="S8">
        <f t="shared" si="1"/>
        <v>1210.0439575445207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986.48555475569253</v>
      </c>
      <c r="AC8">
        <f t="shared" si="2"/>
        <v>1143.590516765551</v>
      </c>
      <c r="AE8">
        <f t="shared" si="3"/>
        <v>3986.8299603580049</v>
      </c>
      <c r="AF8">
        <f t="shared" si="4"/>
        <v>-199.34149801790025</v>
      </c>
      <c r="AG8">
        <f t="shared" si="5"/>
        <v>-11.813522451347342</v>
      </c>
      <c r="AH8">
        <f t="shared" si="6"/>
        <v>-2400.5149317392388</v>
      </c>
      <c r="AI8">
        <f t="shared" si="7"/>
        <v>1375.1600081495185</v>
      </c>
      <c r="AJ8">
        <f t="shared" si="8"/>
        <v>-157.10496200985847</v>
      </c>
      <c r="AK8">
        <f t="shared" ref="AK8:AK23" si="32">G8*SUM(AB8:AB8, AE8:AF8)</f>
        <v>334.17818119670579</v>
      </c>
      <c r="AL8">
        <f t="shared" si="9"/>
        <v>1552.2332273363659</v>
      </c>
      <c r="AN8">
        <f t="shared" si="10"/>
        <v>2644.4694141634595</v>
      </c>
      <c r="AO8">
        <f t="shared" si="11"/>
        <v>-132.22347070817298</v>
      </c>
      <c r="AP8">
        <f t="shared" si="12"/>
        <v>-7.8359245582964574</v>
      </c>
      <c r="AQ8">
        <f t="shared" si="13"/>
        <v>-1592.2646258675811</v>
      </c>
      <c r="AR8">
        <f t="shared" si="14"/>
        <v>912.14539302940898</v>
      </c>
      <c r="AS8">
        <f t="shared" si="15"/>
        <v>-104.20792232911685</v>
      </c>
      <c r="AT8">
        <f t="shared" si="16"/>
        <v>221.66081519466343</v>
      </c>
      <c r="AU8">
        <f t="shared" si="17"/>
        <v>1029.5982858949556</v>
      </c>
      <c r="AW8">
        <v>5</v>
      </c>
      <c r="AX8">
        <f>(R8*SUMPRODUCT(K9:$K$23, X9:$X$23)-$AZ$3*SUMPRODUCT(K8:$K$22, W9:$W$23))/Z8</f>
        <v>1210.0439575445207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1.2766120000000001E-3</v>
      </c>
      <c r="O9">
        <f t="shared" si="29"/>
        <v>4218.5025431421</v>
      </c>
      <c r="P9">
        <f t="shared" si="30"/>
        <v>210.92512715710501</v>
      </c>
      <c r="Q9" s="5">
        <f t="shared" si="31"/>
        <v>12.5</v>
      </c>
      <c r="R9">
        <f t="shared" si="0"/>
        <v>2000000</v>
      </c>
      <c r="S9">
        <f t="shared" si="1"/>
        <v>1351.1433634401608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1143.590516765551</v>
      </c>
      <c r="AC9">
        <f t="shared" si="2"/>
        <v>1262.5414285522493</v>
      </c>
      <c r="AE9">
        <f t="shared" si="3"/>
        <v>3941.8720257850728</v>
      </c>
      <c r="AF9">
        <f t="shared" si="4"/>
        <v>-197.09360128925363</v>
      </c>
      <c r="AG9">
        <f t="shared" si="5"/>
        <v>-11.680305942310211</v>
      </c>
      <c r="AH9">
        <f t="shared" si="6"/>
        <v>-2413.0055237855095</v>
      </c>
      <c r="AI9">
        <f t="shared" si="7"/>
        <v>1320.0925947679998</v>
      </c>
      <c r="AJ9">
        <f t="shared" si="8"/>
        <v>-118.95091178669827</v>
      </c>
      <c r="AK9">
        <f t="shared" si="32"/>
        <v>342.18582588829594</v>
      </c>
      <c r="AL9">
        <f t="shared" si="9"/>
        <v>1543.3275088695975</v>
      </c>
      <c r="AN9">
        <f t="shared" si="10"/>
        <v>2408.5492033070841</v>
      </c>
      <c r="AO9">
        <f t="shared" si="11"/>
        <v>-120.42746016535419</v>
      </c>
      <c r="AP9">
        <f t="shared" si="12"/>
        <v>-7.1368607067174645</v>
      </c>
      <c r="AQ9">
        <f t="shared" si="13"/>
        <v>-1474.3864067306147</v>
      </c>
      <c r="AR9">
        <f t="shared" si="14"/>
        <v>806.59847570439808</v>
      </c>
      <c r="AS9">
        <f t="shared" si="15"/>
        <v>-72.680980494145672</v>
      </c>
      <c r="AT9">
        <f t="shared" si="16"/>
        <v>209.08121647152859</v>
      </c>
      <c r="AU9">
        <f t="shared" si="17"/>
        <v>942.99871168178106</v>
      </c>
      <c r="AW9">
        <v>6</v>
      </c>
      <c r="AX9">
        <f>(R9*SUMPRODUCT(K10:$K$23, X10:$X$23)-$AZ$3*SUMPRODUCT(K9:$K$22, W10:$W$23))/Z9</f>
        <v>1351.1433634401608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1.3013160000000001E-3</v>
      </c>
      <c r="O10">
        <f t="shared" si="29"/>
        <v>4218.5025431421</v>
      </c>
      <c r="P10">
        <f t="shared" si="30"/>
        <v>210.92512715710501</v>
      </c>
      <c r="Q10" s="5">
        <f t="shared" si="31"/>
        <v>12.5</v>
      </c>
      <c r="R10">
        <f t="shared" si="0"/>
        <v>2000000</v>
      </c>
      <c r="S10">
        <f t="shared" si="1"/>
        <v>1455.7274819702993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1262.5414285522493</v>
      </c>
      <c r="AC10">
        <f t="shared" si="2"/>
        <v>1344.8945770398041</v>
      </c>
      <c r="AE10">
        <f t="shared" si="3"/>
        <v>3897.323684390115</v>
      </c>
      <c r="AF10">
        <f t="shared" si="4"/>
        <v>-194.86618421950578</v>
      </c>
      <c r="AG10">
        <f t="shared" si="5"/>
        <v>-11.548303113879484</v>
      </c>
      <c r="AH10">
        <f t="shared" si="6"/>
        <v>-2431.9630412197371</v>
      </c>
      <c r="AI10">
        <f t="shared" si="7"/>
        <v>1258.9461558369926</v>
      </c>
      <c r="AJ10">
        <f t="shared" si="8"/>
        <v>-82.35314848755479</v>
      </c>
      <c r="AK10">
        <f t="shared" si="32"/>
        <v>347.54992501060013</v>
      </c>
      <c r="AL10">
        <f t="shared" si="9"/>
        <v>1524.142932360038</v>
      </c>
      <c r="AN10">
        <f t="shared" si="10"/>
        <v>2193.6212567213192</v>
      </c>
      <c r="AO10">
        <f t="shared" si="11"/>
        <v>-109.68106283606598</v>
      </c>
      <c r="AP10">
        <f t="shared" si="12"/>
        <v>-6.4999998052846593</v>
      </c>
      <c r="AQ10">
        <f t="shared" si="13"/>
        <v>-1368.8382733380984</v>
      </c>
      <c r="AR10">
        <f t="shared" si="14"/>
        <v>708.60192074187012</v>
      </c>
      <c r="AS10">
        <f t="shared" si="15"/>
        <v>-46.352736315894987</v>
      </c>
      <c r="AT10">
        <f t="shared" si="16"/>
        <v>195.61960078624014</v>
      </c>
      <c r="AU10">
        <f t="shared" si="17"/>
        <v>857.86878521221524</v>
      </c>
      <c r="AW10">
        <v>7</v>
      </c>
      <c r="AX10">
        <f>(R10*SUMPRODUCT(K11:$K$23, X11:$X$23)-$AZ$3*SUMPRODUCT(K10:$K$22, W11:$W$23))/Z10</f>
        <v>1455.7274819702993</v>
      </c>
    </row>
    <row r="11" spans="1:52" x14ac:dyDescent="0.25">
      <c r="A11" t="s">
        <v>33</v>
      </c>
      <c r="C11" s="24">
        <f>AU25</f>
        <v>8966.6438227799208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1.325545E-3</v>
      </c>
      <c r="O11">
        <f t="shared" si="29"/>
        <v>4218.5025431421</v>
      </c>
      <c r="P11">
        <f t="shared" si="30"/>
        <v>210.92512715710501</v>
      </c>
      <c r="Q11" s="5">
        <f t="shared" si="31"/>
        <v>12.5</v>
      </c>
      <c r="R11">
        <f t="shared" si="0"/>
        <v>2000000</v>
      </c>
      <c r="S11">
        <f t="shared" si="1"/>
        <v>1529.106073375978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1344.8945770398041</v>
      </c>
      <c r="AC11">
        <f t="shared" si="2"/>
        <v>1396.6869905071508</v>
      </c>
      <c r="AE11">
        <f t="shared" si="3"/>
        <v>3853.1843696229889</v>
      </c>
      <c r="AF11">
        <f t="shared" si="4"/>
        <v>-192.65921848114945</v>
      </c>
      <c r="AG11">
        <f t="shared" si="5"/>
        <v>-11.417512287289602</v>
      </c>
      <c r="AH11">
        <f t="shared" si="6"/>
        <v>-2449.2472721739809</v>
      </c>
      <c r="AI11">
        <f t="shared" si="7"/>
        <v>1199.8603666805689</v>
      </c>
      <c r="AJ11">
        <f t="shared" si="8"/>
        <v>-51.792413467346705</v>
      </c>
      <c r="AK11">
        <f t="shared" si="32"/>
        <v>350.37938097271507</v>
      </c>
      <c r="AL11">
        <f t="shared" si="9"/>
        <v>1498.4473341859373</v>
      </c>
      <c r="AN11">
        <f t="shared" si="10"/>
        <v>1997.8235401359332</v>
      </c>
      <c r="AO11">
        <f t="shared" si="11"/>
        <v>-99.891177006796667</v>
      </c>
      <c r="AP11">
        <f t="shared" si="12"/>
        <v>-5.9198243917848838</v>
      </c>
      <c r="AQ11">
        <f t="shared" si="13"/>
        <v>-1269.9013041106225</v>
      </c>
      <c r="AR11">
        <f t="shared" si="14"/>
        <v>622.11123462672924</v>
      </c>
      <c r="AS11">
        <f t="shared" si="15"/>
        <v>-26.853659960123505</v>
      </c>
      <c r="AT11">
        <f t="shared" si="16"/>
        <v>181.66693003429705</v>
      </c>
      <c r="AU11">
        <f t="shared" si="17"/>
        <v>776.92450470090284</v>
      </c>
      <c r="AW11">
        <v>8</v>
      </c>
      <c r="AX11">
        <f>(R11*SUMPRODUCT(K12:$K$23, X12:$X$23)-$AZ$3*SUMPRODUCT(K11:$K$22, W12:$W$23))/Z11</f>
        <v>1529.106073375978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1.3564250000000001E-3</v>
      </c>
      <c r="O12">
        <f t="shared" si="29"/>
        <v>4218.5025431421</v>
      </c>
      <c r="P12">
        <f t="shared" si="30"/>
        <v>210.92512715710501</v>
      </c>
      <c r="Q12" s="5">
        <f t="shared" si="31"/>
        <v>12.5</v>
      </c>
      <c r="R12">
        <f t="shared" si="0"/>
        <v>2000000</v>
      </c>
      <c r="S12">
        <f t="shared" si="1"/>
        <v>1569.0691373076872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1396.6869905071508</v>
      </c>
      <c r="AC12">
        <f t="shared" si="2"/>
        <v>1416.9133856756152</v>
      </c>
      <c r="AE12">
        <f t="shared" si="3"/>
        <v>3809.4259703181929</v>
      </c>
      <c r="AF12">
        <f t="shared" si="4"/>
        <v>-190.47129851590967</v>
      </c>
      <c r="AG12">
        <f t="shared" si="5"/>
        <v>-11.287850165312419</v>
      </c>
      <c r="AH12">
        <f t="shared" si="6"/>
        <v>-2477.9198566858877</v>
      </c>
      <c r="AI12">
        <f t="shared" si="7"/>
        <v>1129.7469649510831</v>
      </c>
      <c r="AJ12">
        <f t="shared" si="8"/>
        <v>-20.226395168464478</v>
      </c>
      <c r="AK12">
        <f t="shared" si="32"/>
        <v>351.09491636166041</v>
      </c>
      <c r="AL12">
        <f t="shared" si="9"/>
        <v>1460.615486144279</v>
      </c>
      <c r="AN12">
        <f t="shared" si="10"/>
        <v>1819.4454590115286</v>
      </c>
      <c r="AO12">
        <f t="shared" si="11"/>
        <v>-90.972272950576439</v>
      </c>
      <c r="AP12">
        <f t="shared" si="12"/>
        <v>-5.391265740639855</v>
      </c>
      <c r="AQ12">
        <f t="shared" si="13"/>
        <v>-1183.4959036269331</v>
      </c>
      <c r="AR12">
        <f t="shared" si="14"/>
        <v>539.58601669337918</v>
      </c>
      <c r="AS12">
        <f t="shared" si="15"/>
        <v>-9.6604641035619139</v>
      </c>
      <c r="AT12">
        <f t="shared" si="16"/>
        <v>167.688795171126</v>
      </c>
      <c r="AU12">
        <f t="shared" si="17"/>
        <v>697.61434776094325</v>
      </c>
      <c r="AW12">
        <v>9</v>
      </c>
      <c r="AX12">
        <f>(R12*SUMPRODUCT(K13:$K$23, X13:$X$23)-$AZ$3*SUMPRODUCT(K12:$K$22, W13:$W$23))/Z12</f>
        <v>1569.0691373076872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1.3882549999999999E-3</v>
      </c>
      <c r="O13">
        <f t="shared" si="29"/>
        <v>4218.5025431421</v>
      </c>
      <c r="P13">
        <f t="shared" si="30"/>
        <v>210.92512715710501</v>
      </c>
      <c r="Q13" s="5">
        <f t="shared" si="31"/>
        <v>12.5</v>
      </c>
      <c r="R13">
        <f t="shared" si="0"/>
        <v>2000000</v>
      </c>
      <c r="S13">
        <f t="shared" si="1"/>
        <v>1579.4464201204003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1416.9133856756152</v>
      </c>
      <c r="AC13">
        <f t="shared" si="2"/>
        <v>1410.0414727310681</v>
      </c>
      <c r="AE13">
        <f t="shared" si="3"/>
        <v>3766.0432559645869</v>
      </c>
      <c r="AF13">
        <f t="shared" si="4"/>
        <v>-188.30216279822935</v>
      </c>
      <c r="AG13">
        <f t="shared" si="5"/>
        <v>-11.159301249228049</v>
      </c>
      <c r="AH13">
        <f t="shared" si="6"/>
        <v>-2507.2663089993262</v>
      </c>
      <c r="AI13">
        <f t="shared" si="7"/>
        <v>1059.3154829178034</v>
      </c>
      <c r="AJ13">
        <f t="shared" si="8"/>
        <v>6.8719129445471481</v>
      </c>
      <c r="AK13">
        <f t="shared" si="32"/>
        <v>349.62581351893812</v>
      </c>
      <c r="AL13">
        <f t="shared" si="9"/>
        <v>1415.8132093812887</v>
      </c>
      <c r="AN13">
        <f t="shared" si="10"/>
        <v>1656.9407317498762</v>
      </c>
      <c r="AO13">
        <f t="shared" si="11"/>
        <v>-82.847036587493804</v>
      </c>
      <c r="AP13">
        <f t="shared" si="12"/>
        <v>-4.9097420079890606</v>
      </c>
      <c r="AQ13">
        <f t="shared" si="13"/>
        <v>-1103.118416429633</v>
      </c>
      <c r="AR13">
        <f t="shared" si="14"/>
        <v>466.06553672476019</v>
      </c>
      <c r="AS13">
        <f t="shared" si="15"/>
        <v>3.0234258315609921</v>
      </c>
      <c r="AT13">
        <f t="shared" si="16"/>
        <v>153.82437532368121</v>
      </c>
      <c r="AU13">
        <f t="shared" si="17"/>
        <v>622.91333788000247</v>
      </c>
      <c r="AW13">
        <v>10</v>
      </c>
      <c r="AX13">
        <f>(R13*SUMPRODUCT(K14:$K$23, X14:$X$23)-$AZ$3*SUMPRODUCT(K13:$K$22, W14:$W$23))/Z13</f>
        <v>1579.4464201204003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1.4257860000000001E-3</v>
      </c>
      <c r="O14">
        <f t="shared" si="29"/>
        <v>4218.5025431421</v>
      </c>
      <c r="P14">
        <f t="shared" si="30"/>
        <v>210.92512715710501</v>
      </c>
      <c r="Q14" s="5">
        <f t="shared" si="31"/>
        <v>12.5</v>
      </c>
      <c r="R14">
        <f t="shared" si="0"/>
        <v>2000000</v>
      </c>
      <c r="S14">
        <f t="shared" si="1"/>
        <v>1559.8370407495859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1410.0414727310681</v>
      </c>
      <c r="AC14">
        <f t="shared" si="2"/>
        <v>1376.6245044877551</v>
      </c>
      <c r="AE14">
        <f t="shared" si="3"/>
        <v>3723.0132516551921</v>
      </c>
      <c r="AF14">
        <f t="shared" si="4"/>
        <v>-186.15066258275962</v>
      </c>
      <c r="AG14">
        <f t="shared" si="5"/>
        <v>-11.031797461244835</v>
      </c>
      <c r="AH14">
        <f t="shared" si="6"/>
        <v>-2545.7240785490981</v>
      </c>
      <c r="AI14">
        <f t="shared" si="7"/>
        <v>980.10671306208951</v>
      </c>
      <c r="AJ14">
        <f t="shared" si="8"/>
        <v>33.416968243313022</v>
      </c>
      <c r="AK14">
        <f t="shared" si="32"/>
        <v>346.28328432624505</v>
      </c>
      <c r="AL14">
        <f t="shared" si="9"/>
        <v>1359.8069656316475</v>
      </c>
      <c r="AN14">
        <f t="shared" si="10"/>
        <v>1508.8929148136174</v>
      </c>
      <c r="AO14">
        <f t="shared" si="11"/>
        <v>-75.444645740680883</v>
      </c>
      <c r="AP14">
        <f t="shared" si="12"/>
        <v>-4.4710560779042963</v>
      </c>
      <c r="AQ14">
        <f t="shared" si="13"/>
        <v>-1031.7516392092916</v>
      </c>
      <c r="AR14">
        <f t="shared" si="14"/>
        <v>397.22557378574072</v>
      </c>
      <c r="AS14">
        <f t="shared" si="15"/>
        <v>13.543499098336429</v>
      </c>
      <c r="AT14">
        <f t="shared" si="16"/>
        <v>140.34448950885778</v>
      </c>
      <c r="AU14">
        <f t="shared" si="17"/>
        <v>551.11356239293491</v>
      </c>
      <c r="AW14">
        <v>11</v>
      </c>
      <c r="AX14">
        <f>(R14*SUMPRODUCT(K15:$K$23, X15:$X$23)-$AZ$3*SUMPRODUCT(K14:$K$22, W15:$W$23))/Z14</f>
        <v>1559.8370407495859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1.477569E-3</v>
      </c>
      <c r="O15">
        <f t="shared" si="29"/>
        <v>4218.5025431421</v>
      </c>
      <c r="P15">
        <f t="shared" si="30"/>
        <v>210.92512715710501</v>
      </c>
      <c r="Q15" s="5">
        <f t="shared" si="31"/>
        <v>12.5</v>
      </c>
      <c r="R15">
        <f t="shared" si="0"/>
        <v>2000000</v>
      </c>
      <c r="S15">
        <f t="shared" si="1"/>
        <v>1503.9521041858395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1376.6245044877551</v>
      </c>
      <c r="AC15">
        <f t="shared" si="2"/>
        <v>1312.0693817259462</v>
      </c>
      <c r="AE15">
        <f t="shared" si="3"/>
        <v>3680.2821101714053</v>
      </c>
      <c r="AF15">
        <f t="shared" si="4"/>
        <v>-184.01410550857028</v>
      </c>
      <c r="AG15">
        <f t="shared" si="5"/>
        <v>-10.905179244689373</v>
      </c>
      <c r="AH15">
        <f t="shared" si="6"/>
        <v>-2608.0387108822511</v>
      </c>
      <c r="AI15">
        <f t="shared" si="7"/>
        <v>877.32411453589475</v>
      </c>
      <c r="AJ15">
        <f t="shared" si="8"/>
        <v>64.555122761808889</v>
      </c>
      <c r="AK15">
        <f t="shared" si="32"/>
        <v>341.10247564054134</v>
      </c>
      <c r="AL15">
        <f t="shared" si="9"/>
        <v>1282.981712938245</v>
      </c>
      <c r="AN15">
        <f t="shared" si="10"/>
        <v>1374.0012088305987</v>
      </c>
      <c r="AO15">
        <f t="shared" si="11"/>
        <v>-68.700060441529942</v>
      </c>
      <c r="AP15">
        <f t="shared" si="12"/>
        <v>-4.0713535039355184</v>
      </c>
      <c r="AQ15">
        <f t="shared" si="13"/>
        <v>-973.68849293520975</v>
      </c>
      <c r="AR15">
        <f t="shared" si="14"/>
        <v>327.54130194992354</v>
      </c>
      <c r="AS15">
        <f t="shared" si="15"/>
        <v>24.101091724949871</v>
      </c>
      <c r="AT15">
        <f t="shared" si="16"/>
        <v>127.34763255509931</v>
      </c>
      <c r="AU15">
        <f t="shared" si="17"/>
        <v>478.99002622997273</v>
      </c>
      <c r="AW15">
        <v>12</v>
      </c>
      <c r="AX15">
        <f>(R15*SUMPRODUCT(K16:$K$23, X16:$X$23)-$AZ$3*SUMPRODUCT(K15:$K$22, W16:$W$23))/Z15</f>
        <v>1503.9521041858395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1.5369540000000001E-3</v>
      </c>
      <c r="O16">
        <f t="shared" si="29"/>
        <v>4218.5025431421</v>
      </c>
      <c r="P16">
        <f t="shared" si="30"/>
        <v>210.92512715710501</v>
      </c>
      <c r="Q16" s="5">
        <f t="shared" si="31"/>
        <v>12.5</v>
      </c>
      <c r="R16">
        <f t="shared" si="0"/>
        <v>2000000</v>
      </c>
      <c r="S16">
        <f t="shared" si="1"/>
        <v>1412.0150802293927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1312.0693817259462</v>
      </c>
      <c r="AC16">
        <f t="shared" si="2"/>
        <v>1217.6502661101854</v>
      </c>
      <c r="AE16">
        <f t="shared" si="3"/>
        <v>3637.8228647593351</v>
      </c>
      <c r="AF16">
        <f t="shared" si="4"/>
        <v>-181.89114323796676</v>
      </c>
      <c r="AG16">
        <f t="shared" si="5"/>
        <v>-10.779366693381638</v>
      </c>
      <c r="AH16">
        <f t="shared" si="6"/>
        <v>-2681.7214177347701</v>
      </c>
      <c r="AI16">
        <f t="shared" si="7"/>
        <v>763.43093709321647</v>
      </c>
      <c r="AJ16">
        <f t="shared" si="8"/>
        <v>94.419115615760802</v>
      </c>
      <c r="AK16">
        <f t="shared" si="32"/>
        <v>333.76007722731208</v>
      </c>
      <c r="AL16">
        <f t="shared" si="9"/>
        <v>1191.6101299362895</v>
      </c>
      <c r="AN16">
        <f t="shared" si="10"/>
        <v>1251.0933611728176</v>
      </c>
      <c r="AO16">
        <f t="shared" si="11"/>
        <v>-62.554668058640885</v>
      </c>
      <c r="AP16">
        <f t="shared" si="12"/>
        <v>-3.7071607412169416</v>
      </c>
      <c r="AQ16">
        <f t="shared" si="13"/>
        <v>-922.27796321382664</v>
      </c>
      <c r="AR16">
        <f t="shared" si="14"/>
        <v>262.55356915913319</v>
      </c>
      <c r="AS16">
        <f t="shared" si="15"/>
        <v>32.471929806978636</v>
      </c>
      <c r="AT16">
        <f t="shared" si="16"/>
        <v>114.78431808450399</v>
      </c>
      <c r="AU16">
        <f t="shared" si="17"/>
        <v>409.80981705061583</v>
      </c>
      <c r="AW16">
        <v>13</v>
      </c>
      <c r="AX16">
        <f>(R16*SUMPRODUCT(K17:$K$23, X17:$X$23)-$AZ$3*SUMPRODUCT(K16:$K$22, W17:$W$23))/Z16</f>
        <v>1412.0150802293927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1.5977630000000001E-3</v>
      </c>
      <c r="O17">
        <f t="shared" si="29"/>
        <v>4218.5025431421</v>
      </c>
      <c r="P17">
        <f t="shared" si="30"/>
        <v>210.92512715710501</v>
      </c>
      <c r="Q17" s="5">
        <f t="shared" si="31"/>
        <v>12.5</v>
      </c>
      <c r="R17">
        <f t="shared" si="0"/>
        <v>2000000</v>
      </c>
      <c r="S17">
        <f t="shared" si="1"/>
        <v>1288.7361363573305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1217.6502661101854</v>
      </c>
      <c r="AC17">
        <f t="shared" si="2"/>
        <v>1098.4516841447617</v>
      </c>
      <c r="AE17">
        <f t="shared" si="3"/>
        <v>3595.6322573378752</v>
      </c>
      <c r="AF17">
        <f t="shared" si="4"/>
        <v>-179.78161286689377</v>
      </c>
      <c r="AG17">
        <f t="shared" si="5"/>
        <v>-10.654350153181703</v>
      </c>
      <c r="AH17">
        <f t="shared" si="6"/>
        <v>-2755.6597225788041</v>
      </c>
      <c r="AI17">
        <f t="shared" si="7"/>
        <v>649.53657173899546</v>
      </c>
      <c r="AJ17">
        <f t="shared" si="8"/>
        <v>119.19858196542373</v>
      </c>
      <c r="AK17">
        <f t="shared" si="32"/>
        <v>324.34506374068172</v>
      </c>
      <c r="AL17">
        <f t="shared" si="9"/>
        <v>1093.080217445101</v>
      </c>
      <c r="AN17">
        <f t="shared" si="10"/>
        <v>1139.1098472498888</v>
      </c>
      <c r="AO17">
        <f t="shared" si="11"/>
        <v>-56.955492362494446</v>
      </c>
      <c r="AP17">
        <f t="shared" si="12"/>
        <v>-3.3753382734760566</v>
      </c>
      <c r="AQ17">
        <f t="shared" si="13"/>
        <v>-873.00338327241968</v>
      </c>
      <c r="AR17">
        <f t="shared" si="14"/>
        <v>205.7756333414986</v>
      </c>
      <c r="AS17">
        <f t="shared" si="15"/>
        <v>37.762559899706154</v>
      </c>
      <c r="AT17">
        <f t="shared" si="16"/>
        <v>102.75373830566497</v>
      </c>
      <c r="AU17">
        <f t="shared" si="17"/>
        <v>346.29193154686976</v>
      </c>
      <c r="AW17">
        <v>14</v>
      </c>
      <c r="AX17">
        <f>(R17*SUMPRODUCT(K18:$K$23, X18:$X$23)-$AZ$3*SUMPRODUCT(K17:$K$22, W18:$W$23))/Z17</f>
        <v>1288.7361363573305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1.661898E-3</v>
      </c>
      <c r="O18">
        <f t="shared" si="29"/>
        <v>4218.5025431421</v>
      </c>
      <c r="P18">
        <f t="shared" si="30"/>
        <v>210.92512715710501</v>
      </c>
      <c r="Q18" s="5">
        <f t="shared" si="31"/>
        <v>12.5</v>
      </c>
      <c r="R18">
        <f t="shared" si="0"/>
        <v>2000000</v>
      </c>
      <c r="S18">
        <f t="shared" si="1"/>
        <v>1137.2354141101309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1098.4516841447617</v>
      </c>
      <c r="AC18">
        <f t="shared" si="2"/>
        <v>958.01622969322545</v>
      </c>
      <c r="AE18">
        <f t="shared" si="3"/>
        <v>3553.7003607072911</v>
      </c>
      <c r="AF18">
        <f t="shared" si="4"/>
        <v>-177.68501803536455</v>
      </c>
      <c r="AG18">
        <f t="shared" si="5"/>
        <v>-10.530100208439015</v>
      </c>
      <c r="AH18">
        <f t="shared" si="6"/>
        <v>-2833.0309137395784</v>
      </c>
      <c r="AI18">
        <f t="shared" si="7"/>
        <v>532.45432872390938</v>
      </c>
      <c r="AJ18">
        <f t="shared" si="8"/>
        <v>140.4354544515362</v>
      </c>
      <c r="AK18">
        <f t="shared" si="32"/>
        <v>313.2126918771682</v>
      </c>
      <c r="AL18">
        <f t="shared" si="9"/>
        <v>986.10247505261373</v>
      </c>
      <c r="AN18">
        <f t="shared" si="10"/>
        <v>1037.0825137029074</v>
      </c>
      <c r="AO18">
        <f t="shared" si="11"/>
        <v>-51.85412568514537</v>
      </c>
      <c r="AP18">
        <f t="shared" si="12"/>
        <v>-3.0730173298960759</v>
      </c>
      <c r="AQ18">
        <f t="shared" si="13"/>
        <v>-826.76830435819875</v>
      </c>
      <c r="AR18">
        <f t="shared" si="14"/>
        <v>155.38706632966719</v>
      </c>
      <c r="AS18">
        <f t="shared" si="15"/>
        <v>40.983521212413656</v>
      </c>
      <c r="AT18">
        <f t="shared" si="16"/>
        <v>91.405400806211347</v>
      </c>
      <c r="AU18">
        <f t="shared" si="17"/>
        <v>287.77598834829217</v>
      </c>
      <c r="AW18">
        <v>15</v>
      </c>
      <c r="AX18">
        <f>(R18*SUMPRODUCT(K19:$K$23, X19:$X$23)-$AZ$3*SUMPRODUCT(K18:$K$22, W19:$W$23))/Z18</f>
        <v>1137.2354141101309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1.7364850000000001E-3</v>
      </c>
      <c r="O19">
        <f t="shared" si="29"/>
        <v>4218.5025431421</v>
      </c>
      <c r="P19">
        <f t="shared" si="30"/>
        <v>210.92512715710501</v>
      </c>
      <c r="Q19" s="5">
        <f t="shared" si="31"/>
        <v>12.5</v>
      </c>
      <c r="R19">
        <f t="shared" si="0"/>
        <v>2000000</v>
      </c>
      <c r="S19">
        <f t="shared" si="1"/>
        <v>956.58458388129952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958.01622969322545</v>
      </c>
      <c r="AC19">
        <f t="shared" si="2"/>
        <v>796.37685730845669</v>
      </c>
      <c r="AE19">
        <f t="shared" si="3"/>
        <v>3511.9924097293551</v>
      </c>
      <c r="AF19">
        <f t="shared" si="4"/>
        <v>-175.59962048646778</v>
      </c>
      <c r="AG19">
        <f t="shared" si="5"/>
        <v>-10.406513845294173</v>
      </c>
      <c r="AH19">
        <f t="shared" si="6"/>
        <v>-2925.6577696721956</v>
      </c>
      <c r="AI19">
        <f t="shared" si="7"/>
        <v>400.32850572539746</v>
      </c>
      <c r="AJ19">
        <f t="shared" si="8"/>
        <v>161.63937238476876</v>
      </c>
      <c r="AK19">
        <f t="shared" si="32"/>
        <v>300.60863132552794</v>
      </c>
      <c r="AL19">
        <f t="shared" si="9"/>
        <v>862.57650943569411</v>
      </c>
      <c r="AN19">
        <f t="shared" si="10"/>
        <v>944.12226787500651</v>
      </c>
      <c r="AO19">
        <f t="shared" si="11"/>
        <v>-47.206113393750329</v>
      </c>
      <c r="AP19">
        <f t="shared" si="12"/>
        <v>-2.7975634073334841</v>
      </c>
      <c r="AQ19">
        <f t="shared" si="13"/>
        <v>-786.49903709271075</v>
      </c>
      <c r="AR19">
        <f t="shared" si="14"/>
        <v>107.61955398121189</v>
      </c>
      <c r="AS19">
        <f t="shared" si="15"/>
        <v>43.453206336958161</v>
      </c>
      <c r="AT19">
        <f t="shared" si="16"/>
        <v>80.81204901343466</v>
      </c>
      <c r="AU19">
        <f t="shared" si="17"/>
        <v>231.88480933160469</v>
      </c>
      <c r="AW19">
        <v>16</v>
      </c>
      <c r="AX19">
        <f>(R19*SUMPRODUCT(K20:$K$23, X20:$X$23)-$AZ$3*SUMPRODUCT(K19:$K$22, W20:$W$23))/Z19</f>
        <v>956.58458388129952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1.8096469999999999E-3</v>
      </c>
      <c r="O20">
        <f t="shared" si="29"/>
        <v>4218.5025431421</v>
      </c>
      <c r="P20">
        <f t="shared" si="30"/>
        <v>210.92512715710501</v>
      </c>
      <c r="Q20" s="5">
        <f t="shared" si="31"/>
        <v>12.5</v>
      </c>
      <c r="R20">
        <f t="shared" si="0"/>
        <v>2000000</v>
      </c>
      <c r="S20">
        <f t="shared" si="1"/>
        <v>752.48277926140622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796.37685730845669</v>
      </c>
      <c r="AC20">
        <f t="shared" si="2"/>
        <v>619.05955141704635</v>
      </c>
      <c r="AE20">
        <f t="shared" si="3"/>
        <v>3470.5170191037723</v>
      </c>
      <c r="AF20">
        <f t="shared" si="4"/>
        <v>-173.52585095518864</v>
      </c>
      <c r="AG20">
        <f t="shared" si="5"/>
        <v>-10.283616590280637</v>
      </c>
      <c r="AH20">
        <f t="shared" si="6"/>
        <v>-3013.13864969521</v>
      </c>
      <c r="AI20">
        <f t="shared" si="7"/>
        <v>273.56890186309329</v>
      </c>
      <c r="AJ20">
        <f t="shared" si="8"/>
        <v>177.31730589141034</v>
      </c>
      <c r="AK20">
        <f t="shared" si="32"/>
        <v>286.53576178199285</v>
      </c>
      <c r="AL20">
        <f t="shared" si="9"/>
        <v>737.42196953649648</v>
      </c>
      <c r="AN20">
        <f t="shared" si="10"/>
        <v>859.43100598447199</v>
      </c>
      <c r="AO20">
        <f t="shared" si="11"/>
        <v>-42.971550299223608</v>
      </c>
      <c r="AP20">
        <f t="shared" si="12"/>
        <v>-2.5466116151263933</v>
      </c>
      <c r="AQ20">
        <f t="shared" si="13"/>
        <v>-746.16685831639677</v>
      </c>
      <c r="AR20">
        <f t="shared" si="14"/>
        <v>67.745985753725364</v>
      </c>
      <c r="AS20">
        <f t="shared" si="15"/>
        <v>43.910457647046755</v>
      </c>
      <c r="AT20">
        <f t="shared" si="16"/>
        <v>70.957069694018912</v>
      </c>
      <c r="AU20">
        <f t="shared" si="17"/>
        <v>182.61351309479102</v>
      </c>
      <c r="AW20">
        <v>17</v>
      </c>
      <c r="AX20">
        <f>(R20*SUMPRODUCT(K21:$K$23, X21:$X$23)-$AZ$3*SUMPRODUCT(K20:$K$22, W21:$W$23))/Z20</f>
        <v>752.48277926140622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1.8942099999999999E-3</v>
      </c>
      <c r="O21">
        <f t="shared" si="29"/>
        <v>4218.5025431421</v>
      </c>
      <c r="P21">
        <f t="shared" si="30"/>
        <v>210.92512715710501</v>
      </c>
      <c r="Q21" s="5">
        <f t="shared" si="31"/>
        <v>12.5</v>
      </c>
      <c r="R21">
        <f t="shared" si="0"/>
        <v>2000000</v>
      </c>
      <c r="S21">
        <f t="shared" si="1"/>
        <v>523.9343645866677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619.05955141704635</v>
      </c>
      <c r="AC21">
        <f t="shared" si="2"/>
        <v>425.90838660645812</v>
      </c>
      <c r="AE21">
        <f t="shared" si="3"/>
        <v>3429.2379608699785</v>
      </c>
      <c r="AF21">
        <f t="shared" si="4"/>
        <v>-171.46189804349893</v>
      </c>
      <c r="AG21">
        <f t="shared" si="5"/>
        <v>-10.161301094996356</v>
      </c>
      <c r="AH21">
        <f t="shared" si="6"/>
        <v>-3116.6927010360773</v>
      </c>
      <c r="AI21">
        <f t="shared" si="7"/>
        <v>130.92206069540589</v>
      </c>
      <c r="AJ21">
        <f t="shared" si="8"/>
        <v>193.15116481058823</v>
      </c>
      <c r="AK21">
        <f t="shared" si="32"/>
        <v>271.37849299704686</v>
      </c>
      <c r="AL21">
        <f t="shared" si="9"/>
        <v>595.45171850304098</v>
      </c>
      <c r="AN21">
        <f t="shared" si="10"/>
        <v>782.26991637460651</v>
      </c>
      <c r="AO21">
        <f t="shared" si="11"/>
        <v>-39.113495818730328</v>
      </c>
      <c r="AP21">
        <f t="shared" si="12"/>
        <v>-2.3179727532887249</v>
      </c>
      <c r="AQ21">
        <f t="shared" si="13"/>
        <v>-710.97280691081221</v>
      </c>
      <c r="AR21">
        <f t="shared" si="14"/>
        <v>29.865640891775225</v>
      </c>
      <c r="AS21">
        <f t="shared" si="15"/>
        <v>44.061201721243158</v>
      </c>
      <c r="AT21">
        <f t="shared" si="16"/>
        <v>61.906240816490168</v>
      </c>
      <c r="AU21">
        <f t="shared" si="17"/>
        <v>135.83308342950855</v>
      </c>
      <c r="AW21">
        <v>18</v>
      </c>
      <c r="AX21">
        <f>(R21*SUMPRODUCT(K22:$K$23, X22:$X$23)-$AZ$3*SUMPRODUCT(K21:$K$22, W22:$W$23))/Z21</f>
        <v>523.9343645866677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1.9849490000000002E-3</v>
      </c>
      <c r="O22">
        <f t="shared" si="29"/>
        <v>4218.5025431421</v>
      </c>
      <c r="P22">
        <f t="shared" si="30"/>
        <v>210.92512715710501</v>
      </c>
      <c r="Q22" s="5">
        <f t="shared" si="31"/>
        <v>12.5</v>
      </c>
      <c r="R22">
        <f t="shared" si="0"/>
        <v>2000000</v>
      </c>
      <c r="S22">
        <f t="shared" si="1"/>
        <v>272.7950126313969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425.90838660645812</v>
      </c>
      <c r="AC22">
        <f t="shared" si="2"/>
        <v>219.09844432701601</v>
      </c>
      <c r="AE22">
        <f t="shared" si="3"/>
        <v>3388.1387188000881</v>
      </c>
      <c r="AF22">
        <f t="shared" si="4"/>
        <v>-169.40693594000442</v>
      </c>
      <c r="AG22">
        <f t="shared" si="5"/>
        <v>-10.03951841959918</v>
      </c>
      <c r="AH22">
        <f t="shared" si="6"/>
        <v>-3227.1463115539077</v>
      </c>
      <c r="AI22">
        <f t="shared" si="7"/>
        <v>-18.454047113423258</v>
      </c>
      <c r="AJ22">
        <f t="shared" si="8"/>
        <v>206.80994227944211</v>
      </c>
      <c r="AK22">
        <f t="shared" si="32"/>
        <v>255.12481186265794</v>
      </c>
      <c r="AL22">
        <f t="shared" si="9"/>
        <v>443.48070702867676</v>
      </c>
      <c r="AN22">
        <f t="shared" si="10"/>
        <v>711.97108553351939</v>
      </c>
      <c r="AO22">
        <f t="shared" si="11"/>
        <v>-35.598554276675969</v>
      </c>
      <c r="AP22">
        <f t="shared" si="12"/>
        <v>-2.1096677027342037</v>
      </c>
      <c r="AQ22">
        <f t="shared" si="13"/>
        <v>-678.14072955851043</v>
      </c>
      <c r="AR22">
        <f t="shared" si="14"/>
        <v>-3.8778660044013082</v>
      </c>
      <c r="AS22">
        <f t="shared" si="15"/>
        <v>43.458285307741171</v>
      </c>
      <c r="AT22">
        <f t="shared" si="16"/>
        <v>53.610995394167311</v>
      </c>
      <c r="AU22">
        <f t="shared" si="17"/>
        <v>93.19141469750717</v>
      </c>
      <c r="AW22">
        <v>19</v>
      </c>
      <c r="AX22">
        <f>(R22*SUMPRODUCT(K23:$K$23, X23:$X$23)-$AZ$3*SUMPRODUCT(K22:$K$22, W23:$W$23))/Z22</f>
        <v>272.7950126313969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2.0842399999999998E-3</v>
      </c>
      <c r="O23">
        <f t="shared" si="29"/>
        <v>4218.5025431421</v>
      </c>
      <c r="P23">
        <f t="shared" si="30"/>
        <v>210.92512715710501</v>
      </c>
      <c r="Q23" s="5">
        <f t="shared" si="31"/>
        <v>12.5</v>
      </c>
      <c r="R23">
        <f t="shared" si="0"/>
        <v>2000000</v>
      </c>
      <c r="S23">
        <f t="shared" si="1"/>
        <v>276.13185625401593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219.09844432701601</v>
      </c>
      <c r="AC23">
        <f t="shared" si="2"/>
        <v>219.09844432701601</v>
      </c>
      <c r="AE23">
        <f t="shared" si="3"/>
        <v>3347.1956373688149</v>
      </c>
      <c r="AF23">
        <f t="shared" si="4"/>
        <v>-167.35978186844076</v>
      </c>
      <c r="AG23">
        <f t="shared" si="5"/>
        <v>-9.9181984695323226</v>
      </c>
      <c r="AH23">
        <f t="shared" si="6"/>
        <v>-3347.9625393384631</v>
      </c>
      <c r="AI23">
        <f t="shared" si="7"/>
        <v>-178.04488230762126</v>
      </c>
      <c r="AJ23">
        <f t="shared" si="8"/>
        <v>0</v>
      </c>
      <c r="AK23">
        <f t="shared" si="32"/>
        <v>237.92540098791733</v>
      </c>
      <c r="AL23">
        <f t="shared" si="9"/>
        <v>59.880518680296063</v>
      </c>
      <c r="AN23">
        <f t="shared" si="10"/>
        <v>647.92455213654739</v>
      </c>
      <c r="AO23">
        <f t="shared" si="11"/>
        <v>-32.396227606827374</v>
      </c>
      <c r="AP23">
        <f t="shared" si="12"/>
        <v>-1.9198890646334323</v>
      </c>
      <c r="AQ23">
        <f t="shared" si="13"/>
        <v>-648.07300315914949</v>
      </c>
      <c r="AR23">
        <f t="shared" si="14"/>
        <v>-34.464567694062978</v>
      </c>
      <c r="AS23">
        <f t="shared" si="15"/>
        <v>0</v>
      </c>
      <c r="AT23">
        <f t="shared" si="16"/>
        <v>46.055780891906892</v>
      </c>
      <c r="AU23">
        <f t="shared" si="17"/>
        <v>11.591213197843915</v>
      </c>
      <c r="AW23">
        <v>20</v>
      </c>
      <c r="AX23">
        <f>(R23*SUMPRODUCT(K$23:$K24, X$23:$X24)-$AZ$3*SUMPRODUCT(K$22:$K23, W$23:$W24))/Z23</f>
        <v>276.13185625401593</v>
      </c>
    </row>
    <row r="25" spans="5:50" x14ac:dyDescent="0.25">
      <c r="AN25" s="6">
        <f t="shared" ref="AN25:AU25" si="33">SUM(AN3:AN23)</f>
        <v>36786.214045179331</v>
      </c>
      <c r="AO25" s="6">
        <f t="shared" si="33"/>
        <v>-5003.1876096155429</v>
      </c>
      <c r="AP25" s="6">
        <f t="shared" si="33"/>
        <v>-721.45955416703396</v>
      </c>
      <c r="AQ25" s="6">
        <f t="shared" si="33"/>
        <v>-24089.039530130412</v>
      </c>
      <c r="AR25" s="6">
        <f t="shared" si="33"/>
        <v>6972.527351266338</v>
      </c>
      <c r="AS25" s="6">
        <f t="shared" si="33"/>
        <v>-752.6091026015672</v>
      </c>
      <c r="AT25" s="6">
        <f t="shared" si="33"/>
        <v>2746.7255741151503</v>
      </c>
      <c r="AU25" s="7">
        <f t="shared" si="33"/>
        <v>8966.6438227799208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7" priority="1" operator="lessThan">
      <formula>0</formula>
    </cfRule>
  </conditionalFormatting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5CBBB-493D-40D5-AC84-333F8AC91742}">
  <sheetPr codeName="Sheet70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1" max="11" width="9.28515625" bestFit="1" customWidth="1"/>
    <col min="12" max="13" width="9.140625" bestFit="1" customWidth="1"/>
    <col min="14" max="14" width="9.28515625" bestFit="1" customWidth="1"/>
    <col min="15" max="21" width="9.140625" bestFit="1" customWidth="1"/>
    <col min="22" max="22" width="9.28515625" bestFit="1" customWidth="1"/>
    <col min="23" max="24" width="9.140625" bestFit="1" customWidth="1"/>
    <col min="25" max="26" width="9.28515625" bestFit="1" customWidth="1"/>
    <col min="27" max="32" width="9.140625" bestFit="1" customWidth="1"/>
    <col min="33" max="33" width="9.42578125" bestFit="1" customWidth="1"/>
    <col min="34" max="34" width="9.140625" bestFit="1" customWidth="1"/>
    <col min="35" max="35" width="9.42578125" bestFit="1" customWidth="1"/>
    <col min="36" max="36" width="12.5703125" customWidth="1"/>
    <col min="37" max="40" width="9.140625" bestFit="1" customWidth="1"/>
    <col min="41" max="41" width="9.85546875" bestFit="1" customWidth="1"/>
    <col min="42" max="43" width="9.140625" bestFit="1" customWidth="1"/>
    <col min="44" max="44" width="10.42578125" bestFit="1" customWidth="1"/>
    <col min="45" max="45" width="18" customWidth="1"/>
    <col min="46" max="50" width="9.140625" bestFit="1" customWidth="1"/>
  </cols>
  <sheetData>
    <row r="1" spans="1:52" x14ac:dyDescent="0.25">
      <c r="A1" t="s">
        <v>41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34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'T.35.04.F'!C3*(1+C12)</f>
        <v>10075.742293023637</v>
      </c>
      <c r="K3">
        <v>1</v>
      </c>
      <c r="L3" s="2">
        <v>0</v>
      </c>
      <c r="O3">
        <f>$C$3</f>
        <v>10075.742293023637</v>
      </c>
      <c r="P3">
        <f>O3*B5</f>
        <v>8060.5938344189099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10075.742293023637</v>
      </c>
      <c r="AF3">
        <f t="shared" ref="AF3:AF23" si="4">-$Z3*P3</f>
        <v>-8060.5938344189099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1390.1914879047272</v>
      </c>
      <c r="AJ3">
        <f t="shared" ref="AJ3:AJ23" si="8">AB3-AC3</f>
        <v>0</v>
      </c>
      <c r="AL3">
        <f t="shared" ref="AL3:AL23" si="9">SUM(AI3:AK3)</f>
        <v>1390.1914879047272</v>
      </c>
      <c r="AN3">
        <f t="shared" ref="AN3:AN23" si="10">AE3*$K3</f>
        <v>10075.742293023637</v>
      </c>
      <c r="AO3">
        <f t="shared" ref="AO3:AO23" si="11">AF3*$K3</f>
        <v>-8060.5938344189099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1390.1914879047272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1390.1914879047272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4519.7228733929187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Mortalities!B11:B30</f>
        <v>1.3882549999999999E-3</v>
      </c>
      <c r="R4">
        <f t="shared" si="0"/>
        <v>2000000</v>
      </c>
      <c r="S4">
        <f t="shared" si="1"/>
        <v>1984.6730961431758</v>
      </c>
      <c r="U4">
        <f t="shared" ref="U4:U23" si="21">M4</f>
        <v>1.3882549999999999E-3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1.3882549999999999E-3</v>
      </c>
      <c r="Y4">
        <f t="shared" ref="Y4:Y23" si="25">V4*W4</f>
        <v>0.01</v>
      </c>
      <c r="Z4">
        <f t="shared" ref="Z4:Z23" si="26">MAX(0, W4-X4-Y4)</f>
        <v>0.98861174500000004</v>
      </c>
      <c r="AB4">
        <f t="shared" ref="AB4:AB23" si="27">AC3</f>
        <v>0</v>
      </c>
      <c r="AC4">
        <f t="shared" si="2"/>
        <v>1962.0711328326579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-1962.0711328326579</v>
      </c>
      <c r="AK4">
        <f>G4*MAX(0, SUM(AB4, AE4:AF4))</f>
        <v>0</v>
      </c>
      <c r="AL4">
        <f t="shared" si="9"/>
        <v>-4738.5811328326581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-2557.6517405602585</v>
      </c>
      <c r="AR4">
        <f t="shared" si="14"/>
        <v>-2557.6517405602585</v>
      </c>
      <c r="AS4">
        <f t="shared" si="15"/>
        <v>-1807.41097564658</v>
      </c>
      <c r="AT4">
        <f t="shared" si="16"/>
        <v>0</v>
      </c>
      <c r="AU4">
        <f t="shared" si="17"/>
        <v>-4365.0627162068386</v>
      </c>
      <c r="AW4">
        <v>1</v>
      </c>
      <c r="AX4">
        <f>(R4*SUMPRODUCT(K5:$K$23, X5:$X$23)-$AZ$3*SUMPRODUCT(K4:$K$22, W5:$W$23))/Z4</f>
        <v>1984.6730961431758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1.4257860000000001E-3</v>
      </c>
      <c r="O5">
        <f t="shared" ref="O5:O23" si="29">$C$3</f>
        <v>10075.742293023637</v>
      </c>
      <c r="P5">
        <f t="shared" ref="P5:P23" si="30">O5*$C$5</f>
        <v>503.78711465118187</v>
      </c>
      <c r="Q5" s="5">
        <f t="shared" ref="Q5:Q23" si="31">$C$8</f>
        <v>12.5</v>
      </c>
      <c r="R5">
        <f t="shared" si="0"/>
        <v>2000000</v>
      </c>
      <c r="S5">
        <f t="shared" si="1"/>
        <v>3771.4813389569304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1962.0711328326579</v>
      </c>
      <c r="AC5">
        <f t="shared" si="2"/>
        <v>3685.9293533230375</v>
      </c>
      <c r="AE5">
        <f t="shared" si="3"/>
        <v>9847.1849484599315</v>
      </c>
      <c r="AF5">
        <f t="shared" si="4"/>
        <v>-492.35924742299659</v>
      </c>
      <c r="AG5">
        <f t="shared" si="5"/>
        <v>-12.216450984556793</v>
      </c>
      <c r="AH5">
        <f t="shared" si="6"/>
        <v>-2819.0975709131403</v>
      </c>
      <c r="AI5">
        <f t="shared" si="7"/>
        <v>6523.5116791392375</v>
      </c>
      <c r="AJ5">
        <f t="shared" si="8"/>
        <v>-1723.8582204903796</v>
      </c>
      <c r="AK5">
        <f>G5*SUM(AB5, AE5:AF5)</f>
        <v>792.18277837087157</v>
      </c>
      <c r="AL5">
        <f t="shared" si="9"/>
        <v>5591.8362370197292</v>
      </c>
      <c r="AN5">
        <f t="shared" si="10"/>
        <v>8355.9614728384931</v>
      </c>
      <c r="AO5">
        <f t="shared" si="11"/>
        <v>-417.79807364192465</v>
      </c>
      <c r="AP5">
        <f t="shared" si="12"/>
        <v>-10.366434092186058</v>
      </c>
      <c r="AQ5">
        <f t="shared" si="13"/>
        <v>-2392.1832294220194</v>
      </c>
      <c r="AR5">
        <f t="shared" si="14"/>
        <v>5535.6137356823629</v>
      </c>
      <c r="AS5">
        <f t="shared" si="15"/>
        <v>-1462.8031209372537</v>
      </c>
      <c r="AT5">
        <f t="shared" si="16"/>
        <v>672.21737076730938</v>
      </c>
      <c r="AU5">
        <f t="shared" si="17"/>
        <v>4745.0279855124181</v>
      </c>
      <c r="AW5">
        <v>2</v>
      </c>
      <c r="AX5">
        <f>(R5*SUMPRODUCT(K6:$K$23, X6:$X$23)-$AZ$3*SUMPRODUCT(K5:$K$22, W6:$W$23))/Z5</f>
        <v>3771.4813389569304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1.477569E-3</v>
      </c>
      <c r="O6">
        <f t="shared" si="29"/>
        <v>10075.742293023637</v>
      </c>
      <c r="P6">
        <f t="shared" si="30"/>
        <v>503.78711465118187</v>
      </c>
      <c r="Q6" s="5">
        <f t="shared" si="31"/>
        <v>12.5</v>
      </c>
      <c r="R6">
        <f t="shared" si="0"/>
        <v>2000000</v>
      </c>
      <c r="S6">
        <f t="shared" si="1"/>
        <v>5358.2942974379166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3685.9293533230375</v>
      </c>
      <c r="AC6">
        <f t="shared" si="2"/>
        <v>5176.6420446404045</v>
      </c>
      <c r="AE6">
        <f t="shared" si="3"/>
        <v>9734.1632037582203</v>
      </c>
      <c r="AF6">
        <f t="shared" si="4"/>
        <v>-486.70816018791106</v>
      </c>
      <c r="AG6">
        <f t="shared" si="5"/>
        <v>-12.076235825446426</v>
      </c>
      <c r="AH6">
        <f t="shared" si="6"/>
        <v>-2888.1038823680956</v>
      </c>
      <c r="AI6">
        <f t="shared" si="7"/>
        <v>6347.274925376767</v>
      </c>
      <c r="AJ6">
        <f t="shared" si="8"/>
        <v>-1490.712691317367</v>
      </c>
      <c r="AK6">
        <f>G6*SUM(AB6, AE6:AF6)</f>
        <v>905.33690778253435</v>
      </c>
      <c r="AL6">
        <f t="shared" si="9"/>
        <v>5761.8991418419346</v>
      </c>
      <c r="AN6">
        <f t="shared" si="10"/>
        <v>7608.9569060241593</v>
      </c>
      <c r="AO6">
        <f t="shared" si="11"/>
        <v>-380.44784530120802</v>
      </c>
      <c r="AP6">
        <f t="shared" si="12"/>
        <v>-9.4396976976234068</v>
      </c>
      <c r="AQ6">
        <f t="shared" si="13"/>
        <v>-2257.5600512405113</v>
      </c>
      <c r="AR6">
        <f t="shared" si="14"/>
        <v>4961.5093117848164</v>
      </c>
      <c r="AS6">
        <f t="shared" si="15"/>
        <v>-1165.2535908908801</v>
      </c>
      <c r="AT6">
        <f t="shared" si="16"/>
        <v>707.67968160743965</v>
      </c>
      <c r="AU6">
        <f t="shared" si="17"/>
        <v>4503.9354025013763</v>
      </c>
      <c r="AW6">
        <v>3</v>
      </c>
      <c r="AX6">
        <f>(R6*SUMPRODUCT(K7:$K$23, X7:$X$23)-$AZ$3*SUMPRODUCT(K6:$K$22, W7:$W$23))/Z6</f>
        <v>5358.2942974379166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1.5369540000000001E-3</v>
      </c>
      <c r="O7">
        <f t="shared" si="29"/>
        <v>10075.742293023637</v>
      </c>
      <c r="P7">
        <f t="shared" si="30"/>
        <v>503.78711465118187</v>
      </c>
      <c r="Q7" s="5">
        <f t="shared" si="31"/>
        <v>12.5</v>
      </c>
      <c r="R7">
        <f t="shared" si="0"/>
        <v>2000000</v>
      </c>
      <c r="S7">
        <f t="shared" si="1"/>
        <v>6755.7941256676022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5176.6420446404045</v>
      </c>
      <c r="AC7">
        <f t="shared" si="2"/>
        <v>6451.4660558970245</v>
      </c>
      <c r="AE7">
        <f t="shared" si="3"/>
        <v>9621.8606106479692</v>
      </c>
      <c r="AF7">
        <f t="shared" si="4"/>
        <v>-481.09303053239853</v>
      </c>
      <c r="AG7">
        <f t="shared" si="5"/>
        <v>-11.936912848235098</v>
      </c>
      <c r="AH7">
        <f t="shared" si="6"/>
        <v>-2969.6990330981098</v>
      </c>
      <c r="AI7">
        <f t="shared" si="7"/>
        <v>6159.1316341692254</v>
      </c>
      <c r="AJ7">
        <f t="shared" si="8"/>
        <v>-1274.82401125662</v>
      </c>
      <c r="AK7">
        <f>G7*SUM(AB7, AE7:AF7)</f>
        <v>1002.2186737329184</v>
      </c>
      <c r="AL7">
        <f t="shared" si="9"/>
        <v>5886.5262966455239</v>
      </c>
      <c r="AN7">
        <f t="shared" si="10"/>
        <v>6928.3166633302098</v>
      </c>
      <c r="AO7">
        <f t="shared" si="11"/>
        <v>-346.41583316651054</v>
      </c>
      <c r="AP7">
        <f t="shared" si="12"/>
        <v>-8.5952931082399271</v>
      </c>
      <c r="AQ7">
        <f t="shared" si="13"/>
        <v>-2138.3613968924101</v>
      </c>
      <c r="AR7">
        <f t="shared" si="14"/>
        <v>4434.9441401630493</v>
      </c>
      <c r="AS7">
        <f t="shared" si="15"/>
        <v>-917.94973939119416</v>
      </c>
      <c r="AT7">
        <f t="shared" si="16"/>
        <v>721.65754821269127</v>
      </c>
      <c r="AU7">
        <f t="shared" si="17"/>
        <v>4238.6519489845468</v>
      </c>
      <c r="AW7">
        <v>4</v>
      </c>
      <c r="AX7">
        <f>(R7*SUMPRODUCT(K8:$K$23, X8:$X$23)-$AZ$3*SUMPRODUCT(K7:$K$22, W8:$W$23))/Z7</f>
        <v>6755.7941256676022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1.5977630000000001E-3</v>
      </c>
      <c r="O8">
        <f t="shared" si="29"/>
        <v>10075.742293023637</v>
      </c>
      <c r="P8">
        <f t="shared" si="30"/>
        <v>503.78711465118187</v>
      </c>
      <c r="Q8" s="5">
        <f t="shared" si="31"/>
        <v>12.5</v>
      </c>
      <c r="R8">
        <f t="shared" si="0"/>
        <v>2000000</v>
      </c>
      <c r="S8">
        <f t="shared" si="1"/>
        <v>7983.2570814879182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6451.4660558970245</v>
      </c>
      <c r="AC8">
        <f t="shared" si="2"/>
        <v>7535.2184041579712</v>
      </c>
      <c r="AE8">
        <f t="shared" si="3"/>
        <v>9510.2685516666388</v>
      </c>
      <c r="AF8">
        <f t="shared" si="4"/>
        <v>-475.51342758333197</v>
      </c>
      <c r="AG8">
        <f t="shared" si="5"/>
        <v>-11.798471362069613</v>
      </c>
      <c r="AH8">
        <f t="shared" si="6"/>
        <v>-3051.5772293015448</v>
      </c>
      <c r="AI8">
        <f t="shared" si="7"/>
        <v>5971.3794234196921</v>
      </c>
      <c r="AJ8">
        <f t="shared" si="8"/>
        <v>-1083.7523482609467</v>
      </c>
      <c r="AK8">
        <f t="shared" ref="AK8:AK23" si="32">G8*SUM(AB8:AB8, AE8:AF8)</f>
        <v>1084.0354825986233</v>
      </c>
      <c r="AL8">
        <f t="shared" si="9"/>
        <v>5971.6625577573686</v>
      </c>
      <c r="AN8">
        <f t="shared" si="10"/>
        <v>6308.1732994463327</v>
      </c>
      <c r="AO8">
        <f t="shared" si="11"/>
        <v>-315.40866497231667</v>
      </c>
      <c r="AP8">
        <f t="shared" si="12"/>
        <v>-7.8259411515195039</v>
      </c>
      <c r="AQ8">
        <f t="shared" si="13"/>
        <v>-2024.115080925339</v>
      </c>
      <c r="AR8">
        <f t="shared" si="14"/>
        <v>3960.8236123971578</v>
      </c>
      <c r="AS8">
        <f t="shared" si="15"/>
        <v>-718.85431934662847</v>
      </c>
      <c r="AT8">
        <f t="shared" si="16"/>
        <v>719.04212271510164</v>
      </c>
      <c r="AU8">
        <f t="shared" si="17"/>
        <v>3961.0114157656308</v>
      </c>
      <c r="AW8">
        <v>5</v>
      </c>
      <c r="AX8">
        <f>(R8*SUMPRODUCT(K9:$K$23, X9:$X$23)-$AZ$3*SUMPRODUCT(K8:$K$22, W9:$W$23))/Z8</f>
        <v>7983.2570814879182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1.661898E-3</v>
      </c>
      <c r="O9">
        <f t="shared" si="29"/>
        <v>10075.742293023637</v>
      </c>
      <c r="P9">
        <f t="shared" si="30"/>
        <v>503.78711465118187</v>
      </c>
      <c r="Q9" s="5">
        <f t="shared" si="31"/>
        <v>12.5</v>
      </c>
      <c r="R9">
        <f t="shared" si="0"/>
        <v>2000000</v>
      </c>
      <c r="S9">
        <f t="shared" si="1"/>
        <v>9055.9096436188083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7535.2184041579712</v>
      </c>
      <c r="AC9">
        <f t="shared" si="2"/>
        <v>8447.9891767978661</v>
      </c>
      <c r="AE9">
        <f t="shared" si="3"/>
        <v>9399.3607698644955</v>
      </c>
      <c r="AF9">
        <f t="shared" si="4"/>
        <v>-469.96803849322481</v>
      </c>
      <c r="AG9">
        <f t="shared" si="5"/>
        <v>-11.660878792489235</v>
      </c>
      <c r="AH9">
        <f t="shared" si="6"/>
        <v>-3137.2569535489224</v>
      </c>
      <c r="AI9">
        <f t="shared" si="7"/>
        <v>5780.4748990298594</v>
      </c>
      <c r="AJ9">
        <f t="shared" si="8"/>
        <v>-912.77077263989486</v>
      </c>
      <c r="AK9">
        <f t="shared" si="32"/>
        <v>1152.522779487047</v>
      </c>
      <c r="AL9">
        <f t="shared" si="9"/>
        <v>6020.2269058770116</v>
      </c>
      <c r="AN9">
        <f t="shared" si="10"/>
        <v>5743.165365533192</v>
      </c>
      <c r="AO9">
        <f t="shared" si="11"/>
        <v>-287.15826827665961</v>
      </c>
      <c r="AP9">
        <f t="shared" si="12"/>
        <v>-7.124990395880948</v>
      </c>
      <c r="AQ9">
        <f t="shared" si="13"/>
        <v>-1916.916045628079</v>
      </c>
      <c r="AR9">
        <f t="shared" si="14"/>
        <v>3531.9660612325724</v>
      </c>
      <c r="AS9">
        <f t="shared" si="15"/>
        <v>-557.71808492589537</v>
      </c>
      <c r="AT9">
        <f t="shared" si="16"/>
        <v>704.21053858894288</v>
      </c>
      <c r="AU9">
        <f t="shared" si="17"/>
        <v>3678.4585148956203</v>
      </c>
      <c r="AW9">
        <v>6</v>
      </c>
      <c r="AX9">
        <f>(R9*SUMPRODUCT(K10:$K$23, X10:$X$23)-$AZ$3*SUMPRODUCT(K9:$K$22, W10:$W$23))/Z9</f>
        <v>9055.9096436188083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1.7364850000000001E-3</v>
      </c>
      <c r="O10">
        <f t="shared" si="29"/>
        <v>10075.742293023637</v>
      </c>
      <c r="P10">
        <f t="shared" si="30"/>
        <v>503.78711465118187</v>
      </c>
      <c r="Q10" s="5">
        <f t="shared" si="31"/>
        <v>12.5</v>
      </c>
      <c r="R10">
        <f t="shared" si="0"/>
        <v>2000000</v>
      </c>
      <c r="S10">
        <f t="shared" si="1"/>
        <v>9979.8917398007179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8447.9891767978661</v>
      </c>
      <c r="AC10">
        <f t="shared" si="2"/>
        <v>9200.6786096366195</v>
      </c>
      <c r="AE10">
        <f t="shared" si="3"/>
        <v>9289.0453131793929</v>
      </c>
      <c r="AF10">
        <f t="shared" si="4"/>
        <v>-464.45226565896968</v>
      </c>
      <c r="AG10">
        <f t="shared" si="5"/>
        <v>-11.524021063454368</v>
      </c>
      <c r="AH10">
        <f t="shared" si="6"/>
        <v>-3239.8305775961076</v>
      </c>
      <c r="AI10">
        <f t="shared" si="7"/>
        <v>5573.2384488608623</v>
      </c>
      <c r="AJ10">
        <f t="shared" si="8"/>
        <v>-752.68943283875342</v>
      </c>
      <c r="AK10">
        <f t="shared" si="32"/>
        <v>1209.0807557022806</v>
      </c>
      <c r="AL10">
        <f t="shared" si="9"/>
        <v>6029.6297717243897</v>
      </c>
      <c r="AN10">
        <f t="shared" si="10"/>
        <v>5228.3692358559038</v>
      </c>
      <c r="AO10">
        <f t="shared" si="11"/>
        <v>-261.4184617927952</v>
      </c>
      <c r="AP10">
        <f t="shared" si="12"/>
        <v>-6.4863325745687046</v>
      </c>
      <c r="AQ10">
        <f t="shared" si="13"/>
        <v>-1823.5491323586807</v>
      </c>
      <c r="AR10">
        <f t="shared" si="14"/>
        <v>3136.9153091298595</v>
      </c>
      <c r="AS10">
        <f t="shared" si="15"/>
        <v>-423.6536847575141</v>
      </c>
      <c r="AT10">
        <f t="shared" si="16"/>
        <v>680.53501879360761</v>
      </c>
      <c r="AU10">
        <f t="shared" si="17"/>
        <v>3393.7966431659529</v>
      </c>
      <c r="AW10">
        <v>7</v>
      </c>
      <c r="AX10">
        <f>(R10*SUMPRODUCT(K11:$K$23, X11:$X$23)-$AZ$3*SUMPRODUCT(K10:$K$22, W11:$W$23))/Z10</f>
        <v>9979.8917398007179</v>
      </c>
    </row>
    <row r="11" spans="1:52" x14ac:dyDescent="0.25">
      <c r="A11" t="s">
        <v>33</v>
      </c>
      <c r="C11" s="24">
        <f>AU25</f>
        <v>35847.936337229163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1.8096469999999999E-3</v>
      </c>
      <c r="O11">
        <f t="shared" si="29"/>
        <v>10075.742293023637</v>
      </c>
      <c r="P11">
        <f t="shared" si="30"/>
        <v>503.78711465118187</v>
      </c>
      <c r="Q11" s="5">
        <f t="shared" si="31"/>
        <v>12.5</v>
      </c>
      <c r="R11">
        <f t="shared" si="0"/>
        <v>2000000</v>
      </c>
      <c r="S11">
        <f t="shared" si="1"/>
        <v>10774.521112912034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9200.6786096366195</v>
      </c>
      <c r="AC11">
        <f t="shared" si="2"/>
        <v>9815.9563111107709</v>
      </c>
      <c r="AE11">
        <f t="shared" si="3"/>
        <v>9179.3449670637401</v>
      </c>
      <c r="AF11">
        <f t="shared" si="4"/>
        <v>-458.96724835318702</v>
      </c>
      <c r="AG11">
        <f t="shared" si="5"/>
        <v>-11.387926442674408</v>
      </c>
      <c r="AH11">
        <f t="shared" si="6"/>
        <v>-3336.7056232667214</v>
      </c>
      <c r="AI11">
        <f t="shared" si="7"/>
        <v>5372.2841690011574</v>
      </c>
      <c r="AJ11">
        <f t="shared" si="8"/>
        <v>-615.2777014741514</v>
      </c>
      <c r="AK11">
        <f t="shared" si="32"/>
        <v>1254.4739429843023</v>
      </c>
      <c r="AL11">
        <f t="shared" si="9"/>
        <v>6011.480410511308</v>
      </c>
      <c r="AN11">
        <f t="shared" si="10"/>
        <v>4759.3651637340618</v>
      </c>
      <c r="AO11">
        <f t="shared" si="11"/>
        <v>-237.96825818670308</v>
      </c>
      <c r="AP11">
        <f t="shared" si="12"/>
        <v>-5.9044845348880743</v>
      </c>
      <c r="AQ11">
        <f t="shared" si="13"/>
        <v>-1730.0363546627902</v>
      </c>
      <c r="AR11">
        <f t="shared" si="14"/>
        <v>2785.45606634968</v>
      </c>
      <c r="AS11">
        <f t="shared" si="15"/>
        <v>-319.01309613327965</v>
      </c>
      <c r="AT11">
        <f t="shared" si="16"/>
        <v>650.42762903826485</v>
      </c>
      <c r="AU11">
        <f t="shared" si="17"/>
        <v>3116.8705992546652</v>
      </c>
      <c r="AW11">
        <v>8</v>
      </c>
      <c r="AX11">
        <f>(R11*SUMPRODUCT(K12:$K$23, X12:$X$23)-$AZ$3*SUMPRODUCT(K11:$K$22, W12:$W$23))/Z11</f>
        <v>10774.521112912034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1.8942099999999999E-3</v>
      </c>
      <c r="O12">
        <f t="shared" si="29"/>
        <v>10075.742293023637</v>
      </c>
      <c r="P12">
        <f t="shared" si="30"/>
        <v>503.78711465118187</v>
      </c>
      <c r="Q12" s="5">
        <f t="shared" si="31"/>
        <v>12.5</v>
      </c>
      <c r="R12">
        <f t="shared" si="0"/>
        <v>2000000</v>
      </c>
      <c r="S12">
        <f t="shared" si="1"/>
        <v>11444.64816788686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9815.9563111107709</v>
      </c>
      <c r="AC12">
        <f t="shared" si="2"/>
        <v>10302.450356540334</v>
      </c>
      <c r="AE12">
        <f t="shared" si="3"/>
        <v>9070.1639103630405</v>
      </c>
      <c r="AF12">
        <f t="shared" si="4"/>
        <v>-453.50819551815204</v>
      </c>
      <c r="AG12">
        <f t="shared" si="5"/>
        <v>-11.252476054100685</v>
      </c>
      <c r="AH12">
        <f t="shared" si="6"/>
        <v>-3451.3798635165263</v>
      </c>
      <c r="AI12">
        <f t="shared" si="7"/>
        <v>5154.0233752742624</v>
      </c>
      <c r="AJ12">
        <f t="shared" si="8"/>
        <v>-486.4940454295629</v>
      </c>
      <c r="AK12">
        <f t="shared" si="32"/>
        <v>1290.2828418168963</v>
      </c>
      <c r="AL12">
        <f t="shared" si="9"/>
        <v>5957.812171661596</v>
      </c>
      <c r="AN12">
        <f t="shared" si="10"/>
        <v>4332.0617509786789</v>
      </c>
      <c r="AO12">
        <f t="shared" si="11"/>
        <v>-216.60308754893393</v>
      </c>
      <c r="AP12">
        <f t="shared" si="12"/>
        <v>-5.3743704743944312</v>
      </c>
      <c r="AQ12">
        <f t="shared" si="13"/>
        <v>-1648.4366592047074</v>
      </c>
      <c r="AR12">
        <f t="shared" si="14"/>
        <v>2461.6476337506433</v>
      </c>
      <c r="AS12">
        <f t="shared" si="15"/>
        <v>-232.35768031450468</v>
      </c>
      <c r="AT12">
        <f t="shared" si="16"/>
        <v>616.26063235667823</v>
      </c>
      <c r="AU12">
        <f t="shared" si="17"/>
        <v>2845.5505857928169</v>
      </c>
      <c r="AW12">
        <v>9</v>
      </c>
      <c r="AX12">
        <f>(R12*SUMPRODUCT(K13:$K$23, X13:$X$23)-$AZ$3*SUMPRODUCT(K12:$K$22, W13:$W$23))/Z12</f>
        <v>11444.64816788686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1.9849490000000002E-3</v>
      </c>
      <c r="O13">
        <f t="shared" si="29"/>
        <v>10075.742293023637</v>
      </c>
      <c r="P13">
        <f t="shared" si="30"/>
        <v>503.78711465118187</v>
      </c>
      <c r="Q13" s="5">
        <f t="shared" si="31"/>
        <v>12.5</v>
      </c>
      <c r="R13">
        <f t="shared" si="0"/>
        <v>2000000</v>
      </c>
      <c r="S13">
        <f t="shared" si="1"/>
        <v>12000.538718401116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10302.450356540334</v>
      </c>
      <c r="AC13">
        <f t="shared" si="2"/>
        <v>10673.390215502262</v>
      </c>
      <c r="AE13">
        <f t="shared" si="3"/>
        <v>8961.4584584756994</v>
      </c>
      <c r="AF13">
        <f t="shared" si="4"/>
        <v>-448.07292292378497</v>
      </c>
      <c r="AG13">
        <f t="shared" si="5"/>
        <v>-11.117615702468568</v>
      </c>
      <c r="AH13">
        <f t="shared" si="6"/>
        <v>-3573.6945745777766</v>
      </c>
      <c r="AI13">
        <f t="shared" si="7"/>
        <v>4928.5733452716695</v>
      </c>
      <c r="AJ13">
        <f t="shared" si="8"/>
        <v>-370.93985896192862</v>
      </c>
      <c r="AK13">
        <f t="shared" si="32"/>
        <v>1317.1085124464576</v>
      </c>
      <c r="AL13">
        <f t="shared" si="9"/>
        <v>5874.7419987561989</v>
      </c>
      <c r="AN13">
        <f t="shared" si="10"/>
        <v>3942.7602198184809</v>
      </c>
      <c r="AO13">
        <f t="shared" si="11"/>
        <v>-197.13801099092404</v>
      </c>
      <c r="AP13">
        <f t="shared" si="12"/>
        <v>-4.8914016768625777</v>
      </c>
      <c r="AQ13">
        <f t="shared" si="13"/>
        <v>-1572.3133540947158</v>
      </c>
      <c r="AR13">
        <f t="shared" si="14"/>
        <v>2168.417453055979</v>
      </c>
      <c r="AS13">
        <f t="shared" si="15"/>
        <v>-163.20188579091385</v>
      </c>
      <c r="AT13">
        <f t="shared" si="16"/>
        <v>579.48637179103753</v>
      </c>
      <c r="AU13">
        <f t="shared" si="17"/>
        <v>2584.7019390561027</v>
      </c>
      <c r="AW13">
        <v>10</v>
      </c>
      <c r="AX13">
        <f>(R13*SUMPRODUCT(K14:$K$23, X14:$X$23)-$AZ$3*SUMPRODUCT(K13:$K$22, W14:$W$23))/Z13</f>
        <v>12000.538718401116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2.0842399999999998E-3</v>
      </c>
      <c r="O14">
        <f t="shared" si="29"/>
        <v>10075.742293023637</v>
      </c>
      <c r="P14">
        <f t="shared" si="30"/>
        <v>503.78711465118187</v>
      </c>
      <c r="Q14" s="5">
        <f t="shared" si="31"/>
        <v>12.5</v>
      </c>
      <c r="R14">
        <f t="shared" si="0"/>
        <v>2000000</v>
      </c>
      <c r="S14">
        <f t="shared" si="1"/>
        <v>12450.089394500235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10673.390215502262</v>
      </c>
      <c r="AC14">
        <f t="shared" si="2"/>
        <v>10939.413242526432</v>
      </c>
      <c r="AE14">
        <f t="shared" si="3"/>
        <v>8853.1660437134487</v>
      </c>
      <c r="AF14">
        <f t="shared" si="4"/>
        <v>-442.65830218567248</v>
      </c>
      <c r="AG14">
        <f t="shared" si="5"/>
        <v>-10.983267766092169</v>
      </c>
      <c r="AH14">
        <f t="shared" si="6"/>
        <v>-3707.4846962740939</v>
      </c>
      <c r="AI14">
        <f t="shared" si="7"/>
        <v>4692.0397774875892</v>
      </c>
      <c r="AJ14">
        <f t="shared" si="8"/>
        <v>-266.02302702417001</v>
      </c>
      <c r="AK14">
        <f t="shared" si="32"/>
        <v>1335.8728569921029</v>
      </c>
      <c r="AL14">
        <f t="shared" si="9"/>
        <v>5761.8896074555223</v>
      </c>
      <c r="AN14">
        <f t="shared" si="10"/>
        <v>3588.0827206534282</v>
      </c>
      <c r="AO14">
        <f t="shared" si="11"/>
        <v>-179.40413603267143</v>
      </c>
      <c r="AP14">
        <f t="shared" si="12"/>
        <v>-4.4513875706430426</v>
      </c>
      <c r="AQ14">
        <f t="shared" si="13"/>
        <v>-1502.5993763252941</v>
      </c>
      <c r="AR14">
        <f t="shared" si="14"/>
        <v>1901.627820724819</v>
      </c>
      <c r="AS14">
        <f t="shared" si="15"/>
        <v>-107.81596344723873</v>
      </c>
      <c r="AT14">
        <f t="shared" si="16"/>
        <v>541.41335331295579</v>
      </c>
      <c r="AU14">
        <f t="shared" si="17"/>
        <v>2335.2252105905363</v>
      </c>
      <c r="AW14">
        <v>11</v>
      </c>
      <c r="AX14">
        <f>(R14*SUMPRODUCT(K15:$K$23, X15:$X$23)-$AZ$3*SUMPRODUCT(K14:$K$22, W15:$W$23))/Z14</f>
        <v>12450.089394500235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2.1892320000000002E-3</v>
      </c>
      <c r="O15">
        <f t="shared" si="29"/>
        <v>10075.742293023637</v>
      </c>
      <c r="P15">
        <f t="shared" si="30"/>
        <v>503.78711465118187</v>
      </c>
      <c r="Q15" s="5">
        <f t="shared" si="31"/>
        <v>12.5</v>
      </c>
      <c r="R15">
        <f t="shared" si="0"/>
        <v>2000000</v>
      </c>
      <c r="S15">
        <f t="shared" si="1"/>
        <v>12803.2800533953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10939.413242526432</v>
      </c>
      <c r="AC15">
        <f t="shared" si="2"/>
        <v>11112.622457509688</v>
      </c>
      <c r="AE15">
        <f t="shared" si="3"/>
        <v>8745.2527488721043</v>
      </c>
      <c r="AF15">
        <f t="shared" si="4"/>
        <v>-437.26263744360523</v>
      </c>
      <c r="AG15">
        <f t="shared" si="5"/>
        <v>-10.849390167173151</v>
      </c>
      <c r="AH15">
        <f t="shared" si="6"/>
        <v>-3847.1874012955991</v>
      </c>
      <c r="AI15">
        <f t="shared" si="7"/>
        <v>4449.9533199657253</v>
      </c>
      <c r="AJ15">
        <f t="shared" si="8"/>
        <v>-173.20921498325515</v>
      </c>
      <c r="AK15">
        <f t="shared" si="32"/>
        <v>1347.3182347768452</v>
      </c>
      <c r="AL15">
        <f t="shared" si="9"/>
        <v>5624.0623397593154</v>
      </c>
      <c r="AN15">
        <f t="shared" si="10"/>
        <v>3264.9637959193719</v>
      </c>
      <c r="AO15">
        <f t="shared" si="11"/>
        <v>-163.24818979596859</v>
      </c>
      <c r="AP15">
        <f t="shared" si="12"/>
        <v>-4.0505251387036845</v>
      </c>
      <c r="AQ15">
        <f t="shared" si="13"/>
        <v>-1436.3138427265324</v>
      </c>
      <c r="AR15">
        <f t="shared" si="14"/>
        <v>1661.3512382581666</v>
      </c>
      <c r="AS15">
        <f t="shared" si="15"/>
        <v>-64.666148855775489</v>
      </c>
      <c r="AT15">
        <f t="shared" si="16"/>
        <v>503.00950520792418</v>
      </c>
      <c r="AU15">
        <f t="shared" si="17"/>
        <v>2099.6945946103151</v>
      </c>
      <c r="AW15">
        <v>12</v>
      </c>
      <c r="AX15">
        <f>(R15*SUMPRODUCT(K16:$K$23, X16:$X$23)-$AZ$3*SUMPRODUCT(K15:$K$22, W16:$W$23))/Z15</f>
        <v>12803.2800533953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2.8741389999999999E-3</v>
      </c>
      <c r="O16">
        <f t="shared" si="29"/>
        <v>10075.742293023637</v>
      </c>
      <c r="P16">
        <f t="shared" si="30"/>
        <v>503.78711465118187</v>
      </c>
      <c r="Q16" s="5">
        <f t="shared" si="31"/>
        <v>12.5</v>
      </c>
      <c r="R16">
        <f t="shared" si="0"/>
        <v>2000000</v>
      </c>
      <c r="S16">
        <f t="shared" si="1"/>
        <v>12676.978717702637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11112.622457509688</v>
      </c>
      <c r="AC16">
        <f t="shared" si="2"/>
        <v>10861.344920629908</v>
      </c>
      <c r="AE16">
        <f t="shared" si="3"/>
        <v>8632.665149392993</v>
      </c>
      <c r="AF16">
        <f t="shared" si="4"/>
        <v>-431.63325746964966</v>
      </c>
      <c r="AG16">
        <f t="shared" si="5"/>
        <v>-10.709713610095731</v>
      </c>
      <c r="AH16">
        <f t="shared" si="6"/>
        <v>-4989.2248649102194</v>
      </c>
      <c r="AI16">
        <f t="shared" si="7"/>
        <v>3201.0973134030282</v>
      </c>
      <c r="AJ16">
        <f t="shared" si="8"/>
        <v>251.27753687977929</v>
      </c>
      <c r="AK16">
        <f t="shared" si="32"/>
        <v>1351.9558044603125</v>
      </c>
      <c r="AL16">
        <f t="shared" si="9"/>
        <v>4804.3306547431202</v>
      </c>
      <c r="AN16">
        <f t="shared" si="10"/>
        <v>2968.8828893399209</v>
      </c>
      <c r="AO16">
        <f t="shared" si="11"/>
        <v>-148.44414446699605</v>
      </c>
      <c r="AP16">
        <f t="shared" si="12"/>
        <v>-3.6832061636237361</v>
      </c>
      <c r="AQ16">
        <f t="shared" si="13"/>
        <v>-1715.8576263719399</v>
      </c>
      <c r="AR16">
        <f t="shared" si="14"/>
        <v>1100.8979123373613</v>
      </c>
      <c r="AS16">
        <f t="shared" si="15"/>
        <v>86.41752770525494</v>
      </c>
      <c r="AT16">
        <f t="shared" si="16"/>
        <v>464.95472551582066</v>
      </c>
      <c r="AU16">
        <f t="shared" si="17"/>
        <v>1652.2701655584369</v>
      </c>
      <c r="AW16">
        <v>13</v>
      </c>
      <c r="AX16">
        <f>(R16*SUMPRODUCT(K17:$K$23, X17:$X$23)-$AZ$3*SUMPRODUCT(K16:$K$22, W17:$W$23))/Z16</f>
        <v>12676.978717702637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3.657909E-3</v>
      </c>
      <c r="O17">
        <f t="shared" si="29"/>
        <v>10075.742293023637</v>
      </c>
      <c r="P17">
        <f t="shared" si="30"/>
        <v>503.78711465118187</v>
      </c>
      <c r="Q17" s="5">
        <f t="shared" si="31"/>
        <v>12.5</v>
      </c>
      <c r="R17">
        <f t="shared" si="0"/>
        <v>2000000</v>
      </c>
      <c r="S17">
        <f t="shared" si="1"/>
        <v>12078.659182302887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10861.344920629908</v>
      </c>
      <c r="AC17">
        <f t="shared" si="2"/>
        <v>10207.376596044163</v>
      </c>
      <c r="AE17">
        <f t="shared" si="3"/>
        <v>8514.7609943551124</v>
      </c>
      <c r="AF17">
        <f t="shared" si="4"/>
        <v>-425.73804971775559</v>
      </c>
      <c r="AG17">
        <f t="shared" si="5"/>
        <v>-10.563441316192982</v>
      </c>
      <c r="AH17">
        <f t="shared" si="6"/>
        <v>-6268.0252482866663</v>
      </c>
      <c r="AI17">
        <f t="shared" si="7"/>
        <v>1810.4342550344973</v>
      </c>
      <c r="AJ17">
        <f t="shared" si="8"/>
        <v>653.96832458574499</v>
      </c>
      <c r="AK17">
        <f t="shared" si="32"/>
        <v>1326.5257505687086</v>
      </c>
      <c r="AL17">
        <f t="shared" si="9"/>
        <v>3790.9283301889509</v>
      </c>
      <c r="AN17">
        <f t="shared" si="10"/>
        <v>2697.5083661170256</v>
      </c>
      <c r="AO17">
        <f t="shared" si="11"/>
        <v>-134.87541830585127</v>
      </c>
      <c r="AP17">
        <f t="shared" si="12"/>
        <v>-3.3465380113790206</v>
      </c>
      <c r="AQ17">
        <f t="shared" si="13"/>
        <v>-1985.734016197903</v>
      </c>
      <c r="AR17">
        <f t="shared" si="14"/>
        <v>573.55239360189205</v>
      </c>
      <c r="AS17">
        <f t="shared" si="15"/>
        <v>207.17962934192602</v>
      </c>
      <c r="AT17">
        <f t="shared" si="16"/>
        <v>420.2483560491026</v>
      </c>
      <c r="AU17">
        <f t="shared" si="17"/>
        <v>1200.9803789929206</v>
      </c>
      <c r="AW17">
        <v>14</v>
      </c>
      <c r="AX17">
        <f>(R17*SUMPRODUCT(K18:$K$23, X18:$X$23)-$AZ$3*SUMPRODUCT(K17:$K$22, W18:$W$23))/Z17</f>
        <v>12078.659182302887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4.4868319999999996E-3</v>
      </c>
      <c r="O18">
        <f t="shared" si="29"/>
        <v>10075.742293023637</v>
      </c>
      <c r="P18">
        <f t="shared" si="30"/>
        <v>503.78711465118187</v>
      </c>
      <c r="Q18" s="5">
        <f t="shared" si="31"/>
        <v>12.5</v>
      </c>
      <c r="R18">
        <f t="shared" si="0"/>
        <v>2000000</v>
      </c>
      <c r="S18">
        <f t="shared" si="1"/>
        <v>11051.830568235526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10207.376596044163</v>
      </c>
      <c r="AC18">
        <f t="shared" si="2"/>
        <v>9204.3274539338599</v>
      </c>
      <c r="AE18">
        <f t="shared" si="3"/>
        <v>8391.4090823097358</v>
      </c>
      <c r="AF18">
        <f t="shared" si="4"/>
        <v>-419.57045411548683</v>
      </c>
      <c r="AG18">
        <f t="shared" si="5"/>
        <v>-10.410410516503434</v>
      </c>
      <c r="AH18">
        <f t="shared" si="6"/>
        <v>-7583.4218444186854</v>
      </c>
      <c r="AI18">
        <f t="shared" si="7"/>
        <v>378.00637325906064</v>
      </c>
      <c r="AJ18">
        <f t="shared" si="8"/>
        <v>1003.0491421103034</v>
      </c>
      <c r="AK18">
        <f t="shared" si="32"/>
        <v>1272.5450656966889</v>
      </c>
      <c r="AL18">
        <f t="shared" si="9"/>
        <v>2653.6005810660527</v>
      </c>
      <c r="AN18">
        <f t="shared" si="10"/>
        <v>2448.8794049195294</v>
      </c>
      <c r="AO18">
        <f t="shared" si="11"/>
        <v>-122.44397024597647</v>
      </c>
      <c r="AP18">
        <f t="shared" si="12"/>
        <v>-3.0380880803877766</v>
      </c>
      <c r="AQ18">
        <f t="shared" si="13"/>
        <v>-2213.0830938469935</v>
      </c>
      <c r="AR18">
        <f t="shared" si="14"/>
        <v>110.31425274617182</v>
      </c>
      <c r="AS18">
        <f t="shared" si="15"/>
        <v>292.72156346357201</v>
      </c>
      <c r="AT18">
        <f t="shared" si="16"/>
        <v>371.36902427819984</v>
      </c>
      <c r="AU18">
        <f t="shared" si="17"/>
        <v>774.4048404879436</v>
      </c>
      <c r="AW18">
        <v>15</v>
      </c>
      <c r="AX18">
        <f>(R18*SUMPRODUCT(K19:$K$23, X19:$X$23)-$AZ$3*SUMPRODUCT(K18:$K$22, W19:$W$23))/Z18</f>
        <v>11051.830568235526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5.3970320000000004E-3</v>
      </c>
      <c r="O19">
        <f t="shared" si="29"/>
        <v>10075.742293023637</v>
      </c>
      <c r="P19">
        <f t="shared" si="30"/>
        <v>503.78711465118187</v>
      </c>
      <c r="Q19" s="5">
        <f t="shared" si="31"/>
        <v>12.5</v>
      </c>
      <c r="R19">
        <f t="shared" si="0"/>
        <v>2000000</v>
      </c>
      <c r="S19">
        <f t="shared" si="1"/>
        <v>9617.1569927442597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9204.3274539338599</v>
      </c>
      <c r="AC19">
        <f t="shared" si="2"/>
        <v>7886.1618994105766</v>
      </c>
      <c r="AE19">
        <f t="shared" si="3"/>
        <v>8262.2062881443217</v>
      </c>
      <c r="AF19">
        <f t="shared" si="4"/>
        <v>-413.11031440721615</v>
      </c>
      <c r="AG19">
        <f t="shared" si="5"/>
        <v>-10.250121092647694</v>
      </c>
      <c r="AH19">
        <f t="shared" si="6"/>
        <v>-8989.6509905128914</v>
      </c>
      <c r="AI19">
        <f t="shared" si="7"/>
        <v>-1150.8051378684331</v>
      </c>
      <c r="AJ19">
        <f t="shared" si="8"/>
        <v>1318.1655545232834</v>
      </c>
      <c r="AK19">
        <f t="shared" si="32"/>
        <v>1193.7396399369677</v>
      </c>
      <c r="AL19">
        <f t="shared" si="9"/>
        <v>1361.100056591818</v>
      </c>
      <c r="AN19">
        <f t="shared" si="10"/>
        <v>2221.1132680138935</v>
      </c>
      <c r="AO19">
        <f t="shared" si="11"/>
        <v>-111.05566340069468</v>
      </c>
      <c r="AP19">
        <f t="shared" si="12"/>
        <v>-2.7555206398437937</v>
      </c>
      <c r="AQ19">
        <f t="shared" si="13"/>
        <v>-2416.6708495881653</v>
      </c>
      <c r="AR19">
        <f t="shared" si="14"/>
        <v>-309.36876561481057</v>
      </c>
      <c r="AS19">
        <f t="shared" si="15"/>
        <v>354.35994944736899</v>
      </c>
      <c r="AT19">
        <f t="shared" si="16"/>
        <v>320.91076648893909</v>
      </c>
      <c r="AU19">
        <f t="shared" si="17"/>
        <v>365.90195032149751</v>
      </c>
      <c r="AW19">
        <v>16</v>
      </c>
      <c r="AX19">
        <f>(R19*SUMPRODUCT(K20:$K$23, X20:$X$23)-$AZ$3*SUMPRODUCT(K19:$K$22, W20:$W$23))/Z19</f>
        <v>9617.1569927442597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6.3737730000000001E-3</v>
      </c>
      <c r="O20">
        <f t="shared" si="29"/>
        <v>10075.742293023637</v>
      </c>
      <c r="P20">
        <f t="shared" si="30"/>
        <v>503.78711465118187</v>
      </c>
      <c r="Q20" s="5">
        <f t="shared" si="31"/>
        <v>12.5</v>
      </c>
      <c r="R20">
        <f t="shared" si="0"/>
        <v>2000000</v>
      </c>
      <c r="S20">
        <f t="shared" si="1"/>
        <v>7803.1794859945212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7886.1618994105766</v>
      </c>
      <c r="AC20">
        <f t="shared" si="2"/>
        <v>6293.9121919351874</v>
      </c>
      <c r="AE20">
        <f t="shared" si="3"/>
        <v>8126.9227979030748</v>
      </c>
      <c r="AF20">
        <f t="shared" si="4"/>
        <v>-406.34613989515373</v>
      </c>
      <c r="AG20">
        <f t="shared" si="5"/>
        <v>-10.082287936654168</v>
      </c>
      <c r="AH20">
        <f t="shared" si="6"/>
        <v>-10453.11121072774</v>
      </c>
      <c r="AI20">
        <f t="shared" si="7"/>
        <v>-2742.6168406564739</v>
      </c>
      <c r="AJ20">
        <f t="shared" si="8"/>
        <v>1592.2497074753892</v>
      </c>
      <c r="AK20">
        <f t="shared" si="32"/>
        <v>1092.4716990192949</v>
      </c>
      <c r="AL20">
        <f t="shared" si="9"/>
        <v>-57.895434161789808</v>
      </c>
      <c r="AN20">
        <f t="shared" si="10"/>
        <v>2012.5328293487714</v>
      </c>
      <c r="AO20">
        <f t="shared" si="11"/>
        <v>-100.62664146743857</v>
      </c>
      <c r="AP20">
        <f t="shared" si="12"/>
        <v>-2.4967550414898874</v>
      </c>
      <c r="AQ20">
        <f t="shared" si="13"/>
        <v>-2588.5848805960518</v>
      </c>
      <c r="AR20">
        <f t="shared" si="14"/>
        <v>-679.17544775620888</v>
      </c>
      <c r="AS20">
        <f t="shared" si="15"/>
        <v>394.30112583843157</v>
      </c>
      <c r="AT20">
        <f t="shared" si="16"/>
        <v>270.53722719970438</v>
      </c>
      <c r="AU20">
        <f t="shared" si="17"/>
        <v>-14.337094718072894</v>
      </c>
      <c r="AW20">
        <v>17</v>
      </c>
      <c r="AX20">
        <f>(R20*SUMPRODUCT(K21:$K$23, X21:$X$23)-$AZ$3*SUMPRODUCT(K20:$K$22, W21:$W$23))/Z20</f>
        <v>7803.1794859945212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7.4983330000000003E-3</v>
      </c>
      <c r="O21">
        <f t="shared" si="29"/>
        <v>10075.742293023637</v>
      </c>
      <c r="P21">
        <f t="shared" si="30"/>
        <v>503.78711465118187</v>
      </c>
      <c r="Q21" s="5">
        <f t="shared" si="31"/>
        <v>12.5</v>
      </c>
      <c r="R21">
        <f t="shared" si="0"/>
        <v>2000000</v>
      </c>
      <c r="S21">
        <f t="shared" si="1"/>
        <v>5599.408649677951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6293.9121919351874</v>
      </c>
      <c r="AC21">
        <f t="shared" si="2"/>
        <v>4437.3587609089718</v>
      </c>
      <c r="AE21">
        <f t="shared" si="3"/>
        <v>7984.7151965200756</v>
      </c>
      <c r="AF21">
        <f t="shared" si="4"/>
        <v>-399.2357598260038</v>
      </c>
      <c r="AG21">
        <f t="shared" si="5"/>
        <v>-9.9058647049367128</v>
      </c>
      <c r="AH21">
        <f t="shared" si="6"/>
        <v>-12096.056376146538</v>
      </c>
      <c r="AI21">
        <f t="shared" si="7"/>
        <v>-4520.4828041574037</v>
      </c>
      <c r="AJ21">
        <f t="shared" si="8"/>
        <v>1856.5534310262155</v>
      </c>
      <c r="AK21">
        <f t="shared" si="32"/>
        <v>971.55741400404816</v>
      </c>
      <c r="AL21">
        <f t="shared" si="9"/>
        <v>-1692.3719591271401</v>
      </c>
      <c r="AN21">
        <f t="shared" si="10"/>
        <v>1821.4549588947693</v>
      </c>
      <c r="AO21">
        <f t="shared" si="11"/>
        <v>-91.072747944738467</v>
      </c>
      <c r="AP21">
        <f t="shared" si="12"/>
        <v>-2.2597031885133787</v>
      </c>
      <c r="AQ21">
        <f t="shared" si="13"/>
        <v>-2759.3247006486899</v>
      </c>
      <c r="AR21">
        <f t="shared" si="14"/>
        <v>-1031.2021928871729</v>
      </c>
      <c r="AS21">
        <f t="shared" si="15"/>
        <v>423.51272026203145</v>
      </c>
      <c r="AT21">
        <f t="shared" si="16"/>
        <v>221.62945402985764</v>
      </c>
      <c r="AU21">
        <f t="shared" si="17"/>
        <v>-386.06001859528374</v>
      </c>
      <c r="AW21">
        <v>18</v>
      </c>
      <c r="AX21">
        <f>(R21*SUMPRODUCT(K22:$K$23, X22:$X$23)-$AZ$3*SUMPRODUCT(K21:$K$22, W22:$W$23))/Z21</f>
        <v>5599.408649677951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8.7783159999999995E-3</v>
      </c>
      <c r="O22">
        <f t="shared" si="29"/>
        <v>10075.742293023637</v>
      </c>
      <c r="P22">
        <f t="shared" si="30"/>
        <v>503.78711465118187</v>
      </c>
      <c r="Q22" s="5">
        <f t="shared" si="31"/>
        <v>12.5</v>
      </c>
      <c r="R22">
        <f t="shared" si="0"/>
        <v>2000000</v>
      </c>
      <c r="S22">
        <f t="shared" si="1"/>
        <v>2997.4378512252983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4437.3587609089718</v>
      </c>
      <c r="AC22">
        <f t="shared" si="2"/>
        <v>2330.7715233538684</v>
      </c>
      <c r="AE22">
        <f t="shared" si="3"/>
        <v>7834.7756913898193</v>
      </c>
      <c r="AF22">
        <f t="shared" si="4"/>
        <v>-391.73878456949097</v>
      </c>
      <c r="AG22">
        <f t="shared" si="5"/>
        <v>-9.7198492472541638</v>
      </c>
      <c r="AH22">
        <f t="shared" si="6"/>
        <v>-13913.089701308994</v>
      </c>
      <c r="AI22">
        <f t="shared" si="7"/>
        <v>-6479.7726437359206</v>
      </c>
      <c r="AJ22">
        <f t="shared" si="8"/>
        <v>2106.5872375551035</v>
      </c>
      <c r="AK22">
        <f t="shared" si="32"/>
        <v>831.62769674105118</v>
      </c>
      <c r="AL22">
        <f t="shared" si="9"/>
        <v>-3541.5577094397659</v>
      </c>
      <c r="AN22">
        <f t="shared" si="10"/>
        <v>1646.3711249360945</v>
      </c>
      <c r="AO22">
        <f t="shared" si="11"/>
        <v>-82.318556246804732</v>
      </c>
      <c r="AP22">
        <f t="shared" si="12"/>
        <v>-2.0424935913605449</v>
      </c>
      <c r="AQ22">
        <f t="shared" si="13"/>
        <v>-2923.6458126113298</v>
      </c>
      <c r="AR22">
        <f t="shared" si="14"/>
        <v>-1361.6357375134005</v>
      </c>
      <c r="AS22">
        <f t="shared" si="15"/>
        <v>442.67054178476212</v>
      </c>
      <c r="AT22">
        <f t="shared" si="16"/>
        <v>174.75520430230716</v>
      </c>
      <c r="AU22">
        <f t="shared" si="17"/>
        <v>-744.20999142633116</v>
      </c>
      <c r="AW22">
        <v>19</v>
      </c>
      <c r="AX22">
        <f>(R22*SUMPRODUCT(K23:$K$23, X23:$X$23)-$AZ$3*SUMPRODUCT(K22:$K$22, W23:$W$23))/Z22</f>
        <v>2997.4378512252983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1.019566E-2</v>
      </c>
      <c r="O23">
        <f t="shared" si="29"/>
        <v>10075.742293023637</v>
      </c>
      <c r="P23">
        <f t="shared" si="30"/>
        <v>503.78711465118187</v>
      </c>
      <c r="Q23" s="5">
        <f t="shared" si="31"/>
        <v>12.5</v>
      </c>
      <c r="R23">
        <f t="shared" si="0"/>
        <v>2000000</v>
      </c>
      <c r="S23">
        <f t="shared" si="1"/>
        <v>3059.2208350753967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2330.7715233538684</v>
      </c>
      <c r="AC23">
        <f t="shared" si="2"/>
        <v>2330.7715233538684</v>
      </c>
      <c r="AE23">
        <f t="shared" si="3"/>
        <v>7676.5472253502467</v>
      </c>
      <c r="AF23">
        <f t="shared" si="4"/>
        <v>-383.82736126751234</v>
      </c>
      <c r="AG23">
        <f t="shared" si="5"/>
        <v>-9.5235504766053634</v>
      </c>
      <c r="AH23">
        <f t="shared" si="6"/>
        <v>-15856.044508201505</v>
      </c>
      <c r="AI23">
        <f t="shared" si="7"/>
        <v>-8572.8481945953754</v>
      </c>
      <c r="AJ23">
        <f t="shared" si="8"/>
        <v>0</v>
      </c>
      <c r="AK23">
        <f t="shared" si="32"/>
        <v>673.64439712056219</v>
      </c>
      <c r="AL23">
        <f t="shared" si="9"/>
        <v>-7899.2037974748127</v>
      </c>
      <c r="AN23">
        <f t="shared" si="10"/>
        <v>1485.9673475345376</v>
      </c>
      <c r="AO23">
        <f t="shared" si="11"/>
        <v>-74.298367376726887</v>
      </c>
      <c r="AP23">
        <f t="shared" si="12"/>
        <v>-1.8434961220715833</v>
      </c>
      <c r="AQ23">
        <f t="shared" si="13"/>
        <v>-3069.2919236443245</v>
      </c>
      <c r="AR23">
        <f t="shared" si="14"/>
        <v>-1659.4664396085855</v>
      </c>
      <c r="AS23">
        <f t="shared" si="15"/>
        <v>0</v>
      </c>
      <c r="AT23">
        <f t="shared" si="16"/>
        <v>130.39893438877041</v>
      </c>
      <c r="AU23">
        <f t="shared" si="17"/>
        <v>-1529.0675052198148</v>
      </c>
      <c r="AW23">
        <v>20</v>
      </c>
      <c r="AX23">
        <f>(R23*SUMPRODUCT(K$23:$K24, X$23:$X24)-$AZ$3*SUMPRODUCT(K$22:$K23, W$23:$W24))/Z23</f>
        <v>3059.2208350753967</v>
      </c>
    </row>
    <row r="25" spans="5:50" x14ac:dyDescent="0.25">
      <c r="AN25" s="6">
        <f t="shared" ref="AN25:AU25" si="33">SUM(AN3:AN23)</f>
        <v>87438.629076260477</v>
      </c>
      <c r="AO25" s="6">
        <f t="shared" si="33"/>
        <v>-11928.738173580754</v>
      </c>
      <c r="AP25" s="6">
        <f t="shared" si="33"/>
        <v>-720.93362995418011</v>
      </c>
      <c r="AQ25" s="6">
        <f t="shared" si="33"/>
        <v>-42672.229167546742</v>
      </c>
      <c r="AR25" s="6">
        <f t="shared" si="33"/>
        <v>32116.72810517883</v>
      </c>
      <c r="AS25" s="6">
        <f t="shared" si="33"/>
        <v>-5739.5352325943122</v>
      </c>
      <c r="AT25" s="6">
        <f t="shared" si="33"/>
        <v>9470.7434646446545</v>
      </c>
      <c r="AU25" s="7">
        <f t="shared" si="33"/>
        <v>35847.936337229163</v>
      </c>
    </row>
    <row r="29" spans="5:50" x14ac:dyDescent="0.25">
      <c r="AF29" s="3"/>
      <c r="AG29" s="3"/>
      <c r="AH29" s="3"/>
      <c r="AI29" s="3"/>
      <c r="AJ29" s="3"/>
      <c r="AK29" s="3"/>
      <c r="AL29" s="3"/>
      <c r="AM29" s="3"/>
    </row>
  </sheetData>
  <conditionalFormatting sqref="AN25:AU25">
    <cfRule type="cellIs" dxfId="26" priority="1" operator="lessThan">
      <formula>0</formula>
    </cfRule>
  </conditionalFormatting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C9CDF-B2EB-4BFE-88E8-F7BBCA3B84AD}">
  <sheetPr codeName="Sheet71"/>
  <dimension ref="A1:AZ29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'T.45.04.F'!C3*(1+C12)</f>
        <v>42547.480665037532</v>
      </c>
      <c r="K3">
        <v>1</v>
      </c>
      <c r="L3" s="2">
        <v>0</v>
      </c>
      <c r="O3">
        <f>$C$3</f>
        <v>42547.480665037532</v>
      </c>
      <c r="P3">
        <f>O3*B5</f>
        <v>34037.98453203003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42547.480665037532</v>
      </c>
      <c r="AF3">
        <f t="shared" ref="AF3:AF23" si="4">-$Z3*P3</f>
        <v>-34037.98453203003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7884.539162307502</v>
      </c>
      <c r="AJ3">
        <f t="shared" ref="AJ3:AJ23" si="8">AB3-AC3</f>
        <v>0</v>
      </c>
      <c r="AL3">
        <f t="shared" ref="AL3:AL23" si="9">SUM(AI3:AK3)</f>
        <v>7884.539162307502</v>
      </c>
      <c r="AN3">
        <f t="shared" ref="AN3:AN23" si="10">AE3*$K3</f>
        <v>42547.480665037532</v>
      </c>
      <c r="AO3">
        <f t="shared" ref="AO3:AO23" si="11">AF3*$K3</f>
        <v>-34037.98453203003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7884.539162307502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7884.539162307502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15912.061434544412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Mortalities!B21:B40</f>
        <v>2.0842399999999998E-3</v>
      </c>
      <c r="R4">
        <f t="shared" si="0"/>
        <v>2000000</v>
      </c>
      <c r="S4">
        <f t="shared" si="1"/>
        <v>12219.829004843434</v>
      </c>
      <c r="U4">
        <f t="shared" ref="U4:U23" si="21">M4</f>
        <v>2.0842399999999998E-3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2.0842399999999998E-3</v>
      </c>
      <c r="Y4">
        <f t="shared" ref="Y4:Y23" si="25">V4*W4</f>
        <v>0.01</v>
      </c>
      <c r="Z4">
        <f t="shared" ref="Z4:Z23" si="26">MAX(0, W4-X4-Y4)</f>
        <v>0.98791576000000003</v>
      </c>
      <c r="AB4">
        <f t="shared" ref="AB4:AB23" si="27">AC3</f>
        <v>0</v>
      </c>
      <c r="AC4">
        <f t="shared" si="2"/>
        <v>12072.161658389945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-12072.161658389945</v>
      </c>
      <c r="AK4">
        <f>H4*SUM(AB4, AE4:AF4)</f>
        <v>0</v>
      </c>
      <c r="AL4">
        <f t="shared" si="9"/>
        <v>-16240.641658389944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-3839.8997761544624</v>
      </c>
      <c r="AR4">
        <f t="shared" si="14"/>
        <v>-3839.8997761544624</v>
      </c>
      <c r="AS4">
        <f t="shared" si="15"/>
        <v>-11120.574130079078</v>
      </c>
      <c r="AT4">
        <f t="shared" si="16"/>
        <v>0</v>
      </c>
      <c r="AU4">
        <f t="shared" si="17"/>
        <v>-14960.473906233541</v>
      </c>
      <c r="AW4">
        <v>1</v>
      </c>
      <c r="AX4">
        <f>(R4*SUMPRODUCT(K5:$K$23, X5:$X$23)-$AZ$3*SUMPRODUCT(K4:$K$22, W5:$W$23))/Z4</f>
        <v>12219.829004843434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2.1892320000000002E-3</v>
      </c>
      <c r="O5">
        <f t="shared" ref="O5:O23" si="29">$C$3</f>
        <v>42547.480665037532</v>
      </c>
      <c r="P5">
        <f t="shared" ref="P5:P23" si="30">O5*$C$5</f>
        <v>2127.3740332518769</v>
      </c>
      <c r="Q5" s="5">
        <f t="shared" ref="Q5:Q23" si="31">$C$8</f>
        <v>12.5</v>
      </c>
      <c r="R5">
        <f t="shared" si="0"/>
        <v>2000000</v>
      </c>
      <c r="S5">
        <f t="shared" si="1"/>
        <v>23448.031882879768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12072.161658389945</v>
      </c>
      <c r="AC5">
        <f t="shared" si="2"/>
        <v>22882.320576451631</v>
      </c>
      <c r="AE5">
        <f t="shared" si="3"/>
        <v>41520.97272644085</v>
      </c>
      <c r="AF5">
        <f t="shared" si="4"/>
        <v>-2076.0486363220425</v>
      </c>
      <c r="AG5">
        <f t="shared" si="5"/>
        <v>-12.198422820061296</v>
      </c>
      <c r="AH5">
        <f t="shared" si="6"/>
        <v>-4325.5535901926405</v>
      </c>
      <c r="AI5">
        <f t="shared" si="7"/>
        <v>35107.172077106108</v>
      </c>
      <c r="AJ5">
        <f t="shared" si="8"/>
        <v>-10810.158918061687</v>
      </c>
      <c r="AK5">
        <f>H5*SUM(AB5, AE5:AF5)</f>
        <v>4408.3170274998947</v>
      </c>
      <c r="AL5">
        <f t="shared" si="9"/>
        <v>28705.330186544317</v>
      </c>
      <c r="AN5">
        <f t="shared" si="10"/>
        <v>35233.180876853454</v>
      </c>
      <c r="AO5">
        <f t="shared" si="11"/>
        <v>-1761.6590438426726</v>
      </c>
      <c r="AP5">
        <f t="shared" si="12"/>
        <v>-10.351136050284861</v>
      </c>
      <c r="AQ5">
        <f t="shared" si="13"/>
        <v>-3670.5067831594611</v>
      </c>
      <c r="AR5">
        <f t="shared" si="14"/>
        <v>29790.663913801036</v>
      </c>
      <c r="AS5">
        <f t="shared" si="15"/>
        <v>-9173.1060102321026</v>
      </c>
      <c r="AT5">
        <f t="shared" si="16"/>
        <v>3740.7368130734681</v>
      </c>
      <c r="AU5">
        <f t="shared" si="17"/>
        <v>24358.294716642398</v>
      </c>
      <c r="AW5">
        <v>2</v>
      </c>
      <c r="AX5">
        <f>(R5*SUMPRODUCT(K6:$K$23, X6:$X$23)-$AZ$3*SUMPRODUCT(K5:$K$22, W6:$W$23))/Z5</f>
        <v>23448.031882879768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2.8741389999999999E-3</v>
      </c>
      <c r="O6">
        <f t="shared" si="29"/>
        <v>42547.480665037532</v>
      </c>
      <c r="P6">
        <f t="shared" si="30"/>
        <v>2127.3740332518769</v>
      </c>
      <c r="Q6" s="5">
        <f t="shared" si="31"/>
        <v>12.5</v>
      </c>
      <c r="R6">
        <f t="shared" si="0"/>
        <v>2000000</v>
      </c>
      <c r="S6">
        <f t="shared" si="1"/>
        <v>32880.445352738796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22882.320576451631</v>
      </c>
      <c r="AC6">
        <f t="shared" si="2"/>
        <v>31674.071358847741</v>
      </c>
      <c r="AE6">
        <f t="shared" si="3"/>
        <v>40986.425952145437</v>
      </c>
      <c r="AF6">
        <f t="shared" si="4"/>
        <v>-2049.3212976072723</v>
      </c>
      <c r="AG6">
        <f t="shared" si="5"/>
        <v>-12.041378629095055</v>
      </c>
      <c r="AH6">
        <f t="shared" si="6"/>
        <v>-5609.5940425005037</v>
      </c>
      <c r="AI6">
        <f t="shared" si="7"/>
        <v>33315.469233408563</v>
      </c>
      <c r="AJ6">
        <f t="shared" si="8"/>
        <v>-8791.7507823961096</v>
      </c>
      <c r="AK6">
        <f>H6*SUM(AB6, AE6:AF6)</f>
        <v>5289.8882170157967</v>
      </c>
      <c r="AL6">
        <f t="shared" si="9"/>
        <v>29813.606668028249</v>
      </c>
      <c r="AN6">
        <f t="shared" si="10"/>
        <v>32038.085069440654</v>
      </c>
      <c r="AO6">
        <f t="shared" si="11"/>
        <v>-1601.9042534720331</v>
      </c>
      <c r="AP6">
        <f t="shared" si="12"/>
        <v>-9.4124506811772459</v>
      </c>
      <c r="AQ6">
        <f t="shared" si="13"/>
        <v>-4384.8822375606806</v>
      </c>
      <c r="AR6">
        <f t="shared" si="14"/>
        <v>26041.886127726761</v>
      </c>
      <c r="AS6">
        <f t="shared" si="15"/>
        <v>-6872.2962037382504</v>
      </c>
      <c r="AT6">
        <f t="shared" si="16"/>
        <v>4134.9760260253315</v>
      </c>
      <c r="AU6">
        <f t="shared" si="17"/>
        <v>23304.565950013843</v>
      </c>
      <c r="AW6">
        <v>3</v>
      </c>
      <c r="AX6">
        <f>(R6*SUMPRODUCT(K7:$K$23, X7:$X$23)-$AZ$3*SUMPRODUCT(K6:$K$22, W7:$W$23))/Z6</f>
        <v>32880.445352738796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3.657909E-3</v>
      </c>
      <c r="O7">
        <f t="shared" si="29"/>
        <v>42547.480665037532</v>
      </c>
      <c r="P7">
        <f t="shared" si="30"/>
        <v>2127.3740332518769</v>
      </c>
      <c r="Q7" s="5">
        <f t="shared" si="31"/>
        <v>12.5</v>
      </c>
      <c r="R7">
        <f t="shared" si="0"/>
        <v>2000000</v>
      </c>
      <c r="S7">
        <f t="shared" si="1"/>
        <v>40605.269341284831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31674.071358847741</v>
      </c>
      <c r="AC7">
        <f t="shared" si="2"/>
        <v>38581.238216358921</v>
      </c>
      <c r="AE7">
        <f t="shared" si="3"/>
        <v>40426.6370762558</v>
      </c>
      <c r="AF7">
        <f t="shared" si="4"/>
        <v>-2021.3318538127903</v>
      </c>
      <c r="AG7">
        <f t="shared" si="5"/>
        <v>-11.87691857554433</v>
      </c>
      <c r="AH7">
        <f t="shared" si="6"/>
        <v>-7047.4027615639143</v>
      </c>
      <c r="AI7">
        <f t="shared" si="7"/>
        <v>31346.025542303549</v>
      </c>
      <c r="AJ7">
        <f t="shared" si="8"/>
        <v>-6907.1668575111798</v>
      </c>
      <c r="AK7">
        <f>H7*SUM(AB7, AE7:AF7)</f>
        <v>5996.6922540610503</v>
      </c>
      <c r="AL7">
        <f t="shared" si="9"/>
        <v>30435.550938853419</v>
      </c>
      <c r="AN7">
        <f t="shared" si="10"/>
        <v>29109.603083198668</v>
      </c>
      <c r="AO7">
        <f t="shared" si="11"/>
        <v>-1455.4801541599336</v>
      </c>
      <c r="AP7">
        <f t="shared" si="12"/>
        <v>-8.5520936340417837</v>
      </c>
      <c r="AQ7">
        <f t="shared" si="13"/>
        <v>-5074.5526215697746</v>
      </c>
      <c r="AR7">
        <f t="shared" si="14"/>
        <v>22571.018213834916</v>
      </c>
      <c r="AS7">
        <f t="shared" si="15"/>
        <v>-4973.574360694688</v>
      </c>
      <c r="AT7">
        <f t="shared" si="16"/>
        <v>4317.97804498401</v>
      </c>
      <c r="AU7">
        <f t="shared" si="17"/>
        <v>21915.421898124237</v>
      </c>
      <c r="AW7">
        <v>4</v>
      </c>
      <c r="AX7">
        <f>(R7*SUMPRODUCT(K8:$K$23, X8:$X$23)-$AZ$3*SUMPRODUCT(K7:$K$22, W8:$W$23))/Z7</f>
        <v>40605.269341284831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4.4868319999999996E-3</v>
      </c>
      <c r="O8">
        <f t="shared" si="29"/>
        <v>42547.480665037532</v>
      </c>
      <c r="P8">
        <f t="shared" si="30"/>
        <v>2127.3740332518769</v>
      </c>
      <c r="Q8" s="5">
        <f t="shared" si="31"/>
        <v>12.5</v>
      </c>
      <c r="R8">
        <f t="shared" si="0"/>
        <v>2000000</v>
      </c>
      <c r="S8">
        <f t="shared" si="1"/>
        <v>46788.481884507455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38581.238216358921</v>
      </c>
      <c r="AC8">
        <f t="shared" si="2"/>
        <v>43812.209101053333</v>
      </c>
      <c r="AE8">
        <f t="shared" si="3"/>
        <v>39840.983176607107</v>
      </c>
      <c r="AF8">
        <f t="shared" si="4"/>
        <v>-1992.0491588303557</v>
      </c>
      <c r="AG8">
        <f t="shared" si="5"/>
        <v>-11.704859651462741</v>
      </c>
      <c r="AH8">
        <f t="shared" si="6"/>
        <v>-8526.3581321834736</v>
      </c>
      <c r="AI8">
        <f t="shared" si="7"/>
        <v>29310.871025941815</v>
      </c>
      <c r="AJ8">
        <f t="shared" si="8"/>
        <v>-5230.9708846944122</v>
      </c>
      <c r="AK8">
        <f t="shared" ref="AK8:AK23" si="32">H8*SUM(AB8:AB8, AE8:AF8)</f>
        <v>6540.1298380749895</v>
      </c>
      <c r="AL8">
        <f t="shared" si="9"/>
        <v>30620.029979322393</v>
      </c>
      <c r="AN8">
        <f t="shared" si="10"/>
        <v>26426.575120669957</v>
      </c>
      <c r="AO8">
        <f t="shared" si="11"/>
        <v>-1321.3287560334982</v>
      </c>
      <c r="AP8">
        <f t="shared" si="12"/>
        <v>-7.763848384090525</v>
      </c>
      <c r="AQ8">
        <f t="shared" si="13"/>
        <v>-5655.544259213495</v>
      </c>
      <c r="AR8">
        <f t="shared" si="14"/>
        <v>19441.938257038873</v>
      </c>
      <c r="AS8">
        <f t="shared" si="15"/>
        <v>-3469.7096812505574</v>
      </c>
      <c r="AT8">
        <f t="shared" si="16"/>
        <v>4338.076490198262</v>
      </c>
      <c r="AU8">
        <f t="shared" si="17"/>
        <v>20310.305065986577</v>
      </c>
      <c r="AW8">
        <v>5</v>
      </c>
      <c r="AX8">
        <f>(R8*SUMPRODUCT(K9:$K$23, X9:$X$23)-$AZ$3*SUMPRODUCT(K8:$K$22, W9:$W$23))/Z8</f>
        <v>46788.481884507455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5.3970320000000004E-3</v>
      </c>
      <c r="O9">
        <f t="shared" si="29"/>
        <v>42547.480665037532</v>
      </c>
      <c r="P9">
        <f t="shared" si="30"/>
        <v>2127.3740332518769</v>
      </c>
      <c r="Q9" s="5">
        <f t="shared" si="31"/>
        <v>12.5</v>
      </c>
      <c r="R9">
        <f t="shared" si="0"/>
        <v>2000000</v>
      </c>
      <c r="S9">
        <f t="shared" si="1"/>
        <v>51541.201953314914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43812.209101053333</v>
      </c>
      <c r="AC9">
        <f t="shared" si="2"/>
        <v>47519.501970623314</v>
      </c>
      <c r="AE9">
        <f t="shared" si="3"/>
        <v>39227.550283725432</v>
      </c>
      <c r="AF9">
        <f t="shared" si="4"/>
        <v>-1961.3775141862718</v>
      </c>
      <c r="AG9">
        <f t="shared" si="5"/>
        <v>-11.52463955285366</v>
      </c>
      <c r="AH9">
        <f t="shared" si="6"/>
        <v>-10107.440335112522</v>
      </c>
      <c r="AI9">
        <f t="shared" si="7"/>
        <v>27147.207794873786</v>
      </c>
      <c r="AJ9">
        <f t="shared" si="8"/>
        <v>-3707.2928695699811</v>
      </c>
      <c r="AK9">
        <f t="shared" si="32"/>
        <v>6937.8771366666006</v>
      </c>
      <c r="AL9">
        <f t="shared" si="9"/>
        <v>30377.792061970405</v>
      </c>
      <c r="AN9">
        <f t="shared" si="10"/>
        <v>23968.684007375483</v>
      </c>
      <c r="AO9">
        <f t="shared" si="11"/>
        <v>-1198.4342003687743</v>
      </c>
      <c r="AP9">
        <f t="shared" si="12"/>
        <v>-7.041745960258238</v>
      </c>
      <c r="AQ9">
        <f t="shared" si="13"/>
        <v>-6175.8137269209519</v>
      </c>
      <c r="AR9">
        <f t="shared" si="14"/>
        <v>16587.3943341255</v>
      </c>
      <c r="AS9">
        <f t="shared" si="15"/>
        <v>-2265.2174471976805</v>
      </c>
      <c r="AT9">
        <f t="shared" si="16"/>
        <v>4239.1580297010596</v>
      </c>
      <c r="AU9">
        <f t="shared" si="17"/>
        <v>18561.334916628879</v>
      </c>
      <c r="AW9">
        <v>6</v>
      </c>
      <c r="AX9">
        <f>(R9*SUMPRODUCT(K10:$K$23, X10:$X$23)-$AZ$3*SUMPRODUCT(K9:$K$22, W10:$W$23))/Z9</f>
        <v>51541.201953314914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6.3737730000000001E-3</v>
      </c>
      <c r="O10">
        <f t="shared" si="29"/>
        <v>42547.480665037532</v>
      </c>
      <c r="P10">
        <f t="shared" si="30"/>
        <v>2127.3740332518769</v>
      </c>
      <c r="Q10" s="5">
        <f t="shared" si="31"/>
        <v>12.5</v>
      </c>
      <c r="R10">
        <f t="shared" si="0"/>
        <v>2000000</v>
      </c>
      <c r="S10">
        <f t="shared" si="1"/>
        <v>54989.117246436923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47519.501970623314</v>
      </c>
      <c r="AC10">
        <f t="shared" si="2"/>
        <v>49868.256674667173</v>
      </c>
      <c r="AE10">
        <f t="shared" si="3"/>
        <v>38585.247280033625</v>
      </c>
      <c r="AF10">
        <f t="shared" si="4"/>
        <v>-1929.2623640016814</v>
      </c>
      <c r="AG10">
        <f t="shared" si="5"/>
        <v>-11.335937720908412</v>
      </c>
      <c r="AH10">
        <f t="shared" si="6"/>
        <v>-11752.869826673717</v>
      </c>
      <c r="AI10">
        <f t="shared" si="7"/>
        <v>24891.779151637318</v>
      </c>
      <c r="AJ10">
        <f t="shared" si="8"/>
        <v>-2348.7547040438585</v>
      </c>
      <c r="AK10">
        <f t="shared" si="32"/>
        <v>7202.8964128910911</v>
      </c>
      <c r="AL10">
        <f t="shared" si="9"/>
        <v>29745.920860484552</v>
      </c>
      <c r="AN10">
        <f t="shared" si="10"/>
        <v>21717.831384737961</v>
      </c>
      <c r="AO10">
        <f t="shared" si="11"/>
        <v>-1085.891569236898</v>
      </c>
      <c r="AP10">
        <f t="shared" si="12"/>
        <v>-6.3804692561339227</v>
      </c>
      <c r="AQ10">
        <f t="shared" si="13"/>
        <v>-6615.140842042877</v>
      </c>
      <c r="AR10">
        <f t="shared" si="14"/>
        <v>14010.418504202053</v>
      </c>
      <c r="AS10">
        <f t="shared" si="15"/>
        <v>-1322.0041912995659</v>
      </c>
      <c r="AT10">
        <f t="shared" si="16"/>
        <v>4054.1735716139824</v>
      </c>
      <c r="AU10">
        <f t="shared" si="17"/>
        <v>16742.58788451647</v>
      </c>
      <c r="AW10">
        <v>7</v>
      </c>
      <c r="AX10">
        <f>(R10*SUMPRODUCT(K11:$K$23, X11:$X$23)-$AZ$3*SUMPRODUCT(K10:$K$22, W11:$W$23))/Z10</f>
        <v>54989.117246436923</v>
      </c>
    </row>
    <row r="11" spans="1:52" x14ac:dyDescent="0.25">
      <c r="A11" t="s">
        <v>33</v>
      </c>
      <c r="C11" s="24">
        <f>AU25</f>
        <v>184440.58055231237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7.4983330000000003E-3</v>
      </c>
      <c r="O11">
        <f t="shared" si="29"/>
        <v>42547.480665037532</v>
      </c>
      <c r="P11">
        <f t="shared" si="30"/>
        <v>2127.3740332518769</v>
      </c>
      <c r="Q11" s="5">
        <f t="shared" si="31"/>
        <v>12.5</v>
      </c>
      <c r="R11">
        <f t="shared" si="0"/>
        <v>2000000</v>
      </c>
      <c r="S11">
        <f t="shared" si="1"/>
        <v>57170.086999967709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49868.256674667173</v>
      </c>
      <c r="AC11">
        <f t="shared" si="2"/>
        <v>50938.902921909335</v>
      </c>
      <c r="AE11">
        <f t="shared" si="3"/>
        <v>37910.069774240248</v>
      </c>
      <c r="AF11">
        <f t="shared" si="4"/>
        <v>-1895.5034887120128</v>
      </c>
      <c r="AG11">
        <f t="shared" si="5"/>
        <v>-11.137577707800697</v>
      </c>
      <c r="AH11">
        <f t="shared" si="6"/>
        <v>-13600.101743781173</v>
      </c>
      <c r="AI11">
        <f t="shared" si="7"/>
        <v>22403.326964039261</v>
      </c>
      <c r="AJ11">
        <f t="shared" si="8"/>
        <v>-1070.6462472421626</v>
      </c>
      <c r="AK11">
        <f t="shared" si="32"/>
        <v>7348.9931607039216</v>
      </c>
      <c r="AL11">
        <f t="shared" si="9"/>
        <v>28681.67387750102</v>
      </c>
      <c r="AN11">
        <f t="shared" si="10"/>
        <v>19655.854103493981</v>
      </c>
      <c r="AO11">
        <f t="shared" si="11"/>
        <v>-982.79270517469922</v>
      </c>
      <c r="AP11">
        <f t="shared" si="12"/>
        <v>-5.7746821304879736</v>
      </c>
      <c r="AQ11">
        <f t="shared" si="13"/>
        <v>-7051.4672555438256</v>
      </c>
      <c r="AR11">
        <f t="shared" si="14"/>
        <v>11615.819460644967</v>
      </c>
      <c r="AS11">
        <f t="shared" si="15"/>
        <v>-555.11547611407798</v>
      </c>
      <c r="AT11">
        <f t="shared" si="16"/>
        <v>3810.3527172225126</v>
      </c>
      <c r="AU11">
        <f t="shared" si="17"/>
        <v>14871.056701753401</v>
      </c>
      <c r="AW11">
        <v>8</v>
      </c>
      <c r="AX11">
        <f>(R11*SUMPRODUCT(K12:$K$23, X12:$X$23)-$AZ$3*SUMPRODUCT(K11:$K$22, W12:$W$23))/Z11</f>
        <v>57170.086999967709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8.7783159999999995E-3</v>
      </c>
      <c r="O12">
        <f t="shared" si="29"/>
        <v>42547.480665037532</v>
      </c>
      <c r="P12">
        <f t="shared" si="30"/>
        <v>2127.3740332518769</v>
      </c>
      <c r="Q12" s="5">
        <f t="shared" si="31"/>
        <v>12.5</v>
      </c>
      <c r="R12">
        <f t="shared" si="0"/>
        <v>2000000</v>
      </c>
      <c r="S12">
        <f t="shared" si="1"/>
        <v>58126.450037417511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50938.902921909335</v>
      </c>
      <c r="AC12">
        <f t="shared" si="2"/>
        <v>50818.480037612782</v>
      </c>
      <c r="AE12">
        <f t="shared" si="3"/>
        <v>37198.182504437515</v>
      </c>
      <c r="AF12">
        <f t="shared" si="4"/>
        <v>-1859.9091252218761</v>
      </c>
      <c r="AG12">
        <f t="shared" si="5"/>
        <v>-10.928432754129059</v>
      </c>
      <c r="AH12">
        <f t="shared" si="6"/>
        <v>-15643.068254980828</v>
      </c>
      <c r="AI12">
        <f t="shared" si="7"/>
        <v>19684.276691480678</v>
      </c>
      <c r="AJ12">
        <f t="shared" si="8"/>
        <v>120.42288429655309</v>
      </c>
      <c r="AK12">
        <f t="shared" si="32"/>
        <v>7382.7379760872645</v>
      </c>
      <c r="AL12">
        <f t="shared" si="9"/>
        <v>27187.437551864496</v>
      </c>
      <c r="AN12">
        <f t="shared" si="10"/>
        <v>17766.473155935291</v>
      </c>
      <c r="AO12">
        <f t="shared" si="11"/>
        <v>-888.32365779676468</v>
      </c>
      <c r="AP12">
        <f t="shared" si="12"/>
        <v>-5.2196019829602118</v>
      </c>
      <c r="AQ12">
        <f t="shared" si="13"/>
        <v>-7471.3906303198009</v>
      </c>
      <c r="AR12">
        <f t="shared" si="14"/>
        <v>9401.5392658357632</v>
      </c>
      <c r="AS12">
        <f t="shared" si="15"/>
        <v>57.515980544473749</v>
      </c>
      <c r="AT12">
        <f t="shared" si="16"/>
        <v>3526.1189455643757</v>
      </c>
      <c r="AU12">
        <f t="shared" si="17"/>
        <v>12985.174191944612</v>
      </c>
      <c r="AW12">
        <v>9</v>
      </c>
      <c r="AX12">
        <f>(R12*SUMPRODUCT(K13:$K$23, X13:$X$23)-$AZ$3*SUMPRODUCT(K12:$K$22, W13:$W$23))/Z12</f>
        <v>58126.450037417511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1.019566E-2</v>
      </c>
      <c r="O13">
        <f t="shared" si="29"/>
        <v>42547.480665037532</v>
      </c>
      <c r="P13">
        <f t="shared" si="30"/>
        <v>2127.3740332518769</v>
      </c>
      <c r="Q13" s="5">
        <f t="shared" si="31"/>
        <v>12.5</v>
      </c>
      <c r="R13">
        <f t="shared" si="0"/>
        <v>2000000</v>
      </c>
      <c r="S13">
        <f t="shared" si="1"/>
        <v>57924.601604555297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50818.480037612782</v>
      </c>
      <c r="AC13">
        <f t="shared" si="2"/>
        <v>49619.260278599999</v>
      </c>
      <c r="AE13">
        <f t="shared" si="3"/>
        <v>36446.940657959945</v>
      </c>
      <c r="AF13">
        <f t="shared" si="4"/>
        <v>-1822.3470328979975</v>
      </c>
      <c r="AG13">
        <f t="shared" si="5"/>
        <v>-10.707725841893803</v>
      </c>
      <c r="AH13">
        <f t="shared" si="6"/>
        <v>-17827.613551034159</v>
      </c>
      <c r="AI13">
        <f t="shared" si="7"/>
        <v>16786.272348185896</v>
      </c>
      <c r="AJ13">
        <f t="shared" si="8"/>
        <v>1199.2197590127835</v>
      </c>
      <c r="AK13">
        <f t="shared" si="32"/>
        <v>7311.3638133150771</v>
      </c>
      <c r="AL13">
        <f t="shared" si="9"/>
        <v>25296.855920513757</v>
      </c>
      <c r="AN13">
        <f t="shared" si="10"/>
        <v>16035.508999584452</v>
      </c>
      <c r="AO13">
        <f t="shared" si="11"/>
        <v>-801.77544997922269</v>
      </c>
      <c r="AP13">
        <f t="shared" si="12"/>
        <v>-4.7110630138793628</v>
      </c>
      <c r="AQ13">
        <f t="shared" si="13"/>
        <v>-7843.5899523513899</v>
      </c>
      <c r="AR13">
        <f t="shared" si="14"/>
        <v>7385.4325342399607</v>
      </c>
      <c r="AS13">
        <f t="shared" si="15"/>
        <v>527.61902346196428</v>
      </c>
      <c r="AT13">
        <f t="shared" si="16"/>
        <v>3216.7704095637091</v>
      </c>
      <c r="AU13">
        <f t="shared" si="17"/>
        <v>11129.821967265634</v>
      </c>
      <c r="AW13">
        <v>10</v>
      </c>
      <c r="AX13">
        <f>(R13*SUMPRODUCT(K14:$K$23, X14:$X$23)-$AZ$3*SUMPRODUCT(K13:$K$22, W14:$W$23))/Z13</f>
        <v>57924.601604555297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1.1804551E-2</v>
      </c>
      <c r="O14">
        <f t="shared" si="29"/>
        <v>42547.480665037532</v>
      </c>
      <c r="P14">
        <f t="shared" si="30"/>
        <v>2127.3740332518769</v>
      </c>
      <c r="Q14" s="5">
        <f t="shared" si="31"/>
        <v>12.5</v>
      </c>
      <c r="R14">
        <f t="shared" si="0"/>
        <v>2000000</v>
      </c>
      <c r="S14">
        <f t="shared" si="1"/>
        <v>56590.859314908819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49619.260278599999</v>
      </c>
      <c r="AC14">
        <f t="shared" si="2"/>
        <v>47419.738713110339</v>
      </c>
      <c r="AE14">
        <f t="shared" si="3"/>
        <v>35652.231481589486</v>
      </c>
      <c r="AF14">
        <f t="shared" si="4"/>
        <v>-1782.6115740794746</v>
      </c>
      <c r="AG14">
        <f t="shared" si="5"/>
        <v>-10.474248687680213</v>
      </c>
      <c r="AH14">
        <f t="shared" si="6"/>
        <v>-20223.983327144535</v>
      </c>
      <c r="AI14">
        <f t="shared" si="7"/>
        <v>13635.162331677795</v>
      </c>
      <c r="AJ14">
        <f t="shared" si="8"/>
        <v>2199.5215654896601</v>
      </c>
      <c r="AK14">
        <f t="shared" si="32"/>
        <v>7144.1434775254338</v>
      </c>
      <c r="AL14">
        <f t="shared" si="9"/>
        <v>22978.82737469289</v>
      </c>
      <c r="AN14">
        <f t="shared" si="10"/>
        <v>14449.424657822208</v>
      </c>
      <c r="AO14">
        <f t="shared" si="11"/>
        <v>-722.47123289111062</v>
      </c>
      <c r="AP14">
        <f t="shared" si="12"/>
        <v>-4.2450882026299706</v>
      </c>
      <c r="AQ14">
        <f t="shared" si="13"/>
        <v>-8196.5394933983298</v>
      </c>
      <c r="AR14">
        <f t="shared" si="14"/>
        <v>5526.1688433301379</v>
      </c>
      <c r="AS14">
        <f t="shared" si="15"/>
        <v>891.43988533255958</v>
      </c>
      <c r="AT14">
        <f t="shared" si="16"/>
        <v>2895.4362359192628</v>
      </c>
      <c r="AU14">
        <f t="shared" si="17"/>
        <v>9313.0449645819608</v>
      </c>
      <c r="AW14">
        <v>11</v>
      </c>
      <c r="AX14">
        <f>(R14*SUMPRODUCT(K15:$K$23, X15:$X$23)-$AZ$3*SUMPRODUCT(K14:$K$22, W15:$W$23))/Z14</f>
        <v>56590.859314908819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1.3628751999999999E-2</v>
      </c>
      <c r="O15">
        <f t="shared" si="29"/>
        <v>42547.480665037532</v>
      </c>
      <c r="P15">
        <f t="shared" si="30"/>
        <v>2127.3740332518769</v>
      </c>
      <c r="Q15" s="5">
        <f t="shared" si="31"/>
        <v>12.5</v>
      </c>
      <c r="R15">
        <f t="shared" si="0"/>
        <v>2000000</v>
      </c>
      <c r="S15">
        <f t="shared" si="1"/>
        <v>54142.803874695695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47419.738713110339</v>
      </c>
      <c r="AC15">
        <f t="shared" si="2"/>
        <v>44296.416358557908</v>
      </c>
      <c r="AE15">
        <f t="shared" si="3"/>
        <v>34809.813745664418</v>
      </c>
      <c r="AF15">
        <f t="shared" si="4"/>
        <v>-1740.4906872832212</v>
      </c>
      <c r="AG15">
        <f t="shared" si="5"/>
        <v>-10.226755263052691</v>
      </c>
      <c r="AH15">
        <f t="shared" si="6"/>
        <v>-22840.150040115052</v>
      </c>
      <c r="AI15">
        <f t="shared" si="7"/>
        <v>10218.946263003094</v>
      </c>
      <c r="AJ15">
        <f t="shared" si="8"/>
        <v>3123.3223545524306</v>
      </c>
      <c r="AK15">
        <f t="shared" si="32"/>
        <v>6887.4490157865321</v>
      </c>
      <c r="AL15">
        <f t="shared" si="9"/>
        <v>20229.717633342058</v>
      </c>
      <c r="AN15">
        <f t="shared" si="10"/>
        <v>12995.940184455949</v>
      </c>
      <c r="AO15">
        <f t="shared" si="11"/>
        <v>-649.79700922279756</v>
      </c>
      <c r="AP15">
        <f t="shared" si="12"/>
        <v>-3.818069830846377</v>
      </c>
      <c r="AQ15">
        <f t="shared" si="13"/>
        <v>-8527.1706965770409</v>
      </c>
      <c r="AR15">
        <f t="shared" si="14"/>
        <v>3815.1544088252631</v>
      </c>
      <c r="AS15">
        <f t="shared" si="15"/>
        <v>1166.065144533934</v>
      </c>
      <c r="AT15">
        <f t="shared" si="16"/>
        <v>2571.3689848110762</v>
      </c>
      <c r="AU15">
        <f t="shared" si="17"/>
        <v>7552.5885381702738</v>
      </c>
      <c r="AW15">
        <v>12</v>
      </c>
      <c r="AX15">
        <f>(R15*SUMPRODUCT(K16:$K$23, X16:$X$23)-$AZ$3*SUMPRODUCT(K15:$K$22, W16:$W$23))/Z15</f>
        <v>54142.803874695695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1.5530428000000001E-2</v>
      </c>
      <c r="O16">
        <f t="shared" si="29"/>
        <v>42547.480665037532</v>
      </c>
      <c r="P16">
        <f t="shared" si="30"/>
        <v>2127.3740332518769</v>
      </c>
      <c r="Q16" s="5">
        <f t="shared" si="31"/>
        <v>12.5</v>
      </c>
      <c r="R16">
        <f t="shared" si="0"/>
        <v>2000000</v>
      </c>
      <c r="S16">
        <f t="shared" si="1"/>
        <v>50695.488872397123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44296.416358557908</v>
      </c>
      <c r="AC16">
        <f t="shared" si="2"/>
        <v>40417.127848923556</v>
      </c>
      <c r="AE16">
        <f t="shared" si="3"/>
        <v>33921.104302137326</v>
      </c>
      <c r="AF16">
        <f t="shared" si="4"/>
        <v>-1696.0552151068664</v>
      </c>
      <c r="AG16">
        <f t="shared" si="5"/>
        <v>-9.9656618241357044</v>
      </c>
      <c r="AH16">
        <f t="shared" si="6"/>
        <v>-25412.141805833744</v>
      </c>
      <c r="AI16">
        <f t="shared" si="7"/>
        <v>6802.941619372581</v>
      </c>
      <c r="AJ16">
        <f t="shared" si="8"/>
        <v>3879.2885096343525</v>
      </c>
      <c r="AK16">
        <f t="shared" si="32"/>
        <v>6547.9417981789975</v>
      </c>
      <c r="AL16">
        <f t="shared" si="9"/>
        <v>17230.171927185933</v>
      </c>
      <c r="AN16">
        <f t="shared" si="10"/>
        <v>11665.897426498881</v>
      </c>
      <c r="AO16">
        <f t="shared" si="11"/>
        <v>-583.2948713249441</v>
      </c>
      <c r="AP16">
        <f t="shared" si="12"/>
        <v>-3.4273173300026545</v>
      </c>
      <c r="AQ16">
        <f t="shared" si="13"/>
        <v>-8739.5574464190195</v>
      </c>
      <c r="AR16">
        <f t="shared" si="14"/>
        <v>2339.6177914249151</v>
      </c>
      <c r="AS16">
        <f t="shared" si="15"/>
        <v>1334.1364549366569</v>
      </c>
      <c r="AT16">
        <f t="shared" si="16"/>
        <v>2251.9201229963414</v>
      </c>
      <c r="AU16">
        <f t="shared" si="17"/>
        <v>5925.6743693579147</v>
      </c>
      <c r="AW16">
        <v>13</v>
      </c>
      <c r="AX16">
        <f>(R16*SUMPRODUCT(K17:$K$23, X17:$X$23)-$AZ$3*SUMPRODUCT(K16:$K$22, W17:$W$23))/Z16</f>
        <v>50695.488872397123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1.7564712E-2</v>
      </c>
      <c r="O17">
        <f t="shared" si="29"/>
        <v>42547.480665037532</v>
      </c>
      <c r="P17">
        <f t="shared" si="30"/>
        <v>2127.3740332518769</v>
      </c>
      <c r="Q17" s="5">
        <f t="shared" si="31"/>
        <v>12.5</v>
      </c>
      <c r="R17">
        <f t="shared" si="0"/>
        <v>2000000</v>
      </c>
      <c r="S17">
        <f t="shared" si="1"/>
        <v>46315.384699328264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40417.127848923556</v>
      </c>
      <c r="AC17">
        <f t="shared" si="2"/>
        <v>35907.247783314277</v>
      </c>
      <c r="AE17">
        <f t="shared" si="3"/>
        <v>32986.078831326944</v>
      </c>
      <c r="AF17">
        <f t="shared" si="4"/>
        <v>-1649.3039415663475</v>
      </c>
      <c r="AG17">
        <f t="shared" si="5"/>
        <v>-9.6909612260640081</v>
      </c>
      <c r="AH17">
        <f t="shared" si="6"/>
        <v>-28007.036772854128</v>
      </c>
      <c r="AI17">
        <f t="shared" si="7"/>
        <v>3320.0471556804041</v>
      </c>
      <c r="AJ17">
        <f t="shared" si="8"/>
        <v>4509.880065609279</v>
      </c>
      <c r="AK17">
        <f t="shared" si="32"/>
        <v>6139.9814573492031</v>
      </c>
      <c r="AL17">
        <f t="shared" si="9"/>
        <v>13969.908678638887</v>
      </c>
      <c r="AN17">
        <f t="shared" si="10"/>
        <v>10450.114063317791</v>
      </c>
      <c r="AO17">
        <f t="shared" si="11"/>
        <v>-522.50570316588971</v>
      </c>
      <c r="AP17">
        <f t="shared" si="12"/>
        <v>-3.0701330313738606</v>
      </c>
      <c r="AQ17">
        <f t="shared" si="13"/>
        <v>-8872.7347784637495</v>
      </c>
      <c r="AR17">
        <f t="shared" si="14"/>
        <v>1051.8034486567781</v>
      </c>
      <c r="AS17">
        <f t="shared" si="15"/>
        <v>1428.7469977408111</v>
      </c>
      <c r="AT17">
        <f t="shared" si="16"/>
        <v>1945.1692607676414</v>
      </c>
      <c r="AU17">
        <f t="shared" si="17"/>
        <v>4425.7197071652308</v>
      </c>
      <c r="AW17">
        <v>14</v>
      </c>
      <c r="AX17">
        <f>(R17*SUMPRODUCT(K18:$K$23, X18:$X$23)-$AZ$3*SUMPRODUCT(K17:$K$22, W18:$W$23))/Z17</f>
        <v>46315.384699328264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1.9807176999999999E-2</v>
      </c>
      <c r="O18">
        <f t="shared" si="29"/>
        <v>42547.480665037532</v>
      </c>
      <c r="P18">
        <f t="shared" si="30"/>
        <v>2127.3740332518769</v>
      </c>
      <c r="Q18" s="5">
        <f t="shared" si="31"/>
        <v>12.5</v>
      </c>
      <c r="R18">
        <f t="shared" si="0"/>
        <v>2000000</v>
      </c>
      <c r="S18">
        <f t="shared" si="1"/>
        <v>41018.300104938375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35907.247783314277</v>
      </c>
      <c r="AC18">
        <f t="shared" si="2"/>
        <v>30852.656131593831</v>
      </c>
      <c r="AE18">
        <f t="shared" si="3"/>
        <v>32002.856941065631</v>
      </c>
      <c r="AF18">
        <f t="shared" si="4"/>
        <v>-1600.1428470532817</v>
      </c>
      <c r="AG18">
        <f t="shared" si="5"/>
        <v>-9.4021010294985814</v>
      </c>
      <c r="AH18">
        <f t="shared" si="6"/>
        <v>-30712.093488765891</v>
      </c>
      <c r="AI18">
        <f t="shared" si="7"/>
        <v>-318.78149578304146</v>
      </c>
      <c r="AJ18">
        <f t="shared" si="8"/>
        <v>5054.591651720446</v>
      </c>
      <c r="AK18">
        <f t="shared" si="32"/>
        <v>5674.1434378428403</v>
      </c>
      <c r="AL18">
        <f t="shared" si="9"/>
        <v>10409.953593780245</v>
      </c>
      <c r="AN18">
        <f t="shared" si="10"/>
        <v>9339.4490118207868</v>
      </c>
      <c r="AO18">
        <f t="shared" si="11"/>
        <v>-466.97245059103932</v>
      </c>
      <c r="AP18">
        <f t="shared" si="12"/>
        <v>-2.7438313813887207</v>
      </c>
      <c r="AQ18">
        <f t="shared" si="13"/>
        <v>-8962.7632843160536</v>
      </c>
      <c r="AR18">
        <f t="shared" si="14"/>
        <v>-93.030554467695666</v>
      </c>
      <c r="AS18">
        <f t="shared" si="15"/>
        <v>1475.0902112818123</v>
      </c>
      <c r="AT18">
        <f t="shared" si="16"/>
        <v>1655.8950790262209</v>
      </c>
      <c r="AU18">
        <f t="shared" si="17"/>
        <v>3037.9547358403374</v>
      </c>
      <c r="AW18">
        <v>15</v>
      </c>
      <c r="AX18">
        <f>(R18*SUMPRODUCT(K19:$K$23, X19:$X$23)-$AZ$3*SUMPRODUCT(K18:$K$22, W19:$W$23))/Z18</f>
        <v>41018.300104938375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2.2489294999999999E-2</v>
      </c>
      <c r="O19">
        <f t="shared" si="29"/>
        <v>42547.480665037532</v>
      </c>
      <c r="P19">
        <f t="shared" si="30"/>
        <v>2127.3740332518769</v>
      </c>
      <c r="Q19" s="5">
        <f t="shared" si="31"/>
        <v>12.5</v>
      </c>
      <c r="R19">
        <f t="shared" si="0"/>
        <v>2000000</v>
      </c>
      <c r="S19">
        <f t="shared" si="1"/>
        <v>34697.740438029978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30852.656131593831</v>
      </c>
      <c r="AC19">
        <f t="shared" si="2"/>
        <v>25250.609953445102</v>
      </c>
      <c r="AE19">
        <f t="shared" si="3"/>
        <v>30963.106681064553</v>
      </c>
      <c r="AF19">
        <f t="shared" si="4"/>
        <v>-1548.1553340532278</v>
      </c>
      <c r="AG19">
        <f t="shared" si="5"/>
        <v>-9.0966333955313985</v>
      </c>
      <c r="AH19">
        <f t="shared" si="6"/>
        <v>-33831.459787551568</v>
      </c>
      <c r="AI19">
        <f t="shared" si="7"/>
        <v>-4425.6050739357743</v>
      </c>
      <c r="AJ19">
        <f t="shared" si="8"/>
        <v>5602.0461781487284</v>
      </c>
      <c r="AK19">
        <f t="shared" si="32"/>
        <v>5157.0991719442445</v>
      </c>
      <c r="AL19">
        <f t="shared" si="9"/>
        <v>6333.5402761571986</v>
      </c>
      <c r="AN19">
        <f t="shared" si="10"/>
        <v>8323.7533256614333</v>
      </c>
      <c r="AO19">
        <f t="shared" si="11"/>
        <v>-416.18766628307168</v>
      </c>
      <c r="AP19">
        <f t="shared" si="12"/>
        <v>-2.4454307269070856</v>
      </c>
      <c r="AQ19">
        <f t="shared" si="13"/>
        <v>-9094.8472586837815</v>
      </c>
      <c r="AR19">
        <f t="shared" si="14"/>
        <v>-1189.7270300323264</v>
      </c>
      <c r="AS19">
        <f t="shared" si="15"/>
        <v>1505.9874639256061</v>
      </c>
      <c r="AT19">
        <f t="shared" si="16"/>
        <v>1386.3732029670111</v>
      </c>
      <c r="AU19">
        <f t="shared" si="17"/>
        <v>1702.6336368602911</v>
      </c>
      <c r="AW19">
        <v>16</v>
      </c>
      <c r="AX19">
        <f>(R19*SUMPRODUCT(K20:$K$23, X20:$X$23)-$AZ$3*SUMPRODUCT(K19:$K$22, W20:$W$23))/Z19</f>
        <v>34697.740438029978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2.5348699999999998E-2</v>
      </c>
      <c r="O20">
        <f t="shared" si="29"/>
        <v>42547.480665037532</v>
      </c>
      <c r="P20">
        <f t="shared" si="30"/>
        <v>2127.3740332518769</v>
      </c>
      <c r="Q20" s="5">
        <f t="shared" si="31"/>
        <v>12.5</v>
      </c>
      <c r="R20">
        <f t="shared" si="0"/>
        <v>2000000</v>
      </c>
      <c r="S20">
        <f t="shared" si="1"/>
        <v>27388.922817159881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25250.609953445102</v>
      </c>
      <c r="AC20">
        <f t="shared" si="2"/>
        <v>19227.197420959201</v>
      </c>
      <c r="AE20">
        <f t="shared" si="3"/>
        <v>29868.601111927608</v>
      </c>
      <c r="AF20">
        <f t="shared" si="4"/>
        <v>-1493.4300555963805</v>
      </c>
      <c r="AG20">
        <f t="shared" si="5"/>
        <v>-8.7750792306227794</v>
      </c>
      <c r="AH20">
        <f t="shared" si="6"/>
        <v>-36894.052952529077</v>
      </c>
      <c r="AI20">
        <f t="shared" si="7"/>
        <v>-8527.6569754284719</v>
      </c>
      <c r="AJ20">
        <f t="shared" si="8"/>
        <v>6023.4125324859015</v>
      </c>
      <c r="AK20">
        <f t="shared" si="32"/>
        <v>4588.758081006561</v>
      </c>
      <c r="AL20">
        <f t="shared" si="9"/>
        <v>2084.5136380639906</v>
      </c>
      <c r="AN20">
        <f t="shared" si="10"/>
        <v>7396.5930031952112</v>
      </c>
      <c r="AO20">
        <f t="shared" si="11"/>
        <v>-369.8296501597606</v>
      </c>
      <c r="AP20">
        <f t="shared" si="12"/>
        <v>-2.173040826267183</v>
      </c>
      <c r="AQ20">
        <f t="shared" si="13"/>
        <v>-9136.3600493233444</v>
      </c>
      <c r="AR20">
        <f t="shared" si="14"/>
        <v>-2111.7697371141599</v>
      </c>
      <c r="AS20">
        <f t="shared" si="15"/>
        <v>1491.6242922187628</v>
      </c>
      <c r="AT20">
        <f t="shared" si="16"/>
        <v>1136.3497000793479</v>
      </c>
      <c r="AU20">
        <f t="shared" si="17"/>
        <v>516.20425518395052</v>
      </c>
      <c r="AW20">
        <v>17</v>
      </c>
      <c r="AX20">
        <f>(R20*SUMPRODUCT(K21:$K$23, X21:$X$23)-$AZ$3*SUMPRODUCT(K20:$K$22, W21:$W$23))/Z20</f>
        <v>27388.922817159881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2.8197647999999999E-2</v>
      </c>
      <c r="O21">
        <f t="shared" si="29"/>
        <v>42547.480665037532</v>
      </c>
      <c r="P21">
        <f t="shared" si="30"/>
        <v>2127.3740332518769</v>
      </c>
      <c r="Q21" s="5">
        <f t="shared" si="31"/>
        <v>12.5</v>
      </c>
      <c r="R21">
        <f t="shared" si="0"/>
        <v>2000000</v>
      </c>
      <c r="S21">
        <f t="shared" si="1"/>
        <v>19197.89851499513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19227.197420959201</v>
      </c>
      <c r="AC21">
        <f t="shared" si="2"/>
        <v>12962.254966354922</v>
      </c>
      <c r="AE21">
        <f t="shared" si="3"/>
        <v>28727.69080040179</v>
      </c>
      <c r="AF21">
        <f t="shared" si="4"/>
        <v>-1436.3845400200896</v>
      </c>
      <c r="AG21">
        <f t="shared" si="5"/>
        <v>-8.439891842999339</v>
      </c>
      <c r="AH21">
        <f t="shared" si="6"/>
        <v>-39589.855250753913</v>
      </c>
      <c r="AI21">
        <f t="shared" si="7"/>
        <v>-12306.98888221521</v>
      </c>
      <c r="AJ21">
        <f t="shared" si="8"/>
        <v>6264.9424546042792</v>
      </c>
      <c r="AK21">
        <f t="shared" si="32"/>
        <v>3980.5883600123411</v>
      </c>
      <c r="AL21">
        <f t="shared" si="9"/>
        <v>-2061.4580675985894</v>
      </c>
      <c r="AN21">
        <f t="shared" si="10"/>
        <v>6553.2950866916899</v>
      </c>
      <c r="AO21">
        <f t="shared" si="11"/>
        <v>-327.66475433458453</v>
      </c>
      <c r="AP21">
        <f t="shared" si="12"/>
        <v>-1.9252888138911353</v>
      </c>
      <c r="AQ21">
        <f t="shared" si="13"/>
        <v>-9031.1471847912053</v>
      </c>
      <c r="AR21">
        <f t="shared" si="14"/>
        <v>-2807.4421412479901</v>
      </c>
      <c r="AS21">
        <f t="shared" si="15"/>
        <v>1429.1443364320178</v>
      </c>
      <c r="AT21">
        <f t="shared" si="16"/>
        <v>908.04270775032728</v>
      </c>
      <c r="AU21">
        <f t="shared" si="17"/>
        <v>-470.25509706564503</v>
      </c>
      <c r="AW21">
        <v>18</v>
      </c>
      <c r="AX21">
        <f>(R21*SUMPRODUCT(K22:$K$23, X22:$X$23)-$AZ$3*SUMPRODUCT(K21:$K$22, W22:$W$23))/Z21</f>
        <v>19197.89851499513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3.1331300999999999E-2</v>
      </c>
      <c r="O22">
        <f t="shared" si="29"/>
        <v>42547.480665037532</v>
      </c>
      <c r="P22">
        <f t="shared" si="30"/>
        <v>2127.3740332518769</v>
      </c>
      <c r="Q22" s="5">
        <f t="shared" si="31"/>
        <v>12.5</v>
      </c>
      <c r="R22">
        <f t="shared" si="0"/>
        <v>2000000</v>
      </c>
      <c r="S22">
        <f t="shared" si="1"/>
        <v>10076.506552089246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12962.254966354922</v>
      </c>
      <c r="AC22">
        <f t="shared" si="2"/>
        <v>6522.36963534387</v>
      </c>
      <c r="AE22">
        <f t="shared" si="3"/>
        <v>27540.337964895451</v>
      </c>
      <c r="AF22">
        <f t="shared" si="4"/>
        <v>-1377.0168982447726</v>
      </c>
      <c r="AG22">
        <f t="shared" si="5"/>
        <v>-8.091060132828888</v>
      </c>
      <c r="AH22">
        <f t="shared" si="6"/>
        <v>-42309.24667847313</v>
      </c>
      <c r="AI22">
        <f t="shared" si="7"/>
        <v>-16154.01667195528</v>
      </c>
      <c r="AJ22">
        <f t="shared" si="8"/>
        <v>6439.8853310110517</v>
      </c>
      <c r="AK22">
        <f t="shared" si="32"/>
        <v>3347.9755411442893</v>
      </c>
      <c r="AL22">
        <f t="shared" si="9"/>
        <v>-6366.1557997999389</v>
      </c>
      <c r="AN22">
        <f t="shared" si="10"/>
        <v>5787.2259503503356</v>
      </c>
      <c r="AO22">
        <f t="shared" si="11"/>
        <v>-289.36129751751679</v>
      </c>
      <c r="AP22">
        <f t="shared" si="12"/>
        <v>-1.7002258006505961</v>
      </c>
      <c r="AQ22">
        <f t="shared" si="13"/>
        <v>-8890.7104418812087</v>
      </c>
      <c r="AR22">
        <f t="shared" si="14"/>
        <v>-3394.5460148490397</v>
      </c>
      <c r="AS22">
        <f t="shared" si="15"/>
        <v>1353.2539634195118</v>
      </c>
      <c r="AT22">
        <f t="shared" si="16"/>
        <v>703.53134219142805</v>
      </c>
      <c r="AU22">
        <f t="shared" si="17"/>
        <v>-1337.7607092380997</v>
      </c>
      <c r="AW22">
        <v>19</v>
      </c>
      <c r="AX22">
        <f>(R22*SUMPRODUCT(K23:$K$23, X23:$X$23)-$AZ$3*SUMPRODUCT(K22:$K$22, W23:$W$23))/Z22</f>
        <v>10076.506552089246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3.466458E-2</v>
      </c>
      <c r="O23">
        <f t="shared" si="29"/>
        <v>42547.480665037532</v>
      </c>
      <c r="P23">
        <f t="shared" si="30"/>
        <v>2127.3740332518769</v>
      </c>
      <c r="Q23" s="5">
        <f t="shared" si="31"/>
        <v>12.5</v>
      </c>
      <c r="R23">
        <f t="shared" si="0"/>
        <v>2000000</v>
      </c>
      <c r="S23">
        <f t="shared" si="1"/>
        <v>10547.611175234397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6522.36963534387</v>
      </c>
      <c r="AC23">
        <f t="shared" si="2"/>
        <v>6522.36963534387</v>
      </c>
      <c r="AE23">
        <f t="shared" si="3"/>
        <v>26310.26033663534</v>
      </c>
      <c r="AF23">
        <f t="shared" si="4"/>
        <v>-1315.5130168317671</v>
      </c>
      <c r="AG23">
        <f t="shared" si="5"/>
        <v>-7.7296763302413414</v>
      </c>
      <c r="AH23">
        <f t="shared" si="6"/>
        <v>-44875.712201481219</v>
      </c>
      <c r="AI23">
        <f t="shared" si="7"/>
        <v>-19888.694558007886</v>
      </c>
      <c r="AJ23">
        <f t="shared" si="8"/>
        <v>0</v>
      </c>
      <c r="AK23">
        <f t="shared" si="32"/>
        <v>2696.9196978519667</v>
      </c>
      <c r="AL23">
        <f t="shared" si="9"/>
        <v>-17191.774860155921</v>
      </c>
      <c r="AN23">
        <f t="shared" si="10"/>
        <v>5092.9391323570444</v>
      </c>
      <c r="AO23">
        <f t="shared" si="11"/>
        <v>-254.64695661785225</v>
      </c>
      <c r="AP23">
        <f t="shared" si="12"/>
        <v>-1.4962516736455258</v>
      </c>
      <c r="AQ23">
        <f t="shared" si="13"/>
        <v>-8686.697426747849</v>
      </c>
      <c r="AR23">
        <f t="shared" si="14"/>
        <v>-3849.9015026823022</v>
      </c>
      <c r="AS23">
        <f t="shared" si="15"/>
        <v>0</v>
      </c>
      <c r="AT23">
        <f t="shared" si="16"/>
        <v>522.04910518841859</v>
      </c>
      <c r="AU23">
        <f t="shared" si="17"/>
        <v>-3327.8523974938839</v>
      </c>
      <c r="AW23">
        <v>20</v>
      </c>
      <c r="AX23">
        <f>(R23*SUMPRODUCT(K$23:$K24, X$23:$X24)-$AZ$3*SUMPRODUCT(K$22:$K23, W$23:$W24))/Z23</f>
        <v>10547.611175234397</v>
      </c>
    </row>
    <row r="25" spans="5:50" x14ac:dyDescent="0.25">
      <c r="AN25" s="6">
        <f t="shared" ref="AN25:AU25" si="33">SUM(AN3:AN23)</f>
        <v>356553.90830849862</v>
      </c>
      <c r="AO25" s="6">
        <f t="shared" si="33"/>
        <v>-49738.305914203091</v>
      </c>
      <c r="AP25" s="6">
        <f t="shared" si="33"/>
        <v>-717.20873941091713</v>
      </c>
      <c r="AQ25" s="6">
        <f t="shared" si="33"/>
        <v>-145921.31614543829</v>
      </c>
      <c r="AR25" s="6">
        <f t="shared" si="33"/>
        <v>160177.07750944645</v>
      </c>
      <c r="AS25" s="6">
        <f t="shared" si="33"/>
        <v>-27090.973746777894</v>
      </c>
      <c r="AT25" s="6">
        <f t="shared" si="33"/>
        <v>51354.476789643784</v>
      </c>
      <c r="AU25" s="7">
        <f t="shared" si="33"/>
        <v>184440.58055231237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5" priority="1" operator="lessThan">
      <formula>0</formula>
    </cfRule>
  </conditionalFormatting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29A0A-9234-415E-81C1-D6CBD7B2968C}">
  <sheetPr codeName="Sheet72"/>
  <dimension ref="A1:AZ29"/>
  <sheetViews>
    <sheetView workbookViewId="0">
      <selection activeCell="B1" sqref="B1"/>
    </sheetView>
  </sheetViews>
  <sheetFormatPr defaultRowHeight="15" x14ac:dyDescent="0.25"/>
  <cols>
    <col min="6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44</v>
      </c>
      <c r="Q1" s="23" t="s">
        <v>1</v>
      </c>
      <c r="W1" s="23" t="s">
        <v>2</v>
      </c>
      <c r="AC1" s="23" t="s">
        <v>3</v>
      </c>
      <c r="AQ1" s="23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42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'T.55.04.F'!C3*(1+C12)</f>
        <v>146748.59395362879</v>
      </c>
      <c r="K3">
        <v>1</v>
      </c>
      <c r="L3" s="2">
        <v>0</v>
      </c>
      <c r="O3">
        <f>$C$3</f>
        <v>146748.59395362879</v>
      </c>
      <c r="P3">
        <f>O3*B5</f>
        <v>117398.87516290304</v>
      </c>
      <c r="Q3" s="5">
        <f>B8</f>
        <v>624.95697070000006</v>
      </c>
      <c r="R3">
        <f t="shared" ref="R3:R23" si="0">$C$6</f>
        <v>2000000</v>
      </c>
      <c r="S3">
        <f t="shared" ref="S3:S23" si="1">AX3</f>
        <v>0</v>
      </c>
      <c r="W3">
        <v>1</v>
      </c>
      <c r="Z3">
        <v>1</v>
      </c>
      <c r="AC3">
        <f t="shared" ref="AC3:AC23" si="2">S3*Z3</f>
        <v>0</v>
      </c>
      <c r="AE3">
        <f t="shared" ref="AE3:AE23" si="3">$Z3*O3</f>
        <v>146748.59395362879</v>
      </c>
      <c r="AF3">
        <f t="shared" ref="AF3:AF23" si="4">-$Z3*P3</f>
        <v>-117398.87516290304</v>
      </c>
      <c r="AG3">
        <f t="shared" ref="AG3:AG23" si="5">-$Z3*Q3</f>
        <v>-624.95697070000006</v>
      </c>
      <c r="AH3">
        <f t="shared" ref="AH3:AH23" si="6">-X3*R3</f>
        <v>0</v>
      </c>
      <c r="AI3">
        <f t="shared" ref="AI3:AI23" si="7">SUM(AE3:AH3)</f>
        <v>28724.761820025746</v>
      </c>
      <c r="AJ3">
        <f t="shared" ref="AJ3:AJ23" si="8">AB3-AC3</f>
        <v>0</v>
      </c>
      <c r="AL3">
        <f t="shared" ref="AL3:AL23" si="9">SUM(AI3:AK3)</f>
        <v>28724.761820025746</v>
      </c>
      <c r="AN3">
        <f t="shared" ref="AN3:AN23" si="10">AE3*$K3</f>
        <v>146748.59395362879</v>
      </c>
      <c r="AO3">
        <f t="shared" ref="AO3:AO23" si="11">AF3*$K3</f>
        <v>-117398.87516290304</v>
      </c>
      <c r="AP3">
        <f t="shared" ref="AP3:AP23" si="12">AG3*$K3</f>
        <v>-624.95697070000006</v>
      </c>
      <c r="AQ3">
        <f t="shared" ref="AQ3:AQ23" si="13">AH3*$K3</f>
        <v>0</v>
      </c>
      <c r="AR3">
        <f t="shared" ref="AR3:AR23" si="14">AI3*$K3</f>
        <v>28724.761820025746</v>
      </c>
      <c r="AS3">
        <f t="shared" ref="AS3:AS23" si="15">AJ3*$K3</f>
        <v>0</v>
      </c>
      <c r="AT3">
        <f t="shared" ref="AT3:AT23" si="16">AK3*$K3</f>
        <v>0</v>
      </c>
      <c r="AU3">
        <f t="shared" ref="AU3:AU23" si="17">AL3*$K3</f>
        <v>28724.761820025746</v>
      </c>
      <c r="AW3">
        <v>0</v>
      </c>
      <c r="AX3">
        <f>(R3*SUMPRODUCT(K4:$K$23, X4:$X$23)-$AZ$3*SUMPRODUCT(K3:$K$22, W4:$W$23))/Z3</f>
        <v>0</v>
      </c>
      <c r="AZ3">
        <f>$C$6*SUMPRODUCT(K4:$K$23, X4:$X$23)/SUMPRODUCT(K3:K22, W4:W23)</f>
        <v>51153.506238526948</v>
      </c>
    </row>
    <row r="4" spans="1:52" x14ac:dyDescent="0.25">
      <c r="A4" t="s">
        <v>14</v>
      </c>
      <c r="B4" t="s">
        <v>37</v>
      </c>
      <c r="C4" t="s">
        <v>38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23" si="18">F4+$C$9</f>
        <v>8.5570000000000007E-2</v>
      </c>
      <c r="I4" s="1">
        <f t="shared" ref="I4:I23" si="19">1+H4</f>
        <v>1.0855699999999999</v>
      </c>
      <c r="J4">
        <f t="shared" ref="J4:J23" si="20">1/I4</f>
        <v>0.92117505089492158</v>
      </c>
      <c r="K4">
        <f>J4</f>
        <v>0.92117505089492158</v>
      </c>
      <c r="L4" s="2">
        <v>1</v>
      </c>
      <c r="M4" s="8" cm="1">
        <f t="array" ref="M4:M23">Mortalities!B31:B50</f>
        <v>1.1804551E-2</v>
      </c>
      <c r="R4">
        <f t="shared" si="0"/>
        <v>2000000</v>
      </c>
      <c r="S4">
        <f t="shared" si="1"/>
        <v>30060.853924595995</v>
      </c>
      <c r="U4">
        <f t="shared" ref="U4:U23" si="21">M4</f>
        <v>1.1804551E-2</v>
      </c>
      <c r="V4">
        <f t="shared" ref="V4:V23" si="22">$C$10</f>
        <v>0.01</v>
      </c>
      <c r="W4">
        <f t="shared" ref="W4:W23" si="23">Z3</f>
        <v>1</v>
      </c>
      <c r="X4">
        <f t="shared" ref="X4:X23" si="24">U4*W4</f>
        <v>1.1804551E-2</v>
      </c>
      <c r="Y4">
        <f t="shared" ref="Y4:Y23" si="25">V4*W4</f>
        <v>0.01</v>
      </c>
      <c r="Z4">
        <f t="shared" ref="Z4:Z23" si="26">MAX(0, W4-X4-Y4)</f>
        <v>0.97819544899999999</v>
      </c>
      <c r="AB4">
        <f t="shared" ref="AB4:AB23" si="27">AC3</f>
        <v>0</v>
      </c>
      <c r="AC4">
        <f t="shared" si="2"/>
        <v>29405.390502093593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-29405.390502093593</v>
      </c>
      <c r="AK4">
        <f>H4*SUM(AB4, AE4:AF4)</f>
        <v>0</v>
      </c>
      <c r="AL4">
        <f t="shared" si="9"/>
        <v>-53014.492502093592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-21748.115736433392</v>
      </c>
      <c r="AR4">
        <f t="shared" si="14"/>
        <v>-21748.115736433392</v>
      </c>
      <c r="AS4">
        <f t="shared" si="15"/>
        <v>-27087.512092351109</v>
      </c>
      <c r="AT4">
        <f t="shared" si="16"/>
        <v>0</v>
      </c>
      <c r="AU4">
        <f t="shared" si="17"/>
        <v>-48835.627828784505</v>
      </c>
      <c r="AW4">
        <v>1</v>
      </c>
      <c r="AX4">
        <f>(R4*SUMPRODUCT(K5:$K$23, X5:$X$23)-$AZ$3*SUMPRODUCT(K4:$K$22, W5:$W$23))/Z4</f>
        <v>30060.853924595995</v>
      </c>
    </row>
    <row r="5" spans="1:52" x14ac:dyDescent="0.25">
      <c r="B5" s="2">
        <f>'T.26.04.A'!B5</f>
        <v>0.8</v>
      </c>
      <c r="C5" s="2">
        <f>'T.26.04.A'!C5</f>
        <v>0.05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8.5570000000000007E-2</v>
      </c>
      <c r="I5" s="1">
        <f t="shared" si="19"/>
        <v>1.0855699999999999</v>
      </c>
      <c r="J5">
        <f t="shared" si="20"/>
        <v>0.92117505089492158</v>
      </c>
      <c r="K5">
        <f t="shared" ref="K5:K23" si="28">K4*J5</f>
        <v>0.84856347439126134</v>
      </c>
      <c r="L5" s="2">
        <v>2</v>
      </c>
      <c r="M5" s="8">
        <v>1.3628751999999999E-2</v>
      </c>
      <c r="O5">
        <f t="shared" ref="O5:O23" si="29">$C$3</f>
        <v>146748.59395362879</v>
      </c>
      <c r="P5">
        <f t="shared" ref="P5:P23" si="30">O5*$C$5</f>
        <v>7337.4296976814403</v>
      </c>
      <c r="Q5" s="5">
        <f t="shared" ref="Q5:Q23" si="31">$C$8</f>
        <v>12.5</v>
      </c>
      <c r="R5">
        <f t="shared" si="0"/>
        <v>2000000</v>
      </c>
      <c r="S5">
        <f t="shared" si="1"/>
        <v>55360.566434716529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29405.390502093593</v>
      </c>
      <c r="AC5">
        <f t="shared" si="2"/>
        <v>52873.875602672575</v>
      </c>
      <c r="AE5">
        <f t="shared" si="3"/>
        <v>140156.92759793578</v>
      </c>
      <c r="AF5">
        <f t="shared" si="4"/>
        <v>-7007.8463798967896</v>
      </c>
      <c r="AG5">
        <f t="shared" si="5"/>
        <v>-11.93852389160063</v>
      </c>
      <c r="AH5">
        <f t="shared" si="6"/>
        <v>-26663.166363899294</v>
      </c>
      <c r="AI5">
        <f t="shared" si="7"/>
        <v>106473.97633024807</v>
      </c>
      <c r="AJ5">
        <f t="shared" si="8"/>
        <v>-23468.485100578982</v>
      </c>
      <c r="AK5">
        <f>H5*SUM(AB5, AE5:AF5)</f>
        <v>13909.786145091744</v>
      </c>
      <c r="AL5">
        <f t="shared" si="9"/>
        <v>96915.27737476083</v>
      </c>
      <c r="AN5">
        <f t="shared" si="10"/>
        <v>118932.04944250884</v>
      </c>
      <c r="AO5">
        <f t="shared" si="11"/>
        <v>-5946.6024721254425</v>
      </c>
      <c r="AP5">
        <f t="shared" si="12"/>
        <v>-10.130595312559713</v>
      </c>
      <c r="AQ5">
        <f t="shared" si="13"/>
        <v>-22625.389088022599</v>
      </c>
      <c r="AR5">
        <f t="shared" si="14"/>
        <v>90349.927287048224</v>
      </c>
      <c r="AS5">
        <f t="shared" si="15"/>
        <v>-19914.499255646853</v>
      </c>
      <c r="AT5">
        <f t="shared" si="16"/>
        <v>11803.33645931848</v>
      </c>
      <c r="AU5">
        <f t="shared" si="17"/>
        <v>82238.764490719856</v>
      </c>
      <c r="AW5">
        <v>2</v>
      </c>
      <c r="AX5">
        <f>(R5*SUMPRODUCT(K6:$K$23, X6:$X$23)-$AZ$3*SUMPRODUCT(K5:$K$22, W6:$W$23))/Z5</f>
        <v>55360.566434716529</v>
      </c>
    </row>
    <row r="6" spans="1:52" x14ac:dyDescent="0.25">
      <c r="A6" t="s">
        <v>16</v>
      </c>
      <c r="C6" s="2">
        <f>'T.26.04.F'!C6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8.5570000000000007E-2</v>
      </c>
      <c r="I6" s="1">
        <f t="shared" si="19"/>
        <v>1.0855699999999999</v>
      </c>
      <c r="J6">
        <f t="shared" si="20"/>
        <v>0.92117505089492158</v>
      </c>
      <c r="K6">
        <f t="shared" si="28"/>
        <v>0.7816755017099416</v>
      </c>
      <c r="L6" s="2">
        <v>3</v>
      </c>
      <c r="M6" s="8">
        <v>1.5530428000000001E-2</v>
      </c>
      <c r="O6">
        <f t="shared" si="29"/>
        <v>146748.59395362879</v>
      </c>
      <c r="P6">
        <f t="shared" si="30"/>
        <v>7337.4296976814403</v>
      </c>
      <c r="Q6" s="5">
        <f t="shared" si="31"/>
        <v>12.5</v>
      </c>
      <c r="R6">
        <f t="shared" si="0"/>
        <v>2000000</v>
      </c>
      <c r="S6">
        <f t="shared" si="1"/>
        <v>76439.588632363928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52873.875602672575</v>
      </c>
      <c r="AC6">
        <f t="shared" si="2"/>
        <v>71142.192238969146</v>
      </c>
      <c r="AE6">
        <f t="shared" si="3"/>
        <v>136578.66124919546</v>
      </c>
      <c r="AF6">
        <f t="shared" si="4"/>
        <v>-6828.9330624597733</v>
      </c>
      <c r="AG6">
        <f t="shared" si="5"/>
        <v>-11.633728266959841</v>
      </c>
      <c r="AH6">
        <f t="shared" si="6"/>
        <v>-29665.661715965347</v>
      </c>
      <c r="AI6">
        <f t="shared" si="7"/>
        <v>100072.43274250338</v>
      </c>
      <c r="AJ6">
        <f t="shared" si="8"/>
        <v>-18268.316636296571</v>
      </c>
      <c r="AK6">
        <f>H6*SUM(AB6, AE6:AF6)</f>
        <v>15627.101776259666</v>
      </c>
      <c r="AL6">
        <f t="shared" si="9"/>
        <v>97431.217882466473</v>
      </c>
      <c r="AN6">
        <f t="shared" si="10"/>
        <v>106760.19355483702</v>
      </c>
      <c r="AO6">
        <f t="shared" si="11"/>
        <v>-5338.0096777418512</v>
      </c>
      <c r="AP6">
        <f t="shared" si="12"/>
        <v>-9.0938003798329632</v>
      </c>
      <c r="AQ6">
        <f t="shared" si="13"/>
        <v>-23188.921005384618</v>
      </c>
      <c r="AR6">
        <f t="shared" si="14"/>
        <v>78224.169071330718</v>
      </c>
      <c r="AS6">
        <f t="shared" si="15"/>
        <v>-14279.895572073196</v>
      </c>
      <c r="AT6">
        <f t="shared" si="16"/>
        <v>12215.322621230094</v>
      </c>
      <c r="AU6">
        <f t="shared" si="17"/>
        <v>76159.596120487608</v>
      </c>
      <c r="AW6">
        <v>3</v>
      </c>
      <c r="AX6">
        <f>(R6*SUMPRODUCT(K7:$K$23, X7:$X$23)-$AZ$3*SUMPRODUCT(K6:$K$22, W7:$W$23))/Z6</f>
        <v>76439.588632363928</v>
      </c>
    </row>
    <row r="7" spans="1:52" x14ac:dyDescent="0.25">
      <c r="A7" t="s">
        <v>15</v>
      </c>
      <c r="B7" t="s">
        <v>37</v>
      </c>
      <c r="C7" t="s">
        <v>38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8.5570000000000007E-2</v>
      </c>
      <c r="I7" s="1">
        <f t="shared" si="19"/>
        <v>1.0855699999999999</v>
      </c>
      <c r="J7">
        <f t="shared" si="20"/>
        <v>0.92117505089492158</v>
      </c>
      <c r="K7">
        <f t="shared" si="28"/>
        <v>0.72005997007096878</v>
      </c>
      <c r="L7" s="2">
        <v>4</v>
      </c>
      <c r="M7" s="8">
        <v>1.7564712E-2</v>
      </c>
      <c r="O7">
        <f t="shared" si="29"/>
        <v>146748.59395362879</v>
      </c>
      <c r="P7">
        <f t="shared" si="30"/>
        <v>7337.4296976814403</v>
      </c>
      <c r="Q7" s="5">
        <f t="shared" si="31"/>
        <v>12.5</v>
      </c>
      <c r="R7">
        <f t="shared" si="0"/>
        <v>2000000</v>
      </c>
      <c r="S7">
        <f t="shared" si="1"/>
        <v>93712.908628565463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71142.192238969146</v>
      </c>
      <c r="AC7">
        <f t="shared" si="2"/>
        <v>84814.289916530543</v>
      </c>
      <c r="AE7">
        <f t="shared" si="3"/>
        <v>132813.90978651581</v>
      </c>
      <c r="AF7">
        <f t="shared" si="4"/>
        <v>-6640.6954893257916</v>
      </c>
      <c r="AG7">
        <f t="shared" si="5"/>
        <v>-11.313047897794833</v>
      </c>
      <c r="AH7">
        <f t="shared" si="6"/>
        <v>-32694.893839265394</v>
      </c>
      <c r="AI7">
        <f t="shared" si="7"/>
        <v>93467.007410026825</v>
      </c>
      <c r="AJ7">
        <f t="shared" si="8"/>
        <v>-13672.097677561396</v>
      </c>
      <c r="AK7">
        <f>H7*SUM(AB7, AE7:AF7)</f>
        <v>16884.27933729914</v>
      </c>
      <c r="AL7">
        <f t="shared" si="9"/>
        <v>96679.189069764572</v>
      </c>
      <c r="AN7">
        <f t="shared" si="10"/>
        <v>95633.979905886925</v>
      </c>
      <c r="AO7">
        <f t="shared" si="11"/>
        <v>-4781.6989952943468</v>
      </c>
      <c r="AP7">
        <f t="shared" si="12"/>
        <v>-8.1460729306975832</v>
      </c>
      <c r="AQ7">
        <f t="shared" si="13"/>
        <v>-23542.284279374941</v>
      </c>
      <c r="AR7">
        <f t="shared" si="14"/>
        <v>67301.850558286926</v>
      </c>
      <c r="AS7">
        <f t="shared" si="15"/>
        <v>-9844.7302445122205</v>
      </c>
      <c r="AT7">
        <f t="shared" si="16"/>
        <v>12157.693674285496</v>
      </c>
      <c r="AU7">
        <f t="shared" si="17"/>
        <v>69614.81398806021</v>
      </c>
      <c r="AW7">
        <v>4</v>
      </c>
      <c r="AX7">
        <f>(R7*SUMPRODUCT(K8:$K$23, X8:$X$23)-$AZ$3*SUMPRODUCT(K7:$K$22, W8:$W$23))/Z7</f>
        <v>93712.908628565463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8.5570000000000007E-2</v>
      </c>
      <c r="I8" s="1">
        <f t="shared" si="19"/>
        <v>1.0855699999999999</v>
      </c>
      <c r="J8">
        <f t="shared" si="20"/>
        <v>0.92117505089492158</v>
      </c>
      <c r="K8">
        <f t="shared" si="28"/>
        <v>0.66330127957752039</v>
      </c>
      <c r="L8" s="2">
        <v>5</v>
      </c>
      <c r="M8" s="8">
        <v>1.9807176999999999E-2</v>
      </c>
      <c r="O8">
        <f t="shared" si="29"/>
        <v>146748.59395362879</v>
      </c>
      <c r="P8">
        <f t="shared" si="30"/>
        <v>7337.4296976814403</v>
      </c>
      <c r="Q8" s="5">
        <f t="shared" si="31"/>
        <v>12.5</v>
      </c>
      <c r="R8">
        <f t="shared" si="0"/>
        <v>2000000</v>
      </c>
      <c r="S8">
        <f t="shared" si="1"/>
        <v>107473.73782816301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84814.289916530543</v>
      </c>
      <c r="AC8">
        <f t="shared" si="2"/>
        <v>94369.145792353927</v>
      </c>
      <c r="AE8">
        <f t="shared" si="3"/>
        <v>128855.10206944711</v>
      </c>
      <c r="AF8">
        <f t="shared" si="4"/>
        <v>-6442.7551034723565</v>
      </c>
      <c r="AG8">
        <f t="shared" si="5"/>
        <v>-10.975837876695785</v>
      </c>
      <c r="AH8">
        <f t="shared" si="6"/>
        <v>-35852.726739376019</v>
      </c>
      <c r="AI8">
        <f t="shared" si="7"/>
        <v>86548.644388722023</v>
      </c>
      <c r="AJ8">
        <f t="shared" si="8"/>
        <v>-9554.8558758233848</v>
      </c>
      <c r="AK8">
        <f t="shared" ref="AK8:AK23" si="32">H8*SUM(AB8:AB8, AE8:AF8)</f>
        <v>17732.38331803598</v>
      </c>
      <c r="AL8">
        <f t="shared" si="9"/>
        <v>94726.171830934618</v>
      </c>
      <c r="AN8">
        <f t="shared" si="10"/>
        <v>85469.754082756263</v>
      </c>
      <c r="AO8">
        <f t="shared" si="11"/>
        <v>-4273.487704137814</v>
      </c>
      <c r="AP8">
        <f t="shared" si="12"/>
        <v>-7.2802873080477282</v>
      </c>
      <c r="AQ8">
        <f t="shared" si="13"/>
        <v>-23781.159522571295</v>
      </c>
      <c r="AR8">
        <f t="shared" si="14"/>
        <v>57407.826568739096</v>
      </c>
      <c r="AS8">
        <f t="shared" si="15"/>
        <v>-6337.7481286124403</v>
      </c>
      <c r="AT8">
        <f t="shared" si="16"/>
        <v>11761.912544812341</v>
      </c>
      <c r="AU8">
        <f t="shared" si="17"/>
        <v>62831.990984939002</v>
      </c>
      <c r="AW8">
        <v>5</v>
      </c>
      <c r="AX8">
        <f>(R8*SUMPRODUCT(K9:$K$23, X9:$X$23)-$AZ$3*SUMPRODUCT(K8:$K$22, W9:$W$23))/Z8</f>
        <v>107473.73782816301</v>
      </c>
    </row>
    <row r="9" spans="1:52" x14ac:dyDescent="0.25">
      <c r="A9" t="s">
        <v>39</v>
      </c>
      <c r="C9" s="2">
        <f>'T.26.04.A'!C9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8.5570000000000007E-2</v>
      </c>
      <c r="I9" s="1">
        <f t="shared" si="19"/>
        <v>1.0855699999999999</v>
      </c>
      <c r="J9">
        <f t="shared" si="20"/>
        <v>0.92117505089492158</v>
      </c>
      <c r="K9">
        <f t="shared" si="28"/>
        <v>0.61101658997348895</v>
      </c>
      <c r="L9" s="2">
        <v>6</v>
      </c>
      <c r="M9" s="8">
        <v>2.2489294999999999E-2</v>
      </c>
      <c r="O9">
        <f t="shared" si="29"/>
        <v>146748.59395362879</v>
      </c>
      <c r="P9">
        <f t="shared" si="30"/>
        <v>7337.4296976814403</v>
      </c>
      <c r="Q9" s="5">
        <f t="shared" si="31"/>
        <v>12.5</v>
      </c>
      <c r="R9">
        <f t="shared" si="0"/>
        <v>2000000</v>
      </c>
      <c r="S9">
        <f t="shared" si="1"/>
        <v>117746.76879408675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94369.145792353927</v>
      </c>
      <c r="AC9">
        <f t="shared" si="2"/>
        <v>100030.50181183623</v>
      </c>
      <c r="AE9">
        <f t="shared" si="3"/>
        <v>124668.69064605774</v>
      </c>
      <c r="AF9">
        <f t="shared" si="4"/>
        <v>-6233.4345323028874</v>
      </c>
      <c r="AG9">
        <f t="shared" si="5"/>
        <v>-10.619240642047641</v>
      </c>
      <c r="AH9">
        <f t="shared" si="6"/>
        <v>-39494.216940989616</v>
      </c>
      <c r="AI9">
        <f t="shared" si="7"/>
        <v>78930.419932123201</v>
      </c>
      <c r="AJ9">
        <f t="shared" si="8"/>
        <v>-5661.3560194823076</v>
      </c>
      <c r="AK9">
        <f t="shared" si="32"/>
        <v>18209.672671105731</v>
      </c>
      <c r="AL9">
        <f t="shared" si="9"/>
        <v>91478.73658374662</v>
      </c>
      <c r="AN9">
        <f t="shared" si="10"/>
        <v>76174.638235014005</v>
      </c>
      <c r="AO9">
        <f t="shared" si="11"/>
        <v>-3808.7319117507004</v>
      </c>
      <c r="AP9">
        <f t="shared" si="12"/>
        <v>-6.4885322052118335</v>
      </c>
      <c r="AQ9">
        <f t="shared" si="13"/>
        <v>-24131.621758956673</v>
      </c>
      <c r="AR9">
        <f t="shared" si="14"/>
        <v>48227.796032101425</v>
      </c>
      <c r="AS9">
        <f t="shared" si="15"/>
        <v>-3459.1824496499648</v>
      </c>
      <c r="AT9">
        <f t="shared" si="16"/>
        <v>11126.412100032458</v>
      </c>
      <c r="AU9">
        <f t="shared" si="17"/>
        <v>55895.025682483916</v>
      </c>
      <c r="AW9">
        <v>6</v>
      </c>
      <c r="AX9">
        <f>(R9*SUMPRODUCT(K10:$K$23, X10:$X$23)-$AZ$3*SUMPRODUCT(K9:$K$22, W10:$W$23))/Z9</f>
        <v>117746.76879408675</v>
      </c>
    </row>
    <row r="10" spans="1:52" x14ac:dyDescent="0.25">
      <c r="A10" t="s">
        <v>19</v>
      </c>
      <c r="C10" s="2">
        <f>'T.26.04.A'!C10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8.5570000000000007E-2</v>
      </c>
      <c r="I10" s="1">
        <f t="shared" si="19"/>
        <v>1.0855699999999999</v>
      </c>
      <c r="J10">
        <f t="shared" si="20"/>
        <v>0.92117505089492158</v>
      </c>
      <c r="K10">
        <f t="shared" si="28"/>
        <v>0.56285323836647017</v>
      </c>
      <c r="L10" s="2">
        <v>7</v>
      </c>
      <c r="M10" s="8">
        <v>2.5348699999999998E-2</v>
      </c>
      <c r="O10">
        <f t="shared" si="29"/>
        <v>146748.59395362879</v>
      </c>
      <c r="P10">
        <f t="shared" si="30"/>
        <v>7337.4296976814403</v>
      </c>
      <c r="Q10" s="5">
        <f t="shared" si="31"/>
        <v>12.5</v>
      </c>
      <c r="R10">
        <f t="shared" si="0"/>
        <v>2000000</v>
      </c>
      <c r="S10">
        <f t="shared" si="1"/>
        <v>124881.61678150309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100030.50181183623</v>
      </c>
      <c r="AC10">
        <f t="shared" si="2"/>
        <v>102341.62677367782</v>
      </c>
      <c r="AE10">
        <f t="shared" si="3"/>
        <v>120261.81450101745</v>
      </c>
      <c r="AF10">
        <f t="shared" si="4"/>
        <v>-6013.0907250508735</v>
      </c>
      <c r="AG10">
        <f t="shared" si="5"/>
        <v>-10.243864290364094</v>
      </c>
      <c r="AH10">
        <f t="shared" si="6"/>
        <v>-43069.431242091683</v>
      </c>
      <c r="AI10">
        <f t="shared" si="7"/>
        <v>71169.048669584532</v>
      </c>
      <c r="AJ10">
        <f t="shared" si="8"/>
        <v>-2311.1249618415895</v>
      </c>
      <c r="AK10">
        <f t="shared" si="32"/>
        <v>18335.87333354829</v>
      </c>
      <c r="AL10">
        <f t="shared" si="9"/>
        <v>87193.797041291225</v>
      </c>
      <c r="AN10">
        <f t="shared" si="10"/>
        <v>67689.751743725399</v>
      </c>
      <c r="AO10">
        <f t="shared" si="11"/>
        <v>-3384.48758718627</v>
      </c>
      <c r="AP10">
        <f t="shared" si="12"/>
        <v>-5.7657921892180735</v>
      </c>
      <c r="AQ10">
        <f t="shared" si="13"/>
        <v>-24241.768849213327</v>
      </c>
      <c r="AR10">
        <f t="shared" si="14"/>
        <v>40057.729515136576</v>
      </c>
      <c r="AS10">
        <f t="shared" si="15"/>
        <v>-1300.8241690421235</v>
      </c>
      <c r="AT10">
        <f t="shared" si="16"/>
        <v>10320.405684065059</v>
      </c>
      <c r="AU10">
        <f t="shared" si="17"/>
        <v>49077.311030159508</v>
      </c>
      <c r="AW10">
        <v>7</v>
      </c>
      <c r="AX10">
        <f>(R10*SUMPRODUCT(K11:$K$23, X11:$X$23)-$AZ$3*SUMPRODUCT(K10:$K$22, W11:$W$23))/Z10</f>
        <v>124881.61678150309</v>
      </c>
    </row>
    <row r="11" spans="1:52" x14ac:dyDescent="0.25">
      <c r="A11" t="s">
        <v>33</v>
      </c>
      <c r="C11" s="24">
        <f>AU25</f>
        <v>573490.16150773654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8.5570000000000007E-2</v>
      </c>
      <c r="I11" s="1">
        <f t="shared" si="19"/>
        <v>1.0855699999999999</v>
      </c>
      <c r="J11">
        <f t="shared" si="20"/>
        <v>0.92117505089492158</v>
      </c>
      <c r="K11">
        <f t="shared" si="28"/>
        <v>0.51848636049860453</v>
      </c>
      <c r="L11" s="2">
        <v>8</v>
      </c>
      <c r="M11" s="8">
        <v>2.8197647999999999E-2</v>
      </c>
      <c r="O11">
        <f t="shared" si="29"/>
        <v>146748.59395362879</v>
      </c>
      <c r="P11">
        <f t="shared" si="30"/>
        <v>7337.4296976814403</v>
      </c>
      <c r="Q11" s="5">
        <f t="shared" si="31"/>
        <v>12.5</v>
      </c>
      <c r="R11">
        <f t="shared" si="0"/>
        <v>2000000</v>
      </c>
      <c r="S11">
        <f t="shared" si="1"/>
        <v>129375.16880742239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102341.62677367782</v>
      </c>
      <c r="AC11">
        <f t="shared" si="2"/>
        <v>101974.26120421736</v>
      </c>
      <c r="AE11">
        <f t="shared" si="3"/>
        <v>115668.09604286629</v>
      </c>
      <c r="AF11">
        <f t="shared" si="4"/>
        <v>-5783.4048021433155</v>
      </c>
      <c r="AG11">
        <f t="shared" si="5"/>
        <v>-9.8525727680409965</v>
      </c>
      <c r="AH11">
        <f t="shared" si="6"/>
        <v>-46216.460707113038</v>
      </c>
      <c r="AI11">
        <f t="shared" si="7"/>
        <v>63658.377960841906</v>
      </c>
      <c r="AJ11">
        <f t="shared" si="8"/>
        <v>367.36556946046767</v>
      </c>
      <c r="AK11">
        <f t="shared" si="32"/>
        <v>18160.206032492279</v>
      </c>
      <c r="AL11">
        <f t="shared" si="9"/>
        <v>82185.949562794645</v>
      </c>
      <c r="AN11">
        <f t="shared" si="10"/>
        <v>59972.330143068786</v>
      </c>
      <c r="AO11">
        <f t="shared" si="11"/>
        <v>-2998.6165071534397</v>
      </c>
      <c r="AP11">
        <f t="shared" si="12"/>
        <v>-5.1084245960492378</v>
      </c>
      <c r="AQ11">
        <f t="shared" si="13"/>
        <v>-23962.604507157801</v>
      </c>
      <c r="AR11">
        <f t="shared" si="14"/>
        <v>33006.000704161495</v>
      </c>
      <c r="AS11">
        <f t="shared" si="15"/>
        <v>190.47403708205519</v>
      </c>
      <c r="AT11">
        <f t="shared" si="16"/>
        <v>9415.8191316917237</v>
      </c>
      <c r="AU11">
        <f t="shared" si="17"/>
        <v>42612.293872935275</v>
      </c>
      <c r="AW11">
        <v>8</v>
      </c>
      <c r="AX11">
        <f>(R11*SUMPRODUCT(K12:$K$23, X12:$X$23)-$AZ$3*SUMPRODUCT(K11:$K$22, W12:$W$23))/Z11</f>
        <v>129375.16880742239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8.5570000000000007E-2</v>
      </c>
      <c r="I12" s="1">
        <f t="shared" si="19"/>
        <v>1.0855699999999999</v>
      </c>
      <c r="J12">
        <f t="shared" si="20"/>
        <v>0.92117505089492158</v>
      </c>
      <c r="K12">
        <f t="shared" si="28"/>
        <v>0.47761669952062469</v>
      </c>
      <c r="L12" s="2">
        <v>9</v>
      </c>
      <c r="M12" s="8">
        <v>3.1331300999999999E-2</v>
      </c>
      <c r="O12">
        <f t="shared" si="29"/>
        <v>146748.59395362879</v>
      </c>
      <c r="P12">
        <f t="shared" si="30"/>
        <v>7337.4296976814403</v>
      </c>
      <c r="Q12" s="5">
        <f t="shared" si="31"/>
        <v>12.5</v>
      </c>
      <c r="R12">
        <f t="shared" si="0"/>
        <v>2000000</v>
      </c>
      <c r="S12">
        <f t="shared" si="1"/>
        <v>131399.78291203646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101974.26120421736</v>
      </c>
      <c r="AC12">
        <f t="shared" si="2"/>
        <v>99289.38793168751</v>
      </c>
      <c r="AE12">
        <f t="shared" si="3"/>
        <v>110887.38314922169</v>
      </c>
      <c r="AF12">
        <f t="shared" si="4"/>
        <v>-5544.3691574610848</v>
      </c>
      <c r="AG12">
        <f t="shared" si="5"/>
        <v>-9.4453531173406926</v>
      </c>
      <c r="AH12">
        <f t="shared" si="6"/>
        <v>-49391.027683183303</v>
      </c>
      <c r="AI12">
        <f t="shared" si="7"/>
        <v>55942.540955459961</v>
      </c>
      <c r="AJ12">
        <f t="shared" si="8"/>
        <v>2684.8732725298469</v>
      </c>
      <c r="AK12">
        <f t="shared" si="32"/>
        <v>17740.139238519838</v>
      </c>
      <c r="AL12">
        <f t="shared" si="9"/>
        <v>76367.553466509649</v>
      </c>
      <c r="AN12">
        <f t="shared" si="10"/>
        <v>52961.665958210193</v>
      </c>
      <c r="AO12">
        <f t="shared" si="11"/>
        <v>-2648.0832979105098</v>
      </c>
      <c r="AP12">
        <f t="shared" si="12"/>
        <v>-4.5112583817111052</v>
      </c>
      <c r="AQ12">
        <f t="shared" si="13"/>
        <v>-23589.979627973815</v>
      </c>
      <c r="AR12">
        <f t="shared" si="14"/>
        <v>26719.091773944161</v>
      </c>
      <c r="AS12">
        <f t="shared" si="15"/>
        <v>1282.3403110568443</v>
      </c>
      <c r="AT12">
        <f t="shared" si="16"/>
        <v>8472.986752138173</v>
      </c>
      <c r="AU12">
        <f t="shared" si="17"/>
        <v>36474.418837139179</v>
      </c>
      <c r="AW12">
        <v>9</v>
      </c>
      <c r="AX12">
        <f>(R12*SUMPRODUCT(K13:$K$23, X13:$X$23)-$AZ$3*SUMPRODUCT(K12:$K$22, W13:$W$23))/Z12</f>
        <v>131399.78291203646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8.5570000000000007E-2</v>
      </c>
      <c r="I13" s="1">
        <f t="shared" si="19"/>
        <v>1.0855699999999999</v>
      </c>
      <c r="J13">
        <f t="shared" si="20"/>
        <v>0.92117505089492158</v>
      </c>
      <c r="K13">
        <f t="shared" si="28"/>
        <v>0.43996858748917589</v>
      </c>
      <c r="L13" s="2">
        <v>10</v>
      </c>
      <c r="M13" s="8">
        <v>3.466458E-2</v>
      </c>
      <c r="O13">
        <f t="shared" si="29"/>
        <v>146748.59395362879</v>
      </c>
      <c r="P13">
        <f t="shared" si="30"/>
        <v>7337.4296976814403</v>
      </c>
      <c r="Q13" s="5">
        <f t="shared" si="31"/>
        <v>12.5</v>
      </c>
      <c r="R13">
        <f t="shared" si="0"/>
        <v>2000000</v>
      </c>
      <c r="S13">
        <f t="shared" si="1"/>
        <v>131188.37270115904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99289.38793168751</v>
      </c>
      <c r="AC13">
        <f t="shared" si="2"/>
        <v>94702.056649937687</v>
      </c>
      <c r="AE13">
        <f t="shared" si="3"/>
        <v>105934.64475356264</v>
      </c>
      <c r="AF13">
        <f t="shared" si="4"/>
        <v>-5296.7322376781322</v>
      </c>
      <c r="AG13">
        <f t="shared" si="5"/>
        <v>-9.0234803874029801</v>
      </c>
      <c r="AH13">
        <f t="shared" si="6"/>
        <v>-52387.071802288927</v>
      </c>
      <c r="AI13">
        <f t="shared" si="7"/>
        <v>48241.817233208167</v>
      </c>
      <c r="AJ13">
        <f t="shared" si="8"/>
        <v>4587.3312817498227</v>
      </c>
      <c r="AK13">
        <f t="shared" si="32"/>
        <v>17107.779099298739</v>
      </c>
      <c r="AL13">
        <f t="shared" si="9"/>
        <v>69936.927614256725</v>
      </c>
      <c r="AN13">
        <f t="shared" si="10"/>
        <v>46607.916018392592</v>
      </c>
      <c r="AO13">
        <f t="shared" si="11"/>
        <v>-2330.3958009196294</v>
      </c>
      <c r="AP13">
        <f t="shared" si="12"/>
        <v>-3.9700479202819707</v>
      </c>
      <c r="AQ13">
        <f t="shared" si="13"/>
        <v>-23048.665983547096</v>
      </c>
      <c r="AR13">
        <f t="shared" si="14"/>
        <v>21224.88418600558</v>
      </c>
      <c r="AS13">
        <f t="shared" si="15"/>
        <v>2018.2816643763801</v>
      </c>
      <c r="AT13">
        <f t="shared" si="16"/>
        <v>7526.8854053953119</v>
      </c>
      <c r="AU13">
        <f t="shared" si="17"/>
        <v>30770.051255777271</v>
      </c>
      <c r="AW13">
        <v>10</v>
      </c>
      <c r="AX13">
        <f>(R13*SUMPRODUCT(K14:$K$23, X14:$X$23)-$AZ$3*SUMPRODUCT(K13:$K$22, W14:$W$23))/Z13</f>
        <v>131188.37270115904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8.5570000000000007E-2</v>
      </c>
      <c r="I14" s="1">
        <f t="shared" si="19"/>
        <v>1.0855699999999999</v>
      </c>
      <c r="J14">
        <f t="shared" si="20"/>
        <v>0.92117505089492158</v>
      </c>
      <c r="K14">
        <f t="shared" si="28"/>
        <v>0.40528808597250837</v>
      </c>
      <c r="L14" s="2">
        <v>11</v>
      </c>
      <c r="M14" s="8">
        <v>3.8375247000000001E-2</v>
      </c>
      <c r="O14">
        <f t="shared" si="29"/>
        <v>146748.59395362879</v>
      </c>
      <c r="P14">
        <f t="shared" si="30"/>
        <v>7337.4296976814403</v>
      </c>
      <c r="Q14" s="5">
        <f t="shared" si="31"/>
        <v>12.5</v>
      </c>
      <c r="R14">
        <f t="shared" si="0"/>
        <v>2000000</v>
      </c>
      <c r="S14">
        <f t="shared" si="1"/>
        <v>128819.94440442853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94702.056649937687</v>
      </c>
      <c r="AC14">
        <f t="shared" si="2"/>
        <v>88493.811962148771</v>
      </c>
      <c r="AE14">
        <f t="shared" si="3"/>
        <v>100810.03014775178</v>
      </c>
      <c r="AF14">
        <f t="shared" si="4"/>
        <v>-5040.5015073875893</v>
      </c>
      <c r="AG14">
        <f t="shared" si="5"/>
        <v>-8.5869672948627045</v>
      </c>
      <c r="AH14">
        <f t="shared" si="6"/>
        <v>-55404.526186599207</v>
      </c>
      <c r="AI14">
        <f t="shared" si="7"/>
        <v>40356.415486470127</v>
      </c>
      <c r="AJ14">
        <f t="shared" si="8"/>
        <v>6208.2446877889161</v>
      </c>
      <c r="AK14">
        <f t="shared" si="32"/>
        <v>16298.653553291133</v>
      </c>
      <c r="AL14">
        <f t="shared" si="9"/>
        <v>62863.313727550179</v>
      </c>
      <c r="AN14">
        <f t="shared" si="10"/>
        <v>40857.104165413184</v>
      </c>
      <c r="AO14">
        <f t="shared" si="11"/>
        <v>-2042.8552082706594</v>
      </c>
      <c r="AP14">
        <f t="shared" si="12"/>
        <v>-3.4801955392434336</v>
      </c>
      <c r="AQ14">
        <f t="shared" si="13"/>
        <v>-22454.794372380511</v>
      </c>
      <c r="AR14">
        <f t="shared" si="14"/>
        <v>16355.974389222773</v>
      </c>
      <c r="AS14">
        <f t="shared" si="15"/>
        <v>2516.1276067629624</v>
      </c>
      <c r="AT14">
        <f t="shared" si="16"/>
        <v>6605.6501025423859</v>
      </c>
      <c r="AU14">
        <f t="shared" si="17"/>
        <v>25477.752098528123</v>
      </c>
      <c r="AW14">
        <v>11</v>
      </c>
      <c r="AX14">
        <f>(R14*SUMPRODUCT(K15:$K$23, X15:$X$23)-$AZ$3*SUMPRODUCT(K14:$K$22, W15:$W$23))/Z14</f>
        <v>128819.94440442853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8.5570000000000007E-2</v>
      </c>
      <c r="I15" s="1">
        <f t="shared" si="19"/>
        <v>1.0855699999999999</v>
      </c>
      <c r="J15">
        <f t="shared" si="20"/>
        <v>0.92117505089492158</v>
      </c>
      <c r="K15">
        <f t="shared" si="28"/>
        <v>0.37334127322283073</v>
      </c>
      <c r="L15" s="2">
        <v>12</v>
      </c>
      <c r="M15" s="8">
        <v>4.2655799000000001E-2</v>
      </c>
      <c r="O15">
        <f t="shared" si="29"/>
        <v>146748.59395362879</v>
      </c>
      <c r="P15">
        <f t="shared" si="30"/>
        <v>7337.4296976814403</v>
      </c>
      <c r="Q15" s="5">
        <f t="shared" si="31"/>
        <v>12.5</v>
      </c>
      <c r="R15">
        <f t="shared" si="0"/>
        <v>2000000</v>
      </c>
      <c r="S15">
        <f t="shared" si="1"/>
        <v>124243.65958685963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88493.811962148771</v>
      </c>
      <c r="AC15">
        <f t="shared" si="2"/>
        <v>80855.921643031019</v>
      </c>
      <c r="AE15">
        <f t="shared" si="3"/>
        <v>95501.79746310784</v>
      </c>
      <c r="AF15">
        <f t="shared" si="4"/>
        <v>-4775.0898731553925</v>
      </c>
      <c r="AG15">
        <f t="shared" si="5"/>
        <v>-8.1348136709648404</v>
      </c>
      <c r="AH15">
        <f t="shared" si="6"/>
        <v>-58605.432151877962</v>
      </c>
      <c r="AI15">
        <f t="shared" si="7"/>
        <v>32113.140624403517</v>
      </c>
      <c r="AJ15">
        <f t="shared" si="8"/>
        <v>7637.8903191177524</v>
      </c>
      <c r="AK15">
        <f t="shared" si="32"/>
        <v>15335.899858073302</v>
      </c>
      <c r="AL15">
        <f t="shared" si="9"/>
        <v>55086.930801594572</v>
      </c>
      <c r="AN15">
        <f t="shared" si="10"/>
        <v>35654.762659945583</v>
      </c>
      <c r="AO15">
        <f t="shared" si="11"/>
        <v>-1782.7381329972795</v>
      </c>
      <c r="AP15">
        <f t="shared" si="12"/>
        <v>-3.0370616933485031</v>
      </c>
      <c r="AQ15">
        <f t="shared" si="13"/>
        <v>-21879.826657356338</v>
      </c>
      <c r="AR15">
        <f t="shared" si="14"/>
        <v>11989.160807898619</v>
      </c>
      <c r="AS15">
        <f t="shared" si="15"/>
        <v>2851.5396964757547</v>
      </c>
      <c r="AT15">
        <f t="shared" si="16"/>
        <v>5725.524379030916</v>
      </c>
      <c r="AU15">
        <f t="shared" si="17"/>
        <v>20566.224883405288</v>
      </c>
      <c r="AW15">
        <v>12</v>
      </c>
      <c r="AX15">
        <f>(R15*SUMPRODUCT(K16:$K$23, X16:$X$23)-$AZ$3*SUMPRODUCT(K15:$K$22, W16:$W$23))/Z15</f>
        <v>124243.65958685963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8.5570000000000007E-2</v>
      </c>
      <c r="I16" s="1">
        <f t="shared" si="19"/>
        <v>1.0855699999999999</v>
      </c>
      <c r="J16">
        <f t="shared" si="20"/>
        <v>0.92117505089492158</v>
      </c>
      <c r="K16">
        <f t="shared" si="28"/>
        <v>0.3439126663622159</v>
      </c>
      <c r="L16" s="2">
        <v>13</v>
      </c>
      <c r="M16" s="8">
        <v>4.7231987000000003E-2</v>
      </c>
      <c r="O16">
        <f t="shared" si="29"/>
        <v>146748.59395362879</v>
      </c>
      <c r="P16">
        <f t="shared" si="30"/>
        <v>7337.4296976814403</v>
      </c>
      <c r="Q16" s="5">
        <f t="shared" si="31"/>
        <v>12.5</v>
      </c>
      <c r="R16">
        <f t="shared" si="0"/>
        <v>2000000</v>
      </c>
      <c r="S16">
        <f t="shared" si="1"/>
        <v>117583.55823878833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80855.921643031019</v>
      </c>
      <c r="AC16">
        <f t="shared" si="2"/>
        <v>72142.1422037429</v>
      </c>
      <c r="AE16">
        <f t="shared" si="3"/>
        <v>90036.03983222261</v>
      </c>
      <c r="AF16">
        <f t="shared" si="4"/>
        <v>-4501.8019916111307</v>
      </c>
      <c r="AG16">
        <f t="shared" si="5"/>
        <v>-7.6692421207007584</v>
      </c>
      <c r="AH16">
        <f t="shared" si="6"/>
        <v>-61475.746168709389</v>
      </c>
      <c r="AI16">
        <f t="shared" si="7"/>
        <v>24050.822429781387</v>
      </c>
      <c r="AJ16">
        <f t="shared" si="8"/>
        <v>8713.7794392881187</v>
      </c>
      <c r="AK16">
        <f t="shared" si="32"/>
        <v>14238.00594701529</v>
      </c>
      <c r="AL16">
        <f t="shared" si="9"/>
        <v>47002.607816084797</v>
      </c>
      <c r="AN16">
        <f t="shared" si="10"/>
        <v>30964.534527394357</v>
      </c>
      <c r="AO16">
        <f t="shared" si="11"/>
        <v>-1548.2267263697179</v>
      </c>
      <c r="AP16">
        <f t="shared" si="12"/>
        <v>-2.6375495067076131</v>
      </c>
      <c r="AQ16">
        <f t="shared" si="13"/>
        <v>-21142.287781487623</v>
      </c>
      <c r="AR16">
        <f t="shared" si="14"/>
        <v>8271.3824700303048</v>
      </c>
      <c r="AS16">
        <f t="shared" si="15"/>
        <v>2996.7791210578316</v>
      </c>
      <c r="AT16">
        <f t="shared" si="16"/>
        <v>4896.6305889191153</v>
      </c>
      <c r="AU16">
        <f t="shared" si="17"/>
        <v>16164.792180007253</v>
      </c>
      <c r="AW16">
        <v>13</v>
      </c>
      <c r="AX16">
        <f>(R16*SUMPRODUCT(K17:$K$23, X17:$X$23)-$AZ$3*SUMPRODUCT(K16:$K$22, W17:$W$23))/Z16</f>
        <v>117583.55823878833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8.5570000000000007E-2</v>
      </c>
      <c r="I17" s="1">
        <f t="shared" si="19"/>
        <v>1.0855699999999999</v>
      </c>
      <c r="J17">
        <f t="shared" si="20"/>
        <v>0.92117505089492158</v>
      </c>
      <c r="K17">
        <f t="shared" si="28"/>
        <v>0.31680376793962239</v>
      </c>
      <c r="L17" s="2">
        <v>14</v>
      </c>
      <c r="M17" s="8">
        <v>5.2092880000000001E-2</v>
      </c>
      <c r="O17">
        <f t="shared" si="29"/>
        <v>146748.59395362879</v>
      </c>
      <c r="P17">
        <f t="shared" si="30"/>
        <v>7337.4296976814403</v>
      </c>
      <c r="Q17" s="5">
        <f t="shared" si="31"/>
        <v>12.5</v>
      </c>
      <c r="R17">
        <f t="shared" si="0"/>
        <v>2000000</v>
      </c>
      <c r="S17">
        <f t="shared" si="1"/>
        <v>108933.44708738664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72142.1422037429</v>
      </c>
      <c r="AC17">
        <f t="shared" si="2"/>
        <v>62684.983404966901</v>
      </c>
      <c r="AE17">
        <f t="shared" si="3"/>
        <v>84445.442815245187</v>
      </c>
      <c r="AF17">
        <f t="shared" si="4"/>
        <v>-4222.2721407622603</v>
      </c>
      <c r="AG17">
        <f t="shared" si="5"/>
        <v>-7.193036790009141</v>
      </c>
      <c r="AH17">
        <f t="shared" si="6"/>
        <v>-63922.065517537623</v>
      </c>
      <c r="AI17">
        <f t="shared" si="7"/>
        <v>16293.912120155299</v>
      </c>
      <c r="AJ17">
        <f t="shared" si="8"/>
        <v>9457.1587987759995</v>
      </c>
      <c r="AK17">
        <f t="shared" si="32"/>
        <v>13037.899822989784</v>
      </c>
      <c r="AL17">
        <f t="shared" si="9"/>
        <v>38788.970741921083</v>
      </c>
      <c r="AN17">
        <f t="shared" si="10"/>
        <v>26752.634469199591</v>
      </c>
      <c r="AO17">
        <f t="shared" si="11"/>
        <v>-1337.6317234599799</v>
      </c>
      <c r="AP17">
        <f t="shared" si="12"/>
        <v>-2.2787811580032225</v>
      </c>
      <c r="AQ17">
        <f t="shared" si="13"/>
        <v>-20250.751210439328</v>
      </c>
      <c r="AR17">
        <f t="shared" si="14"/>
        <v>5161.9727541422799</v>
      </c>
      <c r="AS17">
        <f t="shared" si="15"/>
        <v>2996.06354145559</v>
      </c>
      <c r="AT17">
        <f t="shared" si="16"/>
        <v>4130.4557899424999</v>
      </c>
      <c r="AU17">
        <f t="shared" si="17"/>
        <v>12288.492085540369</v>
      </c>
      <c r="AW17">
        <v>14</v>
      </c>
      <c r="AX17">
        <f>(R17*SUMPRODUCT(K18:$K$23, X18:$X$23)-$AZ$3*SUMPRODUCT(K17:$K$22, W18:$W$23))/Z17</f>
        <v>108933.44708738664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8.5570000000000007E-2</v>
      </c>
      <c r="I18" s="1">
        <f t="shared" si="19"/>
        <v>1.0855699999999999</v>
      </c>
      <c r="J18">
        <f t="shared" si="20"/>
        <v>0.92117505089492158</v>
      </c>
      <c r="K18">
        <f t="shared" si="28"/>
        <v>0.2918317270554846</v>
      </c>
      <c r="L18" s="2">
        <v>15</v>
      </c>
      <c r="M18" s="8">
        <v>5.7568810999999998E-2</v>
      </c>
      <c r="O18">
        <f t="shared" si="29"/>
        <v>146748.59395362879</v>
      </c>
      <c r="P18">
        <f t="shared" si="30"/>
        <v>7337.4296976814403</v>
      </c>
      <c r="Q18" s="5">
        <f t="shared" si="31"/>
        <v>12.5</v>
      </c>
      <c r="R18">
        <f t="shared" si="0"/>
        <v>2000000</v>
      </c>
      <c r="S18">
        <f t="shared" si="1"/>
        <v>98171.597657436781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62684.983404966901</v>
      </c>
      <c r="AC18">
        <f t="shared" si="2"/>
        <v>52675.045479273685</v>
      </c>
      <c r="AE18">
        <f t="shared" si="3"/>
        <v>78739.564649850581</v>
      </c>
      <c r="AF18">
        <f t="shared" si="4"/>
        <v>-3936.9782324925295</v>
      </c>
      <c r="AG18">
        <f t="shared" si="5"/>
        <v>-6.7070118466289674</v>
      </c>
      <c r="AH18">
        <f t="shared" si="6"/>
        <v>-66255.132076813272</v>
      </c>
      <c r="AI18">
        <f t="shared" si="7"/>
        <v>8540.7473286981549</v>
      </c>
      <c r="AJ18">
        <f t="shared" si="8"/>
        <v>10009.937925693215</v>
      </c>
      <c r="AK18">
        <f t="shared" si="32"/>
        <v>11764.811349696349</v>
      </c>
      <c r="AL18">
        <f t="shared" si="9"/>
        <v>30315.496604087719</v>
      </c>
      <c r="AN18">
        <f t="shared" si="10"/>
        <v>22978.703139362879</v>
      </c>
      <c r="AO18">
        <f t="shared" si="11"/>
        <v>-1148.9351569681442</v>
      </c>
      <c r="AP18">
        <f t="shared" si="12"/>
        <v>-1.9573188505833266</v>
      </c>
      <c r="AQ18">
        <f t="shared" si="13"/>
        <v>-19335.349620265653</v>
      </c>
      <c r="AR18">
        <f t="shared" si="14"/>
        <v>2492.4610432784993</v>
      </c>
      <c r="AS18">
        <f t="shared" si="15"/>
        <v>2921.2174725732461</v>
      </c>
      <c r="AT18">
        <f t="shared" si="16"/>
        <v>3433.3452146638524</v>
      </c>
      <c r="AU18">
        <f t="shared" si="17"/>
        <v>8847.023730515597</v>
      </c>
      <c r="AW18">
        <v>15</v>
      </c>
      <c r="AX18">
        <f>(R18*SUMPRODUCT(K19:$K$23, X19:$X$23)-$AZ$3*SUMPRODUCT(K18:$K$22, W19:$W$23))/Z18</f>
        <v>98171.597657436781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8.5570000000000007E-2</v>
      </c>
      <c r="I19" s="1">
        <f t="shared" si="19"/>
        <v>1.0855699999999999</v>
      </c>
      <c r="J19">
        <f t="shared" si="20"/>
        <v>0.92117505089492158</v>
      </c>
      <c r="K19">
        <f t="shared" si="28"/>
        <v>0.26882810602308888</v>
      </c>
      <c r="L19" s="2">
        <v>16</v>
      </c>
      <c r="M19" s="8">
        <v>6.3742958000000002E-2</v>
      </c>
      <c r="O19">
        <f t="shared" si="29"/>
        <v>146748.59395362879</v>
      </c>
      <c r="P19">
        <f t="shared" si="30"/>
        <v>7337.4296976814403</v>
      </c>
      <c r="Q19" s="5">
        <f t="shared" si="31"/>
        <v>12.5</v>
      </c>
      <c r="R19">
        <f t="shared" si="0"/>
        <v>2000000</v>
      </c>
      <c r="S19">
        <f t="shared" si="1"/>
        <v>85103.824112217655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52675.045479273685</v>
      </c>
      <c r="AC19">
        <f t="shared" si="2"/>
        <v>42296.035179274681</v>
      </c>
      <c r="AE19">
        <f t="shared" si="3"/>
        <v>72933.076240938361</v>
      </c>
      <c r="AF19">
        <f t="shared" si="4"/>
        <v>-3646.6538120469186</v>
      </c>
      <c r="AG19">
        <f t="shared" si="5"/>
        <v>-6.2124169537175042</v>
      </c>
      <c r="AH19">
        <f t="shared" si="6"/>
        <v>-68403.963911227635</v>
      </c>
      <c r="AI19">
        <f t="shared" si="7"/>
        <v>876.24610071009374</v>
      </c>
      <c r="AJ19">
        <f t="shared" si="8"/>
        <v>10379.010299999005</v>
      </c>
      <c r="AK19">
        <f t="shared" si="32"/>
        <v>10436.24280890169</v>
      </c>
      <c r="AL19">
        <f t="shared" si="9"/>
        <v>21691.499209610789</v>
      </c>
      <c r="AN19">
        <f t="shared" si="10"/>
        <v>19606.460752289</v>
      </c>
      <c r="AO19">
        <f t="shared" si="11"/>
        <v>-980.32303761445019</v>
      </c>
      <c r="AP19">
        <f t="shared" si="12"/>
        <v>-1.6700722834936041</v>
      </c>
      <c r="AQ19">
        <f t="shared" si="13"/>
        <v>-18388.908062727049</v>
      </c>
      <c r="AR19">
        <f t="shared" si="14"/>
        <v>235.5595796640113</v>
      </c>
      <c r="AS19">
        <f t="shared" si="15"/>
        <v>2790.1696813428639</v>
      </c>
      <c r="AT19">
        <f t="shared" si="16"/>
        <v>2805.5553883141224</v>
      </c>
      <c r="AU19">
        <f t="shared" si="17"/>
        <v>5831.2846493209981</v>
      </c>
      <c r="AW19">
        <v>16</v>
      </c>
      <c r="AX19">
        <f>(R19*SUMPRODUCT(K20:$K$23, X20:$X$23)-$AZ$3*SUMPRODUCT(K19:$K$22, W20:$W$23))/Z19</f>
        <v>85103.824112217655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8.5570000000000007E-2</v>
      </c>
      <c r="I20" s="1">
        <f t="shared" si="19"/>
        <v>1.0855699999999999</v>
      </c>
      <c r="J20">
        <f t="shared" si="20"/>
        <v>0.92117505089492158</v>
      </c>
      <c r="K20">
        <f t="shared" si="28"/>
        <v>0.24763774424780427</v>
      </c>
      <c r="L20" s="2">
        <v>17</v>
      </c>
      <c r="M20" s="8">
        <v>7.0809242999999994E-2</v>
      </c>
      <c r="O20">
        <f t="shared" si="29"/>
        <v>146748.59395362879</v>
      </c>
      <c r="P20">
        <f t="shared" si="30"/>
        <v>7337.4296976814403</v>
      </c>
      <c r="Q20" s="5">
        <f t="shared" si="31"/>
        <v>12.5</v>
      </c>
      <c r="R20">
        <f t="shared" si="0"/>
        <v>2000000</v>
      </c>
      <c r="S20">
        <f t="shared" si="1"/>
        <v>69392.823424498245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42296.035179274681</v>
      </c>
      <c r="AC20">
        <f t="shared" si="2"/>
        <v>31700.841451106753</v>
      </c>
      <c r="AE20">
        <f t="shared" si="3"/>
        <v>67039.409560246859</v>
      </c>
      <c r="AF20">
        <f t="shared" si="4"/>
        <v>-3351.9704780123429</v>
      </c>
      <c r="AG20">
        <f t="shared" si="5"/>
        <v>-5.710396242487227</v>
      </c>
      <c r="AH20">
        <f t="shared" si="6"/>
        <v>-70383.446670896403</v>
      </c>
      <c r="AI20">
        <f t="shared" si="7"/>
        <v>-6701.717984904375</v>
      </c>
      <c r="AJ20">
        <f t="shared" si="8"/>
        <v>10595.193728167927</v>
      </c>
      <c r="AK20">
        <f t="shared" si="32"/>
        <v>9069.005892557343</v>
      </c>
      <c r="AL20">
        <f t="shared" si="9"/>
        <v>12962.481635820895</v>
      </c>
      <c r="AN20">
        <f t="shared" si="10"/>
        <v>16601.488159204215</v>
      </c>
      <c r="AO20">
        <f t="shared" si="11"/>
        <v>-830.07440796021081</v>
      </c>
      <c r="AP20">
        <f t="shared" si="12"/>
        <v>-1.4141096442506744</v>
      </c>
      <c r="AQ20">
        <f t="shared" si="13"/>
        <v>-17429.597965966415</v>
      </c>
      <c r="AR20">
        <f t="shared" si="14"/>
        <v>-1659.5983243666599</v>
      </c>
      <c r="AS20">
        <f t="shared" si="15"/>
        <v>2623.7698747119889</v>
      </c>
      <c r="AT20">
        <f t="shared" si="16"/>
        <v>2245.828161802945</v>
      </c>
      <c r="AU20">
        <f t="shared" si="17"/>
        <v>3209.9997121482743</v>
      </c>
      <c r="AW20">
        <v>17</v>
      </c>
      <c r="AX20">
        <f>(R20*SUMPRODUCT(K21:$K$23, X21:$X$23)-$AZ$3*SUMPRODUCT(K20:$K$22, W21:$W$23))/Z20</f>
        <v>69392.823424498245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8.5570000000000007E-2</v>
      </c>
      <c r="I21" s="1">
        <f t="shared" si="19"/>
        <v>1.0855699999999999</v>
      </c>
      <c r="J21">
        <f t="shared" si="20"/>
        <v>0.92117505089492158</v>
      </c>
      <c r="K21">
        <f t="shared" si="28"/>
        <v>0.22811771166097466</v>
      </c>
      <c r="L21" s="2">
        <v>18</v>
      </c>
      <c r="M21" s="8">
        <v>7.8963489999999997E-2</v>
      </c>
      <c r="O21">
        <f t="shared" si="29"/>
        <v>146748.59395362879</v>
      </c>
      <c r="P21">
        <f t="shared" si="30"/>
        <v>7337.4296976814403</v>
      </c>
      <c r="Q21" s="5">
        <f t="shared" si="31"/>
        <v>12.5</v>
      </c>
      <c r="R21">
        <f t="shared" si="0"/>
        <v>2000000</v>
      </c>
      <c r="S21">
        <f t="shared" si="1"/>
        <v>50529.721396834626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31700.841451106753</v>
      </c>
      <c r="AC21">
        <f t="shared" si="2"/>
        <v>21029.982791191069</v>
      </c>
      <c r="AE21">
        <f t="shared" si="3"/>
        <v>61075.349718227924</v>
      </c>
      <c r="AF21">
        <f t="shared" si="4"/>
        <v>-3053.7674859113968</v>
      </c>
      <c r="AG21">
        <f t="shared" si="5"/>
        <v>-5.2023794634726768</v>
      </c>
      <c r="AH21">
        <f t="shared" si="6"/>
        <v>-72146.050654348437</v>
      </c>
      <c r="AI21">
        <f t="shared" si="7"/>
        <v>-14129.670801495384</v>
      </c>
      <c r="AJ21">
        <f t="shared" si="8"/>
        <v>10670.858659915684</v>
      </c>
      <c r="AK21">
        <f t="shared" si="32"/>
        <v>7677.5477945905313</v>
      </c>
      <c r="AL21">
        <f t="shared" si="9"/>
        <v>4218.7356530108318</v>
      </c>
      <c r="AN21">
        <f t="shared" si="10"/>
        <v>13932.369016615909</v>
      </c>
      <c r="AO21">
        <f t="shared" si="11"/>
        <v>-696.6184508307955</v>
      </c>
      <c r="AP21">
        <f t="shared" si="12"/>
        <v>-1.1867548983994363</v>
      </c>
      <c r="AQ21">
        <f t="shared" si="13"/>
        <v>-16457.791980646729</v>
      </c>
      <c r="AR21">
        <f t="shared" si="14"/>
        <v>-3223.228169760017</v>
      </c>
      <c r="AS21">
        <f t="shared" si="15"/>
        <v>2434.2118589576608</v>
      </c>
      <c r="AT21">
        <f t="shared" si="16"/>
        <v>1751.3846340697548</v>
      </c>
      <c r="AU21">
        <f t="shared" si="17"/>
        <v>962.36832326739864</v>
      </c>
      <c r="AW21">
        <v>18</v>
      </c>
      <c r="AX21">
        <f>(R21*SUMPRODUCT(K22:$K$23, X22:$X$23)-$AZ$3*SUMPRODUCT(K21:$K$22, W22:$W$23))/Z21</f>
        <v>50529.721396834626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8.5570000000000007E-2</v>
      </c>
      <c r="I22" s="1">
        <f t="shared" si="19"/>
        <v>1.0855699999999999</v>
      </c>
      <c r="J22">
        <f t="shared" si="20"/>
        <v>0.92117505089492158</v>
      </c>
      <c r="K22">
        <f t="shared" si="28"/>
        <v>0.21013634464933137</v>
      </c>
      <c r="L22" s="2">
        <v>19</v>
      </c>
      <c r="M22" s="8">
        <v>8.8363973999999998E-2</v>
      </c>
      <c r="O22">
        <f t="shared" si="29"/>
        <v>146748.59395362879</v>
      </c>
      <c r="P22">
        <f t="shared" si="30"/>
        <v>7337.4296976814403</v>
      </c>
      <c r="Q22" s="5">
        <f t="shared" si="31"/>
        <v>12.5</v>
      </c>
      <c r="R22">
        <f t="shared" si="0"/>
        <v>2000000</v>
      </c>
      <c r="S22">
        <f t="shared" si="1"/>
        <v>27795.891546713407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21029.982791191069</v>
      </c>
      <c r="AC22">
        <f t="shared" si="2"/>
        <v>10430.469999086505</v>
      </c>
      <c r="AE22">
        <f t="shared" si="3"/>
        <v>55067.735606503244</v>
      </c>
      <c r="AF22">
        <f t="shared" si="4"/>
        <v>-2753.3867803251624</v>
      </c>
      <c r="AG22">
        <f t="shared" si="5"/>
        <v>-4.6906527451895164</v>
      </c>
      <c r="AH22">
        <f t="shared" si="6"/>
        <v>-73552.467783749365</v>
      </c>
      <c r="AI22">
        <f t="shared" si="7"/>
        <v>-21242.809610316472</v>
      </c>
      <c r="AJ22">
        <f t="shared" si="8"/>
        <v>10599.512792104564</v>
      </c>
      <c r="AK22">
        <f t="shared" si="32"/>
        <v>6276.0744564982797</v>
      </c>
      <c r="AL22">
        <f t="shared" si="9"/>
        <v>-4367.2223617136278</v>
      </c>
      <c r="AN22">
        <f t="shared" si="10"/>
        <v>11571.732668466422</v>
      </c>
      <c r="AO22">
        <f t="shared" si="11"/>
        <v>-578.58663342332113</v>
      </c>
      <c r="AP22">
        <f t="shared" si="12"/>
        <v>-0.98567662189347649</v>
      </c>
      <c r="AQ22">
        <f t="shared" si="13"/>
        <v>-15456.0467200148</v>
      </c>
      <c r="AR22">
        <f t="shared" si="14"/>
        <v>-4463.8863615935907</v>
      </c>
      <c r="AS22">
        <f t="shared" si="15"/>
        <v>2227.3428731966815</v>
      </c>
      <c r="AT22">
        <f t="shared" si="16"/>
        <v>1318.8313450355874</v>
      </c>
      <c r="AU22">
        <f t="shared" si="17"/>
        <v>-917.71214336132175</v>
      </c>
      <c r="AW22">
        <v>19</v>
      </c>
      <c r="AX22">
        <f>(R22*SUMPRODUCT(K23:$K$23, X23:$X$23)-$AZ$3*SUMPRODUCT(K22:$K$22, W23:$W$23))/Z22</f>
        <v>27795.891546713407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8.5570000000000007E-2</v>
      </c>
      <c r="I23" s="1">
        <f t="shared" si="19"/>
        <v>1.0855699999999999</v>
      </c>
      <c r="J23">
        <f t="shared" si="20"/>
        <v>0.92117505089492158</v>
      </c>
      <c r="K23">
        <f t="shared" si="28"/>
        <v>0.19357235797722061</v>
      </c>
      <c r="L23" s="2">
        <v>20</v>
      </c>
      <c r="M23" s="8">
        <v>9.9562517000000003E-2</v>
      </c>
      <c r="O23">
        <f t="shared" si="29"/>
        <v>146748.59395362879</v>
      </c>
      <c r="P23">
        <f t="shared" si="30"/>
        <v>7337.4296976814403</v>
      </c>
      <c r="Q23" s="5">
        <f t="shared" si="31"/>
        <v>12.5</v>
      </c>
      <c r="R23">
        <f t="shared" si="0"/>
        <v>2000000</v>
      </c>
      <c r="S23">
        <f t="shared" si="1"/>
        <v>31215.994471689832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10430.469999086505</v>
      </c>
      <c r="AC23">
        <f t="shared" si="2"/>
        <v>10430.469999086505</v>
      </c>
      <c r="AE23">
        <f t="shared" si="3"/>
        <v>49034.375887964226</v>
      </c>
      <c r="AF23">
        <f t="shared" si="4"/>
        <v>-2451.7187943982112</v>
      </c>
      <c r="AG23">
        <f t="shared" si="5"/>
        <v>-4.1767330240535934</v>
      </c>
      <c r="AH23">
        <f t="shared" si="6"/>
        <v>-74722.110989444467</v>
      </c>
      <c r="AI23">
        <f t="shared" si="7"/>
        <v>-28143.630628902509</v>
      </c>
      <c r="AJ23">
        <f t="shared" si="8"/>
        <v>0</v>
      </c>
      <c r="AK23">
        <f t="shared" si="32"/>
        <v>4878.6132853182762</v>
      </c>
      <c r="AL23">
        <f t="shared" si="9"/>
        <v>-23265.017343584233</v>
      </c>
      <c r="AN23">
        <f t="shared" si="10"/>
        <v>9491.6997625746062</v>
      </c>
      <c r="AO23">
        <f t="shared" si="11"/>
        <v>-474.58498812873029</v>
      </c>
      <c r="AP23">
        <f t="shared" si="12"/>
        <v>-0.8085000601073814</v>
      </c>
      <c r="AQ23">
        <f t="shared" si="13"/>
        <v>-14464.135217262354</v>
      </c>
      <c r="AR23">
        <f t="shared" si="14"/>
        <v>-5447.8289428765866</v>
      </c>
      <c r="AS23">
        <f t="shared" si="15"/>
        <v>0</v>
      </c>
      <c r="AT23">
        <f t="shared" si="16"/>
        <v>944.36467729805372</v>
      </c>
      <c r="AU23">
        <f t="shared" si="17"/>
        <v>-4503.4642655785337</v>
      </c>
      <c r="AW23">
        <v>20</v>
      </c>
      <c r="AX23">
        <f>(R23*SUMPRODUCT(K$23:$K24, X$23:$X24)-$AZ$3*SUMPRODUCT(K$22:$K23, W$23:$W24))/Z23</f>
        <v>31215.994471689832</v>
      </c>
    </row>
    <row r="25" spans="5:50" x14ac:dyDescent="0.25">
      <c r="AN25" s="6">
        <f t="shared" ref="AN25:AU25" si="33">SUM(AN3:AN23)</f>
        <v>1085362.3623584944</v>
      </c>
      <c r="AO25" s="6">
        <f t="shared" si="33"/>
        <v>-164329.56358314634</v>
      </c>
      <c r="AP25" s="6">
        <f t="shared" si="33"/>
        <v>-704.90780217964073</v>
      </c>
      <c r="AQ25" s="6">
        <f t="shared" si="33"/>
        <v>-421119.99994718243</v>
      </c>
      <c r="AR25" s="6">
        <f t="shared" si="33"/>
        <v>499207.89102598611</v>
      </c>
      <c r="AS25" s="6">
        <f t="shared" si="33"/>
        <v>-54376.074172838053</v>
      </c>
      <c r="AT25" s="6">
        <f t="shared" si="33"/>
        <v>128658.34465458836</v>
      </c>
      <c r="AU25" s="7">
        <f t="shared" si="33"/>
        <v>573490.16150773654</v>
      </c>
    </row>
    <row r="29" spans="5:50" x14ac:dyDescent="0.25">
      <c r="AE29" s="3"/>
      <c r="AF29" s="3"/>
      <c r="AG29" s="3"/>
      <c r="AH29" s="3"/>
      <c r="AI29" s="3"/>
      <c r="AJ29" s="3"/>
      <c r="AK29" s="3"/>
      <c r="AL29" s="3"/>
    </row>
  </sheetData>
  <conditionalFormatting sqref="AN25:AU25">
    <cfRule type="cellIs" dxfId="24" priority="1" operator="lessThan">
      <formula>0</formula>
    </cfRule>
  </conditionalFormatting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0FF8F5-A9B8-4F72-BBB8-0B9146BCEC1E}">
  <sheetPr codeName="Sheet73"/>
  <dimension ref="A1:AZ100"/>
  <sheetViews>
    <sheetView topLeftCell="A89"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'S.26.04.A'!C3*(1+C12)</f>
        <v>1830.6453943121871</v>
      </c>
      <c r="K3">
        <v>1</v>
      </c>
      <c r="L3" s="2">
        <v>0</v>
      </c>
      <c r="O3">
        <f>$C$3</f>
        <v>1830.6453943121871</v>
      </c>
      <c r="P3">
        <f>O3*C5</f>
        <v>183.06453943121872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1830.6453943121871</v>
      </c>
      <c r="AF3">
        <f t="shared" ref="AF3:AF34" si="3">-$Z3*P3</f>
        <v>-183.06453943121872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34" si="6">SUM(AE3:AH3)</f>
        <v>1022.6238841809684</v>
      </c>
      <c r="AJ3">
        <f t="shared" ref="AJ3:AJ34" si="7">AB3-AC3</f>
        <v>0</v>
      </c>
      <c r="AL3">
        <f t="shared" ref="AL3:AL23" si="8">SUM(AI3:AK3)</f>
        <v>1022.6238841809684</v>
      </c>
      <c r="AN3">
        <f t="shared" ref="AN3:AN34" si="9">AE3*$K3</f>
        <v>1830.6453943121871</v>
      </c>
      <c r="AO3">
        <f t="shared" ref="AO3:AO34" si="10">AF3*$K3</f>
        <v>-183.06453943121872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1022.6238841809684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1022.6238841809684</v>
      </c>
      <c r="AW3">
        <v>0</v>
      </c>
      <c r="AX3">
        <f>IF(Z3&gt;0, (R3*SUMPRODUCT(K3:$K$98, X3:$X$98)-K3*$AZ$3)/Z3, 0)</f>
        <v>0</v>
      </c>
      <c r="AZ3">
        <f>C6*SUMPRODUCT(X4:X98, K4:K98)/1</f>
        <v>800.85322299545453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50000</v>
      </c>
      <c r="S4">
        <f t="shared" si="1"/>
        <v>86.778831866806428</v>
      </c>
      <c r="U4">
        <f t="shared" ref="U4:U23" si="20">M4</f>
        <v>1.2139029999999999E-3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1.2139029999999999E-3</v>
      </c>
      <c r="Y4">
        <f t="shared" ref="Y4:Y23" si="24">V4*W4</f>
        <v>0.01</v>
      </c>
      <c r="Z4">
        <f t="shared" ref="Z4:Z23" si="25">MAX(0, W4-X4-Y4)</f>
        <v>0.98878609699999997</v>
      </c>
      <c r="AB4">
        <f t="shared" ref="AB4:AB35" si="26">AC3</f>
        <v>0</v>
      </c>
      <c r="AC4">
        <f t="shared" ref="AC4:AC67" si="27">S4*Z4</f>
        <v>85.805702463798752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-60.695149999999998</v>
      </c>
      <c r="AI4">
        <f t="shared" si="6"/>
        <v>-60.695149999999998</v>
      </c>
      <c r="AJ4">
        <f t="shared" si="7"/>
        <v>-85.805702463798752</v>
      </c>
      <c r="AK4">
        <f t="shared" ref="AK4:AK35" si="28">G4*SUM(AB4:AB4, AE4:AF4)</f>
        <v>0</v>
      </c>
      <c r="AL4">
        <f t="shared" si="8"/>
        <v>-146.50085246379876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-54.192098214285707</v>
      </c>
      <c r="AR4">
        <f t="shared" si="13"/>
        <v>-54.192098214285707</v>
      </c>
      <c r="AS4">
        <f t="shared" si="14"/>
        <v>-76.612234342677453</v>
      </c>
      <c r="AT4">
        <f t="shared" si="15"/>
        <v>0</v>
      </c>
      <c r="AU4">
        <f t="shared" si="16"/>
        <v>-130.80433255696317</v>
      </c>
      <c r="AW4">
        <v>1</v>
      </c>
      <c r="AX4">
        <f>IF(Z4&gt;0, (R4*SUMPRODUCT(K4:$K$98, X4:$X$98)-K4*$AZ$3)/Z4, 0)</f>
        <v>86.778831866806428</v>
      </c>
    </row>
    <row r="5" spans="1:52" x14ac:dyDescent="0.25">
      <c r="C5" s="2"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1.221979E-3</v>
      </c>
      <c r="Q5" s="5">
        <f t="shared" ref="Q5:Q36" si="30">$C$8</f>
        <v>12.5</v>
      </c>
      <c r="R5">
        <f t="shared" si="0"/>
        <v>50000</v>
      </c>
      <c r="S5">
        <f t="shared" si="1"/>
        <v>110.6954586828589</v>
      </c>
      <c r="U5">
        <f t="shared" si="20"/>
        <v>1.221979E-3</v>
      </c>
      <c r="V5">
        <f t="shared" si="21"/>
        <v>0.01</v>
      </c>
      <c r="W5">
        <f t="shared" si="22"/>
        <v>0.98878609699999997</v>
      </c>
      <c r="X5">
        <f t="shared" si="23"/>
        <v>1.208275846025963E-3</v>
      </c>
      <c r="Y5">
        <f t="shared" si="24"/>
        <v>9.8878609700000005E-3</v>
      </c>
      <c r="Z5">
        <f t="shared" si="25"/>
        <v>0.97768996018397392</v>
      </c>
      <c r="AB5">
        <f t="shared" si="26"/>
        <v>85.805702463798752</v>
      </c>
      <c r="AC5">
        <f t="shared" si="27"/>
        <v>108.22583859219105</v>
      </c>
      <c r="AE5">
        <f t="shared" si="2"/>
        <v>0</v>
      </c>
      <c r="AF5">
        <f t="shared" si="3"/>
        <v>0</v>
      </c>
      <c r="AG5">
        <f t="shared" si="4"/>
        <v>-12.221124502299674</v>
      </c>
      <c r="AH5">
        <f t="shared" si="5"/>
        <v>-60.413792301298152</v>
      </c>
      <c r="AI5">
        <f t="shared" si="6"/>
        <v>-72.634916803597832</v>
      </c>
      <c r="AJ5">
        <f t="shared" si="7"/>
        <v>-22.420136128392301</v>
      </c>
      <c r="AK5">
        <f t="shared" si="28"/>
        <v>6.0063991724659136</v>
      </c>
      <c r="AL5">
        <f t="shared" si="8"/>
        <v>-89.048653759524214</v>
      </c>
      <c r="AN5">
        <f t="shared" si="9"/>
        <v>0</v>
      </c>
      <c r="AO5">
        <f t="shared" si="10"/>
        <v>0</v>
      </c>
      <c r="AP5">
        <f t="shared" si="11"/>
        <v>-9.7426056300220605</v>
      </c>
      <c r="AQ5">
        <f t="shared" si="12"/>
        <v>-48.161505342233852</v>
      </c>
      <c r="AR5">
        <f t="shared" si="13"/>
        <v>-57.904110972255921</v>
      </c>
      <c r="AS5">
        <f t="shared" si="14"/>
        <v>-17.873195255414778</v>
      </c>
      <c r="AT5">
        <f t="shared" si="15"/>
        <v>4.7882646464173417</v>
      </c>
      <c r="AU5">
        <f t="shared" si="16"/>
        <v>-70.989041581253346</v>
      </c>
      <c r="AW5">
        <v>2</v>
      </c>
      <c r="AX5">
        <f>IF(Z5&gt;0, (R5*SUMPRODUCT(K5:$K$98, X5:$X$98)-K5*$AZ$3)/Z5, 0)</f>
        <v>110.6954586828589</v>
      </c>
    </row>
    <row r="6" spans="1:52" x14ac:dyDescent="0.25">
      <c r="A6" t="s">
        <v>16</v>
      </c>
      <c r="C6" s="2"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1.231956E-3</v>
      </c>
      <c r="Q6" s="5">
        <f t="shared" si="30"/>
        <v>12.5</v>
      </c>
      <c r="R6">
        <f t="shared" si="0"/>
        <v>50000</v>
      </c>
      <c r="S6">
        <f t="shared" si="1"/>
        <v>132.892285533809</v>
      </c>
      <c r="U6">
        <f t="shared" si="20"/>
        <v>1.231956E-3</v>
      </c>
      <c r="V6">
        <f t="shared" si="21"/>
        <v>0.01</v>
      </c>
      <c r="W6">
        <f t="shared" si="22"/>
        <v>0.97768996018397392</v>
      </c>
      <c r="X6">
        <f t="shared" si="23"/>
        <v>1.2044710125884077E-3</v>
      </c>
      <c r="Y6">
        <f t="shared" si="24"/>
        <v>9.7768996018397399E-3</v>
      </c>
      <c r="Z6">
        <f t="shared" si="25"/>
        <v>0.96670858956954586</v>
      </c>
      <c r="AB6">
        <f t="shared" si="26"/>
        <v>108.22583859219105</v>
      </c>
      <c r="AC6">
        <f t="shared" si="27"/>
        <v>128.46811391306187</v>
      </c>
      <c r="AE6">
        <f t="shared" si="2"/>
        <v>0</v>
      </c>
      <c r="AF6">
        <f t="shared" si="3"/>
        <v>0</v>
      </c>
      <c r="AG6">
        <f t="shared" si="4"/>
        <v>-12.083857369619324</v>
      </c>
      <c r="AH6">
        <f t="shared" si="5"/>
        <v>-60.22355062942038</v>
      </c>
      <c r="AI6">
        <f t="shared" si="6"/>
        <v>-72.307407999039697</v>
      </c>
      <c r="AJ6">
        <f t="shared" si="7"/>
        <v>-20.242275320870817</v>
      </c>
      <c r="AK6">
        <f t="shared" si="28"/>
        <v>7.5758087014533748</v>
      </c>
      <c r="AL6">
        <f t="shared" si="8"/>
        <v>-84.973874618457145</v>
      </c>
      <c r="AN6">
        <f t="shared" si="9"/>
        <v>0</v>
      </c>
      <c r="AO6">
        <f t="shared" si="10"/>
        <v>0</v>
      </c>
      <c r="AP6">
        <f t="shared" si="11"/>
        <v>-8.6010509930895545</v>
      </c>
      <c r="AQ6">
        <f t="shared" si="12"/>
        <v>-42.865933791212342</v>
      </c>
      <c r="AR6">
        <f t="shared" si="13"/>
        <v>-51.466984784301893</v>
      </c>
      <c r="AS6">
        <f t="shared" si="14"/>
        <v>-14.408051744196724</v>
      </c>
      <c r="AT6">
        <f t="shared" si="15"/>
        <v>5.3923109949074783</v>
      </c>
      <c r="AU6">
        <f t="shared" si="16"/>
        <v>-60.482725533591143</v>
      </c>
      <c r="AW6">
        <v>3</v>
      </c>
      <c r="AX6">
        <f>IF(Z6&gt;0, (R6*SUMPRODUCT(K6:$K$98, X6:$X$98)-K6*$AZ$3)/Z6, 0)</f>
        <v>132.892285533809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1.2424070000000001E-3</v>
      </c>
      <c r="Q7" s="5">
        <f t="shared" si="30"/>
        <v>12.5</v>
      </c>
      <c r="R7">
        <f t="shared" si="0"/>
        <v>50000</v>
      </c>
      <c r="S7">
        <f t="shared" si="1"/>
        <v>153.45341686877899</v>
      </c>
      <c r="U7">
        <f t="shared" si="20"/>
        <v>1.2424070000000001E-3</v>
      </c>
      <c r="V7">
        <f t="shared" si="21"/>
        <v>0.01</v>
      </c>
      <c r="W7">
        <f t="shared" si="22"/>
        <v>0.96670858956954586</v>
      </c>
      <c r="X7">
        <f t="shared" si="23"/>
        <v>1.2010455186413308E-3</v>
      </c>
      <c r="Y7">
        <f t="shared" si="24"/>
        <v>9.6670858956954594E-3</v>
      </c>
      <c r="Z7">
        <f t="shared" si="25"/>
        <v>0.95584045815520913</v>
      </c>
      <c r="AB7">
        <f t="shared" si="26"/>
        <v>128.46811391306187</v>
      </c>
      <c r="AC7">
        <f t="shared" si="27"/>
        <v>146.676984285336</v>
      </c>
      <c r="AE7">
        <f t="shared" si="2"/>
        <v>0</v>
      </c>
      <c r="AF7">
        <f t="shared" si="3"/>
        <v>0</v>
      </c>
      <c r="AG7">
        <f t="shared" si="4"/>
        <v>-11.948005726940114</v>
      </c>
      <c r="AH7">
        <f t="shared" si="5"/>
        <v>-60.052275932066543</v>
      </c>
      <c r="AI7">
        <f t="shared" si="6"/>
        <v>-72.00028165900666</v>
      </c>
      <c r="AJ7">
        <f t="shared" si="7"/>
        <v>-18.208870372274134</v>
      </c>
      <c r="AK7">
        <f t="shared" si="28"/>
        <v>8.9927679739143311</v>
      </c>
      <c r="AL7">
        <f t="shared" si="8"/>
        <v>-81.216384057366469</v>
      </c>
      <c r="AN7">
        <f t="shared" si="9"/>
        <v>0</v>
      </c>
      <c r="AO7">
        <f t="shared" si="10"/>
        <v>0</v>
      </c>
      <c r="AP7">
        <f t="shared" si="11"/>
        <v>-7.5931736403548991</v>
      </c>
      <c r="AQ7">
        <f t="shared" si="12"/>
        <v>-38.164307004183627</v>
      </c>
      <c r="AR7">
        <f t="shared" si="13"/>
        <v>-45.757480644538525</v>
      </c>
      <c r="AS7">
        <f t="shared" si="14"/>
        <v>-11.572066308910321</v>
      </c>
      <c r="AT7">
        <f t="shared" si="15"/>
        <v>5.715066622322543</v>
      </c>
      <c r="AU7">
        <f t="shared" si="16"/>
        <v>-51.614480331126309</v>
      </c>
      <c r="AW7">
        <v>4</v>
      </c>
      <c r="AX7">
        <f>IF(Z7&gt;0, (R7*SUMPRODUCT(K7:$K$98, X7:$X$98)-K7*$AZ$3)/Z7, 0)</f>
        <v>153.45341686877899</v>
      </c>
    </row>
    <row r="8" spans="1:52" x14ac:dyDescent="0.25">
      <c r="B8" s="2">
        <f>'T.26.04.A'!B8</f>
        <v>624.95697070000006</v>
      </c>
      <c r="C8" s="2">
        <f>'T.26.04.A'!C8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1.255709E-3</v>
      </c>
      <c r="Q8" s="5">
        <f t="shared" si="30"/>
        <v>12.5</v>
      </c>
      <c r="R8">
        <f t="shared" si="0"/>
        <v>50000</v>
      </c>
      <c r="S8">
        <f t="shared" si="1"/>
        <v>172.5181387458731</v>
      </c>
      <c r="U8">
        <f t="shared" si="20"/>
        <v>1.255709E-3</v>
      </c>
      <c r="V8">
        <f t="shared" si="21"/>
        <v>0.01</v>
      </c>
      <c r="W8">
        <f t="shared" si="22"/>
        <v>0.95584045815520913</v>
      </c>
      <c r="X8">
        <f t="shared" si="23"/>
        <v>1.2002574658696195E-3</v>
      </c>
      <c r="Y8">
        <f t="shared" si="24"/>
        <v>9.5584045815520907E-3</v>
      </c>
      <c r="Z8">
        <f t="shared" si="25"/>
        <v>0.94508179610778742</v>
      </c>
      <c r="AB8">
        <f t="shared" si="26"/>
        <v>146.676984285336</v>
      </c>
      <c r="AC8">
        <f t="shared" si="27"/>
        <v>163.04375242712223</v>
      </c>
      <c r="AE8">
        <f t="shared" si="2"/>
        <v>0</v>
      </c>
      <c r="AF8">
        <f t="shared" si="3"/>
        <v>0</v>
      </c>
      <c r="AG8">
        <f t="shared" si="4"/>
        <v>-11.813522451347342</v>
      </c>
      <c r="AH8">
        <f t="shared" si="5"/>
        <v>-60.012873293480972</v>
      </c>
      <c r="AI8">
        <f t="shared" si="6"/>
        <v>-71.826395744828318</v>
      </c>
      <c r="AJ8">
        <f t="shared" si="7"/>
        <v>-16.366768141786224</v>
      </c>
      <c r="AK8">
        <f t="shared" si="28"/>
        <v>10.267388899973522</v>
      </c>
      <c r="AL8">
        <f t="shared" si="8"/>
        <v>-77.925774986641017</v>
      </c>
      <c r="AN8">
        <f t="shared" si="9"/>
        <v>0</v>
      </c>
      <c r="AO8">
        <f t="shared" si="10"/>
        <v>0</v>
      </c>
      <c r="AP8">
        <f t="shared" si="11"/>
        <v>-6.7033098995291018</v>
      </c>
      <c r="AQ8">
        <f t="shared" si="12"/>
        <v>-34.052915995558607</v>
      </c>
      <c r="AR8">
        <f t="shared" si="13"/>
        <v>-40.756225895087709</v>
      </c>
      <c r="AS8">
        <f t="shared" si="14"/>
        <v>-9.2869437849690986</v>
      </c>
      <c r="AT8">
        <f t="shared" si="15"/>
        <v>5.8259921999520232</v>
      </c>
      <c r="AU8">
        <f t="shared" si="16"/>
        <v>-44.217177480104787</v>
      </c>
      <c r="AW8">
        <v>5</v>
      </c>
      <c r="AX8">
        <f>IF(Z8&gt;0, (R8*SUMPRODUCT(K8:$K$98, X8:$X$98)-K8*$AZ$3)/Z8, 0)</f>
        <v>172.5181387458731</v>
      </c>
    </row>
    <row r="9" spans="1:52" x14ac:dyDescent="0.25">
      <c r="A9" t="s">
        <v>39</v>
      </c>
      <c r="C9" s="2">
        <f>0.05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1.2766120000000001E-3</v>
      </c>
      <c r="Q9" s="5">
        <f t="shared" si="30"/>
        <v>12.5</v>
      </c>
      <c r="R9">
        <f t="shared" si="0"/>
        <v>50000</v>
      </c>
      <c r="S9">
        <f t="shared" si="1"/>
        <v>190.14837588682633</v>
      </c>
      <c r="U9">
        <f t="shared" si="20"/>
        <v>1.2766120000000001E-3</v>
      </c>
      <c r="V9">
        <f t="shared" si="21"/>
        <v>0.01</v>
      </c>
      <c r="W9">
        <f t="shared" si="22"/>
        <v>0.94508179610778742</v>
      </c>
      <c r="X9">
        <f t="shared" si="23"/>
        <v>1.2065027618927548E-3</v>
      </c>
      <c r="Y9">
        <f t="shared" si="24"/>
        <v>9.4508179610778738E-3</v>
      </c>
      <c r="Z9">
        <f t="shared" si="25"/>
        <v>0.93442447538481688</v>
      </c>
      <c r="AB9">
        <f t="shared" si="26"/>
        <v>163.04375242712223</v>
      </c>
      <c r="AC9">
        <f t="shared" si="27"/>
        <v>177.67929638332265</v>
      </c>
      <c r="AE9">
        <f t="shared" si="2"/>
        <v>0</v>
      </c>
      <c r="AF9">
        <f t="shared" si="3"/>
        <v>0</v>
      </c>
      <c r="AG9">
        <f t="shared" si="4"/>
        <v>-11.680305942310211</v>
      </c>
      <c r="AH9">
        <f t="shared" si="5"/>
        <v>-60.325138094637737</v>
      </c>
      <c r="AI9">
        <f t="shared" si="6"/>
        <v>-72.005444036947949</v>
      </c>
      <c r="AJ9">
        <f t="shared" si="7"/>
        <v>-14.635543956200422</v>
      </c>
      <c r="AK9">
        <f t="shared" si="28"/>
        <v>11.413062669898556</v>
      </c>
      <c r="AL9">
        <f t="shared" si="8"/>
        <v>-75.227925323249821</v>
      </c>
      <c r="AN9">
        <f t="shared" si="9"/>
        <v>0</v>
      </c>
      <c r="AO9">
        <f t="shared" si="10"/>
        <v>0</v>
      </c>
      <c r="AP9">
        <f t="shared" si="11"/>
        <v>-5.9176064952467442</v>
      </c>
      <c r="AQ9">
        <f t="shared" si="12"/>
        <v>-30.562592348063021</v>
      </c>
      <c r="AR9">
        <f t="shared" si="13"/>
        <v>-36.480198843309765</v>
      </c>
      <c r="AS9">
        <f t="shared" si="14"/>
        <v>-7.4148220435697807</v>
      </c>
      <c r="AT9">
        <f t="shared" si="15"/>
        <v>5.7822127365177316</v>
      </c>
      <c r="AU9">
        <f t="shared" si="16"/>
        <v>-38.112808150361822</v>
      </c>
      <c r="AW9">
        <v>6</v>
      </c>
      <c r="AX9">
        <f>IF(Z9&gt;0, (R9*SUMPRODUCT(K9:$K$98, X9:$X$98)-K9*$AZ$3)/Z9, 0)</f>
        <v>190.14837588682633</v>
      </c>
    </row>
    <row r="10" spans="1:52" x14ac:dyDescent="0.25">
      <c r="A10" t="s">
        <v>19</v>
      </c>
      <c r="C10" s="2"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1.3013160000000001E-3</v>
      </c>
      <c r="Q10" s="5">
        <f t="shared" si="30"/>
        <v>12.5</v>
      </c>
      <c r="R10">
        <f t="shared" si="0"/>
        <v>50000</v>
      </c>
      <c r="S10">
        <f t="shared" si="1"/>
        <v>206.29496537118956</v>
      </c>
      <c r="U10">
        <f t="shared" si="20"/>
        <v>1.3013160000000001E-3</v>
      </c>
      <c r="V10">
        <f t="shared" si="21"/>
        <v>0.01</v>
      </c>
      <c r="W10">
        <f t="shared" si="22"/>
        <v>0.93442447538481688</v>
      </c>
      <c r="X10">
        <f t="shared" si="23"/>
        <v>1.2159815206098685E-3</v>
      </c>
      <c r="Y10">
        <f t="shared" si="24"/>
        <v>9.3442447538481695E-3</v>
      </c>
      <c r="Z10">
        <f t="shared" si="25"/>
        <v>0.9238642491103588</v>
      </c>
      <c r="AB10">
        <f t="shared" si="26"/>
        <v>177.67929638332265</v>
      </c>
      <c r="AC10">
        <f t="shared" si="27"/>
        <v>190.58854327790152</v>
      </c>
      <c r="AE10">
        <f t="shared" si="2"/>
        <v>0</v>
      </c>
      <c r="AF10">
        <f t="shared" si="3"/>
        <v>0</v>
      </c>
      <c r="AG10">
        <f t="shared" si="4"/>
        <v>-11.548303113879484</v>
      </c>
      <c r="AH10">
        <f t="shared" si="5"/>
        <v>-60.799076030493424</v>
      </c>
      <c r="AI10">
        <f t="shared" si="6"/>
        <v>-72.347379144372908</v>
      </c>
      <c r="AJ10">
        <f t="shared" si="7"/>
        <v>-12.909246894578871</v>
      </c>
      <c r="AK10">
        <f t="shared" si="28"/>
        <v>12.437550746832587</v>
      </c>
      <c r="AL10">
        <f t="shared" si="8"/>
        <v>-72.819075292119194</v>
      </c>
      <c r="AN10">
        <f t="shared" si="9"/>
        <v>0</v>
      </c>
      <c r="AO10">
        <f t="shared" si="10"/>
        <v>0</v>
      </c>
      <c r="AP10">
        <f t="shared" si="11"/>
        <v>-5.2238658520359893</v>
      </c>
      <c r="AQ10">
        <f t="shared" si="12"/>
        <v>-27.502414335601831</v>
      </c>
      <c r="AR10">
        <f t="shared" si="13"/>
        <v>-32.726280187637819</v>
      </c>
      <c r="AS10">
        <f t="shared" si="14"/>
        <v>-5.8394877033529822</v>
      </c>
      <c r="AT10">
        <f t="shared" si="15"/>
        <v>5.6261163210425149</v>
      </c>
      <c r="AU10">
        <f t="shared" si="16"/>
        <v>-32.939651569948289</v>
      </c>
      <c r="AW10">
        <v>7</v>
      </c>
      <c r="AX10">
        <f>IF(Z10&gt;0, (R10*SUMPRODUCT(K10:$K$98, X10:$X$98)-K10*$AZ$3)/Z10, 0)</f>
        <v>206.29496537118956</v>
      </c>
    </row>
    <row r="11" spans="1:52" x14ac:dyDescent="0.25">
      <c r="A11" t="s">
        <v>33</v>
      </c>
      <c r="C11" s="25">
        <f>AU100</f>
        <v>74.158753105756787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1.325545E-3</v>
      </c>
      <c r="Q11" s="5">
        <f t="shared" si="30"/>
        <v>12.5</v>
      </c>
      <c r="R11">
        <f t="shared" si="0"/>
        <v>50000</v>
      </c>
      <c r="S11">
        <f t="shared" si="1"/>
        <v>221.0423186362506</v>
      </c>
      <c r="U11">
        <f t="shared" si="20"/>
        <v>1.325545E-3</v>
      </c>
      <c r="V11">
        <f t="shared" si="21"/>
        <v>0.01</v>
      </c>
      <c r="W11">
        <f t="shared" si="22"/>
        <v>0.9238642491103588</v>
      </c>
      <c r="X11">
        <f t="shared" si="23"/>
        <v>1.2246236360869906E-3</v>
      </c>
      <c r="Y11">
        <f t="shared" si="24"/>
        <v>9.2386424911035884E-3</v>
      </c>
      <c r="Z11">
        <f t="shared" si="25"/>
        <v>0.91340098298316819</v>
      </c>
      <c r="AB11">
        <f t="shared" si="26"/>
        <v>190.58854327790152</v>
      </c>
      <c r="AC11">
        <f t="shared" si="27"/>
        <v>201.90027112322997</v>
      </c>
      <c r="AE11">
        <f t="shared" si="2"/>
        <v>0</v>
      </c>
      <c r="AF11">
        <f t="shared" si="3"/>
        <v>0</v>
      </c>
      <c r="AG11">
        <f t="shared" si="4"/>
        <v>-11.417512287289602</v>
      </c>
      <c r="AH11">
        <f t="shared" si="5"/>
        <v>-61.231181804349532</v>
      </c>
      <c r="AI11">
        <f t="shared" si="6"/>
        <v>-72.648694091639129</v>
      </c>
      <c r="AJ11">
        <f t="shared" si="7"/>
        <v>-11.311727845328448</v>
      </c>
      <c r="AK11">
        <f t="shared" si="28"/>
        <v>13.341198029453107</v>
      </c>
      <c r="AL11">
        <f t="shared" si="8"/>
        <v>-70.619223907514467</v>
      </c>
      <c r="AN11">
        <f t="shared" si="9"/>
        <v>0</v>
      </c>
      <c r="AO11">
        <f t="shared" si="10"/>
        <v>0</v>
      </c>
      <c r="AP11">
        <f t="shared" si="11"/>
        <v>-4.6113417180846357</v>
      </c>
      <c r="AQ11">
        <f t="shared" si="12"/>
        <v>-24.730247360132307</v>
      </c>
      <c r="AR11">
        <f t="shared" si="13"/>
        <v>-29.341589078216938</v>
      </c>
      <c r="AS11">
        <f t="shared" si="14"/>
        <v>-4.5686171561953683</v>
      </c>
      <c r="AT11">
        <f t="shared" si="15"/>
        <v>5.3882861252475207</v>
      </c>
      <c r="AU11">
        <f t="shared" si="16"/>
        <v>-28.521920109164785</v>
      </c>
      <c r="AW11">
        <v>8</v>
      </c>
      <c r="AX11">
        <f>IF(Z11&gt;0, (R11*SUMPRODUCT(K11:$K$98, X11:$X$98)-K11*$AZ$3)/Z11, 0)</f>
        <v>221.0423186362506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1.3564250000000001E-3</v>
      </c>
      <c r="Q12" s="5">
        <f t="shared" si="30"/>
        <v>12.5</v>
      </c>
      <c r="R12">
        <f t="shared" si="0"/>
        <v>50000</v>
      </c>
      <c r="S12">
        <f t="shared" si="1"/>
        <v>234.5724659157797</v>
      </c>
      <c r="U12">
        <f t="shared" si="20"/>
        <v>1.3564250000000001E-3</v>
      </c>
      <c r="V12">
        <f t="shared" si="21"/>
        <v>0.01</v>
      </c>
      <c r="W12">
        <f t="shared" si="22"/>
        <v>0.91340098298316819</v>
      </c>
      <c r="X12">
        <f t="shared" si="23"/>
        <v>1.2389599283429439E-3</v>
      </c>
      <c r="Y12">
        <f t="shared" si="24"/>
        <v>9.1340098298316828E-3</v>
      </c>
      <c r="Z12">
        <f t="shared" si="25"/>
        <v>0.90302801322499349</v>
      </c>
      <c r="AB12">
        <f t="shared" si="26"/>
        <v>201.90027112322997</v>
      </c>
      <c r="AC12">
        <f t="shared" si="27"/>
        <v>211.82550785321405</v>
      </c>
      <c r="AE12">
        <f t="shared" si="2"/>
        <v>0</v>
      </c>
      <c r="AF12">
        <f t="shared" si="3"/>
        <v>0</v>
      </c>
      <c r="AG12">
        <f t="shared" si="4"/>
        <v>-11.287850165312419</v>
      </c>
      <c r="AH12">
        <f t="shared" si="5"/>
        <v>-61.947996417147195</v>
      </c>
      <c r="AI12">
        <f t="shared" si="6"/>
        <v>-73.235846582459615</v>
      </c>
      <c r="AJ12">
        <f t="shared" si="7"/>
        <v>-9.9252367299840785</v>
      </c>
      <c r="AK12">
        <f t="shared" si="28"/>
        <v>14.133018978626099</v>
      </c>
      <c r="AL12">
        <f t="shared" si="8"/>
        <v>-69.028064333817596</v>
      </c>
      <c r="AN12">
        <f t="shared" si="9"/>
        <v>0</v>
      </c>
      <c r="AO12">
        <f t="shared" si="10"/>
        <v>0</v>
      </c>
      <c r="AP12">
        <f t="shared" si="11"/>
        <v>-4.070511930101639</v>
      </c>
      <c r="AQ12">
        <f t="shared" si="12"/>
        <v>-22.339068535546254</v>
      </c>
      <c r="AR12">
        <f t="shared" si="13"/>
        <v>-26.409580465647895</v>
      </c>
      <c r="AS12">
        <f t="shared" si="14"/>
        <v>-3.57913986514765</v>
      </c>
      <c r="AT12">
        <f t="shared" si="15"/>
        <v>5.0965083269474967</v>
      </c>
      <c r="AU12">
        <f t="shared" si="16"/>
        <v>-24.892212003848048</v>
      </c>
      <c r="AW12">
        <v>9</v>
      </c>
      <c r="AX12">
        <f>IF(Z12&gt;0, (R12*SUMPRODUCT(K12:$K$98, X12:$X$98)-K12*$AZ$3)/Z12, 0)</f>
        <v>234.5724659157797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1.3882549999999999E-3</v>
      </c>
      <c r="Q13" s="5">
        <f t="shared" si="30"/>
        <v>12.5</v>
      </c>
      <c r="R13">
        <f t="shared" si="0"/>
        <v>50000</v>
      </c>
      <c r="S13">
        <f t="shared" si="1"/>
        <v>246.91155712140647</v>
      </c>
      <c r="U13">
        <f t="shared" si="20"/>
        <v>1.3882549999999999E-3</v>
      </c>
      <c r="V13">
        <f t="shared" si="21"/>
        <v>0.01</v>
      </c>
      <c r="W13">
        <f t="shared" si="22"/>
        <v>0.90302801322499349</v>
      </c>
      <c r="X13">
        <f t="shared" si="23"/>
        <v>1.2536331544996632E-3</v>
      </c>
      <c r="Y13">
        <f t="shared" si="24"/>
        <v>9.0302801322499349E-3</v>
      </c>
      <c r="Z13">
        <f t="shared" si="25"/>
        <v>0.89274409993824388</v>
      </c>
      <c r="AB13">
        <f t="shared" si="26"/>
        <v>211.82550785321405</v>
      </c>
      <c r="AC13">
        <f t="shared" si="27"/>
        <v>220.42883582670032</v>
      </c>
      <c r="AE13">
        <f t="shared" si="2"/>
        <v>0</v>
      </c>
      <c r="AF13">
        <f t="shared" si="3"/>
        <v>0</v>
      </c>
      <c r="AG13">
        <f t="shared" si="4"/>
        <v>-11.159301249228049</v>
      </c>
      <c r="AH13">
        <f t="shared" si="5"/>
        <v>-62.681657724983161</v>
      </c>
      <c r="AI13">
        <f t="shared" si="6"/>
        <v>-73.840958974211205</v>
      </c>
      <c r="AJ13">
        <f t="shared" si="7"/>
        <v>-8.6033279734862731</v>
      </c>
      <c r="AK13">
        <f t="shared" si="28"/>
        <v>14.827785549724984</v>
      </c>
      <c r="AL13">
        <f t="shared" si="8"/>
        <v>-67.616501397972499</v>
      </c>
      <c r="AN13">
        <f t="shared" si="9"/>
        <v>0</v>
      </c>
      <c r="AO13">
        <f t="shared" si="10"/>
        <v>0</v>
      </c>
      <c r="AP13">
        <f t="shared" si="11"/>
        <v>-3.5929963413045525</v>
      </c>
      <c r="AQ13">
        <f t="shared" si="12"/>
        <v>-20.181816212583033</v>
      </c>
      <c r="AR13">
        <f t="shared" si="13"/>
        <v>-23.774812553887585</v>
      </c>
      <c r="AS13">
        <f t="shared" si="14"/>
        <v>-2.7700413530746495</v>
      </c>
      <c r="AT13">
        <f t="shared" si="15"/>
        <v>4.7741501049177062</v>
      </c>
      <c r="AU13">
        <f t="shared" si="16"/>
        <v>-21.77070380204453</v>
      </c>
      <c r="AW13">
        <v>10</v>
      </c>
      <c r="AX13">
        <f>IF(Z13&gt;0, (R13*SUMPRODUCT(K13:$K$98, X13:$X$98)-K13*$AZ$3)/Z13, 0)</f>
        <v>246.91155712140647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1.4257860000000001E-3</v>
      </c>
      <c r="Q14" s="5">
        <f t="shared" si="30"/>
        <v>12.5</v>
      </c>
      <c r="R14">
        <f t="shared" si="0"/>
        <v>50000</v>
      </c>
      <c r="S14">
        <f t="shared" si="1"/>
        <v>258.20153079638231</v>
      </c>
      <c r="U14">
        <f t="shared" si="20"/>
        <v>1.4257860000000001E-3</v>
      </c>
      <c r="V14">
        <f t="shared" si="21"/>
        <v>0.01</v>
      </c>
      <c r="W14">
        <f t="shared" si="22"/>
        <v>0.89274409993824388</v>
      </c>
      <c r="X14">
        <f t="shared" si="23"/>
        <v>1.2728620392745491E-3</v>
      </c>
      <c r="Y14">
        <f t="shared" si="24"/>
        <v>8.9274409993824397E-3</v>
      </c>
      <c r="Z14">
        <f t="shared" si="25"/>
        <v>0.88254379689958684</v>
      </c>
      <c r="AB14">
        <f t="shared" si="26"/>
        <v>220.42883582670032</v>
      </c>
      <c r="AC14">
        <f t="shared" si="27"/>
        <v>227.87415935432486</v>
      </c>
      <c r="AE14">
        <f t="shared" si="2"/>
        <v>0</v>
      </c>
      <c r="AF14">
        <f t="shared" si="3"/>
        <v>0</v>
      </c>
      <c r="AG14">
        <f t="shared" si="4"/>
        <v>-11.031797461244835</v>
      </c>
      <c r="AH14">
        <f t="shared" si="5"/>
        <v>-63.64310196372746</v>
      </c>
      <c r="AI14">
        <f t="shared" si="6"/>
        <v>-74.674899424972295</v>
      </c>
      <c r="AJ14">
        <f t="shared" si="7"/>
        <v>-7.445323527624538</v>
      </c>
      <c r="AK14">
        <f t="shared" si="28"/>
        <v>15.430018507869024</v>
      </c>
      <c r="AL14">
        <f t="shared" si="8"/>
        <v>-66.690204444727812</v>
      </c>
      <c r="AN14">
        <f t="shared" si="9"/>
        <v>0</v>
      </c>
      <c r="AO14">
        <f t="shared" si="10"/>
        <v>0</v>
      </c>
      <c r="AP14">
        <f t="shared" si="11"/>
        <v>-3.1713781553660918</v>
      </c>
      <c r="AQ14">
        <f t="shared" si="12"/>
        <v>-18.295871005297332</v>
      </c>
      <c r="AR14">
        <f t="shared" si="13"/>
        <v>-21.467249160663425</v>
      </c>
      <c r="AS14">
        <f t="shared" si="14"/>
        <v>-2.1403526014769025</v>
      </c>
      <c r="AT14">
        <f t="shared" si="15"/>
        <v>4.4357616068151176</v>
      </c>
      <c r="AU14">
        <f t="shared" si="16"/>
        <v>-19.17184015532521</v>
      </c>
      <c r="AW14">
        <v>11</v>
      </c>
      <c r="AX14">
        <f>IF(Z14&gt;0, (R14*SUMPRODUCT(K14:$K$98, X14:$X$98)-K14*$AZ$3)/Z14, 0)</f>
        <v>258.20153079638231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1.477569E-3</v>
      </c>
      <c r="Q15" s="5">
        <f t="shared" si="30"/>
        <v>12.5</v>
      </c>
      <c r="R15">
        <f t="shared" si="0"/>
        <v>50000</v>
      </c>
      <c r="S15">
        <f t="shared" si="1"/>
        <v>268.50243832174687</v>
      </c>
      <c r="U15">
        <f t="shared" si="20"/>
        <v>1.477569E-3</v>
      </c>
      <c r="V15">
        <f t="shared" si="21"/>
        <v>0.01</v>
      </c>
      <c r="W15">
        <f t="shared" si="22"/>
        <v>0.88254379689958684</v>
      </c>
      <c r="X15">
        <f t="shared" si="23"/>
        <v>1.3040193554411255E-3</v>
      </c>
      <c r="Y15">
        <f t="shared" si="24"/>
        <v>8.8254379689958681E-3</v>
      </c>
      <c r="Z15">
        <f t="shared" si="25"/>
        <v>0.87241433957514991</v>
      </c>
      <c r="AB15">
        <f t="shared" si="26"/>
        <v>227.87415935432486</v>
      </c>
      <c r="AC15">
        <f t="shared" si="27"/>
        <v>234.24537740278421</v>
      </c>
      <c r="AE15">
        <f t="shared" si="2"/>
        <v>0</v>
      </c>
      <c r="AF15">
        <f t="shared" si="3"/>
        <v>0</v>
      </c>
      <c r="AG15">
        <f t="shared" si="4"/>
        <v>-10.905179244689373</v>
      </c>
      <c r="AH15">
        <f t="shared" si="5"/>
        <v>-65.200967772056273</v>
      </c>
      <c r="AI15">
        <f t="shared" si="6"/>
        <v>-76.106147016745652</v>
      </c>
      <c r="AJ15">
        <f t="shared" si="7"/>
        <v>-6.3712180484593546</v>
      </c>
      <c r="AK15">
        <f t="shared" si="28"/>
        <v>15.951191154802741</v>
      </c>
      <c r="AL15">
        <f t="shared" si="8"/>
        <v>-66.526173910402264</v>
      </c>
      <c r="AN15">
        <f t="shared" si="9"/>
        <v>0</v>
      </c>
      <c r="AO15">
        <f t="shared" si="10"/>
        <v>0</v>
      </c>
      <c r="AP15">
        <f t="shared" si="11"/>
        <v>-2.7990878962167725</v>
      </c>
      <c r="AQ15">
        <f t="shared" si="12"/>
        <v>-16.735464463021859</v>
      </c>
      <c r="AR15">
        <f t="shared" si="13"/>
        <v>-19.534552359238631</v>
      </c>
      <c r="AS15">
        <f t="shared" si="14"/>
        <v>-1.6353329847636451</v>
      </c>
      <c r="AT15">
        <f t="shared" si="15"/>
        <v>4.0942734722486609</v>
      </c>
      <c r="AU15">
        <f t="shared" si="16"/>
        <v>-17.075611871753615</v>
      </c>
      <c r="AW15">
        <v>12</v>
      </c>
      <c r="AX15">
        <f>IF(Z15&gt;0, (R15*SUMPRODUCT(K15:$K$98, X15:$X$98)-K15*$AZ$3)/Z15, 0)</f>
        <v>268.50243832174687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1.5369540000000001E-3</v>
      </c>
      <c r="Q16" s="5">
        <f t="shared" si="30"/>
        <v>12.5</v>
      </c>
      <c r="R16">
        <f t="shared" si="0"/>
        <v>50000</v>
      </c>
      <c r="S16">
        <f t="shared" si="1"/>
        <v>277.76921688494514</v>
      </c>
      <c r="U16">
        <f t="shared" si="20"/>
        <v>1.5369540000000001E-3</v>
      </c>
      <c r="V16">
        <f t="shared" si="21"/>
        <v>0.01</v>
      </c>
      <c r="W16">
        <f t="shared" si="22"/>
        <v>0.87241433957514991</v>
      </c>
      <c r="X16">
        <f t="shared" si="23"/>
        <v>1.3408607088673851E-3</v>
      </c>
      <c r="Y16">
        <f t="shared" si="24"/>
        <v>8.7241433957514995E-3</v>
      </c>
      <c r="Z16">
        <f t="shared" si="25"/>
        <v>0.86234933547053105</v>
      </c>
      <c r="AB16">
        <f t="shared" si="26"/>
        <v>234.24537740278421</v>
      </c>
      <c r="AC16">
        <f t="shared" si="27"/>
        <v>239.53409959490224</v>
      </c>
      <c r="AE16">
        <f t="shared" si="2"/>
        <v>0</v>
      </c>
      <c r="AF16">
        <f t="shared" si="3"/>
        <v>0</v>
      </c>
      <c r="AG16">
        <f t="shared" si="4"/>
        <v>-10.779366693381638</v>
      </c>
      <c r="AH16">
        <f t="shared" si="5"/>
        <v>-67.043035443369249</v>
      </c>
      <c r="AI16">
        <f t="shared" si="6"/>
        <v>-77.822402136750881</v>
      </c>
      <c r="AJ16">
        <f t="shared" si="7"/>
        <v>-5.2887221921180299</v>
      </c>
      <c r="AK16">
        <f t="shared" si="28"/>
        <v>16.397176418194896</v>
      </c>
      <c r="AL16">
        <f t="shared" si="8"/>
        <v>-66.713947910674023</v>
      </c>
      <c r="AN16">
        <f t="shared" si="9"/>
        <v>0</v>
      </c>
      <c r="AO16">
        <f t="shared" si="10"/>
        <v>0</v>
      </c>
      <c r="AP16">
        <f t="shared" si="11"/>
        <v>-2.4703526320680025</v>
      </c>
      <c r="AQ16">
        <f t="shared" si="12"/>
        <v>-15.364533351578403</v>
      </c>
      <c r="AR16">
        <f t="shared" si="13"/>
        <v>-17.834885983646405</v>
      </c>
      <c r="AS16">
        <f t="shared" si="14"/>
        <v>-1.2120386252002116</v>
      </c>
      <c r="AT16">
        <f t="shared" si="15"/>
        <v>3.7578096260554608</v>
      </c>
      <c r="AU16">
        <f t="shared" si="16"/>
        <v>-15.289114982791158</v>
      </c>
      <c r="AW16">
        <v>13</v>
      </c>
      <c r="AX16">
        <f>IF(Z16&gt;0, (R16*SUMPRODUCT(K16:$K$98, X16:$X$98)-K16*$AZ$3)/Z16, 0)</f>
        <v>277.76921688494514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1.5977630000000001E-3</v>
      </c>
      <c r="Q17" s="5">
        <f t="shared" si="30"/>
        <v>12.5</v>
      </c>
      <c r="R17">
        <f t="shared" si="0"/>
        <v>50000</v>
      </c>
      <c r="S17">
        <f t="shared" si="1"/>
        <v>286.07331173216642</v>
      </c>
      <c r="U17">
        <f t="shared" si="20"/>
        <v>1.5977630000000001E-3</v>
      </c>
      <c r="V17">
        <f t="shared" si="21"/>
        <v>0.01</v>
      </c>
      <c r="W17">
        <f t="shared" si="22"/>
        <v>0.86234933547053105</v>
      </c>
      <c r="X17">
        <f t="shared" si="23"/>
        <v>1.3778298612894021E-3</v>
      </c>
      <c r="Y17">
        <f t="shared" si="24"/>
        <v>8.6234933547053114E-3</v>
      </c>
      <c r="Z17">
        <f t="shared" si="25"/>
        <v>0.85234801225453627</v>
      </c>
      <c r="AB17">
        <f t="shared" si="26"/>
        <v>239.53409959490224</v>
      </c>
      <c r="AC17">
        <f t="shared" si="27"/>
        <v>243.83401861398434</v>
      </c>
      <c r="AE17">
        <f t="shared" si="2"/>
        <v>0</v>
      </c>
      <c r="AF17">
        <f t="shared" si="3"/>
        <v>0</v>
      </c>
      <c r="AG17">
        <f t="shared" si="4"/>
        <v>-10.654350153181703</v>
      </c>
      <c r="AH17">
        <f t="shared" si="5"/>
        <v>-68.891493064470112</v>
      </c>
      <c r="AI17">
        <f t="shared" si="6"/>
        <v>-79.545843217651822</v>
      </c>
      <c r="AJ17">
        <f t="shared" si="7"/>
        <v>-4.2999190190820968</v>
      </c>
      <c r="AK17">
        <f t="shared" si="28"/>
        <v>16.767386971643159</v>
      </c>
      <c r="AL17">
        <f t="shared" si="8"/>
        <v>-67.078375265090756</v>
      </c>
      <c r="AN17">
        <f t="shared" si="9"/>
        <v>0</v>
      </c>
      <c r="AO17">
        <f t="shared" si="10"/>
        <v>0</v>
      </c>
      <c r="AP17">
        <f t="shared" si="11"/>
        <v>-2.1800911318882599</v>
      </c>
      <c r="AQ17">
        <f t="shared" si="12"/>
        <v>-14.096564401681672</v>
      </c>
      <c r="AR17">
        <f t="shared" si="13"/>
        <v>-16.276655533569933</v>
      </c>
      <c r="AS17">
        <f t="shared" si="14"/>
        <v>-0.87984862394813712</v>
      </c>
      <c r="AT17">
        <f t="shared" si="15"/>
        <v>3.4309395801959601</v>
      </c>
      <c r="AU17">
        <f t="shared" si="16"/>
        <v>-13.725564577322109</v>
      </c>
      <c r="AW17">
        <v>14</v>
      </c>
      <c r="AX17">
        <f>IF(Z17&gt;0, (R17*SUMPRODUCT(K17:$K$98, X17:$X$98)-K17*$AZ$3)/Z17, 0)</f>
        <v>286.07331173216642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1.661898E-3</v>
      </c>
      <c r="Q18" s="5">
        <f t="shared" si="30"/>
        <v>12.5</v>
      </c>
      <c r="R18">
        <f t="shared" si="0"/>
        <v>50000</v>
      </c>
      <c r="S18">
        <f t="shared" si="1"/>
        <v>293.5572740010993</v>
      </c>
      <c r="U18">
        <f t="shared" si="20"/>
        <v>1.661898E-3</v>
      </c>
      <c r="V18">
        <f t="shared" si="21"/>
        <v>0.01</v>
      </c>
      <c r="W18">
        <f t="shared" si="22"/>
        <v>0.85234801225453627</v>
      </c>
      <c r="X18">
        <f t="shared" si="23"/>
        <v>1.4165154568697893E-3</v>
      </c>
      <c r="Y18">
        <f t="shared" si="24"/>
        <v>8.5234801225453627E-3</v>
      </c>
      <c r="Z18">
        <f t="shared" si="25"/>
        <v>0.84240801667512111</v>
      </c>
      <c r="AB18">
        <f t="shared" si="26"/>
        <v>243.83401861398434</v>
      </c>
      <c r="AC18">
        <f t="shared" si="27"/>
        <v>247.29500097182117</v>
      </c>
      <c r="AE18">
        <f t="shared" si="2"/>
        <v>0</v>
      </c>
      <c r="AF18">
        <f t="shared" si="3"/>
        <v>0</v>
      </c>
      <c r="AG18">
        <f t="shared" si="4"/>
        <v>-10.530100208439015</v>
      </c>
      <c r="AH18">
        <f t="shared" si="5"/>
        <v>-70.82577284348946</v>
      </c>
      <c r="AI18">
        <f t="shared" si="6"/>
        <v>-81.355873051928469</v>
      </c>
      <c r="AJ18">
        <f t="shared" si="7"/>
        <v>-3.4609823578368264</v>
      </c>
      <c r="AK18">
        <f t="shared" si="28"/>
        <v>17.068381302978906</v>
      </c>
      <c r="AL18">
        <f t="shared" si="8"/>
        <v>-67.748474106786389</v>
      </c>
      <c r="AN18">
        <f t="shared" si="9"/>
        <v>0</v>
      </c>
      <c r="AO18">
        <f t="shared" si="10"/>
        <v>0</v>
      </c>
      <c r="AP18">
        <f t="shared" si="11"/>
        <v>-1.9238099388191736</v>
      </c>
      <c r="AQ18">
        <f t="shared" si="12"/>
        <v>-12.939603899652981</v>
      </c>
      <c r="AR18">
        <f t="shared" si="13"/>
        <v>-14.863413838472155</v>
      </c>
      <c r="AS18">
        <f t="shared" si="14"/>
        <v>-0.63230853707814139</v>
      </c>
      <c r="AT18">
        <f t="shared" si="15"/>
        <v>3.1183294498860086</v>
      </c>
      <c r="AU18">
        <f t="shared" si="16"/>
        <v>-12.377392925664287</v>
      </c>
      <c r="AW18">
        <v>15</v>
      </c>
      <c r="AX18">
        <f>IF(Z18&gt;0, (R18*SUMPRODUCT(K18:$K$98, X18:$X$98)-K18*$AZ$3)/Z18, 0)</f>
        <v>293.5572740010993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1.7364850000000001E-3</v>
      </c>
      <c r="Q19" s="5">
        <f t="shared" si="30"/>
        <v>12.5</v>
      </c>
      <c r="R19">
        <f t="shared" si="0"/>
        <v>50000</v>
      </c>
      <c r="S19">
        <f t="shared" si="1"/>
        <v>300.33085746159446</v>
      </c>
      <c r="U19">
        <f t="shared" si="20"/>
        <v>1.7364850000000001E-3</v>
      </c>
      <c r="V19">
        <f t="shared" si="21"/>
        <v>0.01</v>
      </c>
      <c r="W19">
        <f t="shared" si="22"/>
        <v>0.84240801667512111</v>
      </c>
      <c r="X19">
        <f t="shared" si="23"/>
        <v>1.4628288848360978E-3</v>
      </c>
      <c r="Y19">
        <f t="shared" si="24"/>
        <v>8.4240801667512105E-3</v>
      </c>
      <c r="Z19">
        <f t="shared" si="25"/>
        <v>0.83252110762353382</v>
      </c>
      <c r="AB19">
        <f t="shared" si="26"/>
        <v>247.29500097182117</v>
      </c>
      <c r="AC19">
        <f t="shared" si="27"/>
        <v>250.03177810745228</v>
      </c>
      <c r="AE19">
        <f t="shared" si="2"/>
        <v>0</v>
      </c>
      <c r="AF19">
        <f t="shared" si="3"/>
        <v>0</v>
      </c>
      <c r="AG19">
        <f t="shared" si="4"/>
        <v>-10.406513845294173</v>
      </c>
      <c r="AH19">
        <f t="shared" si="5"/>
        <v>-73.141444241804891</v>
      </c>
      <c r="AI19">
        <f t="shared" si="6"/>
        <v>-83.547958087099062</v>
      </c>
      <c r="AJ19">
        <f t="shared" si="7"/>
        <v>-2.7367771356311152</v>
      </c>
      <c r="AK19">
        <f t="shared" si="28"/>
        <v>17.310650068027485</v>
      </c>
      <c r="AL19">
        <f t="shared" si="8"/>
        <v>-68.974085154702692</v>
      </c>
      <c r="AN19">
        <f t="shared" si="9"/>
        <v>0</v>
      </c>
      <c r="AO19">
        <f t="shared" si="10"/>
        <v>0</v>
      </c>
      <c r="AP19">
        <f t="shared" si="11"/>
        <v>-1.6975278324369387</v>
      </c>
      <c r="AQ19">
        <f t="shared" si="12"/>
        <v>-11.930953934322904</v>
      </c>
      <c r="AR19">
        <f t="shared" si="13"/>
        <v>-13.628481766759842</v>
      </c>
      <c r="AS19">
        <f t="shared" si="14"/>
        <v>-0.44642763445816896</v>
      </c>
      <c r="AT19">
        <f t="shared" si="15"/>
        <v>2.8237420066798915</v>
      </c>
      <c r="AU19">
        <f t="shared" si="16"/>
        <v>-11.251167394538118</v>
      </c>
      <c r="AW19">
        <v>16</v>
      </c>
      <c r="AX19">
        <f>IF(Z19&gt;0, (R19*SUMPRODUCT(K19:$K$98, X19:$X$98)-K19*$AZ$3)/Z19, 0)</f>
        <v>300.33085746159446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1.8096469999999999E-3</v>
      </c>
      <c r="Q20" s="5">
        <f t="shared" si="30"/>
        <v>12.5</v>
      </c>
      <c r="R20">
        <f t="shared" si="0"/>
        <v>50000</v>
      </c>
      <c r="S20">
        <f t="shared" si="1"/>
        <v>306.4310969072136</v>
      </c>
      <c r="U20">
        <f t="shared" si="20"/>
        <v>1.8096469999999999E-3</v>
      </c>
      <c r="V20">
        <f t="shared" si="21"/>
        <v>0.01</v>
      </c>
      <c r="W20">
        <f t="shared" si="22"/>
        <v>0.83252110762353382</v>
      </c>
      <c r="X20">
        <f t="shared" si="23"/>
        <v>1.5065693248476051E-3</v>
      </c>
      <c r="Y20">
        <f t="shared" si="24"/>
        <v>8.3252110762353383E-3</v>
      </c>
      <c r="Z20">
        <f t="shared" si="25"/>
        <v>0.82268932722245092</v>
      </c>
      <c r="AB20">
        <f t="shared" si="26"/>
        <v>250.03177810745228</v>
      </c>
      <c r="AC20">
        <f t="shared" si="27"/>
        <v>252.09759295463323</v>
      </c>
      <c r="AE20">
        <f t="shared" si="2"/>
        <v>0</v>
      </c>
      <c r="AF20">
        <f t="shared" si="3"/>
        <v>0</v>
      </c>
      <c r="AG20">
        <f t="shared" si="4"/>
        <v>-10.283616590280637</v>
      </c>
      <c r="AH20">
        <f t="shared" si="5"/>
        <v>-75.328466242380259</v>
      </c>
      <c r="AI20">
        <f t="shared" si="6"/>
        <v>-85.612082832660889</v>
      </c>
      <c r="AJ20">
        <f t="shared" si="7"/>
        <v>-2.0658148471809454</v>
      </c>
      <c r="AK20">
        <f t="shared" si="28"/>
        <v>17.502224467521661</v>
      </c>
      <c r="AL20">
        <f t="shared" si="8"/>
        <v>-70.175673212320177</v>
      </c>
      <c r="AN20">
        <f t="shared" si="9"/>
        <v>0</v>
      </c>
      <c r="AO20">
        <f t="shared" si="10"/>
        <v>0</v>
      </c>
      <c r="AP20">
        <f t="shared" si="11"/>
        <v>-1.4977505606814139</v>
      </c>
      <c r="AQ20">
        <f t="shared" si="12"/>
        <v>-10.971164819235746</v>
      </c>
      <c r="AR20">
        <f t="shared" si="13"/>
        <v>-12.468915379917158</v>
      </c>
      <c r="AS20">
        <f t="shared" si="14"/>
        <v>-0.30087424190372442</v>
      </c>
      <c r="AT20">
        <f t="shared" si="15"/>
        <v>2.5490999474035383</v>
      </c>
      <c r="AU20">
        <f t="shared" si="16"/>
        <v>-10.220689674417345</v>
      </c>
      <c r="AW20">
        <v>17</v>
      </c>
      <c r="AX20">
        <f>IF(Z20&gt;0, (R20*SUMPRODUCT(K20:$K$98, X20:$X$98)-K20*$AZ$3)/Z20, 0)</f>
        <v>306.4310969072136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1.8942099999999999E-3</v>
      </c>
      <c r="Q21" s="5">
        <f t="shared" si="30"/>
        <v>12.5</v>
      </c>
      <c r="R21">
        <f t="shared" si="0"/>
        <v>50000</v>
      </c>
      <c r="S21">
        <f t="shared" si="1"/>
        <v>311.996884980326</v>
      </c>
      <c r="U21">
        <f t="shared" si="20"/>
        <v>1.8942099999999999E-3</v>
      </c>
      <c r="V21">
        <f t="shared" si="21"/>
        <v>0.01</v>
      </c>
      <c r="W21">
        <f t="shared" si="22"/>
        <v>0.82268932722245092</v>
      </c>
      <c r="X21">
        <f t="shared" si="23"/>
        <v>1.5583463505180386E-3</v>
      </c>
      <c r="Y21">
        <f t="shared" si="24"/>
        <v>8.2268932722245093E-3</v>
      </c>
      <c r="Z21">
        <f t="shared" si="25"/>
        <v>0.81290408759970845</v>
      </c>
      <c r="AB21">
        <f t="shared" si="26"/>
        <v>252.09759295463323</v>
      </c>
      <c r="AC21">
        <f t="shared" si="27"/>
        <v>253.62354311888308</v>
      </c>
      <c r="AE21">
        <f t="shared" si="2"/>
        <v>0</v>
      </c>
      <c r="AF21">
        <f t="shared" si="3"/>
        <v>0</v>
      </c>
      <c r="AG21">
        <f t="shared" si="4"/>
        <v>-10.161301094996356</v>
      </c>
      <c r="AH21">
        <f t="shared" si="5"/>
        <v>-77.917317525901936</v>
      </c>
      <c r="AI21">
        <f t="shared" si="6"/>
        <v>-88.078618620898297</v>
      </c>
      <c r="AJ21">
        <f t="shared" si="7"/>
        <v>-1.5259501642498492</v>
      </c>
      <c r="AK21">
        <f t="shared" si="28"/>
        <v>17.646831506824327</v>
      </c>
      <c r="AL21">
        <f t="shared" si="8"/>
        <v>-71.957737278323819</v>
      </c>
      <c r="AN21">
        <f t="shared" si="9"/>
        <v>0</v>
      </c>
      <c r="AO21">
        <f t="shared" si="10"/>
        <v>0</v>
      </c>
      <c r="AP21">
        <f t="shared" si="11"/>
        <v>-1.3213714294509384</v>
      </c>
      <c r="AQ21">
        <f t="shared" si="12"/>
        <v>-10.132336034101215</v>
      </c>
      <c r="AR21">
        <f t="shared" si="13"/>
        <v>-11.453707463552155</v>
      </c>
      <c r="AS21">
        <f t="shared" si="14"/>
        <v>-0.19843393389834796</v>
      </c>
      <c r="AT21">
        <f t="shared" si="15"/>
        <v>2.2947867360149989</v>
      </c>
      <c r="AU21">
        <f t="shared" si="16"/>
        <v>-9.3573546614355028</v>
      </c>
      <c r="AW21">
        <v>18</v>
      </c>
      <c r="AX21">
        <f>IF(Z21&gt;0, (R21*SUMPRODUCT(K21:$K$98, X21:$X$98)-K21*$AZ$3)/Z21, 0)</f>
        <v>311.996884980326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1.9849490000000002E-3</v>
      </c>
      <c r="Q22" s="5">
        <f t="shared" si="30"/>
        <v>12.5</v>
      </c>
      <c r="R22">
        <f t="shared" si="0"/>
        <v>50000</v>
      </c>
      <c r="S22">
        <f t="shared" si="1"/>
        <v>317.05871589140014</v>
      </c>
      <c r="U22">
        <f t="shared" si="20"/>
        <v>1.9849490000000002E-3</v>
      </c>
      <c r="V22">
        <f t="shared" si="21"/>
        <v>0.01</v>
      </c>
      <c r="W22">
        <f t="shared" si="22"/>
        <v>0.81290408759970845</v>
      </c>
      <c r="X22">
        <f t="shared" si="23"/>
        <v>1.6135731557769539E-3</v>
      </c>
      <c r="Y22">
        <f t="shared" si="24"/>
        <v>8.1290408759970845E-3</v>
      </c>
      <c r="Z22">
        <f t="shared" si="25"/>
        <v>0.80316147356793444</v>
      </c>
      <c r="AB22">
        <f t="shared" si="26"/>
        <v>253.62354311888308</v>
      </c>
      <c r="AC22">
        <f t="shared" si="27"/>
        <v>254.64934546289402</v>
      </c>
      <c r="AE22">
        <f t="shared" si="2"/>
        <v>0</v>
      </c>
      <c r="AF22">
        <f t="shared" si="3"/>
        <v>0</v>
      </c>
      <c r="AG22">
        <f t="shared" si="4"/>
        <v>-10.03951841959918</v>
      </c>
      <c r="AH22">
        <f t="shared" si="5"/>
        <v>-80.678657788847701</v>
      </c>
      <c r="AI22">
        <f t="shared" si="6"/>
        <v>-90.718176208446877</v>
      </c>
      <c r="AJ22">
        <f t="shared" si="7"/>
        <v>-1.0258023440109412</v>
      </c>
      <c r="AK22">
        <f t="shared" si="28"/>
        <v>17.753648018321819</v>
      </c>
      <c r="AL22">
        <f t="shared" si="8"/>
        <v>-73.990330534136007</v>
      </c>
      <c r="AN22">
        <f t="shared" si="9"/>
        <v>0</v>
      </c>
      <c r="AO22">
        <f t="shared" si="10"/>
        <v>0</v>
      </c>
      <c r="AP22">
        <f t="shared" si="11"/>
        <v>-1.1656561252311712</v>
      </c>
      <c r="AQ22">
        <f t="shared" si="12"/>
        <v>-9.3673389197043271</v>
      </c>
      <c r="AR22">
        <f t="shared" si="13"/>
        <v>-10.532995044935497</v>
      </c>
      <c r="AS22">
        <f t="shared" si="14"/>
        <v>-0.11910260388969787</v>
      </c>
      <c r="AT22">
        <f t="shared" si="15"/>
        <v>2.0613188494534671</v>
      </c>
      <c r="AU22">
        <f t="shared" si="16"/>
        <v>-8.5907787993717282</v>
      </c>
      <c r="AW22">
        <v>19</v>
      </c>
      <c r="AX22">
        <f>IF(Z22&gt;0, (R22*SUMPRODUCT(K22:$K$98, X22:$X$98)-K22*$AZ$3)/Z22, 0)</f>
        <v>317.05871589140014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2.0842399999999998E-3</v>
      </c>
      <c r="Q23" s="5">
        <f t="shared" si="30"/>
        <v>12.5</v>
      </c>
      <c r="R23">
        <f t="shared" si="0"/>
        <v>50000</v>
      </c>
      <c r="S23">
        <f t="shared" si="1"/>
        <v>321.68723846266096</v>
      </c>
      <c r="U23">
        <f t="shared" si="20"/>
        <v>2.0842399999999998E-3</v>
      </c>
      <c r="V23">
        <f t="shared" si="21"/>
        <v>0.01</v>
      </c>
      <c r="W23">
        <f t="shared" si="22"/>
        <v>0.80316147356793444</v>
      </c>
      <c r="X23">
        <f t="shared" si="23"/>
        <v>1.6739812696692316E-3</v>
      </c>
      <c r="Y23">
        <f t="shared" si="24"/>
        <v>8.031614735679345E-3</v>
      </c>
      <c r="Z23">
        <f t="shared" si="25"/>
        <v>0.79345587756258584</v>
      </c>
      <c r="AB23">
        <f t="shared" si="26"/>
        <v>254.64934546289402</v>
      </c>
      <c r="AC23">
        <f t="shared" si="27"/>
        <v>255.24463009507548</v>
      </c>
      <c r="AE23">
        <f t="shared" si="2"/>
        <v>0</v>
      </c>
      <c r="AF23">
        <f t="shared" si="3"/>
        <v>0</v>
      </c>
      <c r="AG23">
        <f t="shared" si="4"/>
        <v>-9.9181984695323226</v>
      </c>
      <c r="AH23">
        <f t="shared" si="5"/>
        <v>-83.699063483461572</v>
      </c>
      <c r="AI23">
        <f t="shared" si="6"/>
        <v>-93.6172619529939</v>
      </c>
      <c r="AJ23">
        <f t="shared" si="7"/>
        <v>-0.59528463218146044</v>
      </c>
      <c r="AK23">
        <f t="shared" si="28"/>
        <v>17.825454182402584</v>
      </c>
      <c r="AL23">
        <f t="shared" si="8"/>
        <v>-76.38709240277278</v>
      </c>
      <c r="AN23">
        <f t="shared" si="9"/>
        <v>0</v>
      </c>
      <c r="AO23">
        <f t="shared" si="10"/>
        <v>0</v>
      </c>
      <c r="AP23">
        <f t="shared" si="11"/>
        <v>-1.0281875507646498</v>
      </c>
      <c r="AQ23">
        <f t="shared" si="12"/>
        <v>-8.676811151613629</v>
      </c>
      <c r="AR23">
        <f t="shared" si="13"/>
        <v>-9.7049987023782798</v>
      </c>
      <c r="AS23">
        <f t="shared" si="14"/>
        <v>-6.1711232120499414E-2</v>
      </c>
      <c r="AT23">
        <f t="shared" si="15"/>
        <v>1.8479071711837018</v>
      </c>
      <c r="AU23">
        <f t="shared" si="16"/>
        <v>-7.9188027633150773</v>
      </c>
      <c r="AW23">
        <v>20</v>
      </c>
      <c r="AX23">
        <f>IF(Z23&gt;0, (R23*SUMPRODUCT(K23:$K$98, X23:$X$98)-K23*$AZ$3)/Z23, 0)</f>
        <v>321.68723846266096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2.1892320000000002E-3</v>
      </c>
      <c r="Q24" s="5">
        <f t="shared" si="30"/>
        <v>12.5</v>
      </c>
      <c r="R24">
        <f t="shared" si="0"/>
        <v>50000</v>
      </c>
      <c r="S24">
        <f t="shared" si="1"/>
        <v>325.93537743672391</v>
      </c>
      <c r="U24">
        <f t="shared" ref="U24:U69" si="34">M24</f>
        <v>2.1892320000000002E-3</v>
      </c>
      <c r="V24">
        <f t="shared" si="21"/>
        <v>0.01</v>
      </c>
      <c r="W24">
        <f t="shared" ref="W24:W69" si="35">Z23</f>
        <v>0.79345587756258584</v>
      </c>
      <c r="X24">
        <f t="shared" ref="X24:X69" si="36">U24*W24</f>
        <v>1.737058997748095E-3</v>
      </c>
      <c r="Y24">
        <f t="shared" ref="Y24:Y69" si="37">V24*W24</f>
        <v>7.9345587756258582E-3</v>
      </c>
      <c r="Z24">
        <f t="shared" ref="Z24:Z69" si="38">MAX(0, W24-X24-Y24)</f>
        <v>0.78378425978921185</v>
      </c>
      <c r="AB24">
        <f t="shared" si="26"/>
        <v>255.24463009507548</v>
      </c>
      <c r="AC24">
        <f t="shared" si="27"/>
        <v>255.46301854336002</v>
      </c>
      <c r="AE24">
        <f t="shared" si="2"/>
        <v>0</v>
      </c>
      <c r="AF24">
        <f t="shared" si="3"/>
        <v>0</v>
      </c>
      <c r="AG24">
        <f t="shared" si="4"/>
        <v>-9.7973032473651482</v>
      </c>
      <c r="AH24">
        <f t="shared" si="5"/>
        <v>-86.852949887404748</v>
      </c>
      <c r="AI24">
        <f t="shared" si="6"/>
        <v>-96.650253134769898</v>
      </c>
      <c r="AJ24">
        <f t="shared" si="7"/>
        <v>-0.21838844828454285</v>
      </c>
      <c r="AK24">
        <f t="shared" si="28"/>
        <v>17.867124106655286</v>
      </c>
      <c r="AL24">
        <f t="shared" ref="AL24:AL69" si="39">SUM(AI24:AK24)</f>
        <v>-79.001517476399158</v>
      </c>
      <c r="AN24">
        <f t="shared" si="9"/>
        <v>0</v>
      </c>
      <c r="AO24">
        <f t="shared" si="10"/>
        <v>0</v>
      </c>
      <c r="AP24">
        <f t="shared" si="11"/>
        <v>-0.90683458407934614</v>
      </c>
      <c r="AQ24">
        <f t="shared" si="12"/>
        <v>-8.0390753147699847</v>
      </c>
      <c r="AR24">
        <f t="shared" si="13"/>
        <v>-8.9459098988493313</v>
      </c>
      <c r="AS24">
        <f t="shared" si="14"/>
        <v>-2.021394996843728E-2</v>
      </c>
      <c r="AT24">
        <f t="shared" si="15"/>
        <v>1.6537740691358362</v>
      </c>
      <c r="AU24">
        <f t="shared" si="16"/>
        <v>-7.3123497796819326</v>
      </c>
      <c r="AW24">
        <v>21</v>
      </c>
      <c r="AX24">
        <f>IF(Z24&gt;0, (R24*SUMPRODUCT(K24:$K$98, X24:$X$98)-K24*$AZ$3)/Z24, 0)</f>
        <v>325.93537743672391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2.8741389999999999E-3</v>
      </c>
      <c r="Q25" s="5">
        <f t="shared" si="30"/>
        <v>12.5</v>
      </c>
      <c r="R25">
        <f t="shared" si="0"/>
        <v>50000</v>
      </c>
      <c r="S25">
        <f t="shared" si="1"/>
        <v>330.06095522616772</v>
      </c>
      <c r="U25">
        <f t="shared" si="34"/>
        <v>2.8741389999999999E-3</v>
      </c>
      <c r="V25">
        <f t="shared" si="21"/>
        <v>0.01</v>
      </c>
      <c r="W25">
        <f t="shared" si="35"/>
        <v>0.78378425978921185</v>
      </c>
      <c r="X25">
        <f t="shared" si="36"/>
        <v>2.2527049086463057E-3</v>
      </c>
      <c r="Y25">
        <f t="shared" si="37"/>
        <v>7.8378425978921189E-3</v>
      </c>
      <c r="Z25">
        <f t="shared" si="38"/>
        <v>0.77369371228267347</v>
      </c>
      <c r="AB25">
        <f t="shared" si="26"/>
        <v>255.46301854336002</v>
      </c>
      <c r="AC25">
        <f t="shared" si="27"/>
        <v>255.36608572849897</v>
      </c>
      <c r="AE25">
        <f t="shared" si="2"/>
        <v>0</v>
      </c>
      <c r="AF25">
        <f t="shared" si="3"/>
        <v>0</v>
      </c>
      <c r="AG25">
        <f t="shared" si="4"/>
        <v>-9.6711714035334175</v>
      </c>
      <c r="AH25">
        <f t="shared" si="5"/>
        <v>-112.63524543231529</v>
      </c>
      <c r="AI25">
        <f t="shared" si="6"/>
        <v>-122.30641683584871</v>
      </c>
      <c r="AJ25">
        <f t="shared" si="7"/>
        <v>9.6932814861048655E-2</v>
      </c>
      <c r="AK25">
        <f t="shared" si="28"/>
        <v>17.882411298035205</v>
      </c>
      <c r="AL25">
        <f t="shared" si="39"/>
        <v>-104.32707272295245</v>
      </c>
      <c r="AN25">
        <f t="shared" si="9"/>
        <v>0</v>
      </c>
      <c r="AO25">
        <f t="shared" si="10"/>
        <v>0</v>
      </c>
      <c r="AP25">
        <f t="shared" si="11"/>
        <v>-0.79924988356598337</v>
      </c>
      <c r="AQ25">
        <f t="shared" si="12"/>
        <v>-9.3084594451829563</v>
      </c>
      <c r="AR25">
        <f t="shared" si="13"/>
        <v>-10.107709328748939</v>
      </c>
      <c r="AS25">
        <f t="shared" si="14"/>
        <v>8.0107711629545473E-3</v>
      </c>
      <c r="AT25">
        <f t="shared" si="15"/>
        <v>1.4778473621728812</v>
      </c>
      <c r="AU25">
        <f t="shared" si="16"/>
        <v>-8.6218511954131039</v>
      </c>
      <c r="AW25">
        <v>22</v>
      </c>
      <c r="AX25">
        <f>IF(Z25&gt;0, (R25*SUMPRODUCT(K25:$K$98, X25:$X$98)-K25*$AZ$3)/Z25, 0)</f>
        <v>330.06095522616772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3.657909E-3</v>
      </c>
      <c r="Q26" s="5">
        <f t="shared" si="30"/>
        <v>12.5</v>
      </c>
      <c r="R26">
        <f t="shared" si="0"/>
        <v>50000</v>
      </c>
      <c r="S26">
        <f t="shared" si="1"/>
        <v>331.72582427000879</v>
      </c>
      <c r="U26">
        <f t="shared" si="34"/>
        <v>3.657909E-3</v>
      </c>
      <c r="V26">
        <f t="shared" si="21"/>
        <v>0.01</v>
      </c>
      <c r="W26">
        <f t="shared" si="35"/>
        <v>0.77369371228267347</v>
      </c>
      <c r="X26">
        <f t="shared" si="36"/>
        <v>2.830101193402202E-3</v>
      </c>
      <c r="Y26">
        <f t="shared" si="37"/>
        <v>7.736937122826735E-3</v>
      </c>
      <c r="Z26">
        <f t="shared" si="38"/>
        <v>0.76312667396644451</v>
      </c>
      <c r="AB26">
        <f t="shared" si="26"/>
        <v>255.36608572849897</v>
      </c>
      <c r="AC26">
        <f t="shared" si="27"/>
        <v>253.14882494394905</v>
      </c>
      <c r="AE26">
        <f t="shared" si="2"/>
        <v>0</v>
      </c>
      <c r="AF26">
        <f t="shared" si="3"/>
        <v>0</v>
      </c>
      <c r="AG26">
        <f t="shared" si="4"/>
        <v>-9.5390834245805571</v>
      </c>
      <c r="AH26">
        <f t="shared" si="5"/>
        <v>-141.50505967011011</v>
      </c>
      <c r="AI26">
        <f t="shared" si="6"/>
        <v>-151.04414309469067</v>
      </c>
      <c r="AJ26">
        <f t="shared" si="7"/>
        <v>2.2172607845499215</v>
      </c>
      <c r="AK26">
        <f t="shared" si="28"/>
        <v>17.875626000994931</v>
      </c>
      <c r="AL26">
        <f t="shared" si="39"/>
        <v>-130.9512563091458</v>
      </c>
      <c r="AN26">
        <f t="shared" si="9"/>
        <v>0</v>
      </c>
      <c r="AO26">
        <f t="shared" si="10"/>
        <v>0</v>
      </c>
      <c r="AP26">
        <f t="shared" si="11"/>
        <v>-0.70386946552498086</v>
      </c>
      <c r="AQ26">
        <f t="shared" si="12"/>
        <v>-10.44136907980344</v>
      </c>
      <c r="AR26">
        <f t="shared" si="13"/>
        <v>-11.14523854532842</v>
      </c>
      <c r="AS26">
        <f t="shared" si="14"/>
        <v>0.16360714063251594</v>
      </c>
      <c r="AT26">
        <f t="shared" si="15"/>
        <v>1.3190059001709591</v>
      </c>
      <c r="AU26">
        <f t="shared" si="16"/>
        <v>-9.6626255045249447</v>
      </c>
      <c r="AW26">
        <v>23</v>
      </c>
      <c r="AX26">
        <f>IF(Z26&gt;0, (R26*SUMPRODUCT(K26:$K$98, X26:$X$98)-K26*$AZ$3)/Z26, 0)</f>
        <v>331.72582427000879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4.4868319999999996E-3</v>
      </c>
      <c r="Q27" s="5">
        <f t="shared" si="30"/>
        <v>12.5</v>
      </c>
      <c r="R27">
        <f t="shared" si="0"/>
        <v>50000</v>
      </c>
      <c r="S27">
        <f t="shared" si="1"/>
        <v>331.13729342773735</v>
      </c>
      <c r="U27">
        <f t="shared" si="34"/>
        <v>4.4868319999999996E-3</v>
      </c>
      <c r="V27">
        <f t="shared" si="21"/>
        <v>0.01</v>
      </c>
      <c r="W27">
        <f t="shared" si="35"/>
        <v>0.76312667396644451</v>
      </c>
      <c r="X27">
        <f t="shared" si="36"/>
        <v>3.42402118080621E-3</v>
      </c>
      <c r="Y27">
        <f t="shared" si="37"/>
        <v>7.6312667396644454E-3</v>
      </c>
      <c r="Z27">
        <f t="shared" si="38"/>
        <v>0.7520713860459739</v>
      </c>
      <c r="AB27">
        <f t="shared" si="26"/>
        <v>253.14882494394905</v>
      </c>
      <c r="AC27">
        <f t="shared" si="27"/>
        <v>249.0388832397108</v>
      </c>
      <c r="AE27">
        <f t="shared" si="2"/>
        <v>0</v>
      </c>
      <c r="AF27">
        <f t="shared" si="3"/>
        <v>0</v>
      </c>
      <c r="AG27">
        <f t="shared" si="4"/>
        <v>-9.4008923255746737</v>
      </c>
      <c r="AH27">
        <f t="shared" si="5"/>
        <v>-171.2010590403105</v>
      </c>
      <c r="AI27">
        <f t="shared" si="6"/>
        <v>-180.60195136588516</v>
      </c>
      <c r="AJ27">
        <f t="shared" si="7"/>
        <v>4.1099417042382527</v>
      </c>
      <c r="AK27">
        <f t="shared" si="28"/>
        <v>17.720417746076436</v>
      </c>
      <c r="AL27">
        <f t="shared" si="39"/>
        <v>-158.77159191557047</v>
      </c>
      <c r="AN27">
        <f t="shared" si="9"/>
        <v>0</v>
      </c>
      <c r="AO27">
        <f t="shared" si="10"/>
        <v>0</v>
      </c>
      <c r="AP27">
        <f t="shared" si="11"/>
        <v>-0.6193505596678488</v>
      </c>
      <c r="AQ27">
        <f t="shared" si="12"/>
        <v>-11.279085863358501</v>
      </c>
      <c r="AR27">
        <f t="shared" si="13"/>
        <v>-11.898436423026348</v>
      </c>
      <c r="AS27">
        <f t="shared" si="14"/>
        <v>0.27077160407393441</v>
      </c>
      <c r="AT27">
        <f t="shared" si="15"/>
        <v>1.167458393148824</v>
      </c>
      <c r="AU27">
        <f t="shared" si="16"/>
        <v>-10.460206425803591</v>
      </c>
      <c r="AW27">
        <v>24</v>
      </c>
      <c r="AX27">
        <f>IF(Z27&gt;0, (R27*SUMPRODUCT(K27:$K$98, X27:$X$98)-K27*$AZ$3)/Z27, 0)</f>
        <v>331.13729342773735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5.3970320000000004E-3</v>
      </c>
      <c r="Q28" s="5">
        <f t="shared" si="30"/>
        <v>12.5</v>
      </c>
      <c r="R28">
        <f t="shared" si="0"/>
        <v>50000</v>
      </c>
      <c r="S28">
        <f t="shared" si="1"/>
        <v>328.7178658953091</v>
      </c>
      <c r="U28">
        <f t="shared" si="34"/>
        <v>5.3970320000000004E-3</v>
      </c>
      <c r="V28">
        <f t="shared" si="21"/>
        <v>0.01</v>
      </c>
      <c r="W28">
        <f t="shared" si="35"/>
        <v>0.7520713860459739</v>
      </c>
      <c r="X28">
        <f t="shared" si="36"/>
        <v>4.0589533367744752E-3</v>
      </c>
      <c r="Y28">
        <f t="shared" si="37"/>
        <v>7.5207138604597391E-3</v>
      </c>
      <c r="Z28">
        <f t="shared" si="38"/>
        <v>0.74049171884873966</v>
      </c>
      <c r="AB28">
        <f t="shared" si="26"/>
        <v>249.0388832397108</v>
      </c>
      <c r="AC28">
        <f t="shared" si="27"/>
        <v>243.41285753310694</v>
      </c>
      <c r="AE28">
        <f t="shared" si="2"/>
        <v>0</v>
      </c>
      <c r="AF28">
        <f t="shared" si="3"/>
        <v>0</v>
      </c>
      <c r="AG28">
        <f t="shared" si="4"/>
        <v>-9.2561464856092464</v>
      </c>
      <c r="AH28">
        <f t="shared" si="5"/>
        <v>-202.94766683872376</v>
      </c>
      <c r="AI28">
        <f t="shared" si="6"/>
        <v>-212.203813324333</v>
      </c>
      <c r="AJ28">
        <f t="shared" si="7"/>
        <v>5.6260257066038548</v>
      </c>
      <c r="AK28">
        <f t="shared" si="28"/>
        <v>17.432721826779758</v>
      </c>
      <c r="AL28">
        <f t="shared" si="39"/>
        <v>-189.14506579094939</v>
      </c>
      <c r="AN28">
        <f t="shared" si="9"/>
        <v>0</v>
      </c>
      <c r="AO28">
        <f t="shared" si="10"/>
        <v>0</v>
      </c>
      <c r="AP28">
        <f t="shared" si="11"/>
        <v>-0.54447714221555799</v>
      </c>
      <c r="AQ28">
        <f t="shared" si="12"/>
        <v>-11.938052820518891</v>
      </c>
      <c r="AR28">
        <f t="shared" si="13"/>
        <v>-12.482529962734448</v>
      </c>
      <c r="AS28">
        <f t="shared" si="14"/>
        <v>0.33094143481041799</v>
      </c>
      <c r="AT28">
        <f t="shared" si="15"/>
        <v>1.0254503400568289</v>
      </c>
      <c r="AU28">
        <f t="shared" si="16"/>
        <v>-11.126138187867202</v>
      </c>
      <c r="AW28">
        <v>25</v>
      </c>
      <c r="AX28">
        <f>IF(Z28&gt;0, (R28*SUMPRODUCT(K28:$K$98, X28:$X$98)-K28*$AZ$3)/Z28, 0)</f>
        <v>328.7178658953091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6.3737730000000001E-3</v>
      </c>
      <c r="Q29" s="5">
        <f t="shared" si="30"/>
        <v>12.5</v>
      </c>
      <c r="R29">
        <f t="shared" si="0"/>
        <v>50000</v>
      </c>
      <c r="S29">
        <f t="shared" si="1"/>
        <v>324.72936764544863</v>
      </c>
      <c r="U29">
        <f t="shared" si="34"/>
        <v>6.3737730000000001E-3</v>
      </c>
      <c r="V29">
        <f t="shared" si="21"/>
        <v>0.01</v>
      </c>
      <c r="W29">
        <f t="shared" si="35"/>
        <v>0.74049171884873966</v>
      </c>
      <c r="X29">
        <f t="shared" si="36"/>
        <v>4.719726124321688E-3</v>
      </c>
      <c r="Y29">
        <f t="shared" si="37"/>
        <v>7.4049171884873963E-3</v>
      </c>
      <c r="Z29">
        <f t="shared" si="38"/>
        <v>0.72836707553593061</v>
      </c>
      <c r="AB29">
        <f t="shared" si="26"/>
        <v>243.41285753310694</v>
      </c>
      <c r="AC29">
        <f t="shared" si="27"/>
        <v>236.52217985254745</v>
      </c>
      <c r="AE29">
        <f t="shared" si="2"/>
        <v>0</v>
      </c>
      <c r="AF29">
        <f t="shared" si="3"/>
        <v>0</v>
      </c>
      <c r="AG29">
        <f t="shared" si="4"/>
        <v>-9.1045884441991323</v>
      </c>
      <c r="AH29">
        <f t="shared" si="5"/>
        <v>-235.98630621608439</v>
      </c>
      <c r="AI29">
        <f t="shared" si="6"/>
        <v>-245.09089466028351</v>
      </c>
      <c r="AJ29">
        <f t="shared" si="7"/>
        <v>6.8906776805594916</v>
      </c>
      <c r="AK29">
        <f t="shared" si="28"/>
        <v>17.038900027317489</v>
      </c>
      <c r="AL29">
        <f t="shared" si="39"/>
        <v>-221.16131695240654</v>
      </c>
      <c r="AN29">
        <f t="shared" si="9"/>
        <v>0</v>
      </c>
      <c r="AO29">
        <f t="shared" si="10"/>
        <v>0</v>
      </c>
      <c r="AP29">
        <f t="shared" si="11"/>
        <v>-0.47818035454038538</v>
      </c>
      <c r="AQ29">
        <f t="shared" si="12"/>
        <v>-12.394191814895295</v>
      </c>
      <c r="AR29">
        <f t="shared" si="13"/>
        <v>-12.87237216943568</v>
      </c>
      <c r="AS29">
        <f t="shared" si="14"/>
        <v>0.36190396924671703</v>
      </c>
      <c r="AT29">
        <f t="shared" si="15"/>
        <v>0.89489682108937463</v>
      </c>
      <c r="AU29">
        <f t="shared" si="16"/>
        <v>-11.61557137909959</v>
      </c>
      <c r="AW29">
        <v>26</v>
      </c>
      <c r="AX29">
        <f>IF(Z29&gt;0, (R29*SUMPRODUCT(K29:$K$98, X29:$X$98)-K29*$AZ$3)/Z29, 0)</f>
        <v>324.72936764544863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7.4983330000000003E-3</v>
      </c>
      <c r="Q30" s="5">
        <f t="shared" si="30"/>
        <v>12.5</v>
      </c>
      <c r="R30">
        <f t="shared" si="0"/>
        <v>50000</v>
      </c>
      <c r="S30">
        <f t="shared" si="1"/>
        <v>319.49075884632816</v>
      </c>
      <c r="U30">
        <f t="shared" si="34"/>
        <v>7.4983330000000003E-3</v>
      </c>
      <c r="V30">
        <f t="shared" si="21"/>
        <v>0.01</v>
      </c>
      <c r="W30">
        <f t="shared" si="35"/>
        <v>0.72836707553593061</v>
      </c>
      <c r="X30">
        <f t="shared" si="36"/>
        <v>5.4615388786045617E-3</v>
      </c>
      <c r="Y30">
        <f t="shared" si="37"/>
        <v>7.2836707553593063E-3</v>
      </c>
      <c r="Z30">
        <f t="shared" si="38"/>
        <v>0.71562186590196675</v>
      </c>
      <c r="AB30">
        <f t="shared" si="26"/>
        <v>236.52217985254745</v>
      </c>
      <c r="AC30">
        <f t="shared" si="27"/>
        <v>228.63457298404464</v>
      </c>
      <c r="AE30">
        <f t="shared" si="2"/>
        <v>0</v>
      </c>
      <c r="AF30">
        <f t="shared" si="3"/>
        <v>0</v>
      </c>
      <c r="AG30">
        <f t="shared" si="4"/>
        <v>-8.9452733237745843</v>
      </c>
      <c r="AH30">
        <f t="shared" si="5"/>
        <v>-273.07694393022808</v>
      </c>
      <c r="AI30">
        <f t="shared" si="6"/>
        <v>-282.02221725400267</v>
      </c>
      <c r="AJ30">
        <f t="shared" si="7"/>
        <v>7.8876068685028145</v>
      </c>
      <c r="AK30">
        <f t="shared" si="28"/>
        <v>16.556552589678322</v>
      </c>
      <c r="AL30">
        <f t="shared" si="39"/>
        <v>-257.57805779582151</v>
      </c>
      <c r="AN30">
        <f t="shared" si="9"/>
        <v>0</v>
      </c>
      <c r="AO30">
        <f t="shared" si="10"/>
        <v>0</v>
      </c>
      <c r="AP30">
        <f t="shared" si="11"/>
        <v>-0.41947588880587466</v>
      </c>
      <c r="AQ30">
        <f t="shared" si="12"/>
        <v>-12.805555472863826</v>
      </c>
      <c r="AR30">
        <f t="shared" si="13"/>
        <v>-13.225031361669702</v>
      </c>
      <c r="AS30">
        <f t="shared" si="14"/>
        <v>0.36987812244069068</v>
      </c>
      <c r="AT30">
        <f t="shared" si="15"/>
        <v>0.77639602075187875</v>
      </c>
      <c r="AU30">
        <f t="shared" si="16"/>
        <v>-12.078757218477131</v>
      </c>
      <c r="AW30">
        <v>27</v>
      </c>
      <c r="AX30">
        <f>IF(Z30&gt;0, (R30*SUMPRODUCT(K30:$K$98, X30:$X$98)-K30*$AZ$3)/Z30, 0)</f>
        <v>319.49075884632816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8.7783159999999995E-3</v>
      </c>
      <c r="Q31" s="5">
        <f t="shared" si="30"/>
        <v>12.5</v>
      </c>
      <c r="R31">
        <f t="shared" si="0"/>
        <v>50000</v>
      </c>
      <c r="S31">
        <f t="shared" si="1"/>
        <v>313.09863282239309</v>
      </c>
      <c r="U31">
        <f t="shared" si="34"/>
        <v>8.7783159999999995E-3</v>
      </c>
      <c r="V31">
        <f t="shared" si="21"/>
        <v>0.01</v>
      </c>
      <c r="W31">
        <f t="shared" si="35"/>
        <v>0.71562186590196675</v>
      </c>
      <c r="X31">
        <f t="shared" si="36"/>
        <v>6.2819548753970892E-3</v>
      </c>
      <c r="Y31">
        <f t="shared" si="37"/>
        <v>7.1562186590196676E-3</v>
      </c>
      <c r="Z31">
        <f t="shared" si="38"/>
        <v>0.70218369236754996</v>
      </c>
      <c r="AB31">
        <f t="shared" si="26"/>
        <v>228.63457298404464</v>
      </c>
      <c r="AC31">
        <f t="shared" si="27"/>
        <v>219.85275407045975</v>
      </c>
      <c r="AE31">
        <f t="shared" si="2"/>
        <v>0</v>
      </c>
      <c r="AF31">
        <f t="shared" si="3"/>
        <v>0</v>
      </c>
      <c r="AG31">
        <f t="shared" si="4"/>
        <v>-8.7772961545943744</v>
      </c>
      <c r="AH31">
        <f t="shared" si="5"/>
        <v>-314.09774376985445</v>
      </c>
      <c r="AI31">
        <f t="shared" si="6"/>
        <v>-322.8750399244488</v>
      </c>
      <c r="AJ31">
        <f t="shared" si="7"/>
        <v>8.7818189135848854</v>
      </c>
      <c r="AK31">
        <f t="shared" si="28"/>
        <v>16.004420108883128</v>
      </c>
      <c r="AL31">
        <f t="shared" si="39"/>
        <v>-298.08880090198073</v>
      </c>
      <c r="AN31">
        <f t="shared" si="9"/>
        <v>0</v>
      </c>
      <c r="AO31">
        <f t="shared" si="10"/>
        <v>0</v>
      </c>
      <c r="AP31">
        <f t="shared" si="11"/>
        <v>-0.3674989625102652</v>
      </c>
      <c r="AQ31">
        <f t="shared" si="12"/>
        <v>-13.15104252256725</v>
      </c>
      <c r="AR31">
        <f t="shared" si="13"/>
        <v>-13.518541485077515</v>
      </c>
      <c r="AS31">
        <f t="shared" si="14"/>
        <v>0.36768832711724919</v>
      </c>
      <c r="AT31">
        <f t="shared" si="15"/>
        <v>0.6700933501616344</v>
      </c>
      <c r="AU31">
        <f t="shared" si="16"/>
        <v>-12.480759807798629</v>
      </c>
      <c r="AW31">
        <v>28</v>
      </c>
      <c r="AX31">
        <f>IF(Z31&gt;0, (R31*SUMPRODUCT(K31:$K$98, X31:$X$98)-K31*$AZ$3)/Z31, 0)</f>
        <v>313.09863282239309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1.019566E-2</v>
      </c>
      <c r="Q32" s="5">
        <f t="shared" si="30"/>
        <v>12.5</v>
      </c>
      <c r="R32">
        <f t="shared" si="0"/>
        <v>50000</v>
      </c>
      <c r="S32">
        <f t="shared" si="1"/>
        <v>305.65920031777898</v>
      </c>
      <c r="U32">
        <f t="shared" si="34"/>
        <v>1.019566E-2</v>
      </c>
      <c r="V32">
        <f t="shared" si="21"/>
        <v>0.01</v>
      </c>
      <c r="W32">
        <f t="shared" si="35"/>
        <v>0.70218369236754996</v>
      </c>
      <c r="X32">
        <f t="shared" si="36"/>
        <v>7.1592261849241345E-3</v>
      </c>
      <c r="Y32">
        <f t="shared" si="37"/>
        <v>7.0218369236754999E-3</v>
      </c>
      <c r="Z32">
        <f t="shared" si="38"/>
        <v>0.68800262925895028</v>
      </c>
      <c r="AB32">
        <f t="shared" si="26"/>
        <v>219.85275407045975</v>
      </c>
      <c r="AC32">
        <f t="shared" si="27"/>
        <v>210.29433347582011</v>
      </c>
      <c r="AE32">
        <f t="shared" si="2"/>
        <v>0</v>
      </c>
      <c r="AF32">
        <f t="shared" si="3"/>
        <v>0</v>
      </c>
      <c r="AG32">
        <f t="shared" si="4"/>
        <v>-8.6000328657368783</v>
      </c>
      <c r="AH32">
        <f t="shared" si="5"/>
        <v>-357.96130924620672</v>
      </c>
      <c r="AI32">
        <f t="shared" si="6"/>
        <v>-366.56134211194359</v>
      </c>
      <c r="AJ32">
        <f t="shared" si="7"/>
        <v>9.5584205946396423</v>
      </c>
      <c r="AK32">
        <f t="shared" si="28"/>
        <v>15.389692784932183</v>
      </c>
      <c r="AL32">
        <f t="shared" si="39"/>
        <v>-341.61322873237174</v>
      </c>
      <c r="AN32">
        <f t="shared" si="9"/>
        <v>0</v>
      </c>
      <c r="AO32">
        <f t="shared" si="10"/>
        <v>0</v>
      </c>
      <c r="AP32">
        <f t="shared" si="11"/>
        <v>-0.32149739144022771</v>
      </c>
      <c r="AQ32">
        <f t="shared" si="12"/>
        <v>-13.381765971812179</v>
      </c>
      <c r="AR32">
        <f t="shared" si="13"/>
        <v>-13.703263363252406</v>
      </c>
      <c r="AS32">
        <f t="shared" si="14"/>
        <v>0.35732506322252183</v>
      </c>
      <c r="AT32">
        <f t="shared" si="15"/>
        <v>0.5753171136280596</v>
      </c>
      <c r="AU32">
        <f t="shared" si="16"/>
        <v>-12.770621186401824</v>
      </c>
      <c r="AW32">
        <v>29</v>
      </c>
      <c r="AX32">
        <f>IF(Z32&gt;0, (R32*SUMPRODUCT(K32:$K$98, X32:$X$98)-K32*$AZ$3)/Z32, 0)</f>
        <v>305.65920031777898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1.1804551E-2</v>
      </c>
      <c r="Q33" s="5">
        <f t="shared" si="30"/>
        <v>12.5</v>
      </c>
      <c r="R33">
        <f t="shared" si="0"/>
        <v>50000</v>
      </c>
      <c r="S33">
        <f t="shared" si="1"/>
        <v>297.3550611509105</v>
      </c>
      <c r="U33">
        <f t="shared" si="34"/>
        <v>1.1804551E-2</v>
      </c>
      <c r="V33">
        <f t="shared" si="21"/>
        <v>0.01</v>
      </c>
      <c r="W33">
        <f t="shared" si="35"/>
        <v>0.68800262925895028</v>
      </c>
      <c r="X33">
        <f t="shared" si="36"/>
        <v>8.1215621252213703E-3</v>
      </c>
      <c r="Y33">
        <f t="shared" si="37"/>
        <v>6.880026292589503E-3</v>
      </c>
      <c r="Z33">
        <f t="shared" si="38"/>
        <v>0.67300104084113932</v>
      </c>
      <c r="AB33">
        <f t="shared" si="26"/>
        <v>210.29433347582011</v>
      </c>
      <c r="AC33">
        <f t="shared" si="27"/>
        <v>200.12026565394339</v>
      </c>
      <c r="AE33">
        <f t="shared" si="2"/>
        <v>0</v>
      </c>
      <c r="AF33">
        <f t="shared" si="3"/>
        <v>0</v>
      </c>
      <c r="AG33">
        <f t="shared" si="4"/>
        <v>-8.4125130105142407</v>
      </c>
      <c r="AH33">
        <f t="shared" si="5"/>
        <v>-406.07810626106851</v>
      </c>
      <c r="AI33">
        <f t="shared" si="6"/>
        <v>-414.49061927158277</v>
      </c>
      <c r="AJ33">
        <f t="shared" si="7"/>
        <v>10.174067821876719</v>
      </c>
      <c r="AK33">
        <f t="shared" si="28"/>
        <v>14.72060334330741</v>
      </c>
      <c r="AL33">
        <f t="shared" si="39"/>
        <v>-389.59594810639862</v>
      </c>
      <c r="AN33">
        <f t="shared" si="9"/>
        <v>0</v>
      </c>
      <c r="AO33">
        <f t="shared" si="10"/>
        <v>0</v>
      </c>
      <c r="AP33">
        <f t="shared" si="11"/>
        <v>-0.280792218903752</v>
      </c>
      <c r="AQ33">
        <f t="shared" si="12"/>
        <v>-13.554044120082613</v>
      </c>
      <c r="AR33">
        <f t="shared" si="13"/>
        <v>-13.834836338986365</v>
      </c>
      <c r="AS33">
        <f t="shared" si="14"/>
        <v>0.33958926130770961</v>
      </c>
      <c r="AT33">
        <f t="shared" si="15"/>
        <v>0.49134317785935994</v>
      </c>
      <c r="AU33">
        <f t="shared" si="16"/>
        <v>-13.003903899819296</v>
      </c>
      <c r="AW33">
        <v>30</v>
      </c>
      <c r="AX33">
        <f>IF(Z33&gt;0, (R33*SUMPRODUCT(K33:$K$98, X33:$X$98)-K33*$AZ$3)/Z33, 0)</f>
        <v>297.3550611509105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1.3628751999999999E-2</v>
      </c>
      <c r="Q34" s="5">
        <f t="shared" si="30"/>
        <v>12.5</v>
      </c>
      <c r="R34">
        <f t="shared" si="0"/>
        <v>50000</v>
      </c>
      <c r="S34">
        <f t="shared" si="1"/>
        <v>288.28270371041117</v>
      </c>
      <c r="U34">
        <f t="shared" si="34"/>
        <v>1.3628751999999999E-2</v>
      </c>
      <c r="V34">
        <f t="shared" si="21"/>
        <v>0.01</v>
      </c>
      <c r="W34">
        <f t="shared" si="35"/>
        <v>0.67300104084113932</v>
      </c>
      <c r="X34">
        <f t="shared" si="36"/>
        <v>9.1721642813657588E-3</v>
      </c>
      <c r="Y34">
        <f t="shared" si="37"/>
        <v>6.7300104084113931E-3</v>
      </c>
      <c r="Z34">
        <f t="shared" si="38"/>
        <v>0.65709886615136215</v>
      </c>
      <c r="AB34">
        <f t="shared" si="26"/>
        <v>200.12026565394339</v>
      </c>
      <c r="AC34">
        <f t="shared" si="27"/>
        <v>189.43023773916025</v>
      </c>
      <c r="AE34">
        <f t="shared" si="2"/>
        <v>0</v>
      </c>
      <c r="AF34">
        <f t="shared" si="3"/>
        <v>0</v>
      </c>
      <c r="AG34">
        <f t="shared" si="4"/>
        <v>-8.2137358268920266</v>
      </c>
      <c r="AH34">
        <f t="shared" si="5"/>
        <v>-458.60821406828796</v>
      </c>
      <c r="AI34">
        <f t="shared" si="6"/>
        <v>-466.82194989518001</v>
      </c>
      <c r="AJ34">
        <f t="shared" si="7"/>
        <v>10.690027914783144</v>
      </c>
      <c r="AK34">
        <f t="shared" si="28"/>
        <v>14.008418595776039</v>
      </c>
      <c r="AL34">
        <f t="shared" si="39"/>
        <v>-442.12350338462085</v>
      </c>
      <c r="AN34">
        <f t="shared" si="9"/>
        <v>0</v>
      </c>
      <c r="AO34">
        <f t="shared" si="10"/>
        <v>0</v>
      </c>
      <c r="AP34">
        <f t="shared" si="11"/>
        <v>-0.24478343678548711</v>
      </c>
      <c r="AQ34">
        <f t="shared" si="12"/>
        <v>-13.66731255346053</v>
      </c>
      <c r="AR34">
        <f t="shared" si="13"/>
        <v>-13.912095990246018</v>
      </c>
      <c r="AS34">
        <f t="shared" si="14"/>
        <v>0.31858119465519191</v>
      </c>
      <c r="AT34">
        <f t="shared" si="15"/>
        <v>0.4174749371141252</v>
      </c>
      <c r="AU34">
        <f t="shared" si="16"/>
        <v>-13.176039858476701</v>
      </c>
      <c r="AW34">
        <v>31</v>
      </c>
      <c r="AX34">
        <f>IF(Z34&gt;0, (R34*SUMPRODUCT(K34:$K$98, X34:$X$98)-K34*$AZ$3)/Z34, 0)</f>
        <v>288.28270371041117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1.5530428000000001E-2</v>
      </c>
      <c r="Q35" s="5">
        <f t="shared" si="30"/>
        <v>12.5</v>
      </c>
      <c r="R35">
        <f t="shared" ref="R35:R66" si="40">$C$6</f>
        <v>50000</v>
      </c>
      <c r="S35">
        <f t="shared" ref="S35:S66" si="41">AX35</f>
        <v>278.48464610048904</v>
      </c>
      <c r="U35">
        <f t="shared" si="34"/>
        <v>1.5530428000000001E-2</v>
      </c>
      <c r="V35">
        <f t="shared" si="21"/>
        <v>0.01</v>
      </c>
      <c r="W35">
        <f t="shared" si="35"/>
        <v>0.65709886615136215</v>
      </c>
      <c r="X35">
        <f t="shared" si="36"/>
        <v>1.0205026629645368E-2</v>
      </c>
      <c r="Y35">
        <f t="shared" si="37"/>
        <v>6.5709886615136215E-3</v>
      </c>
      <c r="Z35">
        <f t="shared" si="38"/>
        <v>0.64032285086020313</v>
      </c>
      <c r="AB35">
        <f t="shared" si="26"/>
        <v>189.43023773916025</v>
      </c>
      <c r="AC35">
        <f t="shared" si="27"/>
        <v>178.32008251185991</v>
      </c>
      <c r="AE35">
        <f t="shared" ref="AE35:AE66" si="42">$Z35*O35</f>
        <v>0</v>
      </c>
      <c r="AF35">
        <f t="shared" ref="AF35:AF66" si="43">-$Z35*P35</f>
        <v>0</v>
      </c>
      <c r="AG35">
        <f t="shared" ref="AG35:AG66" si="44">-$Z35*Q35</f>
        <v>-8.0040356357525386</v>
      </c>
      <c r="AH35">
        <f t="shared" ref="AH35:AH66" si="45">-X35*R35</f>
        <v>-510.25133148226837</v>
      </c>
      <c r="AI35">
        <f t="shared" ref="AI35:AI66" si="46">SUM(AE35:AH35)</f>
        <v>-518.2553671180209</v>
      </c>
      <c r="AJ35">
        <f t="shared" ref="AJ35:AJ66" si="47">AB35-AC35</f>
        <v>11.110155227300339</v>
      </c>
      <c r="AK35">
        <f t="shared" si="28"/>
        <v>13.260116641741218</v>
      </c>
      <c r="AL35">
        <f t="shared" si="39"/>
        <v>-493.88509524897938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-0.21297679542593093</v>
      </c>
      <c r="AQ35">
        <f t="shared" ref="AQ35:AQ66" si="51">AH35*$K35</f>
        <v>-13.57711264496271</v>
      </c>
      <c r="AR35">
        <f t="shared" ref="AR35:AR66" si="52">AI35*$K35</f>
        <v>-13.790089440388641</v>
      </c>
      <c r="AS35">
        <f t="shared" ref="AS35:AS66" si="53">AJ35*$K35</f>
        <v>0.29562652700166436</v>
      </c>
      <c r="AT35">
        <f t="shared" ref="AT35:AT66" si="54">AK35*$K35</f>
        <v>0.35283415490023368</v>
      </c>
      <c r="AU35">
        <f t="shared" ref="AU35:AU66" si="55">AL35*$K35</f>
        <v>-13.141628758486744</v>
      </c>
      <c r="AW35">
        <v>32</v>
      </c>
      <c r="AX35">
        <f>IF(Z35&gt;0, (R35*SUMPRODUCT(K35:$K$98, X35:$X$98)-K35*$AZ$3)/Z35, 0)</f>
        <v>278.48464610048904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1.7564712E-2</v>
      </c>
      <c r="Q36" s="5">
        <f t="shared" si="30"/>
        <v>12.5</v>
      </c>
      <c r="R36">
        <f t="shared" si="40"/>
        <v>50000</v>
      </c>
      <c r="S36">
        <f t="shared" si="41"/>
        <v>268.24074681958331</v>
      </c>
      <c r="U36">
        <f t="shared" si="34"/>
        <v>1.7564712E-2</v>
      </c>
      <c r="V36">
        <f t="shared" ref="V36:V67" si="57">$C$10</f>
        <v>0.01</v>
      </c>
      <c r="W36">
        <f t="shared" si="35"/>
        <v>0.64032285086020313</v>
      </c>
      <c r="X36">
        <f t="shared" si="36"/>
        <v>1.124708646237842E-2</v>
      </c>
      <c r="Y36">
        <f t="shared" si="37"/>
        <v>6.4032285086020315E-3</v>
      </c>
      <c r="Z36">
        <f t="shared" si="38"/>
        <v>0.62267253588922278</v>
      </c>
      <c r="AB36">
        <f t="shared" ref="AB36:AB67" si="58">AC35</f>
        <v>178.32008251185991</v>
      </c>
      <c r="AC36">
        <f t="shared" si="27"/>
        <v>167.02614605096892</v>
      </c>
      <c r="AE36">
        <f t="shared" si="42"/>
        <v>0</v>
      </c>
      <c r="AF36">
        <f t="shared" si="43"/>
        <v>0</v>
      </c>
      <c r="AG36">
        <f t="shared" si="44"/>
        <v>-7.783406698615285</v>
      </c>
      <c r="AH36">
        <f t="shared" si="45"/>
        <v>-562.354323118921</v>
      </c>
      <c r="AI36">
        <f t="shared" si="46"/>
        <v>-570.1377298175363</v>
      </c>
      <c r="AJ36">
        <f t="shared" si="47"/>
        <v>11.29393646089099</v>
      </c>
      <c r="AK36">
        <f t="shared" ref="AK36:AK67" si="59">G36*SUM(AB36:AB36, AE36:AF36)</f>
        <v>12.482405775830195</v>
      </c>
      <c r="AL36">
        <f t="shared" si="39"/>
        <v>-546.36138758081506</v>
      </c>
      <c r="AN36">
        <f t="shared" si="48"/>
        <v>0</v>
      </c>
      <c r="AO36">
        <f t="shared" si="49"/>
        <v>0</v>
      </c>
      <c r="AP36">
        <f t="shared" si="50"/>
        <v>-0.18491620660476094</v>
      </c>
      <c r="AQ36">
        <f t="shared" si="51"/>
        <v>-13.360271694069263</v>
      </c>
      <c r="AR36">
        <f t="shared" si="52"/>
        <v>-13.545187900674025</v>
      </c>
      <c r="AS36">
        <f t="shared" si="53"/>
        <v>0.26831848428975263</v>
      </c>
      <c r="AT36">
        <f t="shared" si="54"/>
        <v>0.29655383750903319</v>
      </c>
      <c r="AU36">
        <f t="shared" si="55"/>
        <v>-12.980315578875238</v>
      </c>
      <c r="AW36">
        <v>33</v>
      </c>
      <c r="AX36">
        <f>IF(Z36&gt;0, (R36*SUMPRODUCT(K36:$K$98, X36:$X$98)-K36*$AZ$3)/Z36, 0)</f>
        <v>268.24074681958331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40"/>
        <v>50000</v>
      </c>
      <c r="S37">
        <f t="shared" si="41"/>
        <v>257.74080779488651</v>
      </c>
      <c r="U37">
        <f t="shared" si="34"/>
        <v>1.9807176999999999E-2</v>
      </c>
      <c r="V37">
        <f t="shared" si="57"/>
        <v>0.01</v>
      </c>
      <c r="W37">
        <f t="shared" si="35"/>
        <v>0.62267253588922278</v>
      </c>
      <c r="X37">
        <f t="shared" si="36"/>
        <v>1.2333385131396687E-2</v>
      </c>
      <c r="Y37">
        <f t="shared" si="37"/>
        <v>6.2267253588922282E-3</v>
      </c>
      <c r="Z37">
        <f t="shared" si="38"/>
        <v>0.60411242539893384</v>
      </c>
      <c r="AB37">
        <f t="shared" si="58"/>
        <v>167.02614605096892</v>
      </c>
      <c r="AC37">
        <f t="shared" si="27"/>
        <v>155.70442452124931</v>
      </c>
      <c r="AE37">
        <f t="shared" si="42"/>
        <v>0</v>
      </c>
      <c r="AF37">
        <f t="shared" si="43"/>
        <v>0</v>
      </c>
      <c r="AG37">
        <f t="shared" si="44"/>
        <v>-7.5514053174866733</v>
      </c>
      <c r="AH37">
        <f t="shared" si="45"/>
        <v>-616.66925656983437</v>
      </c>
      <c r="AI37">
        <f t="shared" si="46"/>
        <v>-624.22066188732106</v>
      </c>
      <c r="AJ37">
        <f t="shared" si="47"/>
        <v>11.321721529719611</v>
      </c>
      <c r="AK37">
        <f t="shared" si="59"/>
        <v>11.691830223567825</v>
      </c>
      <c r="AL37">
        <f t="shared" si="39"/>
        <v>-601.20711013403354</v>
      </c>
      <c r="AN37">
        <f t="shared" si="48"/>
        <v>0</v>
      </c>
      <c r="AO37">
        <f t="shared" si="49"/>
        <v>0</v>
      </c>
      <c r="AP37">
        <f t="shared" si="50"/>
        <v>-0.16018247902171809</v>
      </c>
      <c r="AQ37">
        <f t="shared" si="51"/>
        <v>-13.080957265675245</v>
      </c>
      <c r="AR37">
        <f t="shared" si="52"/>
        <v>-13.241139744696964</v>
      </c>
      <c r="AS37">
        <f t="shared" si="53"/>
        <v>0.24015945975306816</v>
      </c>
      <c r="AT37">
        <f t="shared" si="54"/>
        <v>0.2480103067935272</v>
      </c>
      <c r="AU37">
        <f t="shared" si="55"/>
        <v>-12.752969978150366</v>
      </c>
      <c r="AW37">
        <v>34</v>
      </c>
      <c r="AX37">
        <f>IF(Z37&gt;0, (R37*SUMPRODUCT(K37:$K$98, X37:$X$98)-K37*$AZ$3)/Z37, 0)</f>
        <v>257.74080779488651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2.2489294999999999E-2</v>
      </c>
      <c r="Q38" s="5">
        <f t="shared" si="60"/>
        <v>12.5</v>
      </c>
      <c r="R38">
        <f t="shared" si="40"/>
        <v>50000</v>
      </c>
      <c r="S38">
        <f t="shared" si="41"/>
        <v>247.12959676725703</v>
      </c>
      <c r="U38">
        <f t="shared" si="34"/>
        <v>2.2489294999999999E-2</v>
      </c>
      <c r="V38">
        <f t="shared" si="57"/>
        <v>0.01</v>
      </c>
      <c r="W38">
        <f t="shared" si="35"/>
        <v>0.60411242539893384</v>
      </c>
      <c r="X38">
        <f t="shared" si="36"/>
        <v>1.3586062547962116E-2</v>
      </c>
      <c r="Y38">
        <f t="shared" si="37"/>
        <v>6.0411242539893384E-3</v>
      </c>
      <c r="Z38">
        <f t="shared" si="38"/>
        <v>0.58448523859698231</v>
      </c>
      <c r="AB38">
        <f t="shared" si="58"/>
        <v>155.70442452124931</v>
      </c>
      <c r="AC38">
        <f t="shared" si="27"/>
        <v>144.44360133088625</v>
      </c>
      <c r="AE38">
        <f t="shared" si="42"/>
        <v>0</v>
      </c>
      <c r="AF38">
        <f t="shared" si="43"/>
        <v>0</v>
      </c>
      <c r="AG38">
        <f t="shared" si="44"/>
        <v>-7.3060654824622793</v>
      </c>
      <c r="AH38">
        <f t="shared" si="45"/>
        <v>-679.30312739810586</v>
      </c>
      <c r="AI38">
        <f t="shared" si="46"/>
        <v>-686.60919288056812</v>
      </c>
      <c r="AJ38">
        <f t="shared" si="47"/>
        <v>11.260823190363055</v>
      </c>
      <c r="AK38">
        <f t="shared" si="59"/>
        <v>10.899309716487453</v>
      </c>
      <c r="AL38">
        <f t="shared" si="39"/>
        <v>-664.44905997371768</v>
      </c>
      <c r="AN38">
        <f t="shared" si="48"/>
        <v>0</v>
      </c>
      <c r="AO38">
        <f t="shared" si="49"/>
        <v>0</v>
      </c>
      <c r="AP38">
        <f t="shared" si="50"/>
        <v>-0.13837344929191978</v>
      </c>
      <c r="AQ38">
        <f t="shared" si="51"/>
        <v>-12.86568223053832</v>
      </c>
      <c r="AR38">
        <f t="shared" si="52"/>
        <v>-13.004055679830239</v>
      </c>
      <c r="AS38">
        <f t="shared" si="53"/>
        <v>0.21327470311583283</v>
      </c>
      <c r="AT38">
        <f t="shared" si="54"/>
        <v>0.20642780768822541</v>
      </c>
      <c r="AU38">
        <f t="shared" si="55"/>
        <v>-12.584353169026183</v>
      </c>
      <c r="AW38">
        <v>35</v>
      </c>
      <c r="AX38">
        <f>IF(Z38&gt;0, (R38*SUMPRODUCT(K38:$K$98, X38:$X$98)-K38*$AZ$3)/Z38, 0)</f>
        <v>247.12959676725703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2.5348699999999998E-2</v>
      </c>
      <c r="Q39" s="5">
        <f t="shared" si="60"/>
        <v>12.5</v>
      </c>
      <c r="R39">
        <f t="shared" si="40"/>
        <v>50000</v>
      </c>
      <c r="S39">
        <f t="shared" si="41"/>
        <v>236.24913735861102</v>
      </c>
      <c r="U39">
        <f t="shared" si="34"/>
        <v>2.5348699999999998E-2</v>
      </c>
      <c r="V39">
        <f t="shared" si="57"/>
        <v>0.01</v>
      </c>
      <c r="W39">
        <f t="shared" si="35"/>
        <v>0.58448523859698231</v>
      </c>
      <c r="X39">
        <f t="shared" si="36"/>
        <v>1.4815940967623325E-2</v>
      </c>
      <c r="Y39">
        <f t="shared" si="37"/>
        <v>5.8448523859698231E-3</v>
      </c>
      <c r="Z39">
        <f t="shared" si="38"/>
        <v>0.56382444524338915</v>
      </c>
      <c r="AB39">
        <f t="shared" si="58"/>
        <v>144.44360133088625</v>
      </c>
      <c r="AC39">
        <f t="shared" si="27"/>
        <v>133.20303881044811</v>
      </c>
      <c r="AE39">
        <f t="shared" si="42"/>
        <v>0</v>
      </c>
      <c r="AF39">
        <f t="shared" si="43"/>
        <v>0</v>
      </c>
      <c r="AG39">
        <f t="shared" si="44"/>
        <v>-7.0478055655423644</v>
      </c>
      <c r="AH39">
        <f t="shared" si="45"/>
        <v>-740.79704838116629</v>
      </c>
      <c r="AI39">
        <f t="shared" si="46"/>
        <v>-747.84485394670867</v>
      </c>
      <c r="AJ39">
        <f t="shared" si="47"/>
        <v>11.240562520438147</v>
      </c>
      <c r="AK39">
        <f t="shared" si="59"/>
        <v>10.111052093162039</v>
      </c>
      <c r="AL39">
        <f t="shared" si="39"/>
        <v>-726.49323933310848</v>
      </c>
      <c r="AN39">
        <f t="shared" si="48"/>
        <v>0</v>
      </c>
      <c r="AO39">
        <f t="shared" si="49"/>
        <v>0</v>
      </c>
      <c r="AP39">
        <f t="shared" si="50"/>
        <v>-0.11918047120083435</v>
      </c>
      <c r="AQ39">
        <f t="shared" si="51"/>
        <v>-12.527096621664594</v>
      </c>
      <c r="AR39">
        <f t="shared" si="52"/>
        <v>-12.646277092865429</v>
      </c>
      <c r="AS39">
        <f t="shared" si="53"/>
        <v>0.19008122816242351</v>
      </c>
      <c r="AT39">
        <f t="shared" si="54"/>
        <v>0.17098087363403311</v>
      </c>
      <c r="AU39">
        <f t="shared" si="55"/>
        <v>-12.285214991068973</v>
      </c>
      <c r="AW39">
        <v>36</v>
      </c>
      <c r="AX39">
        <f>IF(Z39&gt;0, (R39*SUMPRODUCT(K39:$K$98, X39:$X$98)-K39*$AZ$3)/Z39, 0)</f>
        <v>236.24913735861102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2.8197647999999999E-2</v>
      </c>
      <c r="Q40" s="5">
        <f t="shared" si="60"/>
        <v>12.5</v>
      </c>
      <c r="R40">
        <f t="shared" si="40"/>
        <v>50000</v>
      </c>
      <c r="S40">
        <f t="shared" si="41"/>
        <v>225.20692795687197</v>
      </c>
      <c r="U40">
        <f t="shared" si="34"/>
        <v>2.8197647999999999E-2</v>
      </c>
      <c r="V40">
        <f t="shared" si="57"/>
        <v>0.01</v>
      </c>
      <c r="W40">
        <f t="shared" si="35"/>
        <v>0.56382444524338915</v>
      </c>
      <c r="X40">
        <f t="shared" si="36"/>
        <v>1.5898523240768361E-2</v>
      </c>
      <c r="Y40">
        <f t="shared" si="37"/>
        <v>5.6382444524338913E-3</v>
      </c>
      <c r="Z40">
        <f t="shared" si="38"/>
        <v>0.54228767755018692</v>
      </c>
      <c r="AB40">
        <f t="shared" si="58"/>
        <v>133.20303881044811</v>
      </c>
      <c r="AC40">
        <f t="shared" si="27"/>
        <v>122.12694192994437</v>
      </c>
      <c r="AE40">
        <f t="shared" si="42"/>
        <v>0</v>
      </c>
      <c r="AF40">
        <f t="shared" si="43"/>
        <v>0</v>
      </c>
      <c r="AG40">
        <f t="shared" si="44"/>
        <v>-6.7785959693773368</v>
      </c>
      <c r="AH40">
        <f t="shared" si="45"/>
        <v>-794.92616203841806</v>
      </c>
      <c r="AI40">
        <f t="shared" si="46"/>
        <v>-801.70475800779536</v>
      </c>
      <c r="AJ40">
        <f t="shared" si="47"/>
        <v>11.076096880503741</v>
      </c>
      <c r="AK40">
        <f t="shared" si="59"/>
        <v>9.3242127167313686</v>
      </c>
      <c r="AL40">
        <f t="shared" si="39"/>
        <v>-781.30444841056021</v>
      </c>
      <c r="AN40">
        <f t="shared" si="48"/>
        <v>0</v>
      </c>
      <c r="AO40">
        <f t="shared" si="49"/>
        <v>0</v>
      </c>
      <c r="AP40">
        <f t="shared" si="50"/>
        <v>-0.10234647992270603</v>
      </c>
      <c r="AQ40">
        <f t="shared" si="51"/>
        <v>-12.002174912125943</v>
      </c>
      <c r="AR40">
        <f t="shared" si="52"/>
        <v>-12.104521392048648</v>
      </c>
      <c r="AS40">
        <f t="shared" si="53"/>
        <v>0.16723220149475176</v>
      </c>
      <c r="AT40">
        <f t="shared" si="54"/>
        <v>0.1407814175559495</v>
      </c>
      <c r="AU40">
        <f t="shared" si="55"/>
        <v>-11.796507772997947</v>
      </c>
      <c r="AW40">
        <v>37</v>
      </c>
      <c r="AX40">
        <f>IF(Z40&gt;0, (R40*SUMPRODUCT(K40:$K$98, X40:$X$98)-K40*$AZ$3)/Z40, 0)</f>
        <v>225.20692795687197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3.1331300999999999E-2</v>
      </c>
      <c r="Q41" s="5">
        <f t="shared" si="60"/>
        <v>12.5</v>
      </c>
      <c r="R41">
        <f t="shared" si="40"/>
        <v>50000</v>
      </c>
      <c r="S41">
        <f t="shared" si="41"/>
        <v>214.32165265591874</v>
      </c>
      <c r="U41">
        <f t="shared" si="34"/>
        <v>3.1331300999999999E-2</v>
      </c>
      <c r="V41">
        <f t="shared" si="57"/>
        <v>0.01</v>
      </c>
      <c r="W41">
        <f t="shared" si="35"/>
        <v>0.54228767755018692</v>
      </c>
      <c r="X41">
        <f t="shared" si="36"/>
        <v>1.6990578453915849E-2</v>
      </c>
      <c r="Y41">
        <f t="shared" si="37"/>
        <v>5.4228767755018694E-3</v>
      </c>
      <c r="Z41">
        <f t="shared" si="38"/>
        <v>0.51987422232076919</v>
      </c>
      <c r="AB41">
        <f t="shared" si="58"/>
        <v>122.12694192994437</v>
      </c>
      <c r="AC41">
        <f t="shared" si="27"/>
        <v>111.42030250099776</v>
      </c>
      <c r="AE41">
        <f t="shared" si="42"/>
        <v>0</v>
      </c>
      <c r="AF41">
        <f t="shared" si="43"/>
        <v>0</v>
      </c>
      <c r="AG41">
        <f t="shared" si="44"/>
        <v>-6.4984277790096145</v>
      </c>
      <c r="AH41">
        <f t="shared" si="45"/>
        <v>-849.5289226957924</v>
      </c>
      <c r="AI41">
        <f t="shared" si="46"/>
        <v>-856.02735047480201</v>
      </c>
      <c r="AJ41">
        <f t="shared" si="47"/>
        <v>10.706639428946602</v>
      </c>
      <c r="AK41">
        <f t="shared" si="59"/>
        <v>8.5488859350961057</v>
      </c>
      <c r="AL41">
        <f t="shared" si="39"/>
        <v>-836.77182511075932</v>
      </c>
      <c r="AN41">
        <f t="shared" si="48"/>
        <v>0</v>
      </c>
      <c r="AO41">
        <f t="shared" si="49"/>
        <v>0</v>
      </c>
      <c r="AP41">
        <f t="shared" si="50"/>
        <v>-8.7603898888151954E-2</v>
      </c>
      <c r="AQ41">
        <f t="shared" si="51"/>
        <v>-11.452315602674139</v>
      </c>
      <c r="AR41">
        <f t="shared" si="52"/>
        <v>-11.53991950156229</v>
      </c>
      <c r="AS41">
        <f t="shared" si="53"/>
        <v>0.14433388965173438</v>
      </c>
      <c r="AT41">
        <f t="shared" si="54"/>
        <v>0.11524568165296149</v>
      </c>
      <c r="AU41">
        <f t="shared" si="55"/>
        <v>-11.280339930257595</v>
      </c>
      <c r="AW41">
        <v>38</v>
      </c>
      <c r="AX41">
        <f>IF(Z41&gt;0, (R41*SUMPRODUCT(K41:$K$98, X41:$X$98)-K41*$AZ$3)/Z41, 0)</f>
        <v>214.32165265591874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3.466458E-2</v>
      </c>
      <c r="Q42" s="5">
        <f t="shared" si="60"/>
        <v>12.5</v>
      </c>
      <c r="R42">
        <f t="shared" si="40"/>
        <v>50000</v>
      </c>
      <c r="S42">
        <f t="shared" si="41"/>
        <v>203.61189554283669</v>
      </c>
      <c r="U42">
        <f t="shared" si="34"/>
        <v>3.466458E-2</v>
      </c>
      <c r="V42">
        <f t="shared" si="57"/>
        <v>0.01</v>
      </c>
      <c r="W42">
        <f t="shared" si="35"/>
        <v>0.51987422232076919</v>
      </c>
      <c r="X42">
        <f t="shared" si="36"/>
        <v>1.8021221569576088E-2</v>
      </c>
      <c r="Y42">
        <f t="shared" si="37"/>
        <v>5.198742223207692E-3</v>
      </c>
      <c r="Z42">
        <f t="shared" si="38"/>
        <v>0.49665425852798539</v>
      </c>
      <c r="AB42">
        <f t="shared" si="58"/>
        <v>111.42030250099776</v>
      </c>
      <c r="AC42">
        <f t="shared" si="27"/>
        <v>101.12471500830517</v>
      </c>
      <c r="AE42">
        <f t="shared" si="42"/>
        <v>0</v>
      </c>
      <c r="AF42">
        <f t="shared" si="43"/>
        <v>0</v>
      </c>
      <c r="AG42">
        <f t="shared" si="44"/>
        <v>-6.2081782315998177</v>
      </c>
      <c r="AH42">
        <f t="shared" si="45"/>
        <v>-901.06107847880446</v>
      </c>
      <c r="AI42">
        <f t="shared" si="46"/>
        <v>-907.26925671040431</v>
      </c>
      <c r="AJ42">
        <f t="shared" si="47"/>
        <v>10.29558749269259</v>
      </c>
      <c r="AK42">
        <f t="shared" si="59"/>
        <v>7.7994211750698446</v>
      </c>
      <c r="AL42">
        <f t="shared" si="39"/>
        <v>-889.17424804264192</v>
      </c>
      <c r="AN42">
        <f t="shared" si="48"/>
        <v>0</v>
      </c>
      <c r="AO42">
        <f t="shared" si="49"/>
        <v>0</v>
      </c>
      <c r="AP42">
        <f t="shared" si="50"/>
        <v>-7.4724203158884089E-2</v>
      </c>
      <c r="AQ42">
        <f t="shared" si="51"/>
        <v>-10.845544147572337</v>
      </c>
      <c r="AR42">
        <f t="shared" si="52"/>
        <v>-10.920268350731222</v>
      </c>
      <c r="AS42">
        <f t="shared" si="53"/>
        <v>0.12392195306637881</v>
      </c>
      <c r="AT42">
        <f t="shared" si="54"/>
        <v>9.3877061944053652E-2</v>
      </c>
      <c r="AU42">
        <f t="shared" si="55"/>
        <v>-10.702469335720791</v>
      </c>
      <c r="AW42">
        <v>39</v>
      </c>
      <c r="AX42">
        <f>IF(Z42&gt;0, (R42*SUMPRODUCT(K42:$K$98, X42:$X$98)-K42*$AZ$3)/Z42, 0)</f>
        <v>203.61189554283669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3.8375247000000001E-2</v>
      </c>
      <c r="Q43" s="5">
        <f t="shared" si="60"/>
        <v>12.5</v>
      </c>
      <c r="R43">
        <f t="shared" si="40"/>
        <v>50000</v>
      </c>
      <c r="S43">
        <f t="shared" si="41"/>
        <v>193.20029685456174</v>
      </c>
      <c r="U43">
        <f t="shared" si="34"/>
        <v>3.8375247000000001E-2</v>
      </c>
      <c r="V43">
        <f t="shared" si="57"/>
        <v>0.01</v>
      </c>
      <c r="W43">
        <f t="shared" si="35"/>
        <v>0.49665425852798539</v>
      </c>
      <c r="X43">
        <f t="shared" si="36"/>
        <v>1.9059229844613296E-2</v>
      </c>
      <c r="Y43">
        <f t="shared" si="37"/>
        <v>4.9665425852798541E-3</v>
      </c>
      <c r="Z43">
        <f t="shared" si="38"/>
        <v>0.47262848609809227</v>
      </c>
      <c r="AB43">
        <f t="shared" si="58"/>
        <v>101.12471500830517</v>
      </c>
      <c r="AC43">
        <f t="shared" si="27"/>
        <v>91.311963816073529</v>
      </c>
      <c r="AE43">
        <f t="shared" si="42"/>
        <v>0</v>
      </c>
      <c r="AF43">
        <f t="shared" si="43"/>
        <v>0</v>
      </c>
      <c r="AG43">
        <f t="shared" si="44"/>
        <v>-5.9078560762261532</v>
      </c>
      <c r="AH43">
        <f t="shared" si="45"/>
        <v>-952.96149223066482</v>
      </c>
      <c r="AI43">
        <f t="shared" si="46"/>
        <v>-958.86934830689097</v>
      </c>
      <c r="AJ43">
        <f t="shared" si="47"/>
        <v>9.8127511922316444</v>
      </c>
      <c r="AK43">
        <f t="shared" si="59"/>
        <v>7.0787300505813624</v>
      </c>
      <c r="AL43">
        <f t="shared" si="39"/>
        <v>-941.97786706407794</v>
      </c>
      <c r="AN43">
        <f t="shared" si="48"/>
        <v>0</v>
      </c>
      <c r="AO43">
        <f t="shared" si="49"/>
        <v>0</v>
      </c>
      <c r="AP43">
        <f t="shared" si="50"/>
        <v>-6.3490536941245429E-2</v>
      </c>
      <c r="AQ43">
        <f t="shared" si="51"/>
        <v>-10.241284832501275</v>
      </c>
      <c r="AR43">
        <f t="shared" si="52"/>
        <v>-10.30477536944252</v>
      </c>
      <c r="AS43">
        <f t="shared" si="53"/>
        <v>0.10545565667598437</v>
      </c>
      <c r="AT43">
        <f t="shared" si="54"/>
        <v>7.6073683240542062E-2</v>
      </c>
      <c r="AU43">
        <f t="shared" si="55"/>
        <v>-10.123246029525994</v>
      </c>
      <c r="AW43">
        <v>40</v>
      </c>
      <c r="AX43">
        <f>IF(Z43&gt;0, (R43*SUMPRODUCT(K43:$K$98, X43:$X$98)-K43*$AZ$3)/Z43, 0)</f>
        <v>193.20029685456174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4.2655799000000001E-2</v>
      </c>
      <c r="Q44" s="5">
        <f t="shared" si="60"/>
        <v>12.5</v>
      </c>
      <c r="R44">
        <f t="shared" si="40"/>
        <v>50000</v>
      </c>
      <c r="S44">
        <f t="shared" si="41"/>
        <v>183.12519711461445</v>
      </c>
      <c r="U44">
        <f t="shared" si="34"/>
        <v>4.2655799000000001E-2</v>
      </c>
      <c r="V44">
        <f t="shared" si="57"/>
        <v>0.01</v>
      </c>
      <c r="W44">
        <f t="shared" si="35"/>
        <v>0.47262848609809227</v>
      </c>
      <c r="X44">
        <f t="shared" si="36"/>
        <v>2.016034570467452E-2</v>
      </c>
      <c r="Y44">
        <f t="shared" si="37"/>
        <v>4.7262848609809227E-3</v>
      </c>
      <c r="Z44">
        <f t="shared" si="38"/>
        <v>0.44774185553243684</v>
      </c>
      <c r="AB44">
        <f t="shared" si="58"/>
        <v>91.311963816073529</v>
      </c>
      <c r="AC44">
        <f t="shared" si="27"/>
        <v>81.992815550840717</v>
      </c>
      <c r="AE44">
        <f t="shared" si="42"/>
        <v>0</v>
      </c>
      <c r="AF44">
        <f t="shared" si="43"/>
        <v>0</v>
      </c>
      <c r="AG44">
        <f t="shared" si="44"/>
        <v>-5.5967731941554604</v>
      </c>
      <c r="AH44">
        <f t="shared" si="45"/>
        <v>-1008.0172852337259</v>
      </c>
      <c r="AI44">
        <f t="shared" si="46"/>
        <v>-1013.6140584278814</v>
      </c>
      <c r="AJ44">
        <f t="shared" si="47"/>
        <v>9.3191482652328119</v>
      </c>
      <c r="AK44">
        <f t="shared" si="59"/>
        <v>6.3918374671251472</v>
      </c>
      <c r="AL44">
        <f t="shared" si="39"/>
        <v>-997.90307269552352</v>
      </c>
      <c r="AN44">
        <f t="shared" si="48"/>
        <v>0</v>
      </c>
      <c r="AO44">
        <f t="shared" si="49"/>
        <v>0</v>
      </c>
      <c r="AP44">
        <f t="shared" si="50"/>
        <v>-5.3703028562201015E-2</v>
      </c>
      <c r="AQ44">
        <f t="shared" si="51"/>
        <v>-9.6722842220280008</v>
      </c>
      <c r="AR44">
        <f t="shared" si="52"/>
        <v>-9.7259872505902027</v>
      </c>
      <c r="AS44">
        <f t="shared" si="53"/>
        <v>8.9420540747623234E-2</v>
      </c>
      <c r="AT44">
        <f t="shared" si="54"/>
        <v>6.133195292252068E-2</v>
      </c>
      <c r="AU44">
        <f t="shared" si="55"/>
        <v>-9.5752347569200591</v>
      </c>
      <c r="AW44">
        <v>41</v>
      </c>
      <c r="AX44">
        <f>IF(Z44&gt;0, (R44*SUMPRODUCT(K44:$K$98, X44:$X$98)-K44*$AZ$3)/Z44, 0)</f>
        <v>183.12519711461445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4.7231987000000003E-2</v>
      </c>
      <c r="Q45" s="5">
        <f t="shared" si="60"/>
        <v>12.5</v>
      </c>
      <c r="R45">
        <f t="shared" si="40"/>
        <v>50000</v>
      </c>
      <c r="S45">
        <f t="shared" si="41"/>
        <v>173.27878200547354</v>
      </c>
      <c r="U45">
        <f t="shared" si="34"/>
        <v>4.7231987000000003E-2</v>
      </c>
      <c r="V45">
        <f t="shared" si="57"/>
        <v>0.01</v>
      </c>
      <c r="W45">
        <f t="shared" si="35"/>
        <v>0.44774185553243684</v>
      </c>
      <c r="X45">
        <f t="shared" si="36"/>
        <v>2.1147737499863935E-2</v>
      </c>
      <c r="Y45">
        <f t="shared" si="37"/>
        <v>4.4774185553243685E-3</v>
      </c>
      <c r="Z45">
        <f t="shared" si="38"/>
        <v>0.42211669947724856</v>
      </c>
      <c r="AB45">
        <f t="shared" si="58"/>
        <v>81.992815550840717</v>
      </c>
      <c r="AC45">
        <f t="shared" si="27"/>
        <v>73.143867549588137</v>
      </c>
      <c r="AE45">
        <f t="shared" si="42"/>
        <v>0</v>
      </c>
      <c r="AF45">
        <f t="shared" si="43"/>
        <v>0</v>
      </c>
      <c r="AG45">
        <f t="shared" si="44"/>
        <v>-5.2764587434656072</v>
      </c>
      <c r="AH45">
        <f t="shared" si="45"/>
        <v>-1057.3868749931967</v>
      </c>
      <c r="AI45">
        <f t="shared" si="46"/>
        <v>-1062.6633337366623</v>
      </c>
      <c r="AJ45">
        <f t="shared" si="47"/>
        <v>8.8489480012525803</v>
      </c>
      <c r="AK45">
        <f t="shared" si="59"/>
        <v>5.739497088558851</v>
      </c>
      <c r="AL45">
        <f t="shared" si="39"/>
        <v>-1048.0748886468507</v>
      </c>
      <c r="AN45">
        <f t="shared" si="48"/>
        <v>0</v>
      </c>
      <c r="AO45">
        <f t="shared" si="49"/>
        <v>0</v>
      </c>
      <c r="AP45">
        <f t="shared" si="50"/>
        <v>-4.5204908508632589E-2</v>
      </c>
      <c r="AQ45">
        <f t="shared" si="51"/>
        <v>-9.0589312389660961</v>
      </c>
      <c r="AR45">
        <f t="shared" si="52"/>
        <v>-9.104136147474728</v>
      </c>
      <c r="AS45">
        <f t="shared" si="53"/>
        <v>7.581143040105294E-2</v>
      </c>
      <c r="AT45">
        <f t="shared" si="54"/>
        <v>4.9171888455524157E-2</v>
      </c>
      <c r="AU45">
        <f t="shared" si="55"/>
        <v>-8.9791528286181492</v>
      </c>
      <c r="AW45">
        <v>42</v>
      </c>
      <c r="AX45">
        <f>IF(Z45&gt;0, (R45*SUMPRODUCT(K45:$K$98, X45:$X$98)-K45*$AZ$3)/Z45, 0)</f>
        <v>173.27878200547354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5.2092880000000001E-2</v>
      </c>
      <c r="Q46" s="5">
        <f t="shared" si="60"/>
        <v>12.5</v>
      </c>
      <c r="R46">
        <f t="shared" si="40"/>
        <v>50000</v>
      </c>
      <c r="S46">
        <f t="shared" si="41"/>
        <v>163.725772556365</v>
      </c>
      <c r="U46">
        <f t="shared" si="34"/>
        <v>5.2092880000000001E-2</v>
      </c>
      <c r="V46">
        <f t="shared" si="57"/>
        <v>0.01</v>
      </c>
      <c r="W46">
        <f t="shared" si="35"/>
        <v>0.42211669947724856</v>
      </c>
      <c r="X46">
        <f t="shared" si="36"/>
        <v>2.1989274571864371E-2</v>
      </c>
      <c r="Y46">
        <f t="shared" si="37"/>
        <v>4.2211669947724859E-3</v>
      </c>
      <c r="Z46">
        <f t="shared" si="38"/>
        <v>0.39590625791061168</v>
      </c>
      <c r="AB46">
        <f t="shared" si="58"/>
        <v>73.143867549588137</v>
      </c>
      <c r="AC46">
        <f t="shared" si="27"/>
        <v>64.820057936314385</v>
      </c>
      <c r="AE46">
        <f t="shared" si="42"/>
        <v>0</v>
      </c>
      <c r="AF46">
        <f t="shared" si="43"/>
        <v>0</v>
      </c>
      <c r="AG46">
        <f t="shared" si="44"/>
        <v>-4.9488282238826464</v>
      </c>
      <c r="AH46">
        <f t="shared" si="45"/>
        <v>-1099.4637285932185</v>
      </c>
      <c r="AI46">
        <f t="shared" si="46"/>
        <v>-1104.4125568171012</v>
      </c>
      <c r="AJ46">
        <f t="shared" si="47"/>
        <v>8.3238096132737525</v>
      </c>
      <c r="AK46">
        <f t="shared" si="59"/>
        <v>5.1200707284711697</v>
      </c>
      <c r="AL46">
        <f t="shared" si="39"/>
        <v>-1090.9686764753562</v>
      </c>
      <c r="AN46">
        <f t="shared" si="48"/>
        <v>0</v>
      </c>
      <c r="AO46">
        <f t="shared" si="49"/>
        <v>0</v>
      </c>
      <c r="AP46">
        <f t="shared" si="50"/>
        <v>-3.7855362097495612E-2</v>
      </c>
      <c r="AQ46">
        <f t="shared" si="51"/>
        <v>-8.410192408397057</v>
      </c>
      <c r="AR46">
        <f t="shared" si="52"/>
        <v>-8.4480477704945525</v>
      </c>
      <c r="AS46">
        <f t="shared" si="53"/>
        <v>6.367180526097907E-2</v>
      </c>
      <c r="AT46">
        <f t="shared" si="54"/>
        <v>3.9165257435223609E-2</v>
      </c>
      <c r="AU46">
        <f t="shared" si="55"/>
        <v>-8.3452107077983495</v>
      </c>
      <c r="AW46">
        <v>43</v>
      </c>
      <c r="AX46">
        <f>IF(Z46&gt;0, (R46*SUMPRODUCT(K46:$K$98, X46:$X$98)-K46*$AZ$3)/Z46, 0)</f>
        <v>163.725772556365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5.7568810999999998E-2</v>
      </c>
      <c r="Q47" s="5">
        <f t="shared" si="60"/>
        <v>12.5</v>
      </c>
      <c r="R47">
        <f t="shared" si="40"/>
        <v>50000</v>
      </c>
      <c r="S47">
        <f t="shared" si="41"/>
        <v>154.58593580155917</v>
      </c>
      <c r="U47">
        <f t="shared" si="34"/>
        <v>5.7568810999999998E-2</v>
      </c>
      <c r="V47">
        <f t="shared" si="57"/>
        <v>0.01</v>
      </c>
      <c r="W47">
        <f t="shared" si="35"/>
        <v>0.39590625791061168</v>
      </c>
      <c r="X47">
        <f t="shared" si="36"/>
        <v>2.2791852535373257E-2</v>
      </c>
      <c r="Y47">
        <f t="shared" si="37"/>
        <v>3.9590625791061165E-3</v>
      </c>
      <c r="Z47">
        <f t="shared" si="38"/>
        <v>0.36915534279613232</v>
      </c>
      <c r="AB47">
        <f t="shared" si="58"/>
        <v>64.820057936314385</v>
      </c>
      <c r="AC47">
        <f t="shared" si="27"/>
        <v>57.066224122285483</v>
      </c>
      <c r="AE47">
        <f t="shared" si="42"/>
        <v>0</v>
      </c>
      <c r="AF47">
        <f t="shared" si="43"/>
        <v>0</v>
      </c>
      <c r="AG47">
        <f t="shared" si="44"/>
        <v>-4.6144417849516541</v>
      </c>
      <c r="AH47">
        <f t="shared" si="45"/>
        <v>-1139.592626768663</v>
      </c>
      <c r="AI47">
        <f t="shared" si="46"/>
        <v>-1144.2070685536146</v>
      </c>
      <c r="AJ47">
        <f t="shared" si="47"/>
        <v>7.7538338140289014</v>
      </c>
      <c r="AK47">
        <f t="shared" si="59"/>
        <v>4.537404055542007</v>
      </c>
      <c r="AL47">
        <f t="shared" si="39"/>
        <v>-1131.9158306840436</v>
      </c>
      <c r="AN47">
        <f t="shared" si="48"/>
        <v>0</v>
      </c>
      <c r="AO47">
        <f t="shared" si="49"/>
        <v>0</v>
      </c>
      <c r="AP47">
        <f t="shared" si="50"/>
        <v>-3.1515643116601218E-2</v>
      </c>
      <c r="AQ47">
        <f t="shared" si="51"/>
        <v>-7.7831720925974572</v>
      </c>
      <c r="AR47">
        <f t="shared" si="52"/>
        <v>-7.8146877357140578</v>
      </c>
      <c r="AS47">
        <f t="shared" si="53"/>
        <v>5.2957014229821936E-2</v>
      </c>
      <c r="AT47">
        <f t="shared" si="54"/>
        <v>3.0989492024067027E-2</v>
      </c>
      <c r="AU47">
        <f t="shared" si="55"/>
        <v>-7.7307412294601683</v>
      </c>
      <c r="AW47">
        <v>44</v>
      </c>
      <c r="AX47">
        <f>IF(Z47&gt;0, (R47*SUMPRODUCT(K47:$K$98, X47:$X$98)-K47*$AZ$3)/Z47, 0)</f>
        <v>154.58593580155917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6.3742958000000002E-2</v>
      </c>
      <c r="Q48" s="5">
        <f t="shared" si="60"/>
        <v>12.5</v>
      </c>
      <c r="R48">
        <f t="shared" si="40"/>
        <v>50000</v>
      </c>
      <c r="S48">
        <f t="shared" si="41"/>
        <v>145.84472692846882</v>
      </c>
      <c r="U48">
        <f t="shared" si="34"/>
        <v>6.3742958000000002E-2</v>
      </c>
      <c r="V48">
        <f t="shared" si="57"/>
        <v>0.01</v>
      </c>
      <c r="W48">
        <f t="shared" si="35"/>
        <v>0.36915534279613232</v>
      </c>
      <c r="X48">
        <f t="shared" si="36"/>
        <v>2.3531053511329465E-2</v>
      </c>
      <c r="Y48">
        <f t="shared" si="37"/>
        <v>3.6915534279613233E-3</v>
      </c>
      <c r="Z48">
        <f t="shared" si="38"/>
        <v>0.34193273585684153</v>
      </c>
      <c r="AB48">
        <f t="shared" si="58"/>
        <v>57.066224122285483</v>
      </c>
      <c r="AC48">
        <f t="shared" si="27"/>
        <v>49.869086488945314</v>
      </c>
      <c r="AE48">
        <f t="shared" si="42"/>
        <v>0</v>
      </c>
      <c r="AF48">
        <f t="shared" si="43"/>
        <v>0</v>
      </c>
      <c r="AG48">
        <f t="shared" si="44"/>
        <v>-4.2741591982105192</v>
      </c>
      <c r="AH48">
        <f t="shared" si="45"/>
        <v>-1176.5526755664732</v>
      </c>
      <c r="AI48">
        <f t="shared" si="46"/>
        <v>-1180.8268347646838</v>
      </c>
      <c r="AJ48">
        <f t="shared" si="47"/>
        <v>7.1971376333401693</v>
      </c>
      <c r="AK48">
        <f t="shared" si="59"/>
        <v>3.9946356885599843</v>
      </c>
      <c r="AL48">
        <f t="shared" si="39"/>
        <v>-1169.6350614427836</v>
      </c>
      <c r="AN48">
        <f t="shared" si="48"/>
        <v>0</v>
      </c>
      <c r="AO48">
        <f t="shared" si="49"/>
        <v>0</v>
      </c>
      <c r="AP48">
        <f t="shared" si="50"/>
        <v>-2.606391640170598E-2</v>
      </c>
      <c r="AQ48">
        <f t="shared" si="51"/>
        <v>-7.1746439840160718</v>
      </c>
      <c r="AR48">
        <f t="shared" si="52"/>
        <v>-7.2007079004177781</v>
      </c>
      <c r="AS48">
        <f t="shared" si="53"/>
        <v>4.3888302917094779E-2</v>
      </c>
      <c r="AT48">
        <f t="shared" si="54"/>
        <v>2.4359375917838828E-2</v>
      </c>
      <c r="AU48">
        <f t="shared" si="55"/>
        <v>-7.1324602215828437</v>
      </c>
      <c r="AW48">
        <v>45</v>
      </c>
      <c r="AX48">
        <f>IF(Z48&gt;0, (R48*SUMPRODUCT(K48:$K$98, X48:$X$98)-K48*$AZ$3)/Z48, 0)</f>
        <v>145.84472692846882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7.0809242999999994E-2</v>
      </c>
      <c r="Q49" s="5">
        <f t="shared" si="60"/>
        <v>12.5</v>
      </c>
      <c r="R49">
        <f t="shared" si="40"/>
        <v>50000</v>
      </c>
      <c r="S49">
        <f t="shared" si="41"/>
        <v>137.50395683709539</v>
      </c>
      <c r="U49">
        <f t="shared" si="34"/>
        <v>7.0809242999999994E-2</v>
      </c>
      <c r="V49">
        <f t="shared" si="57"/>
        <v>0.01</v>
      </c>
      <c r="W49">
        <f t="shared" si="35"/>
        <v>0.34193273585684153</v>
      </c>
      <c r="X49">
        <f t="shared" si="36"/>
        <v>2.4211998182941903E-2</v>
      </c>
      <c r="Y49">
        <f t="shared" si="37"/>
        <v>3.4193273585684152E-3</v>
      </c>
      <c r="Z49">
        <f t="shared" si="38"/>
        <v>0.31430141031533121</v>
      </c>
      <c r="AB49">
        <f t="shared" si="58"/>
        <v>49.869086488945314</v>
      </c>
      <c r="AC49">
        <f t="shared" si="27"/>
        <v>43.217687557837507</v>
      </c>
      <c r="AE49">
        <f t="shared" si="42"/>
        <v>0</v>
      </c>
      <c r="AF49">
        <f t="shared" si="43"/>
        <v>0</v>
      </c>
      <c r="AG49">
        <f t="shared" si="44"/>
        <v>-3.9287676289416402</v>
      </c>
      <c r="AH49">
        <f t="shared" si="45"/>
        <v>-1210.5999091470951</v>
      </c>
      <c r="AI49">
        <f t="shared" si="46"/>
        <v>-1214.5286767760367</v>
      </c>
      <c r="AJ49">
        <f t="shared" si="47"/>
        <v>6.6513989311078063</v>
      </c>
      <c r="AK49">
        <f t="shared" si="59"/>
        <v>3.4908360542261723</v>
      </c>
      <c r="AL49">
        <f t="shared" si="39"/>
        <v>-1204.3864417907027</v>
      </c>
      <c r="AN49">
        <f t="shared" si="48"/>
        <v>0</v>
      </c>
      <c r="AO49">
        <f t="shared" si="49"/>
        <v>0</v>
      </c>
      <c r="AP49">
        <f t="shared" si="50"/>
        <v>-2.1390813435418602E-2</v>
      </c>
      <c r="AQ49">
        <f t="shared" si="51"/>
        <v>-6.5913078215003003</v>
      </c>
      <c r="AR49">
        <f t="shared" si="52"/>
        <v>-6.6126986349357182</v>
      </c>
      <c r="AS49">
        <f t="shared" si="53"/>
        <v>3.6214621748499258E-2</v>
      </c>
      <c r="AT49">
        <f t="shared" si="54"/>
        <v>1.9006423851466243E-2</v>
      </c>
      <c r="AU49">
        <f t="shared" si="55"/>
        <v>-6.5574775893357531</v>
      </c>
      <c r="AW49">
        <v>46</v>
      </c>
      <c r="AX49">
        <f>IF(Z49&gt;0, (R49*SUMPRODUCT(K49:$K$98, X49:$X$98)-K49*$AZ$3)/Z49, 0)</f>
        <v>137.50395683709539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7.8963489999999997E-2</v>
      </c>
      <c r="Q50" s="5">
        <f t="shared" si="60"/>
        <v>12.5</v>
      </c>
      <c r="R50">
        <f t="shared" si="40"/>
        <v>50000</v>
      </c>
      <c r="S50">
        <f t="shared" si="41"/>
        <v>129.54374189499021</v>
      </c>
      <c r="U50">
        <f t="shared" si="34"/>
        <v>7.8963489999999997E-2</v>
      </c>
      <c r="V50">
        <f t="shared" si="57"/>
        <v>0.01</v>
      </c>
      <c r="W50">
        <f t="shared" si="35"/>
        <v>0.31430141031533121</v>
      </c>
      <c r="X50">
        <f t="shared" si="36"/>
        <v>2.481833627042055E-2</v>
      </c>
      <c r="Y50">
        <f t="shared" si="37"/>
        <v>3.1430141031533122E-3</v>
      </c>
      <c r="Z50">
        <f t="shared" si="38"/>
        <v>0.28634005994175732</v>
      </c>
      <c r="AB50">
        <f t="shared" si="58"/>
        <v>43.217687557837507</v>
      </c>
      <c r="AC50">
        <f t="shared" si="27"/>
        <v>37.093562819291037</v>
      </c>
      <c r="AE50">
        <f t="shared" si="42"/>
        <v>0</v>
      </c>
      <c r="AF50">
        <f t="shared" si="43"/>
        <v>0</v>
      </c>
      <c r="AG50">
        <f t="shared" si="44"/>
        <v>-3.5792507492719663</v>
      </c>
      <c r="AH50">
        <f t="shared" si="45"/>
        <v>-1240.9168135210275</v>
      </c>
      <c r="AI50">
        <f t="shared" si="46"/>
        <v>-1244.4960642702995</v>
      </c>
      <c r="AJ50">
        <f t="shared" si="47"/>
        <v>6.1241247385464703</v>
      </c>
      <c r="AK50">
        <f t="shared" si="59"/>
        <v>3.0252381290486259</v>
      </c>
      <c r="AL50">
        <f t="shared" si="39"/>
        <v>-1235.3467014027044</v>
      </c>
      <c r="AN50">
        <f t="shared" si="48"/>
        <v>0</v>
      </c>
      <c r="AO50">
        <f t="shared" si="49"/>
        <v>0</v>
      </c>
      <c r="AP50">
        <f t="shared" si="50"/>
        <v>-1.7399832159165064E-2</v>
      </c>
      <c r="AQ50">
        <f t="shared" si="51"/>
        <v>-6.0324760099983648</v>
      </c>
      <c r="AR50">
        <f t="shared" si="52"/>
        <v>-6.0498758421575296</v>
      </c>
      <c r="AS50">
        <f t="shared" si="53"/>
        <v>2.9771242652997607E-2</v>
      </c>
      <c r="AT50">
        <f t="shared" si="54"/>
        <v>1.4706607436670798E-2</v>
      </c>
      <c r="AU50">
        <f t="shared" si="55"/>
        <v>-6.005397992067862</v>
      </c>
      <c r="AW50">
        <v>47</v>
      </c>
      <c r="AX50">
        <f>IF(Z50&gt;0, (R50*SUMPRODUCT(K50:$K$98, X50:$X$98)-K50*$AZ$3)/Z50, 0)</f>
        <v>129.54374189499021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8.8363973999999998E-2</v>
      </c>
      <c r="Q51" s="5">
        <f t="shared" si="60"/>
        <v>12.5</v>
      </c>
      <c r="R51">
        <f t="shared" si="40"/>
        <v>50000</v>
      </c>
      <c r="S51">
        <f t="shared" si="41"/>
        <v>121.92611155565336</v>
      </c>
      <c r="U51">
        <f t="shared" si="34"/>
        <v>8.8363973999999998E-2</v>
      </c>
      <c r="V51">
        <f t="shared" si="57"/>
        <v>0.01</v>
      </c>
      <c r="W51">
        <f t="shared" si="35"/>
        <v>0.28634005994175732</v>
      </c>
      <c r="X51">
        <f t="shared" si="36"/>
        <v>2.5302145611851883E-2</v>
      </c>
      <c r="Y51">
        <f t="shared" si="37"/>
        <v>2.8634005994175732E-3</v>
      </c>
      <c r="Z51">
        <f t="shared" si="38"/>
        <v>0.25817451373048783</v>
      </c>
      <c r="AB51">
        <f t="shared" si="58"/>
        <v>37.093562819291037</v>
      </c>
      <c r="AC51">
        <f t="shared" si="27"/>
        <v>31.47821456193002</v>
      </c>
      <c r="AE51">
        <f t="shared" si="42"/>
        <v>0</v>
      </c>
      <c r="AF51">
        <f t="shared" si="43"/>
        <v>0</v>
      </c>
      <c r="AG51">
        <f t="shared" si="44"/>
        <v>-3.2271814216310979</v>
      </c>
      <c r="AH51">
        <f t="shared" si="45"/>
        <v>-1265.1072805925942</v>
      </c>
      <c r="AI51">
        <f t="shared" si="46"/>
        <v>-1268.3344620142252</v>
      </c>
      <c r="AJ51">
        <f t="shared" si="47"/>
        <v>5.6153482573610169</v>
      </c>
      <c r="AK51">
        <f t="shared" si="59"/>
        <v>2.596549397350373</v>
      </c>
      <c r="AL51">
        <f t="shared" si="39"/>
        <v>-1260.1225643595137</v>
      </c>
      <c r="AN51">
        <f t="shared" si="48"/>
        <v>0</v>
      </c>
      <c r="AO51">
        <f t="shared" si="49"/>
        <v>0</v>
      </c>
      <c r="AP51">
        <f t="shared" si="50"/>
        <v>-1.4007424572371951E-2</v>
      </c>
      <c r="AQ51">
        <f t="shared" si="51"/>
        <v>-5.4911368447029476</v>
      </c>
      <c r="AR51">
        <f t="shared" si="52"/>
        <v>-5.5051442692753199</v>
      </c>
      <c r="AS51">
        <f t="shared" si="53"/>
        <v>2.4373146993028279E-2</v>
      </c>
      <c r="AT51">
        <f t="shared" si="54"/>
        <v>1.1270196831215148E-2</v>
      </c>
      <c r="AU51">
        <f t="shared" si="55"/>
        <v>-5.4695009254510758</v>
      </c>
      <c r="AW51">
        <v>48</v>
      </c>
      <c r="AX51">
        <f>IF(Z51&gt;0, (R51*SUMPRODUCT(K51:$K$98, X51:$X$98)-K51*$AZ$3)/Z51, 0)</f>
        <v>121.92611155565336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9.9562517000000003E-2</v>
      </c>
      <c r="Q52" s="5">
        <f t="shared" si="60"/>
        <v>12.5</v>
      </c>
      <c r="R52">
        <f t="shared" si="40"/>
        <v>50000</v>
      </c>
      <c r="S52">
        <f t="shared" si="41"/>
        <v>114.66228302071157</v>
      </c>
      <c r="U52">
        <f t="shared" si="34"/>
        <v>9.9562517000000003E-2</v>
      </c>
      <c r="V52">
        <f t="shared" si="57"/>
        <v>0.01</v>
      </c>
      <c r="W52">
        <f t="shared" si="35"/>
        <v>0.25817451373048783</v>
      </c>
      <c r="X52">
        <f t="shared" si="36"/>
        <v>2.5704504412258428E-2</v>
      </c>
      <c r="Y52">
        <f t="shared" si="37"/>
        <v>2.5817451373048783E-3</v>
      </c>
      <c r="Z52">
        <f t="shared" si="38"/>
        <v>0.22988826418092451</v>
      </c>
      <c r="AB52">
        <f t="shared" si="58"/>
        <v>31.47821456193002</v>
      </c>
      <c r="AC52">
        <f t="shared" si="27"/>
        <v>26.359513210653276</v>
      </c>
      <c r="AE52">
        <f t="shared" si="42"/>
        <v>0</v>
      </c>
      <c r="AF52">
        <f t="shared" si="43"/>
        <v>0</v>
      </c>
      <c r="AG52">
        <f t="shared" si="44"/>
        <v>-2.8736033022615564</v>
      </c>
      <c r="AH52">
        <f t="shared" si="45"/>
        <v>-1285.2252206129215</v>
      </c>
      <c r="AI52">
        <f t="shared" si="46"/>
        <v>-1288.0988239151829</v>
      </c>
      <c r="AJ52">
        <f t="shared" si="47"/>
        <v>5.1187013512767443</v>
      </c>
      <c r="AK52">
        <f t="shared" si="59"/>
        <v>2.2034750193351016</v>
      </c>
      <c r="AL52">
        <f t="shared" si="39"/>
        <v>-1280.776647544571</v>
      </c>
      <c r="AN52">
        <f t="shared" si="48"/>
        <v>0</v>
      </c>
      <c r="AO52">
        <f t="shared" si="49"/>
        <v>0</v>
      </c>
      <c r="AP52">
        <f t="shared" si="50"/>
        <v>-1.1136371321013598E-2</v>
      </c>
      <c r="AQ52">
        <f t="shared" si="51"/>
        <v>-4.9807658825464287</v>
      </c>
      <c r="AR52">
        <f t="shared" si="52"/>
        <v>-4.9919022538674422</v>
      </c>
      <c r="AS52">
        <f t="shared" si="53"/>
        <v>1.9837031396897867E-2</v>
      </c>
      <c r="AT52">
        <f t="shared" si="54"/>
        <v>8.5393540550921139E-3</v>
      </c>
      <c r="AU52">
        <f t="shared" si="55"/>
        <v>-4.9635258684154522</v>
      </c>
      <c r="AW52">
        <v>49</v>
      </c>
      <c r="AX52">
        <f>IF(Z52&gt;0, (R52*SUMPRODUCT(K52:$K$98, X52:$X$98)-K52*$AZ$3)/Z52, 0)</f>
        <v>114.66228302071157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0.11247831899999999</v>
      </c>
      <c r="Q53" s="5">
        <f t="shared" si="60"/>
        <v>12.5</v>
      </c>
      <c r="R53">
        <f t="shared" si="40"/>
        <v>50000</v>
      </c>
      <c r="S53">
        <f t="shared" si="41"/>
        <v>107.62440219601307</v>
      </c>
      <c r="U53">
        <f t="shared" si="34"/>
        <v>0.11247831899999999</v>
      </c>
      <c r="V53">
        <f t="shared" si="57"/>
        <v>0.01</v>
      </c>
      <c r="W53">
        <f t="shared" si="35"/>
        <v>0.22988826418092451</v>
      </c>
      <c r="X53">
        <f t="shared" si="36"/>
        <v>2.58574455128983E-2</v>
      </c>
      <c r="Y53">
        <f t="shared" si="37"/>
        <v>2.298882641809245E-3</v>
      </c>
      <c r="Z53">
        <f t="shared" si="38"/>
        <v>0.20173193602621695</v>
      </c>
      <c r="AB53">
        <f t="shared" si="58"/>
        <v>26.359513210653276</v>
      </c>
      <c r="AC53">
        <f t="shared" si="27"/>
        <v>21.711279018665952</v>
      </c>
      <c r="AE53">
        <f t="shared" si="42"/>
        <v>0</v>
      </c>
      <c r="AF53">
        <f t="shared" si="43"/>
        <v>0</v>
      </c>
      <c r="AG53">
        <f t="shared" si="44"/>
        <v>-2.5216492003277118</v>
      </c>
      <c r="AH53">
        <f t="shared" si="45"/>
        <v>-1292.8722756449149</v>
      </c>
      <c r="AI53">
        <f t="shared" si="46"/>
        <v>-1295.3939248452425</v>
      </c>
      <c r="AJ53">
        <f t="shared" si="47"/>
        <v>4.6482341919873242</v>
      </c>
      <c r="AK53">
        <f t="shared" si="59"/>
        <v>1.8451659247457295</v>
      </c>
      <c r="AL53">
        <f t="shared" si="39"/>
        <v>-1288.9005247285095</v>
      </c>
      <c r="AN53">
        <f t="shared" si="48"/>
        <v>0</v>
      </c>
      <c r="AO53">
        <f t="shared" si="49"/>
        <v>0</v>
      </c>
      <c r="AP53">
        <f t="shared" si="50"/>
        <v>-8.725363644514322E-3</v>
      </c>
      <c r="AQ53">
        <f t="shared" si="51"/>
        <v>-4.4735725926693526</v>
      </c>
      <c r="AR53">
        <f t="shared" si="52"/>
        <v>-4.4822979563138663</v>
      </c>
      <c r="AS53">
        <f t="shared" si="53"/>
        <v>1.6083733464862512E-2</v>
      </c>
      <c r="AT53">
        <f t="shared" si="54"/>
        <v>6.3846088011689835E-3</v>
      </c>
      <c r="AU53">
        <f t="shared" si="55"/>
        <v>-4.4598296140478348</v>
      </c>
      <c r="AW53">
        <v>50</v>
      </c>
      <c r="AX53">
        <f>IF(Z53&gt;0, (R53*SUMPRODUCT(K53:$K$98, X53:$X$98)-K53*$AZ$3)/Z53, 0)</f>
        <v>107.62440219601307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0.127310056</v>
      </c>
      <c r="Q54" s="5">
        <f t="shared" si="60"/>
        <v>12.5</v>
      </c>
      <c r="R54">
        <f t="shared" si="40"/>
        <v>50000</v>
      </c>
      <c r="S54">
        <f t="shared" si="41"/>
        <v>100.75502422991755</v>
      </c>
      <c r="U54">
        <f t="shared" si="34"/>
        <v>0.127310056</v>
      </c>
      <c r="V54">
        <f t="shared" si="57"/>
        <v>0.01</v>
      </c>
      <c r="W54">
        <f t="shared" si="35"/>
        <v>0.20173193602621695</v>
      </c>
      <c r="X54">
        <f t="shared" si="36"/>
        <v>2.5682504072486099E-2</v>
      </c>
      <c r="Y54">
        <f t="shared" si="37"/>
        <v>2.0173193602621695E-3</v>
      </c>
      <c r="Z54">
        <f t="shared" si="38"/>
        <v>0.17403211259346868</v>
      </c>
      <c r="AB54">
        <f t="shared" si="58"/>
        <v>21.711279018665952</v>
      </c>
      <c r="AC54">
        <f t="shared" si="27"/>
        <v>17.534609721138676</v>
      </c>
      <c r="AE54">
        <f t="shared" si="42"/>
        <v>0</v>
      </c>
      <c r="AF54">
        <f t="shared" si="43"/>
        <v>0</v>
      </c>
      <c r="AG54">
        <f t="shared" si="44"/>
        <v>-2.1754014074183585</v>
      </c>
      <c r="AH54">
        <f t="shared" si="45"/>
        <v>-1284.125203624305</v>
      </c>
      <c r="AI54">
        <f t="shared" si="46"/>
        <v>-1286.3006050317233</v>
      </c>
      <c r="AJ54">
        <f t="shared" si="47"/>
        <v>4.1766692975272761</v>
      </c>
      <c r="AK54">
        <f t="shared" si="59"/>
        <v>1.5197895313066168</v>
      </c>
      <c r="AL54">
        <f t="shared" si="39"/>
        <v>-1280.6041462028895</v>
      </c>
      <c r="AN54">
        <f t="shared" si="48"/>
        <v>0</v>
      </c>
      <c r="AO54">
        <f t="shared" si="49"/>
        <v>0</v>
      </c>
      <c r="AP54">
        <f t="shared" si="50"/>
        <v>-6.7207888159515148E-3</v>
      </c>
      <c r="AQ54">
        <f t="shared" si="51"/>
        <v>-3.9672376221552947</v>
      </c>
      <c r="AR54">
        <f t="shared" si="52"/>
        <v>-3.973958410971246</v>
      </c>
      <c r="AS54">
        <f t="shared" si="53"/>
        <v>1.2903601242063118E-2</v>
      </c>
      <c r="AT54">
        <f t="shared" si="54"/>
        <v>4.6953102309183993E-3</v>
      </c>
      <c r="AU54">
        <f t="shared" si="55"/>
        <v>-3.9563594994982649</v>
      </c>
      <c r="AW54">
        <v>51</v>
      </c>
      <c r="AX54">
        <f>IF(Z54&gt;0, (R54*SUMPRODUCT(K54:$K$98, X54:$X$98)-K54*$AZ$3)/Z54, 0)</f>
        <v>100.75502422991755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0.144442719</v>
      </c>
      <c r="Q55" s="5">
        <f t="shared" si="60"/>
        <v>12.5</v>
      </c>
      <c r="R55">
        <f t="shared" si="40"/>
        <v>50000</v>
      </c>
      <c r="S55">
        <f t="shared" si="41"/>
        <v>93.99984406317796</v>
      </c>
      <c r="U55">
        <f t="shared" si="34"/>
        <v>0.144442719</v>
      </c>
      <c r="V55">
        <f t="shared" si="57"/>
        <v>0.01</v>
      </c>
      <c r="W55">
        <f t="shared" si="35"/>
        <v>0.17403211259346868</v>
      </c>
      <c r="X55">
        <f t="shared" si="36"/>
        <v>2.5137671536314757E-2</v>
      </c>
      <c r="Y55">
        <f t="shared" si="37"/>
        <v>1.7403211259346869E-3</v>
      </c>
      <c r="Z55">
        <f t="shared" si="38"/>
        <v>0.14715411993121924</v>
      </c>
      <c r="AB55">
        <f t="shared" si="58"/>
        <v>17.534609721138676</v>
      </c>
      <c r="AC55">
        <f t="shared" si="27"/>
        <v>13.832464326788797</v>
      </c>
      <c r="AE55">
        <f t="shared" si="42"/>
        <v>0</v>
      </c>
      <c r="AF55">
        <f t="shared" si="43"/>
        <v>0</v>
      </c>
      <c r="AG55">
        <f t="shared" si="44"/>
        <v>-1.8394264991402405</v>
      </c>
      <c r="AH55">
        <f t="shared" si="45"/>
        <v>-1256.8835768157378</v>
      </c>
      <c r="AI55">
        <f t="shared" si="46"/>
        <v>-1258.723003314878</v>
      </c>
      <c r="AJ55">
        <f t="shared" si="47"/>
        <v>3.7021453943498788</v>
      </c>
      <c r="AK55">
        <f t="shared" si="59"/>
        <v>1.2274226804797075</v>
      </c>
      <c r="AL55">
        <f t="shared" si="39"/>
        <v>-1253.7934352400484</v>
      </c>
      <c r="AN55">
        <f t="shared" si="48"/>
        <v>0</v>
      </c>
      <c r="AO55">
        <f t="shared" si="49"/>
        <v>0</v>
      </c>
      <c r="AP55">
        <f t="shared" si="50"/>
        <v>-5.0739392119564034E-3</v>
      </c>
      <c r="AQ55">
        <f t="shared" si="51"/>
        <v>-3.467032180002954</v>
      </c>
      <c r="AR55">
        <f t="shared" si="52"/>
        <v>-3.4721061192149105</v>
      </c>
      <c r="AS55">
        <f t="shared" si="53"/>
        <v>1.021212899430101E-2</v>
      </c>
      <c r="AT55">
        <f t="shared" si="54"/>
        <v>3.3857661999767688E-3</v>
      </c>
      <c r="AU55">
        <f t="shared" si="55"/>
        <v>-3.4585082240206328</v>
      </c>
      <c r="AW55">
        <v>52</v>
      </c>
      <c r="AX55">
        <f>IF(Z55&gt;0, (R55*SUMPRODUCT(K55:$K$98, X55:$X$98)-K55*$AZ$3)/Z55, 0)</f>
        <v>93.99984406317796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0.163598735</v>
      </c>
      <c r="Q56" s="5">
        <f t="shared" si="60"/>
        <v>12.5</v>
      </c>
      <c r="R56">
        <f t="shared" si="40"/>
        <v>50000</v>
      </c>
      <c r="S56">
        <f t="shared" si="41"/>
        <v>87.182513049663925</v>
      </c>
      <c r="U56">
        <f t="shared" si="34"/>
        <v>0.163598735</v>
      </c>
      <c r="V56">
        <f t="shared" si="57"/>
        <v>0.01</v>
      </c>
      <c r="W56">
        <f t="shared" si="35"/>
        <v>0.14715411993121924</v>
      </c>
      <c r="X56">
        <f t="shared" si="36"/>
        <v>2.4074227870785753E-2</v>
      </c>
      <c r="Y56">
        <f t="shared" si="37"/>
        <v>1.4715411993121924E-3</v>
      </c>
      <c r="Z56">
        <f t="shared" si="38"/>
        <v>0.12160835086112129</v>
      </c>
      <c r="AB56">
        <f t="shared" si="58"/>
        <v>13.832464326788797</v>
      </c>
      <c r="AC56">
        <f t="shared" si="27"/>
        <v>10.602121635897817</v>
      </c>
      <c r="AE56">
        <f t="shared" si="42"/>
        <v>0</v>
      </c>
      <c r="AF56">
        <f t="shared" si="43"/>
        <v>0</v>
      </c>
      <c r="AG56">
        <f t="shared" si="44"/>
        <v>-1.5201043857640162</v>
      </c>
      <c r="AH56">
        <f t="shared" si="45"/>
        <v>-1203.7113935392877</v>
      </c>
      <c r="AI56">
        <f t="shared" si="46"/>
        <v>-1205.2314979250516</v>
      </c>
      <c r="AJ56">
        <f t="shared" si="47"/>
        <v>3.2303426908909803</v>
      </c>
      <c r="AK56">
        <f t="shared" si="59"/>
        <v>0.96827250287521582</v>
      </c>
      <c r="AL56">
        <f t="shared" si="39"/>
        <v>-1201.0328827312856</v>
      </c>
      <c r="AN56">
        <f t="shared" si="48"/>
        <v>0</v>
      </c>
      <c r="AO56">
        <f t="shared" si="49"/>
        <v>0</v>
      </c>
      <c r="AP56">
        <f t="shared" si="50"/>
        <v>-3.7438480207981025E-3</v>
      </c>
      <c r="AQ56">
        <f t="shared" si="51"/>
        <v>-2.9646072733677302</v>
      </c>
      <c r="AR56">
        <f t="shared" si="52"/>
        <v>-2.9683511213885279</v>
      </c>
      <c r="AS56">
        <f t="shared" si="53"/>
        <v>7.9559747363753056E-3</v>
      </c>
      <c r="AT56">
        <f t="shared" si="54"/>
        <v>2.3847474735497302E-3</v>
      </c>
      <c r="AU56">
        <f t="shared" si="55"/>
        <v>-2.9580103991786033</v>
      </c>
      <c r="AW56">
        <v>53</v>
      </c>
      <c r="AX56">
        <f>IF(Z56&gt;0, (R56*SUMPRODUCT(K56:$K$98, X56:$X$98)-K56*$AZ$3)/Z56, 0)</f>
        <v>87.182513049663925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0.184919743</v>
      </c>
      <c r="Q57" s="5">
        <f t="shared" si="60"/>
        <v>12.5</v>
      </c>
      <c r="R57">
        <f t="shared" si="40"/>
        <v>50000</v>
      </c>
      <c r="S57">
        <f t="shared" si="41"/>
        <v>80.168385286917768</v>
      </c>
      <c r="U57">
        <f t="shared" si="34"/>
        <v>0.184919743</v>
      </c>
      <c r="V57">
        <f t="shared" si="57"/>
        <v>0.01</v>
      </c>
      <c r="W57">
        <f t="shared" si="35"/>
        <v>0.12160835086112129</v>
      </c>
      <c r="X57">
        <f t="shared" si="36"/>
        <v>2.2487784987892376E-2</v>
      </c>
      <c r="Y57">
        <f t="shared" si="37"/>
        <v>1.216083508611213E-3</v>
      </c>
      <c r="Z57">
        <f t="shared" si="38"/>
        <v>9.7904482364617698E-2</v>
      </c>
      <c r="AB57">
        <f t="shared" si="58"/>
        <v>10.602121635897817</v>
      </c>
      <c r="AC57">
        <f t="shared" si="27"/>
        <v>7.8488442635229179</v>
      </c>
      <c r="AE57">
        <f t="shared" si="42"/>
        <v>0</v>
      </c>
      <c r="AF57">
        <f t="shared" si="43"/>
        <v>0</v>
      </c>
      <c r="AG57">
        <f t="shared" si="44"/>
        <v>-1.2238060295577213</v>
      </c>
      <c r="AH57">
        <f t="shared" si="45"/>
        <v>-1124.3892493946189</v>
      </c>
      <c r="AI57">
        <f t="shared" si="46"/>
        <v>-1125.6130554241765</v>
      </c>
      <c r="AJ57">
        <f t="shared" si="47"/>
        <v>2.7532773723748987</v>
      </c>
      <c r="AK57">
        <f t="shared" si="59"/>
        <v>0.74214851451284725</v>
      </c>
      <c r="AL57">
        <f t="shared" si="39"/>
        <v>-1122.1176295372888</v>
      </c>
      <c r="AN57">
        <f t="shared" si="48"/>
        <v>0</v>
      </c>
      <c r="AO57">
        <f t="shared" si="49"/>
        <v>0</v>
      </c>
      <c r="AP57">
        <f t="shared" si="50"/>
        <v>-2.6911590417438192E-3</v>
      </c>
      <c r="AQ57">
        <f t="shared" si="51"/>
        <v>-2.4725407637037273</v>
      </c>
      <c r="AR57">
        <f t="shared" si="52"/>
        <v>-2.4752319227454711</v>
      </c>
      <c r="AS57">
        <f t="shared" si="53"/>
        <v>6.0544785007907989E-3</v>
      </c>
      <c r="AT57">
        <f t="shared" si="54"/>
        <v>1.6319903946459453E-3</v>
      </c>
      <c r="AU57">
        <f t="shared" si="55"/>
        <v>-2.4675454538500348</v>
      </c>
      <c r="AW57">
        <v>54</v>
      </c>
      <c r="AX57">
        <f>IF(Z57&gt;0, (R57*SUMPRODUCT(K57:$K$98, X57:$X$98)-K57*$AZ$3)/Z57, 0)</f>
        <v>80.168385286917768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0.20818995500000001</v>
      </c>
      <c r="Q58" s="5">
        <f t="shared" si="60"/>
        <v>12.5</v>
      </c>
      <c r="R58">
        <f t="shared" si="40"/>
        <v>50000</v>
      </c>
      <c r="S58">
        <f t="shared" si="41"/>
        <v>72.70439045137438</v>
      </c>
      <c r="U58">
        <f t="shared" si="34"/>
        <v>0.20818995500000001</v>
      </c>
      <c r="V58">
        <f t="shared" si="57"/>
        <v>0.01</v>
      </c>
      <c r="W58">
        <f t="shared" si="35"/>
        <v>9.7904482364617698E-2</v>
      </c>
      <c r="X58">
        <f t="shared" si="36"/>
        <v>2.0382729777788051E-2</v>
      </c>
      <c r="Y58">
        <f t="shared" si="37"/>
        <v>9.7904482364617696E-4</v>
      </c>
      <c r="Z58">
        <f t="shared" si="38"/>
        <v>7.6542707763183462E-2</v>
      </c>
      <c r="AB58">
        <f t="shared" si="58"/>
        <v>7.8488442635229179</v>
      </c>
      <c r="AC58">
        <f t="shared" si="27"/>
        <v>5.564990911419935</v>
      </c>
      <c r="AE58">
        <f t="shared" si="42"/>
        <v>0</v>
      </c>
      <c r="AF58">
        <f t="shared" si="43"/>
        <v>0</v>
      </c>
      <c r="AG58">
        <f t="shared" si="44"/>
        <v>-0.95678384703979324</v>
      </c>
      <c r="AH58">
        <f t="shared" si="45"/>
        <v>-1019.1364888894026</v>
      </c>
      <c r="AI58">
        <f t="shared" si="46"/>
        <v>-1020.0932727364424</v>
      </c>
      <c r="AJ58">
        <f t="shared" si="47"/>
        <v>2.2838533521029829</v>
      </c>
      <c r="AK58">
        <f t="shared" si="59"/>
        <v>0.5494190984466043</v>
      </c>
      <c r="AL58">
        <f t="shared" si="39"/>
        <v>-1017.2600002858928</v>
      </c>
      <c r="AN58">
        <f t="shared" si="48"/>
        <v>0</v>
      </c>
      <c r="AO58">
        <f t="shared" si="49"/>
        <v>0</v>
      </c>
      <c r="AP58">
        <f t="shared" si="50"/>
        <v>-1.8785492602927602E-3</v>
      </c>
      <c r="AQ58">
        <f t="shared" si="51"/>
        <v>-2.0009724278517456</v>
      </c>
      <c r="AR58">
        <f t="shared" si="52"/>
        <v>-2.002850977112038</v>
      </c>
      <c r="AS58">
        <f t="shared" si="53"/>
        <v>4.4841173254378339E-3</v>
      </c>
      <c r="AT58">
        <f t="shared" si="54"/>
        <v>1.0787293746344544E-3</v>
      </c>
      <c r="AU58">
        <f t="shared" si="55"/>
        <v>-1.9972881304119658</v>
      </c>
      <c r="AW58">
        <v>55</v>
      </c>
      <c r="AX58">
        <f>IF(Z58&gt;0, (R58*SUMPRODUCT(K58:$K$98, X58:$X$98)-K58*$AZ$3)/Z58, 0)</f>
        <v>72.70439045137438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0.23376965099999999</v>
      </c>
      <c r="Q59" s="5">
        <f t="shared" si="60"/>
        <v>12.5</v>
      </c>
      <c r="R59">
        <f t="shared" si="40"/>
        <v>50000</v>
      </c>
      <c r="S59">
        <f t="shared" si="41"/>
        <v>64.482320422076484</v>
      </c>
      <c r="U59">
        <f t="shared" si="34"/>
        <v>0.23376965099999999</v>
      </c>
      <c r="V59">
        <f t="shared" si="57"/>
        <v>0.01</v>
      </c>
      <c r="W59">
        <f t="shared" si="35"/>
        <v>7.6542707763183462E-2</v>
      </c>
      <c r="X59">
        <f t="shared" si="36"/>
        <v>1.7893362080394389E-2</v>
      </c>
      <c r="Y59">
        <f t="shared" si="37"/>
        <v>7.6542707763183461E-4</v>
      </c>
      <c r="Z59">
        <f t="shared" si="38"/>
        <v>5.7883918605157236E-2</v>
      </c>
      <c r="AB59">
        <f t="shared" si="58"/>
        <v>5.564990911419935</v>
      </c>
      <c r="AC59">
        <f t="shared" si="27"/>
        <v>3.7324893867831435</v>
      </c>
      <c r="AE59">
        <f t="shared" si="42"/>
        <v>0</v>
      </c>
      <c r="AF59">
        <f t="shared" si="43"/>
        <v>0</v>
      </c>
      <c r="AG59">
        <f t="shared" si="44"/>
        <v>-0.72354898256446543</v>
      </c>
      <c r="AH59">
        <f t="shared" si="45"/>
        <v>-894.66810401971941</v>
      </c>
      <c r="AI59">
        <f t="shared" si="46"/>
        <v>-895.39165300228387</v>
      </c>
      <c r="AJ59">
        <f t="shared" si="47"/>
        <v>1.8325015246367915</v>
      </c>
      <c r="AK59">
        <f t="shared" si="59"/>
        <v>0.38954936379939548</v>
      </c>
      <c r="AL59">
        <f t="shared" si="39"/>
        <v>-893.16960211384776</v>
      </c>
      <c r="AN59">
        <f t="shared" si="48"/>
        <v>0</v>
      </c>
      <c r="AO59">
        <f t="shared" si="49"/>
        <v>0</v>
      </c>
      <c r="AP59">
        <f t="shared" si="50"/>
        <v>-1.2684071095757908E-3</v>
      </c>
      <c r="AQ59">
        <f t="shared" si="51"/>
        <v>-1.5683850177319525</v>
      </c>
      <c r="AR59">
        <f t="shared" si="52"/>
        <v>-1.5696534248415281</v>
      </c>
      <c r="AS59">
        <f t="shared" si="53"/>
        <v>3.2124403712373282E-3</v>
      </c>
      <c r="AT59">
        <f t="shared" si="54"/>
        <v>6.828938945123268E-4</v>
      </c>
      <c r="AU59">
        <f t="shared" si="55"/>
        <v>-1.5657580905757786</v>
      </c>
      <c r="AW59">
        <v>56</v>
      </c>
      <c r="AX59">
        <f>IF(Z59&gt;0, (R59*SUMPRODUCT(K59:$K$98, X59:$X$98)-K59*$AZ$3)/Z59, 0)</f>
        <v>64.482320422076484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0.26254478799999997</v>
      </c>
      <c r="Q60" s="5">
        <f t="shared" si="60"/>
        <v>12.5</v>
      </c>
      <c r="R60">
        <f t="shared" si="40"/>
        <v>50000</v>
      </c>
      <c r="S60">
        <f t="shared" si="41"/>
        <v>54.966446079927749</v>
      </c>
      <c r="U60">
        <f t="shared" si="34"/>
        <v>0.26254478799999997</v>
      </c>
      <c r="V60">
        <f t="shared" si="57"/>
        <v>0.01</v>
      </c>
      <c r="W60">
        <f t="shared" si="35"/>
        <v>5.7883918605157236E-2</v>
      </c>
      <c r="X60">
        <f t="shared" si="36"/>
        <v>1.519712113880026E-2</v>
      </c>
      <c r="Y60">
        <f t="shared" si="37"/>
        <v>5.7883918605157242E-4</v>
      </c>
      <c r="Z60">
        <f t="shared" si="38"/>
        <v>4.2107958280305405E-2</v>
      </c>
      <c r="AB60">
        <f t="shared" si="58"/>
        <v>3.7324893867831435</v>
      </c>
      <c r="AC60">
        <f t="shared" si="27"/>
        <v>2.3145248183502543</v>
      </c>
      <c r="AE60">
        <f t="shared" si="42"/>
        <v>0</v>
      </c>
      <c r="AF60">
        <f t="shared" si="43"/>
        <v>0</v>
      </c>
      <c r="AG60">
        <f t="shared" si="44"/>
        <v>-0.52634947850381752</v>
      </c>
      <c r="AH60">
        <f t="shared" si="45"/>
        <v>-759.85605694001299</v>
      </c>
      <c r="AI60">
        <f t="shared" si="46"/>
        <v>-760.38240641851678</v>
      </c>
      <c r="AJ60">
        <f t="shared" si="47"/>
        <v>1.4179645684328892</v>
      </c>
      <c r="AK60">
        <f t="shared" si="59"/>
        <v>0.26127425707482005</v>
      </c>
      <c r="AL60">
        <f t="shared" si="39"/>
        <v>-758.70316759300908</v>
      </c>
      <c r="AN60">
        <f t="shared" si="48"/>
        <v>0</v>
      </c>
      <c r="AO60">
        <f t="shared" si="49"/>
        <v>0</v>
      </c>
      <c r="AP60">
        <f t="shared" si="50"/>
        <v>-8.2384764535603939E-4</v>
      </c>
      <c r="AQ60">
        <f t="shared" si="51"/>
        <v>-1.1893345560045312</v>
      </c>
      <c r="AR60">
        <f t="shared" si="52"/>
        <v>-1.1901584036498871</v>
      </c>
      <c r="AS60">
        <f t="shared" si="53"/>
        <v>2.2194128019702329E-3</v>
      </c>
      <c r="AT60">
        <f t="shared" si="54"/>
        <v>4.089491683265301E-4</v>
      </c>
      <c r="AU60">
        <f t="shared" si="55"/>
        <v>-1.1875300416795904</v>
      </c>
      <c r="AW60">
        <v>57</v>
      </c>
      <c r="AX60">
        <f>IF(Z60&gt;0, (R60*SUMPRODUCT(K60:$K$98, X60:$X$98)-K60*$AZ$3)/Z60, 0)</f>
        <v>54.966446079927749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0.29488324999999999</v>
      </c>
      <c r="Q61" s="5">
        <f t="shared" si="60"/>
        <v>12.5</v>
      </c>
      <c r="R61">
        <f t="shared" si="40"/>
        <v>50000</v>
      </c>
      <c r="S61">
        <f t="shared" si="41"/>
        <v>43.030287354001331</v>
      </c>
      <c r="U61">
        <f t="shared" si="34"/>
        <v>0.29488324999999999</v>
      </c>
      <c r="V61">
        <f t="shared" si="57"/>
        <v>0.01</v>
      </c>
      <c r="W61">
        <f t="shared" si="35"/>
        <v>4.2107958280305405E-2</v>
      </c>
      <c r="X61">
        <f t="shared" si="36"/>
        <v>1.2416931588560868E-2</v>
      </c>
      <c r="Y61">
        <f t="shared" si="37"/>
        <v>4.2107958280305407E-4</v>
      </c>
      <c r="Z61">
        <f t="shared" si="38"/>
        <v>2.9269947108941485E-2</v>
      </c>
      <c r="AB61">
        <f t="shared" si="58"/>
        <v>2.3145248183502543</v>
      </c>
      <c r="AC61">
        <f t="shared" si="27"/>
        <v>1.2594942349341727</v>
      </c>
      <c r="AE61">
        <f t="shared" si="42"/>
        <v>0</v>
      </c>
      <c r="AF61">
        <f t="shared" si="43"/>
        <v>0</v>
      </c>
      <c r="AG61">
        <f t="shared" si="44"/>
        <v>-0.36587433886176857</v>
      </c>
      <c r="AH61">
        <f t="shared" si="45"/>
        <v>-620.84657942804336</v>
      </c>
      <c r="AI61">
        <f t="shared" si="46"/>
        <v>-621.21245376690513</v>
      </c>
      <c r="AJ61">
        <f t="shared" si="47"/>
        <v>1.0550305834160816</v>
      </c>
      <c r="AK61">
        <f t="shared" si="59"/>
        <v>0.16201673728451782</v>
      </c>
      <c r="AL61">
        <f t="shared" si="39"/>
        <v>-619.99540644620458</v>
      </c>
      <c r="AN61">
        <f t="shared" si="48"/>
        <v>0</v>
      </c>
      <c r="AO61">
        <f t="shared" si="49"/>
        <v>0</v>
      </c>
      <c r="AP61">
        <f t="shared" si="50"/>
        <v>-5.113127658348596E-4</v>
      </c>
      <c r="AQ61">
        <f t="shared" si="51"/>
        <v>-0.86763882559798666</v>
      </c>
      <c r="AR61">
        <f t="shared" si="52"/>
        <v>-0.86815013836382149</v>
      </c>
      <c r="AS61">
        <f t="shared" si="53"/>
        <v>1.4744149789926993E-3</v>
      </c>
      <c r="AT61">
        <f t="shared" si="54"/>
        <v>2.2641988588269091E-4</v>
      </c>
      <c r="AU61">
        <f t="shared" si="55"/>
        <v>-0.86644930349894622</v>
      </c>
      <c r="AW61">
        <v>58</v>
      </c>
      <c r="AX61">
        <f>IF(Z61&gt;0, (R61*SUMPRODUCT(K61:$K$98, X61:$X$98)-K61*$AZ$3)/Z61, 0)</f>
        <v>43.030287354001331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0.33135349400000003</v>
      </c>
      <c r="Q62" s="5">
        <f t="shared" si="60"/>
        <v>12.5</v>
      </c>
      <c r="R62">
        <f t="shared" si="40"/>
        <v>50000</v>
      </c>
      <c r="S62">
        <f t="shared" si="41"/>
        <v>26.546068724357578</v>
      </c>
      <c r="U62">
        <f t="shared" si="34"/>
        <v>0.33135349400000003</v>
      </c>
      <c r="V62">
        <f t="shared" si="57"/>
        <v>0.01</v>
      </c>
      <c r="W62">
        <f t="shared" si="35"/>
        <v>2.9269947108941485E-2</v>
      </c>
      <c r="X62">
        <f t="shared" si="36"/>
        <v>9.6986992437429597E-3</v>
      </c>
      <c r="Y62">
        <f t="shared" si="37"/>
        <v>2.9269947108941487E-4</v>
      </c>
      <c r="Z62">
        <f t="shared" si="38"/>
        <v>1.9278548394109109E-2</v>
      </c>
      <c r="AB62">
        <f t="shared" si="58"/>
        <v>1.2594942349341727</v>
      </c>
      <c r="AC62">
        <f t="shared" si="27"/>
        <v>0.51176967057587386</v>
      </c>
      <c r="AE62">
        <f t="shared" si="42"/>
        <v>0</v>
      </c>
      <c r="AF62">
        <f t="shared" si="43"/>
        <v>0</v>
      </c>
      <c r="AG62">
        <f t="shared" si="44"/>
        <v>-0.24098185492636387</v>
      </c>
      <c r="AH62">
        <f t="shared" si="45"/>
        <v>-484.93496218714796</v>
      </c>
      <c r="AI62">
        <f t="shared" si="46"/>
        <v>-485.17594404207432</v>
      </c>
      <c r="AJ62">
        <f t="shared" si="47"/>
        <v>0.74772456435829882</v>
      </c>
      <c r="AK62">
        <f t="shared" si="59"/>
        <v>8.8164596445392096E-2</v>
      </c>
      <c r="AL62">
        <f t="shared" si="39"/>
        <v>-484.34005488127065</v>
      </c>
      <c r="AN62">
        <f t="shared" si="48"/>
        <v>0</v>
      </c>
      <c r="AO62">
        <f t="shared" si="49"/>
        <v>0</v>
      </c>
      <c r="AP62">
        <f t="shared" si="50"/>
        <v>-3.0069139883064859E-4</v>
      </c>
      <c r="AQ62">
        <f t="shared" si="51"/>
        <v>-0.60509025530780192</v>
      </c>
      <c r="AR62">
        <f t="shared" si="52"/>
        <v>-0.60539094670663252</v>
      </c>
      <c r="AS62">
        <f t="shared" si="53"/>
        <v>9.3299283991998556E-4</v>
      </c>
      <c r="AT62">
        <f t="shared" si="54"/>
        <v>1.1000967620821602E-4</v>
      </c>
      <c r="AU62">
        <f t="shared" si="55"/>
        <v>-0.60434794419050442</v>
      </c>
      <c r="AW62">
        <v>59</v>
      </c>
      <c r="AX62">
        <f>IF(Z62&gt;0, (R62*SUMPRODUCT(K62:$K$98, X62:$X$98)-K62*$AZ$3)/Z62, 0)</f>
        <v>26.546068724357578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0.37075063600000002</v>
      </c>
      <c r="Q63" s="5">
        <f t="shared" si="60"/>
        <v>12.5</v>
      </c>
      <c r="R63">
        <f t="shared" si="40"/>
        <v>50000</v>
      </c>
      <c r="S63">
        <f t="shared" si="41"/>
        <v>1.1514036244337804</v>
      </c>
      <c r="U63">
        <f t="shared" si="34"/>
        <v>0.37075063600000002</v>
      </c>
      <c r="V63">
        <f t="shared" si="57"/>
        <v>0.01</v>
      </c>
      <c r="W63">
        <f t="shared" si="35"/>
        <v>1.9278548394109109E-2</v>
      </c>
      <c r="X63">
        <f t="shared" si="36"/>
        <v>7.1475340782727317E-3</v>
      </c>
      <c r="Y63">
        <f t="shared" si="37"/>
        <v>1.9278548394109109E-4</v>
      </c>
      <c r="Z63">
        <f t="shared" si="38"/>
        <v>1.1938228831895286E-2</v>
      </c>
      <c r="AB63">
        <f t="shared" si="58"/>
        <v>0.51176967057587386</v>
      </c>
      <c r="AC63">
        <f t="shared" si="27"/>
        <v>1.3745719946364088E-2</v>
      </c>
      <c r="AE63">
        <f t="shared" si="42"/>
        <v>0</v>
      </c>
      <c r="AF63">
        <f t="shared" si="43"/>
        <v>0</v>
      </c>
      <c r="AG63">
        <f t="shared" si="44"/>
        <v>-0.14922786039869107</v>
      </c>
      <c r="AH63">
        <f t="shared" si="45"/>
        <v>-357.37670391363656</v>
      </c>
      <c r="AI63">
        <f t="shared" si="46"/>
        <v>-357.52593177403526</v>
      </c>
      <c r="AJ63">
        <f t="shared" si="47"/>
        <v>0.49802395062950977</v>
      </c>
      <c r="AK63">
        <f t="shared" si="59"/>
        <v>3.5823876940311174E-2</v>
      </c>
      <c r="AL63">
        <f t="shared" si="39"/>
        <v>-356.99208394646547</v>
      </c>
      <c r="AN63">
        <f t="shared" si="48"/>
        <v>0</v>
      </c>
      <c r="AO63">
        <f t="shared" si="49"/>
        <v>0</v>
      </c>
      <c r="AP63">
        <f t="shared" si="50"/>
        <v>-1.6625264061263342E-4</v>
      </c>
      <c r="AQ63">
        <f t="shared" si="51"/>
        <v>-0.39814831198640221</v>
      </c>
      <c r="AR63">
        <f t="shared" si="52"/>
        <v>-0.39831456462701487</v>
      </c>
      <c r="AS63">
        <f t="shared" si="53"/>
        <v>5.5484141271798352E-4</v>
      </c>
      <c r="AT63">
        <f t="shared" si="54"/>
        <v>3.9910872690908059E-5</v>
      </c>
      <c r="AU63">
        <f t="shared" si="55"/>
        <v>-0.39771981234160603</v>
      </c>
      <c r="AW63">
        <v>60</v>
      </c>
      <c r="AX63">
        <f>IF(Z63&gt;0, (R63*SUMPRODUCT(K63:$K$98, X63:$X$98)-K63*$AZ$3)/Z63, 0)</f>
        <v>1.1514036244337804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0.411916369</v>
      </c>
      <c r="Q64" s="5">
        <f t="shared" si="60"/>
        <v>12.5</v>
      </c>
      <c r="R64">
        <f t="shared" si="40"/>
        <v>50000</v>
      </c>
      <c r="S64">
        <f t="shared" si="41"/>
        <v>-41.848332946649329</v>
      </c>
      <c r="U64">
        <f t="shared" si="34"/>
        <v>0.411916369</v>
      </c>
      <c r="V64">
        <f t="shared" si="57"/>
        <v>0.01</v>
      </c>
      <c r="W64">
        <f t="shared" si="35"/>
        <v>1.1938228831895286E-2</v>
      </c>
      <c r="X64">
        <f t="shared" si="36"/>
        <v>4.9175518727254171E-3</v>
      </c>
      <c r="Y64">
        <f t="shared" si="37"/>
        <v>1.1938228831895286E-4</v>
      </c>
      <c r="Z64">
        <f t="shared" si="38"/>
        <v>6.9012946708509153E-3</v>
      </c>
      <c r="AB64">
        <f t="shared" si="58"/>
        <v>1.3745719946364088E-2</v>
      </c>
      <c r="AC64">
        <f t="shared" si="27"/>
        <v>-0.28880767714870581</v>
      </c>
      <c r="AE64">
        <f t="shared" si="42"/>
        <v>0</v>
      </c>
      <c r="AF64">
        <f t="shared" si="43"/>
        <v>0</v>
      </c>
      <c r="AG64">
        <f t="shared" si="44"/>
        <v>-8.6266183385636436E-2</v>
      </c>
      <c r="AH64">
        <f t="shared" si="45"/>
        <v>-245.87759363627086</v>
      </c>
      <c r="AI64">
        <f t="shared" si="46"/>
        <v>-245.96385981965651</v>
      </c>
      <c r="AJ64">
        <f t="shared" si="47"/>
        <v>0.3025533970950699</v>
      </c>
      <c r="AK64">
        <f t="shared" si="59"/>
        <v>9.6220039624548626E-4</v>
      </c>
      <c r="AL64">
        <f t="shared" si="39"/>
        <v>-245.66034422216518</v>
      </c>
      <c r="AN64">
        <f t="shared" si="48"/>
        <v>0</v>
      </c>
      <c r="AO64">
        <f t="shared" si="49"/>
        <v>0</v>
      </c>
      <c r="AP64">
        <f t="shared" si="50"/>
        <v>-8.5810651918472486E-5</v>
      </c>
      <c r="AQ64">
        <f t="shared" si="51"/>
        <v>-0.24457922877792104</v>
      </c>
      <c r="AR64">
        <f t="shared" si="52"/>
        <v>-0.24466503942983953</v>
      </c>
      <c r="AS64">
        <f t="shared" si="53"/>
        <v>3.0095575376062395E-4</v>
      </c>
      <c r="AT64">
        <f t="shared" si="54"/>
        <v>9.5711946486536422E-7</v>
      </c>
      <c r="AU64">
        <f t="shared" si="55"/>
        <v>-0.24436312655661405</v>
      </c>
      <c r="AW64">
        <v>61</v>
      </c>
      <c r="AX64">
        <f>IF(Z64&gt;0, (R64*SUMPRODUCT(K64:$K$98, X64:$X$98)-K64*$AZ$3)/Z64, 0)</f>
        <v>-41.848332946649329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0.41929138799999999</v>
      </c>
      <c r="Q65" s="5">
        <f t="shared" si="60"/>
        <v>12.5</v>
      </c>
      <c r="R65">
        <f t="shared" si="40"/>
        <v>50000</v>
      </c>
      <c r="S65">
        <f t="shared" si="41"/>
        <v>-113.75389321425141</v>
      </c>
      <c r="U65">
        <f t="shared" si="34"/>
        <v>0.41929138799999999</v>
      </c>
      <c r="V65">
        <f t="shared" si="57"/>
        <v>0.01</v>
      </c>
      <c r="W65">
        <f t="shared" si="35"/>
        <v>6.9012946708509153E-3</v>
      </c>
      <c r="X65">
        <f t="shared" si="36"/>
        <v>2.8936534215380835E-3</v>
      </c>
      <c r="Y65">
        <f t="shared" si="37"/>
        <v>6.9012946708509149E-5</v>
      </c>
      <c r="Z65">
        <f t="shared" si="38"/>
        <v>3.9386283026043222E-3</v>
      </c>
      <c r="AB65">
        <f t="shared" si="58"/>
        <v>-0.28880767714870581</v>
      </c>
      <c r="AC65">
        <f t="shared" si="27"/>
        <v>-0.44803430334508032</v>
      </c>
      <c r="AE65">
        <f t="shared" si="42"/>
        <v>0</v>
      </c>
      <c r="AF65">
        <f t="shared" si="43"/>
        <v>0</v>
      </c>
      <c r="AG65">
        <f t="shared" si="44"/>
        <v>-4.9232853782554029E-2</v>
      </c>
      <c r="AH65">
        <f t="shared" si="45"/>
        <v>-144.68267107690417</v>
      </c>
      <c r="AI65">
        <f t="shared" si="46"/>
        <v>-144.73190393068671</v>
      </c>
      <c r="AJ65">
        <f t="shared" si="47"/>
        <v>0.15922662619637451</v>
      </c>
      <c r="AK65">
        <f t="shared" si="59"/>
        <v>-2.021653740040941E-2</v>
      </c>
      <c r="AL65">
        <f t="shared" si="39"/>
        <v>-144.59289384189074</v>
      </c>
      <c r="AN65">
        <f t="shared" si="48"/>
        <v>0</v>
      </c>
      <c r="AO65">
        <f t="shared" si="49"/>
        <v>0</v>
      </c>
      <c r="AP65">
        <f t="shared" si="50"/>
        <v>-4.3725783974291578E-5</v>
      </c>
      <c r="AQ65">
        <f t="shared" si="51"/>
        <v>-0.12849881195743282</v>
      </c>
      <c r="AR65">
        <f t="shared" si="52"/>
        <v>-0.12854253774140711</v>
      </c>
      <c r="AS65">
        <f t="shared" si="53"/>
        <v>1.4141591488415985E-4</v>
      </c>
      <c r="AT65">
        <f t="shared" si="54"/>
        <v>-1.7955163659266352E-5</v>
      </c>
      <c r="AU65">
        <f t="shared" si="55"/>
        <v>-0.12841907699018221</v>
      </c>
      <c r="AW65">
        <v>62</v>
      </c>
      <c r="AX65">
        <f>IF(Z65&gt;0, (R65*SUMPRODUCT(K65:$K$98, X65:$X$98)-K65*$AZ$3)/Z65, 0)</f>
        <v>-113.75389321425141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0.42725776900000001</v>
      </c>
      <c r="Q66" s="5">
        <f t="shared" si="60"/>
        <v>12.5</v>
      </c>
      <c r="R66">
        <f t="shared" si="40"/>
        <v>50000</v>
      </c>
      <c r="S66">
        <f t="shared" si="41"/>
        <v>-225.73457092538857</v>
      </c>
      <c r="U66">
        <f t="shared" si="34"/>
        <v>0.42725776900000001</v>
      </c>
      <c r="V66">
        <f t="shared" si="57"/>
        <v>0.01</v>
      </c>
      <c r="W66">
        <f t="shared" si="35"/>
        <v>3.9386283026043222E-3</v>
      </c>
      <c r="X66">
        <f t="shared" si="36"/>
        <v>1.6828095414909796E-3</v>
      </c>
      <c r="Y66">
        <f t="shared" si="37"/>
        <v>3.938628302604322E-5</v>
      </c>
      <c r="Z66">
        <f t="shared" si="38"/>
        <v>2.2164324780872993E-3</v>
      </c>
      <c r="AB66">
        <f t="shared" si="58"/>
        <v>-0.44803430334508032</v>
      </c>
      <c r="AC66">
        <f t="shared" si="27"/>
        <v>-0.5003254344261322</v>
      </c>
      <c r="AE66">
        <f t="shared" si="42"/>
        <v>0</v>
      </c>
      <c r="AF66">
        <f t="shared" si="43"/>
        <v>0</v>
      </c>
      <c r="AG66">
        <f t="shared" si="44"/>
        <v>-2.7705405976091241E-2</v>
      </c>
      <c r="AH66">
        <f t="shared" si="45"/>
        <v>-84.140477074548983</v>
      </c>
      <c r="AI66">
        <f t="shared" si="46"/>
        <v>-84.168182480525076</v>
      </c>
      <c r="AJ66">
        <f t="shared" si="47"/>
        <v>5.2291131081051878E-2</v>
      </c>
      <c r="AK66">
        <f t="shared" si="59"/>
        <v>-3.1362401234155624E-2</v>
      </c>
      <c r="AL66">
        <f t="shared" si="39"/>
        <v>-84.147253750678189</v>
      </c>
      <c r="AN66">
        <f t="shared" si="48"/>
        <v>0</v>
      </c>
      <c r="AO66">
        <f t="shared" si="49"/>
        <v>0</v>
      </c>
      <c r="AP66">
        <f t="shared" si="50"/>
        <v>-2.1969951094568647E-5</v>
      </c>
      <c r="AQ66">
        <f t="shared" si="51"/>
        <v>-6.6722074673684906E-2</v>
      </c>
      <c r="AR66">
        <f t="shared" si="52"/>
        <v>-6.6744044624779467E-2</v>
      </c>
      <c r="AS66">
        <f t="shared" si="53"/>
        <v>4.146604433523876E-5</v>
      </c>
      <c r="AT66">
        <f t="shared" si="54"/>
        <v>-2.4869890804604945E-5</v>
      </c>
      <c r="AU66">
        <f t="shared" si="55"/>
        <v>-6.672744847124884E-2</v>
      </c>
      <c r="AW66">
        <v>63</v>
      </c>
      <c r="AX66">
        <f>IF(Z66&gt;0, (R66*SUMPRODUCT(K66:$K$98, X66:$X$98)-K66*$AZ$3)/Z66, 0)</f>
        <v>-225.73457092538857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1">$C$6</f>
        <v>50000</v>
      </c>
      <c r="S67">
        <f t="shared" ref="S67:S98" si="62">AX67</f>
        <v>-406.4140568783767</v>
      </c>
      <c r="U67">
        <f t="shared" si="34"/>
        <v>0.43603590599999997</v>
      </c>
      <c r="V67">
        <f t="shared" si="57"/>
        <v>0.01</v>
      </c>
      <c r="W67">
        <f t="shared" si="35"/>
        <v>2.2164324780872993E-3</v>
      </c>
      <c r="X67">
        <f t="shared" si="36"/>
        <v>9.6644414367062065E-4</v>
      </c>
      <c r="Y67">
        <f t="shared" si="37"/>
        <v>2.2164324780872992E-5</v>
      </c>
      <c r="Z67">
        <f t="shared" si="38"/>
        <v>1.2278240096358056E-3</v>
      </c>
      <c r="AB67">
        <f t="shared" si="58"/>
        <v>-0.5003254344261322</v>
      </c>
      <c r="AC67">
        <f t="shared" si="27"/>
        <v>-0.49900493688876285</v>
      </c>
      <c r="AE67">
        <f t="shared" ref="AE67:AE98" si="63">$Z67*O67</f>
        <v>0</v>
      </c>
      <c r="AF67">
        <f t="shared" ref="AF67:AF98" si="64">-$Z67*P67</f>
        <v>0</v>
      </c>
      <c r="AG67">
        <f t="shared" ref="AG67:AG98" si="65">-$Z67*Q67</f>
        <v>-1.534780012044757E-2</v>
      </c>
      <c r="AH67">
        <f t="shared" ref="AH67:AH98" si="66">-X67*R67</f>
        <v>-48.322207183531035</v>
      </c>
      <c r="AI67">
        <f t="shared" ref="AI67:AI98" si="67">SUM(AE67:AH67)</f>
        <v>-48.337554983651479</v>
      </c>
      <c r="AJ67">
        <f t="shared" ref="AJ67:AJ98" si="68">AB67-AC67</f>
        <v>-1.3204975373693473E-3</v>
      </c>
      <c r="AK67">
        <f t="shared" si="59"/>
        <v>-3.5022780409829257E-2</v>
      </c>
      <c r="AL67">
        <f t="shared" si="39"/>
        <v>-48.373898261598683</v>
      </c>
      <c r="AN67">
        <f t="shared" ref="AN67:AN98" si="69">AE67*$K67</f>
        <v>0</v>
      </c>
      <c r="AO67">
        <f t="shared" ref="AO67:AO98" si="70">AF67*$K67</f>
        <v>0</v>
      </c>
      <c r="AP67">
        <f t="shared" ref="AP67:AP98" si="71">AG67*$K67</f>
        <v>-1.086657504761342E-5</v>
      </c>
      <c r="AQ67">
        <f t="shared" ref="AQ67:AQ98" si="72">AH67*$K67</f>
        <v>-3.4213169751056899E-2</v>
      </c>
      <c r="AR67">
        <f t="shared" ref="AR67:AR98" si="73">AI67*$K67</f>
        <v>-3.4224036326104511E-2</v>
      </c>
      <c r="AS67">
        <f t="shared" ref="AS67:AS98" si="74">AJ67*$K67</f>
        <v>-9.3494086953187831E-7</v>
      </c>
      <c r="AT67">
        <f t="shared" ref="AT67:AT98" si="75">AK67*$K67</f>
        <v>-2.4796887417921124E-5</v>
      </c>
      <c r="AU67">
        <f t="shared" ref="AU67:AU98" si="76">AL67*$K67</f>
        <v>-3.4249768154391964E-2</v>
      </c>
      <c r="AW67">
        <v>64</v>
      </c>
      <c r="AX67">
        <f>IF(Z67&gt;0, (R67*SUMPRODUCT(K67:$K$98, X67:$X$98)-K67*$AZ$3)/Z67, 0)</f>
        <v>-406.4140568783767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77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0.445743585</v>
      </c>
      <c r="Q68" s="5">
        <f t="shared" si="60"/>
        <v>12.5</v>
      </c>
      <c r="R68">
        <f t="shared" si="61"/>
        <v>50000</v>
      </c>
      <c r="S68">
        <f t="shared" si="62"/>
        <v>-707.01838642997893</v>
      </c>
      <c r="U68">
        <f t="shared" si="34"/>
        <v>0.445743585</v>
      </c>
      <c r="V68">
        <f t="shared" ref="V68:V98" si="78">$C$10</f>
        <v>0.01</v>
      </c>
      <c r="W68">
        <f t="shared" si="35"/>
        <v>1.2278240096358056E-3</v>
      </c>
      <c r="X68">
        <f t="shared" si="36"/>
        <v>5.4729467580413849E-4</v>
      </c>
      <c r="Y68">
        <f t="shared" si="37"/>
        <v>1.2278240096358056E-5</v>
      </c>
      <c r="Z68">
        <f t="shared" si="38"/>
        <v>6.6825109373530903E-4</v>
      </c>
      <c r="AB68">
        <f t="shared" ref="AB68:AB98" si="79">AC67</f>
        <v>-0.49900493688876285</v>
      </c>
      <c r="AC68">
        <f t="shared" ref="AC68:AC98" si="80">S68*Z68</f>
        <v>-0.4724658100228068</v>
      </c>
      <c r="AE68">
        <f t="shared" si="63"/>
        <v>0</v>
      </c>
      <c r="AF68">
        <f t="shared" si="64"/>
        <v>0</v>
      </c>
      <c r="AG68">
        <f t="shared" si="65"/>
        <v>-8.3531386716913635E-3</v>
      </c>
      <c r="AH68">
        <f t="shared" si="66"/>
        <v>-27.364733790206923</v>
      </c>
      <c r="AI68">
        <f t="shared" si="67"/>
        <v>-27.373086928878614</v>
      </c>
      <c r="AJ68">
        <f t="shared" si="68"/>
        <v>-2.6539126865956053E-2</v>
      </c>
      <c r="AK68">
        <f t="shared" ref="AK68:AK98" si="81">G68*SUM(AB68:AB68, AE68:AF68)</f>
        <v>-3.4930345582213404E-2</v>
      </c>
      <c r="AL68">
        <f t="shared" si="39"/>
        <v>-27.434556401326784</v>
      </c>
      <c r="AN68">
        <f t="shared" si="69"/>
        <v>0</v>
      </c>
      <c r="AO68">
        <f t="shared" si="70"/>
        <v>0</v>
      </c>
      <c r="AP68">
        <f t="shared" si="71"/>
        <v>-5.2805385524486909E-6</v>
      </c>
      <c r="AQ68">
        <f t="shared" si="72"/>
        <v>-1.7298950422838393E-2</v>
      </c>
      <c r="AR68">
        <f t="shared" si="73"/>
        <v>-1.7304230961390842E-2</v>
      </c>
      <c r="AS68">
        <f t="shared" si="74"/>
        <v>-1.6777032930022182E-5</v>
      </c>
      <c r="AT68">
        <f t="shared" si="75"/>
        <v>-2.2081644247369547E-5</v>
      </c>
      <c r="AU68">
        <f t="shared" si="76"/>
        <v>-1.7343089638568236E-2</v>
      </c>
      <c r="AW68">
        <v>65</v>
      </c>
      <c r="AX68">
        <f>IF(Z68&gt;0, (R68*SUMPRODUCT(K68:$K$98, X68:$X$98)-K68*$AZ$3)/Z68, 0)</f>
        <v>-707.01838642997893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7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0.45538508599999999</v>
      </c>
      <c r="Q69" s="5">
        <f t="shared" ref="Q69:Q98" si="82">$C$8</f>
        <v>12.5</v>
      </c>
      <c r="R69">
        <f t="shared" si="61"/>
        <v>50000</v>
      </c>
      <c r="S69">
        <f t="shared" si="62"/>
        <v>-1219.0709691838135</v>
      </c>
      <c r="U69">
        <f t="shared" si="34"/>
        <v>0.45538508599999999</v>
      </c>
      <c r="V69">
        <f t="shared" si="78"/>
        <v>0.01</v>
      </c>
      <c r="W69">
        <f t="shared" si="35"/>
        <v>6.6825109373530903E-4</v>
      </c>
      <c r="X69">
        <f t="shared" si="36"/>
        <v>3.0431158179024774E-4</v>
      </c>
      <c r="Y69">
        <f t="shared" si="37"/>
        <v>6.6825109373530901E-6</v>
      </c>
      <c r="Z69">
        <f t="shared" si="38"/>
        <v>3.5725700100770822E-4</v>
      </c>
      <c r="AB69">
        <f t="shared" si="79"/>
        <v>-0.4724658100228068</v>
      </c>
      <c r="AC69">
        <f t="shared" si="80"/>
        <v>-0.43552163846616954</v>
      </c>
      <c r="AE69">
        <f t="shared" si="63"/>
        <v>0</v>
      </c>
      <c r="AF69">
        <f t="shared" si="64"/>
        <v>0</v>
      </c>
      <c r="AG69">
        <f t="shared" si="65"/>
        <v>-4.4657125125963527E-3</v>
      </c>
      <c r="AH69">
        <f t="shared" si="66"/>
        <v>-15.215579089512387</v>
      </c>
      <c r="AI69">
        <f t="shared" si="67"/>
        <v>-15.220044802024983</v>
      </c>
      <c r="AJ69">
        <f t="shared" si="68"/>
        <v>-3.6944171556637262E-2</v>
      </c>
      <c r="AK69">
        <f t="shared" si="81"/>
        <v>-3.307260670159648E-2</v>
      </c>
      <c r="AL69">
        <f t="shared" si="39"/>
        <v>-15.290061580283217</v>
      </c>
      <c r="AN69">
        <f t="shared" si="69"/>
        <v>0</v>
      </c>
      <c r="AO69">
        <f t="shared" si="70"/>
        <v>0</v>
      </c>
      <c r="AP69">
        <f t="shared" si="71"/>
        <v>-2.5205845215098585E-6</v>
      </c>
      <c r="AQ69">
        <f t="shared" si="72"/>
        <v>-8.5881375101184362E-3</v>
      </c>
      <c r="AR69">
        <f t="shared" si="73"/>
        <v>-8.5906580946399462E-3</v>
      </c>
      <c r="AS69">
        <f t="shared" si="74"/>
        <v>-2.085241867294418E-5</v>
      </c>
      <c r="AT69">
        <f t="shared" si="75"/>
        <v>-1.8667189234167852E-5</v>
      </c>
      <c r="AU69">
        <f t="shared" si="76"/>
        <v>-8.630177702547058E-3</v>
      </c>
      <c r="AW69">
        <v>66</v>
      </c>
      <c r="AX69">
        <f>IF(Z69&gt;0, (R69*SUMPRODUCT(K69:$K$98, X69:$X$98)-K69*$AZ$3)/Z69, 0)</f>
        <v>-1219.0709691838135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7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3">K69*J70</f>
        <v>5.0395583859400386E-4</v>
      </c>
      <c r="L70" s="2">
        <v>67</v>
      </c>
      <c r="M70" s="8">
        <v>0.465797664</v>
      </c>
      <c r="Q70" s="5">
        <f t="shared" si="82"/>
        <v>12.5</v>
      </c>
      <c r="R70">
        <f t="shared" si="61"/>
        <v>50000</v>
      </c>
      <c r="S70">
        <f t="shared" si="62"/>
        <v>-2112.8207888954043</v>
      </c>
      <c r="U70">
        <f t="shared" ref="U70:U89" si="84">M70</f>
        <v>0.465797664</v>
      </c>
      <c r="V70">
        <f t="shared" si="78"/>
        <v>0.01</v>
      </c>
      <c r="W70">
        <f t="shared" ref="W70:W98" si="85">Z69</f>
        <v>3.5725700100770822E-4</v>
      </c>
      <c r="X70">
        <f t="shared" ref="X70:X98" si="86">U70*W70</f>
        <v>1.6640947651703613E-4</v>
      </c>
      <c r="Y70">
        <f t="shared" ref="Y70:Y98" si="87">V70*W70</f>
        <v>3.5725700100770823E-6</v>
      </c>
      <c r="Z70">
        <f t="shared" ref="Z70:Z98" si="88">MAX(0, W70-X70-Y70)</f>
        <v>1.8727495448059501E-4</v>
      </c>
      <c r="AB70">
        <f t="shared" si="79"/>
        <v>-0.43552163846616954</v>
      </c>
      <c r="AC70">
        <f t="shared" si="80"/>
        <v>-0.39567841706604168</v>
      </c>
      <c r="AE70">
        <f t="shared" si="63"/>
        <v>0</v>
      </c>
      <c r="AF70">
        <f t="shared" si="64"/>
        <v>0</v>
      </c>
      <c r="AG70">
        <f t="shared" si="65"/>
        <v>-2.3409369310074374E-3</v>
      </c>
      <c r="AH70">
        <f t="shared" si="66"/>
        <v>-8.3204738258518063</v>
      </c>
      <c r="AI70">
        <f t="shared" si="67"/>
        <v>-8.322814762782814</v>
      </c>
      <c r="AJ70">
        <f t="shared" si="68"/>
        <v>-3.984322140012786E-2</v>
      </c>
      <c r="AK70">
        <f t="shared" si="81"/>
        <v>-3.0486514692631871E-2</v>
      </c>
      <c r="AL70">
        <f t="shared" ref="AL70:AL98" si="89">SUM(AI70:AK70)</f>
        <v>-8.3931444988755732</v>
      </c>
      <c r="AN70">
        <f t="shared" si="69"/>
        <v>0</v>
      </c>
      <c r="AO70">
        <f t="shared" si="70"/>
        <v>0</v>
      </c>
      <c r="AP70">
        <f t="shared" si="71"/>
        <v>-1.179728834161527E-6</v>
      </c>
      <c r="AQ70">
        <f t="shared" si="72"/>
        <v>-4.1931513644066064E-3</v>
      </c>
      <c r="AR70">
        <f t="shared" si="73"/>
        <v>-4.1943310932407683E-3</v>
      </c>
      <c r="AS70">
        <f t="shared" si="74"/>
        <v>-2.0079224052987997E-5</v>
      </c>
      <c r="AT70">
        <f t="shared" si="75"/>
        <v>-1.5363857077733714E-5</v>
      </c>
      <c r="AU70">
        <f t="shared" si="76"/>
        <v>-4.2297741743714899E-3</v>
      </c>
      <c r="AW70">
        <v>67</v>
      </c>
      <c r="AX70">
        <f>IF(Z70&gt;0, (R70*SUMPRODUCT(K70:$K$98, X70:$X$98)-K70*$AZ$3)/Z70, 0)</f>
        <v>-2112.8207888954043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7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3"/>
        <v>4.4996057017321768E-4</v>
      </c>
      <c r="L71" s="2">
        <v>68</v>
      </c>
      <c r="M71" s="8">
        <v>0.47670810299999999</v>
      </c>
      <c r="Q71" s="5">
        <f t="shared" si="82"/>
        <v>12.5</v>
      </c>
      <c r="R71">
        <f t="shared" si="61"/>
        <v>50000</v>
      </c>
      <c r="S71">
        <f t="shared" si="62"/>
        <v>-3709.9913128494909</v>
      </c>
      <c r="U71">
        <f t="shared" si="84"/>
        <v>0.47670810299999999</v>
      </c>
      <c r="V71">
        <f t="shared" si="78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79"/>
        <v>-0.39567841706604168</v>
      </c>
      <c r="AC71">
        <f t="shared" si="80"/>
        <v>-0.35662928368915697</v>
      </c>
      <c r="AE71">
        <f t="shared" si="63"/>
        <v>0</v>
      </c>
      <c r="AF71">
        <f t="shared" si="64"/>
        <v>0</v>
      </c>
      <c r="AG71">
        <f t="shared" si="65"/>
        <v>-1.2015839580741658E-3</v>
      </c>
      <c r="AH71">
        <f t="shared" si="66"/>
        <v>-4.4637744144927893</v>
      </c>
      <c r="AI71">
        <f t="shared" si="67"/>
        <v>-4.4649759984508632</v>
      </c>
      <c r="AJ71">
        <f t="shared" si="68"/>
        <v>-3.9049133376884704E-2</v>
      </c>
      <c r="AK71">
        <f t="shared" si="81"/>
        <v>-2.7697489194622921E-2</v>
      </c>
      <c r="AL71">
        <f t="shared" si="89"/>
        <v>-4.5317226210223716</v>
      </c>
      <c r="AN71">
        <f t="shared" si="69"/>
        <v>0</v>
      </c>
      <c r="AO71">
        <f t="shared" si="70"/>
        <v>0</v>
      </c>
      <c r="AP71">
        <f t="shared" si="71"/>
        <v>-5.4066540288604329E-7</v>
      </c>
      <c r="AQ71">
        <f t="shared" si="72"/>
        <v>-2.0085224806697965E-3</v>
      </c>
      <c r="AR71">
        <f t="shared" si="73"/>
        <v>-2.0090631460726823E-3</v>
      </c>
      <c r="AS71">
        <f t="shared" si="74"/>
        <v>-1.7570570319033068E-5</v>
      </c>
      <c r="AT71">
        <f t="shared" si="75"/>
        <v>-1.2462778030379066E-5</v>
      </c>
      <c r="AU71">
        <f t="shared" si="76"/>
        <v>-2.0390964944220946E-3</v>
      </c>
      <c r="AW71">
        <v>68</v>
      </c>
      <c r="AX71">
        <f>IF(Z71&gt;0, (R71*SUMPRODUCT(K71:$K$98, X71:$X$98)-K71*$AZ$3)/Z71, 0)</f>
        <v>-3709.9913128494909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7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3"/>
        <v>4.0175050908323003E-4</v>
      </c>
      <c r="L72" s="2">
        <v>69</v>
      </c>
      <c r="M72" s="8">
        <v>0.48798100799999999</v>
      </c>
      <c r="Q72" s="5">
        <f t="shared" si="82"/>
        <v>12.5</v>
      </c>
      <c r="R72">
        <f t="shared" si="61"/>
        <v>50000</v>
      </c>
      <c r="S72">
        <f t="shared" si="62"/>
        <v>-6631.6953539514388</v>
      </c>
      <c r="U72">
        <f t="shared" si="84"/>
        <v>0.48798100799999999</v>
      </c>
      <c r="V72">
        <f t="shared" si="78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79"/>
        <v>-0.35662928368915697</v>
      </c>
      <c r="AC72">
        <f t="shared" si="80"/>
        <v>-0.3200286233651024</v>
      </c>
      <c r="AE72">
        <f t="shared" si="63"/>
        <v>0</v>
      </c>
      <c r="AF72">
        <f t="shared" si="64"/>
        <v>0</v>
      </c>
      <c r="AG72">
        <f t="shared" si="65"/>
        <v>-6.0321796743576298E-4</v>
      </c>
      <c r="AH72">
        <f t="shared" si="66"/>
        <v>-2.3454006042306443</v>
      </c>
      <c r="AI72">
        <f t="shared" si="67"/>
        <v>-2.3460038221980799</v>
      </c>
      <c r="AJ72">
        <f t="shared" si="68"/>
        <v>-3.6600660324054568E-2</v>
      </c>
      <c r="AK72">
        <f t="shared" si="81"/>
        <v>-2.4964049858240991E-2</v>
      </c>
      <c r="AL72">
        <f t="shared" si="89"/>
        <v>-2.4075685323803753</v>
      </c>
      <c r="AN72">
        <f t="shared" si="69"/>
        <v>0</v>
      </c>
      <c r="AO72">
        <f t="shared" si="70"/>
        <v>0</v>
      </c>
      <c r="AP72">
        <f t="shared" si="71"/>
        <v>-2.4234312550546907E-7</v>
      </c>
      <c r="AQ72">
        <f t="shared" si="72"/>
        <v>-9.4226588675377671E-4</v>
      </c>
      <c r="AR72">
        <f t="shared" si="73"/>
        <v>-9.4250822987928206E-4</v>
      </c>
      <c r="AS72">
        <f t="shared" si="74"/>
        <v>-1.4704333917971302E-5</v>
      </c>
      <c r="AT72">
        <f t="shared" si="75"/>
        <v>-1.0029319739327454E-5</v>
      </c>
      <c r="AU72">
        <f t="shared" si="76"/>
        <v>-9.6724188353658079E-4</v>
      </c>
      <c r="AW72">
        <v>69</v>
      </c>
      <c r="AX72">
        <f>IF(Z72&gt;0, (R72*SUMPRODUCT(K72:$K$98, X72:$X$98)-K72*$AZ$3)/Z72, 0)</f>
        <v>-6631.6953539514388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7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3"/>
        <v>3.5870581168145535E-4</v>
      </c>
      <c r="L73" s="2">
        <v>70</v>
      </c>
      <c r="M73" s="8">
        <v>0.50007659900000001</v>
      </c>
      <c r="Q73" s="5">
        <f t="shared" si="82"/>
        <v>12.5</v>
      </c>
      <c r="R73">
        <f t="shared" si="61"/>
        <v>50000</v>
      </c>
      <c r="S73">
        <f t="shared" si="62"/>
        <v>-12117.967073368081</v>
      </c>
      <c r="U73">
        <f t="shared" si="84"/>
        <v>0.50007659900000001</v>
      </c>
      <c r="V73">
        <f t="shared" si="78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79"/>
        <v>-0.3200286233651024</v>
      </c>
      <c r="AC73">
        <f t="shared" si="80"/>
        <v>-0.28649840460478088</v>
      </c>
      <c r="AE73">
        <f t="shared" si="63"/>
        <v>0</v>
      </c>
      <c r="AF73">
        <f t="shared" si="64"/>
        <v>0</v>
      </c>
      <c r="AG73">
        <f t="shared" si="65"/>
        <v>-2.9553059815043626E-4</v>
      </c>
      <c r="AH73">
        <f t="shared" si="66"/>
        <v>-1.2066207584438764</v>
      </c>
      <c r="AI73">
        <f t="shared" si="67"/>
        <v>-1.2069162890420269</v>
      </c>
      <c r="AJ73">
        <f t="shared" si="68"/>
        <v>-3.3530218760321528E-2</v>
      </c>
      <c r="AK73">
        <f t="shared" si="81"/>
        <v>-2.240200363555717E-2</v>
      </c>
      <c r="AL73">
        <f t="shared" si="89"/>
        <v>-1.2628485114379056</v>
      </c>
      <c r="AN73">
        <f t="shared" si="69"/>
        <v>0</v>
      </c>
      <c r="AO73">
        <f t="shared" si="70"/>
        <v>0</v>
      </c>
      <c r="AP73">
        <f t="shared" si="71"/>
        <v>-1.0600854308625825E-7</v>
      </c>
      <c r="AQ73">
        <f t="shared" si="72"/>
        <v>-4.3282187854930395E-4</v>
      </c>
      <c r="AR73">
        <f t="shared" si="73"/>
        <v>-4.3292788709239021E-4</v>
      </c>
      <c r="AS73">
        <f t="shared" si="74"/>
        <v>-1.2027484336277895E-5</v>
      </c>
      <c r="AT73">
        <f t="shared" si="75"/>
        <v>-8.0357288973834485E-6</v>
      </c>
      <c r="AU73">
        <f t="shared" si="76"/>
        <v>-4.5299110032605158E-4</v>
      </c>
      <c r="AW73">
        <v>70</v>
      </c>
      <c r="AX73">
        <f>IF(Z73&gt;0, (R73*SUMPRODUCT(K73:$K$98, X73:$X$98)-K73*$AZ$3)/Z73, 0)</f>
        <v>-12117.967073368081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7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3"/>
        <v>3.2027304614415652E-4</v>
      </c>
      <c r="L74" s="2">
        <v>71</v>
      </c>
      <c r="M74" s="8">
        <v>0.512515834</v>
      </c>
      <c r="Q74" s="5">
        <f t="shared" si="82"/>
        <v>12.5</v>
      </c>
      <c r="R74">
        <f t="shared" si="61"/>
        <v>50000</v>
      </c>
      <c r="S74">
        <f t="shared" si="62"/>
        <v>-22690.638348292287</v>
      </c>
      <c r="U74">
        <f t="shared" si="84"/>
        <v>0.512515834</v>
      </c>
      <c r="V74">
        <f t="shared" si="78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79"/>
        <v>-0.28649840460478088</v>
      </c>
      <c r="AC74">
        <f t="shared" si="80"/>
        <v>-0.25615222233415574</v>
      </c>
      <c r="AE74">
        <f t="shared" si="63"/>
        <v>0</v>
      </c>
      <c r="AF74">
        <f t="shared" si="64"/>
        <v>0</v>
      </c>
      <c r="AG74">
        <f t="shared" si="65"/>
        <v>-1.411111811853422E-4</v>
      </c>
      <c r="AH74">
        <f t="shared" si="66"/>
        <v>-0.60585644393435878</v>
      </c>
      <c r="AI74">
        <f t="shared" si="67"/>
        <v>-0.6059975551155441</v>
      </c>
      <c r="AJ74">
        <f t="shared" si="68"/>
        <v>-3.0346182270625133E-2</v>
      </c>
      <c r="AK74">
        <f t="shared" si="81"/>
        <v>-2.0054888322334662E-2</v>
      </c>
      <c r="AL74">
        <f t="shared" si="89"/>
        <v>-0.65639862570850394</v>
      </c>
      <c r="AN74">
        <f t="shared" si="69"/>
        <v>0</v>
      </c>
      <c r="AO74">
        <f t="shared" si="70"/>
        <v>0</v>
      </c>
      <c r="AP74">
        <f t="shared" si="71"/>
        <v>-4.5194107843229536E-8</v>
      </c>
      <c r="AQ74">
        <f t="shared" si="72"/>
        <v>-1.9403948882492345E-4</v>
      </c>
      <c r="AR74">
        <f t="shared" si="73"/>
        <v>-1.9408468293276667E-4</v>
      </c>
      <c r="AS74">
        <f t="shared" si="74"/>
        <v>-9.7190642346589073E-6</v>
      </c>
      <c r="AT74">
        <f t="shared" si="75"/>
        <v>-6.4230401730749947E-6</v>
      </c>
      <c r="AU74">
        <f t="shared" si="76"/>
        <v>-2.1022678734050059E-4</v>
      </c>
      <c r="AW74">
        <v>71</v>
      </c>
      <c r="AX74">
        <f>IF(Z74&gt;0, (R74*SUMPRODUCT(K74:$K$98, X74:$X$98)-K74*$AZ$3)/Z74, 0)</f>
        <v>-22690.638348292287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7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3"/>
        <v>2.8595807691442546E-4</v>
      </c>
      <c r="L75" s="2">
        <v>72</v>
      </c>
      <c r="M75" s="8">
        <v>0.52569093300000003</v>
      </c>
      <c r="Q75" s="5">
        <f t="shared" si="82"/>
        <v>12.5</v>
      </c>
      <c r="R75">
        <f t="shared" si="61"/>
        <v>50000</v>
      </c>
      <c r="S75">
        <f t="shared" si="62"/>
        <v>-43663.728541864577</v>
      </c>
      <c r="U75">
        <f t="shared" si="84"/>
        <v>0.52569093300000003</v>
      </c>
      <c r="V75">
        <f t="shared" si="78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79"/>
        <v>-0.25615222233415574</v>
      </c>
      <c r="AC75">
        <f t="shared" si="80"/>
        <v>-0.22886500811836075</v>
      </c>
      <c r="AE75">
        <f t="shared" si="63"/>
        <v>0</v>
      </c>
      <c r="AF75">
        <f t="shared" si="64"/>
        <v>0</v>
      </c>
      <c r="AG75">
        <f t="shared" si="65"/>
        <v>-6.5519200879434188E-5</v>
      </c>
      <c r="AH75">
        <f t="shared" si="66"/>
        <v>-0.29672347397621834</v>
      </c>
      <c r="AI75">
        <f t="shared" si="67"/>
        <v>-0.29678899317709778</v>
      </c>
      <c r="AJ75">
        <f t="shared" si="68"/>
        <v>-2.7287214215794997E-2</v>
      </c>
      <c r="AK75">
        <f t="shared" si="81"/>
        <v>-1.7930655563390904E-2</v>
      </c>
      <c r="AL75">
        <f t="shared" si="89"/>
        <v>-0.34200686295628369</v>
      </c>
      <c r="AN75">
        <f t="shared" si="69"/>
        <v>0</v>
      </c>
      <c r="AO75">
        <f t="shared" si="70"/>
        <v>0</v>
      </c>
      <c r="AP75">
        <f t="shared" si="71"/>
        <v>-1.8735744684452935E-8</v>
      </c>
      <c r="AQ75">
        <f t="shared" si="72"/>
        <v>-8.4850473993606967E-5</v>
      </c>
      <c r="AR75">
        <f t="shared" si="73"/>
        <v>-8.4869209738291422E-5</v>
      </c>
      <c r="AS75">
        <f t="shared" si="74"/>
        <v>-7.8029993015007104E-6</v>
      </c>
      <c r="AT75">
        <f t="shared" si="75"/>
        <v>-5.1274157827222067E-6</v>
      </c>
      <c r="AU75">
        <f t="shared" si="76"/>
        <v>-9.7799624822514342E-5</v>
      </c>
      <c r="AW75">
        <v>72</v>
      </c>
      <c r="AX75">
        <f>IF(Z75&gt;0, (R75*SUMPRODUCT(K75:$K$98, X75:$X$98)-K75*$AZ$3)/Z75, 0)</f>
        <v>-43663.728541864577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7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3"/>
        <v>2.55319711530737E-4</v>
      </c>
      <c r="L76" s="2">
        <v>73</v>
      </c>
      <c r="M76" s="8">
        <v>0.53963832300000003</v>
      </c>
      <c r="Q76" s="5">
        <f t="shared" si="82"/>
        <v>12.5</v>
      </c>
      <c r="R76">
        <f t="shared" si="61"/>
        <v>50000</v>
      </c>
      <c r="S76">
        <f t="shared" si="62"/>
        <v>-86594.150996453405</v>
      </c>
      <c r="U76">
        <f t="shared" si="84"/>
        <v>0.53963832300000003</v>
      </c>
      <c r="V76">
        <f t="shared" si="78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79"/>
        <v>-0.22886500811836075</v>
      </c>
      <c r="AC76">
        <f t="shared" si="80"/>
        <v>-0.20441302492751506</v>
      </c>
      <c r="AE76">
        <f t="shared" si="63"/>
        <v>0</v>
      </c>
      <c r="AF76">
        <f t="shared" si="64"/>
        <v>0</v>
      </c>
      <c r="AG76">
        <f t="shared" si="65"/>
        <v>-2.9507337183761856E-5</v>
      </c>
      <c r="AH76">
        <f t="shared" si="66"/>
        <v>-0.14142668674751196</v>
      </c>
      <c r="AI76">
        <f t="shared" si="67"/>
        <v>-0.14145619408469573</v>
      </c>
      <c r="AJ76">
        <f t="shared" si="68"/>
        <v>-2.4451983190845683E-2</v>
      </c>
      <c r="AK76">
        <f t="shared" si="81"/>
        <v>-1.6020550568285254E-2</v>
      </c>
      <c r="AL76">
        <f t="shared" si="89"/>
        <v>-0.18192872784382666</v>
      </c>
      <c r="AN76">
        <f t="shared" si="69"/>
        <v>0</v>
      </c>
      <c r="AO76">
        <f t="shared" si="70"/>
        <v>0</v>
      </c>
      <c r="AP76">
        <f t="shared" si="71"/>
        <v>-7.533804817798267E-9</v>
      </c>
      <c r="AQ76">
        <f t="shared" si="72"/>
        <v>-3.6109020863122661E-5</v>
      </c>
      <c r="AR76">
        <f t="shared" si="73"/>
        <v>-3.6116554667940461E-5</v>
      </c>
      <c r="AS76">
        <f t="shared" si="74"/>
        <v>-6.24307329464115E-6</v>
      </c>
      <c r="AT76">
        <f t="shared" si="75"/>
        <v>-4.0903623496581755E-6</v>
      </c>
      <c r="AU76">
        <f t="shared" si="76"/>
        <v>-4.644999031223978E-5</v>
      </c>
      <c r="AW76">
        <v>73</v>
      </c>
      <c r="AX76">
        <f>IF(Z76&gt;0, (R76*SUMPRODUCT(K76:$K$98, X76:$X$98)-K76*$AZ$3)/Z76, 0)</f>
        <v>-86594.150996453405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7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3"/>
        <v>2.2796402815244374E-4</v>
      </c>
      <c r="L77" s="2">
        <v>74</v>
      </c>
      <c r="M77" s="8">
        <v>0.55384314300000004</v>
      </c>
      <c r="Q77" s="5">
        <f t="shared" si="82"/>
        <v>12.5</v>
      </c>
      <c r="R77">
        <f t="shared" si="61"/>
        <v>50000</v>
      </c>
      <c r="S77">
        <f t="shared" si="62"/>
        <v>-177295.74030294607</v>
      </c>
      <c r="U77">
        <f t="shared" si="84"/>
        <v>0.55384314300000004</v>
      </c>
      <c r="V77">
        <f t="shared" si="78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79"/>
        <v>-0.20441302492751506</v>
      </c>
      <c r="AC77">
        <f t="shared" si="80"/>
        <v>-0.18254124674762884</v>
      </c>
      <c r="AE77">
        <f t="shared" si="63"/>
        <v>0</v>
      </c>
      <c r="AF77">
        <f t="shared" si="64"/>
        <v>0</v>
      </c>
      <c r="AG77">
        <f t="shared" si="65"/>
        <v>-1.2869827444508802E-5</v>
      </c>
      <c r="AH77">
        <f t="shared" si="66"/>
        <v>-6.5369745469661747E-2</v>
      </c>
      <c r="AI77">
        <f t="shared" si="67"/>
        <v>-6.5382615297106261E-2</v>
      </c>
      <c r="AJ77">
        <f t="shared" si="68"/>
        <v>-2.1871778179886225E-2</v>
      </c>
      <c r="AK77">
        <f t="shared" si="81"/>
        <v>-1.4308911744926055E-2</v>
      </c>
      <c r="AL77">
        <f t="shared" si="89"/>
        <v>-0.10156330522191855</v>
      </c>
      <c r="AN77">
        <f t="shared" si="69"/>
        <v>0</v>
      </c>
      <c r="AO77">
        <f t="shared" si="70"/>
        <v>0</v>
      </c>
      <c r="AP77">
        <f t="shared" si="71"/>
        <v>-2.9338577058770977E-9</v>
      </c>
      <c r="AQ77">
        <f t="shared" si="72"/>
        <v>-1.4901950496564052E-5</v>
      </c>
      <c r="AR77">
        <f t="shared" si="73"/>
        <v>-1.4904884354269931E-5</v>
      </c>
      <c r="AS77">
        <f t="shared" si="74"/>
        <v>-4.9859786567435881E-6</v>
      </c>
      <c r="AT77">
        <f t="shared" si="75"/>
        <v>-3.261917159851156E-6</v>
      </c>
      <c r="AU77">
        <f t="shared" si="76"/>
        <v>-2.3152780170864677E-5</v>
      </c>
      <c r="AW77">
        <v>74</v>
      </c>
      <c r="AX77">
        <f>IF(Z77&gt;0, (R77*SUMPRODUCT(K77:$K$98, X77:$X$98)-K77*$AZ$3)/Z77, 0)</f>
        <v>-177295.74030294607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7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3"/>
        <v>2.0353931085039618E-4</v>
      </c>
      <c r="L78" s="2">
        <v>75</v>
      </c>
      <c r="M78" s="8">
        <v>0.568687897</v>
      </c>
      <c r="Q78" s="5">
        <f t="shared" si="82"/>
        <v>12.5</v>
      </c>
      <c r="R78">
        <f t="shared" si="61"/>
        <v>50000</v>
      </c>
      <c r="S78">
        <f t="shared" si="62"/>
        <v>-375758.71485622547</v>
      </c>
      <c r="U78">
        <f t="shared" si="84"/>
        <v>0.568687897</v>
      </c>
      <c r="V78">
        <f t="shared" si="78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79"/>
        <v>-0.18254124674762884</v>
      </c>
      <c r="AC78">
        <f t="shared" si="80"/>
        <v>-0.1629955351260278</v>
      </c>
      <c r="AE78">
        <f t="shared" si="63"/>
        <v>0</v>
      </c>
      <c r="AF78">
        <f t="shared" si="64"/>
        <v>0</v>
      </c>
      <c r="AG78">
        <f t="shared" si="65"/>
        <v>-5.4222140658931192E-6</v>
      </c>
      <c r="AH78">
        <f t="shared" si="66"/>
        <v>-2.9275660416682378E-2</v>
      </c>
      <c r="AI78">
        <f t="shared" si="67"/>
        <v>-2.928108263074827E-2</v>
      </c>
      <c r="AJ78">
        <f t="shared" si="68"/>
        <v>-1.9545711621601042E-2</v>
      </c>
      <c r="AK78">
        <f t="shared" si="81"/>
        <v>-1.277788727233402E-2</v>
      </c>
      <c r="AL78">
        <f t="shared" si="89"/>
        <v>-6.1604681524683333E-2</v>
      </c>
      <c r="AN78">
        <f t="shared" si="69"/>
        <v>0</v>
      </c>
      <c r="AO78">
        <f t="shared" si="70"/>
        <v>0</v>
      </c>
      <c r="AP78">
        <f t="shared" si="71"/>
        <v>-1.1036337142552102E-9</v>
      </c>
      <c r="AQ78">
        <f t="shared" si="72"/>
        <v>-5.9587477459017539E-6</v>
      </c>
      <c r="AR78">
        <f t="shared" si="73"/>
        <v>-5.9598513796160083E-6</v>
      </c>
      <c r="AS78">
        <f t="shared" si="74"/>
        <v>-3.9783206735412553E-6</v>
      </c>
      <c r="AT78">
        <f t="shared" si="75"/>
        <v>-2.600802369534915E-6</v>
      </c>
      <c r="AU78">
        <f t="shared" si="76"/>
        <v>-1.2538974422692179E-5</v>
      </c>
      <c r="AW78">
        <v>75</v>
      </c>
      <c r="AX78">
        <f>IF(Z78&gt;0, (R78*SUMPRODUCT(K78:$K$98, X78:$X$98)-K78*$AZ$3)/Z78, 0)</f>
        <v>-375758.71485622547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7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3"/>
        <v>1.8173152754499659E-4</v>
      </c>
      <c r="L79" s="2">
        <v>76</v>
      </c>
      <c r="M79" s="8">
        <v>0.58363282999999999</v>
      </c>
      <c r="Q79" s="5">
        <f t="shared" si="82"/>
        <v>12.5</v>
      </c>
      <c r="R79">
        <f t="shared" si="61"/>
        <v>50000</v>
      </c>
      <c r="S79">
        <f t="shared" si="62"/>
        <v>-825633.19197361323</v>
      </c>
      <c r="U79">
        <f t="shared" si="84"/>
        <v>0.58363282999999999</v>
      </c>
      <c r="V79">
        <f t="shared" si="78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79"/>
        <v>-0.1629955351260278</v>
      </c>
      <c r="AC79">
        <f t="shared" si="80"/>
        <v>-0.14553666032725796</v>
      </c>
      <c r="AE79">
        <f t="shared" si="63"/>
        <v>0</v>
      </c>
      <c r="AF79">
        <f t="shared" si="64"/>
        <v>0</v>
      </c>
      <c r="AG79">
        <f t="shared" si="65"/>
        <v>-2.2034097850911803E-6</v>
      </c>
      <c r="AH79">
        <f t="shared" si="66"/>
        <v>-1.265832856057203E-2</v>
      </c>
      <c r="AI79">
        <f t="shared" si="67"/>
        <v>-1.266053197035712E-2</v>
      </c>
      <c r="AJ79">
        <f t="shared" si="68"/>
        <v>-1.7458874798769841E-2</v>
      </c>
      <c r="AK79">
        <f t="shared" si="81"/>
        <v>-1.1409687458821947E-2</v>
      </c>
      <c r="AL79">
        <f t="shared" si="89"/>
        <v>-4.1529094227948912E-2</v>
      </c>
      <c r="AN79">
        <f t="shared" si="69"/>
        <v>0</v>
      </c>
      <c r="AO79">
        <f t="shared" si="70"/>
        <v>0</v>
      </c>
      <c r="AP79">
        <f t="shared" si="71"/>
        <v>-4.0042902605221286E-10</v>
      </c>
      <c r="AQ79">
        <f t="shared" si="72"/>
        <v>-2.300417385479213E-6</v>
      </c>
      <c r="AR79">
        <f t="shared" si="73"/>
        <v>-2.300817814505265E-6</v>
      </c>
      <c r="AS79">
        <f t="shared" si="74"/>
        <v>-3.1728279863972881E-6</v>
      </c>
      <c r="AT79">
        <f t="shared" si="75"/>
        <v>-2.0734999307027029E-6</v>
      </c>
      <c r="AU79">
        <f t="shared" si="76"/>
        <v>-7.5471457316052568E-6</v>
      </c>
      <c r="AW79">
        <v>76</v>
      </c>
      <c r="AX79">
        <f>IF(Z79&gt;0, (R79*SUMPRODUCT(K79:$K$98, X79:$X$98)-K79*$AZ$3)/Z79, 0)</f>
        <v>-825633.19197361323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7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3"/>
        <v>1.6226029245088979E-4</v>
      </c>
      <c r="L80" s="2">
        <v>77</v>
      </c>
      <c r="M80" s="8">
        <v>0.59833308299999999</v>
      </c>
      <c r="Q80" s="5">
        <f t="shared" si="82"/>
        <v>12.5</v>
      </c>
      <c r="R80">
        <f t="shared" si="61"/>
        <v>50000</v>
      </c>
      <c r="S80">
        <f t="shared" si="62"/>
        <v>-1882169.0352430819</v>
      </c>
      <c r="U80">
        <f t="shared" si="84"/>
        <v>0.59833308299999999</v>
      </c>
      <c r="V80">
        <f t="shared" si="78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79"/>
        <v>-0.14553666032725796</v>
      </c>
      <c r="AC80">
        <f t="shared" si="80"/>
        <v>-0.12994535936382579</v>
      </c>
      <c r="AE80">
        <f t="shared" si="63"/>
        <v>0</v>
      </c>
      <c r="AF80">
        <f t="shared" si="64"/>
        <v>0</v>
      </c>
      <c r="AG80">
        <f t="shared" si="65"/>
        <v>-8.630027174142953E-7</v>
      </c>
      <c r="AH80">
        <f t="shared" si="66"/>
        <v>-5.2734918793038935E-3</v>
      </c>
      <c r="AI80">
        <f t="shared" si="67"/>
        <v>-5.2743548820213077E-3</v>
      </c>
      <c r="AJ80">
        <f t="shared" si="68"/>
        <v>-1.559130096343217E-2</v>
      </c>
      <c r="AK80">
        <f t="shared" si="81"/>
        <v>-1.0187566222908059E-2</v>
      </c>
      <c r="AL80">
        <f t="shared" si="89"/>
        <v>-3.1053222068361537E-2</v>
      </c>
      <c r="AN80">
        <f t="shared" si="69"/>
        <v>0</v>
      </c>
      <c r="AO80">
        <f t="shared" si="70"/>
        <v>0</v>
      </c>
      <c r="AP80">
        <f t="shared" si="71"/>
        <v>-1.4003107331355615E-10</v>
      </c>
      <c r="AQ80">
        <f t="shared" si="72"/>
        <v>-8.5567833457324213E-7</v>
      </c>
      <c r="AR80">
        <f t="shared" si="73"/>
        <v>-8.5581836564655575E-7</v>
      </c>
      <c r="AS80">
        <f t="shared" si="74"/>
        <v>-2.5298490540163437E-6</v>
      </c>
      <c r="AT80">
        <f t="shared" si="75"/>
        <v>-1.6530374746918682E-6</v>
      </c>
      <c r="AU80">
        <f t="shared" si="76"/>
        <v>-5.0387048943547678E-6</v>
      </c>
      <c r="AW80">
        <v>77</v>
      </c>
      <c r="AX80">
        <f>IF(Z80&gt;0, (R80*SUMPRODUCT(K80:$K$98, X80:$X$98)-K80*$AZ$3)/Z80, 0)</f>
        <v>-1882169.0352430819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7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3"/>
        <v>1.4487526111686588E-4</v>
      </c>
      <c r="L81" s="2">
        <v>78</v>
      </c>
      <c r="M81" s="8">
        <v>0.61338487399999997</v>
      </c>
      <c r="Q81" s="5">
        <f t="shared" si="82"/>
        <v>12.5</v>
      </c>
      <c r="R81">
        <f t="shared" si="61"/>
        <v>50000</v>
      </c>
      <c r="S81">
        <f t="shared" si="62"/>
        <v>-4462163.8867593305</v>
      </c>
      <c r="U81">
        <f t="shared" si="84"/>
        <v>0.61338487399999997</v>
      </c>
      <c r="V81">
        <f t="shared" si="78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79"/>
        <v>-0.12994535936382579</v>
      </c>
      <c r="AC81">
        <f t="shared" si="80"/>
        <v>-0.11602335666643035</v>
      </c>
      <c r="AE81">
        <f t="shared" si="63"/>
        <v>0</v>
      </c>
      <c r="AF81">
        <f t="shared" si="64"/>
        <v>0</v>
      </c>
      <c r="AG81">
        <f t="shared" si="65"/>
        <v>-3.2501987715732722E-7</v>
      </c>
      <c r="AH81">
        <f t="shared" si="66"/>
        <v>-2.1174112523313004E-3</v>
      </c>
      <c r="AI81">
        <f t="shared" si="67"/>
        <v>-2.1177362722084579E-3</v>
      </c>
      <c r="AJ81">
        <f t="shared" si="68"/>
        <v>-1.3922002697395436E-2</v>
      </c>
      <c r="AK81">
        <f t="shared" si="81"/>
        <v>-9.096175155467805E-3</v>
      </c>
      <c r="AL81">
        <f t="shared" si="89"/>
        <v>-2.5135914125071698E-2</v>
      </c>
      <c r="AN81">
        <f t="shared" si="69"/>
        <v>0</v>
      </c>
      <c r="AO81">
        <f t="shared" si="70"/>
        <v>0</v>
      </c>
      <c r="AP81">
        <f t="shared" si="71"/>
        <v>-4.7087339571339457E-11</v>
      </c>
      <c r="AQ81">
        <f t="shared" si="72"/>
        <v>-3.0676050807328711E-7</v>
      </c>
      <c r="AR81">
        <f t="shared" si="73"/>
        <v>-3.0680759541285851E-7</v>
      </c>
      <c r="AS81">
        <f t="shared" si="74"/>
        <v>-2.016953776054875E-6</v>
      </c>
      <c r="AT81">
        <f t="shared" si="75"/>
        <v>-1.3178107508131463E-6</v>
      </c>
      <c r="AU81">
        <f t="shared" si="76"/>
        <v>-3.6415721222808798E-6</v>
      </c>
      <c r="AW81">
        <v>78</v>
      </c>
      <c r="AX81">
        <f>IF(Z81&gt;0, (R81*SUMPRODUCT(K81:$K$98, X81:$X$98)-K81*$AZ$3)/Z81, 0)</f>
        <v>-4462163.8867593305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7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3"/>
        <v>1.2935291171148737E-4</v>
      </c>
      <c r="L82" s="2">
        <v>79</v>
      </c>
      <c r="M82" s="8">
        <v>0.62870016699999998</v>
      </c>
      <c r="Q82" s="5">
        <f t="shared" si="82"/>
        <v>12.5</v>
      </c>
      <c r="R82">
        <f t="shared" si="61"/>
        <v>50000</v>
      </c>
      <c r="S82">
        <f t="shared" si="62"/>
        <v>-11027087.267600024</v>
      </c>
      <c r="U82">
        <f t="shared" si="84"/>
        <v>0.62870016699999998</v>
      </c>
      <c r="V82">
        <f t="shared" si="78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79"/>
        <v>-0.11602335666643035</v>
      </c>
      <c r="AC82">
        <f t="shared" si="80"/>
        <v>-0.10359253987717948</v>
      </c>
      <c r="AE82">
        <f t="shared" si="63"/>
        <v>0</v>
      </c>
      <c r="AF82">
        <f t="shared" si="64"/>
        <v>0</v>
      </c>
      <c r="AG82">
        <f t="shared" si="65"/>
        <v>-1.1742962733862283E-7</v>
      </c>
      <c r="AH82">
        <f t="shared" si="66"/>
        <v>-8.1736020418852443E-4</v>
      </c>
      <c r="AI82">
        <f t="shared" si="67"/>
        <v>-8.1747763381586301E-4</v>
      </c>
      <c r="AJ82">
        <f t="shared" si="68"/>
        <v>-1.243081678925087E-2</v>
      </c>
      <c r="AK82">
        <f t="shared" si="81"/>
        <v>-8.1216349666501254E-3</v>
      </c>
      <c r="AL82">
        <f t="shared" si="89"/>
        <v>-2.1369929389716859E-2</v>
      </c>
      <c r="AN82">
        <f t="shared" si="69"/>
        <v>0</v>
      </c>
      <c r="AO82">
        <f t="shared" si="70"/>
        <v>0</v>
      </c>
      <c r="AP82">
        <f t="shared" si="71"/>
        <v>-1.5189864217445744E-11</v>
      </c>
      <c r="AQ82">
        <f t="shared" si="72"/>
        <v>-1.0572792232888149E-7</v>
      </c>
      <c r="AR82">
        <f t="shared" si="73"/>
        <v>-1.0574311219309893E-7</v>
      </c>
      <c r="AS82">
        <f t="shared" si="74"/>
        <v>-1.6079623466416428E-6</v>
      </c>
      <c r="AT82">
        <f t="shared" si="75"/>
        <v>-1.0505571307940223E-6</v>
      </c>
      <c r="AU82">
        <f t="shared" si="76"/>
        <v>-2.7642625896287641E-6</v>
      </c>
      <c r="AW82">
        <v>79</v>
      </c>
      <c r="AX82">
        <f>IF(Z82&gt;0, (R82*SUMPRODUCT(K82:$K$98, X82:$X$98)-K82*$AZ$3)/Z82, 0)</f>
        <v>-11027087.267600024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7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3"/>
        <v>1.1549367117097085E-4</v>
      </c>
      <c r="L83" s="2">
        <v>80</v>
      </c>
      <c r="M83" s="8">
        <v>0.64417999699999995</v>
      </c>
      <c r="Q83" s="5">
        <f t="shared" si="82"/>
        <v>12.5</v>
      </c>
      <c r="R83">
        <f t="shared" si="61"/>
        <v>50000</v>
      </c>
      <c r="S83">
        <f t="shared" si="62"/>
        <v>-28470369.028269578</v>
      </c>
      <c r="U83">
        <f t="shared" si="84"/>
        <v>0.64417999699999995</v>
      </c>
      <c r="V83">
        <f t="shared" si="78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79"/>
        <v>-0.10359253987717948</v>
      </c>
      <c r="AC83">
        <f t="shared" si="80"/>
        <v>-9.2493428149959894E-2</v>
      </c>
      <c r="AE83">
        <f t="shared" si="63"/>
        <v>0</v>
      </c>
      <c r="AF83">
        <f t="shared" si="64"/>
        <v>0</v>
      </c>
      <c r="AG83">
        <f t="shared" si="65"/>
        <v>-4.0609514078531437E-8</v>
      </c>
      <c r="AH83">
        <f t="shared" si="66"/>
        <v>-3.025832679468207E-4</v>
      </c>
      <c r="AI83">
        <f t="shared" si="67"/>
        <v>-3.0262387746089921E-4</v>
      </c>
      <c r="AJ83">
        <f t="shared" si="68"/>
        <v>-1.1099111727219585E-2</v>
      </c>
      <c r="AK83">
        <f t="shared" si="81"/>
        <v>-7.2514777914025642E-3</v>
      </c>
      <c r="AL83">
        <f t="shared" si="89"/>
        <v>-1.865321339608305E-2</v>
      </c>
      <c r="AN83">
        <f t="shared" si="69"/>
        <v>0</v>
      </c>
      <c r="AO83">
        <f t="shared" si="70"/>
        <v>0</v>
      </c>
      <c r="AP83">
        <f t="shared" si="71"/>
        <v>-4.6901418653988208E-12</v>
      </c>
      <c r="AQ83">
        <f t="shared" si="72"/>
        <v>-3.4946452450087877E-8</v>
      </c>
      <c r="AR83">
        <f t="shared" si="73"/>
        <v>-3.4951142591953269E-8</v>
      </c>
      <c r="AS83">
        <f t="shared" si="74"/>
        <v>-1.2818771601133651E-6</v>
      </c>
      <c r="AT83">
        <f t="shared" si="75"/>
        <v>-8.3749979154384567E-7</v>
      </c>
      <c r="AU83">
        <f t="shared" si="76"/>
        <v>-2.1543280942491644E-6</v>
      </c>
      <c r="AW83">
        <v>80</v>
      </c>
      <c r="AX83">
        <f>IF(Z83&gt;0, (R83*SUMPRODUCT(K83:$K$98, X83:$X$98)-K83*$AZ$3)/Z83, 0)</f>
        <v>-28470369.028269578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7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3"/>
        <v>1.031193492597954E-4</v>
      </c>
      <c r="L84" s="2">
        <v>81</v>
      </c>
      <c r="M84" s="8">
        <v>0.65972661300000002</v>
      </c>
      <c r="Q84" s="5">
        <f t="shared" si="82"/>
        <v>12.5</v>
      </c>
      <c r="R84">
        <f t="shared" si="61"/>
        <v>50000</v>
      </c>
      <c r="S84">
        <f t="shared" si="62"/>
        <v>-76966484.23368673</v>
      </c>
      <c r="U84">
        <f t="shared" si="84"/>
        <v>0.65972661300000002</v>
      </c>
      <c r="V84">
        <f t="shared" si="78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79"/>
        <v>-9.2493428149959894E-2</v>
      </c>
      <c r="AC84">
        <f t="shared" si="80"/>
        <v>-8.2583447511464181E-2</v>
      </c>
      <c r="AE84">
        <f t="shared" si="63"/>
        <v>0</v>
      </c>
      <c r="AF84">
        <f t="shared" si="64"/>
        <v>0</v>
      </c>
      <c r="AG84">
        <f t="shared" si="65"/>
        <v>-1.3412241759140764E-8</v>
      </c>
      <c r="AH84">
        <f t="shared" si="66"/>
        <v>-1.0716470871442144E-4</v>
      </c>
      <c r="AI84">
        <f t="shared" si="67"/>
        <v>-1.0717812095618057E-4</v>
      </c>
      <c r="AJ84">
        <f t="shared" si="68"/>
        <v>-9.9099806384957134E-3</v>
      </c>
      <c r="AK84">
        <f t="shared" si="81"/>
        <v>-6.4745399704971935E-3</v>
      </c>
      <c r="AL84">
        <f t="shared" si="89"/>
        <v>-1.6491698729949086E-2</v>
      </c>
      <c r="AN84">
        <f t="shared" si="69"/>
        <v>0</v>
      </c>
      <c r="AO84">
        <f t="shared" si="70"/>
        <v>0</v>
      </c>
      <c r="AP84">
        <f t="shared" si="71"/>
        <v>-1.383061642317649E-12</v>
      </c>
      <c r="AQ84">
        <f t="shared" si="72"/>
        <v>-1.1050755026246665E-8</v>
      </c>
      <c r="AR84">
        <f t="shared" si="73"/>
        <v>-1.1052138087888982E-8</v>
      </c>
      <c r="AS84">
        <f t="shared" si="74"/>
        <v>-1.0219107546188496E-6</v>
      </c>
      <c r="AT84">
        <f t="shared" si="75"/>
        <v>-6.676503485142055E-7</v>
      </c>
      <c r="AU84">
        <f t="shared" si="76"/>
        <v>-1.700613241220944E-6</v>
      </c>
      <c r="AW84">
        <v>81</v>
      </c>
      <c r="AX84">
        <f>IF(Z84&gt;0, (R84*SUMPRODUCT(K84:$K$98, X84:$X$98)-K84*$AZ$3)/Z84, 0)</f>
        <v>-76966484.23368673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7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3"/>
        <v>9.207084755338875E-5</v>
      </c>
      <c r="L85" s="2">
        <v>82</v>
      </c>
      <c r="M85" s="8">
        <v>0.67535580100000003</v>
      </c>
      <c r="Q85" s="5">
        <f t="shared" si="82"/>
        <v>12.5</v>
      </c>
      <c r="R85">
        <f t="shared" si="61"/>
        <v>50000</v>
      </c>
      <c r="S85">
        <f t="shared" si="62"/>
        <v>-218405691.75853455</v>
      </c>
      <c r="U85">
        <f t="shared" si="84"/>
        <v>0.67535580100000003</v>
      </c>
      <c r="V85">
        <f t="shared" si="78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79"/>
        <v>-8.2583447511464181E-2</v>
      </c>
      <c r="AC85">
        <f t="shared" si="80"/>
        <v>-7.3735230361372681E-2</v>
      </c>
      <c r="AE85">
        <f t="shared" si="63"/>
        <v>0</v>
      </c>
      <c r="AF85">
        <f t="shared" si="64"/>
        <v>0</v>
      </c>
      <c r="AG85">
        <f t="shared" si="65"/>
        <v>-4.2200840650991963E-9</v>
      </c>
      <c r="AH85">
        <f t="shared" si="66"/>
        <v>-3.6232141105800636E-5</v>
      </c>
      <c r="AI85">
        <f t="shared" si="67"/>
        <v>-3.6236361189865733E-5</v>
      </c>
      <c r="AJ85">
        <f t="shared" si="68"/>
        <v>-8.8482171500915002E-3</v>
      </c>
      <c r="AK85">
        <f t="shared" si="81"/>
        <v>-5.7808413258024936E-3</v>
      </c>
      <c r="AL85">
        <f t="shared" si="89"/>
        <v>-1.4665294837083859E-2</v>
      </c>
      <c r="AN85">
        <f t="shared" si="69"/>
        <v>0</v>
      </c>
      <c r="AO85">
        <f t="shared" si="70"/>
        <v>0</v>
      </c>
      <c r="AP85">
        <f t="shared" si="71"/>
        <v>-3.885467166202332E-13</v>
      </c>
      <c r="AQ85">
        <f t="shared" si="72"/>
        <v>-3.3359239402850406E-9</v>
      </c>
      <c r="AR85">
        <f t="shared" si="73"/>
        <v>-3.3363124870016603E-9</v>
      </c>
      <c r="AS85">
        <f t="shared" si="74"/>
        <v>-8.1466285234535443E-7</v>
      </c>
      <c r="AT85">
        <f t="shared" si="75"/>
        <v>-5.3224696043829111E-7</v>
      </c>
      <c r="AU85">
        <f t="shared" si="76"/>
        <v>-1.3502461252706471E-6</v>
      </c>
      <c r="AW85">
        <v>82</v>
      </c>
      <c r="AX85">
        <f>IF(Z85&gt;0, (R85*SUMPRODUCT(K85:$K$98, X85:$X$98)-K85*$AZ$3)/Z85, 0)</f>
        <v>-218405691.75853455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7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3"/>
        <v>8.2206113886954235E-5</v>
      </c>
      <c r="L86" s="2">
        <v>83</v>
      </c>
      <c r="M86" s="8">
        <v>0.69109609699999996</v>
      </c>
      <c r="Q86" s="5">
        <f t="shared" si="82"/>
        <v>12.5</v>
      </c>
      <c r="R86">
        <f t="shared" si="61"/>
        <v>50000</v>
      </c>
      <c r="S86">
        <f t="shared" si="62"/>
        <v>-652400615.63867891</v>
      </c>
      <c r="U86">
        <f t="shared" si="84"/>
        <v>0.69109609699999996</v>
      </c>
      <c r="V86">
        <f t="shared" si="78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79"/>
        <v>-7.3735230361372681E-2</v>
      </c>
      <c r="AC86">
        <f t="shared" si="80"/>
        <v>-6.583502994654078E-2</v>
      </c>
      <c r="AE86">
        <f t="shared" si="63"/>
        <v>0</v>
      </c>
      <c r="AF86">
        <f t="shared" si="64"/>
        <v>0</v>
      </c>
      <c r="AG86">
        <f t="shared" si="65"/>
        <v>-1.2613995980462563E-9</v>
      </c>
      <c r="AH86">
        <f t="shared" si="66"/>
        <v>-1.1665934505607792E-5</v>
      </c>
      <c r="AI86">
        <f t="shared" si="67"/>
        <v>-1.1667195905205839E-5</v>
      </c>
      <c r="AJ86">
        <f t="shared" si="68"/>
        <v>-7.9002004148319011E-3</v>
      </c>
      <c r="AK86">
        <f t="shared" si="81"/>
        <v>-5.1614661252960877E-3</v>
      </c>
      <c r="AL86">
        <f t="shared" si="89"/>
        <v>-1.3073333736033194E-2</v>
      </c>
      <c r="AN86">
        <f t="shared" si="69"/>
        <v>0</v>
      </c>
      <c r="AO86">
        <f t="shared" si="70"/>
        <v>0</v>
      </c>
      <c r="AP86">
        <f t="shared" si="71"/>
        <v>-1.0369475901394885E-13</v>
      </c>
      <c r="AQ86">
        <f t="shared" si="72"/>
        <v>-9.5901114056574324E-10</v>
      </c>
      <c r="AR86">
        <f t="shared" si="73"/>
        <v>-9.5911483532475725E-10</v>
      </c>
      <c r="AS86">
        <f t="shared" si="74"/>
        <v>-6.4944477503143433E-7</v>
      </c>
      <c r="AT86">
        <f t="shared" si="75"/>
        <v>-4.2430407211974659E-7</v>
      </c>
      <c r="AU86">
        <f t="shared" si="76"/>
        <v>-1.0747079619865056E-6</v>
      </c>
      <c r="AW86">
        <v>83</v>
      </c>
      <c r="AX86">
        <f>IF(Z86&gt;0, (R86*SUMPRODUCT(K86:$K$98, X86:$X$98)-K86*$AZ$3)/Z86, 0)</f>
        <v>-652400615.63867891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7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3"/>
        <v>7.3398315970494849E-5</v>
      </c>
      <c r="L87" s="2">
        <v>84</v>
      </c>
      <c r="M87" s="8">
        <v>0.70685825099999999</v>
      </c>
      <c r="Q87" s="5">
        <f t="shared" si="82"/>
        <v>12.5</v>
      </c>
      <c r="R87">
        <f t="shared" si="61"/>
        <v>50000</v>
      </c>
      <c r="S87">
        <f t="shared" si="62"/>
        <v>-2057275410.0992894</v>
      </c>
      <c r="U87">
        <f t="shared" si="84"/>
        <v>0.70685825099999999</v>
      </c>
      <c r="V87">
        <f t="shared" si="78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79"/>
        <v>-6.583502994654078E-2</v>
      </c>
      <c r="AC87">
        <f t="shared" si="80"/>
        <v>-5.8781277556662771E-2</v>
      </c>
      <c r="AE87">
        <f t="shared" si="63"/>
        <v>0</v>
      </c>
      <c r="AF87">
        <f t="shared" si="64"/>
        <v>0</v>
      </c>
      <c r="AG87">
        <f t="shared" si="65"/>
        <v>-3.5715488837871392E-10</v>
      </c>
      <c r="AH87">
        <f t="shared" si="66"/>
        <v>-3.5665228547483191E-6</v>
      </c>
      <c r="AI87">
        <f t="shared" si="67"/>
        <v>-3.5668800096366976E-6</v>
      </c>
      <c r="AJ87">
        <f t="shared" si="68"/>
        <v>-7.0537523898780083E-3</v>
      </c>
      <c r="AK87">
        <f t="shared" si="81"/>
        <v>-4.6084520962578548E-3</v>
      </c>
      <c r="AL87">
        <f t="shared" si="89"/>
        <v>-1.1665771366145499E-2</v>
      </c>
      <c r="AN87">
        <f t="shared" si="69"/>
        <v>0</v>
      </c>
      <c r="AO87">
        <f t="shared" si="70"/>
        <v>0</v>
      </c>
      <c r="AP87">
        <f t="shared" si="71"/>
        <v>-2.6214567347627664E-14</v>
      </c>
      <c r="AQ87">
        <f t="shared" si="72"/>
        <v>-2.617767714088084E-10</v>
      </c>
      <c r="AR87">
        <f t="shared" si="73"/>
        <v>-2.6180298597615602E-10</v>
      </c>
      <c r="AS87">
        <f t="shared" si="74"/>
        <v>-5.1773354668989919E-7</v>
      </c>
      <c r="AT87">
        <f t="shared" si="75"/>
        <v>-3.382526230960234E-7</v>
      </c>
      <c r="AU87">
        <f t="shared" si="76"/>
        <v>-8.562479727718987E-7</v>
      </c>
      <c r="AW87">
        <v>84</v>
      </c>
      <c r="AX87">
        <f>IF(Z87&gt;0, (R87*SUMPRODUCT(K87:$K$98, X87:$X$98)-K87*$AZ$3)/Z87, 0)</f>
        <v>-2057275410.0992894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7"/>
        <v>0.12000000000000001</v>
      </c>
      <c r="I88" s="1">
        <f t="shared" ref="I88:I98" si="90">1+H88</f>
        <v>1.1200000000000001</v>
      </c>
      <c r="J88">
        <f t="shared" ref="J88:J98" si="91">1/I88</f>
        <v>0.89285714285714279</v>
      </c>
      <c r="K88">
        <f t="shared" si="83"/>
        <v>6.5534210687941824E-5</v>
      </c>
      <c r="L88" s="2">
        <v>85</v>
      </c>
      <c r="M88" s="8">
        <v>0.722550582</v>
      </c>
      <c r="Q88" s="5">
        <f t="shared" si="82"/>
        <v>12.5</v>
      </c>
      <c r="R88">
        <f t="shared" si="61"/>
        <v>50000</v>
      </c>
      <c r="S88">
        <f t="shared" si="62"/>
        <v>-6868039071.8895864</v>
      </c>
      <c r="U88">
        <f t="shared" si="84"/>
        <v>0.722550582</v>
      </c>
      <c r="V88">
        <f t="shared" si="78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79"/>
        <v>-5.8781277556662771E-2</v>
      </c>
      <c r="AC88">
        <f t="shared" si="80"/>
        <v>-5.248328375693137E-2</v>
      </c>
      <c r="AE88">
        <f t="shared" si="63"/>
        <v>0</v>
      </c>
      <c r="AF88">
        <f t="shared" si="64"/>
        <v>0</v>
      </c>
      <c r="AG88">
        <f t="shared" si="65"/>
        <v>-9.5520867032742031E-11</v>
      </c>
      <c r="AH88">
        <f t="shared" si="66"/>
        <v>-1.0322498898487392E-6</v>
      </c>
      <c r="AI88">
        <f t="shared" si="67"/>
        <v>-1.0323454107157719E-6</v>
      </c>
      <c r="AJ88">
        <f t="shared" si="68"/>
        <v>-6.2979937997314009E-3</v>
      </c>
      <c r="AK88">
        <f t="shared" si="81"/>
        <v>-4.114689428966394E-3</v>
      </c>
      <c r="AL88">
        <f t="shared" si="89"/>
        <v>-1.0413715574108511E-2</v>
      </c>
      <c r="AN88">
        <f t="shared" si="69"/>
        <v>0</v>
      </c>
      <c r="AO88">
        <f t="shared" si="70"/>
        <v>0</v>
      </c>
      <c r="AP88">
        <f t="shared" si="71"/>
        <v>-6.2598846252185928E-15</v>
      </c>
      <c r="AQ88">
        <f t="shared" si="72"/>
        <v>-6.7647681763952018E-11</v>
      </c>
      <c r="AR88">
        <f t="shared" si="73"/>
        <v>-6.7653941648577236E-11</v>
      </c>
      <c r="AS88">
        <f t="shared" si="74"/>
        <v>-4.1273405258294893E-7</v>
      </c>
      <c r="AT88">
        <f t="shared" si="75"/>
        <v>-2.6965292395333071E-7</v>
      </c>
      <c r="AU88">
        <f t="shared" si="76"/>
        <v>-6.8245463047792827E-7</v>
      </c>
      <c r="AW88">
        <v>85</v>
      </c>
      <c r="AX88">
        <f>IF(Z88&gt;0, (R88*SUMPRODUCT(K88:$K$98, X88:$X$98)-K88*$AZ$3)/Z88, 0)</f>
        <v>-6868039071.8895864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7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:K98" si="92">K88*J89</f>
        <v>5.851268811423377E-5</v>
      </c>
      <c r="L89" s="2">
        <v>86</v>
      </c>
      <c r="M89" s="8">
        <v>0.74076925400000004</v>
      </c>
      <c r="Q89" s="5">
        <f t="shared" si="82"/>
        <v>12.5</v>
      </c>
      <c r="R89">
        <f t="shared" si="61"/>
        <v>50000</v>
      </c>
      <c r="S89">
        <f t="shared" si="62"/>
        <v>-24604419192.981911</v>
      </c>
      <c r="U89">
        <f t="shared" si="84"/>
        <v>0.74076925400000004</v>
      </c>
      <c r="V89">
        <f t="shared" si="78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79"/>
        <v>-5.248328375693137E-2</v>
      </c>
      <c r="AC89">
        <f t="shared" si="80"/>
        <v>-4.6860074841089623E-2</v>
      </c>
      <c r="AE89">
        <f t="shared" si="63"/>
        <v>0</v>
      </c>
      <c r="AF89">
        <f t="shared" si="64"/>
        <v>0</v>
      </c>
      <c r="AG89">
        <f t="shared" si="65"/>
        <v>-2.3806736949137094E-11</v>
      </c>
      <c r="AH89">
        <f t="shared" si="66"/>
        <v>-2.8303568565311004E-7</v>
      </c>
      <c r="AI89">
        <f t="shared" si="67"/>
        <v>-2.8305949239005915E-7</v>
      </c>
      <c r="AJ89">
        <f t="shared" si="68"/>
        <v>-5.6232089158417473E-3</v>
      </c>
      <c r="AK89">
        <f t="shared" si="81"/>
        <v>-3.6738298629851963E-3</v>
      </c>
      <c r="AL89">
        <f t="shared" si="89"/>
        <v>-9.2973218383193348E-3</v>
      </c>
      <c r="AN89">
        <f t="shared" si="69"/>
        <v>0</v>
      </c>
      <c r="AO89">
        <f t="shared" si="70"/>
        <v>0</v>
      </c>
      <c r="AP89">
        <f t="shared" si="71"/>
        <v>-1.3929961741224639E-15</v>
      </c>
      <c r="AQ89">
        <f t="shared" si="72"/>
        <v>-1.6561178799818738E-11</v>
      </c>
      <c r="AR89">
        <f t="shared" si="73"/>
        <v>-1.656257179599286E-11</v>
      </c>
      <c r="AS89">
        <f t="shared" si="74"/>
        <v>-3.2902906949382676E-7</v>
      </c>
      <c r="AT89">
        <f t="shared" si="75"/>
        <v>-2.1496566095761099E-7</v>
      </c>
      <c r="AU89">
        <f t="shared" si="76"/>
        <v>-5.4401129302323379E-7</v>
      </c>
      <c r="AW89">
        <v>86</v>
      </c>
      <c r="AX89">
        <f>IF(Z89&gt;0, (R89*SUMPRODUCT(K89:$K$98, X89:$X$98)-K89*$AZ$3)/Z89, 0)</f>
        <v>-24604419192.981911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77"/>
        <v>0.12000000000000001</v>
      </c>
      <c r="I90" s="1">
        <f t="shared" si="90"/>
        <v>1.1200000000000001</v>
      </c>
      <c r="J90">
        <f t="shared" si="91"/>
        <v>0.89285714285714279</v>
      </c>
      <c r="K90">
        <f t="shared" si="92"/>
        <v>5.2243471530565862E-5</v>
      </c>
      <c r="L90" s="2">
        <v>87</v>
      </c>
      <c r="M90">
        <v>0.75888896100000003</v>
      </c>
      <c r="Q90" s="5">
        <f t="shared" si="82"/>
        <v>12.5</v>
      </c>
      <c r="R90">
        <f t="shared" si="61"/>
        <v>50000</v>
      </c>
      <c r="S90">
        <f t="shared" si="62"/>
        <v>-95054877191.74411</v>
      </c>
      <c r="U90">
        <f t="shared" ref="U90:U98" si="93">M90</f>
        <v>0.75888896100000003</v>
      </c>
      <c r="V90">
        <f t="shared" si="78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79"/>
        <v>-4.6860074841089623E-2</v>
      </c>
      <c r="AC90">
        <f t="shared" si="80"/>
        <v>-4.1839352550963799E-2</v>
      </c>
      <c r="AE90">
        <f t="shared" si="63"/>
        <v>0</v>
      </c>
      <c r="AF90">
        <f t="shared" si="64"/>
        <v>0</v>
      </c>
      <c r="AG90">
        <f t="shared" si="65"/>
        <v>-5.5019997115147641E-12</v>
      </c>
      <c r="AH90">
        <f t="shared" si="66"/>
        <v>-7.2266679472523836E-8</v>
      </c>
      <c r="AI90">
        <f t="shared" si="67"/>
        <v>-7.2272181472235355E-8</v>
      </c>
      <c r="AJ90">
        <f t="shared" si="68"/>
        <v>-5.0207222901258244E-3</v>
      </c>
      <c r="AK90">
        <f t="shared" si="81"/>
        <v>-3.2802052388762738E-3</v>
      </c>
      <c r="AL90">
        <f t="shared" si="89"/>
        <v>-8.3009998011835708E-3</v>
      </c>
      <c r="AN90">
        <f t="shared" si="69"/>
        <v>0</v>
      </c>
      <c r="AO90">
        <f t="shared" si="70"/>
        <v>0</v>
      </c>
      <c r="AP90">
        <f t="shared" si="71"/>
        <v>-2.8744356528970314E-16</v>
      </c>
      <c r="AQ90">
        <f t="shared" si="72"/>
        <v>-3.7754622116313273E-12</v>
      </c>
      <c r="AR90">
        <f t="shared" si="73"/>
        <v>-3.7757496551966177E-12</v>
      </c>
      <c r="AS90">
        <f t="shared" si="74"/>
        <v>-2.6229996202706597E-7</v>
      </c>
      <c r="AT90">
        <f t="shared" si="75"/>
        <v>-1.713693090116456E-7</v>
      </c>
      <c r="AU90">
        <f t="shared" si="76"/>
        <v>-4.3367304678836679E-7</v>
      </c>
      <c r="AW90">
        <v>87</v>
      </c>
      <c r="AX90">
        <f>IF(Z90&gt;0, (R90*SUMPRODUCT(K90:$K$98, X90:$X$98)-K90*$AZ$3)/Z90, 0)</f>
        <v>-95054877191.74411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77"/>
        <v>0.12000000000000001</v>
      </c>
      <c r="I91" s="1">
        <f t="shared" si="90"/>
        <v>1.1200000000000001</v>
      </c>
      <c r="J91">
        <f t="shared" si="91"/>
        <v>0.89285714285714279</v>
      </c>
      <c r="K91">
        <f t="shared" si="92"/>
        <v>4.6645956723719519E-5</v>
      </c>
      <c r="L91" s="2">
        <v>88</v>
      </c>
      <c r="M91">
        <v>0.77688723800000004</v>
      </c>
      <c r="Q91" s="5">
        <f t="shared" si="82"/>
        <v>12.5</v>
      </c>
      <c r="R91">
        <f t="shared" si="61"/>
        <v>50000</v>
      </c>
      <c r="S91">
        <f t="shared" si="62"/>
        <v>-398241875685.86719</v>
      </c>
      <c r="U91">
        <f t="shared" si="93"/>
        <v>0.77688723800000004</v>
      </c>
      <c r="V91">
        <f t="shared" si="78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79"/>
        <v>-4.1839352550963799E-2</v>
      </c>
      <c r="AC91">
        <f t="shared" si="80"/>
        <v>-3.7356564780911587E-2</v>
      </c>
      <c r="AE91">
        <f t="shared" si="63"/>
        <v>0</v>
      </c>
      <c r="AF91">
        <f t="shared" si="64"/>
        <v>0</v>
      </c>
      <c r="AG91">
        <f t="shared" si="65"/>
        <v>-1.1725463550441143E-12</v>
      </c>
      <c r="AH91">
        <f t="shared" si="66"/>
        <v>-1.7097733437422011E-8</v>
      </c>
      <c r="AI91">
        <f t="shared" si="67"/>
        <v>-1.7098905983777055E-8</v>
      </c>
      <c r="AJ91">
        <f t="shared" si="68"/>
        <v>-4.4827877700522115E-3</v>
      </c>
      <c r="AK91">
        <f t="shared" si="81"/>
        <v>-2.9287546785674661E-3</v>
      </c>
      <c r="AL91">
        <f t="shared" si="89"/>
        <v>-7.4115595475256618E-3</v>
      </c>
      <c r="AN91">
        <f t="shared" si="69"/>
        <v>0</v>
      </c>
      <c r="AO91">
        <f t="shared" si="70"/>
        <v>0</v>
      </c>
      <c r="AP91">
        <f t="shared" si="71"/>
        <v>-5.4694546533942818E-17</v>
      </c>
      <c r="AQ91">
        <f t="shared" si="72"/>
        <v>-7.9754013399567936E-13</v>
      </c>
      <c r="AR91">
        <f t="shared" si="73"/>
        <v>-7.9759482854221326E-13</v>
      </c>
      <c r="AS91">
        <f t="shared" si="74"/>
        <v>-2.0910392432347458E-7</v>
      </c>
      <c r="AT91">
        <f t="shared" si="75"/>
        <v>-1.366145639908491E-7</v>
      </c>
      <c r="AU91">
        <f t="shared" si="76"/>
        <v>-3.4571928590915223E-7</v>
      </c>
      <c r="AW91">
        <v>88</v>
      </c>
      <c r="AX91">
        <f>IF(Z91&gt;0, (R91*SUMPRODUCT(K91:$K$98, X91:$X$98)-K91*$AZ$3)/Z91, 0)</f>
        <v>-398241875685.86719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77"/>
        <v>0.12000000000000001</v>
      </c>
      <c r="I92" s="1">
        <f t="shared" si="90"/>
        <v>1.1200000000000001</v>
      </c>
      <c r="J92">
        <f t="shared" si="91"/>
        <v>0.89285714285714279</v>
      </c>
      <c r="K92">
        <f t="shared" si="92"/>
        <v>4.1648175646178136E-5</v>
      </c>
      <c r="L92" s="2">
        <v>89</v>
      </c>
      <c r="M92">
        <v>0.79474162100000001</v>
      </c>
      <c r="Q92" s="5">
        <f t="shared" si="82"/>
        <v>12.5</v>
      </c>
      <c r="R92">
        <f t="shared" si="61"/>
        <v>50000</v>
      </c>
      <c r="S92">
        <f t="shared" si="62"/>
        <v>-1821038897891.9526</v>
      </c>
      <c r="U92">
        <f t="shared" si="93"/>
        <v>0.79474162100000001</v>
      </c>
      <c r="V92">
        <f t="shared" si="78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79"/>
        <v>-3.7356564780911587E-2</v>
      </c>
      <c r="AC92">
        <f t="shared" si="80"/>
        <v>-3.3354075697934416E-2</v>
      </c>
      <c r="AE92">
        <f t="shared" si="63"/>
        <v>0</v>
      </c>
      <c r="AF92">
        <f t="shared" si="64"/>
        <v>0</v>
      </c>
      <c r="AG92">
        <f t="shared" si="65"/>
        <v>-2.2894950058827225E-13</v>
      </c>
      <c r="AH92">
        <f t="shared" si="66"/>
        <v>-3.7274855636216035E-9</v>
      </c>
      <c r="AI92">
        <f t="shared" si="67"/>
        <v>-3.7277145131221917E-9</v>
      </c>
      <c r="AJ92">
        <f t="shared" si="68"/>
        <v>-4.0024890829771717E-3</v>
      </c>
      <c r="AK92">
        <f t="shared" si="81"/>
        <v>-2.6149595346638115E-3</v>
      </c>
      <c r="AL92">
        <f t="shared" si="89"/>
        <v>-6.6174523453554962E-3</v>
      </c>
      <c r="AN92">
        <f t="shared" si="69"/>
        <v>0</v>
      </c>
      <c r="AO92">
        <f t="shared" si="70"/>
        <v>0</v>
      </c>
      <c r="AP92">
        <f t="shared" si="71"/>
        <v>-9.5353290146051265E-18</v>
      </c>
      <c r="AQ92">
        <f t="shared" si="72"/>
        <v>-1.5524297347230586E-13</v>
      </c>
      <c r="AR92">
        <f t="shared" si="73"/>
        <v>-1.5525250880132046E-13</v>
      </c>
      <c r="AS92">
        <f t="shared" si="74"/>
        <v>-1.666963683497437E-7</v>
      </c>
      <c r="AT92">
        <f t="shared" si="75"/>
        <v>-1.0890829400732667E-7</v>
      </c>
      <c r="AU92">
        <f t="shared" si="76"/>
        <v>-2.7560481760957918E-7</v>
      </c>
      <c r="AW92">
        <v>89</v>
      </c>
      <c r="AX92">
        <f>IF(Z92&gt;0, (R92*SUMPRODUCT(K92:$K$98, X92:$X$98)-K92*$AZ$3)/Z92, 0)</f>
        <v>-1821038897891.9526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77"/>
        <v>0.12000000000000001</v>
      </c>
      <c r="I93" s="1">
        <f t="shared" si="90"/>
        <v>1.1200000000000001</v>
      </c>
      <c r="J93">
        <f t="shared" si="91"/>
        <v>0.89285714285714279</v>
      </c>
      <c r="K93">
        <f t="shared" si="92"/>
        <v>3.7185871112659048E-5</v>
      </c>
      <c r="L93" s="2">
        <v>90</v>
      </c>
      <c r="M93">
        <v>0.81243025300000005</v>
      </c>
      <c r="Q93" s="5">
        <f t="shared" si="82"/>
        <v>12.5</v>
      </c>
      <c r="R93">
        <f t="shared" si="61"/>
        <v>50000</v>
      </c>
      <c r="S93">
        <f t="shared" si="62"/>
        <v>-9156557436616.1914</v>
      </c>
      <c r="U93">
        <f t="shared" si="93"/>
        <v>0.81243025300000005</v>
      </c>
      <c r="V93">
        <f t="shared" si="78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79"/>
        <v>-3.3354075697934416E-2</v>
      </c>
      <c r="AC93">
        <f t="shared" si="80"/>
        <v>-2.9780424730433675E-2</v>
      </c>
      <c r="AE93">
        <f t="shared" si="63"/>
        <v>0</v>
      </c>
      <c r="AF93">
        <f t="shared" si="64"/>
        <v>0</v>
      </c>
      <c r="AG93">
        <f t="shared" si="65"/>
        <v>-4.0654504895235825E-14</v>
      </c>
      <c r="AH93">
        <f t="shared" si="66"/>
        <v>-7.4402200274861467E-10</v>
      </c>
      <c r="AI93">
        <f t="shared" si="67"/>
        <v>-7.4406265725350991E-10</v>
      </c>
      <c r="AJ93">
        <f t="shared" si="68"/>
        <v>-3.5736509675007404E-3</v>
      </c>
      <c r="AK93">
        <f t="shared" si="81"/>
        <v>-2.3347852988554094E-3</v>
      </c>
      <c r="AL93">
        <f t="shared" si="89"/>
        <v>-5.9084370104188072E-3</v>
      </c>
      <c r="AN93">
        <f t="shared" si="69"/>
        <v>0</v>
      </c>
      <c r="AO93">
        <f t="shared" si="70"/>
        <v>0</v>
      </c>
      <c r="AP93">
        <f t="shared" si="71"/>
        <v>-1.5117731791832057E-18</v>
      </c>
      <c r="AQ93">
        <f t="shared" si="72"/>
        <v>-2.7667106299192441E-14</v>
      </c>
      <c r="AR93">
        <f t="shared" si="73"/>
        <v>-2.7668618072371623E-14</v>
      </c>
      <c r="AS93">
        <f t="shared" si="74"/>
        <v>-1.3288932427911184E-7</v>
      </c>
      <c r="AT93">
        <f t="shared" si="75"/>
        <v>-8.6821025198968388E-8</v>
      </c>
      <c r="AU93">
        <f t="shared" si="76"/>
        <v>-2.1971037714669832E-7</v>
      </c>
      <c r="AW93">
        <v>90</v>
      </c>
      <c r="AX93">
        <f>IF(Z93&gt;0, (R93*SUMPRODUCT(K93:$K$98, X93:$X$98)-K93*$AZ$3)/Z93, 0)</f>
        <v>-9156557436616.1914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77"/>
        <v>0.12000000000000001</v>
      </c>
      <c r="I94" s="1">
        <f t="shared" si="90"/>
        <v>1.1200000000000001</v>
      </c>
      <c r="J94">
        <f t="shared" si="91"/>
        <v>0.89285714285714279</v>
      </c>
      <c r="K94">
        <f t="shared" si="92"/>
        <v>3.3201670636302719E-5</v>
      </c>
      <c r="L94" s="2">
        <v>91</v>
      </c>
      <c r="M94">
        <v>0.830029028</v>
      </c>
      <c r="Q94" s="5">
        <f t="shared" si="82"/>
        <v>12.5</v>
      </c>
      <c r="R94">
        <f t="shared" si="61"/>
        <v>50000</v>
      </c>
      <c r="S94">
        <f t="shared" si="62"/>
        <v>-51106132625560.828</v>
      </c>
      <c r="U94">
        <f t="shared" si="93"/>
        <v>0.830029028</v>
      </c>
      <c r="V94">
        <f t="shared" si="78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79"/>
        <v>-2.9780424730433675E-2</v>
      </c>
      <c r="AC94">
        <f t="shared" si="80"/>
        <v>-2.6589664937911341E-2</v>
      </c>
      <c r="AE94">
        <f t="shared" si="63"/>
        <v>0</v>
      </c>
      <c r="AF94">
        <f t="shared" si="64"/>
        <v>0</v>
      </c>
      <c r="AG94">
        <f t="shared" si="65"/>
        <v>-6.5035406642696322E-15</v>
      </c>
      <c r="AH94">
        <f t="shared" si="66"/>
        <v>-1.3497767672805533E-10</v>
      </c>
      <c r="AI94">
        <f t="shared" si="67"/>
        <v>-1.3498418026871959E-10</v>
      </c>
      <c r="AJ94">
        <f t="shared" si="68"/>
        <v>-3.1907597925223338E-3</v>
      </c>
      <c r="AK94">
        <f t="shared" si="81"/>
        <v>-2.0846297311303574E-3</v>
      </c>
      <c r="AL94">
        <f t="shared" si="89"/>
        <v>-5.2753896586368709E-3</v>
      </c>
      <c r="AN94">
        <f t="shared" si="69"/>
        <v>0</v>
      </c>
      <c r="AO94">
        <f t="shared" si="70"/>
        <v>0</v>
      </c>
      <c r="AP94">
        <f t="shared" si="71"/>
        <v>-2.1592841510488173E-19</v>
      </c>
      <c r="AQ94">
        <f t="shared" si="72"/>
        <v>-4.4814843659782353E-15</v>
      </c>
      <c r="AR94">
        <f t="shared" si="73"/>
        <v>-4.4817002943933401E-15</v>
      </c>
      <c r="AS94">
        <f t="shared" si="74"/>
        <v>-1.0593855571088413E-7</v>
      </c>
      <c r="AT94">
        <f t="shared" si="75"/>
        <v>-6.9213189731634419E-8</v>
      </c>
      <c r="AU94">
        <f t="shared" si="76"/>
        <v>-1.7515174992421882E-7</v>
      </c>
      <c r="AW94">
        <v>91</v>
      </c>
      <c r="AX94">
        <f>IF(Z94&gt;0, (R94*SUMPRODUCT(K94:$K$98, X94:$X$98)-K94*$AZ$3)/Z94, 0)</f>
        <v>-51106132625560.828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77"/>
        <v>0.12000000000000001</v>
      </c>
      <c r="I95" s="1">
        <f t="shared" si="90"/>
        <v>1.1200000000000001</v>
      </c>
      <c r="J95">
        <f t="shared" si="91"/>
        <v>0.89285714285714279</v>
      </c>
      <c r="K95">
        <f t="shared" si="92"/>
        <v>2.9644348782413141E-5</v>
      </c>
      <c r="L95" s="2">
        <v>92</v>
      </c>
      <c r="M95">
        <v>0.84762719500000006</v>
      </c>
      <c r="Q95" s="5">
        <f t="shared" si="82"/>
        <v>12.5</v>
      </c>
      <c r="R95">
        <f t="shared" si="61"/>
        <v>50000</v>
      </c>
      <c r="S95">
        <f t="shared" si="62"/>
        <v>-320499940691229.75</v>
      </c>
      <c r="U95">
        <f t="shared" si="93"/>
        <v>0.84762719500000006</v>
      </c>
      <c r="V95">
        <f t="shared" si="78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79"/>
        <v>-2.6589664937911341E-2</v>
      </c>
      <c r="AC95">
        <f t="shared" si="80"/>
        <v>-2.3740772265996198E-2</v>
      </c>
      <c r="AE95">
        <f t="shared" si="63"/>
        <v>0</v>
      </c>
      <c r="AF95">
        <f t="shared" si="64"/>
        <v>0</v>
      </c>
      <c r="AG95">
        <f t="shared" si="65"/>
        <v>-9.259273268036304E-16</v>
      </c>
      <c r="AH95">
        <f t="shared" si="66"/>
        <v>-2.2050311723293222E-11</v>
      </c>
      <c r="AI95">
        <f t="shared" si="67"/>
        <v>-2.2051237650620026E-11</v>
      </c>
      <c r="AJ95">
        <f t="shared" si="68"/>
        <v>-2.8488926719151438E-3</v>
      </c>
      <c r="AK95">
        <f t="shared" si="81"/>
        <v>-1.8612765456537941E-3</v>
      </c>
      <c r="AL95">
        <f t="shared" si="89"/>
        <v>-4.7101692396201754E-3</v>
      </c>
      <c r="AN95">
        <f t="shared" si="69"/>
        <v>0</v>
      </c>
      <c r="AO95">
        <f t="shared" si="70"/>
        <v>0</v>
      </c>
      <c r="AP95">
        <f t="shared" si="71"/>
        <v>-2.7448512622934255E-20</v>
      </c>
      <c r="AQ95">
        <f t="shared" si="72"/>
        <v>-6.5366713148623757E-16</v>
      </c>
      <c r="AR95">
        <f t="shared" si="73"/>
        <v>-6.5369457999886053E-16</v>
      </c>
      <c r="AS95">
        <f t="shared" si="74"/>
        <v>-8.4453568009913413E-8</v>
      </c>
      <c r="AT95">
        <f t="shared" si="75"/>
        <v>-5.5176331099886188E-8</v>
      </c>
      <c r="AU95">
        <f t="shared" si="76"/>
        <v>-1.3962989976349418E-7</v>
      </c>
      <c r="AW95">
        <v>92</v>
      </c>
      <c r="AX95">
        <f>IF(Z95&gt;0, (R95*SUMPRODUCT(K95:$K$98, X95:$X$98)-K95*$AZ$3)/Z95, 0)</f>
        <v>-320499940691229.75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77"/>
        <v>0.12000000000000001</v>
      </c>
      <c r="I96" s="1">
        <f t="shared" si="90"/>
        <v>1.1200000000000001</v>
      </c>
      <c r="J96">
        <f t="shared" si="91"/>
        <v>0.89285714285714279</v>
      </c>
      <c r="K96">
        <f t="shared" si="92"/>
        <v>2.6468168555726015E-5</v>
      </c>
      <c r="L96" s="2">
        <v>93</v>
      </c>
      <c r="M96">
        <v>0.86522596900000004</v>
      </c>
      <c r="Q96" s="5">
        <f t="shared" si="82"/>
        <v>12.5</v>
      </c>
      <c r="R96">
        <f t="shared" si="61"/>
        <v>50000</v>
      </c>
      <c r="S96">
        <f t="shared" si="62"/>
        <v>-2293431245572750.5</v>
      </c>
      <c r="U96">
        <f t="shared" si="93"/>
        <v>0.86522596900000004</v>
      </c>
      <c r="V96">
        <f t="shared" si="78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79"/>
        <v>-2.3740772265996198E-2</v>
      </c>
      <c r="AC96">
        <f t="shared" si="80"/>
        <v>-2.1197118094640026E-2</v>
      </c>
      <c r="AE96">
        <f t="shared" si="63"/>
        <v>0</v>
      </c>
      <c r="AF96">
        <f t="shared" si="64"/>
        <v>0</v>
      </c>
      <c r="AG96">
        <f t="shared" si="65"/>
        <v>-1.1553168497834322E-16</v>
      </c>
      <c r="AH96">
        <f t="shared" si="66"/>
        <v>-3.2045454742290034E-12</v>
      </c>
      <c r="AI96">
        <f t="shared" si="67"/>
        <v>-3.2046610059139819E-12</v>
      </c>
      <c r="AJ96">
        <f t="shared" si="68"/>
        <v>-2.5436541713561717E-3</v>
      </c>
      <c r="AK96">
        <f t="shared" si="81"/>
        <v>-1.661854058619734E-3</v>
      </c>
      <c r="AL96">
        <f t="shared" si="89"/>
        <v>-4.205508233180567E-3</v>
      </c>
      <c r="AN96">
        <f t="shared" si="69"/>
        <v>0</v>
      </c>
      <c r="AO96">
        <f t="shared" si="70"/>
        <v>0</v>
      </c>
      <c r="AP96">
        <f t="shared" si="71"/>
        <v>-3.0579121115338278E-21</v>
      </c>
      <c r="AQ96">
        <f t="shared" si="72"/>
        <v>-8.4818449756382224E-17</v>
      </c>
      <c r="AR96">
        <f t="shared" si="73"/>
        <v>-8.4821507668493753E-17</v>
      </c>
      <c r="AS96">
        <f t="shared" si="74"/>
        <v>-6.7325867354930731E-8</v>
      </c>
      <c r="AT96">
        <f t="shared" si="75"/>
        <v>-4.3986233338564501E-8</v>
      </c>
      <c r="AU96">
        <f t="shared" si="76"/>
        <v>-1.1131210077831675E-7</v>
      </c>
      <c r="AW96">
        <v>93</v>
      </c>
      <c r="AX96">
        <f>IF(Z96&gt;0, (R96*SUMPRODUCT(K96:$K$98, X96:$X$98)-K96*$AZ$3)/Z96, 0)</f>
        <v>-2293431245572750.5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77"/>
        <v>0.12000000000000001</v>
      </c>
      <c r="I97" s="1">
        <f t="shared" si="90"/>
        <v>1.1200000000000001</v>
      </c>
      <c r="J97">
        <f t="shared" si="91"/>
        <v>0.89285714285714279</v>
      </c>
      <c r="K97">
        <f t="shared" si="92"/>
        <v>2.3632293353326799E-5</v>
      </c>
      <c r="L97" s="2">
        <v>94</v>
      </c>
      <c r="M97">
        <v>0.88282474399999999</v>
      </c>
      <c r="Q97" s="5">
        <f t="shared" si="82"/>
        <v>12.5</v>
      </c>
      <c r="R97">
        <f t="shared" si="61"/>
        <v>50000</v>
      </c>
      <c r="S97">
        <f t="shared" si="62"/>
        <v>-1.9106149550614496E+16</v>
      </c>
      <c r="U97">
        <f t="shared" si="93"/>
        <v>0.88282474399999999</v>
      </c>
      <c r="V97">
        <f t="shared" si="78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79"/>
        <v>-2.1197118094640026E-2</v>
      </c>
      <c r="AC97">
        <f t="shared" si="80"/>
        <v>-1.8925998298785815E-2</v>
      </c>
      <c r="AE97">
        <f t="shared" si="63"/>
        <v>0</v>
      </c>
      <c r="AF97">
        <f t="shared" si="64"/>
        <v>0</v>
      </c>
      <c r="AG97">
        <f t="shared" si="65"/>
        <v>-1.2382137913665284E-17</v>
      </c>
      <c r="AH97">
        <f t="shared" si="66"/>
        <v>-4.0797692085957797E-13</v>
      </c>
      <c r="AI97">
        <f t="shared" si="67"/>
        <v>-4.0798930299749162E-13</v>
      </c>
      <c r="AJ97">
        <f t="shared" si="68"/>
        <v>-2.2711197958542109E-3</v>
      </c>
      <c r="AK97">
        <f t="shared" si="81"/>
        <v>-1.483798266624802E-3</v>
      </c>
      <c r="AL97">
        <f t="shared" si="89"/>
        <v>-3.7549180628870023E-3</v>
      </c>
      <c r="AN97">
        <f t="shared" si="69"/>
        <v>0</v>
      </c>
      <c r="AO97">
        <f t="shared" si="70"/>
        <v>0</v>
      </c>
      <c r="AP97">
        <f t="shared" si="71"/>
        <v>-2.9261831551708784E-22</v>
      </c>
      <c r="AQ97">
        <f t="shared" si="72"/>
        <v>-9.6414302751405376E-18</v>
      </c>
      <c r="AR97">
        <f t="shared" si="73"/>
        <v>-9.6417228934560544E-18</v>
      </c>
      <c r="AS97">
        <f t="shared" si="74"/>
        <v>-5.3671769256174383E-8</v>
      </c>
      <c r="AT97">
        <f t="shared" si="75"/>
        <v>-3.5065555914035131E-8</v>
      </c>
      <c r="AU97">
        <f t="shared" si="76"/>
        <v>-8.8737325179851244E-8</v>
      </c>
      <c r="AW97">
        <v>94</v>
      </c>
      <c r="AX97">
        <f>IF(Z97&gt;0, (R97*SUMPRODUCT(K97:$K$98, X97:$X$98)-K97*$AZ$3)/Z97, 0)</f>
        <v>-1.9106149550614496E+16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77"/>
        <v>0.12000000000000001</v>
      </c>
      <c r="I98" s="1">
        <f t="shared" si="90"/>
        <v>1.1200000000000001</v>
      </c>
      <c r="J98">
        <f t="shared" si="91"/>
        <v>0.89285714285714279</v>
      </c>
      <c r="K98">
        <f t="shared" si="92"/>
        <v>2.1100261922613211E-5</v>
      </c>
      <c r="L98" s="2">
        <v>95</v>
      </c>
      <c r="M98">
        <v>1</v>
      </c>
      <c r="Q98" s="5">
        <f t="shared" si="82"/>
        <v>12.5</v>
      </c>
      <c r="R98">
        <f t="shared" si="61"/>
        <v>50000</v>
      </c>
      <c r="S98">
        <f t="shared" si="62"/>
        <v>0</v>
      </c>
      <c r="U98">
        <f t="shared" si="93"/>
        <v>1</v>
      </c>
      <c r="V98">
        <f t="shared" si="78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79"/>
        <v>-1.8925998298785815E-2</v>
      </c>
      <c r="AC98">
        <f t="shared" si="80"/>
        <v>0</v>
      </c>
      <c r="AE98">
        <f t="shared" si="63"/>
        <v>0</v>
      </c>
      <c r="AF98">
        <f t="shared" si="64"/>
        <v>0</v>
      </c>
      <c r="AG98">
        <f t="shared" si="65"/>
        <v>0</v>
      </c>
      <c r="AH98">
        <f t="shared" si="66"/>
        <v>-4.9528551654661138E-14</v>
      </c>
      <c r="AI98">
        <f t="shared" si="67"/>
        <v>-4.9528551654661138E-14</v>
      </c>
      <c r="AJ98">
        <f t="shared" si="68"/>
        <v>-1.8925998298785815E-2</v>
      </c>
      <c r="AK98">
        <f t="shared" si="81"/>
        <v>-1.3248198809150073E-3</v>
      </c>
      <c r="AL98">
        <f t="shared" si="89"/>
        <v>-2.025081817975035E-2</v>
      </c>
      <c r="AN98">
        <f t="shared" si="69"/>
        <v>0</v>
      </c>
      <c r="AO98">
        <f t="shared" si="70"/>
        <v>0</v>
      </c>
      <c r="AP98">
        <f t="shared" si="71"/>
        <v>0</v>
      </c>
      <c r="AQ98">
        <f t="shared" si="72"/>
        <v>-1.0450654125610279E-18</v>
      </c>
      <c r="AR98">
        <f t="shared" si="73"/>
        <v>-1.0450654125610279E-18</v>
      </c>
      <c r="AS98">
        <f t="shared" si="74"/>
        <v>-3.9934352125131276E-7</v>
      </c>
      <c r="AT98">
        <f t="shared" si="75"/>
        <v>-2.7954046487591897E-8</v>
      </c>
      <c r="AU98">
        <f t="shared" si="76"/>
        <v>-4.272975677399497E-7</v>
      </c>
      <c r="AW98">
        <v>95</v>
      </c>
    </row>
    <row r="100" spans="5:50" x14ac:dyDescent="0.25">
      <c r="AN100" s="6">
        <f t="shared" ref="AN100:AP100" si="94">SUM(AN3:AN98)</f>
        <v>1830.6453943121871</v>
      </c>
      <c r="AO100" s="6">
        <f t="shared" si="94"/>
        <v>-183.06453943121872</v>
      </c>
      <c r="AP100" s="6">
        <f t="shared" si="94"/>
        <v>-707.38880463985993</v>
      </c>
      <c r="AQ100" s="6">
        <f>SUM(AQ3:AQ98)</f>
        <v>-800.85322299545464</v>
      </c>
      <c r="AR100" s="6">
        <f t="shared" ref="AR100:AU100" si="95">SUM(AR3:AR98)</f>
        <v>139.33882724565387</v>
      </c>
      <c r="AS100" s="6">
        <f t="shared" si="95"/>
        <v>-156.43217793575295</v>
      </c>
      <c r="AT100" s="6">
        <f t="shared" si="95"/>
        <v>91.252103795855902</v>
      </c>
      <c r="AU100" s="6">
        <f t="shared" si="95"/>
        <v>74.158753105756787</v>
      </c>
    </row>
  </sheetData>
  <conditionalFormatting sqref="AN100:AU100">
    <cfRule type="cellIs" dxfId="23" priority="1" operator="lessThan">
      <formula>0</formula>
    </cfRule>
  </conditionalFormatting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F8641-0DAB-4871-A4E4-2AAC401EE15E}">
  <sheetPr codeName="Sheet74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'S.35.04.A'!C3*(1+C12)</f>
        <v>3524.6218970468158</v>
      </c>
      <c r="K3">
        <v>1</v>
      </c>
      <c r="L3" s="2">
        <v>0</v>
      </c>
      <c r="O3">
        <f>$C$3</f>
        <v>3524.6218970468158</v>
      </c>
      <c r="P3">
        <f>O3*C5</f>
        <v>352.46218970468158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3524.6218970468158</v>
      </c>
      <c r="AF3">
        <f t="shared" ref="AF3:AF34" si="3">-$Z3*P3</f>
        <v>-352.46218970468158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2547.2027366421344</v>
      </c>
      <c r="AJ3">
        <f t="shared" ref="AJ3:AJ34" si="7">AB3-AC3</f>
        <v>0</v>
      </c>
      <c r="AL3">
        <f t="shared" ref="AL3:AL23" si="8">SUM(AI3:AK3)</f>
        <v>2547.2027366421344</v>
      </c>
      <c r="AN3">
        <f t="shared" ref="AN3:AN34" si="9">AE3*$K3</f>
        <v>3524.6218970468158</v>
      </c>
      <c r="AO3">
        <f t="shared" ref="AO3:AO34" si="10">AF3*$K3</f>
        <v>-352.46218970468158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2547.2027366421344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2547.2027366421344</v>
      </c>
      <c r="AW3">
        <v>0</v>
      </c>
      <c r="AX3">
        <f>IF(Z3&gt;0, (R3*SUMPRODUCT(K3:$K$98, X3:$X$98)-K3*$AZ$3)/Z3, 0)</f>
        <v>0</v>
      </c>
      <c r="AZ3">
        <f>C6*SUMPRODUCT(X4:X89, K4:K89)/1</f>
        <v>1468.7407514142051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50000</v>
      </c>
      <c r="S4">
        <f t="shared" si="1"/>
        <v>159.17783832182263</v>
      </c>
      <c r="U4">
        <f t="shared" ref="U4:U35" si="20">M4</f>
        <v>1.3882549999999999E-3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1.3882549999999999E-3</v>
      </c>
      <c r="Y4">
        <f t="shared" ref="Y4:Y23" si="24">V4*W4</f>
        <v>0.01</v>
      </c>
      <c r="Z4">
        <f t="shared" ref="Z4:Z23" si="25">MAX(0, W4-X4-Y4)</f>
        <v>0.98861174500000004</v>
      </c>
      <c r="AB4">
        <f t="shared" ref="AB4:AB23" si="26">AC3</f>
        <v>0</v>
      </c>
      <c r="AC4">
        <f t="shared" ref="AC4:AC67" si="27">S4*Z4</f>
        <v>157.36508050866496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-69.412750000000003</v>
      </c>
      <c r="AI4">
        <f t="shared" si="6"/>
        <v>-69.412750000000003</v>
      </c>
      <c r="AJ4">
        <f t="shared" si="7"/>
        <v>-157.36508050866496</v>
      </c>
      <c r="AK4">
        <f t="shared" ref="AK4:AK35" si="28">G4*SUM(AB4:AB4, AE4:AF4)</f>
        <v>0</v>
      </c>
      <c r="AL4">
        <f t="shared" si="8"/>
        <v>-226.77783050866498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-61.975669642857142</v>
      </c>
      <c r="AR4">
        <f t="shared" si="13"/>
        <v>-61.975669642857142</v>
      </c>
      <c r="AS4">
        <f t="shared" si="14"/>
        <v>-140.50453616845084</v>
      </c>
      <c r="AT4">
        <f t="shared" si="15"/>
        <v>0</v>
      </c>
      <c r="AU4">
        <f t="shared" si="16"/>
        <v>-202.480205811308</v>
      </c>
      <c r="AW4">
        <v>1</v>
      </c>
      <c r="AX4">
        <f>IF(Z4&gt;0, (R4*SUMPRODUCT(K4:$K$98, X4:$X$98)-K4*$AZ$3)/Z4, 0)</f>
        <v>159.17783832182263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1.4257860000000001E-3</v>
      </c>
      <c r="Q5" s="5">
        <f t="shared" ref="Q5:Q36" si="30">$C$8</f>
        <v>12.5</v>
      </c>
      <c r="R5">
        <f t="shared" si="0"/>
        <v>50000</v>
      </c>
      <c r="S5">
        <f t="shared" si="1"/>
        <v>241.36914572454313</v>
      </c>
      <c r="U5">
        <f t="shared" si="20"/>
        <v>1.4257860000000001E-3</v>
      </c>
      <c r="V5">
        <f t="shared" si="21"/>
        <v>0.01</v>
      </c>
      <c r="W5">
        <f t="shared" si="22"/>
        <v>0.98861174500000004</v>
      </c>
      <c r="X5">
        <f t="shared" si="23"/>
        <v>1.4095487854565701E-3</v>
      </c>
      <c r="Y5">
        <f t="shared" si="24"/>
        <v>9.8861174500000006E-3</v>
      </c>
      <c r="Z5">
        <f t="shared" si="25"/>
        <v>0.97731607876454352</v>
      </c>
      <c r="AB5">
        <f t="shared" si="26"/>
        <v>157.36508050866496</v>
      </c>
      <c r="AC5">
        <f t="shared" si="27"/>
        <v>235.89394703425819</v>
      </c>
      <c r="AE5">
        <f t="shared" si="2"/>
        <v>0</v>
      </c>
      <c r="AF5">
        <f t="shared" si="3"/>
        <v>0</v>
      </c>
      <c r="AG5">
        <f t="shared" si="4"/>
        <v>-12.216450984556793</v>
      </c>
      <c r="AH5">
        <f t="shared" si="5"/>
        <v>-70.477439272828505</v>
      </c>
      <c r="AI5">
        <f t="shared" si="6"/>
        <v>-82.693890257385306</v>
      </c>
      <c r="AJ5">
        <f t="shared" si="7"/>
        <v>-78.52886652559323</v>
      </c>
      <c r="AK5">
        <f t="shared" si="28"/>
        <v>11.015555635606548</v>
      </c>
      <c r="AL5">
        <f t="shared" si="8"/>
        <v>-150.20720114737199</v>
      </c>
      <c r="AN5">
        <f t="shared" si="9"/>
        <v>0</v>
      </c>
      <c r="AO5">
        <f t="shared" si="10"/>
        <v>0</v>
      </c>
      <c r="AP5">
        <f t="shared" si="11"/>
        <v>-9.7388799302908104</v>
      </c>
      <c r="AQ5">
        <f t="shared" si="12"/>
        <v>-56.184183093772717</v>
      </c>
      <c r="AR5">
        <f t="shared" si="13"/>
        <v>-65.923063024063538</v>
      </c>
      <c r="AS5">
        <f t="shared" si="14"/>
        <v>-62.602731605224186</v>
      </c>
      <c r="AT5">
        <f t="shared" si="15"/>
        <v>8.7815335105281775</v>
      </c>
      <c r="AU5">
        <f t="shared" si="16"/>
        <v>-119.74426111875955</v>
      </c>
      <c r="AW5">
        <v>2</v>
      </c>
      <c r="AX5">
        <f>IF(Z5&gt;0, (R5*SUMPRODUCT(K5:$K$98, X5:$X$98)-K5*$AZ$3)/Z5, 0)</f>
        <v>241.36914572454313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1.477569E-3</v>
      </c>
      <c r="Q6" s="5">
        <f t="shared" si="30"/>
        <v>12.5</v>
      </c>
      <c r="R6">
        <f t="shared" si="0"/>
        <v>50000</v>
      </c>
      <c r="S6">
        <f t="shared" si="1"/>
        <v>315.86854450467342</v>
      </c>
      <c r="U6">
        <f t="shared" si="20"/>
        <v>1.477569E-3</v>
      </c>
      <c r="V6">
        <f t="shared" si="21"/>
        <v>0.01</v>
      </c>
      <c r="W6">
        <f t="shared" si="22"/>
        <v>0.97731607876454352</v>
      </c>
      <c r="X6">
        <f t="shared" si="23"/>
        <v>1.4440519411840478E-3</v>
      </c>
      <c r="Y6">
        <f t="shared" si="24"/>
        <v>9.7731607876454362E-3</v>
      </c>
      <c r="Z6">
        <f t="shared" si="25"/>
        <v>0.96609886603571404</v>
      </c>
      <c r="AB6">
        <f t="shared" si="26"/>
        <v>235.89394703425819</v>
      </c>
      <c r="AC6">
        <f t="shared" si="27"/>
        <v>305.16024266231648</v>
      </c>
      <c r="AE6">
        <f t="shared" si="2"/>
        <v>0</v>
      </c>
      <c r="AF6">
        <f t="shared" si="3"/>
        <v>0</v>
      </c>
      <c r="AG6">
        <f t="shared" si="4"/>
        <v>-12.076235825446426</v>
      </c>
      <c r="AH6">
        <f t="shared" si="5"/>
        <v>-72.20259705920239</v>
      </c>
      <c r="AI6">
        <f t="shared" si="6"/>
        <v>-84.278832884648821</v>
      </c>
      <c r="AJ6">
        <f t="shared" si="7"/>
        <v>-69.266295628058288</v>
      </c>
      <c r="AK6">
        <f t="shared" si="28"/>
        <v>16.512576292398077</v>
      </c>
      <c r="AL6">
        <f t="shared" si="8"/>
        <v>-137.03255222030901</v>
      </c>
      <c r="AN6">
        <f t="shared" si="9"/>
        <v>0</v>
      </c>
      <c r="AO6">
        <f t="shared" si="10"/>
        <v>0</v>
      </c>
      <c r="AP6">
        <f t="shared" si="11"/>
        <v>-8.5956261284894495</v>
      </c>
      <c r="AQ6">
        <f t="shared" si="12"/>
        <v>-51.392382427570936</v>
      </c>
      <c r="AR6">
        <f t="shared" si="13"/>
        <v>-59.988008556060386</v>
      </c>
      <c r="AS6">
        <f t="shared" si="14"/>
        <v>-49.302381067256313</v>
      </c>
      <c r="AT6">
        <f t="shared" si="15"/>
        <v>11.753325645440958</v>
      </c>
      <c r="AU6">
        <f t="shared" si="16"/>
        <v>-97.537063977875732</v>
      </c>
      <c r="AW6">
        <v>3</v>
      </c>
      <c r="AX6">
        <f>IF(Z6&gt;0, (R6*SUMPRODUCT(K6:$K$98, X6:$X$98)-K6*$AZ$3)/Z6, 0)</f>
        <v>315.86854450467342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1.5369540000000001E-3</v>
      </c>
      <c r="Q7" s="5">
        <f t="shared" si="30"/>
        <v>12.5</v>
      </c>
      <c r="R7">
        <f t="shared" si="0"/>
        <v>50000</v>
      </c>
      <c r="S7">
        <f t="shared" si="1"/>
        <v>383.03163146832935</v>
      </c>
      <c r="U7">
        <f t="shared" si="20"/>
        <v>1.5369540000000001E-3</v>
      </c>
      <c r="V7">
        <f t="shared" si="21"/>
        <v>0.01</v>
      </c>
      <c r="W7">
        <f t="shared" si="22"/>
        <v>0.96609886603571404</v>
      </c>
      <c r="X7">
        <f t="shared" si="23"/>
        <v>1.4848495165490549E-3</v>
      </c>
      <c r="Y7">
        <f t="shared" si="24"/>
        <v>9.6609886603571411E-3</v>
      </c>
      <c r="Z7">
        <f t="shared" si="25"/>
        <v>0.95495302785880787</v>
      </c>
      <c r="AB7">
        <f t="shared" si="26"/>
        <v>305.16024266231648</v>
      </c>
      <c r="AC7">
        <f t="shared" si="27"/>
        <v>365.77721623638013</v>
      </c>
      <c r="AE7">
        <f t="shared" si="2"/>
        <v>0</v>
      </c>
      <c r="AF7">
        <f t="shared" si="3"/>
        <v>0</v>
      </c>
      <c r="AG7">
        <f t="shared" si="4"/>
        <v>-11.936912848235098</v>
      </c>
      <c r="AH7">
        <f t="shared" si="5"/>
        <v>-74.242475827452751</v>
      </c>
      <c r="AI7">
        <f t="shared" si="6"/>
        <v>-86.179388675687846</v>
      </c>
      <c r="AJ7">
        <f t="shared" si="7"/>
        <v>-60.61697357406365</v>
      </c>
      <c r="AK7">
        <f t="shared" si="28"/>
        <v>21.361216986362155</v>
      </c>
      <c r="AL7">
        <f t="shared" si="8"/>
        <v>-125.43514526338934</v>
      </c>
      <c r="AN7">
        <f t="shared" si="9"/>
        <v>0</v>
      </c>
      <c r="AO7">
        <f t="shared" si="10"/>
        <v>0</v>
      </c>
      <c r="AP7">
        <f t="shared" si="11"/>
        <v>-7.5861239153963096</v>
      </c>
      <c r="AQ7">
        <f t="shared" si="12"/>
        <v>-47.1824355738799</v>
      </c>
      <c r="AR7">
        <f t="shared" si="13"/>
        <v>-54.768559489276214</v>
      </c>
      <c r="AS7">
        <f t="shared" si="14"/>
        <v>-38.523182564505362</v>
      </c>
      <c r="AT7">
        <f t="shared" si="15"/>
        <v>13.575439571561516</v>
      </c>
      <c r="AU7">
        <f t="shared" si="16"/>
        <v>-79.716302482220058</v>
      </c>
      <c r="AW7">
        <v>4</v>
      </c>
      <c r="AX7">
        <f>IF(Z7&gt;0, (R7*SUMPRODUCT(K7:$K$98, X7:$X$98)-K7*$AZ$3)/Z7, 0)</f>
        <v>383.03163146832935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1.5977630000000001E-3</v>
      </c>
      <c r="Q8" s="5">
        <f t="shared" si="30"/>
        <v>12.5</v>
      </c>
      <c r="R8">
        <f t="shared" si="0"/>
        <v>50000</v>
      </c>
      <c r="S8">
        <f t="shared" si="1"/>
        <v>443.49297611250012</v>
      </c>
      <c r="U8">
        <f t="shared" si="20"/>
        <v>1.5977630000000001E-3</v>
      </c>
      <c r="V8">
        <f t="shared" si="21"/>
        <v>0.01</v>
      </c>
      <c r="W8">
        <f t="shared" si="22"/>
        <v>0.95495302785880787</v>
      </c>
      <c r="X8">
        <f t="shared" si="23"/>
        <v>1.5257886146507725E-3</v>
      </c>
      <c r="Y8">
        <f t="shared" si="24"/>
        <v>9.5495302785880785E-3</v>
      </c>
      <c r="Z8">
        <f t="shared" si="25"/>
        <v>0.943877708965569</v>
      </c>
      <c r="AB8">
        <f t="shared" si="26"/>
        <v>365.77721623638013</v>
      </c>
      <c r="AC8">
        <f t="shared" si="27"/>
        <v>418.60313423538844</v>
      </c>
      <c r="AE8">
        <f t="shared" si="2"/>
        <v>0</v>
      </c>
      <c r="AF8">
        <f t="shared" si="3"/>
        <v>0</v>
      </c>
      <c r="AG8">
        <f t="shared" si="4"/>
        <v>-11.798471362069613</v>
      </c>
      <c r="AH8">
        <f t="shared" si="5"/>
        <v>-76.289430732538619</v>
      </c>
      <c r="AI8">
        <f t="shared" si="6"/>
        <v>-88.087902094608239</v>
      </c>
      <c r="AJ8">
        <f t="shared" si="7"/>
        <v>-52.825917999008311</v>
      </c>
      <c r="AK8">
        <f t="shared" si="28"/>
        <v>25.60440513654661</v>
      </c>
      <c r="AL8">
        <f t="shared" si="8"/>
        <v>-115.30941495706995</v>
      </c>
      <c r="AN8">
        <f t="shared" si="9"/>
        <v>0</v>
      </c>
      <c r="AO8">
        <f t="shared" si="10"/>
        <v>0</v>
      </c>
      <c r="AP8">
        <f t="shared" si="11"/>
        <v>-6.6947695072651001</v>
      </c>
      <c r="AQ8">
        <f t="shared" si="12"/>
        <v>-43.288671805126263</v>
      </c>
      <c r="AR8">
        <f t="shared" si="13"/>
        <v>-49.983441312391371</v>
      </c>
      <c r="AS8">
        <f t="shared" si="14"/>
        <v>-29.974844550625846</v>
      </c>
      <c r="AT8">
        <f t="shared" si="15"/>
        <v>14.528627099175797</v>
      </c>
      <c r="AU8">
        <f t="shared" si="16"/>
        <v>-65.429658763841431</v>
      </c>
      <c r="AW8">
        <v>5</v>
      </c>
      <c r="AX8">
        <f>IF(Z8&gt;0, (R8*SUMPRODUCT(K8:$K$98, X8:$X$98)-K8*$AZ$3)/Z8, 0)</f>
        <v>443.49297611250012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1.661898E-3</v>
      </c>
      <c r="Q9" s="5">
        <f t="shared" si="30"/>
        <v>12.5</v>
      </c>
      <c r="R9">
        <f t="shared" si="0"/>
        <v>50000</v>
      </c>
      <c r="S9">
        <f t="shared" si="1"/>
        <v>498.04097479605429</v>
      </c>
      <c r="U9">
        <f t="shared" si="20"/>
        <v>1.661898E-3</v>
      </c>
      <c r="V9">
        <f t="shared" si="21"/>
        <v>0.01</v>
      </c>
      <c r="W9">
        <f t="shared" si="22"/>
        <v>0.943877708965569</v>
      </c>
      <c r="X9">
        <f t="shared" si="23"/>
        <v>1.5686284767744611E-3</v>
      </c>
      <c r="Y9">
        <f t="shared" si="24"/>
        <v>9.4387770896556897E-3</v>
      </c>
      <c r="Z9">
        <f t="shared" si="25"/>
        <v>0.9328703033991389</v>
      </c>
      <c r="AB9">
        <f t="shared" si="26"/>
        <v>418.60313423538844</v>
      </c>
      <c r="AC9">
        <f t="shared" si="27"/>
        <v>464.60763526319806</v>
      </c>
      <c r="AE9">
        <f t="shared" si="2"/>
        <v>0</v>
      </c>
      <c r="AF9">
        <f t="shared" si="3"/>
        <v>0</v>
      </c>
      <c r="AG9">
        <f t="shared" si="4"/>
        <v>-11.660878792489235</v>
      </c>
      <c r="AH9">
        <f t="shared" si="5"/>
        <v>-78.431423838723063</v>
      </c>
      <c r="AI9">
        <f t="shared" si="6"/>
        <v>-90.092302631212306</v>
      </c>
      <c r="AJ9">
        <f t="shared" si="7"/>
        <v>-46.004501027809624</v>
      </c>
      <c r="AK9">
        <f t="shared" si="28"/>
        <v>29.302219396477195</v>
      </c>
      <c r="AL9">
        <f t="shared" si="8"/>
        <v>-106.79458426254473</v>
      </c>
      <c r="AN9">
        <f t="shared" si="9"/>
        <v>0</v>
      </c>
      <c r="AO9">
        <f t="shared" si="10"/>
        <v>0</v>
      </c>
      <c r="AP9">
        <f t="shared" si="11"/>
        <v>-5.9077640965516638</v>
      </c>
      <c r="AQ9">
        <f t="shared" si="12"/>
        <v>-39.735800194945909</v>
      </c>
      <c r="AR9">
        <f t="shared" si="13"/>
        <v>-45.643564291497576</v>
      </c>
      <c r="AS9">
        <f t="shared" si="14"/>
        <v>-23.307311934922396</v>
      </c>
      <c r="AT9">
        <f t="shared" si="15"/>
        <v>14.845416265821077</v>
      </c>
      <c r="AU9">
        <f t="shared" si="16"/>
        <v>-54.105459960598893</v>
      </c>
      <c r="AW9">
        <v>6</v>
      </c>
      <c r="AX9">
        <f>IF(Z9&gt;0, (R9*SUMPRODUCT(K9:$K$98, X9:$X$98)-K9*$AZ$3)/Z9, 0)</f>
        <v>498.04097479605429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1.7364850000000001E-3</v>
      </c>
      <c r="Q10" s="5">
        <f t="shared" si="30"/>
        <v>12.5</v>
      </c>
      <c r="R10">
        <f t="shared" si="0"/>
        <v>50000</v>
      </c>
      <c r="S10">
        <f t="shared" si="1"/>
        <v>547.33269691853263</v>
      </c>
      <c r="U10">
        <f t="shared" si="20"/>
        <v>1.7364850000000001E-3</v>
      </c>
      <c r="V10">
        <f t="shared" si="21"/>
        <v>0.01</v>
      </c>
      <c r="W10">
        <f t="shared" si="22"/>
        <v>0.9328703033991389</v>
      </c>
      <c r="X10">
        <f t="shared" si="23"/>
        <v>1.6199152887980538E-3</v>
      </c>
      <c r="Y10">
        <f t="shared" si="24"/>
        <v>9.3287030339913885E-3</v>
      </c>
      <c r="Z10">
        <f t="shared" si="25"/>
        <v>0.92192168507634953</v>
      </c>
      <c r="AB10">
        <f t="shared" si="26"/>
        <v>464.60763526319806</v>
      </c>
      <c r="AC10">
        <f t="shared" si="27"/>
        <v>504.59788224051653</v>
      </c>
      <c r="AE10">
        <f t="shared" si="2"/>
        <v>0</v>
      </c>
      <c r="AF10">
        <f t="shared" si="3"/>
        <v>0</v>
      </c>
      <c r="AG10">
        <f t="shared" si="4"/>
        <v>-11.524021063454368</v>
      </c>
      <c r="AH10">
        <f t="shared" si="5"/>
        <v>-80.995764439902686</v>
      </c>
      <c r="AI10">
        <f t="shared" si="6"/>
        <v>-92.519785503357056</v>
      </c>
      <c r="AJ10">
        <f t="shared" si="7"/>
        <v>-39.990246977318463</v>
      </c>
      <c r="AK10">
        <f t="shared" si="28"/>
        <v>32.522534468423871</v>
      </c>
      <c r="AL10">
        <f t="shared" si="8"/>
        <v>-99.987498012251663</v>
      </c>
      <c r="AN10">
        <f t="shared" si="9"/>
        <v>0</v>
      </c>
      <c r="AO10">
        <f t="shared" si="10"/>
        <v>0</v>
      </c>
      <c r="AP10">
        <f t="shared" si="11"/>
        <v>-5.2128818855794172</v>
      </c>
      <c r="AQ10">
        <f t="shared" si="12"/>
        <v>-36.638370490001847</v>
      </c>
      <c r="AR10">
        <f t="shared" si="13"/>
        <v>-41.851252375581261</v>
      </c>
      <c r="AS10">
        <f t="shared" si="14"/>
        <v>-18.089556841318586</v>
      </c>
      <c r="AT10">
        <f t="shared" si="15"/>
        <v>14.711542947558613</v>
      </c>
      <c r="AU10">
        <f t="shared" si="16"/>
        <v>-45.229266269341245</v>
      </c>
      <c r="AW10">
        <v>7</v>
      </c>
      <c r="AX10">
        <f>IF(Z10&gt;0, (R10*SUMPRODUCT(K10:$K$98, X10:$X$98)-K10*$AZ$3)/Z10, 0)</f>
        <v>547.33269691853263</v>
      </c>
    </row>
    <row r="11" spans="1:52" x14ac:dyDescent="0.25">
      <c r="A11" t="s">
        <v>33</v>
      </c>
      <c r="C11" s="25">
        <f>AU91</f>
        <v>838.85486420226903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1.8096469999999999E-3</v>
      </c>
      <c r="Q11" s="5">
        <f t="shared" si="30"/>
        <v>12.5</v>
      </c>
      <c r="R11">
        <f t="shared" si="0"/>
        <v>50000</v>
      </c>
      <c r="S11">
        <f t="shared" si="1"/>
        <v>591.79285749915323</v>
      </c>
      <c r="U11">
        <f t="shared" si="20"/>
        <v>1.8096469999999999E-3</v>
      </c>
      <c r="V11">
        <f t="shared" si="21"/>
        <v>0.01</v>
      </c>
      <c r="W11">
        <f t="shared" si="22"/>
        <v>0.92192168507634953</v>
      </c>
      <c r="X11">
        <f t="shared" si="23"/>
        <v>1.6683528116333607E-3</v>
      </c>
      <c r="Y11">
        <f t="shared" si="24"/>
        <v>9.2192168507634949E-3</v>
      </c>
      <c r="Z11">
        <f t="shared" si="25"/>
        <v>0.91103411541395263</v>
      </c>
      <c r="AB11">
        <f t="shared" si="26"/>
        <v>504.59788224051653</v>
      </c>
      <c r="AC11">
        <f t="shared" si="27"/>
        <v>539.14348244003634</v>
      </c>
      <c r="AE11">
        <f t="shared" si="2"/>
        <v>0</v>
      </c>
      <c r="AF11">
        <f t="shared" si="3"/>
        <v>0</v>
      </c>
      <c r="AG11">
        <f t="shared" si="4"/>
        <v>-11.387926442674408</v>
      </c>
      <c r="AH11">
        <f t="shared" si="5"/>
        <v>-83.417640581668039</v>
      </c>
      <c r="AI11">
        <f t="shared" si="6"/>
        <v>-94.805567024342452</v>
      </c>
      <c r="AJ11">
        <f t="shared" si="7"/>
        <v>-34.545600199519811</v>
      </c>
      <c r="AK11">
        <f t="shared" si="28"/>
        <v>35.321851756836161</v>
      </c>
      <c r="AL11">
        <f t="shared" si="8"/>
        <v>-94.029315467026095</v>
      </c>
      <c r="AN11">
        <f t="shared" si="9"/>
        <v>0</v>
      </c>
      <c r="AO11">
        <f t="shared" si="10"/>
        <v>0</v>
      </c>
      <c r="AP11">
        <f t="shared" si="11"/>
        <v>-4.5993924916589544</v>
      </c>
      <c r="AQ11">
        <f t="shared" si="12"/>
        <v>-33.69098594854691</v>
      </c>
      <c r="AR11">
        <f t="shared" si="13"/>
        <v>-38.29037844020587</v>
      </c>
      <c r="AS11">
        <f t="shared" si="14"/>
        <v>-13.952388521066801</v>
      </c>
      <c r="AT11">
        <f t="shared" si="15"/>
        <v>14.265903505759741</v>
      </c>
      <c r="AU11">
        <f t="shared" si="16"/>
        <v>-37.976863455512927</v>
      </c>
      <c r="AW11">
        <v>8</v>
      </c>
      <c r="AX11">
        <f>IF(Z11&gt;0, (R11*SUMPRODUCT(K11:$K$98, X11:$X$98)-K11*$AZ$3)/Z11, 0)</f>
        <v>591.79285749915323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1.8942099999999999E-3</v>
      </c>
      <c r="Q12" s="5">
        <f t="shared" si="30"/>
        <v>12.5</v>
      </c>
      <c r="R12">
        <f t="shared" si="0"/>
        <v>50000</v>
      </c>
      <c r="S12">
        <f t="shared" si="1"/>
        <v>632.09378367350632</v>
      </c>
      <c r="U12">
        <f t="shared" si="20"/>
        <v>1.8942099999999999E-3</v>
      </c>
      <c r="V12">
        <f t="shared" si="21"/>
        <v>0.01</v>
      </c>
      <c r="W12">
        <f t="shared" si="22"/>
        <v>0.91103411541395263</v>
      </c>
      <c r="X12">
        <f t="shared" si="23"/>
        <v>1.7256899317582631E-3</v>
      </c>
      <c r="Y12">
        <f t="shared" si="24"/>
        <v>9.1103411541395268E-3</v>
      </c>
      <c r="Z12">
        <f t="shared" si="25"/>
        <v>0.90019808432805482</v>
      </c>
      <c r="AB12">
        <f t="shared" si="26"/>
        <v>539.14348244003634</v>
      </c>
      <c r="AC12">
        <f t="shared" si="27"/>
        <v>569.00961317856229</v>
      </c>
      <c r="AE12">
        <f t="shared" si="2"/>
        <v>0</v>
      </c>
      <c r="AF12">
        <f t="shared" si="3"/>
        <v>0</v>
      </c>
      <c r="AG12">
        <f t="shared" si="4"/>
        <v>-11.252476054100685</v>
      </c>
      <c r="AH12">
        <f t="shared" si="5"/>
        <v>-86.284496587913154</v>
      </c>
      <c r="AI12">
        <f t="shared" si="6"/>
        <v>-97.536972642013836</v>
      </c>
      <c r="AJ12">
        <f t="shared" si="7"/>
        <v>-29.866130738525953</v>
      </c>
      <c r="AK12">
        <f t="shared" si="28"/>
        <v>37.740043770802551</v>
      </c>
      <c r="AL12">
        <f t="shared" si="8"/>
        <v>-89.663059609737246</v>
      </c>
      <c r="AN12">
        <f t="shared" si="9"/>
        <v>0</v>
      </c>
      <c r="AO12">
        <f t="shared" si="10"/>
        <v>0</v>
      </c>
      <c r="AP12">
        <f t="shared" si="11"/>
        <v>-4.057755670973874</v>
      </c>
      <c r="AQ12">
        <f t="shared" si="12"/>
        <v>-31.115054470090385</v>
      </c>
      <c r="AR12">
        <f t="shared" si="13"/>
        <v>-35.172810141064261</v>
      </c>
      <c r="AS12">
        <f t="shared" si="14"/>
        <v>-10.770026151722966</v>
      </c>
      <c r="AT12">
        <f t="shared" si="15"/>
        <v>13.609438126995016</v>
      </c>
      <c r="AU12">
        <f t="shared" si="16"/>
        <v>-32.333398165792211</v>
      </c>
      <c r="AW12">
        <v>9</v>
      </c>
      <c r="AX12">
        <f>IF(Z12&gt;0, (R12*SUMPRODUCT(K12:$K$98, X12:$X$98)-K12*$AZ$3)/Z12, 0)</f>
        <v>632.09378367350632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1.9849490000000002E-3</v>
      </c>
      <c r="Q13" s="5">
        <f t="shared" si="30"/>
        <v>12.5</v>
      </c>
      <c r="R13">
        <f t="shared" si="0"/>
        <v>50000</v>
      </c>
      <c r="S13">
        <f t="shared" si="1"/>
        <v>668.58083630051055</v>
      </c>
      <c r="U13">
        <f t="shared" si="20"/>
        <v>1.9849490000000002E-3</v>
      </c>
      <c r="V13">
        <f t="shared" si="21"/>
        <v>0.01</v>
      </c>
      <c r="W13">
        <f t="shared" si="22"/>
        <v>0.90019808432805482</v>
      </c>
      <c r="X13">
        <f t="shared" si="23"/>
        <v>1.7868472872888883E-3</v>
      </c>
      <c r="Y13">
        <f t="shared" si="24"/>
        <v>9.0019808432805475E-3</v>
      </c>
      <c r="Z13">
        <f t="shared" si="25"/>
        <v>0.88940925619748545</v>
      </c>
      <c r="AB13">
        <f t="shared" si="26"/>
        <v>569.00961317856229</v>
      </c>
      <c r="AC13">
        <f t="shared" si="27"/>
        <v>594.64198432192984</v>
      </c>
      <c r="AE13">
        <f t="shared" si="2"/>
        <v>0</v>
      </c>
      <c r="AF13">
        <f t="shared" si="3"/>
        <v>0</v>
      </c>
      <c r="AG13">
        <f t="shared" si="4"/>
        <v>-11.117615702468568</v>
      </c>
      <c r="AH13">
        <f t="shared" si="5"/>
        <v>-89.342364364444407</v>
      </c>
      <c r="AI13">
        <f t="shared" si="6"/>
        <v>-100.45998006691298</v>
      </c>
      <c r="AJ13">
        <f t="shared" si="7"/>
        <v>-25.63237114336755</v>
      </c>
      <c r="AK13">
        <f t="shared" si="28"/>
        <v>39.830672922499367</v>
      </c>
      <c r="AL13">
        <f t="shared" si="8"/>
        <v>-86.261678287781166</v>
      </c>
      <c r="AN13">
        <f t="shared" si="9"/>
        <v>0</v>
      </c>
      <c r="AO13">
        <f t="shared" si="10"/>
        <v>0</v>
      </c>
      <c r="AP13">
        <f t="shared" si="11"/>
        <v>-3.5795747108953493</v>
      </c>
      <c r="AQ13">
        <f t="shared" si="12"/>
        <v>-28.765850219085429</v>
      </c>
      <c r="AR13">
        <f t="shared" si="13"/>
        <v>-32.34542492998078</v>
      </c>
      <c r="AS13">
        <f t="shared" si="14"/>
        <v>-8.2529374985240107</v>
      </c>
      <c r="AT13">
        <f t="shared" si="15"/>
        <v>12.82441067644252</v>
      </c>
      <c r="AU13">
        <f t="shared" si="16"/>
        <v>-27.773951752062274</v>
      </c>
      <c r="AW13">
        <v>10</v>
      </c>
      <c r="AX13">
        <f>IF(Z13&gt;0, (R13*SUMPRODUCT(K13:$K$98, X13:$X$98)-K13*$AZ$3)/Z13, 0)</f>
        <v>668.58083630051055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2.0842399999999998E-3</v>
      </c>
      <c r="Q14" s="5">
        <f t="shared" si="30"/>
        <v>12.5</v>
      </c>
      <c r="R14">
        <f t="shared" si="0"/>
        <v>50000</v>
      </c>
      <c r="S14">
        <f t="shared" si="1"/>
        <v>701.68493058138836</v>
      </c>
      <c r="U14">
        <f t="shared" si="20"/>
        <v>2.0842399999999998E-3</v>
      </c>
      <c r="V14">
        <f t="shared" si="21"/>
        <v>0.01</v>
      </c>
      <c r="W14">
        <f t="shared" si="22"/>
        <v>0.88940925619748545</v>
      </c>
      <c r="X14">
        <f t="shared" si="23"/>
        <v>1.853742348137047E-3</v>
      </c>
      <c r="Y14">
        <f t="shared" si="24"/>
        <v>8.8940925619748548E-3</v>
      </c>
      <c r="Z14">
        <f t="shared" si="25"/>
        <v>0.87866142128737357</v>
      </c>
      <c r="AB14">
        <f t="shared" si="26"/>
        <v>594.64198432192984</v>
      </c>
      <c r="AC14">
        <f t="shared" si="27"/>
        <v>616.54347840057471</v>
      </c>
      <c r="AE14">
        <f t="shared" si="2"/>
        <v>0</v>
      </c>
      <c r="AF14">
        <f t="shared" si="3"/>
        <v>0</v>
      </c>
      <c r="AG14">
        <f t="shared" si="4"/>
        <v>-10.983267766092169</v>
      </c>
      <c r="AH14">
        <f t="shared" si="5"/>
        <v>-92.687117406852352</v>
      </c>
      <c r="AI14">
        <f t="shared" si="6"/>
        <v>-103.67038517294452</v>
      </c>
      <c r="AJ14">
        <f t="shared" si="7"/>
        <v>-21.901494078644873</v>
      </c>
      <c r="AK14">
        <f t="shared" si="28"/>
        <v>41.624938902535092</v>
      </c>
      <c r="AL14">
        <f t="shared" si="8"/>
        <v>-83.946940349054302</v>
      </c>
      <c r="AN14">
        <f t="shared" si="9"/>
        <v>0</v>
      </c>
      <c r="AO14">
        <f t="shared" si="10"/>
        <v>0</v>
      </c>
      <c r="AP14">
        <f t="shared" si="11"/>
        <v>-3.1574270276704994</v>
      </c>
      <c r="AQ14">
        <f t="shared" si="12"/>
        <v>-26.645331412273297</v>
      </c>
      <c r="AR14">
        <f t="shared" si="13"/>
        <v>-29.802758439943794</v>
      </c>
      <c r="AS14">
        <f t="shared" si="14"/>
        <v>-6.2961561916725479</v>
      </c>
      <c r="AT14">
        <f t="shared" si="15"/>
        <v>11.966175269052854</v>
      </c>
      <c r="AU14">
        <f t="shared" si="16"/>
        <v>-24.132739362563488</v>
      </c>
      <c r="AW14">
        <v>11</v>
      </c>
      <c r="AX14">
        <f>IF(Z14&gt;0, (R14*SUMPRODUCT(K14:$K$98, X14:$X$98)-K14*$AZ$3)/Z14, 0)</f>
        <v>701.68493058138836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2.1892320000000002E-3</v>
      </c>
      <c r="Q15" s="5">
        <f t="shared" si="30"/>
        <v>12.5</v>
      </c>
      <c r="R15">
        <f t="shared" si="0"/>
        <v>50000</v>
      </c>
      <c r="S15">
        <f t="shared" si="1"/>
        <v>731.76560786782409</v>
      </c>
      <c r="U15">
        <f t="shared" si="20"/>
        <v>2.1892320000000002E-3</v>
      </c>
      <c r="V15">
        <f t="shared" si="21"/>
        <v>0.01</v>
      </c>
      <c r="W15">
        <f t="shared" si="22"/>
        <v>0.87866142128737357</v>
      </c>
      <c r="X15">
        <f t="shared" si="23"/>
        <v>1.9235937006477995E-3</v>
      </c>
      <c r="Y15">
        <f t="shared" si="24"/>
        <v>8.7866142128737359E-3</v>
      </c>
      <c r="Z15">
        <f t="shared" si="25"/>
        <v>0.86795121337385206</v>
      </c>
      <c r="AB15">
        <f t="shared" si="26"/>
        <v>616.54347840057471</v>
      </c>
      <c r="AC15">
        <f t="shared" si="27"/>
        <v>635.13684725413236</v>
      </c>
      <c r="AE15">
        <f t="shared" si="2"/>
        <v>0</v>
      </c>
      <c r="AF15">
        <f t="shared" si="3"/>
        <v>0</v>
      </c>
      <c r="AG15">
        <f t="shared" si="4"/>
        <v>-10.849390167173151</v>
      </c>
      <c r="AH15">
        <f t="shared" si="5"/>
        <v>-96.179685032389969</v>
      </c>
      <c r="AI15">
        <f t="shared" si="6"/>
        <v>-107.02907519956312</v>
      </c>
      <c r="AJ15">
        <f t="shared" si="7"/>
        <v>-18.593368853557649</v>
      </c>
      <c r="AK15">
        <f t="shared" si="28"/>
        <v>43.158043488040235</v>
      </c>
      <c r="AL15">
        <f t="shared" si="8"/>
        <v>-82.464400565080538</v>
      </c>
      <c r="AN15">
        <f t="shared" si="9"/>
        <v>0</v>
      </c>
      <c r="AO15">
        <f t="shared" si="10"/>
        <v>0</v>
      </c>
      <c r="AP15">
        <f t="shared" si="11"/>
        <v>-2.7847682295599587</v>
      </c>
      <c r="AQ15">
        <f t="shared" si="12"/>
        <v>-24.686929595146939</v>
      </c>
      <c r="AR15">
        <f t="shared" si="13"/>
        <v>-27.471697824706897</v>
      </c>
      <c r="AS15">
        <f t="shared" si="14"/>
        <v>-4.7724546786548112</v>
      </c>
      <c r="AT15">
        <f t="shared" si="15"/>
        <v>11.07759482363387</v>
      </c>
      <c r="AU15">
        <f t="shared" si="16"/>
        <v>-21.166557679727841</v>
      </c>
      <c r="AW15">
        <v>12</v>
      </c>
      <c r="AX15">
        <f>IF(Z15&gt;0, (R15*SUMPRODUCT(K15:$K$98, X15:$X$98)-K15*$AZ$3)/Z15, 0)</f>
        <v>731.76560786782409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2.8741389999999999E-3</v>
      </c>
      <c r="Q16" s="5">
        <f t="shared" si="30"/>
        <v>12.5</v>
      </c>
      <c r="R16">
        <f t="shared" si="0"/>
        <v>50000</v>
      </c>
      <c r="S16">
        <f t="shared" si="1"/>
        <v>759.63937741455618</v>
      </c>
      <c r="U16">
        <f t="shared" si="20"/>
        <v>2.8741389999999999E-3</v>
      </c>
      <c r="V16">
        <f t="shared" si="21"/>
        <v>0.01</v>
      </c>
      <c r="W16">
        <f t="shared" si="22"/>
        <v>0.86795121337385206</v>
      </c>
      <c r="X16">
        <f t="shared" si="23"/>
        <v>2.4946124324551097E-3</v>
      </c>
      <c r="Y16">
        <f t="shared" si="24"/>
        <v>8.6795121337385206E-3</v>
      </c>
      <c r="Z16">
        <f t="shared" si="25"/>
        <v>0.85677708880765846</v>
      </c>
      <c r="AB16">
        <f t="shared" si="26"/>
        <v>635.13684725413236</v>
      </c>
      <c r="AC16">
        <f t="shared" si="27"/>
        <v>650.84161432490555</v>
      </c>
      <c r="AE16">
        <f t="shared" si="2"/>
        <v>0</v>
      </c>
      <c r="AF16">
        <f t="shared" si="3"/>
        <v>0</v>
      </c>
      <c r="AG16">
        <f t="shared" si="4"/>
        <v>-10.709713610095731</v>
      </c>
      <c r="AH16">
        <f t="shared" si="5"/>
        <v>-124.73062162275548</v>
      </c>
      <c r="AI16">
        <f t="shared" si="6"/>
        <v>-135.4403352328512</v>
      </c>
      <c r="AJ16">
        <f t="shared" si="7"/>
        <v>-15.704767070773187</v>
      </c>
      <c r="AK16">
        <f t="shared" si="28"/>
        <v>44.459579307789269</v>
      </c>
      <c r="AL16">
        <f t="shared" si="8"/>
        <v>-106.68552299583511</v>
      </c>
      <c r="AN16">
        <f t="shared" si="9"/>
        <v>0</v>
      </c>
      <c r="AO16">
        <f t="shared" si="10"/>
        <v>0</v>
      </c>
      <c r="AP16">
        <f t="shared" si="11"/>
        <v>-2.4543899431159106</v>
      </c>
      <c r="AQ16">
        <f t="shared" si="12"/>
        <v>-28.585039194782958</v>
      </c>
      <c r="AR16">
        <f t="shared" si="13"/>
        <v>-31.039429137898864</v>
      </c>
      <c r="AS16">
        <f t="shared" si="14"/>
        <v>-3.5991272746217793</v>
      </c>
      <c r="AT16">
        <f t="shared" si="15"/>
        <v>10.188988081374736</v>
      </c>
      <c r="AU16">
        <f t="shared" si="16"/>
        <v>-24.449568331145908</v>
      </c>
      <c r="AW16">
        <v>13</v>
      </c>
      <c r="AX16">
        <f>IF(Z16&gt;0, (R16*SUMPRODUCT(K16:$K$98, X16:$X$98)-K16*$AZ$3)/Z16, 0)</f>
        <v>759.63937741455618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3.657909E-3</v>
      </c>
      <c r="Q17" s="5">
        <f t="shared" si="30"/>
        <v>12.5</v>
      </c>
      <c r="R17">
        <f t="shared" si="0"/>
        <v>50000</v>
      </c>
      <c r="S17">
        <f t="shared" si="1"/>
        <v>779.00819712186421</v>
      </c>
      <c r="U17">
        <f t="shared" si="20"/>
        <v>3.657909E-3</v>
      </c>
      <c r="V17">
        <f t="shared" si="21"/>
        <v>0.01</v>
      </c>
      <c r="W17">
        <f t="shared" si="22"/>
        <v>0.85677708880765846</v>
      </c>
      <c r="X17">
        <f t="shared" si="23"/>
        <v>3.1340126241433332E-3</v>
      </c>
      <c r="Y17">
        <f t="shared" si="24"/>
        <v>8.5677708880765851E-3</v>
      </c>
      <c r="Z17">
        <f t="shared" si="25"/>
        <v>0.84507530529543851</v>
      </c>
      <c r="AB17">
        <f t="shared" si="26"/>
        <v>650.84161432490555</v>
      </c>
      <c r="AC17">
        <f t="shared" si="27"/>
        <v>658.32059001040852</v>
      </c>
      <c r="AE17">
        <f t="shared" si="2"/>
        <v>0</v>
      </c>
      <c r="AF17">
        <f t="shared" si="3"/>
        <v>0</v>
      </c>
      <c r="AG17">
        <f t="shared" si="4"/>
        <v>-10.563441316192982</v>
      </c>
      <c r="AH17">
        <f t="shared" si="5"/>
        <v>-156.70063120716665</v>
      </c>
      <c r="AI17">
        <f t="shared" si="6"/>
        <v>-167.26407252335963</v>
      </c>
      <c r="AJ17">
        <f t="shared" si="7"/>
        <v>-7.4789756855029736</v>
      </c>
      <c r="AK17">
        <f t="shared" si="28"/>
        <v>45.558913002743395</v>
      </c>
      <c r="AL17">
        <f t="shared" si="8"/>
        <v>-129.18413520611921</v>
      </c>
      <c r="AN17">
        <f t="shared" si="9"/>
        <v>0</v>
      </c>
      <c r="AO17">
        <f t="shared" si="10"/>
        <v>0</v>
      </c>
      <c r="AP17">
        <f t="shared" si="11"/>
        <v>-2.1614893826984982</v>
      </c>
      <c r="AQ17">
        <f t="shared" si="12"/>
        <v>-32.064053794404195</v>
      </c>
      <c r="AR17">
        <f t="shared" si="13"/>
        <v>-34.225543177102693</v>
      </c>
      <c r="AS17">
        <f t="shared" si="14"/>
        <v>-1.530346603326515</v>
      </c>
      <c r="AT17">
        <f t="shared" si="15"/>
        <v>9.3222562416055901</v>
      </c>
      <c r="AU17">
        <f t="shared" si="16"/>
        <v>-26.433633538823621</v>
      </c>
      <c r="AW17">
        <v>14</v>
      </c>
      <c r="AX17">
        <f>IF(Z17&gt;0, (R17*SUMPRODUCT(K17:$K$98, X17:$X$98)-K17*$AZ$3)/Z17, 0)</f>
        <v>779.00819712186421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4.4868319999999996E-3</v>
      </c>
      <c r="Q18" s="5">
        <f t="shared" si="30"/>
        <v>12.5</v>
      </c>
      <c r="R18">
        <f t="shared" si="0"/>
        <v>50000</v>
      </c>
      <c r="S18">
        <f t="shared" si="1"/>
        <v>790.6226998182907</v>
      </c>
      <c r="U18">
        <f t="shared" si="20"/>
        <v>4.4868319999999996E-3</v>
      </c>
      <c r="V18">
        <f t="shared" si="21"/>
        <v>0.01</v>
      </c>
      <c r="W18">
        <f t="shared" si="22"/>
        <v>0.84507530529543851</v>
      </c>
      <c r="X18">
        <f t="shared" si="23"/>
        <v>3.7917109222093425E-3</v>
      </c>
      <c r="Y18">
        <f t="shared" si="24"/>
        <v>8.4507530529543858E-3</v>
      </c>
      <c r="Z18">
        <f t="shared" si="25"/>
        <v>0.8328328413202748</v>
      </c>
      <c r="AB18">
        <f t="shared" si="26"/>
        <v>658.32059001040852</v>
      </c>
      <c r="AC18">
        <f t="shared" si="27"/>
        <v>658.45654950197377</v>
      </c>
      <c r="AE18">
        <f t="shared" si="2"/>
        <v>0</v>
      </c>
      <c r="AF18">
        <f t="shared" si="3"/>
        <v>0</v>
      </c>
      <c r="AG18">
        <f t="shared" si="4"/>
        <v>-10.410410516503434</v>
      </c>
      <c r="AH18">
        <f t="shared" si="5"/>
        <v>-189.58554611046713</v>
      </c>
      <c r="AI18">
        <f t="shared" si="6"/>
        <v>-199.99595662697058</v>
      </c>
      <c r="AJ18">
        <f t="shared" si="7"/>
        <v>-0.13595949156524512</v>
      </c>
      <c r="AK18">
        <f t="shared" si="28"/>
        <v>46.082441300728604</v>
      </c>
      <c r="AL18">
        <f t="shared" si="8"/>
        <v>-154.04947481780721</v>
      </c>
      <c r="AN18">
        <f t="shared" si="9"/>
        <v>0</v>
      </c>
      <c r="AO18">
        <f t="shared" si="10"/>
        <v>0</v>
      </c>
      <c r="AP18">
        <f t="shared" si="11"/>
        <v>-1.9019430795906795</v>
      </c>
      <c r="AQ18">
        <f t="shared" si="12"/>
        <v>-34.636570464113809</v>
      </c>
      <c r="AR18">
        <f t="shared" si="13"/>
        <v>-36.538513543704489</v>
      </c>
      <c r="AS18">
        <f t="shared" si="14"/>
        <v>-2.4839290792351722E-2</v>
      </c>
      <c r="AT18">
        <f t="shared" si="15"/>
        <v>8.4190897355700418</v>
      </c>
      <c r="AU18">
        <f t="shared" si="16"/>
        <v>-28.144263098926796</v>
      </c>
      <c r="AW18">
        <v>15</v>
      </c>
      <c r="AX18">
        <f>IF(Z18&gt;0, (R18*SUMPRODUCT(K18:$K$98, X18:$X$98)-K18*$AZ$3)/Z18, 0)</f>
        <v>790.6226998182907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5.3970320000000004E-3</v>
      </c>
      <c r="Q19" s="5">
        <f t="shared" si="30"/>
        <v>12.5</v>
      </c>
      <c r="R19">
        <f t="shared" si="0"/>
        <v>50000</v>
      </c>
      <c r="S19">
        <f t="shared" si="1"/>
        <v>795.80766046804843</v>
      </c>
      <c r="U19">
        <f t="shared" si="20"/>
        <v>5.3970320000000004E-3</v>
      </c>
      <c r="V19">
        <f t="shared" si="21"/>
        <v>0.01</v>
      </c>
      <c r="W19">
        <f t="shared" si="22"/>
        <v>0.8328328413202748</v>
      </c>
      <c r="X19">
        <f t="shared" si="23"/>
        <v>4.4948254952564453E-3</v>
      </c>
      <c r="Y19">
        <f t="shared" si="24"/>
        <v>8.3283284132027475E-3</v>
      </c>
      <c r="Z19">
        <f t="shared" si="25"/>
        <v>0.82000968741181557</v>
      </c>
      <c r="AB19">
        <f t="shared" si="26"/>
        <v>658.45654950197377</v>
      </c>
      <c r="AC19">
        <f t="shared" si="27"/>
        <v>652.56999090033264</v>
      </c>
      <c r="AE19">
        <f t="shared" si="2"/>
        <v>0</v>
      </c>
      <c r="AF19">
        <f t="shared" si="3"/>
        <v>0</v>
      </c>
      <c r="AG19">
        <f t="shared" si="4"/>
        <v>-10.250121092647694</v>
      </c>
      <c r="AH19">
        <f t="shared" si="5"/>
        <v>-224.74127476282226</v>
      </c>
      <c r="AI19">
        <f t="shared" si="6"/>
        <v>-234.99139585546996</v>
      </c>
      <c r="AJ19">
        <f t="shared" si="7"/>
        <v>5.8865586016411271</v>
      </c>
      <c r="AK19">
        <f t="shared" si="28"/>
        <v>46.09195846513817</v>
      </c>
      <c r="AL19">
        <f t="shared" si="8"/>
        <v>-183.01287878869067</v>
      </c>
      <c r="AN19">
        <f t="shared" si="9"/>
        <v>0</v>
      </c>
      <c r="AO19">
        <f t="shared" si="10"/>
        <v>0</v>
      </c>
      <c r="AP19">
        <f t="shared" si="11"/>
        <v>-1.6720167867250384</v>
      </c>
      <c r="AQ19">
        <f t="shared" si="12"/>
        <v>-36.660170224033727</v>
      </c>
      <c r="AR19">
        <f t="shared" si="13"/>
        <v>-38.332187010758766</v>
      </c>
      <c r="AS19">
        <f t="shared" si="14"/>
        <v>0.96022522163611346</v>
      </c>
      <c r="AT19">
        <f t="shared" si="15"/>
        <v>7.5185968624334869</v>
      </c>
      <c r="AU19">
        <f t="shared" si="16"/>
        <v>-29.853364926689167</v>
      </c>
      <c r="AW19">
        <v>16</v>
      </c>
      <c r="AX19">
        <f>IF(Z19&gt;0, (R19*SUMPRODUCT(K19:$K$98, X19:$X$98)-K19*$AZ$3)/Z19, 0)</f>
        <v>795.80766046804843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6.3737730000000001E-3</v>
      </c>
      <c r="Q20" s="5">
        <f t="shared" si="30"/>
        <v>12.5</v>
      </c>
      <c r="R20">
        <f t="shared" si="0"/>
        <v>50000</v>
      </c>
      <c r="S20">
        <f t="shared" si="1"/>
        <v>795.42892218004465</v>
      </c>
      <c r="U20">
        <f t="shared" si="20"/>
        <v>6.3737730000000001E-3</v>
      </c>
      <c r="V20">
        <f t="shared" si="21"/>
        <v>0.01</v>
      </c>
      <c r="W20">
        <f t="shared" si="22"/>
        <v>0.82000968741181557</v>
      </c>
      <c r="X20">
        <f t="shared" si="23"/>
        <v>5.2265556053638701E-3</v>
      </c>
      <c r="Y20">
        <f t="shared" si="24"/>
        <v>8.2000968741181551E-3</v>
      </c>
      <c r="Z20">
        <f t="shared" si="25"/>
        <v>0.80658303493233352</v>
      </c>
      <c r="AB20">
        <f t="shared" si="26"/>
        <v>652.56999090033264</v>
      </c>
      <c r="AC20">
        <f t="shared" si="27"/>
        <v>641.57947412493536</v>
      </c>
      <c r="AE20">
        <f t="shared" si="2"/>
        <v>0</v>
      </c>
      <c r="AF20">
        <f t="shared" si="3"/>
        <v>0</v>
      </c>
      <c r="AG20">
        <f t="shared" si="4"/>
        <v>-10.082287936654168</v>
      </c>
      <c r="AH20">
        <f t="shared" si="5"/>
        <v>-261.32778026819352</v>
      </c>
      <c r="AI20">
        <f t="shared" si="6"/>
        <v>-271.41006820484768</v>
      </c>
      <c r="AJ20">
        <f t="shared" si="7"/>
        <v>10.990516775397282</v>
      </c>
      <c r="AK20">
        <f t="shared" si="28"/>
        <v>45.679899363023289</v>
      </c>
      <c r="AL20">
        <f t="shared" si="8"/>
        <v>-214.73965206642711</v>
      </c>
      <c r="AN20">
        <f t="shared" si="9"/>
        <v>0</v>
      </c>
      <c r="AO20">
        <f t="shared" si="10"/>
        <v>0</v>
      </c>
      <c r="AP20">
        <f t="shared" si="11"/>
        <v>-1.4684281816134046</v>
      </c>
      <c r="AQ20">
        <f t="shared" si="12"/>
        <v>-38.060912324195748</v>
      </c>
      <c r="AR20">
        <f t="shared" si="13"/>
        <v>-39.529340505809152</v>
      </c>
      <c r="AS20">
        <f t="shared" si="14"/>
        <v>1.6007065722469282</v>
      </c>
      <c r="AT20">
        <f t="shared" si="15"/>
        <v>6.653018836534784</v>
      </c>
      <c r="AU20">
        <f t="shared" si="16"/>
        <v>-31.275615097027437</v>
      </c>
      <c r="AW20">
        <v>17</v>
      </c>
      <c r="AX20">
        <f>IF(Z20&gt;0, (R20*SUMPRODUCT(K20:$K$98, X20:$X$98)-K20*$AZ$3)/Z20, 0)</f>
        <v>795.42892218004465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7.4983330000000003E-3</v>
      </c>
      <c r="Q21" s="5">
        <f t="shared" si="30"/>
        <v>12.5</v>
      </c>
      <c r="R21">
        <f t="shared" si="0"/>
        <v>50000</v>
      </c>
      <c r="S21">
        <f t="shared" si="1"/>
        <v>790.48865734662843</v>
      </c>
      <c r="U21">
        <f t="shared" si="20"/>
        <v>7.4983330000000003E-3</v>
      </c>
      <c r="V21">
        <f t="shared" si="21"/>
        <v>0.01</v>
      </c>
      <c r="W21">
        <f t="shared" si="22"/>
        <v>0.80658303493233352</v>
      </c>
      <c r="X21">
        <f t="shared" si="23"/>
        <v>6.0480281880732692E-3</v>
      </c>
      <c r="Y21">
        <f t="shared" si="24"/>
        <v>8.0658303493233354E-3</v>
      </c>
      <c r="Z21">
        <f t="shared" si="25"/>
        <v>0.79246917639493697</v>
      </c>
      <c r="AB21">
        <f t="shared" si="26"/>
        <v>641.57947412493536</v>
      </c>
      <c r="AC21">
        <f t="shared" si="27"/>
        <v>626.43789523702219</v>
      </c>
      <c r="AE21">
        <f t="shared" si="2"/>
        <v>0</v>
      </c>
      <c r="AF21">
        <f t="shared" si="3"/>
        <v>0</v>
      </c>
      <c r="AG21">
        <f t="shared" si="4"/>
        <v>-9.9058647049367128</v>
      </c>
      <c r="AH21">
        <f t="shared" si="5"/>
        <v>-302.40140940366348</v>
      </c>
      <c r="AI21">
        <f t="shared" si="6"/>
        <v>-312.30727410860021</v>
      </c>
      <c r="AJ21">
        <f t="shared" si="7"/>
        <v>15.14157888791317</v>
      </c>
      <c r="AK21">
        <f t="shared" si="28"/>
        <v>44.910563188745478</v>
      </c>
      <c r="AL21">
        <f t="shared" si="8"/>
        <v>-252.25513203194157</v>
      </c>
      <c r="AN21">
        <f t="shared" si="9"/>
        <v>0</v>
      </c>
      <c r="AO21">
        <f t="shared" si="10"/>
        <v>0</v>
      </c>
      <c r="AP21">
        <f t="shared" si="11"/>
        <v>-1.2881545859865615</v>
      </c>
      <c r="AQ21">
        <f t="shared" si="12"/>
        <v>-39.324155329720661</v>
      </c>
      <c r="AR21">
        <f t="shared" si="13"/>
        <v>-40.612309915707222</v>
      </c>
      <c r="AS21">
        <f t="shared" si="14"/>
        <v>1.9690047123117114</v>
      </c>
      <c r="AT21">
        <f t="shared" si="15"/>
        <v>5.8401512289977662</v>
      </c>
      <c r="AU21">
        <f t="shared" si="16"/>
        <v>-32.803153974397745</v>
      </c>
      <c r="AW21">
        <v>18</v>
      </c>
      <c r="AX21">
        <f>IF(Z21&gt;0, (R21*SUMPRODUCT(K21:$K$98, X21:$X$98)-K21*$AZ$3)/Z21, 0)</f>
        <v>790.48865734662843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8.7783159999999995E-3</v>
      </c>
      <c r="Q22" s="5">
        <f t="shared" si="30"/>
        <v>12.5</v>
      </c>
      <c r="R22">
        <f t="shared" si="0"/>
        <v>50000</v>
      </c>
      <c r="S22">
        <f t="shared" si="1"/>
        <v>781.36169479049556</v>
      </c>
      <c r="U22">
        <f t="shared" si="20"/>
        <v>8.7783159999999995E-3</v>
      </c>
      <c r="V22">
        <f t="shared" si="21"/>
        <v>0.01</v>
      </c>
      <c r="W22">
        <f t="shared" si="22"/>
        <v>0.79246917639493697</v>
      </c>
      <c r="X22">
        <f t="shared" si="23"/>
        <v>6.9565448506544968E-3</v>
      </c>
      <c r="Y22">
        <f t="shared" si="24"/>
        <v>7.9246917639493701E-3</v>
      </c>
      <c r="Z22">
        <f t="shared" si="25"/>
        <v>0.77758793978033314</v>
      </c>
      <c r="AB22">
        <f t="shared" si="26"/>
        <v>626.43789523702219</v>
      </c>
      <c r="AC22">
        <f t="shared" si="27"/>
        <v>607.57743047541089</v>
      </c>
      <c r="AE22">
        <f t="shared" si="2"/>
        <v>0</v>
      </c>
      <c r="AF22">
        <f t="shared" si="3"/>
        <v>0</v>
      </c>
      <c r="AG22">
        <f t="shared" si="4"/>
        <v>-9.7198492472541638</v>
      </c>
      <c r="AH22">
        <f t="shared" si="5"/>
        <v>-347.82724253272482</v>
      </c>
      <c r="AI22">
        <f t="shared" si="6"/>
        <v>-357.54709177997898</v>
      </c>
      <c r="AJ22">
        <f t="shared" si="7"/>
        <v>18.860464761611297</v>
      </c>
      <c r="AK22">
        <f t="shared" si="28"/>
        <v>43.850652666591557</v>
      </c>
      <c r="AL22">
        <f t="shared" si="8"/>
        <v>-294.83597435177614</v>
      </c>
      <c r="AN22">
        <f t="shared" si="9"/>
        <v>0</v>
      </c>
      <c r="AO22">
        <f t="shared" si="10"/>
        <v>0</v>
      </c>
      <c r="AP22">
        <f t="shared" si="11"/>
        <v>-1.1285403679589789</v>
      </c>
      <c r="AQ22">
        <f t="shared" si="12"/>
        <v>-40.385100045140014</v>
      </c>
      <c r="AR22">
        <f t="shared" si="13"/>
        <v>-41.513640413098997</v>
      </c>
      <c r="AS22">
        <f t="shared" si="14"/>
        <v>2.1898277741251055</v>
      </c>
      <c r="AT22">
        <f t="shared" si="15"/>
        <v>5.0913579456570952</v>
      </c>
      <c r="AU22">
        <f t="shared" si="16"/>
        <v>-34.232454693316797</v>
      </c>
      <c r="AW22">
        <v>19</v>
      </c>
      <c r="AX22">
        <f>IF(Z22&gt;0, (R22*SUMPRODUCT(K22:$K$98, X22:$X$98)-K22*$AZ$3)/Z22, 0)</f>
        <v>781.36169479049556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1.019566E-2</v>
      </c>
      <c r="Q23" s="5">
        <f t="shared" si="30"/>
        <v>12.5</v>
      </c>
      <c r="R23">
        <f t="shared" si="0"/>
        <v>50000</v>
      </c>
      <c r="S23">
        <f t="shared" si="1"/>
        <v>768.44172265561429</v>
      </c>
      <c r="U23">
        <f t="shared" si="20"/>
        <v>1.019566E-2</v>
      </c>
      <c r="V23">
        <f t="shared" si="21"/>
        <v>0.01</v>
      </c>
      <c r="W23">
        <f t="shared" si="22"/>
        <v>0.77758793978033314</v>
      </c>
      <c r="X23">
        <f t="shared" si="23"/>
        <v>7.9280222541007524E-3</v>
      </c>
      <c r="Y23">
        <f t="shared" si="24"/>
        <v>7.7758793978033314E-3</v>
      </c>
      <c r="Z23">
        <f t="shared" si="25"/>
        <v>0.76188403812842909</v>
      </c>
      <c r="AB23">
        <f t="shared" si="26"/>
        <v>607.57743047541089</v>
      </c>
      <c r="AC23">
        <f t="shared" si="27"/>
        <v>585.46348272322575</v>
      </c>
      <c r="AE23">
        <f t="shared" si="2"/>
        <v>0</v>
      </c>
      <c r="AF23">
        <f t="shared" si="3"/>
        <v>0</v>
      </c>
      <c r="AG23">
        <f t="shared" si="4"/>
        <v>-9.5235504766053634</v>
      </c>
      <c r="AH23">
        <f t="shared" si="5"/>
        <v>-396.40111270503763</v>
      </c>
      <c r="AI23">
        <f t="shared" si="6"/>
        <v>-405.92466318164298</v>
      </c>
      <c r="AJ23">
        <f t="shared" si="7"/>
        <v>22.11394775218514</v>
      </c>
      <c r="AK23">
        <f t="shared" si="28"/>
        <v>42.530420133278767</v>
      </c>
      <c r="AL23">
        <f t="shared" si="8"/>
        <v>-341.28029529617908</v>
      </c>
      <c r="AN23">
        <f t="shared" si="9"/>
        <v>0</v>
      </c>
      <c r="AO23">
        <f t="shared" si="10"/>
        <v>0</v>
      </c>
      <c r="AP23">
        <f t="shared" si="11"/>
        <v>-0.98727566999232552</v>
      </c>
      <c r="AQ23">
        <f t="shared" si="12"/>
        <v>-41.093621028516594</v>
      </c>
      <c r="AR23">
        <f t="shared" si="13"/>
        <v>-42.080896698508916</v>
      </c>
      <c r="AS23">
        <f t="shared" si="14"/>
        <v>2.2924814266323925</v>
      </c>
      <c r="AT23">
        <f t="shared" si="15"/>
        <v>4.4089910727395871</v>
      </c>
      <c r="AU23">
        <f t="shared" si="16"/>
        <v>-35.379424199136935</v>
      </c>
      <c r="AW23">
        <v>20</v>
      </c>
      <c r="AX23">
        <f>IF(Z23&gt;0, (R23*SUMPRODUCT(K23:$K$98, X23:$X$98)-K23*$AZ$3)/Z23, 0)</f>
        <v>768.44172265561429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87" si="31">1+H24</f>
        <v>1.1200000000000001</v>
      </c>
      <c r="J24">
        <f t="shared" ref="J24:J87" si="32">1/I24</f>
        <v>0.89285714285714279</v>
      </c>
      <c r="K24">
        <f t="shared" ref="K24:K69" si="33">K23*J24</f>
        <v>9.2559611679185999E-2</v>
      </c>
      <c r="L24" s="2">
        <v>21</v>
      </c>
      <c r="M24" s="8">
        <v>1.1804551E-2</v>
      </c>
      <c r="Q24" s="5">
        <f t="shared" si="30"/>
        <v>12.5</v>
      </c>
      <c r="R24">
        <f t="shared" si="0"/>
        <v>50000</v>
      </c>
      <c r="S24">
        <f t="shared" si="1"/>
        <v>752.32098833558871</v>
      </c>
      <c r="U24">
        <f t="shared" si="20"/>
        <v>1.1804551E-2</v>
      </c>
      <c r="V24">
        <f t="shared" si="21"/>
        <v>0.01</v>
      </c>
      <c r="W24">
        <f t="shared" ref="W24:W69" si="34">Z23</f>
        <v>0.76188403812842909</v>
      </c>
      <c r="X24">
        <f t="shared" ref="X24:X69" si="35">U24*W24</f>
        <v>8.9936989841729858E-3</v>
      </c>
      <c r="Y24">
        <f t="shared" ref="Y24:Y69" si="36">V24*W24</f>
        <v>7.6188403812842915E-3</v>
      </c>
      <c r="Z24">
        <f t="shared" ref="Z24:Z69" si="37">MAX(0, W24-X24-Y24)</f>
        <v>0.74527149876297183</v>
      </c>
      <c r="AB24">
        <f t="shared" ref="AB24:AB69" si="38">AC23</f>
        <v>585.46348272322575</v>
      </c>
      <c r="AC24">
        <f t="shared" si="27"/>
        <v>560.68339052770443</v>
      </c>
      <c r="AE24">
        <f t="shared" si="2"/>
        <v>0</v>
      </c>
      <c r="AF24">
        <f t="shared" si="3"/>
        <v>0</v>
      </c>
      <c r="AG24">
        <f t="shared" si="4"/>
        <v>-9.3158937345371484</v>
      </c>
      <c r="AH24">
        <f t="shared" si="5"/>
        <v>-449.6849492086493</v>
      </c>
      <c r="AI24">
        <f t="shared" ref="AI24:AI69" si="39">SUM(AE24:AH24)</f>
        <v>-459.00084294318646</v>
      </c>
      <c r="AJ24">
        <f t="shared" si="7"/>
        <v>24.78009219552132</v>
      </c>
      <c r="AK24">
        <f t="shared" si="28"/>
        <v>40.982443790625808</v>
      </c>
      <c r="AL24">
        <f t="shared" ref="AL24:AL69" si="40">SUM(AI24:AK24)</f>
        <v>-393.2383069570393</v>
      </c>
      <c r="AN24">
        <f t="shared" si="9"/>
        <v>0</v>
      </c>
      <c r="AO24">
        <f t="shared" si="10"/>
        <v>0</v>
      </c>
      <c r="AP24">
        <f t="shared" si="11"/>
        <v>-0.8622755065133203</v>
      </c>
      <c r="AQ24">
        <f t="shared" si="12"/>
        <v>-41.622664276727058</v>
      </c>
      <c r="AR24">
        <f t="shared" si="13"/>
        <v>-42.484939783240378</v>
      </c>
      <c r="AS24">
        <f t="shared" si="14"/>
        <v>2.293635710991881</v>
      </c>
      <c r="AT24">
        <f t="shared" si="15"/>
        <v>3.7933190829243921</v>
      </c>
      <c r="AU24">
        <f t="shared" si="16"/>
        <v>-36.397984989324101</v>
      </c>
      <c r="AW24">
        <v>21</v>
      </c>
      <c r="AX24">
        <f>IF(Z24&gt;0, (R24*SUMPRODUCT(K24:$K$98, X24:$X$98)-K24*$AZ$3)/Z24, 0)</f>
        <v>752.32098833558871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1.3628751999999999E-2</v>
      </c>
      <c r="Q25" s="5">
        <f t="shared" si="30"/>
        <v>12.5</v>
      </c>
      <c r="R25">
        <f t="shared" si="0"/>
        <v>50000</v>
      </c>
      <c r="S25">
        <f t="shared" si="1"/>
        <v>733.34408541042228</v>
      </c>
      <c r="U25">
        <f t="shared" si="20"/>
        <v>1.3628751999999999E-2</v>
      </c>
      <c r="V25">
        <f t="shared" si="21"/>
        <v>0.01</v>
      </c>
      <c r="W25">
        <f t="shared" si="34"/>
        <v>0.74527149876297183</v>
      </c>
      <c r="X25">
        <f t="shared" si="35"/>
        <v>1.0157120429308849E-2</v>
      </c>
      <c r="Y25">
        <f t="shared" si="36"/>
        <v>7.4527149876297185E-3</v>
      </c>
      <c r="Z25">
        <f t="shared" si="37"/>
        <v>0.72766166334603333</v>
      </c>
      <c r="AB25">
        <f t="shared" si="38"/>
        <v>560.68339052770443</v>
      </c>
      <c r="AC25">
        <f t="shared" si="27"/>
        <v>533.62637699472339</v>
      </c>
      <c r="AE25">
        <f t="shared" si="2"/>
        <v>0</v>
      </c>
      <c r="AF25">
        <f t="shared" si="3"/>
        <v>0</v>
      </c>
      <c r="AG25">
        <f t="shared" si="4"/>
        <v>-9.0957707918254158</v>
      </c>
      <c r="AH25">
        <f t="shared" si="5"/>
        <v>-507.85602146544244</v>
      </c>
      <c r="AI25">
        <f t="shared" si="39"/>
        <v>-516.95179225726781</v>
      </c>
      <c r="AJ25">
        <f t="shared" si="7"/>
        <v>27.057013532981046</v>
      </c>
      <c r="AK25">
        <f t="shared" si="28"/>
        <v>39.247837336939313</v>
      </c>
      <c r="AL25">
        <f t="shared" si="40"/>
        <v>-450.64694138734745</v>
      </c>
      <c r="AN25">
        <f t="shared" si="9"/>
        <v>0</v>
      </c>
      <c r="AO25">
        <f t="shared" si="10"/>
        <v>0</v>
      </c>
      <c r="AP25">
        <f t="shared" si="11"/>
        <v>-0.75169733251271664</v>
      </c>
      <c r="AQ25">
        <f t="shared" si="12"/>
        <v>-41.970496549801517</v>
      </c>
      <c r="AR25">
        <f t="shared" si="13"/>
        <v>-42.72219388231423</v>
      </c>
      <c r="AS25">
        <f t="shared" si="14"/>
        <v>2.2360595230457196</v>
      </c>
      <c r="AT25">
        <f t="shared" si="15"/>
        <v>3.2435398063883571</v>
      </c>
      <c r="AU25">
        <f t="shared" si="16"/>
        <v>-37.242594552880156</v>
      </c>
      <c r="AW25">
        <v>22</v>
      </c>
      <c r="AX25">
        <f>IF(Z25&gt;0, (R25*SUMPRODUCT(K25:$K$98, X25:$X$98)-K25*$AZ$3)/Z25, 0)</f>
        <v>733.34408541042228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1.5530428000000001E-2</v>
      </c>
      <c r="Q26" s="5">
        <f t="shared" si="30"/>
        <v>12.5</v>
      </c>
      <c r="R26">
        <f t="shared" si="0"/>
        <v>50000</v>
      </c>
      <c r="S26">
        <f t="shared" si="1"/>
        <v>711.7080899451804</v>
      </c>
      <c r="U26">
        <f t="shared" si="20"/>
        <v>1.5530428000000001E-2</v>
      </c>
      <c r="V26">
        <f t="shared" si="21"/>
        <v>0.01</v>
      </c>
      <c r="W26">
        <f t="shared" si="34"/>
        <v>0.72766166334603333</v>
      </c>
      <c r="X26">
        <f t="shared" si="35"/>
        <v>1.130089707095581E-2</v>
      </c>
      <c r="Y26">
        <f t="shared" si="36"/>
        <v>7.2766166334603333E-3</v>
      </c>
      <c r="Z26">
        <f t="shared" si="37"/>
        <v>0.70908414964161715</v>
      </c>
      <c r="AB26">
        <f t="shared" si="38"/>
        <v>533.62637699472339</v>
      </c>
      <c r="AC26">
        <f t="shared" si="27"/>
        <v>504.66092575183779</v>
      </c>
      <c r="AE26">
        <f t="shared" si="2"/>
        <v>0</v>
      </c>
      <c r="AF26">
        <f t="shared" si="3"/>
        <v>0</v>
      </c>
      <c r="AG26">
        <f t="shared" si="4"/>
        <v>-8.8635518705202152</v>
      </c>
      <c r="AH26">
        <f t="shared" si="5"/>
        <v>-565.04485354779047</v>
      </c>
      <c r="AI26">
        <f t="shared" si="39"/>
        <v>-573.90840541831074</v>
      </c>
      <c r="AJ26">
        <f t="shared" si="7"/>
        <v>28.965451242885592</v>
      </c>
      <c r="AK26">
        <f t="shared" si="28"/>
        <v>37.35384638963064</v>
      </c>
      <c r="AL26">
        <f t="shared" si="40"/>
        <v>-507.58910778579451</v>
      </c>
      <c r="AN26">
        <f t="shared" si="9"/>
        <v>0</v>
      </c>
      <c r="AO26">
        <f t="shared" si="10"/>
        <v>0</v>
      </c>
      <c r="AP26">
        <f t="shared" si="11"/>
        <v>-0.65402337311357917</v>
      </c>
      <c r="AQ26">
        <f t="shared" si="12"/>
        <v>-41.693504644217157</v>
      </c>
      <c r="AR26">
        <f t="shared" si="13"/>
        <v>-42.347528017330745</v>
      </c>
      <c r="AS26">
        <f t="shared" si="14"/>
        <v>2.1373014342744625</v>
      </c>
      <c r="AT26">
        <f t="shared" si="15"/>
        <v>2.7562639640849613</v>
      </c>
      <c r="AU26">
        <f t="shared" si="16"/>
        <v>-37.453962618971318</v>
      </c>
      <c r="AW26">
        <v>23</v>
      </c>
      <c r="AX26">
        <f>IF(Z26&gt;0, (R26*SUMPRODUCT(K26:$K$98, X26:$X$98)-K26*$AZ$3)/Z26, 0)</f>
        <v>711.7080899451804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1.7564712E-2</v>
      </c>
      <c r="Q27" s="5">
        <f t="shared" si="30"/>
        <v>12.5</v>
      </c>
      <c r="R27">
        <f t="shared" si="0"/>
        <v>50000</v>
      </c>
      <c r="S27">
        <f t="shared" si="1"/>
        <v>688.25613597538529</v>
      </c>
      <c r="U27">
        <f t="shared" si="20"/>
        <v>1.7564712E-2</v>
      </c>
      <c r="V27">
        <f t="shared" si="21"/>
        <v>0.01</v>
      </c>
      <c r="W27">
        <f t="shared" si="34"/>
        <v>0.70908414964161715</v>
      </c>
      <c r="X27">
        <f t="shared" si="35"/>
        <v>1.2454858872219908E-2</v>
      </c>
      <c r="Y27">
        <f t="shared" si="36"/>
        <v>7.0908414964161717E-3</v>
      </c>
      <c r="Z27">
        <f t="shared" si="37"/>
        <v>0.68953844927298114</v>
      </c>
      <c r="AB27">
        <f t="shared" si="38"/>
        <v>504.66092575183779</v>
      </c>
      <c r="AC27">
        <f t="shared" si="27"/>
        <v>474.57906870308119</v>
      </c>
      <c r="AE27">
        <f t="shared" si="2"/>
        <v>0</v>
      </c>
      <c r="AF27">
        <f t="shared" si="3"/>
        <v>0</v>
      </c>
      <c r="AG27">
        <f t="shared" si="4"/>
        <v>-8.6192306159122634</v>
      </c>
      <c r="AH27">
        <f t="shared" si="5"/>
        <v>-622.74294361099544</v>
      </c>
      <c r="AI27">
        <f t="shared" si="39"/>
        <v>-631.36217422690765</v>
      </c>
      <c r="AJ27">
        <f t="shared" si="7"/>
        <v>30.081857048756603</v>
      </c>
      <c r="AK27">
        <f t="shared" si="28"/>
        <v>35.32626480262865</v>
      </c>
      <c r="AL27">
        <f t="shared" si="40"/>
        <v>-565.95405237552245</v>
      </c>
      <c r="AN27">
        <f t="shared" si="9"/>
        <v>0</v>
      </c>
      <c r="AO27">
        <f t="shared" si="10"/>
        <v>0</v>
      </c>
      <c r="AP27">
        <f t="shared" si="11"/>
        <v>-0.56785304213610244</v>
      </c>
      <c r="AQ27">
        <f t="shared" si="12"/>
        <v>-41.027614964316285</v>
      </c>
      <c r="AR27">
        <f t="shared" si="13"/>
        <v>-41.595468006452386</v>
      </c>
      <c r="AS27">
        <f t="shared" si="14"/>
        <v>1.9818560147008919</v>
      </c>
      <c r="AT27">
        <f t="shared" si="15"/>
        <v>2.3273686282908472</v>
      </c>
      <c r="AU27">
        <f t="shared" si="16"/>
        <v>-37.286243363460649</v>
      </c>
      <c r="AW27">
        <v>24</v>
      </c>
      <c r="AX27">
        <f>IF(Z27&gt;0, (R27*SUMPRODUCT(K27:$K$98, X27:$X$98)-K27*$AZ$3)/Z27, 0)</f>
        <v>688.25613597538529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1.9807176999999999E-2</v>
      </c>
      <c r="Q28" s="5">
        <f t="shared" si="30"/>
        <v>12.5</v>
      </c>
      <c r="R28">
        <f t="shared" si="0"/>
        <v>50000</v>
      </c>
      <c r="S28">
        <f t="shared" si="1"/>
        <v>663.57067384923312</v>
      </c>
      <c r="U28">
        <f t="shared" si="20"/>
        <v>1.9807176999999999E-2</v>
      </c>
      <c r="V28">
        <f t="shared" si="21"/>
        <v>0.01</v>
      </c>
      <c r="W28">
        <f t="shared" si="34"/>
        <v>0.68953844927298114</v>
      </c>
      <c r="X28">
        <f t="shared" si="35"/>
        <v>1.3657810113055458E-2</v>
      </c>
      <c r="Y28">
        <f t="shared" si="36"/>
        <v>6.8953844927298119E-3</v>
      </c>
      <c r="Z28">
        <f t="shared" si="37"/>
        <v>0.66898525466719583</v>
      </c>
      <c r="AB28">
        <f t="shared" si="38"/>
        <v>474.57906870308119</v>
      </c>
      <c r="AC28">
        <f t="shared" si="27"/>
        <v>443.91899623471198</v>
      </c>
      <c r="AE28">
        <f t="shared" si="2"/>
        <v>0</v>
      </c>
      <c r="AF28">
        <f t="shared" si="3"/>
        <v>0</v>
      </c>
      <c r="AG28">
        <f t="shared" si="4"/>
        <v>-8.362315683339947</v>
      </c>
      <c r="AH28">
        <f t="shared" si="5"/>
        <v>-682.89050565277296</v>
      </c>
      <c r="AI28">
        <f t="shared" si="39"/>
        <v>-691.2528213361129</v>
      </c>
      <c r="AJ28">
        <f t="shared" si="7"/>
        <v>30.660072468369208</v>
      </c>
      <c r="AK28">
        <f t="shared" si="28"/>
        <v>33.220534809215685</v>
      </c>
      <c r="AL28">
        <f t="shared" si="40"/>
        <v>-627.37221405852802</v>
      </c>
      <c r="AN28">
        <f t="shared" si="9"/>
        <v>0</v>
      </c>
      <c r="AO28">
        <f t="shared" si="10"/>
        <v>0</v>
      </c>
      <c r="AP28">
        <f t="shared" si="11"/>
        <v>-0.49189905892782415</v>
      </c>
      <c r="AQ28">
        <f t="shared" si="12"/>
        <v>-40.169877555636567</v>
      </c>
      <c r="AR28">
        <f t="shared" si="13"/>
        <v>-40.661776614564396</v>
      </c>
      <c r="AS28">
        <f t="shared" si="14"/>
        <v>1.8035268417211943</v>
      </c>
      <c r="AT28">
        <f t="shared" si="15"/>
        <v>1.9541417029123076</v>
      </c>
      <c r="AU28">
        <f t="shared" si="16"/>
        <v>-36.904108069930892</v>
      </c>
      <c r="AW28">
        <v>25</v>
      </c>
      <c r="AX28">
        <f>IF(Z28&gt;0, (R28*SUMPRODUCT(K28:$K$98, X28:$X$98)-K28*$AZ$3)/Z28, 0)</f>
        <v>663.57067384923312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2.2489294999999999E-2</v>
      </c>
      <c r="Q29" s="5">
        <f t="shared" si="30"/>
        <v>12.5</v>
      </c>
      <c r="R29">
        <f t="shared" si="0"/>
        <v>50000</v>
      </c>
      <c r="S29">
        <f t="shared" si="1"/>
        <v>638.09285556244799</v>
      </c>
      <c r="U29">
        <f t="shared" si="20"/>
        <v>2.2489294999999999E-2</v>
      </c>
      <c r="V29">
        <f t="shared" si="21"/>
        <v>0.01</v>
      </c>
      <c r="W29">
        <f t="shared" si="34"/>
        <v>0.66898525466719583</v>
      </c>
      <c r="X29">
        <f t="shared" si="35"/>
        <v>1.5045006742860693E-2</v>
      </c>
      <c r="Y29">
        <f t="shared" si="36"/>
        <v>6.6898525466719582E-3</v>
      </c>
      <c r="Z29">
        <f t="shared" si="37"/>
        <v>0.64725039537766316</v>
      </c>
      <c r="AB29">
        <f t="shared" si="38"/>
        <v>443.91899623471198</v>
      </c>
      <c r="AC29">
        <f t="shared" si="27"/>
        <v>413.00585305045655</v>
      </c>
      <c r="AE29">
        <f t="shared" si="2"/>
        <v>0</v>
      </c>
      <c r="AF29">
        <f t="shared" si="3"/>
        <v>0</v>
      </c>
      <c r="AG29">
        <f t="shared" si="4"/>
        <v>-8.0906299422207901</v>
      </c>
      <c r="AH29">
        <f t="shared" si="5"/>
        <v>-752.25033714303459</v>
      </c>
      <c r="AI29">
        <f t="shared" si="39"/>
        <v>-760.34096708525533</v>
      </c>
      <c r="AJ29">
        <f t="shared" si="7"/>
        <v>30.913143184255432</v>
      </c>
      <c r="AK29">
        <f t="shared" si="28"/>
        <v>31.074329736429842</v>
      </c>
      <c r="AL29">
        <f t="shared" si="40"/>
        <v>-698.35349416457007</v>
      </c>
      <c r="AN29">
        <f t="shared" si="9"/>
        <v>0</v>
      </c>
      <c r="AO29">
        <f t="shared" si="10"/>
        <v>0</v>
      </c>
      <c r="AP29">
        <f t="shared" si="11"/>
        <v>-0.42492643329651403</v>
      </c>
      <c r="AQ29">
        <f t="shared" si="12"/>
        <v>-39.508796594465068</v>
      </c>
      <c r="AR29">
        <f t="shared" si="13"/>
        <v>-39.93372302776158</v>
      </c>
      <c r="AS29">
        <f t="shared" si="14"/>
        <v>1.623583301804614</v>
      </c>
      <c r="AT29">
        <f t="shared" si="15"/>
        <v>1.6320489499926998</v>
      </c>
      <c r="AU29">
        <f t="shared" si="16"/>
        <v>-36.678090775964272</v>
      </c>
      <c r="AW29">
        <v>26</v>
      </c>
      <c r="AX29">
        <f>IF(Z29&gt;0, (R29*SUMPRODUCT(K29:$K$98, X29:$X$98)-K29*$AZ$3)/Z29, 0)</f>
        <v>638.09285556244799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2.5348699999999998E-2</v>
      </c>
      <c r="Q30" s="5">
        <f t="shared" si="30"/>
        <v>12.5</v>
      </c>
      <c r="R30">
        <f t="shared" si="0"/>
        <v>50000</v>
      </c>
      <c r="S30">
        <f t="shared" si="1"/>
        <v>611.4346076332497</v>
      </c>
      <c r="U30">
        <f t="shared" si="20"/>
        <v>2.5348699999999998E-2</v>
      </c>
      <c r="V30">
        <f t="shared" si="21"/>
        <v>0.01</v>
      </c>
      <c r="W30">
        <f t="shared" si="34"/>
        <v>0.64725039537766316</v>
      </c>
      <c r="X30">
        <f t="shared" si="35"/>
        <v>1.6406956097309768E-2</v>
      </c>
      <c r="Y30">
        <f t="shared" si="36"/>
        <v>6.4725039537766316E-3</v>
      </c>
      <c r="Z30">
        <f t="shared" si="37"/>
        <v>0.62437093532657673</v>
      </c>
      <c r="AB30">
        <f t="shared" si="38"/>
        <v>413.00585305045655</v>
      </c>
      <c r="AC30">
        <f t="shared" si="27"/>
        <v>381.76199785901053</v>
      </c>
      <c r="AE30">
        <f t="shared" si="2"/>
        <v>0</v>
      </c>
      <c r="AF30">
        <f t="shared" si="3"/>
        <v>0</v>
      </c>
      <c r="AG30">
        <f t="shared" si="4"/>
        <v>-7.8046366915822087</v>
      </c>
      <c r="AH30">
        <f t="shared" si="5"/>
        <v>-820.34780486548846</v>
      </c>
      <c r="AI30">
        <f t="shared" si="39"/>
        <v>-828.15244155707069</v>
      </c>
      <c r="AJ30">
        <f t="shared" si="7"/>
        <v>31.243855191446016</v>
      </c>
      <c r="AK30">
        <f t="shared" si="28"/>
        <v>28.910409713531962</v>
      </c>
      <c r="AL30">
        <f t="shared" si="40"/>
        <v>-767.99817665209264</v>
      </c>
      <c r="AN30">
        <f t="shared" si="9"/>
        <v>0</v>
      </c>
      <c r="AO30">
        <f t="shared" si="10"/>
        <v>0</v>
      </c>
      <c r="AP30">
        <f t="shared" si="11"/>
        <v>-0.36598735382486197</v>
      </c>
      <c r="AQ30">
        <f t="shared" si="12"/>
        <v>-38.469045284654797</v>
      </c>
      <c r="AR30">
        <f t="shared" si="13"/>
        <v>-38.83503263847966</v>
      </c>
      <c r="AS30">
        <f t="shared" si="14"/>
        <v>1.4651362179533245</v>
      </c>
      <c r="AT30">
        <f t="shared" si="15"/>
        <v>1.3557126061306934</v>
      </c>
      <c r="AU30">
        <f t="shared" si="16"/>
        <v>-36.014183814395636</v>
      </c>
      <c r="AW30">
        <v>27</v>
      </c>
      <c r="AX30">
        <f>IF(Z30&gt;0, (R30*SUMPRODUCT(K30:$K$98, X30:$X$98)-K30*$AZ$3)/Z30, 0)</f>
        <v>611.4346076332497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2.8197647999999999E-2</v>
      </c>
      <c r="Q31" s="5">
        <f t="shared" si="30"/>
        <v>12.5</v>
      </c>
      <c r="R31">
        <f t="shared" si="0"/>
        <v>50000</v>
      </c>
      <c r="S31">
        <f t="shared" si="1"/>
        <v>583.94645822533448</v>
      </c>
      <c r="U31">
        <f t="shared" si="20"/>
        <v>2.8197647999999999E-2</v>
      </c>
      <c r="V31">
        <f t="shared" si="21"/>
        <v>0.01</v>
      </c>
      <c r="W31">
        <f t="shared" si="34"/>
        <v>0.62437093532657673</v>
      </c>
      <c r="X31">
        <f t="shared" si="35"/>
        <v>1.7605791855769576E-2</v>
      </c>
      <c r="Y31">
        <f t="shared" si="36"/>
        <v>6.2437093532657674E-3</v>
      </c>
      <c r="Z31">
        <f t="shared" si="37"/>
        <v>0.60052143411754133</v>
      </c>
      <c r="AB31">
        <f t="shared" si="38"/>
        <v>381.76199785901053</v>
      </c>
      <c r="AC31">
        <f t="shared" si="27"/>
        <v>350.67236454133678</v>
      </c>
      <c r="AE31">
        <f t="shared" si="2"/>
        <v>0</v>
      </c>
      <c r="AF31">
        <f t="shared" si="3"/>
        <v>0</v>
      </c>
      <c r="AG31">
        <f t="shared" si="4"/>
        <v>-7.5065179264692663</v>
      </c>
      <c r="AH31">
        <f t="shared" si="5"/>
        <v>-880.28959278847879</v>
      </c>
      <c r="AI31">
        <f t="shared" si="39"/>
        <v>-887.7961107149481</v>
      </c>
      <c r="AJ31">
        <f t="shared" si="7"/>
        <v>31.089633317673758</v>
      </c>
      <c r="AK31">
        <f t="shared" si="28"/>
        <v>26.723339850130738</v>
      </c>
      <c r="AL31">
        <f t="shared" si="40"/>
        <v>-829.98313754714354</v>
      </c>
      <c r="AN31">
        <f t="shared" si="9"/>
        <v>0</v>
      </c>
      <c r="AO31">
        <f t="shared" si="10"/>
        <v>0</v>
      </c>
      <c r="AP31">
        <f t="shared" si="11"/>
        <v>-0.3142924086705432</v>
      </c>
      <c r="AQ31">
        <f t="shared" si="12"/>
        <v>-36.8570806271604</v>
      </c>
      <c r="AR31">
        <f t="shared" si="13"/>
        <v>-37.171373035830946</v>
      </c>
      <c r="AS31">
        <f t="shared" si="14"/>
        <v>1.3017001805378507</v>
      </c>
      <c r="AT31">
        <f t="shared" si="15"/>
        <v>1.118886670423179</v>
      </c>
      <c r="AU31">
        <f t="shared" si="16"/>
        <v>-34.750786184869909</v>
      </c>
      <c r="AW31">
        <v>28</v>
      </c>
      <c r="AX31">
        <f>IF(Z31&gt;0, (R31*SUMPRODUCT(K31:$K$98, X31:$X$98)-K31*$AZ$3)/Z31, 0)</f>
        <v>583.94645822533448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3.1331300999999999E-2</v>
      </c>
      <c r="Q32" s="5">
        <f t="shared" si="30"/>
        <v>12.5</v>
      </c>
      <c r="R32">
        <f t="shared" si="0"/>
        <v>50000</v>
      </c>
      <c r="S32">
        <f t="shared" si="1"/>
        <v>556.54582474171491</v>
      </c>
      <c r="U32">
        <f t="shared" si="20"/>
        <v>3.1331300999999999E-2</v>
      </c>
      <c r="V32">
        <f t="shared" si="21"/>
        <v>0.01</v>
      </c>
      <c r="W32">
        <f t="shared" si="34"/>
        <v>0.60052143411754133</v>
      </c>
      <c r="X32">
        <f t="shared" si="35"/>
        <v>1.8815117809288358E-2</v>
      </c>
      <c r="Y32">
        <f t="shared" si="36"/>
        <v>6.0052143411754135E-3</v>
      </c>
      <c r="Z32">
        <f t="shared" si="37"/>
        <v>0.57570110196707758</v>
      </c>
      <c r="AB32">
        <f t="shared" si="38"/>
        <v>350.67236454133678</v>
      </c>
      <c r="AC32">
        <f t="shared" si="27"/>
        <v>320.40404459898133</v>
      </c>
      <c r="AE32">
        <f t="shared" si="2"/>
        <v>0</v>
      </c>
      <c r="AF32">
        <f t="shared" si="3"/>
        <v>0</v>
      </c>
      <c r="AG32">
        <f t="shared" si="4"/>
        <v>-7.1962637745884699</v>
      </c>
      <c r="AH32">
        <f t="shared" si="5"/>
        <v>-940.75589046441792</v>
      </c>
      <c r="AI32">
        <f t="shared" si="39"/>
        <v>-947.9521542390064</v>
      </c>
      <c r="AJ32">
        <f t="shared" si="7"/>
        <v>30.268319942355447</v>
      </c>
      <c r="AK32">
        <f t="shared" si="28"/>
        <v>24.547065517893575</v>
      </c>
      <c r="AL32">
        <f t="shared" si="40"/>
        <v>-893.13676877875741</v>
      </c>
      <c r="AN32">
        <f t="shared" si="9"/>
        <v>0</v>
      </c>
      <c r="AO32">
        <f t="shared" si="10"/>
        <v>0</v>
      </c>
      <c r="AP32">
        <f t="shared" si="11"/>
        <v>-0.26901990582657676</v>
      </c>
      <c r="AQ32">
        <f t="shared" si="12"/>
        <v>-35.168535921684999</v>
      </c>
      <c r="AR32">
        <f t="shared" si="13"/>
        <v>-35.437555827511574</v>
      </c>
      <c r="AS32">
        <f t="shared" si="14"/>
        <v>1.1315289204899686</v>
      </c>
      <c r="AT32">
        <f t="shared" si="15"/>
        <v>0.91764969445136546</v>
      </c>
      <c r="AU32">
        <f t="shared" si="16"/>
        <v>-33.388377212570241</v>
      </c>
      <c r="AW32">
        <v>29</v>
      </c>
      <c r="AX32">
        <f>IF(Z32&gt;0, (R32*SUMPRODUCT(K32:$K$98, X32:$X$98)-K32*$AZ$3)/Z32, 0)</f>
        <v>556.54582474171491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3.466458E-2</v>
      </c>
      <c r="Q33" s="5">
        <f t="shared" si="30"/>
        <v>12.5</v>
      </c>
      <c r="R33">
        <f t="shared" si="0"/>
        <v>50000</v>
      </c>
      <c r="S33">
        <f t="shared" si="1"/>
        <v>529.31793755314629</v>
      </c>
      <c r="U33">
        <f t="shared" si="20"/>
        <v>3.466458E-2</v>
      </c>
      <c r="V33">
        <f t="shared" si="21"/>
        <v>0.01</v>
      </c>
      <c r="W33">
        <f t="shared" si="34"/>
        <v>0.57570110196707758</v>
      </c>
      <c r="X33">
        <f t="shared" si="35"/>
        <v>1.995643690522592E-2</v>
      </c>
      <c r="Y33">
        <f t="shared" si="36"/>
        <v>5.7570110196707757E-3</v>
      </c>
      <c r="Z33">
        <f t="shared" si="37"/>
        <v>0.54998765404218086</v>
      </c>
      <c r="AB33">
        <f t="shared" si="38"/>
        <v>320.40404459898133</v>
      </c>
      <c r="AC33">
        <f t="shared" si="27"/>
        <v>291.11833071730052</v>
      </c>
      <c r="AE33">
        <f t="shared" si="2"/>
        <v>0</v>
      </c>
      <c r="AF33">
        <f t="shared" si="3"/>
        <v>0</v>
      </c>
      <c r="AG33">
        <f t="shared" si="4"/>
        <v>-6.8748456755272604</v>
      </c>
      <c r="AH33">
        <f t="shared" si="5"/>
        <v>-997.82184526129595</v>
      </c>
      <c r="AI33">
        <f t="shared" si="39"/>
        <v>-1004.6966909368232</v>
      </c>
      <c r="AJ33">
        <f t="shared" si="7"/>
        <v>29.285713881680806</v>
      </c>
      <c r="AK33">
        <f t="shared" si="28"/>
        <v>22.428283121928697</v>
      </c>
      <c r="AL33">
        <f t="shared" si="40"/>
        <v>-952.9826939332138</v>
      </c>
      <c r="AN33">
        <f t="shared" si="9"/>
        <v>0</v>
      </c>
      <c r="AO33">
        <f t="shared" si="10"/>
        <v>0</v>
      </c>
      <c r="AP33">
        <f t="shared" si="11"/>
        <v>-0.22946807564392244</v>
      </c>
      <c r="AQ33">
        <f t="shared" si="12"/>
        <v>-33.305221596849414</v>
      </c>
      <c r="AR33">
        <f t="shared" si="13"/>
        <v>-33.534689672493336</v>
      </c>
      <c r="AS33">
        <f t="shared" si="14"/>
        <v>0.97749632871175762</v>
      </c>
      <c r="AT33">
        <f t="shared" si="15"/>
        <v>0.74860952680095338</v>
      </c>
      <c r="AU33">
        <f t="shared" si="16"/>
        <v>-31.808583816980629</v>
      </c>
      <c r="AW33">
        <v>30</v>
      </c>
      <c r="AX33">
        <f>IF(Z33&gt;0, (R33*SUMPRODUCT(K33:$K$98, X33:$X$98)-K33*$AZ$3)/Z33, 0)</f>
        <v>529.31793755314629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3.8375247000000001E-2</v>
      </c>
      <c r="Q34" s="5">
        <f t="shared" si="30"/>
        <v>12.5</v>
      </c>
      <c r="R34">
        <f t="shared" si="0"/>
        <v>50000</v>
      </c>
      <c r="S34">
        <f t="shared" si="1"/>
        <v>502.62656422462118</v>
      </c>
      <c r="U34">
        <f t="shared" si="20"/>
        <v>3.8375247000000001E-2</v>
      </c>
      <c r="V34">
        <f t="shared" si="21"/>
        <v>0.01</v>
      </c>
      <c r="W34">
        <f t="shared" si="34"/>
        <v>0.54998765404218086</v>
      </c>
      <c r="X34">
        <f t="shared" si="35"/>
        <v>2.110591207081924E-2</v>
      </c>
      <c r="Y34">
        <f t="shared" si="36"/>
        <v>5.4998765404218088E-3</v>
      </c>
      <c r="Z34">
        <f t="shared" si="37"/>
        <v>0.52338186543093979</v>
      </c>
      <c r="AB34">
        <f t="shared" si="38"/>
        <v>291.11833071730052</v>
      </c>
      <c r="AC34">
        <f t="shared" si="27"/>
        <v>263.06562879902629</v>
      </c>
      <c r="AE34">
        <f t="shared" si="2"/>
        <v>0</v>
      </c>
      <c r="AF34">
        <f t="shared" si="3"/>
        <v>0</v>
      </c>
      <c r="AG34">
        <f t="shared" si="4"/>
        <v>-6.5422733178867469</v>
      </c>
      <c r="AH34">
        <f t="shared" si="5"/>
        <v>-1055.295603540962</v>
      </c>
      <c r="AI34">
        <f t="shared" si="39"/>
        <v>-1061.8378768588489</v>
      </c>
      <c r="AJ34">
        <f t="shared" si="7"/>
        <v>28.052701918274238</v>
      </c>
      <c r="AK34">
        <f t="shared" si="28"/>
        <v>20.37828315021104</v>
      </c>
      <c r="AL34">
        <f t="shared" si="40"/>
        <v>-1013.4068917903635</v>
      </c>
      <c r="AN34">
        <f t="shared" si="9"/>
        <v>0</v>
      </c>
      <c r="AO34">
        <f t="shared" si="10"/>
        <v>0</v>
      </c>
      <c r="AP34">
        <f t="shared" si="11"/>
        <v>-0.19497098286252945</v>
      </c>
      <c r="AQ34">
        <f t="shared" si="12"/>
        <v>-31.449621719465028</v>
      </c>
      <c r="AR34">
        <f t="shared" si="13"/>
        <v>-31.644592702327561</v>
      </c>
      <c r="AS34">
        <f t="shared" si="14"/>
        <v>0.83601870469120243</v>
      </c>
      <c r="AT34">
        <f t="shared" si="15"/>
        <v>0.60730784267065208</v>
      </c>
      <c r="AU34">
        <f t="shared" si="16"/>
        <v>-30.201266154965705</v>
      </c>
      <c r="AW34">
        <v>31</v>
      </c>
      <c r="AX34">
        <f>IF(Z34&gt;0, (R34*SUMPRODUCT(K34:$K$98, X34:$X$98)-K34*$AZ$3)/Z34, 0)</f>
        <v>502.62656422462118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4.2655799000000001E-2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476.59318742106757</v>
      </c>
      <c r="U35">
        <f t="shared" si="20"/>
        <v>4.2655799000000001E-2</v>
      </c>
      <c r="V35">
        <f t="shared" si="21"/>
        <v>0.01</v>
      </c>
      <c r="W35">
        <f t="shared" si="34"/>
        <v>0.52338186543093979</v>
      </c>
      <c r="X35">
        <f t="shared" si="35"/>
        <v>2.2325271652067217E-2</v>
      </c>
      <c r="Y35">
        <f t="shared" si="36"/>
        <v>5.2338186543093978E-3</v>
      </c>
      <c r="Z35">
        <f t="shared" si="37"/>
        <v>0.49582277512456319</v>
      </c>
      <c r="AB35">
        <f t="shared" si="38"/>
        <v>263.06562879902629</v>
      </c>
      <c r="AC35">
        <f t="shared" si="27"/>
        <v>236.30575679257478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-6.1977846890570394</v>
      </c>
      <c r="AH35">
        <f t="shared" ref="AH35:AH66" si="46">-X35*R35</f>
        <v>-1116.2635826033609</v>
      </c>
      <c r="AI35">
        <f t="shared" si="39"/>
        <v>-1122.4613672924179</v>
      </c>
      <c r="AJ35">
        <f t="shared" ref="AJ35:AJ66" si="47">AB35-AC35</f>
        <v>26.759872006451502</v>
      </c>
      <c r="AK35">
        <f t="shared" si="28"/>
        <v>18.41459401593184</v>
      </c>
      <c r="AL35">
        <f t="shared" si="40"/>
        <v>-1077.2869012700344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-0.1649148481947211</v>
      </c>
      <c r="AQ35">
        <f t="shared" ref="AQ35:AQ66" si="51">AH35*$K35</f>
        <v>-29.702296627916077</v>
      </c>
      <c r="AR35">
        <f t="shared" ref="AR35:AR66" si="52">AI35*$K35</f>
        <v>-29.867211476110796</v>
      </c>
      <c r="AS35">
        <f t="shared" ref="AS35:AS66" si="53">AJ35*$K35</f>
        <v>0.71204477907178587</v>
      </c>
      <c r="AT35">
        <f t="shared" ref="AT35:AT66" si="54">AK35*$K35</f>
        <v>0.48998797619845336</v>
      </c>
      <c r="AU35">
        <f t="shared" ref="AU35:AU66" si="55">AL35*$K35</f>
        <v>-28.665178720840554</v>
      </c>
      <c r="AW35">
        <v>32</v>
      </c>
      <c r="AX35">
        <f>IF(Z35&gt;0, (R35*SUMPRODUCT(K35:$K$98, X35:$X$98)-K35*$AZ$3)/Z35, 0)</f>
        <v>476.59318742106757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4.7231987000000003E-2</v>
      </c>
      <c r="Q36" s="5">
        <f t="shared" si="30"/>
        <v>12.5</v>
      </c>
      <c r="R36">
        <f t="shared" si="41"/>
        <v>50000</v>
      </c>
      <c r="S36">
        <f t="shared" si="42"/>
        <v>450.94150598369538</v>
      </c>
      <c r="U36">
        <f t="shared" ref="U36:U67" si="57">M36</f>
        <v>4.7231987000000003E-2</v>
      </c>
      <c r="V36">
        <f t="shared" ref="V36:V67" si="58">$C$10</f>
        <v>0.01</v>
      </c>
      <c r="W36">
        <f t="shared" si="34"/>
        <v>0.49582277512456319</v>
      </c>
      <c r="X36">
        <f t="shared" si="35"/>
        <v>2.3418694868987292E-2</v>
      </c>
      <c r="Y36">
        <f t="shared" si="36"/>
        <v>4.9582277512456316E-3</v>
      </c>
      <c r="Z36">
        <f t="shared" si="37"/>
        <v>0.46744585250433024</v>
      </c>
      <c r="AB36">
        <f t="shared" si="38"/>
        <v>236.30575679257478</v>
      </c>
      <c r="AC36">
        <f t="shared" si="27"/>
        <v>210.79073669413503</v>
      </c>
      <c r="AE36">
        <f t="shared" si="43"/>
        <v>0</v>
      </c>
      <c r="AF36">
        <f t="shared" si="44"/>
        <v>0</v>
      </c>
      <c r="AG36">
        <f t="shared" si="45"/>
        <v>-5.8430731563041283</v>
      </c>
      <c r="AH36">
        <f t="shared" si="46"/>
        <v>-1170.9347434493645</v>
      </c>
      <c r="AI36">
        <f t="shared" si="39"/>
        <v>-1176.7778166056687</v>
      </c>
      <c r="AJ36">
        <f t="shared" si="47"/>
        <v>25.515020098439749</v>
      </c>
      <c r="AK36">
        <f t="shared" ref="AK36:AK67" si="59">G36*SUM(AB36:AB36, AE36:AF36)</f>
        <v>16.541402975480235</v>
      </c>
      <c r="AL36">
        <f t="shared" si="40"/>
        <v>-1134.7213935317488</v>
      </c>
      <c r="AN36">
        <f t="shared" si="48"/>
        <v>0</v>
      </c>
      <c r="AO36">
        <f t="shared" si="49"/>
        <v>0</v>
      </c>
      <c r="AP36">
        <f t="shared" si="50"/>
        <v>-0.1388182533452981</v>
      </c>
      <c r="AQ36">
        <f t="shared" si="51"/>
        <v>-27.818771307285861</v>
      </c>
      <c r="AR36">
        <f t="shared" si="52"/>
        <v>-27.95758956063116</v>
      </c>
      <c r="AS36">
        <f t="shared" si="53"/>
        <v>0.60617939043158287</v>
      </c>
      <c r="AT36">
        <f t="shared" si="54"/>
        <v>0.39298646577091811</v>
      </c>
      <c r="AU36">
        <f t="shared" si="55"/>
        <v>-26.958423704428661</v>
      </c>
      <c r="AW36">
        <v>33</v>
      </c>
      <c r="AX36">
        <f>IF(Z36&gt;0, (R36*SUMPRODUCT(K36:$K$98, X36:$X$98)-K36*$AZ$3)/Z36, 0)</f>
        <v>450.94150598369538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41"/>
        <v>50000</v>
      </c>
      <c r="S37">
        <f t="shared" si="42"/>
        <v>425.87077987151588</v>
      </c>
      <c r="U37">
        <f t="shared" si="57"/>
        <v>5.2092880000000001E-2</v>
      </c>
      <c r="V37">
        <f t="shared" si="58"/>
        <v>0.01</v>
      </c>
      <c r="W37">
        <f t="shared" si="34"/>
        <v>0.46744585250433024</v>
      </c>
      <c r="X37">
        <f t="shared" si="35"/>
        <v>2.4350600701005774E-2</v>
      </c>
      <c r="Y37">
        <f t="shared" si="36"/>
        <v>4.6744585250433025E-3</v>
      </c>
      <c r="Z37">
        <f t="shared" si="37"/>
        <v>0.43842079327828121</v>
      </c>
      <c r="AB37">
        <f t="shared" si="38"/>
        <v>210.79073669413503</v>
      </c>
      <c r="AC37">
        <f t="shared" si="27"/>
        <v>186.71060514531027</v>
      </c>
      <c r="AE37">
        <f t="shared" si="43"/>
        <v>0</v>
      </c>
      <c r="AF37">
        <f t="shared" si="44"/>
        <v>0</v>
      </c>
      <c r="AG37">
        <f t="shared" si="45"/>
        <v>-5.4802599159785155</v>
      </c>
      <c r="AH37">
        <f t="shared" si="46"/>
        <v>-1217.5300350502887</v>
      </c>
      <c r="AI37">
        <f t="shared" si="39"/>
        <v>-1223.0102949662671</v>
      </c>
      <c r="AJ37">
        <f t="shared" si="47"/>
        <v>24.080131548824767</v>
      </c>
      <c r="AK37">
        <f t="shared" si="59"/>
        <v>14.755351568589454</v>
      </c>
      <c r="AL37">
        <f t="shared" si="40"/>
        <v>-1184.1748118488529</v>
      </c>
      <c r="AN37">
        <f t="shared" si="48"/>
        <v>0</v>
      </c>
      <c r="AO37">
        <f t="shared" si="49"/>
        <v>0</v>
      </c>
      <c r="AP37">
        <f t="shared" si="50"/>
        <v>-0.11624877517724902</v>
      </c>
      <c r="AQ37">
        <f t="shared" si="51"/>
        <v>-25.826580761879324</v>
      </c>
      <c r="AR37">
        <f t="shared" si="52"/>
        <v>-25.942829537056571</v>
      </c>
      <c r="AS37">
        <f t="shared" si="53"/>
        <v>0.51079434946072111</v>
      </c>
      <c r="AT37">
        <f t="shared" si="54"/>
        <v>0.3129945611077744</v>
      </c>
      <c r="AU37">
        <f t="shared" si="55"/>
        <v>-25.119040626488076</v>
      </c>
      <c r="AW37">
        <v>34</v>
      </c>
      <c r="AX37">
        <f>IF(Z37&gt;0, (R37*SUMPRODUCT(K37:$K$98, X37:$X$98)-K37*$AZ$3)/Z37, 0)</f>
        <v>425.87077987151588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5.7568810999999998E-2</v>
      </c>
      <c r="Q38" s="5">
        <f t="shared" si="60"/>
        <v>12.5</v>
      </c>
      <c r="R38">
        <f t="shared" si="41"/>
        <v>50000</v>
      </c>
      <c r="S38">
        <f t="shared" si="42"/>
        <v>401.72018530396275</v>
      </c>
      <c r="U38">
        <f t="shared" si="57"/>
        <v>5.7568810999999998E-2</v>
      </c>
      <c r="V38">
        <f t="shared" si="58"/>
        <v>0.01</v>
      </c>
      <c r="W38">
        <f t="shared" si="34"/>
        <v>0.43842079327828121</v>
      </c>
      <c r="X38">
        <f t="shared" si="35"/>
        <v>2.523936378670744E-2</v>
      </c>
      <c r="Y38">
        <f t="shared" si="36"/>
        <v>4.3842079327828121E-3</v>
      </c>
      <c r="Z38">
        <f t="shared" si="37"/>
        <v>0.40879722155879095</v>
      </c>
      <c r="AB38">
        <f t="shared" si="38"/>
        <v>186.71060514531027</v>
      </c>
      <c r="AC38">
        <f t="shared" si="27"/>
        <v>164.22209559634263</v>
      </c>
      <c r="AE38">
        <f t="shared" si="43"/>
        <v>0</v>
      </c>
      <c r="AF38">
        <f t="shared" si="44"/>
        <v>0</v>
      </c>
      <c r="AG38">
        <f t="shared" si="45"/>
        <v>-5.1099652694848867</v>
      </c>
      <c r="AH38">
        <f t="shared" si="46"/>
        <v>-1261.968189335372</v>
      </c>
      <c r="AI38">
        <f t="shared" si="39"/>
        <v>-1267.078154604857</v>
      </c>
      <c r="AJ38">
        <f t="shared" si="47"/>
        <v>22.488509548967642</v>
      </c>
      <c r="AK38">
        <f t="shared" si="59"/>
        <v>13.06974236017172</v>
      </c>
      <c r="AL38">
        <f t="shared" si="40"/>
        <v>-1231.5199026957177</v>
      </c>
      <c r="AN38">
        <f t="shared" si="48"/>
        <v>0</v>
      </c>
      <c r="AO38">
        <f t="shared" si="49"/>
        <v>0</v>
      </c>
      <c r="AP38">
        <f t="shared" si="50"/>
        <v>-9.6780342552067841E-2</v>
      </c>
      <c r="AQ38">
        <f t="shared" si="51"/>
        <v>-23.901084882716216</v>
      </c>
      <c r="AR38">
        <f t="shared" si="52"/>
        <v>-23.997865225268285</v>
      </c>
      <c r="AS38">
        <f t="shared" si="53"/>
        <v>0.42592181019929615</v>
      </c>
      <c r="AT38">
        <f t="shared" si="54"/>
        <v>0.24753478271921781</v>
      </c>
      <c r="AU38">
        <f t="shared" si="55"/>
        <v>-23.324408632349773</v>
      </c>
      <c r="AW38">
        <v>35</v>
      </c>
      <c r="AX38">
        <f>IF(Z38&gt;0, (R38*SUMPRODUCT(K38:$K$98, X38:$X$98)-K38*$AZ$3)/Z38, 0)</f>
        <v>401.72018530396275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6.3742958000000002E-2</v>
      </c>
      <c r="Q39" s="5">
        <f t="shared" si="60"/>
        <v>12.5</v>
      </c>
      <c r="R39">
        <f t="shared" si="41"/>
        <v>50000</v>
      </c>
      <c r="S39">
        <f t="shared" si="42"/>
        <v>378.45223155010842</v>
      </c>
      <c r="U39">
        <f t="shared" si="57"/>
        <v>6.3742958000000002E-2</v>
      </c>
      <c r="V39">
        <f t="shared" si="58"/>
        <v>0.01</v>
      </c>
      <c r="W39">
        <f t="shared" si="34"/>
        <v>0.40879722155879095</v>
      </c>
      <c r="X39">
        <f t="shared" si="35"/>
        <v>2.6057944124338706E-2</v>
      </c>
      <c r="Y39">
        <f t="shared" si="36"/>
        <v>4.0879722155879091E-3</v>
      </c>
      <c r="Z39">
        <f t="shared" si="37"/>
        <v>0.37865130521886431</v>
      </c>
      <c r="AB39">
        <f t="shared" si="38"/>
        <v>164.22209559634263</v>
      </c>
      <c r="AC39">
        <f t="shared" si="27"/>
        <v>143.30143143944042</v>
      </c>
      <c r="AE39">
        <f t="shared" si="43"/>
        <v>0</v>
      </c>
      <c r="AF39">
        <f t="shared" si="44"/>
        <v>0</v>
      </c>
      <c r="AG39">
        <f t="shared" si="45"/>
        <v>-4.7331413152358035</v>
      </c>
      <c r="AH39">
        <f t="shared" si="46"/>
        <v>-1302.8972062169353</v>
      </c>
      <c r="AI39">
        <f t="shared" si="39"/>
        <v>-1307.6303475321711</v>
      </c>
      <c r="AJ39">
        <f t="shared" si="47"/>
        <v>20.920664156902205</v>
      </c>
      <c r="AK39">
        <f t="shared" si="59"/>
        <v>11.495546691743986</v>
      </c>
      <c r="AL39">
        <f t="shared" si="40"/>
        <v>-1275.2141366835249</v>
      </c>
      <c r="AN39">
        <f t="shared" si="48"/>
        <v>0</v>
      </c>
      <c r="AO39">
        <f t="shared" si="49"/>
        <v>0</v>
      </c>
      <c r="AP39">
        <f t="shared" si="50"/>
        <v>-8.0038815907165231E-2</v>
      </c>
      <c r="AQ39">
        <f t="shared" si="51"/>
        <v>-22.032376109007402</v>
      </c>
      <c r="AR39">
        <f t="shared" si="52"/>
        <v>-22.112414924914567</v>
      </c>
      <c r="AS39">
        <f t="shared" si="53"/>
        <v>0.35377460244423414</v>
      </c>
      <c r="AT39">
        <f t="shared" si="54"/>
        <v>0.19439308571898845</v>
      </c>
      <c r="AU39">
        <f t="shared" si="55"/>
        <v>-21.564247236751346</v>
      </c>
      <c r="AW39">
        <v>36</v>
      </c>
      <c r="AX39">
        <f>IF(Z39&gt;0, (R39*SUMPRODUCT(K39:$K$98, X39:$X$98)-K39*$AZ$3)/Z39, 0)</f>
        <v>378.45223155010842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7.0809242999999994E-2</v>
      </c>
      <c r="Q40" s="5">
        <f t="shared" si="60"/>
        <v>12.5</v>
      </c>
      <c r="R40">
        <f t="shared" si="41"/>
        <v>50000</v>
      </c>
      <c r="S40">
        <f t="shared" si="42"/>
        <v>356.06710368983767</v>
      </c>
      <c r="U40">
        <f t="shared" si="57"/>
        <v>7.0809242999999994E-2</v>
      </c>
      <c r="V40">
        <f t="shared" si="58"/>
        <v>0.01</v>
      </c>
      <c r="W40">
        <f t="shared" si="34"/>
        <v>0.37865130521886431</v>
      </c>
      <c r="X40">
        <f t="shared" si="35"/>
        <v>2.6812012283509729E-2</v>
      </c>
      <c r="Y40">
        <f t="shared" si="36"/>
        <v>3.7865130521886432E-3</v>
      </c>
      <c r="Z40">
        <f t="shared" si="37"/>
        <v>0.34805277988316596</v>
      </c>
      <c r="AB40">
        <f t="shared" si="38"/>
        <v>143.30143143944042</v>
      </c>
      <c r="AC40">
        <f t="shared" si="27"/>
        <v>123.9301452641955</v>
      </c>
      <c r="AE40">
        <f t="shared" si="43"/>
        <v>0</v>
      </c>
      <c r="AF40">
        <f t="shared" si="44"/>
        <v>0</v>
      </c>
      <c r="AG40">
        <f t="shared" si="45"/>
        <v>-4.3506597485395746</v>
      </c>
      <c r="AH40">
        <f t="shared" si="46"/>
        <v>-1340.6006141754865</v>
      </c>
      <c r="AI40">
        <f t="shared" si="39"/>
        <v>-1344.9512739240261</v>
      </c>
      <c r="AJ40">
        <f t="shared" si="47"/>
        <v>19.371286175244919</v>
      </c>
      <c r="AK40">
        <f t="shared" si="59"/>
        <v>10.031100200760831</v>
      </c>
      <c r="AL40">
        <f t="shared" si="40"/>
        <v>-1315.5488875480203</v>
      </c>
      <c r="AN40">
        <f t="shared" si="48"/>
        <v>0</v>
      </c>
      <c r="AO40">
        <f t="shared" si="49"/>
        <v>0</v>
      </c>
      <c r="AP40">
        <f t="shared" si="50"/>
        <v>-6.5688339092045411E-2</v>
      </c>
      <c r="AQ40">
        <f t="shared" si="51"/>
        <v>-20.241028446438317</v>
      </c>
      <c r="AR40">
        <f t="shared" si="52"/>
        <v>-20.306716785530362</v>
      </c>
      <c r="AS40">
        <f t="shared" si="53"/>
        <v>0.29247693188502744</v>
      </c>
      <c r="AT40">
        <f t="shared" si="54"/>
        <v>0.15145434245347503</v>
      </c>
      <c r="AU40">
        <f t="shared" si="55"/>
        <v>-19.862785511191859</v>
      </c>
      <c r="AW40">
        <v>37</v>
      </c>
      <c r="AX40">
        <f>IF(Z40&gt;0, (R40*SUMPRODUCT(K40:$K$98, X40:$X$98)-K40*$AZ$3)/Z40, 0)</f>
        <v>356.06710368983767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7.8963489999999997E-2</v>
      </c>
      <c r="Q41" s="5">
        <f t="shared" si="60"/>
        <v>12.5</v>
      </c>
      <c r="R41">
        <f t="shared" si="41"/>
        <v>50000</v>
      </c>
      <c r="S41">
        <f t="shared" si="42"/>
        <v>334.49649863956165</v>
      </c>
      <c r="U41">
        <f t="shared" si="57"/>
        <v>7.8963489999999997E-2</v>
      </c>
      <c r="V41">
        <f t="shared" si="58"/>
        <v>0.01</v>
      </c>
      <c r="W41">
        <f t="shared" si="34"/>
        <v>0.34805277988316596</v>
      </c>
      <c r="X41">
        <f t="shared" si="35"/>
        <v>2.7483462203776576E-2</v>
      </c>
      <c r="Y41">
        <f t="shared" si="36"/>
        <v>3.4805277988316599E-3</v>
      </c>
      <c r="Z41">
        <f t="shared" si="37"/>
        <v>0.31708878988055772</v>
      </c>
      <c r="AB41">
        <f t="shared" si="38"/>
        <v>123.9301452641955</v>
      </c>
      <c r="AC41">
        <f t="shared" si="27"/>
        <v>106.06508997290223</v>
      </c>
      <c r="AE41">
        <f t="shared" si="43"/>
        <v>0</v>
      </c>
      <c r="AF41">
        <f t="shared" si="44"/>
        <v>0</v>
      </c>
      <c r="AG41">
        <f t="shared" si="45"/>
        <v>-3.9636098735069716</v>
      </c>
      <c r="AH41">
        <f t="shared" si="46"/>
        <v>-1374.1731101888288</v>
      </c>
      <c r="AI41">
        <f t="shared" si="39"/>
        <v>-1378.1367200623358</v>
      </c>
      <c r="AJ41">
        <f t="shared" si="47"/>
        <v>17.865055291293274</v>
      </c>
      <c r="AK41">
        <f t="shared" si="59"/>
        <v>8.6751101684936867</v>
      </c>
      <c r="AL41">
        <f t="shared" si="40"/>
        <v>-1351.5965546025491</v>
      </c>
      <c r="AN41">
        <f t="shared" si="48"/>
        <v>0</v>
      </c>
      <c r="AO41">
        <f t="shared" si="49"/>
        <v>0</v>
      </c>
      <c r="AP41">
        <f t="shared" si="50"/>
        <v>-5.3432567137601451E-2</v>
      </c>
      <c r="AQ41">
        <f t="shared" si="51"/>
        <v>-18.524930382183346</v>
      </c>
      <c r="AR41">
        <f t="shared" si="52"/>
        <v>-18.578362949320947</v>
      </c>
      <c r="AS41">
        <f t="shared" si="53"/>
        <v>0.24083494509624595</v>
      </c>
      <c r="AT41">
        <f t="shared" si="54"/>
        <v>0.11694728323350279</v>
      </c>
      <c r="AU41">
        <f t="shared" si="55"/>
        <v>-18.220580720991201</v>
      </c>
      <c r="AW41">
        <v>38</v>
      </c>
      <c r="AX41">
        <f>IF(Z41&gt;0, (R41*SUMPRODUCT(K41:$K$98, X41:$X$98)-K41*$AZ$3)/Z41, 0)</f>
        <v>334.49649863956165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8.8363973999999998E-2</v>
      </c>
      <c r="Q42" s="5">
        <f t="shared" si="60"/>
        <v>12.5</v>
      </c>
      <c r="R42">
        <f t="shared" si="41"/>
        <v>50000</v>
      </c>
      <c r="S42">
        <f t="shared" si="42"/>
        <v>313.61307902316173</v>
      </c>
      <c r="U42">
        <f t="shared" si="57"/>
        <v>8.8363973999999998E-2</v>
      </c>
      <c r="V42">
        <f t="shared" si="58"/>
        <v>0.01</v>
      </c>
      <c r="W42">
        <f t="shared" si="34"/>
        <v>0.31708878988055772</v>
      </c>
      <c r="X42">
        <f t="shared" si="35"/>
        <v>2.8019225584697063E-2</v>
      </c>
      <c r="Y42">
        <f t="shared" si="36"/>
        <v>3.1708878988055771E-3</v>
      </c>
      <c r="Z42">
        <f t="shared" si="37"/>
        <v>0.28589867639705507</v>
      </c>
      <c r="AB42">
        <f t="shared" si="38"/>
        <v>106.06508997290223</v>
      </c>
      <c r="AC42">
        <f t="shared" si="27"/>
        <v>89.661564193526971</v>
      </c>
      <c r="AE42">
        <f t="shared" si="43"/>
        <v>0</v>
      </c>
      <c r="AF42">
        <f t="shared" si="44"/>
        <v>0</v>
      </c>
      <c r="AG42">
        <f t="shared" si="45"/>
        <v>-3.5737334549631883</v>
      </c>
      <c r="AH42">
        <f t="shared" si="46"/>
        <v>-1400.9612792348532</v>
      </c>
      <c r="AI42">
        <f t="shared" si="39"/>
        <v>-1404.5350126898163</v>
      </c>
      <c r="AJ42">
        <f t="shared" si="47"/>
        <v>16.403525779375258</v>
      </c>
      <c r="AK42">
        <f t="shared" si="59"/>
        <v>7.4245562981031563</v>
      </c>
      <c r="AL42">
        <f t="shared" si="40"/>
        <v>-1380.7069306123378</v>
      </c>
      <c r="AN42">
        <f t="shared" si="48"/>
        <v>0</v>
      </c>
      <c r="AO42">
        <f t="shared" si="49"/>
        <v>0</v>
      </c>
      <c r="AP42">
        <f t="shared" si="50"/>
        <v>-4.3014935261540321E-2</v>
      </c>
      <c r="AQ42">
        <f t="shared" si="51"/>
        <v>-16.862549904643814</v>
      </c>
      <c r="AR42">
        <f t="shared" si="52"/>
        <v>-16.905564839905356</v>
      </c>
      <c r="AS42">
        <f t="shared" si="53"/>
        <v>0.19743962675249449</v>
      </c>
      <c r="AT42">
        <f t="shared" si="54"/>
        <v>8.9365033104254948E-2</v>
      </c>
      <c r="AU42">
        <f t="shared" si="55"/>
        <v>-16.618760180048604</v>
      </c>
      <c r="AW42">
        <v>39</v>
      </c>
      <c r="AX42">
        <f>IF(Z42&gt;0, (R42*SUMPRODUCT(K42:$K$98, X42:$X$98)-K42*$AZ$3)/Z42, 0)</f>
        <v>313.61307902316173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9.9562517000000003E-2</v>
      </c>
      <c r="Q43" s="5">
        <f t="shared" si="60"/>
        <v>12.5</v>
      </c>
      <c r="R43">
        <f t="shared" si="41"/>
        <v>50000</v>
      </c>
      <c r="S43">
        <f t="shared" si="42"/>
        <v>293.40334096447339</v>
      </c>
      <c r="U43">
        <f t="shared" si="57"/>
        <v>9.9562517000000003E-2</v>
      </c>
      <c r="V43">
        <f t="shared" si="58"/>
        <v>0.01</v>
      </c>
      <c r="W43">
        <f t="shared" si="34"/>
        <v>0.28589867639705507</v>
      </c>
      <c r="X43">
        <f t="shared" si="35"/>
        <v>2.8464791829059297E-2</v>
      </c>
      <c r="Y43">
        <f t="shared" si="36"/>
        <v>2.8589867639705509E-3</v>
      </c>
      <c r="Z43">
        <f t="shared" si="37"/>
        <v>0.2545748978040252</v>
      </c>
      <c r="AB43">
        <f t="shared" si="38"/>
        <v>89.661564193526971</v>
      </c>
      <c r="AC43">
        <f t="shared" si="27"/>
        <v>74.693125541390373</v>
      </c>
      <c r="AE43">
        <f t="shared" si="43"/>
        <v>0</v>
      </c>
      <c r="AF43">
        <f t="shared" si="44"/>
        <v>0</v>
      </c>
      <c r="AG43">
        <f t="shared" si="45"/>
        <v>-3.1821862225503148</v>
      </c>
      <c r="AH43">
        <f t="shared" si="46"/>
        <v>-1423.2395914529648</v>
      </c>
      <c r="AI43">
        <f t="shared" si="39"/>
        <v>-1426.4217776755152</v>
      </c>
      <c r="AJ43">
        <f t="shared" si="47"/>
        <v>14.968438652136598</v>
      </c>
      <c r="AK43">
        <f t="shared" si="59"/>
        <v>6.2763094935468882</v>
      </c>
      <c r="AL43">
        <f t="shared" si="40"/>
        <v>-1405.1770295298315</v>
      </c>
      <c r="AN43">
        <f t="shared" si="48"/>
        <v>0</v>
      </c>
      <c r="AO43">
        <f t="shared" si="49"/>
        <v>0</v>
      </c>
      <c r="AP43">
        <f t="shared" si="50"/>
        <v>-3.4198313112226694E-2</v>
      </c>
      <c r="AQ43">
        <f t="shared" si="51"/>
        <v>-15.295268654396455</v>
      </c>
      <c r="AR43">
        <f t="shared" si="52"/>
        <v>-15.329466967508683</v>
      </c>
      <c r="AS43">
        <f t="shared" si="53"/>
        <v>0.16086278929857009</v>
      </c>
      <c r="AT43">
        <f t="shared" si="54"/>
        <v>6.745023145676815E-2</v>
      </c>
      <c r="AU43">
        <f t="shared" si="55"/>
        <v>-15.101153946753342</v>
      </c>
      <c r="AW43">
        <v>40</v>
      </c>
      <c r="AX43">
        <f>IF(Z43&gt;0, (R43*SUMPRODUCT(K43:$K$98, X43:$X$98)-K43*$AZ$3)/Z43, 0)</f>
        <v>293.40334096447339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0.11247831899999999</v>
      </c>
      <c r="Q44" s="5">
        <f t="shared" si="60"/>
        <v>12.5</v>
      </c>
      <c r="R44">
        <f t="shared" si="41"/>
        <v>50000</v>
      </c>
      <c r="S44">
        <f t="shared" si="42"/>
        <v>273.45746218286604</v>
      </c>
      <c r="U44">
        <f t="shared" si="57"/>
        <v>0.11247831899999999</v>
      </c>
      <c r="V44">
        <f t="shared" si="58"/>
        <v>0.01</v>
      </c>
      <c r="W44">
        <f t="shared" si="34"/>
        <v>0.2545748978040252</v>
      </c>
      <c r="X44">
        <f t="shared" si="35"/>
        <v>2.8634156564593543E-2</v>
      </c>
      <c r="Y44">
        <f t="shared" si="36"/>
        <v>2.5457489780402521E-3</v>
      </c>
      <c r="Z44">
        <f t="shared" si="37"/>
        <v>0.22339499226139142</v>
      </c>
      <c r="AB44">
        <f t="shared" si="38"/>
        <v>74.693125541390373</v>
      </c>
      <c r="AC44">
        <f t="shared" si="27"/>
        <v>61.0890276481611</v>
      </c>
      <c r="AE44">
        <f t="shared" si="43"/>
        <v>0</v>
      </c>
      <c r="AF44">
        <f t="shared" si="44"/>
        <v>0</v>
      </c>
      <c r="AG44">
        <f t="shared" si="45"/>
        <v>-2.7924374032673929</v>
      </c>
      <c r="AH44">
        <f t="shared" si="46"/>
        <v>-1431.707828229677</v>
      </c>
      <c r="AI44">
        <f t="shared" si="39"/>
        <v>-1434.5002656329443</v>
      </c>
      <c r="AJ44">
        <f t="shared" si="47"/>
        <v>13.604097893229273</v>
      </c>
      <c r="AK44">
        <f t="shared" si="59"/>
        <v>5.2285187878973263</v>
      </c>
      <c r="AL44">
        <f t="shared" si="40"/>
        <v>-1415.6676489518177</v>
      </c>
      <c r="AN44">
        <f t="shared" si="48"/>
        <v>0</v>
      </c>
      <c r="AO44">
        <f t="shared" si="49"/>
        <v>0</v>
      </c>
      <c r="AP44">
        <f t="shared" si="50"/>
        <v>-2.6794429651433499E-2</v>
      </c>
      <c r="AQ44">
        <f t="shared" si="51"/>
        <v>-13.737745612496131</v>
      </c>
      <c r="AR44">
        <f t="shared" si="52"/>
        <v>-13.764540042147564</v>
      </c>
      <c r="AS44">
        <f t="shared" si="53"/>
        <v>0.13053615581313785</v>
      </c>
      <c r="AT44">
        <f t="shared" si="54"/>
        <v>5.0169496612382361E-2</v>
      </c>
      <c r="AU44">
        <f t="shared" si="55"/>
        <v>-13.583834389722043</v>
      </c>
      <c r="AW44">
        <v>41</v>
      </c>
      <c r="AX44">
        <f>IF(Z44&gt;0, (R44*SUMPRODUCT(K44:$K$98, X44:$X$98)-K44*$AZ$3)/Z44, 0)</f>
        <v>273.45746218286604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0.127310056</v>
      </c>
      <c r="Q45" s="5">
        <f t="shared" si="60"/>
        <v>12.5</v>
      </c>
      <c r="R45">
        <f t="shared" si="41"/>
        <v>50000</v>
      </c>
      <c r="S45">
        <f t="shared" si="42"/>
        <v>253.53414498174743</v>
      </c>
      <c r="U45">
        <f t="shared" si="57"/>
        <v>0.127310056</v>
      </c>
      <c r="V45">
        <f t="shared" si="58"/>
        <v>0.01</v>
      </c>
      <c r="W45">
        <f t="shared" si="34"/>
        <v>0.22339499226139142</v>
      </c>
      <c r="X45">
        <f t="shared" si="35"/>
        <v>2.844042897491731E-2</v>
      </c>
      <c r="Y45">
        <f t="shared" si="36"/>
        <v>2.2339499226139144E-3</v>
      </c>
      <c r="Z45">
        <f t="shared" si="37"/>
        <v>0.1927206133638602</v>
      </c>
      <c r="AB45">
        <f t="shared" si="38"/>
        <v>61.0890276481611</v>
      </c>
      <c r="AC45">
        <f t="shared" si="27"/>
        <v>48.861255929564223</v>
      </c>
      <c r="AE45">
        <f t="shared" si="43"/>
        <v>0</v>
      </c>
      <c r="AF45">
        <f t="shared" si="44"/>
        <v>0</v>
      </c>
      <c r="AG45">
        <f t="shared" si="45"/>
        <v>-2.4090076670482525</v>
      </c>
      <c r="AH45">
        <f t="shared" si="46"/>
        <v>-1422.0214487458654</v>
      </c>
      <c r="AI45">
        <f t="shared" si="39"/>
        <v>-1424.4304564129136</v>
      </c>
      <c r="AJ45">
        <f t="shared" si="47"/>
        <v>12.227771718596877</v>
      </c>
      <c r="AK45">
        <f t="shared" si="59"/>
        <v>4.2762319353712774</v>
      </c>
      <c r="AL45">
        <f t="shared" si="40"/>
        <v>-1407.9264527589455</v>
      </c>
      <c r="AN45">
        <f t="shared" si="48"/>
        <v>0</v>
      </c>
      <c r="AO45">
        <f t="shared" si="49"/>
        <v>0</v>
      </c>
      <c r="AP45">
        <f t="shared" si="50"/>
        <v>-2.0638647335274197E-2</v>
      </c>
      <c r="AQ45">
        <f t="shared" si="51"/>
        <v>-12.182858355043066</v>
      </c>
      <c r="AR45">
        <f t="shared" si="52"/>
        <v>-12.20349700237834</v>
      </c>
      <c r="AS45">
        <f t="shared" si="53"/>
        <v>0.10475876505016775</v>
      </c>
      <c r="AT45">
        <f t="shared" si="54"/>
        <v>3.6635683665591702E-2</v>
      </c>
      <c r="AU45">
        <f t="shared" si="55"/>
        <v>-12.062102553662582</v>
      </c>
      <c r="AW45">
        <v>42</v>
      </c>
      <c r="AX45">
        <f>IF(Z45&gt;0, (R45*SUMPRODUCT(K45:$K$98, X45:$X$98)-K45*$AZ$3)/Z45, 0)</f>
        <v>253.53414498174743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0.144442719</v>
      </c>
      <c r="Q46" s="5">
        <f t="shared" si="60"/>
        <v>12.5</v>
      </c>
      <c r="R46">
        <f t="shared" si="41"/>
        <v>50000</v>
      </c>
      <c r="S46">
        <f t="shared" si="42"/>
        <v>233.35449068758638</v>
      </c>
      <c r="U46">
        <f t="shared" si="57"/>
        <v>0.144442719</v>
      </c>
      <c r="V46">
        <f t="shared" si="58"/>
        <v>0.01</v>
      </c>
      <c r="W46">
        <f t="shared" si="34"/>
        <v>0.1927206133638602</v>
      </c>
      <c r="X46">
        <f t="shared" si="35"/>
        <v>2.7837089401623705E-2</v>
      </c>
      <c r="Y46">
        <f t="shared" si="36"/>
        <v>1.927206133638602E-3</v>
      </c>
      <c r="Z46">
        <f t="shared" si="37"/>
        <v>0.16295631782859787</v>
      </c>
      <c r="AB46">
        <f t="shared" si="38"/>
        <v>48.861255929564223</v>
      </c>
      <c r="AC46">
        <f t="shared" si="27"/>
        <v>38.026588551216911</v>
      </c>
      <c r="AE46">
        <f t="shared" si="43"/>
        <v>0</v>
      </c>
      <c r="AF46">
        <f t="shared" si="44"/>
        <v>0</v>
      </c>
      <c r="AG46">
        <f t="shared" si="45"/>
        <v>-2.0369539728574733</v>
      </c>
      <c r="AH46">
        <f t="shared" si="46"/>
        <v>-1391.8544700811854</v>
      </c>
      <c r="AI46">
        <f t="shared" si="39"/>
        <v>-1393.8914240540428</v>
      </c>
      <c r="AJ46">
        <f t="shared" si="47"/>
        <v>10.834667378347312</v>
      </c>
      <c r="AK46">
        <f t="shared" si="59"/>
        <v>3.4202879150694958</v>
      </c>
      <c r="AL46">
        <f t="shared" si="40"/>
        <v>-1379.6364687606258</v>
      </c>
      <c r="AN46">
        <f t="shared" si="48"/>
        <v>0</v>
      </c>
      <c r="AO46">
        <f t="shared" si="49"/>
        <v>0</v>
      </c>
      <c r="AP46">
        <f t="shared" si="50"/>
        <v>-1.5581391539582448E-2</v>
      </c>
      <c r="AQ46">
        <f t="shared" si="51"/>
        <v>-10.64679406281825</v>
      </c>
      <c r="AR46">
        <f t="shared" si="52"/>
        <v>-10.662375454357832</v>
      </c>
      <c r="AS46">
        <f t="shared" si="53"/>
        <v>8.2878256883904128E-2</v>
      </c>
      <c r="AT46">
        <f t="shared" si="54"/>
        <v>2.6163009028642818E-2</v>
      </c>
      <c r="AU46">
        <f t="shared" si="55"/>
        <v>-10.553334188445284</v>
      </c>
      <c r="AW46">
        <v>43</v>
      </c>
      <c r="AX46">
        <f>IF(Z46&gt;0, (R46*SUMPRODUCT(K46:$K$98, X46:$X$98)-K46*$AZ$3)/Z46, 0)</f>
        <v>233.35449068758638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0.163598735</v>
      </c>
      <c r="Q47" s="5">
        <f t="shared" si="60"/>
        <v>12.5</v>
      </c>
      <c r="R47">
        <f t="shared" si="41"/>
        <v>50000</v>
      </c>
      <c r="S47">
        <f t="shared" si="42"/>
        <v>212.25297384798472</v>
      </c>
      <c r="U47">
        <f t="shared" si="57"/>
        <v>0.163598735</v>
      </c>
      <c r="V47">
        <f t="shared" si="58"/>
        <v>0.01</v>
      </c>
      <c r="W47">
        <f t="shared" si="34"/>
        <v>0.16295631782859787</v>
      </c>
      <c r="X47">
        <f t="shared" si="35"/>
        <v>2.6659447457016559E-2</v>
      </c>
      <c r="Y47">
        <f t="shared" si="36"/>
        <v>1.6295631782859788E-3</v>
      </c>
      <c r="Z47">
        <f t="shared" si="37"/>
        <v>0.13466730719329534</v>
      </c>
      <c r="AB47">
        <f t="shared" si="38"/>
        <v>38.026588551216911</v>
      </c>
      <c r="AC47">
        <f t="shared" si="27"/>
        <v>28.58353643187704</v>
      </c>
      <c r="AE47">
        <f t="shared" si="43"/>
        <v>0</v>
      </c>
      <c r="AF47">
        <f t="shared" si="44"/>
        <v>0</v>
      </c>
      <c r="AG47">
        <f t="shared" si="45"/>
        <v>-1.6833413399161916</v>
      </c>
      <c r="AH47">
        <f t="shared" si="46"/>
        <v>-1332.9723728508279</v>
      </c>
      <c r="AI47">
        <f t="shared" si="39"/>
        <v>-1334.6557141907442</v>
      </c>
      <c r="AJ47">
        <f t="shared" si="47"/>
        <v>9.4430521193398711</v>
      </c>
      <c r="AK47">
        <f t="shared" si="59"/>
        <v>2.6618611985851839</v>
      </c>
      <c r="AL47">
        <f t="shared" si="40"/>
        <v>-1322.5508008728191</v>
      </c>
      <c r="AN47">
        <f t="shared" si="48"/>
        <v>0</v>
      </c>
      <c r="AO47">
        <f t="shared" si="49"/>
        <v>0</v>
      </c>
      <c r="AP47">
        <f t="shared" si="50"/>
        <v>-1.1496858641760027E-2</v>
      </c>
      <c r="AQ47">
        <f t="shared" si="51"/>
        <v>-9.1039140907692531</v>
      </c>
      <c r="AR47">
        <f t="shared" si="52"/>
        <v>-9.1154109494110127</v>
      </c>
      <c r="AS47">
        <f t="shared" si="53"/>
        <v>6.449401127891749E-2</v>
      </c>
      <c r="AT47">
        <f t="shared" si="54"/>
        <v>1.8179938434615649E-2</v>
      </c>
      <c r="AU47">
        <f t="shared" si="55"/>
        <v>-9.0327369996974785</v>
      </c>
      <c r="AW47">
        <v>44</v>
      </c>
      <c r="AX47">
        <f>IF(Z47&gt;0, (R47*SUMPRODUCT(K47:$K$98, X47:$X$98)-K47*$AZ$3)/Z47, 0)</f>
        <v>212.25297384798472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0.184919743</v>
      </c>
      <c r="Q48" s="5">
        <f t="shared" si="60"/>
        <v>12.5</v>
      </c>
      <c r="R48">
        <f t="shared" si="41"/>
        <v>50000</v>
      </c>
      <c r="S48">
        <f t="shared" si="42"/>
        <v>189.58469788573771</v>
      </c>
      <c r="U48">
        <f t="shared" si="57"/>
        <v>0.184919743</v>
      </c>
      <c r="V48">
        <f t="shared" si="58"/>
        <v>0.01</v>
      </c>
      <c r="W48">
        <f t="shared" si="34"/>
        <v>0.13466730719329534</v>
      </c>
      <c r="X48">
        <f t="shared" si="35"/>
        <v>2.4902643836686226E-2</v>
      </c>
      <c r="Y48">
        <f t="shared" si="36"/>
        <v>1.3466730719329534E-3</v>
      </c>
      <c r="Z48">
        <f t="shared" si="37"/>
        <v>0.10841799028467616</v>
      </c>
      <c r="AB48">
        <f t="shared" si="38"/>
        <v>28.58353643187704</v>
      </c>
      <c r="AC48">
        <f t="shared" si="27"/>
        <v>20.554391933499176</v>
      </c>
      <c r="AE48">
        <f t="shared" si="43"/>
        <v>0</v>
      </c>
      <c r="AF48">
        <f t="shared" si="44"/>
        <v>0</v>
      </c>
      <c r="AG48">
        <f t="shared" si="45"/>
        <v>-1.355224878558452</v>
      </c>
      <c r="AH48">
        <f t="shared" si="46"/>
        <v>-1245.1321918343112</v>
      </c>
      <c r="AI48">
        <f t="shared" si="39"/>
        <v>-1246.4874167128696</v>
      </c>
      <c r="AJ48">
        <f t="shared" si="47"/>
        <v>8.0291444983778639</v>
      </c>
      <c r="AK48">
        <f t="shared" si="59"/>
        <v>2.0008475502313932</v>
      </c>
      <c r="AL48">
        <f t="shared" si="40"/>
        <v>-1236.4574246642603</v>
      </c>
      <c r="AN48">
        <f t="shared" si="48"/>
        <v>0</v>
      </c>
      <c r="AO48">
        <f t="shared" si="49"/>
        <v>0</v>
      </c>
      <c r="AP48">
        <f t="shared" si="50"/>
        <v>-8.2641909910721734E-3</v>
      </c>
      <c r="AQ48">
        <f t="shared" si="51"/>
        <v>-7.5928433762199763</v>
      </c>
      <c r="AR48">
        <f t="shared" si="52"/>
        <v>-7.6011075672110477</v>
      </c>
      <c r="AS48">
        <f t="shared" si="53"/>
        <v>4.8961899002394324E-2</v>
      </c>
      <c r="AT48">
        <f t="shared" si="54"/>
        <v>1.2201212183117344E-2</v>
      </c>
      <c r="AU48">
        <f t="shared" si="55"/>
        <v>-7.5399444560255358</v>
      </c>
      <c r="AW48">
        <v>45</v>
      </c>
      <c r="AX48">
        <f>IF(Z48&gt;0, (R48*SUMPRODUCT(K48:$K$98, X48:$X$98)-K48*$AZ$3)/Z48, 0)</f>
        <v>189.58469788573771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0.20818995500000001</v>
      </c>
      <c r="Q49" s="5">
        <f t="shared" si="60"/>
        <v>12.5</v>
      </c>
      <c r="R49">
        <f t="shared" si="41"/>
        <v>50000</v>
      </c>
      <c r="S49">
        <f t="shared" si="42"/>
        <v>164.23773962491111</v>
      </c>
      <c r="U49">
        <f t="shared" si="57"/>
        <v>0.20818995500000001</v>
      </c>
      <c r="V49">
        <f t="shared" si="58"/>
        <v>0.01</v>
      </c>
      <c r="W49">
        <f t="shared" si="34"/>
        <v>0.10841799028467616</v>
      </c>
      <c r="X49">
        <f t="shared" si="35"/>
        <v>2.2571536518557169E-2</v>
      </c>
      <c r="Y49">
        <f t="shared" si="36"/>
        <v>1.0841799028467618E-3</v>
      </c>
      <c r="Z49">
        <f t="shared" si="37"/>
        <v>8.4762273863272231E-2</v>
      </c>
      <c r="AB49">
        <f t="shared" si="38"/>
        <v>20.554391933499176</v>
      </c>
      <c r="AC49">
        <f t="shared" si="27"/>
        <v>13.921164264771514</v>
      </c>
      <c r="AE49">
        <f t="shared" si="43"/>
        <v>0</v>
      </c>
      <c r="AF49">
        <f t="shared" si="44"/>
        <v>0</v>
      </c>
      <c r="AG49">
        <f t="shared" si="45"/>
        <v>-1.0595284232909028</v>
      </c>
      <c r="AH49">
        <f t="shared" si="46"/>
        <v>-1128.5768259278584</v>
      </c>
      <c r="AI49">
        <f t="shared" si="39"/>
        <v>-1129.6363543511493</v>
      </c>
      <c r="AJ49">
        <f t="shared" si="47"/>
        <v>6.6332276687276615</v>
      </c>
      <c r="AK49">
        <f t="shared" si="59"/>
        <v>1.4388074353449425</v>
      </c>
      <c r="AL49">
        <f t="shared" si="40"/>
        <v>-1121.5643192470768</v>
      </c>
      <c r="AN49">
        <f t="shared" si="48"/>
        <v>0</v>
      </c>
      <c r="AO49">
        <f t="shared" si="49"/>
        <v>0</v>
      </c>
      <c r="AP49">
        <f t="shared" si="50"/>
        <v>-5.7687745809095791E-3</v>
      </c>
      <c r="AQ49">
        <f t="shared" si="51"/>
        <v>-6.1447198233668603</v>
      </c>
      <c r="AR49">
        <f t="shared" si="52"/>
        <v>-6.1504885979477706</v>
      </c>
      <c r="AS49">
        <f t="shared" si="53"/>
        <v>3.6115685359236545E-2</v>
      </c>
      <c r="AT49">
        <f t="shared" si="54"/>
        <v>7.8338207615622664E-3</v>
      </c>
      <c r="AU49">
        <f t="shared" si="55"/>
        <v>-6.1065390918269724</v>
      </c>
      <c r="AW49">
        <v>46</v>
      </c>
      <c r="AX49">
        <f>IF(Z49&gt;0, (R49*SUMPRODUCT(K49:$K$98, X49:$X$98)-K49*$AZ$3)/Z49, 0)</f>
        <v>164.23773962491111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0.23376965099999999</v>
      </c>
      <c r="Q50" s="5">
        <f t="shared" si="60"/>
        <v>12.5</v>
      </c>
      <c r="R50">
        <f t="shared" si="41"/>
        <v>50000</v>
      </c>
      <c r="S50">
        <f t="shared" si="42"/>
        <v>134.68440851326741</v>
      </c>
      <c r="U50">
        <f t="shared" si="57"/>
        <v>0.23376965099999999</v>
      </c>
      <c r="V50">
        <f t="shared" si="58"/>
        <v>0.01</v>
      </c>
      <c r="W50">
        <f t="shared" si="34"/>
        <v>8.4762273863272231E-2</v>
      </c>
      <c r="X50">
        <f t="shared" si="35"/>
        <v>1.9814847178983571E-2</v>
      </c>
      <c r="Y50">
        <f t="shared" si="36"/>
        <v>8.4762273863272228E-4</v>
      </c>
      <c r="Z50">
        <f t="shared" si="37"/>
        <v>6.4099803945655939E-2</v>
      </c>
      <c r="AB50">
        <f t="shared" si="38"/>
        <v>13.921164264771514</v>
      </c>
      <c r="AC50">
        <f t="shared" si="27"/>
        <v>8.6332441802370745</v>
      </c>
      <c r="AE50">
        <f t="shared" si="43"/>
        <v>0</v>
      </c>
      <c r="AF50">
        <f t="shared" si="44"/>
        <v>0</v>
      </c>
      <c r="AG50">
        <f t="shared" si="45"/>
        <v>-0.80124754932069919</v>
      </c>
      <c r="AH50">
        <f t="shared" si="46"/>
        <v>-990.74235894917854</v>
      </c>
      <c r="AI50">
        <f t="shared" si="39"/>
        <v>-991.54360649849923</v>
      </c>
      <c r="AJ50">
        <f t="shared" si="47"/>
        <v>5.2879200845344396</v>
      </c>
      <c r="AK50">
        <f t="shared" si="59"/>
        <v>0.97448149853400612</v>
      </c>
      <c r="AL50">
        <f t="shared" si="40"/>
        <v>-985.28120491543075</v>
      </c>
      <c r="AN50">
        <f t="shared" si="48"/>
        <v>0</v>
      </c>
      <c r="AO50">
        <f t="shared" si="49"/>
        <v>0</v>
      </c>
      <c r="AP50">
        <f t="shared" si="50"/>
        <v>-3.8951092987710534E-3</v>
      </c>
      <c r="AQ50">
        <f t="shared" si="51"/>
        <v>-4.8163015017032276</v>
      </c>
      <c r="AR50">
        <f t="shared" si="52"/>
        <v>-4.8201966110019985</v>
      </c>
      <c r="AS50">
        <f t="shared" si="53"/>
        <v>2.5706196181056091E-2</v>
      </c>
      <c r="AT50">
        <f t="shared" si="54"/>
        <v>4.737252487871167E-3</v>
      </c>
      <c r="AU50">
        <f t="shared" si="55"/>
        <v>-4.7897531623330707</v>
      </c>
      <c r="AW50">
        <v>47</v>
      </c>
      <c r="AX50">
        <f>IF(Z50&gt;0, (R50*SUMPRODUCT(K50:$K$98, X50:$X$98)-K50*$AZ$3)/Z50, 0)</f>
        <v>134.68440851326741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0.26254478799999997</v>
      </c>
      <c r="Q51" s="5">
        <f t="shared" si="60"/>
        <v>12.5</v>
      </c>
      <c r="R51">
        <f t="shared" si="41"/>
        <v>50000</v>
      </c>
      <c r="S51">
        <f t="shared" si="42"/>
        <v>98.262241916145427</v>
      </c>
      <c r="U51">
        <f t="shared" si="57"/>
        <v>0.26254478799999997</v>
      </c>
      <c r="V51">
        <f t="shared" si="58"/>
        <v>0.01</v>
      </c>
      <c r="W51">
        <f t="shared" si="34"/>
        <v>6.4099803945655939E-2</v>
      </c>
      <c r="X51">
        <f t="shared" si="35"/>
        <v>1.6829069437753801E-2</v>
      </c>
      <c r="Y51">
        <f t="shared" si="36"/>
        <v>6.4099803945655938E-4</v>
      </c>
      <c r="Z51">
        <f t="shared" si="37"/>
        <v>4.6629736468445579E-2</v>
      </c>
      <c r="AB51">
        <f t="shared" si="38"/>
        <v>8.6332441802370745</v>
      </c>
      <c r="AC51">
        <f t="shared" si="27"/>
        <v>4.581942445348508</v>
      </c>
      <c r="AE51">
        <f t="shared" si="43"/>
        <v>0</v>
      </c>
      <c r="AF51">
        <f t="shared" si="44"/>
        <v>0</v>
      </c>
      <c r="AG51">
        <f t="shared" si="45"/>
        <v>-0.58287170585556969</v>
      </c>
      <c r="AH51">
        <f t="shared" si="46"/>
        <v>-841.45347188769006</v>
      </c>
      <c r="AI51">
        <f t="shared" si="39"/>
        <v>-842.03634359354567</v>
      </c>
      <c r="AJ51">
        <f t="shared" si="47"/>
        <v>4.0513017348885665</v>
      </c>
      <c r="AK51">
        <f t="shared" si="59"/>
        <v>0.60432709261659523</v>
      </c>
      <c r="AL51">
        <f t="shared" si="40"/>
        <v>-837.38071476604057</v>
      </c>
      <c r="AN51">
        <f t="shared" si="48"/>
        <v>0</v>
      </c>
      <c r="AO51">
        <f t="shared" si="49"/>
        <v>0</v>
      </c>
      <c r="AP51">
        <f t="shared" si="50"/>
        <v>-2.5299263934827395E-3</v>
      </c>
      <c r="AQ51">
        <f t="shared" si="51"/>
        <v>-3.6522880181524102</v>
      </c>
      <c r="AR51">
        <f t="shared" si="52"/>
        <v>-3.654817944545893</v>
      </c>
      <c r="AS51">
        <f t="shared" si="53"/>
        <v>1.7584478855449413E-2</v>
      </c>
      <c r="AT51">
        <f t="shared" si="54"/>
        <v>2.6230524599975356E-3</v>
      </c>
      <c r="AU51">
        <f t="shared" si="55"/>
        <v>-3.6346104132304466</v>
      </c>
      <c r="AW51">
        <v>48</v>
      </c>
      <c r="AX51">
        <f>IF(Z51&gt;0, (R51*SUMPRODUCT(K51:$K$98, X51:$X$98)-K51*$AZ$3)/Z51, 0)</f>
        <v>98.262241916145427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0.29488324999999999</v>
      </c>
      <c r="Q52" s="5">
        <f t="shared" si="60"/>
        <v>12.5</v>
      </c>
      <c r="R52">
        <f t="shared" si="41"/>
        <v>50000</v>
      </c>
      <c r="S52">
        <f t="shared" si="42"/>
        <v>49.754247282307801</v>
      </c>
      <c r="U52">
        <f t="shared" si="57"/>
        <v>0.29488324999999999</v>
      </c>
      <c r="V52">
        <f t="shared" si="58"/>
        <v>0.01</v>
      </c>
      <c r="W52">
        <f t="shared" si="34"/>
        <v>4.6629736468445579E-2</v>
      </c>
      <c r="X52">
        <f t="shared" si="35"/>
        <v>1.3750328236458755E-2</v>
      </c>
      <c r="Y52">
        <f t="shared" si="36"/>
        <v>4.6629736468445582E-4</v>
      </c>
      <c r="Z52">
        <f t="shared" si="37"/>
        <v>3.2413110867302371E-2</v>
      </c>
      <c r="AB52">
        <f t="shared" si="38"/>
        <v>4.581942445348508</v>
      </c>
      <c r="AC52">
        <f t="shared" si="27"/>
        <v>1.6126899332806204</v>
      </c>
      <c r="AE52">
        <f t="shared" si="43"/>
        <v>0</v>
      </c>
      <c r="AF52">
        <f t="shared" si="44"/>
        <v>0</v>
      </c>
      <c r="AG52">
        <f t="shared" si="45"/>
        <v>-0.40516388584127966</v>
      </c>
      <c r="AH52">
        <f t="shared" si="46"/>
        <v>-687.5164118229377</v>
      </c>
      <c r="AI52">
        <f t="shared" si="39"/>
        <v>-687.92157570877896</v>
      </c>
      <c r="AJ52">
        <f t="shared" si="47"/>
        <v>2.9692525120678877</v>
      </c>
      <c r="AK52">
        <f t="shared" si="59"/>
        <v>0.32073597117439562</v>
      </c>
      <c r="AL52">
        <f t="shared" si="40"/>
        <v>-684.63158722553669</v>
      </c>
      <c r="AN52">
        <f t="shared" si="48"/>
        <v>0</v>
      </c>
      <c r="AO52">
        <f t="shared" si="49"/>
        <v>0</v>
      </c>
      <c r="AP52">
        <f t="shared" si="50"/>
        <v>-1.570173403907985E-3</v>
      </c>
      <c r="AQ52">
        <f t="shared" si="51"/>
        <v>-2.6644032756106033</v>
      </c>
      <c r="AR52">
        <f t="shared" si="52"/>
        <v>-2.6659734490145111</v>
      </c>
      <c r="AS52">
        <f t="shared" si="53"/>
        <v>1.1507050571043179E-2</v>
      </c>
      <c r="AT52">
        <f t="shared" si="54"/>
        <v>1.2429811965322115E-3</v>
      </c>
      <c r="AU52">
        <f t="shared" si="55"/>
        <v>-2.6532234172469358</v>
      </c>
      <c r="AW52">
        <v>49</v>
      </c>
      <c r="AX52">
        <f>IF(Z52&gt;0, (R52*SUMPRODUCT(K52:$K$98, X52:$X$98)-K52*$AZ$3)/Z52, 0)</f>
        <v>49.754247282307801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0.33135349400000003</v>
      </c>
      <c r="Q53" s="5">
        <f t="shared" si="60"/>
        <v>12.5</v>
      </c>
      <c r="R53">
        <f t="shared" si="41"/>
        <v>50000</v>
      </c>
      <c r="S53">
        <f t="shared" si="42"/>
        <v>-20.697209204547068</v>
      </c>
      <c r="U53">
        <f t="shared" si="57"/>
        <v>0.33135349400000003</v>
      </c>
      <c r="V53">
        <f t="shared" si="58"/>
        <v>0.01</v>
      </c>
      <c r="W53">
        <f t="shared" si="34"/>
        <v>3.2413110867302371E-2</v>
      </c>
      <c r="X53">
        <f t="shared" si="35"/>
        <v>1.0740197537290011E-2</v>
      </c>
      <c r="Y53">
        <f t="shared" si="36"/>
        <v>3.2413110867302372E-4</v>
      </c>
      <c r="Z53">
        <f t="shared" si="37"/>
        <v>2.1348782221339336E-2</v>
      </c>
      <c r="AB53">
        <f t="shared" si="38"/>
        <v>1.6126899332806204</v>
      </c>
      <c r="AC53">
        <f t="shared" si="27"/>
        <v>-0.44186021189737529</v>
      </c>
      <c r="AE53">
        <f t="shared" si="43"/>
        <v>0</v>
      </c>
      <c r="AF53">
        <f t="shared" si="44"/>
        <v>0</v>
      </c>
      <c r="AG53">
        <f t="shared" si="45"/>
        <v>-0.26685977776674169</v>
      </c>
      <c r="AH53">
        <f t="shared" si="46"/>
        <v>-537.0098768645006</v>
      </c>
      <c r="AI53">
        <f t="shared" si="39"/>
        <v>-537.27673664226734</v>
      </c>
      <c r="AJ53">
        <f t="shared" si="47"/>
        <v>2.0545501451779957</v>
      </c>
      <c r="AK53">
        <f t="shared" si="59"/>
        <v>0.11288829532964344</v>
      </c>
      <c r="AL53">
        <f t="shared" si="40"/>
        <v>-535.10929820175966</v>
      </c>
      <c r="AN53">
        <f t="shared" si="48"/>
        <v>0</v>
      </c>
      <c r="AO53">
        <f t="shared" si="49"/>
        <v>0</v>
      </c>
      <c r="AP53">
        <f t="shared" si="50"/>
        <v>-9.2338323776617931E-4</v>
      </c>
      <c r="AQ53">
        <f t="shared" si="51"/>
        <v>-1.8581515841813716</v>
      </c>
      <c r="AR53">
        <f t="shared" si="52"/>
        <v>-1.8590749674191378</v>
      </c>
      <c r="AS53">
        <f t="shared" si="53"/>
        <v>7.1091161848515511E-3</v>
      </c>
      <c r="AT53">
        <f t="shared" si="54"/>
        <v>3.9061397907070423E-4</v>
      </c>
      <c r="AU53">
        <f t="shared" si="55"/>
        <v>-1.8515752372552154</v>
      </c>
      <c r="AW53">
        <v>50</v>
      </c>
      <c r="AX53">
        <f>IF(Z53&gt;0, (R53*SUMPRODUCT(K53:$K$98, X53:$X$98)-K53*$AZ$3)/Z53, 0)</f>
        <v>-20.697209204547068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0.37075063600000002</v>
      </c>
      <c r="Q54" s="5">
        <f t="shared" si="60"/>
        <v>12.5</v>
      </c>
      <c r="R54">
        <f t="shared" si="41"/>
        <v>50000</v>
      </c>
      <c r="S54">
        <f t="shared" si="42"/>
        <v>-132.78902297725924</v>
      </c>
      <c r="U54">
        <f t="shared" si="57"/>
        <v>0.37075063600000002</v>
      </c>
      <c r="V54">
        <f t="shared" si="58"/>
        <v>0.01</v>
      </c>
      <c r="W54">
        <f t="shared" si="34"/>
        <v>2.1348782221339336E-2</v>
      </c>
      <c r="X54">
        <f t="shared" si="35"/>
        <v>7.9150745863870529E-3</v>
      </c>
      <c r="Y54">
        <f t="shared" si="36"/>
        <v>2.1348782221339337E-4</v>
      </c>
      <c r="Z54">
        <f t="shared" si="37"/>
        <v>1.322021981273889E-2</v>
      </c>
      <c r="AB54">
        <f t="shared" si="38"/>
        <v>-0.44186021189737529</v>
      </c>
      <c r="AC54">
        <f t="shared" si="27"/>
        <v>-1.7555000724782024</v>
      </c>
      <c r="AE54">
        <f t="shared" si="43"/>
        <v>0</v>
      </c>
      <c r="AF54">
        <f t="shared" si="44"/>
        <v>0</v>
      </c>
      <c r="AG54">
        <f t="shared" si="45"/>
        <v>-0.16525274765923612</v>
      </c>
      <c r="AH54">
        <f t="shared" si="46"/>
        <v>-395.75372931935266</v>
      </c>
      <c r="AI54">
        <f t="shared" si="39"/>
        <v>-395.91898206701188</v>
      </c>
      <c r="AJ54">
        <f t="shared" si="47"/>
        <v>1.313639860580827</v>
      </c>
      <c r="AK54">
        <f t="shared" si="59"/>
        <v>-3.0930214832816272E-2</v>
      </c>
      <c r="AL54">
        <f t="shared" si="40"/>
        <v>-394.63627242126387</v>
      </c>
      <c r="AN54">
        <f t="shared" si="48"/>
        <v>0</v>
      </c>
      <c r="AO54">
        <f t="shared" si="49"/>
        <v>0</v>
      </c>
      <c r="AP54">
        <f t="shared" si="50"/>
        <v>-5.1053971670979217E-4</v>
      </c>
      <c r="AQ54">
        <f t="shared" si="51"/>
        <v>-1.2226604381198223</v>
      </c>
      <c r="AR54">
        <f t="shared" si="52"/>
        <v>-1.2231709778365321</v>
      </c>
      <c r="AS54">
        <f t="shared" si="53"/>
        <v>4.0584216104084985E-3</v>
      </c>
      <c r="AT54">
        <f t="shared" si="54"/>
        <v>-9.5557280240093196E-5</v>
      </c>
      <c r="AU54">
        <f t="shared" si="55"/>
        <v>-1.2192081135063637</v>
      </c>
      <c r="AW54">
        <v>51</v>
      </c>
      <c r="AX54">
        <f>IF(Z54&gt;0, (R54*SUMPRODUCT(K54:$K$98, X54:$X$98)-K54*$AZ$3)/Z54, 0)</f>
        <v>-132.78902297725924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0.411916369</v>
      </c>
      <c r="Q55" s="5">
        <f t="shared" si="60"/>
        <v>12.5</v>
      </c>
      <c r="R55">
        <f t="shared" si="41"/>
        <v>50000</v>
      </c>
      <c r="S55">
        <f t="shared" si="42"/>
        <v>-326.07449470018997</v>
      </c>
      <c r="U55">
        <f t="shared" si="57"/>
        <v>0.411916369</v>
      </c>
      <c r="V55">
        <f t="shared" si="58"/>
        <v>0.01</v>
      </c>
      <c r="W55">
        <f t="shared" si="34"/>
        <v>1.322021981273889E-2</v>
      </c>
      <c r="X55">
        <f t="shared" si="35"/>
        <v>5.4456249426452635E-3</v>
      </c>
      <c r="Y55">
        <f t="shared" si="36"/>
        <v>1.3220219812738892E-4</v>
      </c>
      <c r="Z55">
        <f t="shared" si="37"/>
        <v>7.6423926719662374E-3</v>
      </c>
      <c r="AB55">
        <f t="shared" si="38"/>
        <v>-1.7555000724782024</v>
      </c>
      <c r="AC55">
        <f t="shared" si="27"/>
        <v>-2.4919893288118256</v>
      </c>
      <c r="AE55">
        <f t="shared" si="43"/>
        <v>0</v>
      </c>
      <c r="AF55">
        <f t="shared" si="44"/>
        <v>0</v>
      </c>
      <c r="AG55">
        <f t="shared" si="45"/>
        <v>-9.5529908399577965E-2</v>
      </c>
      <c r="AH55">
        <f t="shared" si="46"/>
        <v>-272.28124713226316</v>
      </c>
      <c r="AI55">
        <f t="shared" si="39"/>
        <v>-272.37677704066272</v>
      </c>
      <c r="AJ55">
        <f t="shared" si="47"/>
        <v>0.73648925633362317</v>
      </c>
      <c r="AK55">
        <f t="shared" si="59"/>
        <v>-0.12288500507347418</v>
      </c>
      <c r="AL55">
        <f t="shared" si="40"/>
        <v>-271.76317278940257</v>
      </c>
      <c r="AN55">
        <f t="shared" si="48"/>
        <v>0</v>
      </c>
      <c r="AO55">
        <f t="shared" si="49"/>
        <v>0</v>
      </c>
      <c r="AP55">
        <f t="shared" si="50"/>
        <v>-2.6351308321902498E-4</v>
      </c>
      <c r="AQ55">
        <f t="shared" si="51"/>
        <v>-0.75107023691923636</v>
      </c>
      <c r="AR55">
        <f t="shared" si="52"/>
        <v>-0.75133375000245539</v>
      </c>
      <c r="AS55">
        <f t="shared" si="53"/>
        <v>2.0315580528183284E-3</v>
      </c>
      <c r="AT55">
        <f t="shared" si="54"/>
        <v>-3.3897035086490008E-4</v>
      </c>
      <c r="AU55">
        <f t="shared" si="55"/>
        <v>-0.74964116230050193</v>
      </c>
      <c r="AW55">
        <v>52</v>
      </c>
      <c r="AX55">
        <f>IF(Z55&gt;0, (R55*SUMPRODUCT(K55:$K$98, X55:$X$98)-K55*$AZ$3)/Z55, 0)</f>
        <v>-326.07449470018997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0.41929138799999999</v>
      </c>
      <c r="Q56" s="5">
        <f t="shared" si="60"/>
        <v>12.5</v>
      </c>
      <c r="R56">
        <f t="shared" si="41"/>
        <v>50000</v>
      </c>
      <c r="S56">
        <f t="shared" si="42"/>
        <v>-644.02775946127781</v>
      </c>
      <c r="U56">
        <f t="shared" si="57"/>
        <v>0.41929138799999999</v>
      </c>
      <c r="V56">
        <f t="shared" si="58"/>
        <v>0.01</v>
      </c>
      <c r="W56">
        <f t="shared" si="34"/>
        <v>7.6423926719662374E-3</v>
      </c>
      <c r="X56">
        <f t="shared" si="35"/>
        <v>3.2043894310697521E-3</v>
      </c>
      <c r="Y56">
        <f t="shared" si="36"/>
        <v>7.6423926719662377E-5</v>
      </c>
      <c r="Z56">
        <f t="shared" si="37"/>
        <v>4.3615793141768226E-3</v>
      </c>
      <c r="AB56">
        <f t="shared" si="38"/>
        <v>-2.4919893288118256</v>
      </c>
      <c r="AC56">
        <f t="shared" si="27"/>
        <v>-2.8089781534219558</v>
      </c>
      <c r="AE56">
        <f t="shared" si="43"/>
        <v>0</v>
      </c>
      <c r="AF56">
        <f t="shared" si="44"/>
        <v>0</v>
      </c>
      <c r="AG56">
        <f t="shared" si="45"/>
        <v>-5.4519741427210285E-2</v>
      </c>
      <c r="AH56">
        <f t="shared" si="46"/>
        <v>-160.21947155348761</v>
      </c>
      <c r="AI56">
        <f t="shared" si="39"/>
        <v>-160.27399129491482</v>
      </c>
      <c r="AJ56">
        <f t="shared" si="47"/>
        <v>0.31698882461013023</v>
      </c>
      <c r="AK56">
        <f t="shared" si="59"/>
        <v>-0.17443925301682781</v>
      </c>
      <c r="AL56">
        <f t="shared" si="40"/>
        <v>-160.13144172332153</v>
      </c>
      <c r="AN56">
        <f t="shared" si="48"/>
        <v>0</v>
      </c>
      <c r="AO56">
        <f t="shared" si="49"/>
        <v>0</v>
      </c>
      <c r="AP56">
        <f t="shared" si="50"/>
        <v>-1.3427605889979489E-4</v>
      </c>
      <c r="AQ56">
        <f t="shared" si="51"/>
        <v>-0.39460273721094463</v>
      </c>
      <c r="AR56">
        <f t="shared" si="52"/>
        <v>-0.39473701326984445</v>
      </c>
      <c r="AS56">
        <f t="shared" si="53"/>
        <v>7.8070821632113057E-4</v>
      </c>
      <c r="AT56">
        <f t="shared" si="54"/>
        <v>-4.2962447728766347E-4</v>
      </c>
      <c r="AU56">
        <f t="shared" si="55"/>
        <v>-0.39438592953081097</v>
      </c>
      <c r="AW56">
        <v>53</v>
      </c>
      <c r="AX56">
        <f>IF(Z56&gt;0, (R56*SUMPRODUCT(K56:$K$98, X56:$X$98)-K56*$AZ$3)/Z56, 0)</f>
        <v>-644.02775946127781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0.42725776900000001</v>
      </c>
      <c r="Q57" s="5">
        <f t="shared" si="60"/>
        <v>12.5</v>
      </c>
      <c r="R57">
        <f t="shared" si="41"/>
        <v>50000</v>
      </c>
      <c r="S57">
        <f t="shared" si="42"/>
        <v>-1147.3096140664161</v>
      </c>
      <c r="U57">
        <f t="shared" si="57"/>
        <v>0.42725776900000001</v>
      </c>
      <c r="V57">
        <f t="shared" si="58"/>
        <v>0.01</v>
      </c>
      <c r="W57">
        <f t="shared" si="34"/>
        <v>4.3615793141768226E-3</v>
      </c>
      <c r="X57">
        <f t="shared" si="35"/>
        <v>1.8635186470917393E-3</v>
      </c>
      <c r="Y57">
        <f t="shared" si="36"/>
        <v>4.3615793141768227E-5</v>
      </c>
      <c r="Z57">
        <f t="shared" si="37"/>
        <v>2.4544448739433149E-3</v>
      </c>
      <c r="AB57">
        <f t="shared" si="38"/>
        <v>-2.8089781534219558</v>
      </c>
      <c r="AC57">
        <f t="shared" si="27"/>
        <v>-2.816008201071198</v>
      </c>
      <c r="AE57">
        <f t="shared" si="43"/>
        <v>0</v>
      </c>
      <c r="AF57">
        <f t="shared" si="44"/>
        <v>0</v>
      </c>
      <c r="AG57">
        <f t="shared" si="45"/>
        <v>-3.0680560924291438E-2</v>
      </c>
      <c r="AH57">
        <f t="shared" si="46"/>
        <v>-93.175932354586962</v>
      </c>
      <c r="AI57">
        <f t="shared" si="39"/>
        <v>-93.206612915511258</v>
      </c>
      <c r="AJ57">
        <f t="shared" si="47"/>
        <v>7.0300476492421993E-3</v>
      </c>
      <c r="AK57">
        <f t="shared" si="59"/>
        <v>-0.19662847073953693</v>
      </c>
      <c r="AL57">
        <f t="shared" si="40"/>
        <v>-93.39621133860156</v>
      </c>
      <c r="AN57">
        <f t="shared" si="48"/>
        <v>0</v>
      </c>
      <c r="AO57">
        <f t="shared" si="49"/>
        <v>0</v>
      </c>
      <c r="AP57">
        <f t="shared" si="50"/>
        <v>-6.7466793709962467E-5</v>
      </c>
      <c r="AQ57">
        <f t="shared" si="51"/>
        <v>-0.20489460484156766</v>
      </c>
      <c r="AR57">
        <f t="shared" si="52"/>
        <v>-0.20496207163527763</v>
      </c>
      <c r="AS57">
        <f t="shared" si="53"/>
        <v>1.5459129827939539E-5</v>
      </c>
      <c r="AT57">
        <f t="shared" si="54"/>
        <v>-4.3238754681262736E-4</v>
      </c>
      <c r="AU57">
        <f t="shared" si="55"/>
        <v>-0.20537900005226234</v>
      </c>
      <c r="AW57">
        <v>54</v>
      </c>
      <c r="AX57">
        <f>IF(Z57&gt;0, (R57*SUMPRODUCT(K57:$K$98, X57:$X$98)-K57*$AZ$3)/Z57, 0)</f>
        <v>-1147.3096140664161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0.43603590599999997</v>
      </c>
      <c r="Q58" s="5">
        <f t="shared" si="60"/>
        <v>12.5</v>
      </c>
      <c r="R58">
        <f t="shared" si="41"/>
        <v>50000</v>
      </c>
      <c r="S58">
        <f t="shared" si="42"/>
        <v>-1967.2767963161514</v>
      </c>
      <c r="U58">
        <f t="shared" si="57"/>
        <v>0.43603590599999997</v>
      </c>
      <c r="V58">
        <f t="shared" si="58"/>
        <v>0.01</v>
      </c>
      <c r="W58">
        <f t="shared" si="34"/>
        <v>2.4544448739433149E-3</v>
      </c>
      <c r="X58">
        <f t="shared" si="35"/>
        <v>1.070226094336929E-3</v>
      </c>
      <c r="Y58">
        <f t="shared" si="36"/>
        <v>2.4544448739433149E-5</v>
      </c>
      <c r="Z58">
        <f t="shared" si="37"/>
        <v>1.3596743308669527E-3</v>
      </c>
      <c r="AB58">
        <f t="shared" si="38"/>
        <v>-2.816008201071198</v>
      </c>
      <c r="AC58">
        <f t="shared" si="27"/>
        <v>-2.6748557616612456</v>
      </c>
      <c r="AE58">
        <f t="shared" si="43"/>
        <v>0</v>
      </c>
      <c r="AF58">
        <f t="shared" si="44"/>
        <v>0</v>
      </c>
      <c r="AG58">
        <f t="shared" si="45"/>
        <v>-1.6995929135836908E-2</v>
      </c>
      <c r="AH58">
        <f t="shared" si="46"/>
        <v>-53.511304716846446</v>
      </c>
      <c r="AI58">
        <f t="shared" si="39"/>
        <v>-53.528300645982284</v>
      </c>
      <c r="AJ58">
        <f t="shared" si="47"/>
        <v>-0.14115243940995237</v>
      </c>
      <c r="AK58">
        <f t="shared" si="59"/>
        <v>-0.19712057407498387</v>
      </c>
      <c r="AL58">
        <f t="shared" si="40"/>
        <v>-53.866573659467221</v>
      </c>
      <c r="AN58">
        <f t="shared" si="48"/>
        <v>0</v>
      </c>
      <c r="AO58">
        <f t="shared" si="49"/>
        <v>0</v>
      </c>
      <c r="AP58">
        <f t="shared" si="50"/>
        <v>-3.3369804689843078E-5</v>
      </c>
      <c r="AQ58">
        <f t="shared" si="51"/>
        <v>-0.10506408757228061</v>
      </c>
      <c r="AR58">
        <f t="shared" si="52"/>
        <v>-0.10509745737697046</v>
      </c>
      <c r="AS58">
        <f t="shared" si="53"/>
        <v>-2.771386781481235E-4</v>
      </c>
      <c r="AT58">
        <f t="shared" si="54"/>
        <v>-3.8702650526837765E-4</v>
      </c>
      <c r="AU58">
        <f t="shared" si="55"/>
        <v>-0.10576162256038697</v>
      </c>
      <c r="AW58">
        <v>55</v>
      </c>
      <c r="AX58">
        <f>IF(Z58&gt;0, (R58*SUMPRODUCT(K58:$K$98, X58:$X$98)-K58*$AZ$3)/Z58, 0)</f>
        <v>-1967.2767963161514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0.445743585</v>
      </c>
      <c r="Q59" s="5">
        <f t="shared" si="60"/>
        <v>12.5</v>
      </c>
      <c r="R59">
        <f t="shared" si="41"/>
        <v>50000</v>
      </c>
      <c r="S59">
        <f t="shared" si="42"/>
        <v>-3339.0688539177554</v>
      </c>
      <c r="U59">
        <f t="shared" si="57"/>
        <v>0.445743585</v>
      </c>
      <c r="V59">
        <f t="shared" si="58"/>
        <v>0.01</v>
      </c>
      <c r="W59">
        <f t="shared" si="34"/>
        <v>1.3596743308669527E-3</v>
      </c>
      <c r="X59">
        <f t="shared" si="35"/>
        <v>6.0606611067311167E-4</v>
      </c>
      <c r="Y59">
        <f t="shared" si="36"/>
        <v>1.3596743308669527E-5</v>
      </c>
      <c r="Z59">
        <f t="shared" si="37"/>
        <v>7.4001147688517149E-4</v>
      </c>
      <c r="AB59">
        <f t="shared" si="38"/>
        <v>-2.6748557616612456</v>
      </c>
      <c r="AC59">
        <f t="shared" si="27"/>
        <v>-2.4709492740089551</v>
      </c>
      <c r="AE59">
        <f t="shared" si="43"/>
        <v>0</v>
      </c>
      <c r="AF59">
        <f t="shared" si="44"/>
        <v>0</v>
      </c>
      <c r="AG59">
        <f t="shared" si="45"/>
        <v>-9.2501434610646437E-3</v>
      </c>
      <c r="AH59">
        <f t="shared" si="46"/>
        <v>-30.303305533655585</v>
      </c>
      <c r="AI59">
        <f t="shared" si="39"/>
        <v>-30.312555677116649</v>
      </c>
      <c r="AJ59">
        <f t="shared" si="47"/>
        <v>-0.20390648765229047</v>
      </c>
      <c r="AK59">
        <f t="shared" si="59"/>
        <v>-0.1872399033162872</v>
      </c>
      <c r="AL59">
        <f t="shared" si="40"/>
        <v>-30.703702068085224</v>
      </c>
      <c r="AN59">
        <f t="shared" si="48"/>
        <v>0</v>
      </c>
      <c r="AO59">
        <f t="shared" si="49"/>
        <v>0</v>
      </c>
      <c r="AP59">
        <f t="shared" si="50"/>
        <v>-1.6215830597985874E-5</v>
      </c>
      <c r="AQ59">
        <f t="shared" si="51"/>
        <v>-5.3122772761430244E-2</v>
      </c>
      <c r="AR59">
        <f t="shared" si="52"/>
        <v>-5.3138988592028223E-2</v>
      </c>
      <c r="AS59">
        <f t="shared" si="53"/>
        <v>-3.5745532764086215E-4</v>
      </c>
      <c r="AT59">
        <f t="shared" si="54"/>
        <v>-3.2823821231965091E-4</v>
      </c>
      <c r="AU59">
        <f t="shared" si="55"/>
        <v>-5.3824682131988731E-2</v>
      </c>
      <c r="AW59">
        <v>56</v>
      </c>
      <c r="AX59">
        <f>IF(Z59&gt;0, (R59*SUMPRODUCT(K59:$K$98, X59:$X$98)-K59*$AZ$3)/Z59, 0)</f>
        <v>-3339.0688539177554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0.45538508599999999</v>
      </c>
      <c r="Q60" s="5">
        <f t="shared" si="60"/>
        <v>12.5</v>
      </c>
      <c r="R60">
        <f t="shared" si="41"/>
        <v>50000</v>
      </c>
      <c r="S60">
        <f t="shared" si="42"/>
        <v>-5682.7228177971347</v>
      </c>
      <c r="U60">
        <f t="shared" si="57"/>
        <v>0.45538508599999999</v>
      </c>
      <c r="V60">
        <f t="shared" si="58"/>
        <v>0.01</v>
      </c>
      <c r="W60">
        <f t="shared" si="34"/>
        <v>7.4001147688517149E-4</v>
      </c>
      <c r="X60">
        <f t="shared" si="35"/>
        <v>3.3699019004234082E-4</v>
      </c>
      <c r="Y60">
        <f t="shared" si="36"/>
        <v>7.4001147688517152E-6</v>
      </c>
      <c r="Z60">
        <f t="shared" si="37"/>
        <v>3.9562117207397895E-4</v>
      </c>
      <c r="AB60">
        <f t="shared" si="38"/>
        <v>-2.4709492740089551</v>
      </c>
      <c r="AC60">
        <f t="shared" si="27"/>
        <v>-2.2482054617484466</v>
      </c>
      <c r="AE60">
        <f t="shared" si="43"/>
        <v>0</v>
      </c>
      <c r="AF60">
        <f t="shared" si="44"/>
        <v>0</v>
      </c>
      <c r="AG60">
        <f t="shared" si="45"/>
        <v>-4.9452646509247373E-3</v>
      </c>
      <c r="AH60">
        <f t="shared" si="46"/>
        <v>-16.849509502117041</v>
      </c>
      <c r="AI60">
        <f t="shared" si="39"/>
        <v>-16.854454766767965</v>
      </c>
      <c r="AJ60">
        <f t="shared" si="47"/>
        <v>-0.22274381226050854</v>
      </c>
      <c r="AK60">
        <f t="shared" si="59"/>
        <v>-0.17296644918062687</v>
      </c>
      <c r="AL60">
        <f t="shared" si="40"/>
        <v>-17.2501650282091</v>
      </c>
      <c r="AN60">
        <f t="shared" si="48"/>
        <v>0</v>
      </c>
      <c r="AO60">
        <f t="shared" si="49"/>
        <v>0</v>
      </c>
      <c r="AP60">
        <f t="shared" si="50"/>
        <v>-7.7403793576614175E-6</v>
      </c>
      <c r="AQ60">
        <f t="shared" si="51"/>
        <v>-2.6373026469375817E-2</v>
      </c>
      <c r="AR60">
        <f t="shared" si="52"/>
        <v>-2.6380766848733476E-2</v>
      </c>
      <c r="AS60">
        <f t="shared" si="53"/>
        <v>-3.4864091776072071E-4</v>
      </c>
      <c r="AT60">
        <f t="shared" si="54"/>
        <v>-2.7072887445070583E-4</v>
      </c>
      <c r="AU60">
        <f t="shared" si="55"/>
        <v>-2.7000136640944902E-2</v>
      </c>
      <c r="AW60">
        <v>57</v>
      </c>
      <c r="AX60">
        <f>IF(Z60&gt;0, (R60*SUMPRODUCT(K60:$K$98, X60:$X$98)-K60*$AZ$3)/Z60, 0)</f>
        <v>-5682.7228177971347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0.465797664</v>
      </c>
      <c r="Q61" s="5">
        <f t="shared" si="60"/>
        <v>12.5</v>
      </c>
      <c r="R61">
        <f t="shared" si="41"/>
        <v>50000</v>
      </c>
      <c r="S61">
        <f t="shared" si="42"/>
        <v>-9780.1853116105176</v>
      </c>
      <c r="U61">
        <f t="shared" si="57"/>
        <v>0.465797664</v>
      </c>
      <c r="V61">
        <f t="shared" si="58"/>
        <v>0.01</v>
      </c>
      <c r="W61">
        <f t="shared" si="34"/>
        <v>3.9562117207397895E-4</v>
      </c>
      <c r="X61">
        <f t="shared" si="35"/>
        <v>1.8427941778100142E-4</v>
      </c>
      <c r="Y61">
        <f t="shared" si="36"/>
        <v>3.9562117207397898E-6</v>
      </c>
      <c r="Z61">
        <f t="shared" si="37"/>
        <v>2.0738554257223774E-4</v>
      </c>
      <c r="AB61">
        <f t="shared" si="38"/>
        <v>-2.2482054617484466</v>
      </c>
      <c r="AC61">
        <f t="shared" si="27"/>
        <v>-2.0282690373053773</v>
      </c>
      <c r="AE61">
        <f t="shared" si="43"/>
        <v>0</v>
      </c>
      <c r="AF61">
        <f t="shared" si="44"/>
        <v>0</v>
      </c>
      <c r="AG61">
        <f t="shared" si="45"/>
        <v>-2.5923192821529716E-3</v>
      </c>
      <c r="AH61">
        <f t="shared" si="46"/>
        <v>-9.2139708890500707</v>
      </c>
      <c r="AI61">
        <f t="shared" si="39"/>
        <v>-9.2165632083322233</v>
      </c>
      <c r="AJ61">
        <f t="shared" si="47"/>
        <v>-0.21993642444306927</v>
      </c>
      <c r="AK61">
        <f t="shared" si="59"/>
        <v>-0.15737438232239129</v>
      </c>
      <c r="AL61">
        <f t="shared" si="40"/>
        <v>-9.5938740150976844</v>
      </c>
      <c r="AN61">
        <f t="shared" si="48"/>
        <v>0</v>
      </c>
      <c r="AO61">
        <f t="shared" si="49"/>
        <v>0</v>
      </c>
      <c r="AP61">
        <f t="shared" si="50"/>
        <v>-3.6227901257252621E-6</v>
      </c>
      <c r="AQ61">
        <f t="shared" si="51"/>
        <v>-1.2876609368830384E-2</v>
      </c>
      <c r="AR61">
        <f t="shared" si="52"/>
        <v>-1.2880232158956109E-2</v>
      </c>
      <c r="AS61">
        <f t="shared" si="53"/>
        <v>-3.0736318332590855E-4</v>
      </c>
      <c r="AT61">
        <f t="shared" si="54"/>
        <v>-2.1993215197094231E-4</v>
      </c>
      <c r="AU61">
        <f t="shared" si="55"/>
        <v>-1.340752749425296E-2</v>
      </c>
      <c r="AW61">
        <v>58</v>
      </c>
      <c r="AX61">
        <f>IF(Z61&gt;0, (R61*SUMPRODUCT(K61:$K$98, X61:$X$98)-K61*$AZ$3)/Z61, 0)</f>
        <v>-9780.1853116105176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0.47670810299999999</v>
      </c>
      <c r="Q62" s="5">
        <f t="shared" si="60"/>
        <v>12.5</v>
      </c>
      <c r="R62">
        <f t="shared" si="41"/>
        <v>50000</v>
      </c>
      <c r="S62">
        <f t="shared" si="42"/>
        <v>-17108.860054316323</v>
      </c>
      <c r="U62">
        <f t="shared" si="57"/>
        <v>0.47670810299999999</v>
      </c>
      <c r="V62">
        <f t="shared" si="58"/>
        <v>0.01</v>
      </c>
      <c r="W62">
        <f t="shared" si="34"/>
        <v>2.0738554257223774E-4</v>
      </c>
      <c r="X62">
        <f t="shared" si="35"/>
        <v>9.8862368589237192E-5</v>
      </c>
      <c r="Y62">
        <f t="shared" si="36"/>
        <v>2.0738554257223774E-6</v>
      </c>
      <c r="Z62">
        <f t="shared" si="37"/>
        <v>1.0644931855727817E-4</v>
      </c>
      <c r="AB62">
        <f t="shared" si="38"/>
        <v>-2.0282690373053773</v>
      </c>
      <c r="AC62">
        <f t="shared" si="27"/>
        <v>-1.8212264940738097</v>
      </c>
      <c r="AE62">
        <f t="shared" si="43"/>
        <v>0</v>
      </c>
      <c r="AF62">
        <f t="shared" si="44"/>
        <v>0</v>
      </c>
      <c r="AG62">
        <f t="shared" si="45"/>
        <v>-1.3306164819659771E-3</v>
      </c>
      <c r="AH62">
        <f t="shared" si="46"/>
        <v>-4.94311842946186</v>
      </c>
      <c r="AI62">
        <f t="shared" si="39"/>
        <v>-4.9444490459438262</v>
      </c>
      <c r="AJ62">
        <f t="shared" si="47"/>
        <v>-0.20704254323156768</v>
      </c>
      <c r="AK62">
        <f t="shared" si="59"/>
        <v>-0.14197883261137642</v>
      </c>
      <c r="AL62">
        <f t="shared" si="40"/>
        <v>-5.2934704217867701</v>
      </c>
      <c r="AN62">
        <f t="shared" si="48"/>
        <v>0</v>
      </c>
      <c r="AO62">
        <f t="shared" si="49"/>
        <v>0</v>
      </c>
      <c r="AP62">
        <f t="shared" si="50"/>
        <v>-1.6603114429164181E-6</v>
      </c>
      <c r="AQ62">
        <f t="shared" si="51"/>
        <v>-6.1679050300057908E-3</v>
      </c>
      <c r="AR62">
        <f t="shared" si="52"/>
        <v>-6.1695653414487071E-3</v>
      </c>
      <c r="AS62">
        <f t="shared" si="53"/>
        <v>-2.5834273688688501E-4</v>
      </c>
      <c r="AT62">
        <f t="shared" si="54"/>
        <v>-1.7715779387332916E-4</v>
      </c>
      <c r="AU62">
        <f t="shared" si="55"/>
        <v>-6.6050658722089208E-3</v>
      </c>
      <c r="AW62">
        <v>59</v>
      </c>
      <c r="AX62">
        <f>IF(Z62&gt;0, (R62*SUMPRODUCT(K62:$K$98, X62:$X$98)-K62*$AZ$3)/Z62, 0)</f>
        <v>-17108.860054316323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0.48798100799999999</v>
      </c>
      <c r="Q63" s="5">
        <f t="shared" si="60"/>
        <v>12.5</v>
      </c>
      <c r="R63">
        <f t="shared" si="41"/>
        <v>50000</v>
      </c>
      <c r="S63">
        <f t="shared" si="42"/>
        <v>-30521.161001357857</v>
      </c>
      <c r="U63">
        <f t="shared" si="57"/>
        <v>0.48798100799999999</v>
      </c>
      <c r="V63">
        <f t="shared" si="58"/>
        <v>0.01</v>
      </c>
      <c r="W63">
        <f t="shared" si="34"/>
        <v>1.0644931855727817E-4</v>
      </c>
      <c r="X63">
        <f t="shared" si="35"/>
        <v>5.1945245770493703E-5</v>
      </c>
      <c r="Y63">
        <f t="shared" si="36"/>
        <v>1.0644931855727818E-6</v>
      </c>
      <c r="Z63">
        <f t="shared" si="37"/>
        <v>5.3439579601211685E-5</v>
      </c>
      <c r="AB63">
        <f t="shared" si="38"/>
        <v>-1.8212264940738097</v>
      </c>
      <c r="AC63">
        <f t="shared" si="27"/>
        <v>-1.631038012853461</v>
      </c>
      <c r="AE63">
        <f t="shared" si="43"/>
        <v>0</v>
      </c>
      <c r="AF63">
        <f t="shared" si="44"/>
        <v>0</v>
      </c>
      <c r="AG63">
        <f t="shared" si="45"/>
        <v>-6.6799474501514603E-4</v>
      </c>
      <c r="AH63">
        <f t="shared" si="46"/>
        <v>-2.5972622885246852</v>
      </c>
      <c r="AI63">
        <f t="shared" si="39"/>
        <v>-2.5979302832697004</v>
      </c>
      <c r="AJ63">
        <f t="shared" si="47"/>
        <v>-0.1901884812203487</v>
      </c>
      <c r="AK63">
        <f t="shared" si="59"/>
        <v>-0.12748585458516667</v>
      </c>
      <c r="AL63">
        <f t="shared" si="40"/>
        <v>-2.9156046190752156</v>
      </c>
      <c r="AN63">
        <f t="shared" si="48"/>
        <v>0</v>
      </c>
      <c r="AO63">
        <f t="shared" si="49"/>
        <v>0</v>
      </c>
      <c r="AP63">
        <f t="shared" si="50"/>
        <v>-7.4420346158836228E-7</v>
      </c>
      <c r="AQ63">
        <f t="shared" si="51"/>
        <v>-2.8935730411010292E-3</v>
      </c>
      <c r="AR63">
        <f t="shared" si="52"/>
        <v>-2.8943172445626175E-3</v>
      </c>
      <c r="AS63">
        <f t="shared" si="53"/>
        <v>-2.1188628673300043E-4</v>
      </c>
      <c r="AT63">
        <f t="shared" si="54"/>
        <v>-1.4203018061718499E-4</v>
      </c>
      <c r="AU63">
        <f t="shared" si="55"/>
        <v>-3.2482337119128027E-3</v>
      </c>
      <c r="AW63">
        <v>60</v>
      </c>
      <c r="AX63">
        <f>IF(Z63&gt;0, (R63*SUMPRODUCT(K63:$K$98, X63:$X$98)-K63*$AZ$3)/Z63, 0)</f>
        <v>-30521.161001357857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0.50007659900000001</v>
      </c>
      <c r="Q64" s="5">
        <f t="shared" si="60"/>
        <v>12.5</v>
      </c>
      <c r="R64">
        <f t="shared" si="41"/>
        <v>50000</v>
      </c>
      <c r="S64">
        <f t="shared" si="42"/>
        <v>-55712.029243197532</v>
      </c>
      <c r="U64">
        <f t="shared" si="57"/>
        <v>0.50007659900000001</v>
      </c>
      <c r="V64">
        <f t="shared" si="58"/>
        <v>0.01</v>
      </c>
      <c r="W64">
        <f t="shared" si="34"/>
        <v>5.3439579601211685E-5</v>
      </c>
      <c r="X64">
        <f t="shared" si="35"/>
        <v>2.6723883218963716E-5</v>
      </c>
      <c r="Y64">
        <f t="shared" si="36"/>
        <v>5.3439579601211682E-7</v>
      </c>
      <c r="Z64">
        <f t="shared" si="37"/>
        <v>2.6181300586235853E-5</v>
      </c>
      <c r="AB64">
        <f t="shared" si="38"/>
        <v>-1.631038012853461</v>
      </c>
      <c r="AC64">
        <f t="shared" si="27"/>
        <v>-1.4586133838853166</v>
      </c>
      <c r="AE64">
        <f t="shared" si="43"/>
        <v>0</v>
      </c>
      <c r="AF64">
        <f t="shared" si="44"/>
        <v>0</v>
      </c>
      <c r="AG64">
        <f t="shared" si="45"/>
        <v>-3.2726625732794817E-4</v>
      </c>
      <c r="AH64">
        <f t="shared" si="46"/>
        <v>-1.3361941609481858</v>
      </c>
      <c r="AI64">
        <f t="shared" si="39"/>
        <v>-1.3365214272055137</v>
      </c>
      <c r="AJ64">
        <f t="shared" si="47"/>
        <v>-0.17242462896814437</v>
      </c>
      <c r="AK64">
        <f t="shared" si="59"/>
        <v>-0.11417266089974228</v>
      </c>
      <c r="AL64">
        <f t="shared" si="40"/>
        <v>-1.6231187170734003</v>
      </c>
      <c r="AN64">
        <f t="shared" si="48"/>
        <v>0</v>
      </c>
      <c r="AO64">
        <f t="shared" si="49"/>
        <v>0</v>
      </c>
      <c r="AP64">
        <f t="shared" si="50"/>
        <v>-3.2553811690834229E-7</v>
      </c>
      <c r="AQ64">
        <f t="shared" si="51"/>
        <v>-1.3291383429826263E-3</v>
      </c>
      <c r="AR64">
        <f t="shared" si="52"/>
        <v>-1.3294638810995346E-3</v>
      </c>
      <c r="AS64">
        <f t="shared" si="53"/>
        <v>-1.7151413494688998E-4</v>
      </c>
      <c r="AT64">
        <f t="shared" si="54"/>
        <v>-1.1356976834453122E-4</v>
      </c>
      <c r="AU64">
        <f t="shared" si="55"/>
        <v>-1.6145477843909559E-3</v>
      </c>
      <c r="AW64">
        <v>61</v>
      </c>
      <c r="AX64">
        <f>IF(Z64&gt;0, (R64*SUMPRODUCT(K64:$K$98, X64:$X$98)-K64*$AZ$3)/Z64, 0)</f>
        <v>-55712.029243197532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0.512515834</v>
      </c>
      <c r="Q65" s="5">
        <f t="shared" si="60"/>
        <v>12.5</v>
      </c>
      <c r="R65">
        <f t="shared" si="41"/>
        <v>50000</v>
      </c>
      <c r="S65">
        <f t="shared" si="42"/>
        <v>-104263.02685481314</v>
      </c>
      <c r="U65">
        <f t="shared" si="57"/>
        <v>0.512515834</v>
      </c>
      <c r="V65">
        <f t="shared" si="58"/>
        <v>0.01</v>
      </c>
      <c r="W65">
        <f t="shared" si="34"/>
        <v>2.6181300586235853E-5</v>
      </c>
      <c r="X65">
        <f t="shared" si="35"/>
        <v>1.3418331105159357E-5</v>
      </c>
      <c r="Y65">
        <f t="shared" si="36"/>
        <v>2.6181300586235851E-7</v>
      </c>
      <c r="Z65">
        <f t="shared" si="37"/>
        <v>1.2501156475214138E-5</v>
      </c>
      <c r="AB65">
        <f t="shared" si="38"/>
        <v>-1.4586133838853166</v>
      </c>
      <c r="AC65">
        <f t="shared" si="27"/>
        <v>-1.3034084132914729</v>
      </c>
      <c r="AE65">
        <f t="shared" si="43"/>
        <v>0</v>
      </c>
      <c r="AF65">
        <f t="shared" si="44"/>
        <v>0</v>
      </c>
      <c r="AG65">
        <f t="shared" si="45"/>
        <v>-1.5626445594017673E-4</v>
      </c>
      <c r="AH65">
        <f t="shared" si="46"/>
        <v>-0.67091655525796789</v>
      </c>
      <c r="AI65">
        <f t="shared" si="39"/>
        <v>-0.67107281971390809</v>
      </c>
      <c r="AJ65">
        <f t="shared" si="47"/>
        <v>-0.15520497059384364</v>
      </c>
      <c r="AK65">
        <f t="shared" si="59"/>
        <v>-0.10210293687197217</v>
      </c>
      <c r="AL65">
        <f t="shared" si="40"/>
        <v>-0.92838072717972386</v>
      </c>
      <c r="AN65">
        <f t="shared" si="48"/>
        <v>0</v>
      </c>
      <c r="AO65">
        <f t="shared" si="49"/>
        <v>0</v>
      </c>
      <c r="AP65">
        <f t="shared" si="50"/>
        <v>-1.3878508594034847E-7</v>
      </c>
      <c r="AQ65">
        <f t="shared" si="51"/>
        <v>-5.9586942673595903E-4</v>
      </c>
      <c r="AR65">
        <f t="shared" si="52"/>
        <v>-5.9600821182189941E-4</v>
      </c>
      <c r="AS65">
        <f t="shared" si="53"/>
        <v>-1.3784411210238453E-4</v>
      </c>
      <c r="AT65">
        <f t="shared" si="54"/>
        <v>-9.0681945444865105E-5</v>
      </c>
      <c r="AU65">
        <f t="shared" si="55"/>
        <v>-8.2453426936914898E-4</v>
      </c>
      <c r="AW65">
        <v>62</v>
      </c>
      <c r="AX65">
        <f>IF(Z65&gt;0, (R65*SUMPRODUCT(K65:$K$98, X65:$X$98)-K65*$AZ$3)/Z65, 0)</f>
        <v>-104263.02685481314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0.52569093300000003</v>
      </c>
      <c r="Q66" s="5">
        <f t="shared" si="60"/>
        <v>12.5</v>
      </c>
      <c r="R66">
        <f t="shared" si="41"/>
        <v>50000</v>
      </c>
      <c r="S66">
        <f t="shared" si="42"/>
        <v>-200579.15122910804</v>
      </c>
      <c r="U66">
        <f t="shared" si="57"/>
        <v>0.52569093300000003</v>
      </c>
      <c r="V66">
        <f t="shared" si="58"/>
        <v>0.01</v>
      </c>
      <c r="W66">
        <f t="shared" si="34"/>
        <v>1.2501156475214138E-5</v>
      </c>
      <c r="X66">
        <f t="shared" si="35"/>
        <v>6.5717446110343119E-6</v>
      </c>
      <c r="Y66">
        <f t="shared" si="36"/>
        <v>1.2501156475214137E-7</v>
      </c>
      <c r="Z66">
        <f t="shared" si="37"/>
        <v>5.8044002994276849E-6</v>
      </c>
      <c r="AB66">
        <f t="shared" si="38"/>
        <v>-1.3034084132914729</v>
      </c>
      <c r="AC66">
        <f t="shared" si="27"/>
        <v>-1.1642416854531856</v>
      </c>
      <c r="AE66">
        <f t="shared" si="43"/>
        <v>0</v>
      </c>
      <c r="AF66">
        <f t="shared" si="44"/>
        <v>0</v>
      </c>
      <c r="AG66">
        <f t="shared" si="45"/>
        <v>-7.2555003742846066E-5</v>
      </c>
      <c r="AH66">
        <f t="shared" si="46"/>
        <v>-0.32858723055171557</v>
      </c>
      <c r="AI66">
        <f t="shared" si="39"/>
        <v>-0.32865978555545844</v>
      </c>
      <c r="AJ66">
        <f t="shared" si="47"/>
        <v>-0.13916672783828732</v>
      </c>
      <c r="AK66">
        <f t="shared" si="59"/>
        <v>-9.1238588930403111E-2</v>
      </c>
      <c r="AL66">
        <f t="shared" si="40"/>
        <v>-0.55906510232414885</v>
      </c>
      <c r="AN66">
        <f t="shared" si="48"/>
        <v>0</v>
      </c>
      <c r="AO66">
        <f t="shared" si="49"/>
        <v>0</v>
      </c>
      <c r="AP66">
        <f t="shared" si="50"/>
        <v>-5.7534976577212519E-8</v>
      </c>
      <c r="AQ66">
        <f t="shared" si="51"/>
        <v>-2.6056450469452491E-4</v>
      </c>
      <c r="AR66">
        <f t="shared" si="52"/>
        <v>-2.6062203967110214E-4</v>
      </c>
      <c r="AS66">
        <f t="shared" si="53"/>
        <v>-1.1035702589006699E-4</v>
      </c>
      <c r="AT66">
        <f t="shared" si="54"/>
        <v>-7.2350765712230516E-5</v>
      </c>
      <c r="AU66">
        <f t="shared" si="55"/>
        <v>-4.4332983127339963E-4</v>
      </c>
      <c r="AW66">
        <v>63</v>
      </c>
      <c r="AX66">
        <f>IF(Z66&gt;0, (R66*SUMPRODUCT(K66:$K$98, X66:$X$98)-K66*$AZ$3)/Z66, 0)</f>
        <v>-200579.15122910804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1">$C$6</f>
        <v>50000</v>
      </c>
      <c r="S67">
        <f t="shared" ref="S67:S89" si="62">AX67</f>
        <v>-397736.27215504926</v>
      </c>
      <c r="U67">
        <f t="shared" si="57"/>
        <v>0.53963832300000003</v>
      </c>
      <c r="V67">
        <f t="shared" si="58"/>
        <v>0.01</v>
      </c>
      <c r="W67">
        <f t="shared" si="34"/>
        <v>5.8044002994276849E-6</v>
      </c>
      <c r="X67">
        <f t="shared" si="35"/>
        <v>3.132276843603854E-6</v>
      </c>
      <c r="Y67">
        <f t="shared" si="36"/>
        <v>5.8044002994276848E-8</v>
      </c>
      <c r="Z67">
        <f t="shared" si="37"/>
        <v>2.6140794528295541E-6</v>
      </c>
      <c r="AB67">
        <f t="shared" si="38"/>
        <v>-1.1642416854531856</v>
      </c>
      <c r="AC67">
        <f t="shared" si="27"/>
        <v>-1.0397142166855378</v>
      </c>
      <c r="AE67">
        <f t="shared" ref="AE67:AE89" si="63">$Z67*O67</f>
        <v>0</v>
      </c>
      <c r="AF67">
        <f t="shared" ref="AF67:AF89" si="64">-$Z67*P67</f>
        <v>0</v>
      </c>
      <c r="AG67">
        <f t="shared" ref="AG67:AG89" si="65">-$Z67*Q67</f>
        <v>-3.2675993160369423E-5</v>
      </c>
      <c r="AH67">
        <f t="shared" ref="AH67:AH89" si="66">-X67*R67</f>
        <v>-0.1566138421801927</v>
      </c>
      <c r="AI67">
        <f t="shared" si="39"/>
        <v>-0.15664651817335307</v>
      </c>
      <c r="AJ67">
        <f t="shared" ref="AJ67:AJ89" si="67">AB67-AC67</f>
        <v>-0.12452746876764786</v>
      </c>
      <c r="AK67">
        <f t="shared" si="59"/>
        <v>-8.1496917981722997E-2</v>
      </c>
      <c r="AL67">
        <f t="shared" si="40"/>
        <v>-0.36267090492272391</v>
      </c>
      <c r="AN67">
        <f t="shared" ref="AN67:AN89" si="68">AE67*$K67</f>
        <v>0</v>
      </c>
      <c r="AO67">
        <f t="shared" ref="AO67:AO89" si="69">AF67*$K67</f>
        <v>0</v>
      </c>
      <c r="AP67">
        <f t="shared" ref="AP67:AP89" si="70">AG67*$K67</f>
        <v>-2.3135311194168878E-8</v>
      </c>
      <c r="AQ67">
        <f t="shared" ref="AQ67:AQ89" si="71">AH67*$K67</f>
        <v>-1.1088599383561158E-4</v>
      </c>
      <c r="AR67">
        <f t="shared" ref="AR67:AR89" si="72">AI67*$K67</f>
        <v>-1.1090912914680575E-4</v>
      </c>
      <c r="AS67">
        <f t="shared" ref="AS67:AS89" si="73">AJ67*$K67</f>
        <v>-8.8168146199021531E-5</v>
      </c>
      <c r="AT67">
        <f t="shared" ref="AT67:AT89" si="74">AK67*$K67</f>
        <v>-5.7701583839219492E-5</v>
      </c>
      <c r="AU67">
        <f t="shared" ref="AU67:AU89" si="75">AL67*$K67</f>
        <v>-2.5677885918504677E-4</v>
      </c>
      <c r="AW67">
        <v>64</v>
      </c>
      <c r="AX67">
        <f>IF(Z67&gt;0, (R67*SUMPRODUCT(K67:$K$98, X67:$X$98)-K67*$AZ$3)/Z67, 0)</f>
        <v>-397736.27215504926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0.55384314300000004</v>
      </c>
      <c r="Q68" s="5">
        <f t="shared" si="60"/>
        <v>12.5</v>
      </c>
      <c r="R68">
        <f t="shared" si="61"/>
        <v>50000</v>
      </c>
      <c r="S68">
        <f t="shared" si="62"/>
        <v>-814286.09589826188</v>
      </c>
      <c r="U68">
        <f t="shared" ref="U68:U89" si="77">M68</f>
        <v>0.55384314300000004</v>
      </c>
      <c r="V68">
        <f t="shared" ref="V68:V89" si="78">$C$10</f>
        <v>0.01</v>
      </c>
      <c r="W68">
        <f t="shared" si="34"/>
        <v>2.6140794528295541E-6</v>
      </c>
      <c r="X68">
        <f t="shared" si="35"/>
        <v>1.4477899802068406E-6</v>
      </c>
      <c r="Y68">
        <f t="shared" si="36"/>
        <v>2.6140794528295541E-8</v>
      </c>
      <c r="Z68">
        <f t="shared" si="37"/>
        <v>1.140148678094418E-6</v>
      </c>
      <c r="AB68">
        <f t="shared" si="38"/>
        <v>-1.0397142166855378</v>
      </c>
      <c r="AC68">
        <f t="shared" ref="AC68:AC89" si="79">S68*Z68</f>
        <v>-0.92840721582906771</v>
      </c>
      <c r="AE68">
        <f t="shared" si="63"/>
        <v>0</v>
      </c>
      <c r="AF68">
        <f t="shared" si="64"/>
        <v>0</v>
      </c>
      <c r="AG68">
        <f t="shared" si="65"/>
        <v>-1.4251858476180225E-5</v>
      </c>
      <c r="AH68">
        <f t="shared" si="66"/>
        <v>-7.2389499010342029E-2</v>
      </c>
      <c r="AI68">
        <f t="shared" si="39"/>
        <v>-7.2403750868818215E-2</v>
      </c>
      <c r="AJ68">
        <f t="shared" si="67"/>
        <v>-0.11130700085647005</v>
      </c>
      <c r="AK68">
        <f t="shared" ref="AK68:AK89" si="80">G68*SUM(AB68:AB68, AE68:AF68)</f>
        <v>-7.2779995167987652E-2</v>
      </c>
      <c r="AL68">
        <f t="shared" si="40"/>
        <v>-0.25649074689327594</v>
      </c>
      <c r="AN68">
        <f t="shared" si="68"/>
        <v>0</v>
      </c>
      <c r="AO68">
        <f t="shared" si="69"/>
        <v>0</v>
      </c>
      <c r="AP68">
        <f t="shared" si="70"/>
        <v>-9.0094862644335838E-9</v>
      </c>
      <c r="AQ68">
        <f t="shared" si="71"/>
        <v>-4.5761905235934204E-5</v>
      </c>
      <c r="AR68">
        <f t="shared" si="72"/>
        <v>-4.5770914722198638E-5</v>
      </c>
      <c r="AS68">
        <f t="shared" si="73"/>
        <v>-7.0364078974522566E-5</v>
      </c>
      <c r="AT68">
        <f t="shared" si="74"/>
        <v>-4.6008762147578559E-5</v>
      </c>
      <c r="AU68">
        <f t="shared" si="75"/>
        <v>-1.6214375584429978E-4</v>
      </c>
      <c r="AW68">
        <v>65</v>
      </c>
      <c r="AX68">
        <f>IF(Z68&gt;0, (R68*SUMPRODUCT(K68:$K$98, X68:$X$98)-K68*$AZ$3)/Z68, 0)</f>
        <v>-814286.09589826188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0.568687897</v>
      </c>
      <c r="Q69" s="5">
        <f t="shared" ref="Q69:Q89" si="81">$C$8</f>
        <v>12.5</v>
      </c>
      <c r="R69">
        <f t="shared" si="61"/>
        <v>50000</v>
      </c>
      <c r="S69">
        <f t="shared" si="62"/>
        <v>-1725737.8183599012</v>
      </c>
      <c r="U69">
        <f t="shared" si="77"/>
        <v>0.568687897</v>
      </c>
      <c r="V69">
        <f t="shared" si="78"/>
        <v>0.01</v>
      </c>
      <c r="W69">
        <f t="shared" si="34"/>
        <v>1.140148678094418E-6</v>
      </c>
      <c r="X69">
        <f t="shared" si="35"/>
        <v>6.4838875401284449E-7</v>
      </c>
      <c r="Y69">
        <f t="shared" si="36"/>
        <v>1.1401486780944181E-8</v>
      </c>
      <c r="Z69">
        <f t="shared" si="37"/>
        <v>4.8035843730062935E-7</v>
      </c>
      <c r="AB69">
        <f t="shared" si="38"/>
        <v>-0.92840721582906771</v>
      </c>
      <c r="AC69">
        <f t="shared" si="79"/>
        <v>-0.82897272161795943</v>
      </c>
      <c r="AE69">
        <f t="shared" si="63"/>
        <v>0</v>
      </c>
      <c r="AF69">
        <f t="shared" si="64"/>
        <v>0</v>
      </c>
      <c r="AG69">
        <f t="shared" si="65"/>
        <v>-6.0044804662578664E-6</v>
      </c>
      <c r="AH69">
        <f t="shared" si="66"/>
        <v>-3.2419437700642227E-2</v>
      </c>
      <c r="AI69">
        <f t="shared" si="39"/>
        <v>-3.2425442181108488E-2</v>
      </c>
      <c r="AJ69">
        <f t="shared" si="67"/>
        <v>-9.9434494211108282E-2</v>
      </c>
      <c r="AK69">
        <f t="shared" si="80"/>
        <v>-6.498850510803475E-2</v>
      </c>
      <c r="AL69">
        <f t="shared" si="40"/>
        <v>-0.19684844150025152</v>
      </c>
      <c r="AN69">
        <f t="shared" si="68"/>
        <v>0</v>
      </c>
      <c r="AO69">
        <f t="shared" si="69"/>
        <v>0</v>
      </c>
      <c r="AP69">
        <f t="shared" si="70"/>
        <v>-3.3891121473376141E-9</v>
      </c>
      <c r="AQ69">
        <f t="shared" si="71"/>
        <v>-1.8298520702754003E-5</v>
      </c>
      <c r="AR69">
        <f t="shared" si="72"/>
        <v>-1.8301909814901342E-5</v>
      </c>
      <c r="AS69">
        <f t="shared" si="73"/>
        <v>-5.612386518516926E-5</v>
      </c>
      <c r="AT69">
        <f t="shared" si="74"/>
        <v>-3.6681496981573201E-5</v>
      </c>
      <c r="AU69">
        <f t="shared" si="75"/>
        <v>-1.111072719816438E-4</v>
      </c>
      <c r="AW69">
        <v>66</v>
      </c>
      <c r="AX69">
        <f>IF(Z69&gt;0, (R69*SUMPRODUCT(K69:$K$98, X69:$X$98)-K69*$AZ$3)/Z69, 0)</f>
        <v>-1725737.8183599012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88" si="82">K69*J70</f>
        <v>5.0395583859400386E-4</v>
      </c>
      <c r="L70" s="2">
        <v>67</v>
      </c>
      <c r="M70" s="8">
        <v>0.58363282999999999</v>
      </c>
      <c r="Q70" s="5">
        <f t="shared" si="81"/>
        <v>12.5</v>
      </c>
      <c r="R70">
        <f t="shared" si="61"/>
        <v>50000</v>
      </c>
      <c r="S70">
        <f t="shared" si="62"/>
        <v>-3791814.3605471323</v>
      </c>
      <c r="U70">
        <f t="shared" si="77"/>
        <v>0.58363282999999999</v>
      </c>
      <c r="V70">
        <f t="shared" si="78"/>
        <v>0.01</v>
      </c>
      <c r="W70">
        <f t="shared" ref="W70:W89" si="83">Z69</f>
        <v>4.8035843730062935E-7</v>
      </c>
      <c r="X70">
        <f t="shared" ref="X70:X89" si="84">U70*W70</f>
        <v>2.8035295417614385E-7</v>
      </c>
      <c r="Y70">
        <f t="shared" ref="Y70:Y89" si="85">V70*W70</f>
        <v>4.8035843730062935E-9</v>
      </c>
      <c r="Z70">
        <f t="shared" ref="Z70:Z89" si="86">MAX(0, W70-X70-Y70)</f>
        <v>1.9520189875147919E-7</v>
      </c>
      <c r="AB70">
        <f t="shared" ref="AB70:AB89" si="87">AC69</f>
        <v>-0.82897272161795943</v>
      </c>
      <c r="AC70">
        <f t="shared" si="79"/>
        <v>-0.74016936289192614</v>
      </c>
      <c r="AE70">
        <f t="shared" si="63"/>
        <v>0</v>
      </c>
      <c r="AF70">
        <f t="shared" si="64"/>
        <v>0</v>
      </c>
      <c r="AG70">
        <f t="shared" si="65"/>
        <v>-2.4400237343934898E-6</v>
      </c>
      <c r="AH70">
        <f t="shared" si="66"/>
        <v>-1.4017647708807193E-2</v>
      </c>
      <c r="AI70">
        <f t="shared" ref="AI70:AI89" si="88">SUM(AE70:AH70)</f>
        <v>-1.4020087732541587E-2</v>
      </c>
      <c r="AJ70">
        <f t="shared" si="67"/>
        <v>-8.8803358726033288E-2</v>
      </c>
      <c r="AK70">
        <f t="shared" si="80"/>
        <v>-5.8028090513257163E-2</v>
      </c>
      <c r="AL70">
        <f t="shared" ref="AL70:AL89" si="89">SUM(AI70:AK70)</f>
        <v>-0.16085153697183202</v>
      </c>
      <c r="AN70">
        <f t="shared" si="68"/>
        <v>0</v>
      </c>
      <c r="AO70">
        <f t="shared" si="69"/>
        <v>0</v>
      </c>
      <c r="AP70">
        <f t="shared" si="70"/>
        <v>-1.2296642072555442E-9</v>
      </c>
      <c r="AQ70">
        <f t="shared" si="71"/>
        <v>-7.0642754062072455E-6</v>
      </c>
      <c r="AR70">
        <f t="shared" si="72"/>
        <v>-7.0655050704145018E-6</v>
      </c>
      <c r="AS70">
        <f t="shared" si="73"/>
        <v>-4.4752971116742259E-5</v>
      </c>
      <c r="AT70">
        <f t="shared" si="74"/>
        <v>-2.9243595016617274E-5</v>
      </c>
      <c r="AU70">
        <f t="shared" si="75"/>
        <v>-8.1062071203774028E-5</v>
      </c>
      <c r="AW70">
        <v>67</v>
      </c>
      <c r="AX70">
        <f>IF(Z70&gt;0, (R70*SUMPRODUCT(K70:$K$98, X70:$X$98)-K70*$AZ$3)/Z70, 0)</f>
        <v>-3791814.3605471323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0.59833308299999999</v>
      </c>
      <c r="Q71" s="5">
        <f t="shared" si="81"/>
        <v>12.5</v>
      </c>
      <c r="R71">
        <f t="shared" si="61"/>
        <v>50000</v>
      </c>
      <c r="S71">
        <f t="shared" si="62"/>
        <v>-8644025.0081648137</v>
      </c>
      <c r="U71">
        <f t="shared" si="77"/>
        <v>0.59833308299999999</v>
      </c>
      <c r="V71">
        <f t="shared" si="78"/>
        <v>0.01</v>
      </c>
      <c r="W71">
        <f t="shared" si="83"/>
        <v>1.9520189875147919E-7</v>
      </c>
      <c r="X71">
        <f t="shared" si="84"/>
        <v>1.1679575388742639E-7</v>
      </c>
      <c r="Y71">
        <f t="shared" si="85"/>
        <v>1.952018987514792E-9</v>
      </c>
      <c r="Z71">
        <f t="shared" si="86"/>
        <v>7.6454125876538011E-8</v>
      </c>
      <c r="AB71">
        <f t="shared" si="87"/>
        <v>-0.74016936289192614</v>
      </c>
      <c r="AC71">
        <f t="shared" si="79"/>
        <v>-0.66087137605417523</v>
      </c>
      <c r="AE71">
        <f t="shared" si="63"/>
        <v>0</v>
      </c>
      <c r="AF71">
        <f t="shared" si="64"/>
        <v>0</v>
      </c>
      <c r="AG71">
        <f t="shared" si="65"/>
        <v>-9.5567657345672509E-7</v>
      </c>
      <c r="AH71">
        <f t="shared" si="66"/>
        <v>-5.8397876943713191E-3</v>
      </c>
      <c r="AI71">
        <f t="shared" si="88"/>
        <v>-5.8407433709447756E-3</v>
      </c>
      <c r="AJ71">
        <f t="shared" si="67"/>
        <v>-7.9297986837750911E-2</v>
      </c>
      <c r="AK71">
        <f t="shared" si="80"/>
        <v>-5.1811855402434832E-2</v>
      </c>
      <c r="AL71">
        <f t="shared" si="89"/>
        <v>-0.13695058561113052</v>
      </c>
      <c r="AN71">
        <f t="shared" si="68"/>
        <v>0</v>
      </c>
      <c r="AO71">
        <f t="shared" si="69"/>
        <v>0</v>
      </c>
      <c r="AP71">
        <f t="shared" si="70"/>
        <v>-4.3001677589377494E-10</v>
      </c>
      <c r="AQ71">
        <f t="shared" si="71"/>
        <v>-2.6276742006498588E-6</v>
      </c>
      <c r="AR71">
        <f t="shared" si="72"/>
        <v>-2.6281042174257525E-6</v>
      </c>
      <c r="AS71">
        <f t="shared" si="73"/>
        <v>-3.5680967371102708E-5</v>
      </c>
      <c r="AT71">
        <f t="shared" si="74"/>
        <v>-2.3313291998611886E-5</v>
      </c>
      <c r="AU71">
        <f t="shared" si="75"/>
        <v>-6.1622363587140349E-5</v>
      </c>
      <c r="AW71">
        <v>68</v>
      </c>
      <c r="AX71">
        <f>IF(Z71&gt;0, (R71*SUMPRODUCT(K71:$K$98, X71:$X$98)-K71*$AZ$3)/Z71, 0)</f>
        <v>-8644025.0081648137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0.61338487399999997</v>
      </c>
      <c r="Q72" s="5">
        <f t="shared" si="81"/>
        <v>12.5</v>
      </c>
      <c r="R72">
        <f t="shared" si="61"/>
        <v>50000</v>
      </c>
      <c r="S72">
        <f t="shared" si="62"/>
        <v>-20492825.785631031</v>
      </c>
      <c r="U72">
        <f t="shared" si="77"/>
        <v>0.61338487399999997</v>
      </c>
      <c r="V72">
        <f t="shared" si="78"/>
        <v>0.01</v>
      </c>
      <c r="W72">
        <f t="shared" si="83"/>
        <v>7.6454125876538011E-8</v>
      </c>
      <c r="X72">
        <f t="shared" si="84"/>
        <v>4.6895804367560407E-8</v>
      </c>
      <c r="Y72">
        <f t="shared" si="85"/>
        <v>7.6454125876538016E-10</v>
      </c>
      <c r="Z72">
        <f t="shared" si="86"/>
        <v>2.8793780250212225E-8</v>
      </c>
      <c r="AB72">
        <f t="shared" si="87"/>
        <v>-0.66087137605417523</v>
      </c>
      <c r="AC72">
        <f t="shared" si="79"/>
        <v>-0.59006592237734257</v>
      </c>
      <c r="AE72">
        <f t="shared" si="63"/>
        <v>0</v>
      </c>
      <c r="AF72">
        <f t="shared" si="64"/>
        <v>0</v>
      </c>
      <c r="AG72">
        <f t="shared" si="65"/>
        <v>-3.5992225312765282E-7</v>
      </c>
      <c r="AH72">
        <f t="shared" si="66"/>
        <v>-2.3447902183780203E-3</v>
      </c>
      <c r="AI72">
        <f t="shared" si="88"/>
        <v>-2.3451501406311481E-3</v>
      </c>
      <c r="AJ72">
        <f t="shared" si="67"/>
        <v>-7.0805453676832664E-2</v>
      </c>
      <c r="AK72">
        <f t="shared" si="80"/>
        <v>-4.6260996323792269E-2</v>
      </c>
      <c r="AL72">
        <f t="shared" si="89"/>
        <v>-0.11941160014125608</v>
      </c>
      <c r="AN72">
        <f t="shared" si="68"/>
        <v>0</v>
      </c>
      <c r="AO72">
        <f t="shared" si="69"/>
        <v>0</v>
      </c>
      <c r="AP72">
        <f t="shared" si="70"/>
        <v>-1.445989484244177E-10</v>
      </c>
      <c r="AQ72">
        <f t="shared" si="71"/>
        <v>-9.4202066392674778E-7</v>
      </c>
      <c r="AR72">
        <f t="shared" si="72"/>
        <v>-9.4216526287517227E-7</v>
      </c>
      <c r="AS72">
        <f t="shared" si="73"/>
        <v>-2.8446127060536583E-5</v>
      </c>
      <c r="AT72">
        <f t="shared" si="74"/>
        <v>-1.8585378823780978E-5</v>
      </c>
      <c r="AU72">
        <f t="shared" si="75"/>
        <v>-4.7973671147192735E-5</v>
      </c>
      <c r="AW72">
        <v>69</v>
      </c>
      <c r="AX72">
        <f>IF(Z72&gt;0, (R72*SUMPRODUCT(K72:$K$98, X72:$X$98)-K72*$AZ$3)/Z72, 0)</f>
        <v>-20492825.785631031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0.62870016699999998</v>
      </c>
      <c r="Q73" s="5">
        <f t="shared" si="81"/>
        <v>12.5</v>
      </c>
      <c r="R73">
        <f t="shared" si="61"/>
        <v>50000</v>
      </c>
      <c r="S73">
        <f t="shared" si="62"/>
        <v>-50642684.088990934</v>
      </c>
      <c r="U73">
        <f t="shared" si="77"/>
        <v>0.62870016699999998</v>
      </c>
      <c r="V73">
        <f t="shared" si="78"/>
        <v>0.01</v>
      </c>
      <c r="W73">
        <f t="shared" si="83"/>
        <v>2.8793780250212225E-8</v>
      </c>
      <c r="X73">
        <f t="shared" si="84"/>
        <v>1.8102654451869726E-8</v>
      </c>
      <c r="Y73">
        <f t="shared" si="85"/>
        <v>2.8793780250212226E-10</v>
      </c>
      <c r="Z73">
        <f t="shared" si="86"/>
        <v>1.0403187995840376E-8</v>
      </c>
      <c r="AB73">
        <f t="shared" si="87"/>
        <v>-0.59006592237734257</v>
      </c>
      <c r="AC73">
        <f t="shared" si="79"/>
        <v>-0.52684536319172692</v>
      </c>
      <c r="AE73">
        <f t="shared" si="63"/>
        <v>0</v>
      </c>
      <c r="AF73">
        <f t="shared" si="64"/>
        <v>0</v>
      </c>
      <c r="AG73">
        <f t="shared" si="65"/>
        <v>-1.300398499480047E-7</v>
      </c>
      <c r="AH73">
        <f t="shared" si="66"/>
        <v>-9.0513272259348625E-4</v>
      </c>
      <c r="AI73">
        <f t="shared" si="88"/>
        <v>-9.0526276244343423E-4</v>
      </c>
      <c r="AJ73">
        <f t="shared" si="67"/>
        <v>-6.3220559185615643E-2</v>
      </c>
      <c r="AK73">
        <f t="shared" si="80"/>
        <v>-4.1304614566413982E-2</v>
      </c>
      <c r="AL73">
        <f t="shared" si="89"/>
        <v>-0.10543043651447306</v>
      </c>
      <c r="AN73">
        <f t="shared" si="68"/>
        <v>0</v>
      </c>
      <c r="AO73">
        <f t="shared" si="69"/>
        <v>0</v>
      </c>
      <c r="AP73">
        <f t="shared" si="70"/>
        <v>-4.6646049926533685E-11</v>
      </c>
      <c r="AQ73">
        <f t="shared" si="71"/>
        <v>-3.2467636793734203E-7</v>
      </c>
      <c r="AR73">
        <f t="shared" si="72"/>
        <v>-3.2472301398726855E-7</v>
      </c>
      <c r="AS73">
        <f t="shared" si="73"/>
        <v>-2.2677581997631749E-5</v>
      </c>
      <c r="AT73">
        <f t="shared" si="74"/>
        <v>-1.4816205294235191E-5</v>
      </c>
      <c r="AU73">
        <f t="shared" si="75"/>
        <v>-3.781851030585421E-5</v>
      </c>
      <c r="AW73">
        <v>70</v>
      </c>
      <c r="AX73">
        <f>IF(Z73&gt;0, (R73*SUMPRODUCT(K73:$K$98, X73:$X$98)-K73*$AZ$3)/Z73, 0)</f>
        <v>-50642684.088990934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0.64417999699999995</v>
      </c>
      <c r="Q74" s="5">
        <f t="shared" si="81"/>
        <v>12.5</v>
      </c>
      <c r="R74">
        <f t="shared" si="61"/>
        <v>50000</v>
      </c>
      <c r="S74">
        <f t="shared" si="62"/>
        <v>-130752148.78790888</v>
      </c>
      <c r="U74">
        <f t="shared" si="77"/>
        <v>0.64417999699999995</v>
      </c>
      <c r="V74">
        <f t="shared" si="78"/>
        <v>0.01</v>
      </c>
      <c r="W74">
        <f t="shared" si="83"/>
        <v>1.0403187995840376E-8</v>
      </c>
      <c r="X74">
        <f t="shared" si="84"/>
        <v>6.7015256119508891E-9</v>
      </c>
      <c r="Y74">
        <f t="shared" si="85"/>
        <v>1.0403187995840376E-10</v>
      </c>
      <c r="Z74">
        <f t="shared" si="86"/>
        <v>3.5976305039310831E-9</v>
      </c>
      <c r="AB74">
        <f t="shared" si="87"/>
        <v>-0.52684536319172692</v>
      </c>
      <c r="AC74">
        <f t="shared" si="79"/>
        <v>-0.47039791893391658</v>
      </c>
      <c r="AE74">
        <f t="shared" si="63"/>
        <v>0</v>
      </c>
      <c r="AF74">
        <f t="shared" si="64"/>
        <v>0</v>
      </c>
      <c r="AG74">
        <f t="shared" si="65"/>
        <v>-4.4970381299138537E-8</v>
      </c>
      <c r="AH74">
        <f t="shared" si="66"/>
        <v>-3.3507628059754446E-4</v>
      </c>
      <c r="AI74">
        <f t="shared" si="88"/>
        <v>-3.3512125097884358E-4</v>
      </c>
      <c r="AJ74">
        <f t="shared" si="67"/>
        <v>-5.6447444257810342E-2</v>
      </c>
      <c r="AK74">
        <f t="shared" si="80"/>
        <v>-3.6879175423420889E-2</v>
      </c>
      <c r="AL74">
        <f t="shared" si="89"/>
        <v>-9.366174093221008E-2</v>
      </c>
      <c r="AN74">
        <f t="shared" si="68"/>
        <v>0</v>
      </c>
      <c r="AO74">
        <f t="shared" si="69"/>
        <v>0</v>
      </c>
      <c r="AP74">
        <f t="shared" si="70"/>
        <v>-1.440280100493931E-11</v>
      </c>
      <c r="AQ74">
        <f t="shared" si="71"/>
        <v>-1.0731590107762969E-7</v>
      </c>
      <c r="AR74">
        <f t="shared" si="72"/>
        <v>-1.0733030387863463E-7</v>
      </c>
      <c r="AS74">
        <f t="shared" si="73"/>
        <v>-1.8078594919501393E-5</v>
      </c>
      <c r="AT74">
        <f t="shared" si="74"/>
        <v>-1.1811405852143721E-5</v>
      </c>
      <c r="AU74">
        <f t="shared" si="75"/>
        <v>-2.9997331075523751E-5</v>
      </c>
      <c r="AW74">
        <v>71</v>
      </c>
      <c r="AX74">
        <f>IF(Z74&gt;0, (R74*SUMPRODUCT(K74:$K$98, X74:$X$98)-K74*$AZ$3)/Z74, 0)</f>
        <v>-130752148.78790888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0.65972661300000002</v>
      </c>
      <c r="Q75" s="5">
        <f t="shared" si="81"/>
        <v>12.5</v>
      </c>
      <c r="R75">
        <f t="shared" si="61"/>
        <v>50000</v>
      </c>
      <c r="S75">
        <f t="shared" si="62"/>
        <v>-353473878.86043346</v>
      </c>
      <c r="U75">
        <f t="shared" si="77"/>
        <v>0.65972661300000002</v>
      </c>
      <c r="V75">
        <f t="shared" si="78"/>
        <v>0.01</v>
      </c>
      <c r="W75">
        <f t="shared" si="83"/>
        <v>3.5976305039310831E-9</v>
      </c>
      <c r="X75">
        <f t="shared" si="84"/>
        <v>2.3734525871839369E-9</v>
      </c>
      <c r="Y75">
        <f t="shared" si="85"/>
        <v>3.5976305039310829E-11</v>
      </c>
      <c r="Z75">
        <f t="shared" si="86"/>
        <v>1.1882016117078354E-9</v>
      </c>
      <c r="AB75">
        <f t="shared" si="87"/>
        <v>-0.47039791893391658</v>
      </c>
      <c r="AC75">
        <f t="shared" si="79"/>
        <v>-0.4199982325585872</v>
      </c>
      <c r="AE75">
        <f t="shared" si="63"/>
        <v>0</v>
      </c>
      <c r="AF75">
        <f t="shared" si="64"/>
        <v>0</v>
      </c>
      <c r="AG75">
        <f t="shared" si="65"/>
        <v>-1.4852520146347942E-8</v>
      </c>
      <c r="AH75">
        <f t="shared" si="66"/>
        <v>-1.1867262935919684E-4</v>
      </c>
      <c r="AI75">
        <f t="shared" si="88"/>
        <v>-1.1868748187934319E-4</v>
      </c>
      <c r="AJ75">
        <f t="shared" si="67"/>
        <v>-5.0399686375329378E-2</v>
      </c>
      <c r="AK75">
        <f t="shared" si="80"/>
        <v>-3.2927854325374165E-2</v>
      </c>
      <c r="AL75">
        <f t="shared" si="89"/>
        <v>-8.3446228182582877E-2</v>
      </c>
      <c r="AN75">
        <f t="shared" si="68"/>
        <v>0</v>
      </c>
      <c r="AO75">
        <f t="shared" si="69"/>
        <v>0</v>
      </c>
      <c r="AP75">
        <f t="shared" si="70"/>
        <v>-4.2471980983824189E-12</v>
      </c>
      <c r="AQ75">
        <f t="shared" si="71"/>
        <v>-3.3935396873934316E-8</v>
      </c>
      <c r="AR75">
        <f t="shared" si="72"/>
        <v>-3.3939644072032698E-8</v>
      </c>
      <c r="AS75">
        <f t="shared" si="73"/>
        <v>-1.441219739297936E-5</v>
      </c>
      <c r="AT75">
        <f t="shared" si="74"/>
        <v>-9.4159858998023426E-6</v>
      </c>
      <c r="AU75">
        <f t="shared" si="75"/>
        <v>-2.386212293685373E-5</v>
      </c>
      <c r="AW75">
        <v>72</v>
      </c>
      <c r="AX75">
        <f>IF(Z75&gt;0, (R75*SUMPRODUCT(K75:$K$98, X75:$X$98)-K75*$AZ$3)/Z75, 0)</f>
        <v>-353473878.86043346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0.67535580100000003</v>
      </c>
      <c r="Q76" s="5">
        <f t="shared" si="81"/>
        <v>12.5</v>
      </c>
      <c r="R76">
        <f t="shared" si="61"/>
        <v>50000</v>
      </c>
      <c r="S76">
        <f t="shared" si="62"/>
        <v>-1003043128.6222628</v>
      </c>
      <c r="U76">
        <f t="shared" si="77"/>
        <v>0.67535580100000003</v>
      </c>
      <c r="V76">
        <f t="shared" si="78"/>
        <v>0.01</v>
      </c>
      <c r="W76">
        <f t="shared" si="83"/>
        <v>1.1882016117078354E-9</v>
      </c>
      <c r="X76">
        <f t="shared" si="84"/>
        <v>8.0245885122443615E-10</v>
      </c>
      <c r="Y76">
        <f t="shared" si="85"/>
        <v>1.1882016117078355E-11</v>
      </c>
      <c r="Z76">
        <f t="shared" si="86"/>
        <v>3.7386074436632087E-10</v>
      </c>
      <c r="AB76">
        <f t="shared" si="87"/>
        <v>-0.4199982325585872</v>
      </c>
      <c r="AC76">
        <f t="shared" si="79"/>
        <v>-0.3749984506982425</v>
      </c>
      <c r="AE76">
        <f t="shared" si="63"/>
        <v>0</v>
      </c>
      <c r="AF76">
        <f t="shared" si="64"/>
        <v>0</v>
      </c>
      <c r="AG76">
        <f t="shared" si="65"/>
        <v>-4.6732593045790111E-9</v>
      </c>
      <c r="AH76">
        <f t="shared" si="66"/>
        <v>-4.0122942561221808E-5</v>
      </c>
      <c r="AI76">
        <f t="shared" si="88"/>
        <v>-4.0127615820526386E-5</v>
      </c>
      <c r="AJ76">
        <f t="shared" si="67"/>
        <v>-4.4999781860344701E-2</v>
      </c>
      <c r="AK76">
        <f t="shared" si="80"/>
        <v>-2.9399876279101109E-2</v>
      </c>
      <c r="AL76">
        <f t="shared" si="89"/>
        <v>-7.443978575526633E-2</v>
      </c>
      <c r="AN76">
        <f t="shared" si="68"/>
        <v>0</v>
      </c>
      <c r="AO76">
        <f t="shared" si="69"/>
        <v>0</v>
      </c>
      <c r="AP76">
        <f t="shared" si="70"/>
        <v>-1.1931752175534457E-12</v>
      </c>
      <c r="AQ76">
        <f t="shared" si="71"/>
        <v>-1.0244178120495482E-8</v>
      </c>
      <c r="AR76">
        <f t="shared" si="72"/>
        <v>-1.0245371295713035E-8</v>
      </c>
      <c r="AS76">
        <f t="shared" si="73"/>
        <v>-1.1489331323529301E-5</v>
      </c>
      <c r="AT76">
        <f t="shared" si="74"/>
        <v>-7.5063679306194523E-6</v>
      </c>
      <c r="AU76">
        <f t="shared" si="75"/>
        <v>-1.9005944625444464E-5</v>
      </c>
      <c r="AW76">
        <v>73</v>
      </c>
      <c r="AX76">
        <f>IF(Z76&gt;0, (R76*SUMPRODUCT(K76:$K$98, X76:$X$98)-K76*$AZ$3)/Z76, 0)</f>
        <v>-1003043128.6222628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0.69109609699999996</v>
      </c>
      <c r="Q77" s="5">
        <f t="shared" si="81"/>
        <v>12.5</v>
      </c>
      <c r="R77">
        <f t="shared" si="61"/>
        <v>50000</v>
      </c>
      <c r="S77">
        <f t="shared" si="62"/>
        <v>-2996194550.5165181</v>
      </c>
      <c r="U77">
        <f t="shared" si="77"/>
        <v>0.69109609699999996</v>
      </c>
      <c r="V77">
        <f t="shared" si="78"/>
        <v>0.01</v>
      </c>
      <c r="W77">
        <f t="shared" si="83"/>
        <v>3.7386074436632087E-10</v>
      </c>
      <c r="X77">
        <f t="shared" si="84"/>
        <v>2.5837370125307905E-10</v>
      </c>
      <c r="Y77">
        <f t="shared" si="85"/>
        <v>3.7386074436632089E-12</v>
      </c>
      <c r="Z77">
        <f t="shared" si="86"/>
        <v>1.117484356695786E-10</v>
      </c>
      <c r="AB77">
        <f t="shared" si="87"/>
        <v>-0.3749984506982425</v>
      </c>
      <c r="AC77">
        <f t="shared" si="79"/>
        <v>-0.33482005398193709</v>
      </c>
      <c r="AE77">
        <f t="shared" si="63"/>
        <v>0</v>
      </c>
      <c r="AF77">
        <f t="shared" si="64"/>
        <v>0</v>
      </c>
      <c r="AG77">
        <f t="shared" si="65"/>
        <v>-1.3968554458697324E-9</v>
      </c>
      <c r="AH77">
        <f t="shared" si="66"/>
        <v>-1.2918685062653953E-5</v>
      </c>
      <c r="AI77">
        <f t="shared" si="88"/>
        <v>-1.2920081918099823E-5</v>
      </c>
      <c r="AJ77">
        <f t="shared" si="67"/>
        <v>-4.0178396716305409E-2</v>
      </c>
      <c r="AK77">
        <f t="shared" si="80"/>
        <v>-2.6249891548876976E-2</v>
      </c>
      <c r="AL77">
        <f t="shared" si="89"/>
        <v>-6.6441208347100489E-2</v>
      </c>
      <c r="AN77">
        <f t="shared" si="68"/>
        <v>0</v>
      </c>
      <c r="AO77">
        <f t="shared" si="69"/>
        <v>0</v>
      </c>
      <c r="AP77">
        <f t="shared" si="70"/>
        <v>-3.1843279418714202E-13</v>
      </c>
      <c r="AQ77">
        <f t="shared" si="71"/>
        <v>-2.9449954853153999E-9</v>
      </c>
      <c r="AR77">
        <f t="shared" si="72"/>
        <v>-2.9453139181095872E-9</v>
      </c>
      <c r="AS77">
        <f t="shared" si="73"/>
        <v>-9.1592291601559E-6</v>
      </c>
      <c r="AT77">
        <f t="shared" si="74"/>
        <v>-5.9840310160467864E-6</v>
      </c>
      <c r="AU77">
        <f t="shared" si="75"/>
        <v>-1.5146205490120796E-5</v>
      </c>
      <c r="AW77">
        <v>74</v>
      </c>
      <c r="AX77">
        <f>IF(Z77&gt;0, (R77*SUMPRODUCT(K77:$K$98, X77:$X$98)-K77*$AZ$3)/Z77, 0)</f>
        <v>-2996194550.5165181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0.70685825099999999</v>
      </c>
      <c r="Q78" s="5">
        <f t="shared" si="81"/>
        <v>12.5</v>
      </c>
      <c r="R78">
        <f t="shared" si="61"/>
        <v>50000</v>
      </c>
      <c r="S78">
        <f t="shared" si="62"/>
        <v>-9448178298.5517578</v>
      </c>
      <c r="U78">
        <f t="shared" si="77"/>
        <v>0.70685825099999999</v>
      </c>
      <c r="V78">
        <f t="shared" si="78"/>
        <v>0.01</v>
      </c>
      <c r="W78">
        <f t="shared" si="83"/>
        <v>1.117484356695786E-10</v>
      </c>
      <c r="X78">
        <f t="shared" si="84"/>
        <v>7.8990303789384343E-11</v>
      </c>
      <c r="Y78">
        <f t="shared" si="85"/>
        <v>1.117484356695786E-12</v>
      </c>
      <c r="Z78">
        <f t="shared" si="86"/>
        <v>3.1640647523498472E-11</v>
      </c>
      <c r="AB78">
        <f t="shared" si="87"/>
        <v>-0.33482005398193709</v>
      </c>
      <c r="AC78">
        <f t="shared" si="79"/>
        <v>-0.29894647928364365</v>
      </c>
      <c r="AE78">
        <f t="shared" si="63"/>
        <v>0</v>
      </c>
      <c r="AF78">
        <f t="shared" si="64"/>
        <v>0</v>
      </c>
      <c r="AG78">
        <f t="shared" si="65"/>
        <v>-3.9550809404373088E-10</v>
      </c>
      <c r="AH78">
        <f t="shared" si="66"/>
        <v>-3.9495151894692173E-6</v>
      </c>
      <c r="AI78">
        <f t="shared" si="88"/>
        <v>-3.9499106975632611E-6</v>
      </c>
      <c r="AJ78">
        <f t="shared" si="67"/>
        <v>-3.5873574698293442E-2</v>
      </c>
      <c r="AK78">
        <f t="shared" si="80"/>
        <v>-2.3437403778735599E-2</v>
      </c>
      <c r="AL78">
        <f t="shared" si="89"/>
        <v>-5.9314928387726604E-2</v>
      </c>
      <c r="AN78">
        <f t="shared" si="68"/>
        <v>0</v>
      </c>
      <c r="AO78">
        <f t="shared" si="69"/>
        <v>0</v>
      </c>
      <c r="AP78">
        <f t="shared" si="70"/>
        <v>-8.0501444897414669E-14</v>
      </c>
      <c r="AQ78">
        <f t="shared" si="71"/>
        <v>-8.0388159985773642E-10</v>
      </c>
      <c r="AR78">
        <f t="shared" si="72"/>
        <v>-8.0396210130263382E-10</v>
      </c>
      <c r="AS78">
        <f t="shared" si="73"/>
        <v>-7.3016826718308566E-6</v>
      </c>
      <c r="AT78">
        <f t="shared" si="74"/>
        <v>-4.770433013246315E-6</v>
      </c>
      <c r="AU78">
        <f t="shared" si="75"/>
        <v>-1.2072919647178474E-5</v>
      </c>
      <c r="AW78">
        <v>75</v>
      </c>
      <c r="AX78">
        <f>IF(Z78&gt;0, (R78*SUMPRODUCT(K78:$K$98, X78:$X$98)-K78*$AZ$3)/Z78, 0)</f>
        <v>-9448178298.5517578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0.722550582</v>
      </c>
      <c r="Q79" s="5">
        <f t="shared" si="81"/>
        <v>12.5</v>
      </c>
      <c r="R79">
        <f t="shared" si="61"/>
        <v>50000</v>
      </c>
      <c r="S79">
        <f t="shared" si="62"/>
        <v>-31541940026.241096</v>
      </c>
      <c r="U79">
        <f t="shared" si="77"/>
        <v>0.722550582</v>
      </c>
      <c r="V79">
        <f t="shared" si="78"/>
        <v>0.01</v>
      </c>
      <c r="W79">
        <f t="shared" si="83"/>
        <v>3.1640647523498472E-11</v>
      </c>
      <c r="X79">
        <f t="shared" si="84"/>
        <v>2.2861968282960678E-11</v>
      </c>
      <c r="Y79">
        <f t="shared" si="85"/>
        <v>3.1640647523498472E-13</v>
      </c>
      <c r="Z79">
        <f t="shared" si="86"/>
        <v>8.4622727653028082E-12</v>
      </c>
      <c r="AB79">
        <f t="shared" si="87"/>
        <v>-0.29894647928364365</v>
      </c>
      <c r="AC79">
        <f t="shared" si="79"/>
        <v>-0.26691650004887457</v>
      </c>
      <c r="AE79">
        <f t="shared" si="63"/>
        <v>0</v>
      </c>
      <c r="AF79">
        <f t="shared" si="64"/>
        <v>0</v>
      </c>
      <c r="AG79">
        <f t="shared" si="65"/>
        <v>-1.0577840956628511E-10</v>
      </c>
      <c r="AH79">
        <f t="shared" si="66"/>
        <v>-1.1430984141480339E-6</v>
      </c>
      <c r="AI79">
        <f t="shared" si="88"/>
        <v>-1.1432041925576002E-6</v>
      </c>
      <c r="AJ79">
        <f t="shared" si="67"/>
        <v>-3.2029979234769079E-2</v>
      </c>
      <c r="AK79">
        <f t="shared" si="80"/>
        <v>-2.0926253549855056E-2</v>
      </c>
      <c r="AL79">
        <f t="shared" si="89"/>
        <v>-5.2957375988816696E-2</v>
      </c>
      <c r="AN79">
        <f t="shared" si="68"/>
        <v>0</v>
      </c>
      <c r="AO79">
        <f t="shared" si="69"/>
        <v>0</v>
      </c>
      <c r="AP79">
        <f t="shared" si="70"/>
        <v>-1.9223271951761273E-14</v>
      </c>
      <c r="AQ79">
        <f t="shared" si="71"/>
        <v>-2.0773702093738535E-10</v>
      </c>
      <c r="AR79">
        <f t="shared" si="72"/>
        <v>-2.077562442093371E-10</v>
      </c>
      <c r="AS79">
        <f t="shared" si="73"/>
        <v>-5.8208570535691058E-6</v>
      </c>
      <c r="AT79">
        <f t="shared" si="74"/>
        <v>-3.8029600234090667E-6</v>
      </c>
      <c r="AU79">
        <f t="shared" si="75"/>
        <v>-9.624024833222382E-6</v>
      </c>
      <c r="AW79">
        <v>76</v>
      </c>
      <c r="AX79">
        <f>IF(Z79&gt;0, (R79*SUMPRODUCT(K79:$K$98, X79:$X$98)-K79*$AZ$3)/Z79, 0)</f>
        <v>-31541940026.241096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76"/>
        <v>0.12000000000000001</v>
      </c>
      <c r="I80" s="1">
        <f t="shared" si="31"/>
        <v>1.1200000000000001</v>
      </c>
      <c r="J80">
        <f t="shared" si="32"/>
        <v>0.89285714285714279</v>
      </c>
      <c r="K80">
        <f t="shared" si="82"/>
        <v>1.6226029245088979E-4</v>
      </c>
      <c r="L80" s="2">
        <v>77</v>
      </c>
      <c r="M80" s="8">
        <v>0.74076925400000004</v>
      </c>
      <c r="Q80" s="5">
        <f t="shared" si="81"/>
        <v>12.5</v>
      </c>
      <c r="R80">
        <f t="shared" si="61"/>
        <v>50000</v>
      </c>
      <c r="S80">
        <f t="shared" si="62"/>
        <v>-112997480949.20177</v>
      </c>
      <c r="U80">
        <f t="shared" si="77"/>
        <v>0.74076925400000004</v>
      </c>
      <c r="V80">
        <f t="shared" si="78"/>
        <v>0.01</v>
      </c>
      <c r="W80">
        <f t="shared" si="83"/>
        <v>8.4622727653028082E-12</v>
      </c>
      <c r="X80">
        <f t="shared" si="84"/>
        <v>6.2685914834978786E-12</v>
      </c>
      <c r="Y80">
        <f t="shared" si="85"/>
        <v>8.4622727653028086E-14</v>
      </c>
      <c r="Z80">
        <f t="shared" si="86"/>
        <v>2.1090585541519017E-12</v>
      </c>
      <c r="AB80">
        <f t="shared" si="87"/>
        <v>-0.26691650004887457</v>
      </c>
      <c r="AC80">
        <f t="shared" si="79"/>
        <v>-0.23831830379353053</v>
      </c>
      <c r="AE80">
        <f t="shared" si="63"/>
        <v>0</v>
      </c>
      <c r="AF80">
        <f t="shared" si="64"/>
        <v>0</v>
      </c>
      <c r="AG80">
        <f t="shared" si="65"/>
        <v>-2.6363231926898771E-11</v>
      </c>
      <c r="AH80">
        <f t="shared" si="66"/>
        <v>-3.1342957417489394E-7</v>
      </c>
      <c r="AI80">
        <f t="shared" si="88"/>
        <v>-3.1345593740682085E-7</v>
      </c>
      <c r="AJ80">
        <f t="shared" si="67"/>
        <v>-2.8598196255344044E-2</v>
      </c>
      <c r="AK80">
        <f t="shared" si="80"/>
        <v>-1.8684155003421223E-2</v>
      </c>
      <c r="AL80">
        <f t="shared" si="89"/>
        <v>-4.7282664714702674E-2</v>
      </c>
      <c r="AN80">
        <f t="shared" si="68"/>
        <v>0</v>
      </c>
      <c r="AO80">
        <f t="shared" si="69"/>
        <v>0</v>
      </c>
      <c r="AP80">
        <f t="shared" si="70"/>
        <v>-4.2777057224092292E-15</v>
      </c>
      <c r="AQ80">
        <f t="shared" si="71"/>
        <v>-5.0857174368376145E-11</v>
      </c>
      <c r="AR80">
        <f t="shared" si="72"/>
        <v>-5.0861452074098559E-11</v>
      </c>
      <c r="AS80">
        <f t="shared" si="73"/>
        <v>-4.6403516879600655E-6</v>
      </c>
      <c r="AT80">
        <f t="shared" si="74"/>
        <v>-3.0316964550528833E-6</v>
      </c>
      <c r="AU80">
        <f t="shared" si="75"/>
        <v>-7.6720990044650236E-6</v>
      </c>
      <c r="AW80">
        <v>77</v>
      </c>
      <c r="AX80">
        <f>IF(Z80&gt;0, (R80*SUMPRODUCT(K80:$K$98, X80:$X$98)-K80*$AZ$3)/Z80, 0)</f>
        <v>-112997480949.20177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76"/>
        <v>0.12000000000000001</v>
      </c>
      <c r="I81" s="1">
        <f t="shared" si="31"/>
        <v>1.1200000000000001</v>
      </c>
      <c r="J81">
        <f t="shared" si="32"/>
        <v>0.89285714285714279</v>
      </c>
      <c r="K81">
        <f t="shared" si="82"/>
        <v>1.4487526111686588E-4</v>
      </c>
      <c r="L81" s="2">
        <v>78</v>
      </c>
      <c r="M81" s="8">
        <v>0.75888896100000003</v>
      </c>
      <c r="Q81" s="5">
        <f t="shared" si="81"/>
        <v>12.5</v>
      </c>
      <c r="R81">
        <f t="shared" si="61"/>
        <v>50000</v>
      </c>
      <c r="S81">
        <f t="shared" si="62"/>
        <v>-436546036258.98663</v>
      </c>
      <c r="U81">
        <f t="shared" si="77"/>
        <v>0.75888896100000003</v>
      </c>
      <c r="V81">
        <f t="shared" si="78"/>
        <v>0.01</v>
      </c>
      <c r="W81">
        <f t="shared" si="83"/>
        <v>2.1090585541519017E-12</v>
      </c>
      <c r="X81">
        <f t="shared" si="84"/>
        <v>1.600541254848499E-12</v>
      </c>
      <c r="Y81">
        <f t="shared" si="85"/>
        <v>2.1090585541519018E-14</v>
      </c>
      <c r="Z81">
        <f t="shared" si="86"/>
        <v>4.8742671376188361E-13</v>
      </c>
      <c r="AB81">
        <f t="shared" si="87"/>
        <v>-0.23831830379353053</v>
      </c>
      <c r="AC81">
        <f t="shared" si="79"/>
        <v>-0.21278419985949393</v>
      </c>
      <c r="AE81">
        <f t="shared" si="63"/>
        <v>0</v>
      </c>
      <c r="AF81">
        <f t="shared" si="64"/>
        <v>0</v>
      </c>
      <c r="AG81">
        <f t="shared" si="65"/>
        <v>-6.0928339220235451E-12</v>
      </c>
      <c r="AH81">
        <f t="shared" si="66"/>
        <v>-8.0027062742424953E-8</v>
      </c>
      <c r="AI81">
        <f t="shared" si="88"/>
        <v>-8.0033155576346978E-8</v>
      </c>
      <c r="AJ81">
        <f t="shared" si="67"/>
        <v>-2.5534103934036601E-2</v>
      </c>
      <c r="AK81">
        <f t="shared" si="80"/>
        <v>-1.668228126554714E-2</v>
      </c>
      <c r="AL81">
        <f t="shared" si="89"/>
        <v>-4.2216465232739316E-2</v>
      </c>
      <c r="AN81">
        <f t="shared" si="68"/>
        <v>0</v>
      </c>
      <c r="AO81">
        <f t="shared" si="69"/>
        <v>0</v>
      </c>
      <c r="AP81">
        <f t="shared" si="70"/>
        <v>-8.8270090539485916E-16</v>
      </c>
      <c r="AQ81">
        <f t="shared" si="71"/>
        <v>-1.1593941611224624E-11</v>
      </c>
      <c r="AR81">
        <f t="shared" si="72"/>
        <v>-1.1594824312130019E-11</v>
      </c>
      <c r="AS81">
        <f t="shared" si="73"/>
        <v>-3.6992599748287448E-6</v>
      </c>
      <c r="AT81">
        <f t="shared" si="74"/>
        <v>-2.4168498543711416E-6</v>
      </c>
      <c r="AU81">
        <f t="shared" si="75"/>
        <v>-6.1161214240241984E-6</v>
      </c>
      <c r="AW81">
        <v>78</v>
      </c>
      <c r="AX81">
        <f>IF(Z81&gt;0, (R81*SUMPRODUCT(K81:$K$98, X81:$X$98)-K81*$AZ$3)/Z81, 0)</f>
        <v>-436546036258.98663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76"/>
        <v>0.12000000000000001</v>
      </c>
      <c r="I82" s="1">
        <f t="shared" si="31"/>
        <v>1.1200000000000001</v>
      </c>
      <c r="J82">
        <f t="shared" si="32"/>
        <v>0.89285714285714279</v>
      </c>
      <c r="K82">
        <f t="shared" si="82"/>
        <v>1.2935291171148737E-4</v>
      </c>
      <c r="L82" s="2">
        <v>79</v>
      </c>
      <c r="M82" s="8">
        <v>0.77688723800000004</v>
      </c>
      <c r="Q82" s="5">
        <f t="shared" si="81"/>
        <v>12.5</v>
      </c>
      <c r="R82">
        <f t="shared" si="61"/>
        <v>50000</v>
      </c>
      <c r="S82">
        <f t="shared" si="62"/>
        <v>-1828953099863.5432</v>
      </c>
      <c r="U82">
        <f t="shared" si="77"/>
        <v>0.77688723800000004</v>
      </c>
      <c r="V82">
        <f t="shared" si="78"/>
        <v>0.01</v>
      </c>
      <c r="W82">
        <f t="shared" si="83"/>
        <v>4.8742671376188361E-13</v>
      </c>
      <c r="X82">
        <f t="shared" si="84"/>
        <v>3.7867559338188634E-13</v>
      </c>
      <c r="Y82">
        <f t="shared" si="85"/>
        <v>4.8742671376188359E-15</v>
      </c>
      <c r="Z82">
        <f t="shared" si="86"/>
        <v>1.0387685324237843E-13</v>
      </c>
      <c r="AB82">
        <f t="shared" si="87"/>
        <v>-0.21278419985949393</v>
      </c>
      <c r="AC82">
        <f t="shared" si="79"/>
        <v>-0.1899858927417184</v>
      </c>
      <c r="AE82">
        <f t="shared" si="63"/>
        <v>0</v>
      </c>
      <c r="AF82">
        <f t="shared" si="64"/>
        <v>0</v>
      </c>
      <c r="AG82">
        <f t="shared" si="65"/>
        <v>-1.2984606655297304E-12</v>
      </c>
      <c r="AH82">
        <f t="shared" si="66"/>
        <v>-1.8933779669094316E-8</v>
      </c>
      <c r="AI82">
        <f t="shared" si="88"/>
        <v>-1.8935078129759845E-8</v>
      </c>
      <c r="AJ82">
        <f t="shared" si="67"/>
        <v>-2.2798307117775529E-2</v>
      </c>
      <c r="AK82">
        <f t="shared" si="80"/>
        <v>-1.4894893990164576E-2</v>
      </c>
      <c r="AL82">
        <f t="shared" si="89"/>
        <v>-3.7693220043018234E-2</v>
      </c>
      <c r="AN82">
        <f t="shared" si="68"/>
        <v>0</v>
      </c>
      <c r="AO82">
        <f t="shared" si="69"/>
        <v>0</v>
      </c>
      <c r="AP82">
        <f t="shared" si="70"/>
        <v>-1.6795966782910634E-16</v>
      </c>
      <c r="AQ82">
        <f t="shared" si="71"/>
        <v>-2.4491395299011117E-12</v>
      </c>
      <c r="AR82">
        <f t="shared" si="72"/>
        <v>-2.4493074895689406E-12</v>
      </c>
      <c r="AS82">
        <f t="shared" si="73"/>
        <v>-2.9490274077769923E-6</v>
      </c>
      <c r="AT82">
        <f t="shared" si="74"/>
        <v>-1.9266979072617224E-6</v>
      </c>
      <c r="AU82">
        <f t="shared" si="75"/>
        <v>-4.8757277643462036E-6</v>
      </c>
      <c r="AW82">
        <v>79</v>
      </c>
      <c r="AX82">
        <f>IF(Z82&gt;0, (R82*SUMPRODUCT(K82:$K$98, X82:$X$98)-K82*$AZ$3)/Z82, 0)</f>
        <v>-1828953099863.5432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76"/>
        <v>0.12000000000000001</v>
      </c>
      <c r="I83" s="1">
        <f t="shared" si="31"/>
        <v>1.1200000000000001</v>
      </c>
      <c r="J83">
        <f t="shared" si="32"/>
        <v>0.89285714285714279</v>
      </c>
      <c r="K83">
        <f t="shared" si="82"/>
        <v>1.1549367117097085E-4</v>
      </c>
      <c r="L83" s="2">
        <v>80</v>
      </c>
      <c r="M83" s="8">
        <v>0.79474162100000001</v>
      </c>
      <c r="Q83" s="5">
        <f t="shared" si="81"/>
        <v>12.5</v>
      </c>
      <c r="R83">
        <f t="shared" si="61"/>
        <v>50000</v>
      </c>
      <c r="S83">
        <f t="shared" si="62"/>
        <v>-8363245908050.5479</v>
      </c>
      <c r="U83">
        <f t="shared" si="77"/>
        <v>0.79474162100000001</v>
      </c>
      <c r="V83">
        <f t="shared" si="78"/>
        <v>0.01</v>
      </c>
      <c r="W83">
        <f t="shared" si="83"/>
        <v>1.0387685324237843E-13</v>
      </c>
      <c r="X83">
        <f t="shared" si="84"/>
        <v>8.2555258730226943E-14</v>
      </c>
      <c r="Y83">
        <f t="shared" si="85"/>
        <v>1.0387685324237844E-15</v>
      </c>
      <c r="Z83">
        <f t="shared" si="86"/>
        <v>2.0282825979727706E-14</v>
      </c>
      <c r="AB83">
        <f t="shared" si="87"/>
        <v>-0.1899858927417184</v>
      </c>
      <c r="AC83">
        <f t="shared" si="79"/>
        <v>-0.16963026137865908</v>
      </c>
      <c r="AE83">
        <f t="shared" si="63"/>
        <v>0</v>
      </c>
      <c r="AF83">
        <f t="shared" si="64"/>
        <v>0</v>
      </c>
      <c r="AG83">
        <f t="shared" si="65"/>
        <v>-2.5353532474659634E-13</v>
      </c>
      <c r="AH83">
        <f t="shared" si="66"/>
        <v>-4.1277629365113472E-9</v>
      </c>
      <c r="AI83">
        <f t="shared" si="88"/>
        <v>-4.1280164718360942E-9</v>
      </c>
      <c r="AJ83">
        <f t="shared" si="67"/>
        <v>-2.0355631363059318E-2</v>
      </c>
      <c r="AK83">
        <f t="shared" si="80"/>
        <v>-1.329901249192029E-2</v>
      </c>
      <c r="AL83">
        <f t="shared" si="89"/>
        <v>-3.3654647982996076E-2</v>
      </c>
      <c r="AN83">
        <f t="shared" si="68"/>
        <v>0</v>
      </c>
      <c r="AO83">
        <f t="shared" si="69"/>
        <v>0</v>
      </c>
      <c r="AP83">
        <f t="shared" si="70"/>
        <v>-2.9281725426508707E-17</v>
      </c>
      <c r="AQ83">
        <f t="shared" si="71"/>
        <v>-4.7673049526116256E-13</v>
      </c>
      <c r="AR83">
        <f t="shared" si="72"/>
        <v>-4.767597769865891E-13</v>
      </c>
      <c r="AS83">
        <f t="shared" si="73"/>
        <v>-2.350946595122674E-6</v>
      </c>
      <c r="AT83">
        <f t="shared" si="74"/>
        <v>-1.5359517756404756E-6</v>
      </c>
      <c r="AU83">
        <f t="shared" si="75"/>
        <v>-3.8868988475229265E-6</v>
      </c>
      <c r="AW83">
        <v>80</v>
      </c>
      <c r="AX83">
        <f>IF(Z83&gt;0, (R83*SUMPRODUCT(K83:$K$98, X83:$X$98)-K83*$AZ$3)/Z83, 0)</f>
        <v>-8363245908050.5479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76"/>
        <v>0.12000000000000001</v>
      </c>
      <c r="I84" s="1">
        <f t="shared" si="31"/>
        <v>1.1200000000000001</v>
      </c>
      <c r="J84">
        <f t="shared" si="32"/>
        <v>0.89285714285714279</v>
      </c>
      <c r="K84">
        <f t="shared" si="82"/>
        <v>1.031193492597954E-4</v>
      </c>
      <c r="L84" s="2">
        <v>81</v>
      </c>
      <c r="M84" s="8">
        <v>0.81243025300000005</v>
      </c>
      <c r="Q84" s="5">
        <f t="shared" si="81"/>
        <v>12.5</v>
      </c>
      <c r="R84">
        <f t="shared" si="61"/>
        <v>50000</v>
      </c>
      <c r="S84">
        <f t="shared" si="62"/>
        <v>-42052117394153.625</v>
      </c>
      <c r="U84">
        <f t="shared" si="77"/>
        <v>0.81243025300000005</v>
      </c>
      <c r="V84">
        <f t="shared" si="78"/>
        <v>0.01</v>
      </c>
      <c r="W84">
        <f t="shared" si="83"/>
        <v>2.0282825979727706E-14</v>
      </c>
      <c r="X84">
        <f t="shared" si="84"/>
        <v>1.6478381442265155E-14</v>
      </c>
      <c r="Y84">
        <f t="shared" si="85"/>
        <v>2.0282825979727707E-16</v>
      </c>
      <c r="Z84">
        <f t="shared" si="86"/>
        <v>3.6016162776652741E-15</v>
      </c>
      <c r="AB84">
        <f t="shared" si="87"/>
        <v>-0.16963026137865908</v>
      </c>
      <c r="AC84">
        <f t="shared" si="79"/>
        <v>-0.15145559051707472</v>
      </c>
      <c r="AE84">
        <f t="shared" si="63"/>
        <v>0</v>
      </c>
      <c r="AF84">
        <f t="shared" si="64"/>
        <v>0</v>
      </c>
      <c r="AG84">
        <f t="shared" si="65"/>
        <v>-4.5020203470815925E-14</v>
      </c>
      <c r="AH84">
        <f t="shared" si="66"/>
        <v>-8.2391907211325774E-10</v>
      </c>
      <c r="AI84">
        <f t="shared" si="88"/>
        <v>-8.2396409231672852E-10</v>
      </c>
      <c r="AJ84">
        <f t="shared" si="67"/>
        <v>-1.8174670861584363E-2</v>
      </c>
      <c r="AK84">
        <f t="shared" si="80"/>
        <v>-1.1874118296506137E-2</v>
      </c>
      <c r="AL84">
        <f t="shared" si="89"/>
        <v>-3.004878998205459E-2</v>
      </c>
      <c r="AN84">
        <f t="shared" si="68"/>
        <v>0</v>
      </c>
      <c r="AO84">
        <f t="shared" si="69"/>
        <v>0</v>
      </c>
      <c r="AP84">
        <f t="shared" si="70"/>
        <v>-4.6424540854541209E-18</v>
      </c>
      <c r="AQ84">
        <f t="shared" si="71"/>
        <v>-8.4961998559053574E-14</v>
      </c>
      <c r="AR84">
        <f t="shared" si="72"/>
        <v>-8.4966641013139023E-14</v>
      </c>
      <c r="AS84">
        <f t="shared" si="73"/>
        <v>-1.8741602322575445E-6</v>
      </c>
      <c r="AT84">
        <f t="shared" si="74"/>
        <v>-1.2244513517695431E-6</v>
      </c>
      <c r="AU84">
        <f t="shared" si="75"/>
        <v>-3.0986116689937283E-6</v>
      </c>
      <c r="AW84">
        <v>81</v>
      </c>
      <c r="AX84">
        <f>IF(Z84&gt;0, (R84*SUMPRODUCT(K84:$K$98, X84:$X$98)-K84*$AZ$3)/Z84, 0)</f>
        <v>-42052117394153.625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76"/>
        <v>0.12000000000000001</v>
      </c>
      <c r="I85" s="1">
        <f t="shared" si="31"/>
        <v>1.1200000000000001</v>
      </c>
      <c r="J85">
        <f t="shared" si="32"/>
        <v>0.89285714285714279</v>
      </c>
      <c r="K85">
        <f t="shared" si="82"/>
        <v>9.207084755338875E-5</v>
      </c>
      <c r="L85" s="2">
        <v>82</v>
      </c>
      <c r="M85" s="8">
        <v>0.830029028</v>
      </c>
      <c r="Q85" s="5">
        <f t="shared" si="81"/>
        <v>12.5</v>
      </c>
      <c r="R85">
        <f t="shared" si="61"/>
        <v>50000</v>
      </c>
      <c r="S85">
        <f t="shared" si="62"/>
        <v>-234708415647169.81</v>
      </c>
      <c r="U85">
        <f t="shared" si="77"/>
        <v>0.830029028</v>
      </c>
      <c r="V85">
        <f t="shared" si="78"/>
        <v>0.01</v>
      </c>
      <c r="W85">
        <f t="shared" si="83"/>
        <v>3.6016162776652741E-15</v>
      </c>
      <c r="X85">
        <f t="shared" si="84"/>
        <v>2.9894460581794857E-15</v>
      </c>
      <c r="Y85">
        <f t="shared" si="85"/>
        <v>3.6016162776652741E-17</v>
      </c>
      <c r="Z85">
        <f t="shared" si="86"/>
        <v>5.7615405670913555E-16</v>
      </c>
      <c r="AB85">
        <f t="shared" si="87"/>
        <v>-0.15145559051707472</v>
      </c>
      <c r="AC85">
        <f t="shared" si="79"/>
        <v>-0.13522820581889083</v>
      </c>
      <c r="AE85">
        <f t="shared" si="63"/>
        <v>0</v>
      </c>
      <c r="AF85">
        <f t="shared" si="64"/>
        <v>0</v>
      </c>
      <c r="AG85">
        <f t="shared" si="65"/>
        <v>-7.201925708864194E-15</v>
      </c>
      <c r="AH85">
        <f t="shared" si="66"/>
        <v>-1.494723029089743E-10</v>
      </c>
      <c r="AI85">
        <f t="shared" si="88"/>
        <v>-1.4947950483468317E-10</v>
      </c>
      <c r="AJ85">
        <f t="shared" si="67"/>
        <v>-1.6227384698183883E-2</v>
      </c>
      <c r="AK85">
        <f t="shared" si="80"/>
        <v>-1.0601891336195232E-2</v>
      </c>
      <c r="AL85">
        <f t="shared" si="89"/>
        <v>-2.6829276183858622E-2</v>
      </c>
      <c r="AN85">
        <f t="shared" si="68"/>
        <v>0</v>
      </c>
      <c r="AO85">
        <f t="shared" si="69"/>
        <v>0</v>
      </c>
      <c r="AP85">
        <f t="shared" si="70"/>
        <v>-6.6308740403166641E-19</v>
      </c>
      <c r="AQ85">
        <f t="shared" si="71"/>
        <v>-1.3762041614586118E-14</v>
      </c>
      <c r="AR85">
        <f t="shared" si="72"/>
        <v>-1.3762704701990151E-14</v>
      </c>
      <c r="AS85">
        <f t="shared" si="73"/>
        <v>-1.4940690627366817E-6</v>
      </c>
      <c r="AT85">
        <f t="shared" si="74"/>
        <v>-9.7612512099242417E-7</v>
      </c>
      <c r="AU85">
        <f t="shared" si="75"/>
        <v>-2.4701941974918107E-6</v>
      </c>
      <c r="AW85">
        <v>82</v>
      </c>
      <c r="AX85">
        <f>IF(Z85&gt;0, (R85*SUMPRODUCT(K85:$K$98, X85:$X$98)-K85*$AZ$3)/Z85, 0)</f>
        <v>-234708415647169.81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76"/>
        <v>0.12000000000000001</v>
      </c>
      <c r="I86" s="1">
        <f t="shared" si="31"/>
        <v>1.1200000000000001</v>
      </c>
      <c r="J86">
        <f t="shared" si="32"/>
        <v>0.89285714285714279</v>
      </c>
      <c r="K86">
        <f t="shared" si="82"/>
        <v>8.2206113886954235E-5</v>
      </c>
      <c r="L86" s="2">
        <v>83</v>
      </c>
      <c r="M86" s="8">
        <v>0.84762719500000006</v>
      </c>
      <c r="Q86" s="5">
        <f t="shared" si="81"/>
        <v>12.5</v>
      </c>
      <c r="R86">
        <f t="shared" si="61"/>
        <v>50000</v>
      </c>
      <c r="S86">
        <f t="shared" si="62"/>
        <v>-1471917936850929.8</v>
      </c>
      <c r="U86">
        <f t="shared" si="77"/>
        <v>0.84762719500000006</v>
      </c>
      <c r="V86">
        <f t="shared" si="78"/>
        <v>0.01</v>
      </c>
      <c r="W86">
        <f t="shared" si="83"/>
        <v>5.7615405670913555E-16</v>
      </c>
      <c r="X86">
        <f t="shared" si="84"/>
        <v>4.8836384697623552E-16</v>
      </c>
      <c r="Y86">
        <f t="shared" si="85"/>
        <v>5.7615405670913558E-18</v>
      </c>
      <c r="Z86">
        <f t="shared" si="86"/>
        <v>8.2028669165808674E-17</v>
      </c>
      <c r="AB86">
        <f t="shared" si="87"/>
        <v>-0.13522820581889083</v>
      </c>
      <c r="AC86">
        <f t="shared" si="79"/>
        <v>-0.12073946948116458</v>
      </c>
      <c r="AE86">
        <f t="shared" si="63"/>
        <v>0</v>
      </c>
      <c r="AF86">
        <f t="shared" si="64"/>
        <v>0</v>
      </c>
      <c r="AG86">
        <f t="shared" si="65"/>
        <v>-1.0253583645726084E-15</v>
      </c>
      <c r="AH86">
        <f t="shared" si="66"/>
        <v>-2.4418192348811774E-11</v>
      </c>
      <c r="AI86">
        <f t="shared" si="88"/>
        <v>-2.4419217707176346E-11</v>
      </c>
      <c r="AJ86">
        <f t="shared" si="67"/>
        <v>-1.4488736337726252E-2</v>
      </c>
      <c r="AK86">
        <f t="shared" si="80"/>
        <v>-9.4659744073223601E-3</v>
      </c>
      <c r="AL86">
        <f t="shared" si="89"/>
        <v>-2.395471076946783E-2</v>
      </c>
      <c r="AN86">
        <f t="shared" si="68"/>
        <v>0</v>
      </c>
      <c r="AO86">
        <f t="shared" si="69"/>
        <v>0</v>
      </c>
      <c r="AP86">
        <f t="shared" si="70"/>
        <v>-8.4290726492996987E-20</v>
      </c>
      <c r="AQ86">
        <f t="shared" si="71"/>
        <v>-2.0073247011399754E-15</v>
      </c>
      <c r="AR86">
        <f t="shared" si="72"/>
        <v>-2.0074089918664684E-15</v>
      </c>
      <c r="AS86">
        <f t="shared" si="73"/>
        <v>-1.1910627094571766E-6</v>
      </c>
      <c r="AT86">
        <f t="shared" si="74"/>
        <v>-7.7816097017933604E-7</v>
      </c>
      <c r="AU86">
        <f t="shared" si="75"/>
        <v>-1.9692236816439216E-6</v>
      </c>
      <c r="AW86">
        <v>83</v>
      </c>
      <c r="AX86">
        <f>IF(Z86&gt;0, (R86*SUMPRODUCT(K86:$K$98, X86:$X$98)-K86*$AZ$3)/Z86, 0)</f>
        <v>-1471917936850929.8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76"/>
        <v>0.12000000000000001</v>
      </c>
      <c r="I87" s="1">
        <f t="shared" si="31"/>
        <v>1.1200000000000001</v>
      </c>
      <c r="J87">
        <f t="shared" si="32"/>
        <v>0.89285714285714279</v>
      </c>
      <c r="K87">
        <f t="shared" si="82"/>
        <v>7.3398315970494849E-5</v>
      </c>
      <c r="L87" s="2">
        <v>84</v>
      </c>
      <c r="M87" s="8">
        <v>0.86522596900000004</v>
      </c>
      <c r="Q87" s="5">
        <f t="shared" si="81"/>
        <v>12.5</v>
      </c>
      <c r="R87">
        <f t="shared" si="61"/>
        <v>50000</v>
      </c>
      <c r="S87">
        <f t="shared" si="62"/>
        <v>-1.0532740130972636E+16</v>
      </c>
      <c r="U87">
        <f t="shared" si="77"/>
        <v>0.86522596900000004</v>
      </c>
      <c r="V87">
        <f t="shared" si="78"/>
        <v>0.01</v>
      </c>
      <c r="W87">
        <f t="shared" si="83"/>
        <v>8.2028669165808674E-17</v>
      </c>
      <c r="X87">
        <f t="shared" si="84"/>
        <v>7.0973334764767238E-17</v>
      </c>
      <c r="Y87">
        <f t="shared" si="85"/>
        <v>8.2028669165808673E-19</v>
      </c>
      <c r="Z87">
        <f t="shared" si="86"/>
        <v>1.0235047709383349E-17</v>
      </c>
      <c r="AB87">
        <f t="shared" si="87"/>
        <v>-0.12073946948116458</v>
      </c>
      <c r="AC87">
        <f t="shared" si="79"/>
        <v>-0.10780309775104156</v>
      </c>
      <c r="AE87">
        <f t="shared" si="63"/>
        <v>0</v>
      </c>
      <c r="AF87">
        <f t="shared" si="64"/>
        <v>0</v>
      </c>
      <c r="AG87">
        <f t="shared" si="65"/>
        <v>-1.2793809636729187E-16</v>
      </c>
      <c r="AH87">
        <f t="shared" si="66"/>
        <v>-3.5486667382383619E-12</v>
      </c>
      <c r="AI87">
        <f t="shared" si="88"/>
        <v>-3.5487946763347292E-12</v>
      </c>
      <c r="AJ87">
        <f t="shared" si="67"/>
        <v>-1.293637173012302E-2</v>
      </c>
      <c r="AK87">
        <f t="shared" si="80"/>
        <v>-8.451762863681522E-3</v>
      </c>
      <c r="AL87">
        <f t="shared" si="89"/>
        <v>-2.1388134597353337E-2</v>
      </c>
      <c r="AN87">
        <f t="shared" si="68"/>
        <v>0</v>
      </c>
      <c r="AO87">
        <f t="shared" si="69"/>
        <v>0</v>
      </c>
      <c r="AP87">
        <f t="shared" si="70"/>
        <v>-9.3904408218301074E-21</v>
      </c>
      <c r="AQ87">
        <f t="shared" si="71"/>
        <v>-2.6046616252720463E-16</v>
      </c>
      <c r="AR87">
        <f t="shared" si="72"/>
        <v>-2.6047555296802645E-16</v>
      </c>
      <c r="AS87">
        <f t="shared" si="73"/>
        <v>-9.4950789975934655E-7</v>
      </c>
      <c r="AT87">
        <f t="shared" si="74"/>
        <v>-6.2034516117619073E-7</v>
      </c>
      <c r="AU87">
        <f t="shared" si="75"/>
        <v>-1.5698530611960128E-6</v>
      </c>
      <c r="AW87">
        <v>84</v>
      </c>
      <c r="AX87">
        <f>IF(Z87&gt;0, (R87*SUMPRODUCT(K87:$K$98, X87:$X$98)-K87*$AZ$3)/Z87, 0)</f>
        <v>-1.0532740130972636E+16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76"/>
        <v>0.12000000000000001</v>
      </c>
      <c r="I88" s="1">
        <f t="shared" ref="I88:I89" si="90">1+H88</f>
        <v>1.1200000000000001</v>
      </c>
      <c r="J88">
        <f t="shared" ref="J88:J89" si="91">1/I88</f>
        <v>0.89285714285714279</v>
      </c>
      <c r="K88">
        <f t="shared" si="82"/>
        <v>6.5534210687941824E-5</v>
      </c>
      <c r="L88" s="2">
        <v>85</v>
      </c>
      <c r="M88" s="8">
        <v>0.88282474399999999</v>
      </c>
      <c r="Q88" s="5">
        <f t="shared" si="81"/>
        <v>12.5</v>
      </c>
      <c r="R88">
        <f t="shared" si="61"/>
        <v>50000</v>
      </c>
      <c r="S88">
        <f t="shared" si="62"/>
        <v>-8.7746300879346848E+16</v>
      </c>
      <c r="U88">
        <f t="shared" si="77"/>
        <v>0.88282474399999999</v>
      </c>
      <c r="V88">
        <f t="shared" si="78"/>
        <v>0.01</v>
      </c>
      <c r="W88">
        <f t="shared" si="83"/>
        <v>1.0235047709383349E-17</v>
      </c>
      <c r="X88">
        <f t="shared" si="84"/>
        <v>9.0357533738641423E-18</v>
      </c>
      <c r="Y88">
        <f t="shared" si="85"/>
        <v>1.023504770938335E-19</v>
      </c>
      <c r="Z88">
        <f t="shared" si="86"/>
        <v>1.0969438584253736E-18</v>
      </c>
      <c r="AB88">
        <f t="shared" si="87"/>
        <v>-0.10780309775104156</v>
      </c>
      <c r="AC88">
        <f t="shared" si="79"/>
        <v>-9.6252765849144481E-2</v>
      </c>
      <c r="AE88">
        <f t="shared" si="63"/>
        <v>0</v>
      </c>
      <c r="AF88">
        <f t="shared" si="64"/>
        <v>0</v>
      </c>
      <c r="AG88">
        <f t="shared" si="65"/>
        <v>-1.3711798230317169E-17</v>
      </c>
      <c r="AH88">
        <f t="shared" si="66"/>
        <v>-4.5178766869320712E-13</v>
      </c>
      <c r="AI88">
        <f t="shared" si="88"/>
        <v>-4.5180138049143746E-13</v>
      </c>
      <c r="AJ88">
        <f t="shared" si="67"/>
        <v>-1.1550331901897082E-2</v>
      </c>
      <c r="AK88">
        <f t="shared" si="80"/>
        <v>-7.5462168425729104E-3</v>
      </c>
      <c r="AL88">
        <f t="shared" si="89"/>
        <v>-1.9096548744921796E-2</v>
      </c>
      <c r="AN88">
        <f t="shared" si="68"/>
        <v>0</v>
      </c>
      <c r="AO88">
        <f t="shared" si="69"/>
        <v>0</v>
      </c>
      <c r="AP88">
        <f t="shared" si="70"/>
        <v>-8.9859187413615316E-22</v>
      </c>
      <c r="AQ88">
        <f t="shared" si="71"/>
        <v>-2.9607548266354691E-17</v>
      </c>
      <c r="AR88">
        <f t="shared" si="72"/>
        <v>-2.9608446858228834E-17</v>
      </c>
      <c r="AS88">
        <f t="shared" si="73"/>
        <v>-7.5694188437457915E-7</v>
      </c>
      <c r="AT88">
        <f t="shared" si="74"/>
        <v>-4.9453536445806827E-7</v>
      </c>
      <c r="AU88">
        <f t="shared" si="75"/>
        <v>-1.2514772488622559E-6</v>
      </c>
      <c r="AW88">
        <v>85</v>
      </c>
      <c r="AX88">
        <f>IF(Z88&gt;0, (R88*SUMPRODUCT(K88:$K$98, X88:$X$98)-K88*$AZ$3)/Z88, 0)</f>
        <v>-8.7746300879346848E+16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76"/>
        <v>0.12000000000000001</v>
      </c>
      <c r="I89" s="1">
        <f t="shared" si="90"/>
        <v>1.1200000000000001</v>
      </c>
      <c r="J89">
        <f t="shared" si="91"/>
        <v>0.89285714285714279</v>
      </c>
      <c r="K89">
        <f t="shared" ref="K89" si="92">K88*J89</f>
        <v>5.851268811423377E-5</v>
      </c>
      <c r="L89" s="2">
        <v>86</v>
      </c>
      <c r="M89" s="8">
        <v>1</v>
      </c>
      <c r="Q89" s="5">
        <f t="shared" si="81"/>
        <v>12.5</v>
      </c>
      <c r="R89">
        <f t="shared" si="61"/>
        <v>50000</v>
      </c>
      <c r="S89">
        <f t="shared" si="62"/>
        <v>0</v>
      </c>
      <c r="U89">
        <f t="shared" si="77"/>
        <v>1</v>
      </c>
      <c r="V89">
        <f t="shared" si="78"/>
        <v>0.01</v>
      </c>
      <c r="W89">
        <f t="shared" si="83"/>
        <v>1.0969438584253736E-18</v>
      </c>
      <c r="X89">
        <f t="shared" si="84"/>
        <v>1.0969438584253736E-18</v>
      </c>
      <c r="Y89">
        <f t="shared" si="85"/>
        <v>1.0969438584253736E-20</v>
      </c>
      <c r="Z89">
        <f t="shared" si="86"/>
        <v>0</v>
      </c>
      <c r="AB89">
        <f t="shared" si="87"/>
        <v>-9.6252765849144481E-2</v>
      </c>
      <c r="AC89">
        <f t="shared" si="79"/>
        <v>0</v>
      </c>
      <c r="AE89">
        <f t="shared" si="63"/>
        <v>0</v>
      </c>
      <c r="AF89">
        <f t="shared" si="64"/>
        <v>0</v>
      </c>
      <c r="AG89">
        <f t="shared" si="65"/>
        <v>0</v>
      </c>
      <c r="AH89">
        <f t="shared" si="66"/>
        <v>-5.4847192921268679E-14</v>
      </c>
      <c r="AI89">
        <f t="shared" si="88"/>
        <v>-5.4847192921268679E-14</v>
      </c>
      <c r="AJ89">
        <f t="shared" si="67"/>
        <v>-9.6252765849144481E-2</v>
      </c>
      <c r="AK89">
        <f t="shared" si="80"/>
        <v>-6.7376936094401142E-3</v>
      </c>
      <c r="AL89">
        <f t="shared" si="89"/>
        <v>-0.10299045945863944</v>
      </c>
      <c r="AN89">
        <f t="shared" si="68"/>
        <v>0</v>
      </c>
      <c r="AO89">
        <f t="shared" si="69"/>
        <v>0</v>
      </c>
      <c r="AP89">
        <f t="shared" si="70"/>
        <v>0</v>
      </c>
      <c r="AQ89">
        <f t="shared" si="71"/>
        <v>-3.2092566933434045E-18</v>
      </c>
      <c r="AR89">
        <f t="shared" si="72"/>
        <v>-3.2092566933434045E-18</v>
      </c>
      <c r="AS89">
        <f t="shared" si="73"/>
        <v>-5.6320080682633625E-6</v>
      </c>
      <c r="AT89">
        <f t="shared" si="74"/>
        <v>-3.942405647784354E-7</v>
      </c>
      <c r="AU89">
        <f t="shared" si="75"/>
        <v>-6.0262486330450068E-6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>SUM(AN3:AN89)</f>
        <v>3524.6218970468158</v>
      </c>
      <c r="AO91" s="6">
        <f t="shared" ref="AO91:AU91" si="93">SUM(AO3:AO89)</f>
        <v>-352.46218970468158</v>
      </c>
      <c r="AP91" s="6">
        <f t="shared" si="93"/>
        <v>-705.95222354843088</v>
      </c>
      <c r="AQ91" s="6">
        <f t="shared" si="93"/>
        <v>-1468.7407514142046</v>
      </c>
      <c r="AR91" s="6">
        <f t="shared" si="93"/>
        <v>997.46673237949869</v>
      </c>
      <c r="AS91" s="6">
        <f t="shared" si="93"/>
        <v>-380.66848362535012</v>
      </c>
      <c r="AT91" s="6">
        <f t="shared" si="93"/>
        <v>222.05661544812082</v>
      </c>
      <c r="AU91" s="6">
        <f t="shared" si="93"/>
        <v>838.85486420226903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2" priority="1" operator="lessThan">
      <formula>0</formula>
    </cfRule>
  </conditionalFormatting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3B951-FBFF-44B2-9284-AD87B2535127}">
  <sheetPr codeName="Sheet75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'S.45.04.A'!C3*(1+C12)</f>
        <v>8764.9845243136715</v>
      </c>
      <c r="K3">
        <v>1</v>
      </c>
      <c r="L3" s="2">
        <v>0</v>
      </c>
      <c r="O3">
        <f>$C$3</f>
        <v>8764.9845243136715</v>
      </c>
      <c r="P3">
        <f>O3*C5</f>
        <v>876.49845243136724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8764.9845243136715</v>
      </c>
      <c r="AF3">
        <f t="shared" ref="AF3:AF34" si="3">-$Z3*P3</f>
        <v>-876.49845243136724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7263.5291011823037</v>
      </c>
      <c r="AJ3">
        <f t="shared" ref="AJ3:AJ34" si="7">AB3-AC3</f>
        <v>0</v>
      </c>
      <c r="AL3">
        <f t="shared" ref="AL3:AL23" si="8">SUM(AI3:AK3)</f>
        <v>7263.5291011823037</v>
      </c>
      <c r="AN3">
        <f t="shared" ref="AN3:AN34" si="9">AE3*$K3</f>
        <v>8764.9845243136715</v>
      </c>
      <c r="AO3">
        <f t="shared" ref="AO3:AO34" si="10">AF3*$K3</f>
        <v>-876.49845243136724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7263.5291011823037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7263.5291011823037</v>
      </c>
      <c r="AW3">
        <v>0</v>
      </c>
      <c r="AX3">
        <f>IF(Z3&gt;0, (R3*SUMPRODUCT(K3:$K$98, X3:$X$98)-K3*$AZ$3)/Z3, 0)</f>
        <v>0</v>
      </c>
      <c r="AZ3">
        <f>C6*ABS(SUMPRODUCT(X4:X79, K4:K79))/1</f>
        <v>3627.4258516890332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50000</v>
      </c>
      <c r="S4">
        <f t="shared" si="1"/>
        <v>393.40679191495548</v>
      </c>
      <c r="U4">
        <f t="shared" ref="U4:U35" si="20">M4</f>
        <v>2.0842399999999998E-3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2.0842399999999998E-3</v>
      </c>
      <c r="Y4">
        <f t="shared" ref="Y4:Y23" si="24">V4*W4</f>
        <v>0.01</v>
      </c>
      <c r="Z4">
        <f t="shared" ref="Z4:Z23" si="25">MAX(0, W4-X4-Y4)</f>
        <v>0.98791576000000003</v>
      </c>
      <c r="AB4">
        <f t="shared" ref="AB4:AB23" si="26">AC3</f>
        <v>0</v>
      </c>
      <c r="AC4">
        <f t="shared" ref="AC4:AC67" si="27">S4*Z4</f>
        <v>388.65276982382511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-104.21199999999999</v>
      </c>
      <c r="AI4">
        <f t="shared" si="6"/>
        <v>-104.21199999999999</v>
      </c>
      <c r="AJ4">
        <f t="shared" si="7"/>
        <v>-388.65276982382511</v>
      </c>
      <c r="AK4">
        <f t="shared" ref="AK4:AK35" si="28">G4*SUM(AB4:AB4, AE4:AF4)</f>
        <v>0</v>
      </c>
      <c r="AL4">
        <f t="shared" si="8"/>
        <v>-492.8647698238251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-93.04642857142855</v>
      </c>
      <c r="AR4">
        <f t="shared" si="13"/>
        <v>-93.04642857142855</v>
      </c>
      <c r="AS4">
        <f t="shared" si="14"/>
        <v>-347.01140162841523</v>
      </c>
      <c r="AT4">
        <f t="shared" si="15"/>
        <v>0</v>
      </c>
      <c r="AU4">
        <f t="shared" si="16"/>
        <v>-440.05783019984381</v>
      </c>
      <c r="AW4">
        <v>1</v>
      </c>
      <c r="AX4">
        <f>IF(Z4&gt;0, (R4*SUMPRODUCT(K4:$K$98, X4:$X$98)-K4*$AZ$3)/Z4, 0)</f>
        <v>393.40679191495548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9">K4*J5</f>
        <v>0.79719387755102034</v>
      </c>
      <c r="L5" s="2">
        <v>2</v>
      </c>
      <c r="M5" s="8">
        <v>2.1892320000000002E-3</v>
      </c>
      <c r="Q5" s="5">
        <f t="shared" ref="Q5:Q36" si="30">$C$8</f>
        <v>12.5</v>
      </c>
      <c r="R5">
        <f t="shared" si="0"/>
        <v>50000</v>
      </c>
      <c r="S5">
        <f t="shared" si="1"/>
        <v>658.50494809867394</v>
      </c>
      <c r="U5">
        <f t="shared" si="20"/>
        <v>2.1892320000000002E-3</v>
      </c>
      <c r="V5">
        <f t="shared" si="21"/>
        <v>0.01</v>
      </c>
      <c r="W5">
        <f t="shared" si="22"/>
        <v>0.98791576000000003</v>
      </c>
      <c r="X5">
        <f t="shared" si="23"/>
        <v>2.1627767950963203E-3</v>
      </c>
      <c r="Y5">
        <f t="shared" si="24"/>
        <v>9.8791576000000006E-3</v>
      </c>
      <c r="Z5">
        <f t="shared" si="25"/>
        <v>0.97587382560490366</v>
      </c>
      <c r="AB5">
        <f t="shared" si="26"/>
        <v>388.65276982382511</v>
      </c>
      <c r="AC5">
        <f t="shared" si="27"/>
        <v>642.61774288081142</v>
      </c>
      <c r="AE5">
        <f t="shared" si="2"/>
        <v>0</v>
      </c>
      <c r="AF5">
        <f t="shared" si="3"/>
        <v>0</v>
      </c>
      <c r="AG5">
        <f t="shared" si="4"/>
        <v>-12.198422820061296</v>
      </c>
      <c r="AH5">
        <f t="shared" si="5"/>
        <v>-108.13883975481602</v>
      </c>
      <c r="AI5">
        <f t="shared" si="6"/>
        <v>-120.33726257487731</v>
      </c>
      <c r="AJ5">
        <f t="shared" si="7"/>
        <v>-253.96497305698631</v>
      </c>
      <c r="AK5">
        <f t="shared" si="28"/>
        <v>27.20569388766776</v>
      </c>
      <c r="AL5">
        <f t="shared" si="8"/>
        <v>-347.09654174419586</v>
      </c>
      <c r="AN5">
        <f t="shared" si="9"/>
        <v>0</v>
      </c>
      <c r="AO5">
        <f t="shared" si="10"/>
        <v>0</v>
      </c>
      <c r="AP5">
        <f t="shared" si="11"/>
        <v>-9.7245079879315171</v>
      </c>
      <c r="AQ5">
        <f t="shared" si="12"/>
        <v>-86.207620978010212</v>
      </c>
      <c r="AR5">
        <f t="shared" si="13"/>
        <v>-95.932128965941729</v>
      </c>
      <c r="AS5">
        <f t="shared" si="14"/>
        <v>-202.45932163343932</v>
      </c>
      <c r="AT5">
        <f t="shared" si="15"/>
        <v>21.688212601775955</v>
      </c>
      <c r="AU5">
        <f t="shared" si="16"/>
        <v>-276.70323799760507</v>
      </c>
      <c r="AW5">
        <v>2</v>
      </c>
      <c r="AX5">
        <f>IF(Z5&gt;0, (R5*SUMPRODUCT(K5:$K$98, X5:$X$98)-K5*$AZ$3)/Z5, 0)</f>
        <v>658.50494809867394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9"/>
        <v>0.71178024781341098</v>
      </c>
      <c r="L6" s="2">
        <v>3</v>
      </c>
      <c r="M6" s="8">
        <v>2.8741389999999999E-3</v>
      </c>
      <c r="Q6" s="5">
        <f t="shared" si="30"/>
        <v>12.5</v>
      </c>
      <c r="R6">
        <f t="shared" si="0"/>
        <v>50000</v>
      </c>
      <c r="S6">
        <f t="shared" si="1"/>
        <v>899.23437878464631</v>
      </c>
      <c r="U6">
        <f t="shared" si="20"/>
        <v>2.8741389999999999E-3</v>
      </c>
      <c r="V6">
        <f t="shared" si="21"/>
        <v>0.01</v>
      </c>
      <c r="W6">
        <f t="shared" si="22"/>
        <v>0.97587382560490366</v>
      </c>
      <c r="X6">
        <f t="shared" si="23"/>
        <v>2.8047970212502519E-3</v>
      </c>
      <c r="Y6">
        <f t="shared" si="24"/>
        <v>9.7587382560490373E-3</v>
      </c>
      <c r="Z6">
        <f t="shared" si="25"/>
        <v>0.9633102903276044</v>
      </c>
      <c r="AB6">
        <f t="shared" si="26"/>
        <v>642.61774288081142</v>
      </c>
      <c r="AC6">
        <f t="shared" si="27"/>
        <v>866.24173049960064</v>
      </c>
      <c r="AE6">
        <f t="shared" si="2"/>
        <v>0</v>
      </c>
      <c r="AF6">
        <f t="shared" si="3"/>
        <v>0</v>
      </c>
      <c r="AG6">
        <f t="shared" si="4"/>
        <v>-12.041378629095055</v>
      </c>
      <c r="AH6">
        <f t="shared" si="5"/>
        <v>-140.2398510625126</v>
      </c>
      <c r="AI6">
        <f t="shared" si="6"/>
        <v>-152.28122969160765</v>
      </c>
      <c r="AJ6">
        <f t="shared" si="7"/>
        <v>-223.62398761878922</v>
      </c>
      <c r="AK6">
        <f t="shared" si="28"/>
        <v>44.983242001656805</v>
      </c>
      <c r="AL6">
        <f t="shared" si="8"/>
        <v>-330.92197530874012</v>
      </c>
      <c r="AN6">
        <f t="shared" si="9"/>
        <v>0</v>
      </c>
      <c r="AO6">
        <f t="shared" si="10"/>
        <v>0</v>
      </c>
      <c r="AP6">
        <f t="shared" si="11"/>
        <v>-8.5708154646323891</v>
      </c>
      <c r="AQ6">
        <f t="shared" si="12"/>
        <v>-99.819955942591065</v>
      </c>
      <c r="AR6">
        <f t="shared" si="13"/>
        <v>-108.39077140722345</v>
      </c>
      <c r="AS6">
        <f t="shared" si="14"/>
        <v>-159.17113732432495</v>
      </c>
      <c r="AT6">
        <f t="shared" si="15"/>
        <v>32.018183139389919</v>
      </c>
      <c r="AU6">
        <f t="shared" si="16"/>
        <v>-235.54372559215852</v>
      </c>
      <c r="AW6">
        <v>3</v>
      </c>
      <c r="AX6">
        <f>IF(Z6&gt;0, (R6*SUMPRODUCT(K6:$K$98, X6:$X$98)-K6*$AZ$3)/Z6, 0)</f>
        <v>899.23437878464631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9"/>
        <v>0.63551807840483121</v>
      </c>
      <c r="L7" s="2">
        <v>4</v>
      </c>
      <c r="M7" s="8">
        <v>3.657909E-3</v>
      </c>
      <c r="Q7" s="5">
        <f t="shared" si="30"/>
        <v>12.5</v>
      </c>
      <c r="R7">
        <f t="shared" si="0"/>
        <v>50000</v>
      </c>
      <c r="S7">
        <f t="shared" si="1"/>
        <v>1097.7775219442563</v>
      </c>
      <c r="U7">
        <f t="shared" si="20"/>
        <v>3.657909E-3</v>
      </c>
      <c r="V7">
        <f t="shared" si="21"/>
        <v>0.01</v>
      </c>
      <c r="W7">
        <f t="shared" si="22"/>
        <v>0.9633102903276044</v>
      </c>
      <c r="X7">
        <f t="shared" si="23"/>
        <v>3.5237013807819569E-3</v>
      </c>
      <c r="Y7">
        <f t="shared" si="24"/>
        <v>9.6331029032760435E-3</v>
      </c>
      <c r="Z7">
        <f t="shared" si="25"/>
        <v>0.95015348604354644</v>
      </c>
      <c r="AB7">
        <f t="shared" si="26"/>
        <v>866.24173049960064</v>
      </c>
      <c r="AC7">
        <f t="shared" si="27"/>
        <v>1043.0571393755808</v>
      </c>
      <c r="AE7">
        <f t="shared" si="2"/>
        <v>0</v>
      </c>
      <c r="AF7">
        <f t="shared" si="3"/>
        <v>0</v>
      </c>
      <c r="AG7">
        <f t="shared" si="4"/>
        <v>-11.87691857554433</v>
      </c>
      <c r="AH7">
        <f t="shared" si="5"/>
        <v>-176.18506903909784</v>
      </c>
      <c r="AI7">
        <f t="shared" si="6"/>
        <v>-188.06198761464216</v>
      </c>
      <c r="AJ7">
        <f t="shared" si="7"/>
        <v>-176.81540887598021</v>
      </c>
      <c r="AK7">
        <f t="shared" si="28"/>
        <v>60.636921134972049</v>
      </c>
      <c r="AL7">
        <f t="shared" si="8"/>
        <v>-304.24047535565029</v>
      </c>
      <c r="AN7">
        <f t="shared" si="9"/>
        <v>0</v>
      </c>
      <c r="AO7">
        <f t="shared" si="10"/>
        <v>0</v>
      </c>
      <c r="AP7">
        <f t="shared" si="11"/>
        <v>-7.5479964705005775</v>
      </c>
      <c r="AQ7">
        <f t="shared" si="12"/>
        <v>-111.96879651934998</v>
      </c>
      <c r="AR7">
        <f t="shared" si="13"/>
        <v>-119.51679298985056</v>
      </c>
      <c r="AS7">
        <f t="shared" si="14"/>
        <v>-112.36938888122748</v>
      </c>
      <c r="AT7">
        <f t="shared" si="15"/>
        <v>38.53585960008273</v>
      </c>
      <c r="AU7">
        <f t="shared" si="16"/>
        <v>-193.35032227099529</v>
      </c>
      <c r="AW7">
        <v>4</v>
      </c>
      <c r="AX7">
        <f>IF(Z7&gt;0, (R7*SUMPRODUCT(K7:$K$98, X7:$X$98)-K7*$AZ$3)/Z7, 0)</f>
        <v>1097.7775219442563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9"/>
        <v>0.5674268557185993</v>
      </c>
      <c r="L8" s="2">
        <v>5</v>
      </c>
      <c r="M8" s="8">
        <v>4.4868319999999996E-3</v>
      </c>
      <c r="Q8" s="5">
        <f t="shared" si="30"/>
        <v>12.5</v>
      </c>
      <c r="R8">
        <f t="shared" si="0"/>
        <v>50000</v>
      </c>
      <c r="S8">
        <f t="shared" si="1"/>
        <v>1258.1144065172105</v>
      </c>
      <c r="U8">
        <f t="shared" si="20"/>
        <v>4.4868319999999996E-3</v>
      </c>
      <c r="V8">
        <f t="shared" si="21"/>
        <v>0.01</v>
      </c>
      <c r="W8">
        <f t="shared" si="22"/>
        <v>0.95015348604354644</v>
      </c>
      <c r="X8">
        <f t="shared" si="23"/>
        <v>4.2631790660917369E-3</v>
      </c>
      <c r="Y8">
        <f t="shared" si="24"/>
        <v>9.5015348604354649E-3</v>
      </c>
      <c r="Z8">
        <f t="shared" si="25"/>
        <v>0.93638877211701921</v>
      </c>
      <c r="AB8">
        <f t="shared" si="26"/>
        <v>1043.0571393755808</v>
      </c>
      <c r="AC8">
        <f t="shared" si="27"/>
        <v>1178.0842043013831</v>
      </c>
      <c r="AE8">
        <f t="shared" si="2"/>
        <v>0</v>
      </c>
      <c r="AF8">
        <f t="shared" si="3"/>
        <v>0</v>
      </c>
      <c r="AG8">
        <f t="shared" si="4"/>
        <v>-11.704859651462741</v>
      </c>
      <c r="AH8">
        <f t="shared" si="5"/>
        <v>-213.15895330458684</v>
      </c>
      <c r="AI8">
        <f t="shared" si="6"/>
        <v>-224.86381295604957</v>
      </c>
      <c r="AJ8">
        <f t="shared" si="7"/>
        <v>-135.02706492580228</v>
      </c>
      <c r="AK8">
        <f t="shared" si="28"/>
        <v>73.013999756290673</v>
      </c>
      <c r="AL8">
        <f t="shared" si="8"/>
        <v>-286.87687812556118</v>
      </c>
      <c r="AN8">
        <f t="shared" si="9"/>
        <v>0</v>
      </c>
      <c r="AO8">
        <f t="shared" si="10"/>
        <v>0</v>
      </c>
      <c r="AP8">
        <f t="shared" si="11"/>
        <v>-6.6416517086570028</v>
      </c>
      <c r="AQ8">
        <f t="shared" si="12"/>
        <v>-120.95211464188945</v>
      </c>
      <c r="AR8">
        <f t="shared" si="13"/>
        <v>-127.59376635054645</v>
      </c>
      <c r="AS8">
        <f t="shared" si="14"/>
        <v>-76.617982887759155</v>
      </c>
      <c r="AT8">
        <f t="shared" si="15"/>
        <v>41.430104305150593</v>
      </c>
      <c r="AU8">
        <f t="shared" si="16"/>
        <v>-162.78164493315501</v>
      </c>
      <c r="AW8">
        <v>5</v>
      </c>
      <c r="AX8">
        <f>IF(Z8&gt;0, (R8*SUMPRODUCT(K8:$K$98, X8:$X$98)-K8*$AZ$3)/Z8, 0)</f>
        <v>1258.1144065172105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9"/>
        <v>0.50663112117732079</v>
      </c>
      <c r="L9" s="2">
        <v>6</v>
      </c>
      <c r="M9" s="8">
        <v>5.3970320000000004E-3</v>
      </c>
      <c r="Q9" s="5">
        <f t="shared" si="30"/>
        <v>12.5</v>
      </c>
      <c r="R9">
        <f t="shared" si="0"/>
        <v>50000</v>
      </c>
      <c r="S9">
        <f t="shared" si="1"/>
        <v>1385.7961706170947</v>
      </c>
      <c r="U9">
        <f t="shared" si="20"/>
        <v>5.3970320000000004E-3</v>
      </c>
      <c r="V9">
        <f t="shared" si="21"/>
        <v>0.01</v>
      </c>
      <c r="W9">
        <f t="shared" si="22"/>
        <v>0.93638877211701921</v>
      </c>
      <c r="X9">
        <f t="shared" si="23"/>
        <v>5.0537201675562608E-3</v>
      </c>
      <c r="Y9">
        <f t="shared" si="24"/>
        <v>9.3638877211701926E-3</v>
      </c>
      <c r="Z9">
        <f t="shared" si="25"/>
        <v>0.92197116422829284</v>
      </c>
      <c r="AB9">
        <f t="shared" si="26"/>
        <v>1178.0842043013831</v>
      </c>
      <c r="AC9">
        <f t="shared" si="27"/>
        <v>1277.6641088069528</v>
      </c>
      <c r="AE9">
        <f t="shared" si="2"/>
        <v>0</v>
      </c>
      <c r="AF9">
        <f t="shared" si="3"/>
        <v>0</v>
      </c>
      <c r="AG9">
        <f t="shared" si="4"/>
        <v>-11.52463955285366</v>
      </c>
      <c r="AH9">
        <f t="shared" si="5"/>
        <v>-252.68600837781304</v>
      </c>
      <c r="AI9">
        <f t="shared" si="6"/>
        <v>-264.21064793066671</v>
      </c>
      <c r="AJ9">
        <f t="shared" si="7"/>
        <v>-99.57990450556963</v>
      </c>
      <c r="AK9">
        <f t="shared" si="28"/>
        <v>82.465894301096824</v>
      </c>
      <c r="AL9">
        <f t="shared" si="8"/>
        <v>-281.32465813513954</v>
      </c>
      <c r="AN9">
        <f t="shared" si="9"/>
        <v>0</v>
      </c>
      <c r="AO9">
        <f t="shared" si="10"/>
        <v>0</v>
      </c>
      <c r="AP9">
        <f t="shared" si="11"/>
        <v>-5.8387410578267467</v>
      </c>
      <c r="AQ9">
        <f t="shared" si="12"/>
        <v>-128.01859573027329</v>
      </c>
      <c r="AR9">
        <f t="shared" si="13"/>
        <v>-133.85733678810004</v>
      </c>
      <c r="AS9">
        <f t="shared" si="14"/>
        <v>-50.450278666387277</v>
      </c>
      <c r="AT9">
        <f t="shared" si="15"/>
        <v>41.779788488655115</v>
      </c>
      <c r="AU9">
        <f t="shared" si="16"/>
        <v>-142.52782696583222</v>
      </c>
      <c r="AW9">
        <v>6</v>
      </c>
      <c r="AX9">
        <f>IF(Z9&gt;0, (R9*SUMPRODUCT(K9:$K$98, X9:$X$98)-K9*$AZ$3)/Z9, 0)</f>
        <v>1385.7961706170947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9"/>
        <v>0.45234921533689354</v>
      </c>
      <c r="L10" s="2">
        <v>7</v>
      </c>
      <c r="M10" s="8">
        <v>6.3737730000000001E-3</v>
      </c>
      <c r="Q10" s="5">
        <f t="shared" si="30"/>
        <v>12.5</v>
      </c>
      <c r="R10">
        <f t="shared" si="0"/>
        <v>50000</v>
      </c>
      <c r="S10">
        <f t="shared" si="1"/>
        <v>1484.8232395428251</v>
      </c>
      <c r="U10">
        <f t="shared" si="20"/>
        <v>6.3737730000000001E-3</v>
      </c>
      <c r="V10">
        <f t="shared" si="21"/>
        <v>0.01</v>
      </c>
      <c r="W10">
        <f t="shared" si="22"/>
        <v>0.92197116422829284</v>
      </c>
      <c r="X10">
        <f t="shared" si="23"/>
        <v>5.8764349133368591E-3</v>
      </c>
      <c r="Y10">
        <f t="shared" si="24"/>
        <v>9.2197116422829285E-3</v>
      </c>
      <c r="Z10">
        <f t="shared" si="25"/>
        <v>0.90687501767267298</v>
      </c>
      <c r="AB10">
        <f t="shared" si="26"/>
        <v>1277.6641088069528</v>
      </c>
      <c r="AC10">
        <f t="shared" si="27"/>
        <v>1346.5491016011952</v>
      </c>
      <c r="AE10">
        <f t="shared" si="2"/>
        <v>0</v>
      </c>
      <c r="AF10">
        <f t="shared" si="3"/>
        <v>0</v>
      </c>
      <c r="AG10">
        <f t="shared" si="4"/>
        <v>-11.335937720908412</v>
      </c>
      <c r="AH10">
        <f t="shared" si="5"/>
        <v>-293.82174566684296</v>
      </c>
      <c r="AI10">
        <f t="shared" si="6"/>
        <v>-305.15768338775138</v>
      </c>
      <c r="AJ10">
        <f t="shared" si="7"/>
        <v>-68.884992794242407</v>
      </c>
      <c r="AK10">
        <f t="shared" si="28"/>
        <v>89.436487616486701</v>
      </c>
      <c r="AL10">
        <f t="shared" si="8"/>
        <v>-284.60618856550707</v>
      </c>
      <c r="AN10">
        <f t="shared" si="9"/>
        <v>0</v>
      </c>
      <c r="AO10">
        <f t="shared" si="10"/>
        <v>0</v>
      </c>
      <c r="AP10">
        <f t="shared" si="11"/>
        <v>-5.1278025331608132</v>
      </c>
      <c r="AQ10">
        <f t="shared" si="12"/>
        <v>-132.9100361013127</v>
      </c>
      <c r="AR10">
        <f t="shared" si="13"/>
        <v>-138.03783863447353</v>
      </c>
      <c r="AS10">
        <f t="shared" si="14"/>
        <v>-31.16007243896312</v>
      </c>
      <c r="AT10">
        <f t="shared" si="15"/>
        <v>40.456524995805559</v>
      </c>
      <c r="AU10">
        <f t="shared" si="16"/>
        <v>-128.74138607763109</v>
      </c>
      <c r="AW10">
        <v>7</v>
      </c>
      <c r="AX10">
        <f>IF(Z10&gt;0, (R10*SUMPRODUCT(K10:$K$98, X10:$X$98)-K10*$AZ$3)/Z10, 0)</f>
        <v>1484.8232395428251</v>
      </c>
    </row>
    <row r="11" spans="1:52" x14ac:dyDescent="0.25">
      <c r="A11" t="s">
        <v>33</v>
      </c>
      <c r="C11" s="25">
        <f>AU81</f>
        <v>3200.0327431426513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9"/>
        <v>0.40388322797936921</v>
      </c>
      <c r="L11" s="2">
        <v>8</v>
      </c>
      <c r="M11" s="8">
        <v>7.4983330000000003E-3</v>
      </c>
      <c r="Q11" s="5">
        <f t="shared" si="30"/>
        <v>12.5</v>
      </c>
      <c r="R11">
        <f t="shared" si="0"/>
        <v>50000</v>
      </c>
      <c r="S11">
        <f t="shared" si="1"/>
        <v>1559.4120613800978</v>
      </c>
      <c r="U11">
        <f t="shared" si="20"/>
        <v>7.4983330000000003E-3</v>
      </c>
      <c r="V11">
        <f t="shared" si="21"/>
        <v>0.01</v>
      </c>
      <c r="W11">
        <f t="shared" si="22"/>
        <v>0.90687501767267298</v>
      </c>
      <c r="X11">
        <f t="shared" si="23"/>
        <v>6.8000508718905868E-3</v>
      </c>
      <c r="Y11">
        <f t="shared" si="24"/>
        <v>9.0687501767267292E-3</v>
      </c>
      <c r="Z11">
        <f t="shared" si="25"/>
        <v>0.89100621662405566</v>
      </c>
      <c r="AB11">
        <f t="shared" si="26"/>
        <v>1346.5491016011952</v>
      </c>
      <c r="AC11">
        <f t="shared" si="27"/>
        <v>1389.4458409682006</v>
      </c>
      <c r="AE11">
        <f t="shared" si="2"/>
        <v>0</v>
      </c>
      <c r="AF11">
        <f t="shared" si="3"/>
        <v>0</v>
      </c>
      <c r="AG11">
        <f t="shared" si="4"/>
        <v>-11.137577707800697</v>
      </c>
      <c r="AH11">
        <f t="shared" si="5"/>
        <v>-340.00254359452936</v>
      </c>
      <c r="AI11">
        <f t="shared" si="6"/>
        <v>-351.14012130233004</v>
      </c>
      <c r="AJ11">
        <f t="shared" si="7"/>
        <v>-42.896739367005466</v>
      </c>
      <c r="AK11">
        <f t="shared" si="28"/>
        <v>94.258437112083669</v>
      </c>
      <c r="AL11">
        <f t="shared" si="8"/>
        <v>-299.77842355725181</v>
      </c>
      <c r="AN11">
        <f t="shared" si="9"/>
        <v>0</v>
      </c>
      <c r="AO11">
        <f t="shared" si="10"/>
        <v>0</v>
      </c>
      <c r="AP11">
        <f t="shared" si="11"/>
        <v>-4.4982808364976092</v>
      </c>
      <c r="AQ11">
        <f t="shared" si="12"/>
        <v>-137.32132482815473</v>
      </c>
      <c r="AR11">
        <f t="shared" si="13"/>
        <v>-141.81960566465233</v>
      </c>
      <c r="AS11">
        <f t="shared" si="14"/>
        <v>-17.325273565335852</v>
      </c>
      <c r="AT11">
        <f t="shared" si="15"/>
        <v>38.069401845118726</v>
      </c>
      <c r="AU11">
        <f t="shared" si="16"/>
        <v>-121.07547738486944</v>
      </c>
      <c r="AW11">
        <v>8</v>
      </c>
      <c r="AX11">
        <f>IF(Z11&gt;0, (R11*SUMPRODUCT(K11:$K$98, X11:$X$98)-K11*$AZ$3)/Z11, 0)</f>
        <v>1559.4120613800978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9"/>
        <v>0.36061002498157962</v>
      </c>
      <c r="L12" s="2">
        <v>9</v>
      </c>
      <c r="M12" s="8">
        <v>8.7783159999999995E-3</v>
      </c>
      <c r="Q12" s="5">
        <f t="shared" si="30"/>
        <v>12.5</v>
      </c>
      <c r="R12">
        <f t="shared" si="0"/>
        <v>50000</v>
      </c>
      <c r="S12">
        <f t="shared" si="1"/>
        <v>1611.7302488401426</v>
      </c>
      <c r="U12">
        <f t="shared" si="20"/>
        <v>8.7783159999999995E-3</v>
      </c>
      <c r="V12">
        <f t="shared" si="21"/>
        <v>0.01</v>
      </c>
      <c r="W12">
        <f t="shared" si="22"/>
        <v>0.89100621662405566</v>
      </c>
      <c r="X12">
        <f t="shared" si="23"/>
        <v>7.8215341274904138E-3</v>
      </c>
      <c r="Y12">
        <f t="shared" si="24"/>
        <v>8.9100621662405576E-3</v>
      </c>
      <c r="Z12">
        <f t="shared" si="25"/>
        <v>0.87427462033032466</v>
      </c>
      <c r="AB12">
        <f t="shared" si="26"/>
        <v>1389.4458409682006</v>
      </c>
      <c r="AC12">
        <f t="shared" si="27"/>
        <v>1409.0948513796154</v>
      </c>
      <c r="AE12">
        <f t="shared" si="2"/>
        <v>0</v>
      </c>
      <c r="AF12">
        <f t="shared" si="3"/>
        <v>0</v>
      </c>
      <c r="AG12">
        <f t="shared" si="4"/>
        <v>-10.928432754129059</v>
      </c>
      <c r="AH12">
        <f t="shared" si="5"/>
        <v>-391.07670637452071</v>
      </c>
      <c r="AI12">
        <f t="shared" si="6"/>
        <v>-402.00513912864977</v>
      </c>
      <c r="AJ12">
        <f t="shared" si="7"/>
        <v>-19.649010411414793</v>
      </c>
      <c r="AK12">
        <f t="shared" si="28"/>
        <v>97.261208867774059</v>
      </c>
      <c r="AL12">
        <f t="shared" si="8"/>
        <v>-324.39294067229048</v>
      </c>
      <c r="AN12">
        <f t="shared" si="9"/>
        <v>0</v>
      </c>
      <c r="AO12">
        <f t="shared" si="10"/>
        <v>0</v>
      </c>
      <c r="AP12">
        <f t="shared" si="11"/>
        <v>-3.9409024084759929</v>
      </c>
      <c r="AQ12">
        <f t="shared" si="12"/>
        <v>-141.0261808554298</v>
      </c>
      <c r="AR12">
        <f t="shared" si="13"/>
        <v>-144.96708326390578</v>
      </c>
      <c r="AS12">
        <f t="shared" si="14"/>
        <v>-7.0856301353236066</v>
      </c>
      <c r="AT12">
        <f t="shared" si="15"/>
        <v>35.07336695954664</v>
      </c>
      <c r="AU12">
        <f t="shared" si="16"/>
        <v>-116.97934643968274</v>
      </c>
      <c r="AW12">
        <v>9</v>
      </c>
      <c r="AX12">
        <f>IF(Z12&gt;0, (R12*SUMPRODUCT(K12:$K$98, X12:$X$98)-K12*$AZ$3)/Z12, 0)</f>
        <v>1611.7302488401426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9"/>
        <v>0.32197323659069604</v>
      </c>
      <c r="L13" s="2">
        <v>10</v>
      </c>
      <c r="M13" s="8">
        <v>1.019566E-2</v>
      </c>
      <c r="Q13" s="5">
        <f t="shared" si="30"/>
        <v>12.5</v>
      </c>
      <c r="R13">
        <f t="shared" si="0"/>
        <v>50000</v>
      </c>
      <c r="S13">
        <f t="shared" si="1"/>
        <v>1643.9307192217627</v>
      </c>
      <c r="U13">
        <f t="shared" si="20"/>
        <v>1.019566E-2</v>
      </c>
      <c r="V13">
        <f t="shared" si="21"/>
        <v>0.01</v>
      </c>
      <c r="W13">
        <f t="shared" si="22"/>
        <v>0.87427462033032466</v>
      </c>
      <c r="X13">
        <f t="shared" si="23"/>
        <v>8.9138067755170792E-3</v>
      </c>
      <c r="Y13">
        <f t="shared" si="24"/>
        <v>8.7427462033032467E-3</v>
      </c>
      <c r="Z13">
        <f t="shared" si="25"/>
        <v>0.85661806735150425</v>
      </c>
      <c r="AB13">
        <f t="shared" si="26"/>
        <v>1409.0948513796154</v>
      </c>
      <c r="AC13">
        <f t="shared" si="27"/>
        <v>1408.2207555595148</v>
      </c>
      <c r="AE13">
        <f t="shared" si="2"/>
        <v>0</v>
      </c>
      <c r="AF13">
        <f t="shared" si="3"/>
        <v>0</v>
      </c>
      <c r="AG13">
        <f t="shared" si="4"/>
        <v>-10.707725841893803</v>
      </c>
      <c r="AH13">
        <f t="shared" si="5"/>
        <v>-445.69033877585395</v>
      </c>
      <c r="AI13">
        <f t="shared" si="6"/>
        <v>-456.39806461774776</v>
      </c>
      <c r="AJ13">
        <f t="shared" si="7"/>
        <v>0.87409582010059239</v>
      </c>
      <c r="AK13">
        <f t="shared" si="28"/>
        <v>98.63663959657309</v>
      </c>
      <c r="AL13">
        <f t="shared" si="8"/>
        <v>-356.88732920107407</v>
      </c>
      <c r="AN13">
        <f t="shared" si="9"/>
        <v>0</v>
      </c>
      <c r="AO13">
        <f t="shared" si="10"/>
        <v>0</v>
      </c>
      <c r="AP13">
        <f t="shared" si="11"/>
        <v>-3.4476011458403835</v>
      </c>
      <c r="AQ13">
        <f t="shared" si="12"/>
        <v>-143.5003608928655</v>
      </c>
      <c r="AR13">
        <f t="shared" si="13"/>
        <v>-146.9479620387059</v>
      </c>
      <c r="AS13">
        <f t="shared" si="14"/>
        <v>0.2814354602881865</v>
      </c>
      <c r="AT13">
        <f t="shared" si="15"/>
        <v>31.758358097338647</v>
      </c>
      <c r="AU13">
        <f t="shared" si="16"/>
        <v>-114.90816848107904</v>
      </c>
      <c r="AW13">
        <v>10</v>
      </c>
      <c r="AX13">
        <f>IF(Z13&gt;0, (R13*SUMPRODUCT(K13:$K$98, X13:$X$98)-K13*$AZ$3)/Z13, 0)</f>
        <v>1643.9307192217627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9"/>
        <v>0.28747610409883573</v>
      </c>
      <c r="L14" s="2">
        <v>11</v>
      </c>
      <c r="M14" s="8">
        <v>1.1804551E-2</v>
      </c>
      <c r="Q14" s="5">
        <f t="shared" si="30"/>
        <v>12.5</v>
      </c>
      <c r="R14">
        <f t="shared" si="0"/>
        <v>50000</v>
      </c>
      <c r="S14">
        <f t="shared" si="1"/>
        <v>1658.6585662601171</v>
      </c>
      <c r="U14">
        <f t="shared" si="20"/>
        <v>1.1804551E-2</v>
      </c>
      <c r="V14">
        <f t="shared" si="21"/>
        <v>0.01</v>
      </c>
      <c r="W14">
        <f t="shared" si="22"/>
        <v>0.85661806735150425</v>
      </c>
      <c r="X14">
        <f t="shared" si="23"/>
        <v>1.0111991663572267E-2</v>
      </c>
      <c r="Y14">
        <f t="shared" si="24"/>
        <v>8.566180673515042E-3</v>
      </c>
      <c r="Z14">
        <f t="shared" si="25"/>
        <v>0.83793989501441701</v>
      </c>
      <c r="AB14">
        <f t="shared" si="26"/>
        <v>1408.2207555595148</v>
      </c>
      <c r="AC14">
        <f t="shared" si="27"/>
        <v>1389.8561848767661</v>
      </c>
      <c r="AE14">
        <f t="shared" si="2"/>
        <v>0</v>
      </c>
      <c r="AF14">
        <f t="shared" si="3"/>
        <v>0</v>
      </c>
      <c r="AG14">
        <f t="shared" si="4"/>
        <v>-10.474248687680213</v>
      </c>
      <c r="AH14">
        <f t="shared" si="5"/>
        <v>-505.59958317861339</v>
      </c>
      <c r="AI14">
        <f t="shared" si="6"/>
        <v>-516.07383186629363</v>
      </c>
      <c r="AJ14">
        <f t="shared" si="7"/>
        <v>18.364570682748763</v>
      </c>
      <c r="AK14">
        <f t="shared" si="28"/>
        <v>98.575452889166044</v>
      </c>
      <c r="AL14">
        <f t="shared" si="8"/>
        <v>-399.13380829437881</v>
      </c>
      <c r="AN14">
        <f t="shared" si="9"/>
        <v>0</v>
      </c>
      <c r="AO14">
        <f t="shared" si="10"/>
        <v>0</v>
      </c>
      <c r="AP14">
        <f t="shared" si="11"/>
        <v>-3.0110962060966502</v>
      </c>
      <c r="AQ14">
        <f t="shared" si="12"/>
        <v>-145.34779840618302</v>
      </c>
      <c r="AR14">
        <f t="shared" si="13"/>
        <v>-148.35889461227967</v>
      </c>
      <c r="AS14">
        <f t="shared" si="14"/>
        <v>5.27937523332431</v>
      </c>
      <c r="AT14">
        <f t="shared" si="15"/>
        <v>28.338087156355776</v>
      </c>
      <c r="AU14">
        <f t="shared" si="16"/>
        <v>-114.74143222259958</v>
      </c>
      <c r="AW14">
        <v>11</v>
      </c>
      <c r="AX14">
        <f>IF(Z14&gt;0, (R14*SUMPRODUCT(K14:$K$98, X14:$X$98)-K14*$AZ$3)/Z14, 0)</f>
        <v>1658.6585662601171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9"/>
        <v>0.25667509294538904</v>
      </c>
      <c r="L15" s="2">
        <v>12</v>
      </c>
      <c r="M15" s="8">
        <v>1.3628751999999999E-2</v>
      </c>
      <c r="Q15" s="5">
        <f t="shared" si="30"/>
        <v>12.5</v>
      </c>
      <c r="R15">
        <f t="shared" si="0"/>
        <v>50000</v>
      </c>
      <c r="S15">
        <f t="shared" si="1"/>
        <v>1657.7065937602192</v>
      </c>
      <c r="U15">
        <f t="shared" si="20"/>
        <v>1.3628751999999999E-2</v>
      </c>
      <c r="V15">
        <f t="shared" si="21"/>
        <v>0.01</v>
      </c>
      <c r="W15">
        <f t="shared" si="22"/>
        <v>0.83793989501441701</v>
      </c>
      <c r="X15">
        <f t="shared" si="23"/>
        <v>1.1420075020057525E-2</v>
      </c>
      <c r="Y15">
        <f t="shared" si="24"/>
        <v>8.3793989501441696E-3</v>
      </c>
      <c r="Z15">
        <f t="shared" si="25"/>
        <v>0.81814042104421536</v>
      </c>
      <c r="AB15">
        <f t="shared" si="26"/>
        <v>1389.8561848767661</v>
      </c>
      <c r="AC15">
        <f t="shared" si="27"/>
        <v>1356.2367705867578</v>
      </c>
      <c r="AE15">
        <f t="shared" si="2"/>
        <v>0</v>
      </c>
      <c r="AF15">
        <f t="shared" si="3"/>
        <v>0</v>
      </c>
      <c r="AG15">
        <f t="shared" si="4"/>
        <v>-10.226755263052691</v>
      </c>
      <c r="AH15">
        <f t="shared" si="5"/>
        <v>-571.00375100287624</v>
      </c>
      <c r="AI15">
        <f t="shared" si="6"/>
        <v>-581.23050626592897</v>
      </c>
      <c r="AJ15">
        <f t="shared" si="7"/>
        <v>33.619414290008308</v>
      </c>
      <c r="AK15">
        <f t="shared" si="28"/>
        <v>97.289932941373635</v>
      </c>
      <c r="AL15">
        <f t="shared" si="8"/>
        <v>-450.32115903454701</v>
      </c>
      <c r="AN15">
        <f t="shared" si="9"/>
        <v>0</v>
      </c>
      <c r="AO15">
        <f t="shared" si="10"/>
        <v>0</v>
      </c>
      <c r="AP15">
        <f t="shared" si="11"/>
        <v>-2.624953357673796</v>
      </c>
      <c r="AQ15">
        <f t="shared" si="12"/>
        <v>-146.56244086082904</v>
      </c>
      <c r="AR15">
        <f t="shared" si="13"/>
        <v>-149.18739421850285</v>
      </c>
      <c r="AS15">
        <f t="shared" si="14"/>
        <v>8.6292662876574227</v>
      </c>
      <c r="AT15">
        <f t="shared" si="15"/>
        <v>24.971902580377744</v>
      </c>
      <c r="AU15">
        <f t="shared" si="16"/>
        <v>-115.58622535046767</v>
      </c>
      <c r="AW15">
        <v>12</v>
      </c>
      <c r="AX15">
        <f>IF(Z15&gt;0, (R15*SUMPRODUCT(K15:$K$98, X15:$X$98)-K15*$AZ$3)/Z15, 0)</f>
        <v>1657.7065937602192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9"/>
        <v>0.22917419012981163</v>
      </c>
      <c r="L16" s="2">
        <v>13</v>
      </c>
      <c r="M16" s="8">
        <v>1.5530428000000001E-2</v>
      </c>
      <c r="Q16" s="5">
        <f t="shared" si="30"/>
        <v>12.5</v>
      </c>
      <c r="R16">
        <f t="shared" si="0"/>
        <v>50000</v>
      </c>
      <c r="S16">
        <f t="shared" si="1"/>
        <v>1642.4295729821047</v>
      </c>
      <c r="U16">
        <f t="shared" si="20"/>
        <v>1.5530428000000001E-2</v>
      </c>
      <c r="V16">
        <f t="shared" si="21"/>
        <v>0.01</v>
      </c>
      <c r="W16">
        <f t="shared" si="22"/>
        <v>0.81814042104421536</v>
      </c>
      <c r="X16">
        <f t="shared" si="23"/>
        <v>1.2706070902916871E-2</v>
      </c>
      <c r="Y16">
        <f t="shared" si="24"/>
        <v>8.181404210442153E-3</v>
      </c>
      <c r="Z16">
        <f t="shared" si="25"/>
        <v>0.79725294593085638</v>
      </c>
      <c r="AB16">
        <f t="shared" si="26"/>
        <v>1356.2367705867578</v>
      </c>
      <c r="AC16">
        <f t="shared" si="27"/>
        <v>1309.4318155439414</v>
      </c>
      <c r="AE16">
        <f t="shared" si="2"/>
        <v>0</v>
      </c>
      <c r="AF16">
        <f t="shared" si="3"/>
        <v>0</v>
      </c>
      <c r="AG16">
        <f t="shared" si="4"/>
        <v>-9.9656618241357044</v>
      </c>
      <c r="AH16">
        <f t="shared" si="5"/>
        <v>-635.3035451458436</v>
      </c>
      <c r="AI16">
        <f t="shared" si="6"/>
        <v>-645.26920696997934</v>
      </c>
      <c r="AJ16">
        <f t="shared" si="7"/>
        <v>46.804955042816346</v>
      </c>
      <c r="AK16">
        <f t="shared" si="28"/>
        <v>94.93657394107305</v>
      </c>
      <c r="AL16">
        <f t="shared" si="8"/>
        <v>-503.52767798608994</v>
      </c>
      <c r="AN16">
        <f t="shared" si="9"/>
        <v>0</v>
      </c>
      <c r="AO16">
        <f t="shared" si="10"/>
        <v>0</v>
      </c>
      <c r="AP16">
        <f t="shared" si="11"/>
        <v>-2.2838724776538815</v>
      </c>
      <c r="AQ16">
        <f t="shared" si="12"/>
        <v>-145.59517544539693</v>
      </c>
      <c r="AR16">
        <f t="shared" si="13"/>
        <v>-147.87904792305082</v>
      </c>
      <c r="AS16">
        <f t="shared" si="14"/>
        <v>10.726487665999679</v>
      </c>
      <c r="AT16">
        <f t="shared" si="15"/>
        <v>21.757012446644396</v>
      </c>
      <c r="AU16">
        <f t="shared" si="16"/>
        <v>-115.39554781040674</v>
      </c>
      <c r="AW16">
        <v>13</v>
      </c>
      <c r="AX16">
        <f>IF(Z16&gt;0, (R16*SUMPRODUCT(K16:$K$98, X16:$X$98)-K16*$AZ$3)/Z16, 0)</f>
        <v>1642.4295729821047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9"/>
        <v>0.20461981261590323</v>
      </c>
      <c r="L17" s="2">
        <v>14</v>
      </c>
      <c r="M17" s="8">
        <v>1.7564712E-2</v>
      </c>
      <c r="Q17" s="5">
        <f t="shared" si="30"/>
        <v>12.5</v>
      </c>
      <c r="R17">
        <f t="shared" si="0"/>
        <v>50000</v>
      </c>
      <c r="S17">
        <f t="shared" si="1"/>
        <v>1616.0752718921674</v>
      </c>
      <c r="U17">
        <f t="shared" si="20"/>
        <v>1.7564712E-2</v>
      </c>
      <c r="V17">
        <f t="shared" si="21"/>
        <v>0.01</v>
      </c>
      <c r="W17">
        <f t="shared" si="22"/>
        <v>0.79725294593085638</v>
      </c>
      <c r="X17">
        <f t="shared" si="23"/>
        <v>1.4003518386427063E-2</v>
      </c>
      <c r="Y17">
        <f t="shared" si="24"/>
        <v>7.9725294593085642E-3</v>
      </c>
      <c r="Z17">
        <f t="shared" si="25"/>
        <v>0.77527689808512068</v>
      </c>
      <c r="AB17">
        <f t="shared" si="26"/>
        <v>1309.4318155439414</v>
      </c>
      <c r="AC17">
        <f t="shared" si="27"/>
        <v>1252.9058238646276</v>
      </c>
      <c r="AE17">
        <f t="shared" si="2"/>
        <v>0</v>
      </c>
      <c r="AF17">
        <f t="shared" si="3"/>
        <v>0</v>
      </c>
      <c r="AG17">
        <f t="shared" si="4"/>
        <v>-9.6909612260640081</v>
      </c>
      <c r="AH17">
        <f t="shared" si="5"/>
        <v>-700.17591932135315</v>
      </c>
      <c r="AI17">
        <f t="shared" si="6"/>
        <v>-709.86688054741717</v>
      </c>
      <c r="AJ17">
        <f t="shared" si="7"/>
        <v>56.525991679313847</v>
      </c>
      <c r="AK17">
        <f t="shared" si="28"/>
        <v>91.660227088075914</v>
      </c>
      <c r="AL17">
        <f t="shared" si="8"/>
        <v>-561.68066178002744</v>
      </c>
      <c r="AN17">
        <f t="shared" si="9"/>
        <v>0</v>
      </c>
      <c r="AO17">
        <f t="shared" si="10"/>
        <v>0</v>
      </c>
      <c r="AP17">
        <f t="shared" si="11"/>
        <v>-1.9829626701452012</v>
      </c>
      <c r="AQ17">
        <f t="shared" si="12"/>
        <v>-143.26986540970307</v>
      </c>
      <c r="AR17">
        <f t="shared" si="13"/>
        <v>-145.25282807984826</v>
      </c>
      <c r="AS17">
        <f t="shared" si="14"/>
        <v>11.566337825349304</v>
      </c>
      <c r="AT17">
        <f t="shared" si="15"/>
        <v>18.755498491093231</v>
      </c>
      <c r="AU17">
        <f t="shared" si="16"/>
        <v>-114.93099176340573</v>
      </c>
      <c r="AW17">
        <v>14</v>
      </c>
      <c r="AX17">
        <f>IF(Z17&gt;0, (R17*SUMPRODUCT(K17:$K$98, X17:$X$98)-K17*$AZ$3)/Z17, 0)</f>
        <v>1616.0752718921674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9"/>
        <v>0.1826962612641993</v>
      </c>
      <c r="L18" s="2">
        <v>15</v>
      </c>
      <c r="M18" s="8">
        <v>1.9807176999999999E-2</v>
      </c>
      <c r="Q18" s="5">
        <f t="shared" si="30"/>
        <v>12.5</v>
      </c>
      <c r="R18">
        <f t="shared" si="0"/>
        <v>50000</v>
      </c>
      <c r="S18">
        <f t="shared" si="1"/>
        <v>1580.9790966641333</v>
      </c>
      <c r="U18">
        <f t="shared" si="20"/>
        <v>1.9807176999999999E-2</v>
      </c>
      <c r="V18">
        <f t="shared" si="21"/>
        <v>0.01</v>
      </c>
      <c r="W18">
        <f t="shared" si="22"/>
        <v>0.77527689808512068</v>
      </c>
      <c r="X18">
        <f t="shared" si="23"/>
        <v>1.5356046744382946E-2</v>
      </c>
      <c r="Y18">
        <f t="shared" si="24"/>
        <v>7.7527689808512068E-3</v>
      </c>
      <c r="Z18">
        <f t="shared" si="25"/>
        <v>0.75216808235988653</v>
      </c>
      <c r="AB18">
        <f t="shared" si="26"/>
        <v>1252.9058238646276</v>
      </c>
      <c r="AC18">
        <f t="shared" si="27"/>
        <v>1189.1620153889269</v>
      </c>
      <c r="AE18">
        <f t="shared" si="2"/>
        <v>0</v>
      </c>
      <c r="AF18">
        <f t="shared" si="3"/>
        <v>0</v>
      </c>
      <c r="AG18">
        <f t="shared" si="4"/>
        <v>-9.4021010294985814</v>
      </c>
      <c r="AH18">
        <f t="shared" si="5"/>
        <v>-767.80233721914726</v>
      </c>
      <c r="AI18">
        <f t="shared" si="6"/>
        <v>-777.20443824864583</v>
      </c>
      <c r="AJ18">
        <f t="shared" si="7"/>
        <v>63.743808475700689</v>
      </c>
      <c r="AK18">
        <f t="shared" si="28"/>
        <v>87.703407670523944</v>
      </c>
      <c r="AL18">
        <f t="shared" si="8"/>
        <v>-625.75722210242122</v>
      </c>
      <c r="AN18">
        <f t="shared" si="9"/>
        <v>0</v>
      </c>
      <c r="AO18">
        <f t="shared" si="10"/>
        <v>0</v>
      </c>
      <c r="AP18">
        <f t="shared" si="11"/>
        <v>-1.71772870611767</v>
      </c>
      <c r="AQ18">
        <f t="shared" si="12"/>
        <v>-140.27461639985219</v>
      </c>
      <c r="AR18">
        <f t="shared" si="13"/>
        <v>-141.99234510596986</v>
      </c>
      <c r="AS18">
        <f t="shared" si="14"/>
        <v>11.645755487251694</v>
      </c>
      <c r="AT18">
        <f t="shared" si="15"/>
        <v>16.023084681534623</v>
      </c>
      <c r="AU18">
        <f t="shared" si="16"/>
        <v>-114.32350493718354</v>
      </c>
      <c r="AW18">
        <v>15</v>
      </c>
      <c r="AX18">
        <f>IF(Z18&gt;0, (R18*SUMPRODUCT(K18:$K$98, X18:$X$98)-K18*$AZ$3)/Z18, 0)</f>
        <v>1580.9790966641333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9"/>
        <v>0.16312166184303509</v>
      </c>
      <c r="L19" s="2">
        <v>16</v>
      </c>
      <c r="M19" s="8">
        <v>2.2489294999999999E-2</v>
      </c>
      <c r="Q19" s="5">
        <f t="shared" si="30"/>
        <v>12.5</v>
      </c>
      <c r="R19">
        <f t="shared" si="0"/>
        <v>50000</v>
      </c>
      <c r="S19">
        <f t="shared" si="1"/>
        <v>1538.883615332893</v>
      </c>
      <c r="U19">
        <f t="shared" si="20"/>
        <v>2.2489294999999999E-2</v>
      </c>
      <c r="V19">
        <f t="shared" si="21"/>
        <v>0.01</v>
      </c>
      <c r="W19">
        <f t="shared" si="22"/>
        <v>0.75216808235988653</v>
      </c>
      <c r="X19">
        <f t="shared" si="23"/>
        <v>1.6915729893775783E-2</v>
      </c>
      <c r="Y19">
        <f t="shared" si="24"/>
        <v>7.5216808235988655E-3</v>
      </c>
      <c r="Z19">
        <f t="shared" si="25"/>
        <v>0.72773067164251193</v>
      </c>
      <c r="AB19">
        <f t="shared" si="26"/>
        <v>1189.1620153889269</v>
      </c>
      <c r="AC19">
        <f t="shared" si="27"/>
        <v>1119.8928069658632</v>
      </c>
      <c r="AE19">
        <f t="shared" si="2"/>
        <v>0</v>
      </c>
      <c r="AF19">
        <f t="shared" si="3"/>
        <v>0</v>
      </c>
      <c r="AG19">
        <f t="shared" si="4"/>
        <v>-9.0966333955313985</v>
      </c>
      <c r="AH19">
        <f t="shared" si="5"/>
        <v>-845.78649468878916</v>
      </c>
      <c r="AI19">
        <f t="shared" si="6"/>
        <v>-854.88312808432056</v>
      </c>
      <c r="AJ19">
        <f t="shared" si="7"/>
        <v>69.269208423063674</v>
      </c>
      <c r="AK19">
        <f t="shared" si="28"/>
        <v>83.241341077224888</v>
      </c>
      <c r="AL19">
        <f t="shared" si="8"/>
        <v>-702.372578584032</v>
      </c>
      <c r="AN19">
        <f t="shared" si="9"/>
        <v>0</v>
      </c>
      <c r="AO19">
        <f t="shared" si="10"/>
        <v>0</v>
      </c>
      <c r="AP19">
        <f t="shared" si="11"/>
        <v>-1.4838579566559329</v>
      </c>
      <c r="AQ19">
        <f t="shared" si="12"/>
        <v>-137.96609857803065</v>
      </c>
      <c r="AR19">
        <f t="shared" si="13"/>
        <v>-139.44995653468658</v>
      </c>
      <c r="AS19">
        <f t="shared" si="14"/>
        <v>11.299308392521711</v>
      </c>
      <c r="AT19">
        <f t="shared" si="15"/>
        <v>13.578465890559825</v>
      </c>
      <c r="AU19">
        <f t="shared" si="16"/>
        <v>-114.57218225160506</v>
      </c>
      <c r="AW19">
        <v>16</v>
      </c>
      <c r="AX19">
        <f>IF(Z19&gt;0, (R19*SUMPRODUCT(K19:$K$98, X19:$X$98)-K19*$AZ$3)/Z19, 0)</f>
        <v>1538.883615332893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9"/>
        <v>0.14564434093128131</v>
      </c>
      <c r="L20" s="2">
        <v>17</v>
      </c>
      <c r="M20" s="8">
        <v>2.5348699999999998E-2</v>
      </c>
      <c r="Q20" s="5">
        <f t="shared" si="30"/>
        <v>12.5</v>
      </c>
      <c r="R20">
        <f t="shared" si="0"/>
        <v>50000</v>
      </c>
      <c r="S20">
        <f t="shared" si="1"/>
        <v>1489.0526435839438</v>
      </c>
      <c r="U20">
        <f t="shared" si="20"/>
        <v>2.5348699999999998E-2</v>
      </c>
      <c r="V20">
        <f t="shared" si="21"/>
        <v>0.01</v>
      </c>
      <c r="W20">
        <f t="shared" si="22"/>
        <v>0.72773067164251193</v>
      </c>
      <c r="X20">
        <f t="shared" si="23"/>
        <v>1.844702647626454E-2</v>
      </c>
      <c r="Y20">
        <f t="shared" si="24"/>
        <v>7.2773067164251196E-3</v>
      </c>
      <c r="Z20">
        <f t="shared" si="25"/>
        <v>0.7020063384498223</v>
      </c>
      <c r="AB20">
        <f t="shared" si="26"/>
        <v>1119.8928069658632</v>
      </c>
      <c r="AC20">
        <f t="shared" si="27"/>
        <v>1045.3243940813927</v>
      </c>
      <c r="AE20">
        <f t="shared" si="2"/>
        <v>0</v>
      </c>
      <c r="AF20">
        <f t="shared" si="3"/>
        <v>0</v>
      </c>
      <c r="AG20">
        <f t="shared" si="4"/>
        <v>-8.7750792306227794</v>
      </c>
      <c r="AH20">
        <f t="shared" si="5"/>
        <v>-922.35132381322705</v>
      </c>
      <c r="AI20">
        <f t="shared" si="6"/>
        <v>-931.12640304384979</v>
      </c>
      <c r="AJ20">
        <f t="shared" si="7"/>
        <v>74.56841288447049</v>
      </c>
      <c r="AK20">
        <f t="shared" si="28"/>
        <v>78.39249648761043</v>
      </c>
      <c r="AL20">
        <f t="shared" si="8"/>
        <v>-778.1654936717689</v>
      </c>
      <c r="AN20">
        <f t="shared" si="9"/>
        <v>0</v>
      </c>
      <c r="AO20">
        <f t="shared" si="10"/>
        <v>0</v>
      </c>
      <c r="AP20">
        <f t="shared" si="11"/>
        <v>-1.2780406311638297</v>
      </c>
      <c r="AQ20">
        <f t="shared" si="12"/>
        <v>-134.3352506638723</v>
      </c>
      <c r="AR20">
        <f t="shared" si="13"/>
        <v>-135.61329129503611</v>
      </c>
      <c r="AS20">
        <f t="shared" si="14"/>
        <v>10.860467348850371</v>
      </c>
      <c r="AT20">
        <f t="shared" si="15"/>
        <v>11.417423484895806</v>
      </c>
      <c r="AU20">
        <f t="shared" si="16"/>
        <v>-113.33540046128994</v>
      </c>
      <c r="AW20">
        <v>17</v>
      </c>
      <c r="AX20">
        <f>IF(Z20&gt;0, (R20*SUMPRODUCT(K20:$K$98, X20:$X$98)-K20*$AZ$3)/Z20, 0)</f>
        <v>1489.0526435839438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9"/>
        <v>0.13003959011721544</v>
      </c>
      <c r="L21" s="2">
        <v>18</v>
      </c>
      <c r="M21" s="8">
        <v>2.8197647999999999E-2</v>
      </c>
      <c r="Q21" s="5">
        <f t="shared" si="30"/>
        <v>12.5</v>
      </c>
      <c r="R21">
        <f t="shared" si="0"/>
        <v>50000</v>
      </c>
      <c r="S21">
        <f t="shared" si="1"/>
        <v>1433.0666759850442</v>
      </c>
      <c r="U21">
        <f t="shared" si="20"/>
        <v>2.8197647999999999E-2</v>
      </c>
      <c r="V21">
        <f t="shared" si="21"/>
        <v>0.01</v>
      </c>
      <c r="W21">
        <f t="shared" si="22"/>
        <v>0.7020063384498223</v>
      </c>
      <c r="X21">
        <f t="shared" si="23"/>
        <v>1.9794927625376955E-2</v>
      </c>
      <c r="Y21">
        <f t="shared" si="24"/>
        <v>7.0200633844982232E-3</v>
      </c>
      <c r="Z21">
        <f t="shared" si="25"/>
        <v>0.67519134743994713</v>
      </c>
      <c r="AB21">
        <f t="shared" si="26"/>
        <v>1045.3243940813927</v>
      </c>
      <c r="AC21">
        <f t="shared" si="27"/>
        <v>967.59421992962814</v>
      </c>
      <c r="AE21">
        <f t="shared" si="2"/>
        <v>0</v>
      </c>
      <c r="AF21">
        <f t="shared" si="3"/>
        <v>0</v>
      </c>
      <c r="AG21">
        <f t="shared" si="4"/>
        <v>-8.439891842999339</v>
      </c>
      <c r="AH21">
        <f t="shared" si="5"/>
        <v>-989.74638126884781</v>
      </c>
      <c r="AI21">
        <f t="shared" si="6"/>
        <v>-998.18627311184719</v>
      </c>
      <c r="AJ21">
        <f t="shared" si="7"/>
        <v>77.730174151764572</v>
      </c>
      <c r="AK21">
        <f t="shared" si="28"/>
        <v>73.172707585697495</v>
      </c>
      <c r="AL21">
        <f t="shared" si="8"/>
        <v>-847.28339137438513</v>
      </c>
      <c r="AN21">
        <f t="shared" si="9"/>
        <v>0</v>
      </c>
      <c r="AO21">
        <f t="shared" si="10"/>
        <v>0</v>
      </c>
      <c r="AP21">
        <f t="shared" si="11"/>
        <v>-1.0975200758972641</v>
      </c>
      <c r="AQ21">
        <f t="shared" si="12"/>
        <v>-128.70621374019822</v>
      </c>
      <c r="AR21">
        <f t="shared" si="13"/>
        <v>-129.80373381609547</v>
      </c>
      <c r="AS21">
        <f t="shared" si="14"/>
        <v>10.107999986435239</v>
      </c>
      <c r="AT21">
        <f t="shared" si="15"/>
        <v>9.5153489022109632</v>
      </c>
      <c r="AU21">
        <f t="shared" si="16"/>
        <v>-110.18038492744928</v>
      </c>
      <c r="AW21">
        <v>18</v>
      </c>
      <c r="AX21">
        <f>IF(Z21&gt;0, (R21*SUMPRODUCT(K21:$K$98, X21:$X$98)-K21*$AZ$3)/Z21, 0)</f>
        <v>1433.0666759850442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9"/>
        <v>0.11610677689037092</v>
      </c>
      <c r="L22" s="2">
        <v>19</v>
      </c>
      <c r="M22" s="8">
        <v>3.1331300999999999E-2</v>
      </c>
      <c r="Q22" s="5">
        <f t="shared" si="30"/>
        <v>12.5</v>
      </c>
      <c r="R22">
        <f t="shared" si="0"/>
        <v>50000</v>
      </c>
      <c r="S22">
        <f t="shared" si="1"/>
        <v>1374.0910314497139</v>
      </c>
      <c r="U22">
        <f t="shared" si="20"/>
        <v>3.1331300999999999E-2</v>
      </c>
      <c r="V22">
        <f t="shared" si="21"/>
        <v>0.01</v>
      </c>
      <c r="W22">
        <f t="shared" si="22"/>
        <v>0.67519134743994713</v>
      </c>
      <c r="X22">
        <f t="shared" si="23"/>
        <v>2.1154623339236563E-2</v>
      </c>
      <c r="Y22">
        <f t="shared" si="24"/>
        <v>6.7519134743994711E-3</v>
      </c>
      <c r="Z22">
        <f t="shared" si="25"/>
        <v>0.64728481062631105</v>
      </c>
      <c r="AB22">
        <f t="shared" si="26"/>
        <v>967.59421992962814</v>
      </c>
      <c r="AC22">
        <f t="shared" si="27"/>
        <v>889.42825307524049</v>
      </c>
      <c r="AE22">
        <f t="shared" si="2"/>
        <v>0</v>
      </c>
      <c r="AF22">
        <f t="shared" si="3"/>
        <v>0</v>
      </c>
      <c r="AG22">
        <f t="shared" si="4"/>
        <v>-8.091060132828888</v>
      </c>
      <c r="AH22">
        <f t="shared" si="5"/>
        <v>-1057.7311669618282</v>
      </c>
      <c r="AI22">
        <f t="shared" si="6"/>
        <v>-1065.8222270946571</v>
      </c>
      <c r="AJ22">
        <f t="shared" si="7"/>
        <v>78.165966854387648</v>
      </c>
      <c r="AK22">
        <f t="shared" si="28"/>
        <v>67.731595395073981</v>
      </c>
      <c r="AL22">
        <f t="shared" si="8"/>
        <v>-919.92466484519548</v>
      </c>
      <c r="AN22">
        <f t="shared" si="9"/>
        <v>0</v>
      </c>
      <c r="AO22">
        <f t="shared" si="10"/>
        <v>0</v>
      </c>
      <c r="AP22">
        <f t="shared" si="11"/>
        <v>-0.9394269136489386</v>
      </c>
      <c r="AQ22">
        <f t="shared" si="12"/>
        <v>-122.80975661242866</v>
      </c>
      <c r="AR22">
        <f t="shared" si="13"/>
        <v>-123.74918352607762</v>
      </c>
      <c r="AS22">
        <f t="shared" si="14"/>
        <v>9.0755984739825148</v>
      </c>
      <c r="AT22">
        <f t="shared" si="15"/>
        <v>7.8640972349647296</v>
      </c>
      <c r="AU22">
        <f t="shared" si="16"/>
        <v>-106.80948781713036</v>
      </c>
      <c r="AW22">
        <v>19</v>
      </c>
      <c r="AX22">
        <f>IF(Z22&gt;0, (R22*SUMPRODUCT(K22:$K$98, X22:$X$98)-K22*$AZ$3)/Z22, 0)</f>
        <v>1374.0910314497139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9"/>
        <v>0.10366676508068833</v>
      </c>
      <c r="L23" s="2">
        <v>20</v>
      </c>
      <c r="M23" s="8">
        <v>3.466458E-2</v>
      </c>
      <c r="Q23" s="5">
        <f t="shared" si="30"/>
        <v>12.5</v>
      </c>
      <c r="R23">
        <f t="shared" si="0"/>
        <v>50000</v>
      </c>
      <c r="S23">
        <f t="shared" si="1"/>
        <v>1312.7065128858155</v>
      </c>
      <c r="U23">
        <f t="shared" si="20"/>
        <v>3.466458E-2</v>
      </c>
      <c r="V23">
        <f t="shared" si="21"/>
        <v>0.01</v>
      </c>
      <c r="W23">
        <f t="shared" si="22"/>
        <v>0.64728481062631105</v>
      </c>
      <c r="X23">
        <f t="shared" si="23"/>
        <v>2.2437856100740609E-2</v>
      </c>
      <c r="Y23">
        <f t="shared" si="24"/>
        <v>6.472848106263111E-3</v>
      </c>
      <c r="Z23">
        <f t="shared" si="25"/>
        <v>0.61837410641930735</v>
      </c>
      <c r="AB23">
        <f t="shared" si="26"/>
        <v>889.42825307524049</v>
      </c>
      <c r="AC23">
        <f t="shared" si="27"/>
        <v>811.74371689657119</v>
      </c>
      <c r="AE23">
        <f t="shared" si="2"/>
        <v>0</v>
      </c>
      <c r="AF23">
        <f t="shared" si="3"/>
        <v>0</v>
      </c>
      <c r="AG23">
        <f t="shared" si="4"/>
        <v>-7.7296763302413414</v>
      </c>
      <c r="AH23">
        <f t="shared" si="5"/>
        <v>-1121.8928050370305</v>
      </c>
      <c r="AI23">
        <f t="shared" si="6"/>
        <v>-1129.6224813672718</v>
      </c>
      <c r="AJ23">
        <f t="shared" si="7"/>
        <v>77.684536178669305</v>
      </c>
      <c r="AK23">
        <f t="shared" si="28"/>
        <v>62.259977715266842</v>
      </c>
      <c r="AL23">
        <f t="shared" si="8"/>
        <v>-989.67796747333568</v>
      </c>
      <c r="AN23">
        <f t="shared" si="9"/>
        <v>0</v>
      </c>
      <c r="AO23">
        <f t="shared" si="10"/>
        <v>0</v>
      </c>
      <c r="AP23">
        <f t="shared" si="11"/>
        <v>-0.8013105402768862</v>
      </c>
      <c r="AQ23">
        <f t="shared" si="12"/>
        <v>-116.30299786548831</v>
      </c>
      <c r="AR23">
        <f t="shared" si="13"/>
        <v>-117.1043084057652</v>
      </c>
      <c r="AS23">
        <f t="shared" si="14"/>
        <v>8.0533045624363435</v>
      </c>
      <c r="AT23">
        <f t="shared" si="15"/>
        <v>6.4542904837374584</v>
      </c>
      <c r="AU23">
        <f t="shared" si="16"/>
        <v>-102.59671335959139</v>
      </c>
      <c r="AW23">
        <v>20</v>
      </c>
      <c r="AX23">
        <f>IF(Z23&gt;0, (R23*SUMPRODUCT(K23:$K$98, X23:$X$98)-K23*$AZ$3)/Z23, 0)</f>
        <v>1312.7065128858155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79" si="31">1+H24</f>
        <v>1.1200000000000001</v>
      </c>
      <c r="J24">
        <f t="shared" ref="J24:J79" si="32">1/I24</f>
        <v>0.89285714285714279</v>
      </c>
      <c r="K24">
        <f t="shared" ref="K24:K69" si="33">K23*J24</f>
        <v>9.2559611679185999E-2</v>
      </c>
      <c r="L24" s="2">
        <v>21</v>
      </c>
      <c r="M24" s="8">
        <v>3.8375247000000001E-2</v>
      </c>
      <c r="Q24" s="5">
        <f t="shared" si="30"/>
        <v>12.5</v>
      </c>
      <c r="R24">
        <f t="shared" si="0"/>
        <v>50000</v>
      </c>
      <c r="S24">
        <f t="shared" si="1"/>
        <v>1250.265033369496</v>
      </c>
      <c r="U24">
        <f t="shared" si="20"/>
        <v>3.8375247000000001E-2</v>
      </c>
      <c r="V24">
        <f t="shared" si="21"/>
        <v>0.01</v>
      </c>
      <c r="W24">
        <f t="shared" ref="W24:W69" si="34">Z23</f>
        <v>0.61837410641930735</v>
      </c>
      <c r="X24">
        <f t="shared" ref="X24:X69" si="35">U24*W24</f>
        <v>2.3730259072245206E-2</v>
      </c>
      <c r="Y24">
        <f t="shared" ref="Y24:Y69" si="36">V24*W24</f>
        <v>6.183741064193074E-3</v>
      </c>
      <c r="Z24">
        <f t="shared" ref="Z24:Z69" si="37">MAX(0, W24-X24-Y24)</f>
        <v>0.58846010628286904</v>
      </c>
      <c r="AB24">
        <f t="shared" ref="AB24:AB69" si="38">AC23</f>
        <v>811.74371689657119</v>
      </c>
      <c r="AC24">
        <f t="shared" si="27"/>
        <v>735.73109441836846</v>
      </c>
      <c r="AE24">
        <f t="shared" si="2"/>
        <v>0</v>
      </c>
      <c r="AF24">
        <f t="shared" si="3"/>
        <v>0</v>
      </c>
      <c r="AG24">
        <f t="shared" si="4"/>
        <v>-7.3557513285358631</v>
      </c>
      <c r="AH24">
        <f t="shared" si="5"/>
        <v>-1186.5129536122604</v>
      </c>
      <c r="AI24">
        <f t="shared" ref="AI24:AI69" si="39">SUM(AE24:AH24)</f>
        <v>-1193.8687049407963</v>
      </c>
      <c r="AJ24">
        <f t="shared" si="7"/>
        <v>76.012622478202729</v>
      </c>
      <c r="AK24">
        <f t="shared" si="28"/>
        <v>56.822060182759991</v>
      </c>
      <c r="AL24">
        <f t="shared" ref="AL24:AL69" si="40">SUM(AI24:AK24)</f>
        <v>-1061.0340222798336</v>
      </c>
      <c r="AN24">
        <f t="shared" si="9"/>
        <v>0</v>
      </c>
      <c r="AO24">
        <f t="shared" si="10"/>
        <v>0</v>
      </c>
      <c r="AP24">
        <f t="shared" si="11"/>
        <v>-0.68084548657793598</v>
      </c>
      <c r="AQ24">
        <f t="shared" si="12"/>
        <v>-109.82317823867486</v>
      </c>
      <c r="AR24">
        <f t="shared" si="13"/>
        <v>-110.50402372525279</v>
      </c>
      <c r="AS24">
        <f t="shared" si="14"/>
        <v>7.03569881929901</v>
      </c>
      <c r="AT24">
        <f t="shared" si="15"/>
        <v>5.2594278253276014</v>
      </c>
      <c r="AU24">
        <f t="shared" si="16"/>
        <v>-98.208897080626187</v>
      </c>
      <c r="AW24">
        <v>21</v>
      </c>
      <c r="AX24">
        <f>IF(Z24&gt;0, (R24*SUMPRODUCT(K24:$K$98, X24:$X$98)-K24*$AZ$3)/Z24, 0)</f>
        <v>1250.265033369496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4.2655799000000001E-2</v>
      </c>
      <c r="Q25" s="5">
        <f t="shared" si="30"/>
        <v>12.5</v>
      </c>
      <c r="R25">
        <f t="shared" si="0"/>
        <v>50000</v>
      </c>
      <c r="S25">
        <f t="shared" si="1"/>
        <v>1187.2861263610248</v>
      </c>
      <c r="U25">
        <f t="shared" si="20"/>
        <v>4.2655799000000001E-2</v>
      </c>
      <c r="V25">
        <f t="shared" si="21"/>
        <v>0.01</v>
      </c>
      <c r="W25">
        <f t="shared" si="34"/>
        <v>0.58846010628286904</v>
      </c>
      <c r="X25">
        <f t="shared" si="35"/>
        <v>2.5101236013120701E-2</v>
      </c>
      <c r="Y25">
        <f t="shared" si="36"/>
        <v>5.8846010628286908E-3</v>
      </c>
      <c r="Z25">
        <f t="shared" si="37"/>
        <v>0.55747426920691956</v>
      </c>
      <c r="AB25">
        <f t="shared" si="38"/>
        <v>735.73109441836846</v>
      </c>
      <c r="AC25">
        <f t="shared" si="27"/>
        <v>661.8814656326266</v>
      </c>
      <c r="AE25">
        <f t="shared" si="2"/>
        <v>0</v>
      </c>
      <c r="AF25">
        <f t="shared" si="3"/>
        <v>0</v>
      </c>
      <c r="AG25">
        <f t="shared" si="4"/>
        <v>-6.9684283650864947</v>
      </c>
      <c r="AH25">
        <f t="shared" si="5"/>
        <v>-1255.0618006560351</v>
      </c>
      <c r="AI25">
        <f t="shared" si="39"/>
        <v>-1262.0302290211216</v>
      </c>
      <c r="AJ25">
        <f t="shared" si="7"/>
        <v>73.849628785741857</v>
      </c>
      <c r="AK25">
        <f t="shared" si="28"/>
        <v>51.5011766092858</v>
      </c>
      <c r="AL25">
        <f t="shared" si="40"/>
        <v>-1136.6794236260939</v>
      </c>
      <c r="AN25">
        <f t="shared" si="9"/>
        <v>0</v>
      </c>
      <c r="AO25">
        <f t="shared" si="10"/>
        <v>0</v>
      </c>
      <c r="AP25">
        <f t="shared" si="11"/>
        <v>-0.57588841382734901</v>
      </c>
      <c r="AQ25">
        <f t="shared" si="12"/>
        <v>-103.72145794830584</v>
      </c>
      <c r="AR25">
        <f t="shared" si="13"/>
        <v>-104.2973463621332</v>
      </c>
      <c r="AS25">
        <f t="shared" si="14"/>
        <v>6.1031187170181269</v>
      </c>
      <c r="AT25">
        <f t="shared" si="15"/>
        <v>4.2561865249791699</v>
      </c>
      <c r="AU25">
        <f t="shared" si="16"/>
        <v>-93.938041120135892</v>
      </c>
      <c r="AW25">
        <v>22</v>
      </c>
      <c r="AX25">
        <f>IF(Z25&gt;0, (R25*SUMPRODUCT(K25:$K$98, X25:$X$98)-K25*$AZ$3)/Z25, 0)</f>
        <v>1187.2861263610248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4.7231987000000003E-2</v>
      </c>
      <c r="Q26" s="5">
        <f t="shared" si="30"/>
        <v>12.5</v>
      </c>
      <c r="R26">
        <f t="shared" si="0"/>
        <v>50000</v>
      </c>
      <c r="S26">
        <f t="shared" si="1"/>
        <v>1123.1243668920224</v>
      </c>
      <c r="U26">
        <f t="shared" si="20"/>
        <v>4.7231987000000003E-2</v>
      </c>
      <c r="V26">
        <f t="shared" si="21"/>
        <v>0.01</v>
      </c>
      <c r="W26">
        <f t="shared" si="34"/>
        <v>0.55747426920691956</v>
      </c>
      <c r="X26">
        <f t="shared" si="35"/>
        <v>2.6330617436015728E-2</v>
      </c>
      <c r="Y26">
        <f t="shared" si="36"/>
        <v>5.5747426920691959E-3</v>
      </c>
      <c r="Z26">
        <f t="shared" si="37"/>
        <v>0.52556890907883469</v>
      </c>
      <c r="AB26">
        <f t="shared" si="38"/>
        <v>661.8814656326266</v>
      </c>
      <c r="AC26">
        <f t="shared" si="27"/>
        <v>590.27924826729713</v>
      </c>
      <c r="AE26">
        <f t="shared" si="2"/>
        <v>0</v>
      </c>
      <c r="AF26">
        <f t="shared" si="3"/>
        <v>0</v>
      </c>
      <c r="AG26">
        <f t="shared" si="4"/>
        <v>-6.5696113634854338</v>
      </c>
      <c r="AH26">
        <f t="shared" si="5"/>
        <v>-1316.5308718007864</v>
      </c>
      <c r="AI26">
        <f t="shared" si="39"/>
        <v>-1323.1004831642717</v>
      </c>
      <c r="AJ26">
        <f t="shared" si="7"/>
        <v>71.602217365329466</v>
      </c>
      <c r="AK26">
        <f t="shared" si="28"/>
        <v>46.331702594283868</v>
      </c>
      <c r="AL26">
        <f t="shared" si="40"/>
        <v>-1205.1665632046584</v>
      </c>
      <c r="AN26">
        <f t="shared" si="9"/>
        <v>0</v>
      </c>
      <c r="AO26">
        <f t="shared" si="10"/>
        <v>0</v>
      </c>
      <c r="AP26">
        <f t="shared" si="11"/>
        <v>-0.48475819251226032</v>
      </c>
      <c r="AQ26">
        <f t="shared" si="12"/>
        <v>-97.144121697657027</v>
      </c>
      <c r="AR26">
        <f t="shared" si="13"/>
        <v>-97.628879890169287</v>
      </c>
      <c r="AS26">
        <f t="shared" si="14"/>
        <v>5.2833812457777132</v>
      </c>
      <c r="AT26">
        <f t="shared" si="15"/>
        <v>3.4187216203463402</v>
      </c>
      <c r="AU26">
        <f t="shared" si="16"/>
        <v>-88.926777024045236</v>
      </c>
      <c r="AW26">
        <v>23</v>
      </c>
      <c r="AX26">
        <f>IF(Z26&gt;0, (R26*SUMPRODUCT(K26:$K$98, X26:$X$98)-K26*$AZ$3)/Z26, 0)</f>
        <v>1123.1243668920224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5.2092880000000001E-2</v>
      </c>
      <c r="Q27" s="5">
        <f t="shared" si="30"/>
        <v>12.5</v>
      </c>
      <c r="R27">
        <f t="shared" si="0"/>
        <v>50000</v>
      </c>
      <c r="S27">
        <f t="shared" si="1"/>
        <v>1058.5842119283463</v>
      </c>
      <c r="U27">
        <f t="shared" si="20"/>
        <v>5.2092880000000001E-2</v>
      </c>
      <c r="V27">
        <f t="shared" si="21"/>
        <v>0.01</v>
      </c>
      <c r="W27">
        <f t="shared" si="34"/>
        <v>0.52556890907883469</v>
      </c>
      <c r="X27">
        <f t="shared" si="35"/>
        <v>2.7378398112374646E-2</v>
      </c>
      <c r="Y27">
        <f t="shared" si="36"/>
        <v>5.2556890907883473E-3</v>
      </c>
      <c r="Z27">
        <f t="shared" si="37"/>
        <v>0.49293482187567172</v>
      </c>
      <c r="AB27">
        <f t="shared" si="38"/>
        <v>590.27924826729713</v>
      </c>
      <c r="AC27">
        <f t="shared" si="27"/>
        <v>521.81301994729779</v>
      </c>
      <c r="AE27">
        <f t="shared" si="2"/>
        <v>0</v>
      </c>
      <c r="AF27">
        <f t="shared" si="3"/>
        <v>0</v>
      </c>
      <c r="AG27">
        <f t="shared" si="4"/>
        <v>-6.1616852734458964</v>
      </c>
      <c r="AH27">
        <f t="shared" si="5"/>
        <v>-1368.9199056187324</v>
      </c>
      <c r="AI27">
        <f t="shared" si="39"/>
        <v>-1375.0815908921784</v>
      </c>
      <c r="AJ27">
        <f t="shared" si="7"/>
        <v>68.466228319999345</v>
      </c>
      <c r="AK27">
        <f t="shared" si="28"/>
        <v>41.319547378710801</v>
      </c>
      <c r="AL27">
        <f t="shared" si="40"/>
        <v>-1265.2958151934683</v>
      </c>
      <c r="AN27">
        <f t="shared" si="9"/>
        <v>0</v>
      </c>
      <c r="AO27">
        <f t="shared" si="10"/>
        <v>0</v>
      </c>
      <c r="AP27">
        <f t="shared" si="11"/>
        <v>-0.40594478592462463</v>
      </c>
      <c r="AQ27">
        <f t="shared" si="12"/>
        <v>-90.187322684135978</v>
      </c>
      <c r="AR27">
        <f t="shared" si="13"/>
        <v>-90.59326747006061</v>
      </c>
      <c r="AS27">
        <f t="shared" si="14"/>
        <v>4.5106991293771816</v>
      </c>
      <c r="AT27">
        <f t="shared" si="15"/>
        <v>2.7222186903052674</v>
      </c>
      <c r="AU27">
        <f t="shared" si="16"/>
        <v>-83.360349650378168</v>
      </c>
      <c r="AW27">
        <v>24</v>
      </c>
      <c r="AX27">
        <f>IF(Z27&gt;0, (R27*SUMPRODUCT(K27:$K$98, X27:$X$98)-K27*$AZ$3)/Z27, 0)</f>
        <v>1058.5842119283463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5.7568810999999998E-2</v>
      </c>
      <c r="Q28" s="5">
        <f t="shared" si="30"/>
        <v>12.5</v>
      </c>
      <c r="R28">
        <f t="shared" si="0"/>
        <v>50000</v>
      </c>
      <c r="S28">
        <f t="shared" si="1"/>
        <v>994.78525267011878</v>
      </c>
      <c r="U28">
        <f t="shared" si="20"/>
        <v>5.7568810999999998E-2</v>
      </c>
      <c r="V28">
        <f t="shared" si="21"/>
        <v>0.01</v>
      </c>
      <c r="W28">
        <f t="shared" si="34"/>
        <v>0.49293482187567172</v>
      </c>
      <c r="X28">
        <f t="shared" si="35"/>
        <v>2.8377671595879211E-2</v>
      </c>
      <c r="Y28">
        <f t="shared" si="36"/>
        <v>4.9293482187567177E-3</v>
      </c>
      <c r="Z28">
        <f t="shared" si="37"/>
        <v>0.45962780206103576</v>
      </c>
      <c r="AB28">
        <f t="shared" si="38"/>
        <v>521.81301994729779</v>
      </c>
      <c r="AC28">
        <f t="shared" si="27"/>
        <v>457.23095920749881</v>
      </c>
      <c r="AE28">
        <f t="shared" si="2"/>
        <v>0</v>
      </c>
      <c r="AF28">
        <f t="shared" si="3"/>
        <v>0</v>
      </c>
      <c r="AG28">
        <f t="shared" si="4"/>
        <v>-5.7453475257629467</v>
      </c>
      <c r="AH28">
        <f t="shared" si="5"/>
        <v>-1418.8835797939605</v>
      </c>
      <c r="AI28">
        <f t="shared" si="39"/>
        <v>-1424.6289273197235</v>
      </c>
      <c r="AJ28">
        <f t="shared" si="7"/>
        <v>64.582060739798976</v>
      </c>
      <c r="AK28">
        <f t="shared" si="28"/>
        <v>36.526911396310851</v>
      </c>
      <c r="AL28">
        <f t="shared" si="40"/>
        <v>-1323.5199551836135</v>
      </c>
      <c r="AN28">
        <f t="shared" si="9"/>
        <v>0</v>
      </c>
      <c r="AO28">
        <f t="shared" si="10"/>
        <v>0</v>
      </c>
      <c r="AP28">
        <f t="shared" si="11"/>
        <v>-0.33796033875718584</v>
      </c>
      <c r="AQ28">
        <f t="shared" si="12"/>
        <v>-83.463423776179198</v>
      </c>
      <c r="AR28">
        <f t="shared" si="13"/>
        <v>-83.801384114936383</v>
      </c>
      <c r="AS28">
        <f t="shared" si="14"/>
        <v>3.7989303566734605</v>
      </c>
      <c r="AT28">
        <f t="shared" si="15"/>
        <v>2.1486337064722005</v>
      </c>
      <c r="AU28">
        <f t="shared" si="16"/>
        <v>-77.85382005179072</v>
      </c>
      <c r="AW28">
        <v>25</v>
      </c>
      <c r="AX28">
        <f>IF(Z28&gt;0, (R28*SUMPRODUCT(K28:$K$98, X28:$X$98)-K28*$AZ$3)/Z28, 0)</f>
        <v>994.78525267011878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6.3742958000000002E-2</v>
      </c>
      <c r="Q29" s="5">
        <f t="shared" si="30"/>
        <v>12.5</v>
      </c>
      <c r="R29">
        <f t="shared" si="0"/>
        <v>50000</v>
      </c>
      <c r="S29">
        <f t="shared" si="1"/>
        <v>931.63772007408386</v>
      </c>
      <c r="U29">
        <f t="shared" si="20"/>
        <v>6.3742958000000002E-2</v>
      </c>
      <c r="V29">
        <f t="shared" si="21"/>
        <v>0.01</v>
      </c>
      <c r="W29">
        <f t="shared" si="34"/>
        <v>0.45962780206103576</v>
      </c>
      <c r="X29">
        <f t="shared" si="35"/>
        <v>2.9298035682408918E-2</v>
      </c>
      <c r="Y29">
        <f t="shared" si="36"/>
        <v>4.5962780206103577E-3</v>
      </c>
      <c r="Z29">
        <f t="shared" si="37"/>
        <v>0.4257334883580165</v>
      </c>
      <c r="AB29">
        <f t="shared" si="38"/>
        <v>457.23095920749881</v>
      </c>
      <c r="AC29">
        <f t="shared" si="27"/>
        <v>396.62937645304902</v>
      </c>
      <c r="AE29">
        <f t="shared" si="2"/>
        <v>0</v>
      </c>
      <c r="AF29">
        <f t="shared" si="3"/>
        <v>0</v>
      </c>
      <c r="AG29">
        <f t="shared" si="4"/>
        <v>-5.3216686044752066</v>
      </c>
      <c r="AH29">
        <f t="shared" si="5"/>
        <v>-1464.9017841204459</v>
      </c>
      <c r="AI29">
        <f t="shared" si="39"/>
        <v>-1470.2234527249211</v>
      </c>
      <c r="AJ29">
        <f t="shared" si="7"/>
        <v>60.601582754449794</v>
      </c>
      <c r="AK29">
        <f t="shared" si="28"/>
        <v>32.006167144524923</v>
      </c>
      <c r="AL29">
        <f t="shared" si="40"/>
        <v>-1377.6157028259465</v>
      </c>
      <c r="AN29">
        <f t="shared" si="9"/>
        <v>0</v>
      </c>
      <c r="AO29">
        <f t="shared" si="10"/>
        <v>0</v>
      </c>
      <c r="AP29">
        <f t="shared" si="11"/>
        <v>-0.27949834258084727</v>
      </c>
      <c r="AQ29">
        <f t="shared" si="12"/>
        <v>-76.937827425232385</v>
      </c>
      <c r="AR29">
        <f t="shared" si="13"/>
        <v>-77.217325767813236</v>
      </c>
      <c r="AS29">
        <f t="shared" si="14"/>
        <v>3.1828441784971142</v>
      </c>
      <c r="AT29">
        <f t="shared" si="15"/>
        <v>1.6809898049152305</v>
      </c>
      <c r="AU29">
        <f t="shared" si="16"/>
        <v>-72.353491784400902</v>
      </c>
      <c r="AW29">
        <v>26</v>
      </c>
      <c r="AX29">
        <f>IF(Z29&gt;0, (R29*SUMPRODUCT(K29:$K$98, X29:$X$98)-K29*$AZ$3)/Z29, 0)</f>
        <v>931.63772007408386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7.0809242999999994E-2</v>
      </c>
      <c r="Q30" s="5">
        <f t="shared" si="30"/>
        <v>12.5</v>
      </c>
      <c r="R30">
        <f t="shared" si="0"/>
        <v>50000</v>
      </c>
      <c r="S30">
        <f t="shared" si="1"/>
        <v>869.09681666679819</v>
      </c>
      <c r="U30">
        <f t="shared" si="20"/>
        <v>7.0809242999999994E-2</v>
      </c>
      <c r="V30">
        <f t="shared" si="21"/>
        <v>0.01</v>
      </c>
      <c r="W30">
        <f t="shared" si="34"/>
        <v>0.4257334883580165</v>
      </c>
      <c r="X30">
        <f t="shared" si="35"/>
        <v>3.0145866030380459E-2</v>
      </c>
      <c r="Y30">
        <f t="shared" si="36"/>
        <v>4.2573348835801654E-3</v>
      </c>
      <c r="Z30">
        <f t="shared" si="37"/>
        <v>0.3913302874440559</v>
      </c>
      <c r="AB30">
        <f t="shared" si="38"/>
        <v>396.62937645304902</v>
      </c>
      <c r="AC30">
        <f t="shared" si="27"/>
        <v>340.1039070829321</v>
      </c>
      <c r="AE30">
        <f t="shared" si="2"/>
        <v>0</v>
      </c>
      <c r="AF30">
        <f t="shared" si="3"/>
        <v>0</v>
      </c>
      <c r="AG30">
        <f t="shared" si="4"/>
        <v>-4.8916285930506991</v>
      </c>
      <c r="AH30">
        <f t="shared" si="5"/>
        <v>-1507.2933015190229</v>
      </c>
      <c r="AI30">
        <f t="shared" si="39"/>
        <v>-1512.1849301120735</v>
      </c>
      <c r="AJ30">
        <f t="shared" si="7"/>
        <v>56.525469370116923</v>
      </c>
      <c r="AK30">
        <f t="shared" si="28"/>
        <v>27.764056351713435</v>
      </c>
      <c r="AL30">
        <f t="shared" si="40"/>
        <v>-1427.8954043902431</v>
      </c>
      <c r="AN30">
        <f t="shared" si="9"/>
        <v>0</v>
      </c>
      <c r="AO30">
        <f t="shared" si="10"/>
        <v>0</v>
      </c>
      <c r="AP30">
        <f t="shared" si="11"/>
        <v>-0.22938597597958421</v>
      </c>
      <c r="AQ30">
        <f t="shared" si="12"/>
        <v>-70.682378778230188</v>
      </c>
      <c r="AR30">
        <f t="shared" si="13"/>
        <v>-70.91176475420977</v>
      </c>
      <c r="AS30">
        <f t="shared" si="14"/>
        <v>2.6506816109442051</v>
      </c>
      <c r="AT30">
        <f t="shared" si="15"/>
        <v>1.3019559932325289</v>
      </c>
      <c r="AU30">
        <f t="shared" si="16"/>
        <v>-66.959127150033041</v>
      </c>
      <c r="AW30">
        <v>27</v>
      </c>
      <c r="AX30">
        <f>IF(Z30&gt;0, (R30*SUMPRODUCT(K30:$K$98, X30:$X$98)-K30*$AZ$3)/Z30, 0)</f>
        <v>869.09681666679819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7.8963489999999997E-2</v>
      </c>
      <c r="Q31" s="5">
        <f t="shared" si="30"/>
        <v>12.5</v>
      </c>
      <c r="R31">
        <f t="shared" si="0"/>
        <v>50000</v>
      </c>
      <c r="S31">
        <f t="shared" si="1"/>
        <v>806.82691185874774</v>
      </c>
      <c r="U31">
        <f t="shared" si="20"/>
        <v>7.8963489999999997E-2</v>
      </c>
      <c r="V31">
        <f t="shared" si="21"/>
        <v>0.01</v>
      </c>
      <c r="W31">
        <f t="shared" si="34"/>
        <v>0.3913302874440559</v>
      </c>
      <c r="X31">
        <f t="shared" si="35"/>
        <v>3.0900805239285834E-2</v>
      </c>
      <c r="Y31">
        <f t="shared" si="36"/>
        <v>3.9133028744405595E-3</v>
      </c>
      <c r="Z31">
        <f t="shared" si="37"/>
        <v>0.35651617933032947</v>
      </c>
      <c r="AB31">
        <f t="shared" si="38"/>
        <v>340.1039070829321</v>
      </c>
      <c r="AC31">
        <f t="shared" si="27"/>
        <v>287.64684799676922</v>
      </c>
      <c r="AE31">
        <f t="shared" si="2"/>
        <v>0</v>
      </c>
      <c r="AF31">
        <f t="shared" si="3"/>
        <v>0</v>
      </c>
      <c r="AG31">
        <f t="shared" si="4"/>
        <v>-4.4564522416291181</v>
      </c>
      <c r="AH31">
        <f t="shared" si="5"/>
        <v>-1545.0402619642916</v>
      </c>
      <c r="AI31">
        <f t="shared" si="39"/>
        <v>-1549.4967142059209</v>
      </c>
      <c r="AJ31">
        <f t="shared" si="7"/>
        <v>52.457059086162872</v>
      </c>
      <c r="AK31">
        <f t="shared" si="28"/>
        <v>23.807273495805248</v>
      </c>
      <c r="AL31">
        <f t="shared" si="40"/>
        <v>-1473.2323816239527</v>
      </c>
      <c r="AN31">
        <f t="shared" si="9"/>
        <v>0</v>
      </c>
      <c r="AO31">
        <f t="shared" si="10"/>
        <v>0</v>
      </c>
      <c r="AP31">
        <f t="shared" si="11"/>
        <v>-0.18658839196373586</v>
      </c>
      <c r="AQ31">
        <f t="shared" si="12"/>
        <v>-64.689704358586198</v>
      </c>
      <c r="AR31">
        <f t="shared" si="13"/>
        <v>-64.876292750549936</v>
      </c>
      <c r="AS31">
        <f t="shared" si="14"/>
        <v>2.1963386504184133</v>
      </c>
      <c r="AT31">
        <f t="shared" si="15"/>
        <v>0.99679310755931627</v>
      </c>
      <c r="AU31">
        <f t="shared" si="16"/>
        <v>-61.683160992572205</v>
      </c>
      <c r="AW31">
        <v>28</v>
      </c>
      <c r="AX31">
        <f>IF(Z31&gt;0, (R31*SUMPRODUCT(K31:$K$98, X31:$X$98)-K31*$AZ$3)/Z31, 0)</f>
        <v>806.82691185874774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8.8363973999999998E-2</v>
      </c>
      <c r="Q32" s="5">
        <f t="shared" si="30"/>
        <v>12.5</v>
      </c>
      <c r="R32">
        <f t="shared" si="0"/>
        <v>50000</v>
      </c>
      <c r="S32">
        <f t="shared" si="1"/>
        <v>744.22574157860754</v>
      </c>
      <c r="U32">
        <f t="shared" si="20"/>
        <v>8.8363973999999998E-2</v>
      </c>
      <c r="V32">
        <f t="shared" si="21"/>
        <v>0.01</v>
      </c>
      <c r="W32">
        <f t="shared" si="34"/>
        <v>0.35651617933032947</v>
      </c>
      <c r="X32">
        <f t="shared" si="35"/>
        <v>3.1503186400924574E-2</v>
      </c>
      <c r="Y32">
        <f t="shared" si="36"/>
        <v>3.5651617933032949E-3</v>
      </c>
      <c r="Z32">
        <f t="shared" si="37"/>
        <v>0.32144783113610159</v>
      </c>
      <c r="AB32">
        <f t="shared" si="38"/>
        <v>287.64684799676922</v>
      </c>
      <c r="AC32">
        <f t="shared" si="27"/>
        <v>239.22975050610023</v>
      </c>
      <c r="AE32">
        <f t="shared" si="2"/>
        <v>0</v>
      </c>
      <c r="AF32">
        <f t="shared" si="3"/>
        <v>0</v>
      </c>
      <c r="AG32">
        <f t="shared" si="4"/>
        <v>-4.01809788920127</v>
      </c>
      <c r="AH32">
        <f t="shared" si="5"/>
        <v>-1575.1593200462287</v>
      </c>
      <c r="AI32">
        <f t="shared" si="39"/>
        <v>-1579.17741793543</v>
      </c>
      <c r="AJ32">
        <f t="shared" si="7"/>
        <v>48.417097490668993</v>
      </c>
      <c r="AK32">
        <f t="shared" si="28"/>
        <v>20.135279359773847</v>
      </c>
      <c r="AL32">
        <f t="shared" si="40"/>
        <v>-1510.6250410849871</v>
      </c>
      <c r="AN32">
        <f t="shared" si="9"/>
        <v>0</v>
      </c>
      <c r="AO32">
        <f t="shared" si="10"/>
        <v>0</v>
      </c>
      <c r="AP32">
        <f t="shared" si="11"/>
        <v>-0.150209657346351</v>
      </c>
      <c r="AQ32">
        <f t="shared" si="12"/>
        <v>-58.884613629233442</v>
      </c>
      <c r="AR32">
        <f t="shared" si="13"/>
        <v>-59.034823286579794</v>
      </c>
      <c r="AS32">
        <f t="shared" si="14"/>
        <v>1.8099896578736545</v>
      </c>
      <c r="AT32">
        <f t="shared" si="15"/>
        <v>0.75272268038395285</v>
      </c>
      <c r="AU32">
        <f t="shared" si="16"/>
        <v>-56.472110948322182</v>
      </c>
      <c r="AW32">
        <v>29</v>
      </c>
      <c r="AX32">
        <f>IF(Z32&gt;0, (R32*SUMPRODUCT(K32:$K$98, X32:$X$98)-K32*$AZ$3)/Z32, 0)</f>
        <v>744.22574157860754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9.9562517000000003E-2</v>
      </c>
      <c r="Q33" s="5">
        <f t="shared" si="30"/>
        <v>12.5</v>
      </c>
      <c r="R33">
        <f t="shared" si="0"/>
        <v>50000</v>
      </c>
      <c r="S33">
        <f t="shared" si="1"/>
        <v>680.83288405353687</v>
      </c>
      <c r="U33">
        <f t="shared" si="20"/>
        <v>9.9562517000000003E-2</v>
      </c>
      <c r="V33">
        <f t="shared" si="21"/>
        <v>0.01</v>
      </c>
      <c r="W33">
        <f t="shared" si="34"/>
        <v>0.32144783113610159</v>
      </c>
      <c r="X33">
        <f t="shared" si="35"/>
        <v>3.2004155152101248E-2</v>
      </c>
      <c r="Y33">
        <f t="shared" si="36"/>
        <v>3.2144783113610162E-3</v>
      </c>
      <c r="Z33">
        <f t="shared" si="37"/>
        <v>0.28622919767263932</v>
      </c>
      <c r="AB33">
        <f t="shared" si="38"/>
        <v>239.22975050610023</v>
      </c>
      <c r="AC33">
        <f t="shared" si="27"/>
        <v>194.87425015179292</v>
      </c>
      <c r="AE33">
        <f t="shared" si="2"/>
        <v>0</v>
      </c>
      <c r="AF33">
        <f t="shared" si="3"/>
        <v>0</v>
      </c>
      <c r="AG33">
        <f t="shared" si="4"/>
        <v>-3.5778649709079917</v>
      </c>
      <c r="AH33">
        <f t="shared" si="5"/>
        <v>-1600.2077576050624</v>
      </c>
      <c r="AI33">
        <f t="shared" si="39"/>
        <v>-1603.7856225759704</v>
      </c>
      <c r="AJ33">
        <f t="shared" si="7"/>
        <v>44.35550035430731</v>
      </c>
      <c r="AK33">
        <f t="shared" si="28"/>
        <v>16.746082535427018</v>
      </c>
      <c r="AL33">
        <f t="shared" si="40"/>
        <v>-1542.6840396862362</v>
      </c>
      <c r="AN33">
        <f t="shared" si="9"/>
        <v>0</v>
      </c>
      <c r="AO33">
        <f t="shared" si="10"/>
        <v>0</v>
      </c>
      <c r="AP33">
        <f t="shared" si="11"/>
        <v>-0.11942170465158683</v>
      </c>
      <c r="AQ33">
        <f t="shared" si="12"/>
        <v>-53.411612725393745</v>
      </c>
      <c r="AR33">
        <f t="shared" si="13"/>
        <v>-53.531034430045331</v>
      </c>
      <c r="AS33">
        <f t="shared" si="14"/>
        <v>1.4804945144816815</v>
      </c>
      <c r="AT33">
        <f t="shared" si="15"/>
        <v>0.55894946815428315</v>
      </c>
      <c r="AU33">
        <f t="shared" si="16"/>
        <v>-51.491590447409372</v>
      </c>
      <c r="AW33">
        <v>30</v>
      </c>
      <c r="AX33">
        <f>IF(Z33&gt;0, (R33*SUMPRODUCT(K33:$K$98, X33:$X$98)-K33*$AZ$3)/Z33, 0)</f>
        <v>680.83288405353687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0.11247831899999999</v>
      </c>
      <c r="Q34" s="5">
        <f t="shared" si="30"/>
        <v>12.5</v>
      </c>
      <c r="R34">
        <f t="shared" si="0"/>
        <v>50000</v>
      </c>
      <c r="S34">
        <f t="shared" si="1"/>
        <v>614.85698694057783</v>
      </c>
      <c r="U34">
        <f t="shared" si="20"/>
        <v>0.11247831899999999</v>
      </c>
      <c r="V34">
        <f t="shared" si="21"/>
        <v>0.01</v>
      </c>
      <c r="W34">
        <f t="shared" si="34"/>
        <v>0.28622919767263932</v>
      </c>
      <c r="X34">
        <f t="shared" si="35"/>
        <v>3.2194579002937179E-2</v>
      </c>
      <c r="Y34">
        <f t="shared" si="36"/>
        <v>2.8622919767263932E-3</v>
      </c>
      <c r="Z34">
        <f t="shared" si="37"/>
        <v>0.25117232669297573</v>
      </c>
      <c r="AB34">
        <f t="shared" si="38"/>
        <v>194.87425015179292</v>
      </c>
      <c r="AC34">
        <f t="shared" si="27"/>
        <v>154.43505999329753</v>
      </c>
      <c r="AE34">
        <f t="shared" si="2"/>
        <v>0</v>
      </c>
      <c r="AF34">
        <f t="shared" si="3"/>
        <v>0</v>
      </c>
      <c r="AG34">
        <f t="shared" si="4"/>
        <v>-3.1396540836621964</v>
      </c>
      <c r="AH34">
        <f t="shared" si="5"/>
        <v>-1609.728950146859</v>
      </c>
      <c r="AI34">
        <f t="shared" si="39"/>
        <v>-1612.8686042305212</v>
      </c>
      <c r="AJ34">
        <f t="shared" si="7"/>
        <v>40.439190158495393</v>
      </c>
      <c r="AK34">
        <f t="shared" si="28"/>
        <v>13.641197510625506</v>
      </c>
      <c r="AL34">
        <f t="shared" si="40"/>
        <v>-1558.7882165614003</v>
      </c>
      <c r="AN34">
        <f t="shared" si="9"/>
        <v>0</v>
      </c>
      <c r="AO34">
        <f t="shared" si="10"/>
        <v>0</v>
      </c>
      <c r="AP34">
        <f t="shared" si="11"/>
        <v>-9.3567084833701755E-2</v>
      </c>
      <c r="AQ34">
        <f t="shared" si="12"/>
        <v>-47.972687826160588</v>
      </c>
      <c r="AR34">
        <f t="shared" si="13"/>
        <v>-48.066254910994289</v>
      </c>
      <c r="AS34">
        <f t="shared" si="14"/>
        <v>1.2051573311390447</v>
      </c>
      <c r="AT34">
        <f t="shared" si="15"/>
        <v>0.40653111798264768</v>
      </c>
      <c r="AU34">
        <f t="shared" si="16"/>
        <v>-46.454566461872595</v>
      </c>
      <c r="AW34">
        <v>31</v>
      </c>
      <c r="AX34">
        <f>IF(Z34&gt;0, (R34*SUMPRODUCT(K34:$K$98, X34:$X$98)-K34*$AZ$3)/Z34, 0)</f>
        <v>614.85698694057783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0.127310056</v>
      </c>
      <c r="Q35" s="5">
        <f t="shared" si="30"/>
        <v>12.5</v>
      </c>
      <c r="R35">
        <f t="shared" ref="R35:R66" si="41">$C$6</f>
        <v>50000</v>
      </c>
      <c r="S35">
        <f t="shared" ref="S35:S66" si="42">AX35</f>
        <v>544.77939873820731</v>
      </c>
      <c r="U35">
        <f t="shared" si="20"/>
        <v>0.127310056</v>
      </c>
      <c r="V35">
        <f t="shared" si="21"/>
        <v>0.01</v>
      </c>
      <c r="W35">
        <f t="shared" si="34"/>
        <v>0.25117232669297573</v>
      </c>
      <c r="X35">
        <f t="shared" si="35"/>
        <v>3.1976762976933033E-2</v>
      </c>
      <c r="Y35">
        <f t="shared" si="36"/>
        <v>2.5117232669297574E-3</v>
      </c>
      <c r="Z35">
        <f t="shared" si="37"/>
        <v>0.21668384044911296</v>
      </c>
      <c r="AB35">
        <f t="shared" si="38"/>
        <v>154.43505999329753</v>
      </c>
      <c r="AC35">
        <f t="shared" si="27"/>
        <v>118.04489231615339</v>
      </c>
      <c r="AE35">
        <f t="shared" ref="AE35:AE66" si="43">$Z35*O35</f>
        <v>0</v>
      </c>
      <c r="AF35">
        <f t="shared" ref="AF35:AF66" si="44">-$Z35*P35</f>
        <v>0</v>
      </c>
      <c r="AG35">
        <f t="shared" ref="AG35:AG66" si="45">-$Z35*Q35</f>
        <v>-2.708548005613912</v>
      </c>
      <c r="AH35">
        <f t="shared" ref="AH35:AH66" si="46">-X35*R35</f>
        <v>-1598.8381488466516</v>
      </c>
      <c r="AI35">
        <f t="shared" si="39"/>
        <v>-1601.5466968522655</v>
      </c>
      <c r="AJ35">
        <f t="shared" ref="AJ35:AJ66" si="47">AB35-AC35</f>
        <v>36.390167677144134</v>
      </c>
      <c r="AK35">
        <f t="shared" si="28"/>
        <v>10.810454199530827</v>
      </c>
      <c r="AL35">
        <f t="shared" si="40"/>
        <v>-1554.3460749755907</v>
      </c>
      <c r="AN35">
        <f t="shared" ref="AN35:AN66" si="48">AE35*$K35</f>
        <v>0</v>
      </c>
      <c r="AO35">
        <f t="shared" ref="AO35:AO66" si="49">AF35*$K35</f>
        <v>0</v>
      </c>
      <c r="AP35">
        <f t="shared" ref="AP35:AP66" si="50">AG35*$K35</f>
        <v>-7.2070877835204841E-2</v>
      </c>
      <c r="AQ35">
        <f t="shared" ref="AQ35:AQ66" si="51">AH35*$K35</f>
        <v>-42.542967178340433</v>
      </c>
      <c r="AR35">
        <f t="shared" ref="AR35:AR66" si="52">AI35*$K35</f>
        <v>-42.615038056175635</v>
      </c>
      <c r="AS35">
        <f t="shared" ref="AS35:AS66" si="53">AJ35*$K35</f>
        <v>0.96829420177384951</v>
      </c>
      <c r="AT35">
        <f t="shared" ref="AT35:AT66" si="54">AK35*$K35</f>
        <v>0.28765187928831654</v>
      </c>
      <c r="AU35">
        <f t="shared" ref="AU35:AU66" si="55">AL35*$K35</f>
        <v>-41.359091975113472</v>
      </c>
      <c r="AW35">
        <v>32</v>
      </c>
      <c r="AX35">
        <f>IF(Z35&gt;0, (R35*SUMPRODUCT(K35:$K$98, X35:$X$98)-K35*$AZ$3)/Z35, 0)</f>
        <v>544.77939873820731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0.144442719</v>
      </c>
      <c r="Q36" s="5">
        <f t="shared" si="30"/>
        <v>12.5</v>
      </c>
      <c r="R36">
        <f t="shared" si="41"/>
        <v>50000</v>
      </c>
      <c r="S36">
        <f t="shared" si="42"/>
        <v>468.53027732577004</v>
      </c>
      <c r="U36">
        <f t="shared" ref="U36:U67" si="57">M36</f>
        <v>0.144442719</v>
      </c>
      <c r="V36">
        <f t="shared" ref="V36:V67" si="58">$C$10</f>
        <v>0.01</v>
      </c>
      <c r="W36">
        <f t="shared" si="34"/>
        <v>0.21668384044911296</v>
      </c>
      <c r="X36">
        <f t="shared" si="35"/>
        <v>3.1298403077832056E-2</v>
      </c>
      <c r="Y36">
        <f t="shared" si="36"/>
        <v>2.1668384044911298E-3</v>
      </c>
      <c r="Z36">
        <f t="shared" si="37"/>
        <v>0.18321859896678977</v>
      </c>
      <c r="AB36">
        <f t="shared" si="38"/>
        <v>118.04489231615339</v>
      </c>
      <c r="AC36">
        <f t="shared" si="27"/>
        <v>85.843460985149051</v>
      </c>
      <c r="AE36">
        <f t="shared" si="43"/>
        <v>0</v>
      </c>
      <c r="AF36">
        <f t="shared" si="44"/>
        <v>0</v>
      </c>
      <c r="AG36">
        <f t="shared" si="45"/>
        <v>-2.290232487084872</v>
      </c>
      <c r="AH36">
        <f t="shared" si="46"/>
        <v>-1564.9201538916027</v>
      </c>
      <c r="AI36">
        <f t="shared" si="39"/>
        <v>-1567.2103863786876</v>
      </c>
      <c r="AJ36">
        <f t="shared" si="47"/>
        <v>32.201431331004343</v>
      </c>
      <c r="AK36">
        <f t="shared" ref="AK36:AK67" si="59">G36*SUM(AB36:AB36, AE36:AF36)</f>
        <v>8.2631424621307392</v>
      </c>
      <c r="AL36">
        <f t="shared" si="40"/>
        <v>-1526.7458125855526</v>
      </c>
      <c r="AN36">
        <f t="shared" si="48"/>
        <v>0</v>
      </c>
      <c r="AO36">
        <f t="shared" si="49"/>
        <v>0</v>
      </c>
      <c r="AP36">
        <f t="shared" si="50"/>
        <v>-5.4410763840731222E-2</v>
      </c>
      <c r="AQ36">
        <f t="shared" si="51"/>
        <v>-37.178976982977929</v>
      </c>
      <c r="AR36">
        <f t="shared" si="52"/>
        <v>-37.233387746818657</v>
      </c>
      <c r="AS36">
        <f t="shared" si="53"/>
        <v>0.76503345636973774</v>
      </c>
      <c r="AT36">
        <f t="shared" si="54"/>
        <v>0.19631364746798843</v>
      </c>
      <c r="AU36">
        <f t="shared" si="55"/>
        <v>-36.272040642980933</v>
      </c>
      <c r="AW36">
        <v>33</v>
      </c>
      <c r="AX36">
        <f>IF(Z36&gt;0, (R36*SUMPRODUCT(K36:$K$98, X36:$X$98)-K36*$AZ$3)/Z36, 0)</f>
        <v>468.53027732577004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41"/>
        <v>50000</v>
      </c>
      <c r="S37">
        <f t="shared" si="42"/>
        <v>382.38690996772533</v>
      </c>
      <c r="U37">
        <f t="shared" si="57"/>
        <v>0.163598735</v>
      </c>
      <c r="V37">
        <f t="shared" si="58"/>
        <v>0.01</v>
      </c>
      <c r="W37">
        <f t="shared" si="34"/>
        <v>0.18321859896678977</v>
      </c>
      <c r="X37">
        <f t="shared" si="35"/>
        <v>2.9974331019439113E-2</v>
      </c>
      <c r="Y37">
        <f t="shared" si="36"/>
        <v>1.8321859896678978E-3</v>
      </c>
      <c r="Z37">
        <f t="shared" si="37"/>
        <v>0.15141208195768277</v>
      </c>
      <c r="AB37">
        <f t="shared" si="38"/>
        <v>85.843460985149051</v>
      </c>
      <c r="AC37">
        <f t="shared" si="27"/>
        <v>57.897998151578292</v>
      </c>
      <c r="AE37">
        <f t="shared" si="43"/>
        <v>0</v>
      </c>
      <c r="AF37">
        <f t="shared" si="44"/>
        <v>0</v>
      </c>
      <c r="AG37">
        <f t="shared" si="45"/>
        <v>-1.8926510244710346</v>
      </c>
      <c r="AH37">
        <f t="shared" si="46"/>
        <v>-1498.7165509719557</v>
      </c>
      <c r="AI37">
        <f t="shared" si="39"/>
        <v>-1500.6092019964267</v>
      </c>
      <c r="AJ37">
        <f t="shared" si="47"/>
        <v>27.945462833570758</v>
      </c>
      <c r="AK37">
        <f t="shared" si="59"/>
        <v>6.0090422689604344</v>
      </c>
      <c r="AL37">
        <f t="shared" si="40"/>
        <v>-1466.6546968938956</v>
      </c>
      <c r="AN37">
        <f t="shared" si="48"/>
        <v>0</v>
      </c>
      <c r="AO37">
        <f t="shared" si="49"/>
        <v>0</v>
      </c>
      <c r="AP37">
        <f t="shared" si="50"/>
        <v>-4.0147432203211195E-2</v>
      </c>
      <c r="AQ37">
        <f t="shared" si="51"/>
        <v>-31.791186195454891</v>
      </c>
      <c r="AR37">
        <f t="shared" si="52"/>
        <v>-31.8313336276581</v>
      </c>
      <c r="AS37">
        <f t="shared" si="53"/>
        <v>0.59278681594865279</v>
      </c>
      <c r="AT37">
        <f t="shared" si="54"/>
        <v>0.1274654513590239</v>
      </c>
      <c r="AU37">
        <f t="shared" si="55"/>
        <v>-31.111081360350425</v>
      </c>
      <c r="AW37">
        <v>34</v>
      </c>
      <c r="AX37">
        <f>IF(Z37&gt;0, (R37*SUMPRODUCT(K37:$K$98, X37:$X$98)-K37*$AZ$3)/Z37, 0)</f>
        <v>382.38690996772533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0.184919743</v>
      </c>
      <c r="Q38" s="5">
        <f t="shared" si="60"/>
        <v>12.5</v>
      </c>
      <c r="R38">
        <f t="shared" si="41"/>
        <v>50000</v>
      </c>
      <c r="S38">
        <f t="shared" si="42"/>
        <v>281.79932106383586</v>
      </c>
      <c r="U38">
        <f t="shared" si="57"/>
        <v>0.184919743</v>
      </c>
      <c r="V38">
        <f t="shared" si="58"/>
        <v>0.01</v>
      </c>
      <c r="W38">
        <f t="shared" si="34"/>
        <v>0.15141208195768277</v>
      </c>
      <c r="X38">
        <f t="shared" si="35"/>
        <v>2.7999083282709634E-2</v>
      </c>
      <c r="Y38">
        <f t="shared" si="36"/>
        <v>1.5141208195768277E-3</v>
      </c>
      <c r="Z38">
        <f t="shared" si="37"/>
        <v>0.1218988778553963</v>
      </c>
      <c r="AB38">
        <f t="shared" si="38"/>
        <v>57.897998151578292</v>
      </c>
      <c r="AC38">
        <f t="shared" si="27"/>
        <v>34.35102101809413</v>
      </c>
      <c r="AE38">
        <f t="shared" si="43"/>
        <v>0</v>
      </c>
      <c r="AF38">
        <f t="shared" si="44"/>
        <v>0</v>
      </c>
      <c r="AG38">
        <f t="shared" si="45"/>
        <v>-1.5237359731924538</v>
      </c>
      <c r="AH38">
        <f t="shared" si="46"/>
        <v>-1399.9541641354817</v>
      </c>
      <c r="AI38">
        <f t="shared" si="39"/>
        <v>-1401.4779001086742</v>
      </c>
      <c r="AJ38">
        <f t="shared" si="47"/>
        <v>23.546977133484162</v>
      </c>
      <c r="AK38">
        <f t="shared" si="59"/>
        <v>4.0528598706104813</v>
      </c>
      <c r="AL38">
        <f t="shared" si="40"/>
        <v>-1373.8780631045795</v>
      </c>
      <c r="AN38">
        <f t="shared" si="48"/>
        <v>0</v>
      </c>
      <c r="AO38">
        <f t="shared" si="49"/>
        <v>0</v>
      </c>
      <c r="AP38">
        <f t="shared" si="50"/>
        <v>-2.8858843782188701E-2</v>
      </c>
      <c r="AQ38">
        <f t="shared" si="51"/>
        <v>-26.51447444688478</v>
      </c>
      <c r="AR38">
        <f t="shared" si="52"/>
        <v>-26.543333290666972</v>
      </c>
      <c r="AS38">
        <f t="shared" si="53"/>
        <v>0.4459686891911166</v>
      </c>
      <c r="AT38">
        <f t="shared" si="54"/>
        <v>7.6759262716623408E-2</v>
      </c>
      <c r="AU38">
        <f t="shared" si="55"/>
        <v>-26.020605338759228</v>
      </c>
      <c r="AW38">
        <v>35</v>
      </c>
      <c r="AX38">
        <f>IF(Z38&gt;0, (R38*SUMPRODUCT(K38:$K$98, X38:$X$98)-K38*$AZ$3)/Z38, 0)</f>
        <v>281.79932106383586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0.20818995500000001</v>
      </c>
      <c r="Q39" s="5">
        <f t="shared" si="60"/>
        <v>12.5</v>
      </c>
      <c r="R39">
        <f t="shared" si="41"/>
        <v>50000</v>
      </c>
      <c r="S39">
        <f t="shared" si="42"/>
        <v>159.46658670496683</v>
      </c>
      <c r="U39">
        <f t="shared" si="57"/>
        <v>0.20818995500000001</v>
      </c>
      <c r="V39">
        <f t="shared" si="58"/>
        <v>0.01</v>
      </c>
      <c r="W39">
        <f t="shared" si="34"/>
        <v>0.1218988778553963</v>
      </c>
      <c r="X39">
        <f t="shared" si="35"/>
        <v>2.5378121895265452E-2</v>
      </c>
      <c r="Y39">
        <f t="shared" si="36"/>
        <v>1.2189887785539631E-3</v>
      </c>
      <c r="Z39">
        <f t="shared" si="37"/>
        <v>9.5301767181576888E-2</v>
      </c>
      <c r="AB39">
        <f t="shared" si="38"/>
        <v>34.35102101809413</v>
      </c>
      <c r="AC39">
        <f t="shared" si="27"/>
        <v>15.197447519397492</v>
      </c>
      <c r="AE39">
        <f t="shared" si="43"/>
        <v>0</v>
      </c>
      <c r="AF39">
        <f t="shared" si="44"/>
        <v>0</v>
      </c>
      <c r="AG39">
        <f t="shared" si="45"/>
        <v>-1.1912720897697111</v>
      </c>
      <c r="AH39">
        <f t="shared" si="46"/>
        <v>-1268.9060947632727</v>
      </c>
      <c r="AI39">
        <f t="shared" si="39"/>
        <v>-1270.0973668530423</v>
      </c>
      <c r="AJ39">
        <f t="shared" si="47"/>
        <v>19.153573498696638</v>
      </c>
      <c r="AK39">
        <f t="shared" si="59"/>
        <v>2.4045714712665895</v>
      </c>
      <c r="AL39">
        <f t="shared" si="40"/>
        <v>-1248.5392218830791</v>
      </c>
      <c r="AN39">
        <f t="shared" si="48"/>
        <v>0</v>
      </c>
      <c r="AO39">
        <f t="shared" si="49"/>
        <v>0</v>
      </c>
      <c r="AP39">
        <f t="shared" si="50"/>
        <v>-2.0144762460715105E-2</v>
      </c>
      <c r="AQ39">
        <f t="shared" si="51"/>
        <v>-21.457576387021053</v>
      </c>
      <c r="AR39">
        <f t="shared" si="52"/>
        <v>-21.477721149481766</v>
      </c>
      <c r="AS39">
        <f t="shared" si="53"/>
        <v>0.32389257812602706</v>
      </c>
      <c r="AT39">
        <f t="shared" si="54"/>
        <v>4.0662012922540382E-2</v>
      </c>
      <c r="AU39">
        <f t="shared" si="55"/>
        <v>-21.1131665584332</v>
      </c>
      <c r="AW39">
        <v>36</v>
      </c>
      <c r="AX39">
        <f>IF(Z39&gt;0, (R39*SUMPRODUCT(K39:$K$98, X39:$X$98)-K39*$AZ$3)/Z39, 0)</f>
        <v>159.46658670496683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0.23376965099999999</v>
      </c>
      <c r="Q40" s="5">
        <f t="shared" si="60"/>
        <v>12.5</v>
      </c>
      <c r="R40">
        <f t="shared" si="41"/>
        <v>50000</v>
      </c>
      <c r="S40">
        <f t="shared" si="42"/>
        <v>4.3305638670665365</v>
      </c>
      <c r="U40">
        <f t="shared" si="57"/>
        <v>0.23376965099999999</v>
      </c>
      <c r="V40">
        <f t="shared" si="58"/>
        <v>0.01</v>
      </c>
      <c r="W40">
        <f t="shared" si="34"/>
        <v>9.5301767181576888E-2</v>
      </c>
      <c r="X40">
        <f t="shared" si="35"/>
        <v>2.2278660853720482E-2</v>
      </c>
      <c r="Y40">
        <f t="shared" si="36"/>
        <v>9.5301767181576894E-4</v>
      </c>
      <c r="Z40">
        <f t="shared" si="37"/>
        <v>7.2070088656040643E-2</v>
      </c>
      <c r="AB40">
        <f t="shared" si="38"/>
        <v>15.197447519397492</v>
      </c>
      <c r="AC40">
        <f t="shared" si="27"/>
        <v>0.31210412183013148</v>
      </c>
      <c r="AE40">
        <f t="shared" si="43"/>
        <v>0</v>
      </c>
      <c r="AF40">
        <f t="shared" si="44"/>
        <v>0</v>
      </c>
      <c r="AG40">
        <f t="shared" si="45"/>
        <v>-0.90087610820050801</v>
      </c>
      <c r="AH40">
        <f t="shared" si="46"/>
        <v>-1113.933042686024</v>
      </c>
      <c r="AI40">
        <f t="shared" si="39"/>
        <v>-1114.8339187942245</v>
      </c>
      <c r="AJ40">
        <f t="shared" si="47"/>
        <v>14.885343397567361</v>
      </c>
      <c r="AK40">
        <f t="shared" si="59"/>
        <v>1.0638213263578247</v>
      </c>
      <c r="AL40">
        <f t="shared" si="40"/>
        <v>-1098.8847540702993</v>
      </c>
      <c r="AN40">
        <f t="shared" si="48"/>
        <v>0</v>
      </c>
      <c r="AO40">
        <f t="shared" si="49"/>
        <v>0</v>
      </c>
      <c r="AP40">
        <f t="shared" si="50"/>
        <v>-1.3601857809097038E-2</v>
      </c>
      <c r="AQ40">
        <f t="shared" si="51"/>
        <v>-16.818693178283109</v>
      </c>
      <c r="AR40">
        <f t="shared" si="52"/>
        <v>-16.832295036092205</v>
      </c>
      <c r="AS40">
        <f t="shared" si="53"/>
        <v>0.22474602499751192</v>
      </c>
      <c r="AT40">
        <f t="shared" si="54"/>
        <v>1.606208254796293E-2</v>
      </c>
      <c r="AU40">
        <f t="shared" si="55"/>
        <v>-16.591486928546729</v>
      </c>
      <c r="AW40">
        <v>37</v>
      </c>
      <c r="AX40">
        <f>IF(Z40&gt;0, (R40*SUMPRODUCT(K40:$K$98, X40:$X$98)-K40*$AZ$3)/Z40, 0)</f>
        <v>4.3305638670665365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0.26254478799999997</v>
      </c>
      <c r="Q41" s="5">
        <f t="shared" si="60"/>
        <v>12.5</v>
      </c>
      <c r="R41">
        <f t="shared" si="41"/>
        <v>50000</v>
      </c>
      <c r="S41">
        <f t="shared" si="42"/>
        <v>-202.91775880062613</v>
      </c>
      <c r="U41">
        <f t="shared" si="57"/>
        <v>0.26254478799999997</v>
      </c>
      <c r="V41">
        <f t="shared" si="58"/>
        <v>0.01</v>
      </c>
      <c r="W41">
        <f t="shared" si="34"/>
        <v>7.2070088656040643E-2</v>
      </c>
      <c r="X41">
        <f t="shared" si="35"/>
        <v>1.8921626147341393E-2</v>
      </c>
      <c r="Y41">
        <f t="shared" si="36"/>
        <v>7.2070088656040648E-4</v>
      </c>
      <c r="Z41">
        <f t="shared" si="37"/>
        <v>5.2427761622138844E-2</v>
      </c>
      <c r="AB41">
        <f t="shared" si="38"/>
        <v>0.31210412183013148</v>
      </c>
      <c r="AC41">
        <f t="shared" si="27"/>
        <v>-10.638523887297893</v>
      </c>
      <c r="AE41">
        <f t="shared" si="43"/>
        <v>0</v>
      </c>
      <c r="AF41">
        <f t="shared" si="44"/>
        <v>0</v>
      </c>
      <c r="AG41">
        <f t="shared" si="45"/>
        <v>-0.65534702027673553</v>
      </c>
      <c r="AH41">
        <f t="shared" si="46"/>
        <v>-946.0813073670696</v>
      </c>
      <c r="AI41">
        <f t="shared" si="39"/>
        <v>-946.73665438734633</v>
      </c>
      <c r="AJ41">
        <f t="shared" si="47"/>
        <v>10.950628009128025</v>
      </c>
      <c r="AK41">
        <f t="shared" si="59"/>
        <v>2.1847288528109205E-2</v>
      </c>
      <c r="AL41">
        <f t="shared" si="40"/>
        <v>-935.76417908969029</v>
      </c>
      <c r="AN41">
        <f t="shared" si="48"/>
        <v>0</v>
      </c>
      <c r="AO41">
        <f t="shared" si="49"/>
        <v>0</v>
      </c>
      <c r="AP41">
        <f t="shared" si="50"/>
        <v>-8.8345913893844111E-3</v>
      </c>
      <c r="AQ41">
        <f t="shared" si="51"/>
        <v>-12.753917410341163</v>
      </c>
      <c r="AR41">
        <f t="shared" si="52"/>
        <v>-12.762752001730547</v>
      </c>
      <c r="AS41">
        <f t="shared" si="53"/>
        <v>0.14762304691175931</v>
      </c>
      <c r="AT41">
        <f t="shared" si="54"/>
        <v>2.9451856976526217E-4</v>
      </c>
      <c r="AU41">
        <f t="shared" si="55"/>
        <v>-12.614834436249025</v>
      </c>
      <c r="AW41">
        <v>38</v>
      </c>
      <c r="AX41">
        <f>IF(Z41&gt;0, (R41*SUMPRODUCT(K41:$K$98, X41:$X$98)-K41*$AZ$3)/Z41, 0)</f>
        <v>-202.91775880062613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0.29488324999999999</v>
      </c>
      <c r="Q42" s="5">
        <f t="shared" si="60"/>
        <v>12.5</v>
      </c>
      <c r="R42">
        <f t="shared" si="41"/>
        <v>50000</v>
      </c>
      <c r="S42">
        <f t="shared" si="42"/>
        <v>-498.11734884986447</v>
      </c>
      <c r="U42">
        <f t="shared" si="57"/>
        <v>0.29488324999999999</v>
      </c>
      <c r="V42">
        <f t="shared" si="58"/>
        <v>0.01</v>
      </c>
      <c r="W42">
        <f t="shared" si="34"/>
        <v>5.2427761622138844E-2</v>
      </c>
      <c r="X42">
        <f t="shared" si="35"/>
        <v>1.5460068737361573E-2</v>
      </c>
      <c r="Y42">
        <f t="shared" si="36"/>
        <v>5.2427761622138845E-4</v>
      </c>
      <c r="Z42">
        <f t="shared" si="37"/>
        <v>3.6443415268555879E-2</v>
      </c>
      <c r="AB42">
        <f t="shared" si="38"/>
        <v>-10.638523887297893</v>
      </c>
      <c r="AC42">
        <f t="shared" si="27"/>
        <v>-18.153097396607727</v>
      </c>
      <c r="AE42">
        <f t="shared" si="43"/>
        <v>0</v>
      </c>
      <c r="AF42">
        <f t="shared" si="44"/>
        <v>0</v>
      </c>
      <c r="AG42">
        <f t="shared" si="45"/>
        <v>-0.45554269085694848</v>
      </c>
      <c r="AH42">
        <f t="shared" si="46"/>
        <v>-773.00343686807867</v>
      </c>
      <c r="AI42">
        <f t="shared" si="39"/>
        <v>-773.45897955893565</v>
      </c>
      <c r="AJ42">
        <f t="shared" si="47"/>
        <v>7.5145735093098338</v>
      </c>
      <c r="AK42">
        <f t="shared" si="59"/>
        <v>-0.74469667211085255</v>
      </c>
      <c r="AL42">
        <f t="shared" si="40"/>
        <v>-766.68910272173673</v>
      </c>
      <c r="AN42">
        <f t="shared" si="48"/>
        <v>0</v>
      </c>
      <c r="AO42">
        <f t="shared" si="49"/>
        <v>0</v>
      </c>
      <c r="AP42">
        <f t="shared" si="50"/>
        <v>-5.4831004055061394E-3</v>
      </c>
      <c r="AQ42">
        <f t="shared" si="51"/>
        <v>-9.3041893618703231</v>
      </c>
      <c r="AR42">
        <f t="shared" si="52"/>
        <v>-9.3096724622758309</v>
      </c>
      <c r="AS42">
        <f t="shared" si="53"/>
        <v>9.0448517522238633E-2</v>
      </c>
      <c r="AT42">
        <f t="shared" si="54"/>
        <v>-8.9634774232659736E-3</v>
      </c>
      <c r="AU42">
        <f t="shared" si="55"/>
        <v>-9.2281874221768589</v>
      </c>
      <c r="AW42">
        <v>39</v>
      </c>
      <c r="AX42">
        <f>IF(Z42&gt;0, (R42*SUMPRODUCT(K42:$K$98, X42:$X$98)-K42*$AZ$3)/Z42, 0)</f>
        <v>-498.11734884986447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0.33135349400000003</v>
      </c>
      <c r="Q43" s="5">
        <f t="shared" si="60"/>
        <v>12.5</v>
      </c>
      <c r="R43">
        <f t="shared" si="41"/>
        <v>50000</v>
      </c>
      <c r="S43">
        <f t="shared" si="42"/>
        <v>-949.00594642607291</v>
      </c>
      <c r="U43">
        <f t="shared" si="57"/>
        <v>0.33135349400000003</v>
      </c>
      <c r="V43">
        <f t="shared" si="58"/>
        <v>0.01</v>
      </c>
      <c r="W43">
        <f t="shared" si="34"/>
        <v>3.6443415268555879E-2</v>
      </c>
      <c r="X43">
        <f t="shared" si="35"/>
        <v>1.2075652982528939E-2</v>
      </c>
      <c r="Y43">
        <f t="shared" si="36"/>
        <v>3.6443415268555882E-4</v>
      </c>
      <c r="Z43">
        <f t="shared" si="37"/>
        <v>2.400332813334138E-2</v>
      </c>
      <c r="AB43">
        <f t="shared" si="38"/>
        <v>-18.153097396607727</v>
      </c>
      <c r="AC43">
        <f t="shared" si="27"/>
        <v>-22.779301132557219</v>
      </c>
      <c r="AE43">
        <f t="shared" si="43"/>
        <v>0</v>
      </c>
      <c r="AF43">
        <f t="shared" si="44"/>
        <v>0</v>
      </c>
      <c r="AG43">
        <f t="shared" si="45"/>
        <v>-0.30004160166676724</v>
      </c>
      <c r="AH43">
        <f t="shared" si="46"/>
        <v>-603.78264912644693</v>
      </c>
      <c r="AI43">
        <f t="shared" si="39"/>
        <v>-604.08269072811368</v>
      </c>
      <c r="AJ43">
        <f t="shared" si="47"/>
        <v>4.6262037359494919</v>
      </c>
      <c r="AK43">
        <f t="shared" si="59"/>
        <v>-1.270716817762541</v>
      </c>
      <c r="AL43">
        <f t="shared" si="40"/>
        <v>-600.72720380992666</v>
      </c>
      <c r="AN43">
        <f t="shared" si="48"/>
        <v>0</v>
      </c>
      <c r="AO43">
        <f t="shared" si="49"/>
        <v>0</v>
      </c>
      <c r="AP43">
        <f t="shared" si="50"/>
        <v>-3.2244865394051797E-3</v>
      </c>
      <c r="AQ43">
        <f t="shared" si="51"/>
        <v>-6.4887302761331282</v>
      </c>
      <c r="AR43">
        <f t="shared" si="52"/>
        <v>-6.4919547626725329</v>
      </c>
      <c r="AS43">
        <f t="shared" si="53"/>
        <v>4.9716877900426566E-2</v>
      </c>
      <c r="AT43">
        <f t="shared" si="54"/>
        <v>-1.3656137187341676E-2</v>
      </c>
      <c r="AU43">
        <f t="shared" si="55"/>
        <v>-6.4558940219594474</v>
      </c>
      <c r="AW43">
        <v>40</v>
      </c>
      <c r="AX43">
        <f>IF(Z43&gt;0, (R43*SUMPRODUCT(K43:$K$98, X43:$X$98)-K43*$AZ$3)/Z43, 0)</f>
        <v>-949.00594642607291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0.37075063600000002</v>
      </c>
      <c r="Q44" s="5">
        <f t="shared" si="60"/>
        <v>12.5</v>
      </c>
      <c r="R44">
        <f t="shared" si="41"/>
        <v>50000</v>
      </c>
      <c r="S44">
        <f t="shared" si="42"/>
        <v>-1688.0504182920349</v>
      </c>
      <c r="U44">
        <f t="shared" si="57"/>
        <v>0.37075063600000002</v>
      </c>
      <c r="V44">
        <f t="shared" si="58"/>
        <v>0.01</v>
      </c>
      <c r="W44">
        <f t="shared" si="34"/>
        <v>2.400332813334138E-2</v>
      </c>
      <c r="X44">
        <f t="shared" si="35"/>
        <v>8.8992491715530093E-3</v>
      </c>
      <c r="Y44">
        <f t="shared" si="36"/>
        <v>2.400332813334138E-4</v>
      </c>
      <c r="Z44">
        <f t="shared" si="37"/>
        <v>1.4864045680454957E-2</v>
      </c>
      <c r="AB44">
        <f t="shared" si="38"/>
        <v>-22.779301132557219</v>
      </c>
      <c r="AC44">
        <f t="shared" si="27"/>
        <v>-25.091258528403905</v>
      </c>
      <c r="AE44">
        <f t="shared" si="43"/>
        <v>0</v>
      </c>
      <c r="AF44">
        <f t="shared" si="44"/>
        <v>0</v>
      </c>
      <c r="AG44">
        <f t="shared" si="45"/>
        <v>-0.18580057100568698</v>
      </c>
      <c r="AH44">
        <f t="shared" si="46"/>
        <v>-444.96245857765047</v>
      </c>
      <c r="AI44">
        <f t="shared" si="39"/>
        <v>-445.14825914865617</v>
      </c>
      <c r="AJ44">
        <f t="shared" si="47"/>
        <v>2.3119573958466866</v>
      </c>
      <c r="AK44">
        <f t="shared" si="59"/>
        <v>-1.5945510792790054</v>
      </c>
      <c r="AL44">
        <f t="shared" si="40"/>
        <v>-444.43085283208853</v>
      </c>
      <c r="AN44">
        <f t="shared" si="48"/>
        <v>0</v>
      </c>
      <c r="AO44">
        <f t="shared" si="49"/>
        <v>0</v>
      </c>
      <c r="AP44">
        <f t="shared" si="50"/>
        <v>-1.7828225346010881E-3</v>
      </c>
      <c r="AQ44">
        <f t="shared" si="51"/>
        <v>-4.2695729830639628</v>
      </c>
      <c r="AR44">
        <f t="shared" si="52"/>
        <v>-4.2713558055985636</v>
      </c>
      <c r="AS44">
        <f t="shared" si="53"/>
        <v>2.2184053160024794E-2</v>
      </c>
      <c r="AT44">
        <f t="shared" si="54"/>
        <v>-1.5300284500331728E-2</v>
      </c>
      <c r="AU44">
        <f t="shared" si="55"/>
        <v>-4.2644720369388711</v>
      </c>
      <c r="AW44">
        <v>41</v>
      </c>
      <c r="AX44">
        <f>IF(Z44&gt;0, (R44*SUMPRODUCT(K44:$K$98, X44:$X$98)-K44*$AZ$3)/Z44, 0)</f>
        <v>-1688.0504182920349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0.411916369</v>
      </c>
      <c r="Q45" s="5">
        <f t="shared" si="60"/>
        <v>12.5</v>
      </c>
      <c r="R45">
        <f t="shared" si="41"/>
        <v>50000</v>
      </c>
      <c r="S45">
        <f t="shared" si="42"/>
        <v>-2982.9605200043611</v>
      </c>
      <c r="U45">
        <f t="shared" si="57"/>
        <v>0.411916369</v>
      </c>
      <c r="V45">
        <f t="shared" si="58"/>
        <v>0.01</v>
      </c>
      <c r="W45">
        <f t="shared" si="34"/>
        <v>1.4864045680454957E-2</v>
      </c>
      <c r="X45">
        <f t="shared" si="35"/>
        <v>6.1227437253431405E-3</v>
      </c>
      <c r="Y45">
        <f t="shared" si="36"/>
        <v>1.4864045680454958E-4</v>
      </c>
      <c r="Z45">
        <f t="shared" si="37"/>
        <v>8.5926614983072667E-3</v>
      </c>
      <c r="AB45">
        <f t="shared" si="38"/>
        <v>-25.091258528403905</v>
      </c>
      <c r="AC45">
        <f t="shared" si="27"/>
        <v>-25.631570011212098</v>
      </c>
      <c r="AE45">
        <f t="shared" si="43"/>
        <v>0</v>
      </c>
      <c r="AF45">
        <f t="shared" si="44"/>
        <v>0</v>
      </c>
      <c r="AG45">
        <f t="shared" si="45"/>
        <v>-0.10740826872884084</v>
      </c>
      <c r="AH45">
        <f t="shared" si="46"/>
        <v>-306.13718626715701</v>
      </c>
      <c r="AI45">
        <f t="shared" si="39"/>
        <v>-306.24459453588582</v>
      </c>
      <c r="AJ45">
        <f t="shared" si="47"/>
        <v>0.54031148280819252</v>
      </c>
      <c r="AK45">
        <f t="shared" si="59"/>
        <v>-1.7563880969882735</v>
      </c>
      <c r="AL45">
        <f t="shared" si="40"/>
        <v>-307.46067115006588</v>
      </c>
      <c r="AN45">
        <f t="shared" si="48"/>
        <v>0</v>
      </c>
      <c r="AO45">
        <f t="shared" si="49"/>
        <v>0</v>
      </c>
      <c r="AP45">
        <f t="shared" si="50"/>
        <v>-9.2019689663466059E-4</v>
      </c>
      <c r="AQ45">
        <f t="shared" si="51"/>
        <v>-2.6227635179437749</v>
      </c>
      <c r="AR45">
        <f t="shared" si="52"/>
        <v>-2.6236837148404093</v>
      </c>
      <c r="AS45">
        <f t="shared" si="53"/>
        <v>4.6290006866358353E-3</v>
      </c>
      <c r="AT45">
        <f t="shared" si="54"/>
        <v>-1.5047471626369161E-2</v>
      </c>
      <c r="AU45">
        <f t="shared" si="55"/>
        <v>-2.6341021857801423</v>
      </c>
      <c r="AW45">
        <v>42</v>
      </c>
      <c r="AX45">
        <f>IF(Z45&gt;0, (R45*SUMPRODUCT(K45:$K$98, X45:$X$98)-K45*$AZ$3)/Z45, 0)</f>
        <v>-2982.9605200043611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0.41929138799999999</v>
      </c>
      <c r="Q46" s="5">
        <f t="shared" si="60"/>
        <v>12.5</v>
      </c>
      <c r="R46">
        <f t="shared" si="41"/>
        <v>50000</v>
      </c>
      <c r="S46">
        <f t="shared" si="42"/>
        <v>-5082.6088800429707</v>
      </c>
      <c r="U46">
        <f t="shared" si="57"/>
        <v>0.41929138799999999</v>
      </c>
      <c r="V46">
        <f t="shared" si="58"/>
        <v>0.01</v>
      </c>
      <c r="W46">
        <f t="shared" si="34"/>
        <v>8.5926614983072667E-3</v>
      </c>
      <c r="X46">
        <f t="shared" si="35"/>
        <v>3.6028289662394133E-3</v>
      </c>
      <c r="Y46">
        <f t="shared" si="36"/>
        <v>8.5926614983072662E-5</v>
      </c>
      <c r="Z46">
        <f t="shared" si="37"/>
        <v>4.9039059170847806E-3</v>
      </c>
      <c r="AB46">
        <f t="shared" si="38"/>
        <v>-25.631570011212098</v>
      </c>
      <c r="AC46">
        <f t="shared" si="27"/>
        <v>-24.924635761070373</v>
      </c>
      <c r="AE46">
        <f t="shared" si="43"/>
        <v>0</v>
      </c>
      <c r="AF46">
        <f t="shared" si="44"/>
        <v>0</v>
      </c>
      <c r="AG46">
        <f t="shared" si="45"/>
        <v>-6.1298823963559755E-2</v>
      </c>
      <c r="AH46">
        <f t="shared" si="46"/>
        <v>-180.14144831197066</v>
      </c>
      <c r="AI46">
        <f t="shared" si="39"/>
        <v>-180.20274713593423</v>
      </c>
      <c r="AJ46">
        <f t="shared" si="47"/>
        <v>-0.70693425014172462</v>
      </c>
      <c r="AK46">
        <f t="shared" si="59"/>
        <v>-1.7942099007848471</v>
      </c>
      <c r="AL46">
        <f t="shared" si="40"/>
        <v>-182.7038912868608</v>
      </c>
      <c r="AN46">
        <f t="shared" si="48"/>
        <v>0</v>
      </c>
      <c r="AO46">
        <f t="shared" si="49"/>
        <v>0</v>
      </c>
      <c r="AP46">
        <f t="shared" si="50"/>
        <v>-4.6889669075453089E-4</v>
      </c>
      <c r="AQ46">
        <f t="shared" si="51"/>
        <v>-1.3779665500829976</v>
      </c>
      <c r="AR46">
        <f t="shared" si="52"/>
        <v>-1.3784354467737523</v>
      </c>
      <c r="AS46">
        <f t="shared" si="53"/>
        <v>-5.407593637841151E-3</v>
      </c>
      <c r="AT46">
        <f t="shared" si="54"/>
        <v>-1.3724555066458635E-2</v>
      </c>
      <c r="AU46">
        <f t="shared" si="55"/>
        <v>-1.397567595478052</v>
      </c>
      <c r="AW46">
        <v>43</v>
      </c>
      <c r="AX46">
        <f>IF(Z46&gt;0, (R46*SUMPRODUCT(K46:$K$98, X46:$X$98)-K46*$AZ$3)/Z46, 0)</f>
        <v>-5082.6088800429707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0.42725776900000001</v>
      </c>
      <c r="Q47" s="5">
        <f t="shared" si="60"/>
        <v>12.5</v>
      </c>
      <c r="R47">
        <f t="shared" si="41"/>
        <v>50000</v>
      </c>
      <c r="S47">
        <f t="shared" si="42"/>
        <v>-8453.8927227694567</v>
      </c>
      <c r="U47">
        <f t="shared" si="57"/>
        <v>0.42725776900000001</v>
      </c>
      <c r="V47">
        <f t="shared" si="58"/>
        <v>0.01</v>
      </c>
      <c r="W47">
        <f t="shared" si="34"/>
        <v>4.9039059170847806E-3</v>
      </c>
      <c r="X47">
        <f t="shared" si="35"/>
        <v>2.0952319015195425E-3</v>
      </c>
      <c r="Y47">
        <f t="shared" si="36"/>
        <v>4.903905917084781E-5</v>
      </c>
      <c r="Z47">
        <f t="shared" si="37"/>
        <v>2.7596349563943903E-3</v>
      </c>
      <c r="AB47">
        <f t="shared" si="38"/>
        <v>-24.924635761070373</v>
      </c>
      <c r="AC47">
        <f t="shared" si="27"/>
        <v>-23.329657875362741</v>
      </c>
      <c r="AE47">
        <f t="shared" si="43"/>
        <v>0</v>
      </c>
      <c r="AF47">
        <f t="shared" si="44"/>
        <v>0</v>
      </c>
      <c r="AG47">
        <f t="shared" si="45"/>
        <v>-3.4495436954929876E-2</v>
      </c>
      <c r="AH47">
        <f t="shared" si="46"/>
        <v>-104.76159507597713</v>
      </c>
      <c r="AI47">
        <f t="shared" si="39"/>
        <v>-104.79609051293205</v>
      </c>
      <c r="AJ47">
        <f t="shared" si="47"/>
        <v>-1.5949778857076318</v>
      </c>
      <c r="AK47">
        <f t="shared" si="59"/>
        <v>-1.7447245032749263</v>
      </c>
      <c r="AL47">
        <f t="shared" si="40"/>
        <v>-108.13579290191461</v>
      </c>
      <c r="AN47">
        <f t="shared" si="48"/>
        <v>0</v>
      </c>
      <c r="AO47">
        <f t="shared" si="49"/>
        <v>0</v>
      </c>
      <c r="AP47">
        <f t="shared" si="50"/>
        <v>-2.3559640166403726E-4</v>
      </c>
      <c r="AQ47">
        <f t="shared" si="51"/>
        <v>-0.71549912136879923</v>
      </c>
      <c r="AR47">
        <f t="shared" si="52"/>
        <v>-0.71573471777046327</v>
      </c>
      <c r="AS47">
        <f t="shared" si="53"/>
        <v>-1.0893355289205264E-2</v>
      </c>
      <c r="AT47">
        <f t="shared" si="54"/>
        <v>-1.1916092421258706E-2</v>
      </c>
      <c r="AU47">
        <f t="shared" si="55"/>
        <v>-0.73854416548092727</v>
      </c>
      <c r="AW47">
        <v>44</v>
      </c>
      <c r="AX47">
        <f>IF(Z47&gt;0, (R47*SUMPRODUCT(K47:$K$98, X47:$X$98)-K47*$AZ$3)/Z47, 0)</f>
        <v>-8453.8927227694567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0.43603590599999997</v>
      </c>
      <c r="Q48" s="5">
        <f t="shared" si="60"/>
        <v>12.5</v>
      </c>
      <c r="R48">
        <f t="shared" si="41"/>
        <v>50000</v>
      </c>
      <c r="S48">
        <f t="shared" si="42"/>
        <v>-13992.412584503842</v>
      </c>
      <c r="U48">
        <f t="shared" si="57"/>
        <v>0.43603590599999997</v>
      </c>
      <c r="V48">
        <f t="shared" si="58"/>
        <v>0.01</v>
      </c>
      <c r="W48">
        <f t="shared" si="34"/>
        <v>2.7596349563943903E-3</v>
      </c>
      <c r="X48">
        <f t="shared" si="35"/>
        <v>1.2032999284406984E-3</v>
      </c>
      <c r="Y48">
        <f t="shared" si="36"/>
        <v>2.7596349563943904E-5</v>
      </c>
      <c r="Z48">
        <f t="shared" si="37"/>
        <v>1.528738678389748E-3</v>
      </c>
      <c r="AB48">
        <f t="shared" si="38"/>
        <v>-23.329657875362741</v>
      </c>
      <c r="AC48">
        <f t="shared" si="27"/>
        <v>-21.390742321918481</v>
      </c>
      <c r="AE48">
        <f t="shared" si="43"/>
        <v>0</v>
      </c>
      <c r="AF48">
        <f t="shared" si="44"/>
        <v>0</v>
      </c>
      <c r="AG48">
        <f t="shared" si="45"/>
        <v>-1.910923347987185E-2</v>
      </c>
      <c r="AH48">
        <f t="shared" si="46"/>
        <v>-60.164996422034918</v>
      </c>
      <c r="AI48">
        <f t="shared" si="39"/>
        <v>-60.184105655514792</v>
      </c>
      <c r="AJ48">
        <f t="shared" si="47"/>
        <v>-1.9389155534442608</v>
      </c>
      <c r="AK48">
        <f t="shared" si="59"/>
        <v>-1.6330760512753921</v>
      </c>
      <c r="AL48">
        <f t="shared" si="40"/>
        <v>-63.756097260234448</v>
      </c>
      <c r="AN48">
        <f t="shared" si="48"/>
        <v>0</v>
      </c>
      <c r="AO48">
        <f t="shared" si="49"/>
        <v>0</v>
      </c>
      <c r="AP48">
        <f t="shared" si="50"/>
        <v>-1.1652852428346295E-4</v>
      </c>
      <c r="AQ48">
        <f t="shared" si="51"/>
        <v>-0.36688746589256566</v>
      </c>
      <c r="AR48">
        <f t="shared" si="52"/>
        <v>-0.36700399441684911</v>
      </c>
      <c r="AS48">
        <f t="shared" si="53"/>
        <v>-1.182354951029824E-2</v>
      </c>
      <c r="AT48">
        <f t="shared" si="54"/>
        <v>-9.9585335276913736E-3</v>
      </c>
      <c r="AU48">
        <f t="shared" si="55"/>
        <v>-0.38878607745483873</v>
      </c>
      <c r="AW48">
        <v>45</v>
      </c>
      <c r="AX48">
        <f>IF(Z48&gt;0, (R48*SUMPRODUCT(K48:$K$98, X48:$X$98)-K48*$AZ$3)/Z48, 0)</f>
        <v>-13992.412584503842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0.445743585</v>
      </c>
      <c r="Q49" s="5">
        <f t="shared" si="60"/>
        <v>12.5</v>
      </c>
      <c r="R49">
        <f t="shared" si="41"/>
        <v>50000</v>
      </c>
      <c r="S49">
        <f t="shared" si="42"/>
        <v>-23301.700411586706</v>
      </c>
      <c r="U49">
        <f t="shared" si="57"/>
        <v>0.445743585</v>
      </c>
      <c r="V49">
        <f t="shared" si="58"/>
        <v>0.01</v>
      </c>
      <c r="W49">
        <f t="shared" si="34"/>
        <v>1.528738678389748E-3</v>
      </c>
      <c r="X49">
        <f t="shared" si="35"/>
        <v>6.8142545903360826E-4</v>
      </c>
      <c r="Y49">
        <f t="shared" si="36"/>
        <v>1.528738678389748E-5</v>
      </c>
      <c r="Z49">
        <f t="shared" si="37"/>
        <v>8.3202583257224229E-4</v>
      </c>
      <c r="AB49">
        <f t="shared" si="38"/>
        <v>-21.390742321918481</v>
      </c>
      <c r="AC49">
        <f t="shared" si="27"/>
        <v>-19.387616685299388</v>
      </c>
      <c r="AE49">
        <f t="shared" si="43"/>
        <v>0</v>
      </c>
      <c r="AF49">
        <f t="shared" si="44"/>
        <v>0</v>
      </c>
      <c r="AG49">
        <f t="shared" si="45"/>
        <v>-1.0400322907153028E-2</v>
      </c>
      <c r="AH49">
        <f t="shared" si="46"/>
        <v>-34.071272951680413</v>
      </c>
      <c r="AI49">
        <f t="shared" si="39"/>
        <v>-34.081673274587565</v>
      </c>
      <c r="AJ49">
        <f t="shared" si="47"/>
        <v>-2.0031256366190924</v>
      </c>
      <c r="AK49">
        <f t="shared" si="59"/>
        <v>-1.4973519625342937</v>
      </c>
      <c r="AL49">
        <f t="shared" si="40"/>
        <v>-37.582150873740957</v>
      </c>
      <c r="AN49">
        <f t="shared" si="48"/>
        <v>0</v>
      </c>
      <c r="AO49">
        <f t="shared" si="49"/>
        <v>0</v>
      </c>
      <c r="AP49">
        <f t="shared" si="50"/>
        <v>-5.6626247206926766E-5</v>
      </c>
      <c r="AQ49">
        <f t="shared" si="51"/>
        <v>-0.18550657917453686</v>
      </c>
      <c r="AR49">
        <f t="shared" si="52"/>
        <v>-0.18556320542174379</v>
      </c>
      <c r="AS49">
        <f t="shared" si="53"/>
        <v>-1.0906342860538676E-2</v>
      </c>
      <c r="AT49">
        <f t="shared" si="54"/>
        <v>-8.1525759481879418E-3</v>
      </c>
      <c r="AU49">
        <f t="shared" si="55"/>
        <v>-0.20462212423047044</v>
      </c>
      <c r="AW49">
        <v>46</v>
      </c>
      <c r="AX49">
        <f>IF(Z49&gt;0, (R49*SUMPRODUCT(K49:$K$98, X49:$X$98)-K49*$AZ$3)/Z49, 0)</f>
        <v>-23301.700411586706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0.45538508599999999</v>
      </c>
      <c r="Q50" s="5">
        <f t="shared" si="60"/>
        <v>12.5</v>
      </c>
      <c r="R50">
        <f t="shared" si="41"/>
        <v>50000</v>
      </c>
      <c r="S50">
        <f t="shared" si="42"/>
        <v>-39245.758770870954</v>
      </c>
      <c r="U50">
        <f t="shared" si="57"/>
        <v>0.45538508599999999</v>
      </c>
      <c r="V50">
        <f t="shared" si="58"/>
        <v>0.01</v>
      </c>
      <c r="W50">
        <f t="shared" si="34"/>
        <v>8.3202583257224229E-4</v>
      </c>
      <c r="X50">
        <f t="shared" si="35"/>
        <v>3.7889215532013217E-4</v>
      </c>
      <c r="Y50">
        <f t="shared" si="36"/>
        <v>8.3202583257224227E-6</v>
      </c>
      <c r="Z50">
        <f t="shared" si="37"/>
        <v>4.4481341892638768E-4</v>
      </c>
      <c r="AB50">
        <f t="shared" si="38"/>
        <v>-19.387616685299388</v>
      </c>
      <c r="AC50">
        <f t="shared" si="27"/>
        <v>-17.457040137231374</v>
      </c>
      <c r="AE50">
        <f t="shared" si="43"/>
        <v>0</v>
      </c>
      <c r="AF50">
        <f t="shared" si="44"/>
        <v>0</v>
      </c>
      <c r="AG50">
        <f t="shared" si="45"/>
        <v>-5.5601677365798461E-3</v>
      </c>
      <c r="AH50">
        <f t="shared" si="46"/>
        <v>-18.944607766006609</v>
      </c>
      <c r="AI50">
        <f t="shared" si="39"/>
        <v>-18.950167933743188</v>
      </c>
      <c r="AJ50">
        <f t="shared" si="47"/>
        <v>-1.9305765480680144</v>
      </c>
      <c r="AK50">
        <f t="shared" si="59"/>
        <v>-1.3571331679709573</v>
      </c>
      <c r="AL50">
        <f t="shared" si="40"/>
        <v>-22.23787764978216</v>
      </c>
      <c r="AN50">
        <f t="shared" si="48"/>
        <v>0</v>
      </c>
      <c r="AO50">
        <f t="shared" si="49"/>
        <v>0</v>
      </c>
      <c r="AP50">
        <f t="shared" si="50"/>
        <v>-2.7029675250601689E-5</v>
      </c>
      <c r="AQ50">
        <f t="shared" si="51"/>
        <v>-9.2095530193512881E-2</v>
      </c>
      <c r="AR50">
        <f t="shared" si="52"/>
        <v>-9.2122559868763484E-2</v>
      </c>
      <c r="AS50">
        <f t="shared" si="53"/>
        <v>-9.38512282595356E-3</v>
      </c>
      <c r="AT50">
        <f t="shared" si="54"/>
        <v>-6.5974392392412796E-3</v>
      </c>
      <c r="AU50">
        <f t="shared" si="55"/>
        <v>-0.10810512193395833</v>
      </c>
      <c r="AW50">
        <v>47</v>
      </c>
      <c r="AX50">
        <f>IF(Z50&gt;0, (R50*SUMPRODUCT(K50:$K$98, X50:$X$98)-K50*$AZ$3)/Z50, 0)</f>
        <v>-39245.758770870954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0.465797664</v>
      </c>
      <c r="Q51" s="5">
        <f t="shared" si="60"/>
        <v>12.5</v>
      </c>
      <c r="R51">
        <f t="shared" si="41"/>
        <v>50000</v>
      </c>
      <c r="S51">
        <f t="shared" si="42"/>
        <v>-67159.693552457727</v>
      </c>
      <c r="U51">
        <f t="shared" si="57"/>
        <v>0.465797664</v>
      </c>
      <c r="V51">
        <f t="shared" si="58"/>
        <v>0.01</v>
      </c>
      <c r="W51">
        <f t="shared" si="34"/>
        <v>4.4481341892638768E-4</v>
      </c>
      <c r="X51">
        <f t="shared" si="35"/>
        <v>2.0719305145176477E-4</v>
      </c>
      <c r="Y51">
        <f t="shared" si="36"/>
        <v>4.4481341892638771E-6</v>
      </c>
      <c r="Z51">
        <f t="shared" si="37"/>
        <v>2.3317223328535902E-4</v>
      </c>
      <c r="AB51">
        <f t="shared" si="38"/>
        <v>-17.457040137231374</v>
      </c>
      <c r="AC51">
        <f t="shared" si="27"/>
        <v>-15.659775732386896</v>
      </c>
      <c r="AE51">
        <f t="shared" si="43"/>
        <v>0</v>
      </c>
      <c r="AF51">
        <f t="shared" si="44"/>
        <v>0</v>
      </c>
      <c r="AG51">
        <f t="shared" si="45"/>
        <v>-2.9146529160669877E-3</v>
      </c>
      <c r="AH51">
        <f t="shared" si="46"/>
        <v>-10.359652572588239</v>
      </c>
      <c r="AI51">
        <f t="shared" si="39"/>
        <v>-10.362567225504305</v>
      </c>
      <c r="AJ51">
        <f t="shared" si="47"/>
        <v>-1.7972644048444781</v>
      </c>
      <c r="AK51">
        <f t="shared" si="59"/>
        <v>-1.2219928096061963</v>
      </c>
      <c r="AL51">
        <f t="shared" si="40"/>
        <v>-13.381824439954979</v>
      </c>
      <c r="AN51">
        <f t="shared" si="48"/>
        <v>0</v>
      </c>
      <c r="AO51">
        <f t="shared" si="49"/>
        <v>0</v>
      </c>
      <c r="AP51">
        <f t="shared" si="50"/>
        <v>-1.2650909739006062E-5</v>
      </c>
      <c r="AQ51">
        <f t="shared" si="51"/>
        <v>-4.4965569965746008E-2</v>
      </c>
      <c r="AR51">
        <f t="shared" si="52"/>
        <v>-4.497822087548501E-2</v>
      </c>
      <c r="AS51">
        <f t="shared" si="53"/>
        <v>-7.8009390543478958E-3</v>
      </c>
      <c r="AT51">
        <f t="shared" si="54"/>
        <v>-5.3040005727004744E-3</v>
      </c>
      <c r="AU51">
        <f t="shared" si="55"/>
        <v>-5.8083160502533378E-2</v>
      </c>
      <c r="AW51">
        <v>48</v>
      </c>
      <c r="AX51">
        <f>IF(Z51&gt;0, (R51*SUMPRODUCT(K51:$K$98, X51:$X$98)-K51*$AZ$3)/Z51, 0)</f>
        <v>-67159.693552457727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0.47670810299999999</v>
      </c>
      <c r="Q52" s="5">
        <f t="shared" si="60"/>
        <v>12.5</v>
      </c>
      <c r="R52">
        <f t="shared" si="41"/>
        <v>50000</v>
      </c>
      <c r="S52">
        <f t="shared" si="42"/>
        <v>-117122.14427568749</v>
      </c>
      <c r="U52">
        <f t="shared" si="57"/>
        <v>0.47670810299999999</v>
      </c>
      <c r="V52">
        <f t="shared" si="58"/>
        <v>0.01</v>
      </c>
      <c r="W52">
        <f t="shared" si="34"/>
        <v>2.3317223328535902E-4</v>
      </c>
      <c r="X52">
        <f t="shared" si="35"/>
        <v>1.1115509300173696E-4</v>
      </c>
      <c r="Y52">
        <f t="shared" si="36"/>
        <v>2.3317223328535904E-6</v>
      </c>
      <c r="Z52">
        <f t="shared" si="37"/>
        <v>1.1968541795076847E-4</v>
      </c>
      <c r="AB52">
        <f t="shared" si="38"/>
        <v>-15.659775732386896</v>
      </c>
      <c r="AC52">
        <f t="shared" si="27"/>
        <v>-14.017812788925861</v>
      </c>
      <c r="AE52">
        <f t="shared" si="43"/>
        <v>0</v>
      </c>
      <c r="AF52">
        <f t="shared" si="44"/>
        <v>0</v>
      </c>
      <c r="AG52">
        <f t="shared" si="45"/>
        <v>-1.4960677243846059E-3</v>
      </c>
      <c r="AH52">
        <f t="shared" si="46"/>
        <v>-5.5577546500868475</v>
      </c>
      <c r="AI52">
        <f t="shared" si="39"/>
        <v>-5.5592507178112323</v>
      </c>
      <c r="AJ52">
        <f t="shared" si="47"/>
        <v>-1.641962943461035</v>
      </c>
      <c r="AK52">
        <f t="shared" si="59"/>
        <v>-1.0961843012670829</v>
      </c>
      <c r="AL52">
        <f t="shared" si="40"/>
        <v>-8.2973979625393497</v>
      </c>
      <c r="AN52">
        <f t="shared" si="48"/>
        <v>0</v>
      </c>
      <c r="AO52">
        <f t="shared" si="49"/>
        <v>0</v>
      </c>
      <c r="AP52">
        <f t="shared" si="50"/>
        <v>-5.7978655881341041E-6</v>
      </c>
      <c r="AQ52">
        <f t="shared" si="51"/>
        <v>-2.1538539938949303E-2</v>
      </c>
      <c r="AR52">
        <f t="shared" si="52"/>
        <v>-2.1544337804537437E-2</v>
      </c>
      <c r="AS52">
        <f t="shared" si="53"/>
        <v>-6.3632683813161168E-3</v>
      </c>
      <c r="AT52">
        <f t="shared" si="54"/>
        <v>-4.2481561061572509E-3</v>
      </c>
      <c r="AU52">
        <f t="shared" si="55"/>
        <v>-3.2155762292010802E-2</v>
      </c>
      <c r="AW52">
        <v>49</v>
      </c>
      <c r="AX52">
        <f>IF(Z52&gt;0, (R52*SUMPRODUCT(K52:$K$98, X52:$X$98)-K52*$AZ$3)/Z52, 0)</f>
        <v>-117122.14427568749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0.48798100799999999</v>
      </c>
      <c r="Q53" s="5">
        <f t="shared" si="60"/>
        <v>12.5</v>
      </c>
      <c r="R53">
        <f t="shared" si="41"/>
        <v>50000</v>
      </c>
      <c r="S53">
        <f t="shared" si="42"/>
        <v>-208592.82918254525</v>
      </c>
      <c r="U53">
        <f t="shared" si="57"/>
        <v>0.48798100799999999</v>
      </c>
      <c r="V53">
        <f t="shared" si="58"/>
        <v>0.01</v>
      </c>
      <c r="W53">
        <f t="shared" si="34"/>
        <v>1.1968541795076847E-4</v>
      </c>
      <c r="X53">
        <f t="shared" si="35"/>
        <v>5.8404210894517289E-5</v>
      </c>
      <c r="Y53">
        <f t="shared" si="36"/>
        <v>1.1968541795076847E-6</v>
      </c>
      <c r="Z53">
        <f t="shared" si="37"/>
        <v>6.0084352876743501E-5</v>
      </c>
      <c r="AB53">
        <f t="shared" si="38"/>
        <v>-14.017812788925861</v>
      </c>
      <c r="AC53">
        <f t="shared" si="27"/>
        <v>-12.533165156162328</v>
      </c>
      <c r="AE53">
        <f t="shared" si="43"/>
        <v>0</v>
      </c>
      <c r="AF53">
        <f t="shared" si="44"/>
        <v>0</v>
      </c>
      <c r="AG53">
        <f t="shared" si="45"/>
        <v>-7.5105441095929374E-4</v>
      </c>
      <c r="AH53">
        <f t="shared" si="46"/>
        <v>-2.9202105447258644</v>
      </c>
      <c r="AI53">
        <f t="shared" si="39"/>
        <v>-2.9209615991368238</v>
      </c>
      <c r="AJ53">
        <f t="shared" si="47"/>
        <v>-1.484647632763533</v>
      </c>
      <c r="AK53">
        <f t="shared" si="59"/>
        <v>-0.98124689522481034</v>
      </c>
      <c r="AL53">
        <f t="shared" si="40"/>
        <v>-5.3868561271251671</v>
      </c>
      <c r="AN53">
        <f t="shared" si="48"/>
        <v>0</v>
      </c>
      <c r="AO53">
        <f t="shared" si="49"/>
        <v>0</v>
      </c>
      <c r="AP53">
        <f t="shared" si="50"/>
        <v>-2.598784498488009E-6</v>
      </c>
      <c r="AQ53">
        <f t="shared" si="51"/>
        <v>-1.0104458192664973E-2</v>
      </c>
      <c r="AR53">
        <f t="shared" si="52"/>
        <v>-1.0107056977163461E-2</v>
      </c>
      <c r="AS53">
        <f t="shared" si="53"/>
        <v>-5.137150115149116E-3</v>
      </c>
      <c r="AT53">
        <f t="shared" si="54"/>
        <v>-3.3952922495224308E-3</v>
      </c>
      <c r="AU53">
        <f t="shared" si="55"/>
        <v>-1.8639499341835009E-2</v>
      </c>
      <c r="AW53">
        <v>50</v>
      </c>
      <c r="AX53">
        <f>IF(Z53&gt;0, (R53*SUMPRODUCT(K53:$K$98, X53:$X$98)-K53*$AZ$3)/Z53, 0)</f>
        <v>-208592.82918254525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0.50007659900000001</v>
      </c>
      <c r="Q54" s="5">
        <f t="shared" si="60"/>
        <v>12.5</v>
      </c>
      <c r="R54">
        <f t="shared" si="41"/>
        <v>50000</v>
      </c>
      <c r="S54">
        <f t="shared" si="42"/>
        <v>-380424.73937257589</v>
      </c>
      <c r="U54">
        <f t="shared" si="57"/>
        <v>0.50007659900000001</v>
      </c>
      <c r="V54">
        <f t="shared" si="58"/>
        <v>0.01</v>
      </c>
      <c r="W54">
        <f t="shared" si="34"/>
        <v>6.0084352876743501E-5</v>
      </c>
      <c r="X54">
        <f t="shared" si="35"/>
        <v>3.0046778839717755E-5</v>
      </c>
      <c r="Y54">
        <f t="shared" si="36"/>
        <v>6.00843528767435E-7</v>
      </c>
      <c r="Z54">
        <f t="shared" si="37"/>
        <v>2.9436730508258309E-5</v>
      </c>
      <c r="AB54">
        <f t="shared" si="38"/>
        <v>-12.533165156162328</v>
      </c>
      <c r="AC54">
        <f t="shared" si="27"/>
        <v>-11.198460531584921</v>
      </c>
      <c r="AE54">
        <f t="shared" si="43"/>
        <v>0</v>
      </c>
      <c r="AF54">
        <f t="shared" si="44"/>
        <v>0</v>
      </c>
      <c r="AG54">
        <f t="shared" si="45"/>
        <v>-3.6795913135322886E-4</v>
      </c>
      <c r="AH54">
        <f t="shared" si="46"/>
        <v>-1.5023389419858877</v>
      </c>
      <c r="AI54">
        <f t="shared" si="39"/>
        <v>-1.5027069011172409</v>
      </c>
      <c r="AJ54">
        <f t="shared" si="47"/>
        <v>-1.334704624577407</v>
      </c>
      <c r="AK54">
        <f t="shared" si="59"/>
        <v>-0.87732156093136304</v>
      </c>
      <c r="AL54">
        <f t="shared" si="40"/>
        <v>-3.7147330866260111</v>
      </c>
      <c r="AN54">
        <f t="shared" si="48"/>
        <v>0</v>
      </c>
      <c r="AO54">
        <f t="shared" si="49"/>
        <v>0</v>
      </c>
      <c r="AP54">
        <f t="shared" si="50"/>
        <v>-1.1367904821118969E-6</v>
      </c>
      <c r="AQ54">
        <f t="shared" si="51"/>
        <v>-4.6413975483492994E-3</v>
      </c>
      <c r="AR54">
        <f t="shared" si="52"/>
        <v>-4.6425343388314111E-3</v>
      </c>
      <c r="AS54">
        <f t="shared" si="53"/>
        <v>-4.1235000965196581E-3</v>
      </c>
      <c r="AT54">
        <f t="shared" si="54"/>
        <v>-2.7104390548767787E-3</v>
      </c>
      <c r="AU54">
        <f t="shared" si="55"/>
        <v>-1.1476473490227849E-2</v>
      </c>
      <c r="AW54">
        <v>51</v>
      </c>
      <c r="AX54">
        <f>IF(Z54&gt;0, (R54*SUMPRODUCT(K54:$K$98, X54:$X$98)-K54*$AZ$3)/Z54, 0)</f>
        <v>-380424.73937257589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0.512515834</v>
      </c>
      <c r="Q55" s="5">
        <f t="shared" si="60"/>
        <v>12.5</v>
      </c>
      <c r="R55">
        <f t="shared" si="41"/>
        <v>50000</v>
      </c>
      <c r="S55">
        <f t="shared" si="42"/>
        <v>-711630.87663152837</v>
      </c>
      <c r="U55">
        <f t="shared" si="57"/>
        <v>0.512515834</v>
      </c>
      <c r="V55">
        <f t="shared" si="58"/>
        <v>0.01</v>
      </c>
      <c r="W55">
        <f t="shared" si="34"/>
        <v>2.9436730508258309E-5</v>
      </c>
      <c r="X55">
        <f t="shared" si="35"/>
        <v>1.5086790486673251E-5</v>
      </c>
      <c r="Y55">
        <f t="shared" si="36"/>
        <v>2.9436730508258309E-7</v>
      </c>
      <c r="Z55">
        <f t="shared" si="37"/>
        <v>1.4055572716502475E-5</v>
      </c>
      <c r="AB55">
        <f t="shared" si="38"/>
        <v>-11.198460531584921</v>
      </c>
      <c r="AC55">
        <f t="shared" si="27"/>
        <v>-10.002379533802848</v>
      </c>
      <c r="AE55">
        <f t="shared" si="43"/>
        <v>0</v>
      </c>
      <c r="AF55">
        <f t="shared" si="44"/>
        <v>0</v>
      </c>
      <c r="AG55">
        <f t="shared" si="45"/>
        <v>-1.7569465895628093E-4</v>
      </c>
      <c r="AH55">
        <f t="shared" si="46"/>
        <v>-0.75433952433366258</v>
      </c>
      <c r="AI55">
        <f t="shared" si="39"/>
        <v>-0.75451521899261886</v>
      </c>
      <c r="AJ55">
        <f t="shared" si="47"/>
        <v>-1.1960809977820723</v>
      </c>
      <c r="AK55">
        <f t="shared" si="59"/>
        <v>-0.78389223721094459</v>
      </c>
      <c r="AL55">
        <f t="shared" si="40"/>
        <v>-2.7344884539856356</v>
      </c>
      <c r="AN55">
        <f t="shared" si="48"/>
        <v>0</v>
      </c>
      <c r="AO55">
        <f t="shared" si="49"/>
        <v>0</v>
      </c>
      <c r="AP55">
        <f t="shared" si="50"/>
        <v>-4.8464237077494372E-7</v>
      </c>
      <c r="AQ55">
        <f t="shared" si="51"/>
        <v>-2.0807968643672889E-3</v>
      </c>
      <c r="AR55">
        <f t="shared" si="52"/>
        <v>-2.0812815067380638E-3</v>
      </c>
      <c r="AS55">
        <f t="shared" si="53"/>
        <v>-3.2993121922289428E-3</v>
      </c>
      <c r="AT55">
        <f t="shared" si="54"/>
        <v>-2.1623161143932168E-3</v>
      </c>
      <c r="AU55">
        <f t="shared" si="55"/>
        <v>-7.5429098133602225E-3</v>
      </c>
      <c r="AW55">
        <v>52</v>
      </c>
      <c r="AX55">
        <f>IF(Z55&gt;0, (R55*SUMPRODUCT(K55:$K$98, X55:$X$98)-K55*$AZ$3)/Z55, 0)</f>
        <v>-711630.87663152837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0.52569093300000003</v>
      </c>
      <c r="Q56" s="5">
        <f t="shared" si="60"/>
        <v>12.5</v>
      </c>
      <c r="R56">
        <f t="shared" si="41"/>
        <v>50000</v>
      </c>
      <c r="S56">
        <f t="shared" si="42"/>
        <v>-1368711.1600649301</v>
      </c>
      <c r="U56">
        <f t="shared" si="57"/>
        <v>0.52569093300000003</v>
      </c>
      <c r="V56">
        <f t="shared" si="58"/>
        <v>0.01</v>
      </c>
      <c r="W56">
        <f t="shared" si="34"/>
        <v>1.4055572716502475E-5</v>
      </c>
      <c r="X56">
        <f t="shared" si="35"/>
        <v>7.3888871351875307E-6</v>
      </c>
      <c r="Y56">
        <f t="shared" si="36"/>
        <v>1.4055572716502475E-7</v>
      </c>
      <c r="Z56">
        <f t="shared" si="37"/>
        <v>6.5261298541499191E-6</v>
      </c>
      <c r="AB56">
        <f t="shared" si="38"/>
        <v>-10.002379533802848</v>
      </c>
      <c r="AC56">
        <f t="shared" si="27"/>
        <v>-8.9323867634079086</v>
      </c>
      <c r="AE56">
        <f t="shared" si="43"/>
        <v>0</v>
      </c>
      <c r="AF56">
        <f t="shared" si="44"/>
        <v>0</v>
      </c>
      <c r="AG56">
        <f t="shared" si="45"/>
        <v>-8.1576623176873988E-5</v>
      </c>
      <c r="AH56">
        <f t="shared" si="46"/>
        <v>-0.36944435675937654</v>
      </c>
      <c r="AI56">
        <f t="shared" si="39"/>
        <v>-0.36952593338255341</v>
      </c>
      <c r="AJ56">
        <f t="shared" si="47"/>
        <v>-1.0699927703949399</v>
      </c>
      <c r="AK56">
        <f t="shared" si="59"/>
        <v>-0.70016656736619942</v>
      </c>
      <c r="AL56">
        <f t="shared" si="40"/>
        <v>-2.1396852711436924</v>
      </c>
      <c r="AN56">
        <f t="shared" si="48"/>
        <v>0</v>
      </c>
      <c r="AO56">
        <f t="shared" si="49"/>
        <v>0</v>
      </c>
      <c r="AP56">
        <f t="shared" si="50"/>
        <v>-2.0091414910998408E-7</v>
      </c>
      <c r="AQ56">
        <f t="shared" si="51"/>
        <v>-9.0990035737147177E-4</v>
      </c>
      <c r="AR56">
        <f t="shared" si="52"/>
        <v>-9.1010127152058181E-4</v>
      </c>
      <c r="AS56">
        <f t="shared" si="53"/>
        <v>-2.6352731780968997E-3</v>
      </c>
      <c r="AT56">
        <f t="shared" si="54"/>
        <v>-1.724432375836777E-3</v>
      </c>
      <c r="AU56">
        <f t="shared" si="55"/>
        <v>-5.269806825454258E-3</v>
      </c>
      <c r="AW56">
        <v>53</v>
      </c>
      <c r="AX56">
        <f>IF(Z56&gt;0, (R56*SUMPRODUCT(K56:$K$98, X56:$X$98)-K56*$AZ$3)/Z56, 0)</f>
        <v>-1368711.1600649301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0.53963832300000003</v>
      </c>
      <c r="Q57" s="5">
        <f t="shared" si="60"/>
        <v>12.5</v>
      </c>
      <c r="R57">
        <f t="shared" si="41"/>
        <v>50000</v>
      </c>
      <c r="S57">
        <f t="shared" si="42"/>
        <v>-2713768.5489597307</v>
      </c>
      <c r="U57">
        <f t="shared" si="57"/>
        <v>0.53963832300000003</v>
      </c>
      <c r="V57">
        <f t="shared" si="58"/>
        <v>0.01</v>
      </c>
      <c r="W57">
        <f t="shared" si="34"/>
        <v>6.5261298541499191E-6</v>
      </c>
      <c r="X57">
        <f t="shared" si="35"/>
        <v>3.5217497701736972E-6</v>
      </c>
      <c r="Y57">
        <f t="shared" si="36"/>
        <v>6.526129854149919E-8</v>
      </c>
      <c r="Z57">
        <f t="shared" si="37"/>
        <v>2.9391187854347225E-6</v>
      </c>
      <c r="AB57">
        <f t="shared" si="38"/>
        <v>-8.9323867634079086</v>
      </c>
      <c r="AC57">
        <f t="shared" si="27"/>
        <v>-7.9760881215694726</v>
      </c>
      <c r="AE57">
        <f t="shared" si="43"/>
        <v>0</v>
      </c>
      <c r="AF57">
        <f t="shared" si="44"/>
        <v>0</v>
      </c>
      <c r="AG57">
        <f t="shared" si="45"/>
        <v>-3.673898481793403E-5</v>
      </c>
      <c r="AH57">
        <f t="shared" si="46"/>
        <v>-0.17608748850868486</v>
      </c>
      <c r="AI57">
        <f t="shared" si="39"/>
        <v>-0.17612422749350279</v>
      </c>
      <c r="AJ57">
        <f t="shared" si="47"/>
        <v>-0.95629864183843605</v>
      </c>
      <c r="AK57">
        <f t="shared" si="59"/>
        <v>-0.6252670734385537</v>
      </c>
      <c r="AL57">
        <f t="shared" si="40"/>
        <v>-1.7576899427704926</v>
      </c>
      <c r="AN57">
        <f t="shared" si="48"/>
        <v>0</v>
      </c>
      <c r="AO57">
        <f t="shared" si="49"/>
        <v>0</v>
      </c>
      <c r="AP57">
        <f t="shared" si="50"/>
        <v>-8.0789315291250414E-8</v>
      </c>
      <c r="AQ57">
        <f t="shared" si="51"/>
        <v>-3.8721776604529911E-4</v>
      </c>
      <c r="AR57">
        <f t="shared" si="52"/>
        <v>-3.8729855536059036E-4</v>
      </c>
      <c r="AS57">
        <f t="shared" si="53"/>
        <v>-2.1029082014908137E-3</v>
      </c>
      <c r="AT57">
        <f t="shared" si="54"/>
        <v>-1.3749671905089232E-3</v>
      </c>
      <c r="AU57">
        <f t="shared" si="55"/>
        <v>-3.8651739473603277E-3</v>
      </c>
      <c r="AW57">
        <v>54</v>
      </c>
      <c r="AX57">
        <f>IF(Z57&gt;0, (R57*SUMPRODUCT(K57:$K$98, X57:$X$98)-K57*$AZ$3)/Z57, 0)</f>
        <v>-2713768.5489597307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0.55384314300000004</v>
      </c>
      <c r="Q58" s="5">
        <f t="shared" si="60"/>
        <v>12.5</v>
      </c>
      <c r="R58">
        <f t="shared" si="41"/>
        <v>50000</v>
      </c>
      <c r="S58">
        <f t="shared" si="42"/>
        <v>-5555606.0967832962</v>
      </c>
      <c r="U58">
        <f t="shared" si="57"/>
        <v>0.55384314300000004</v>
      </c>
      <c r="V58">
        <f t="shared" si="58"/>
        <v>0.01</v>
      </c>
      <c r="W58">
        <f t="shared" si="34"/>
        <v>2.9391187854347225E-6</v>
      </c>
      <c r="X58">
        <f t="shared" si="35"/>
        <v>1.6278107857755094E-6</v>
      </c>
      <c r="Y58">
        <f t="shared" si="36"/>
        <v>2.9391187854347227E-8</v>
      </c>
      <c r="Z58">
        <f t="shared" si="37"/>
        <v>1.2819168118048658E-6</v>
      </c>
      <c r="AB58">
        <f t="shared" si="38"/>
        <v>-7.9760881215694726</v>
      </c>
      <c r="AC58">
        <f t="shared" si="27"/>
        <v>-7.1218248552321182</v>
      </c>
      <c r="AE58">
        <f t="shared" si="43"/>
        <v>0</v>
      </c>
      <c r="AF58">
        <f t="shared" si="44"/>
        <v>0</v>
      </c>
      <c r="AG58">
        <f t="shared" si="45"/>
        <v>-1.6023960147560822E-5</v>
      </c>
      <c r="AH58">
        <f t="shared" si="46"/>
        <v>-8.1390539288775474E-2</v>
      </c>
      <c r="AI58">
        <f t="shared" si="39"/>
        <v>-8.1406563248923036E-2</v>
      </c>
      <c r="AJ58">
        <f t="shared" si="47"/>
        <v>-0.85426326633735439</v>
      </c>
      <c r="AK58">
        <f t="shared" si="59"/>
        <v>-0.55832616850986316</v>
      </c>
      <c r="AL58">
        <f t="shared" si="40"/>
        <v>-1.4939959980961406</v>
      </c>
      <c r="AN58">
        <f t="shared" si="48"/>
        <v>0</v>
      </c>
      <c r="AO58">
        <f t="shared" si="49"/>
        <v>0</v>
      </c>
      <c r="AP58">
        <f t="shared" si="50"/>
        <v>-3.1461440925548045E-8</v>
      </c>
      <c r="AQ58">
        <f t="shared" si="51"/>
        <v>-1.5980217250615746E-4</v>
      </c>
      <c r="AR58">
        <f t="shared" si="52"/>
        <v>-1.5983363394708299E-4</v>
      </c>
      <c r="AS58">
        <f t="shared" si="53"/>
        <v>-1.6772603676769332E-3</v>
      </c>
      <c r="AT58">
        <f t="shared" si="54"/>
        <v>-1.096217514646934E-3</v>
      </c>
      <c r="AU58">
        <f t="shared" si="55"/>
        <v>-2.9333115162709501E-3</v>
      </c>
      <c r="AW58">
        <v>55</v>
      </c>
      <c r="AX58">
        <f>IF(Z58&gt;0, (R58*SUMPRODUCT(K58:$K$98, X58:$X$98)-K58*$AZ$3)/Z58, 0)</f>
        <v>-5555606.0967832962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0.568687897</v>
      </c>
      <c r="Q59" s="5">
        <f t="shared" si="60"/>
        <v>12.5</v>
      </c>
      <c r="R59">
        <f t="shared" si="41"/>
        <v>50000</v>
      </c>
      <c r="S59">
        <f t="shared" si="42"/>
        <v>-11773849.526355417</v>
      </c>
      <c r="U59">
        <f t="shared" si="57"/>
        <v>0.568687897</v>
      </c>
      <c r="V59">
        <f t="shared" si="58"/>
        <v>0.01</v>
      </c>
      <c r="W59">
        <f t="shared" si="34"/>
        <v>1.2819168118048658E-6</v>
      </c>
      <c r="X59">
        <f t="shared" si="35"/>
        <v>7.2901057583425393E-7</v>
      </c>
      <c r="Y59">
        <f t="shared" si="36"/>
        <v>1.2819168118048659E-8</v>
      </c>
      <c r="Z59">
        <f t="shared" si="37"/>
        <v>5.4008706785256324E-7</v>
      </c>
      <c r="AB59">
        <f t="shared" si="38"/>
        <v>-7.1218248552321182</v>
      </c>
      <c r="AC59">
        <f t="shared" si="27"/>
        <v>-6.3589038680265881</v>
      </c>
      <c r="AE59">
        <f t="shared" si="43"/>
        <v>0</v>
      </c>
      <c r="AF59">
        <f t="shared" si="44"/>
        <v>0</v>
      </c>
      <c r="AG59">
        <f t="shared" si="45"/>
        <v>-6.7510883481570409E-6</v>
      </c>
      <c r="AH59">
        <f t="shared" si="46"/>
        <v>-3.6450528791712698E-2</v>
      </c>
      <c r="AI59">
        <f t="shared" si="39"/>
        <v>-3.6457279880060853E-2</v>
      </c>
      <c r="AJ59">
        <f t="shared" si="47"/>
        <v>-0.76292098720553003</v>
      </c>
      <c r="AK59">
        <f t="shared" si="59"/>
        <v>-0.49852773986624832</v>
      </c>
      <c r="AL59">
        <f t="shared" si="40"/>
        <v>-1.2979060069518393</v>
      </c>
      <c r="AN59">
        <f t="shared" si="48"/>
        <v>0</v>
      </c>
      <c r="AO59">
        <f t="shared" si="49"/>
        <v>0</v>
      </c>
      <c r="AP59">
        <f t="shared" si="50"/>
        <v>-1.1834898071207958E-8</v>
      </c>
      <c r="AQ59">
        <f t="shared" si="51"/>
        <v>-6.3899073844784474E-5</v>
      </c>
      <c r="AR59">
        <f t="shared" si="52"/>
        <v>-6.3910908742855667E-5</v>
      </c>
      <c r="AS59">
        <f t="shared" si="53"/>
        <v>-1.3374276345276422E-3</v>
      </c>
      <c r="AT59">
        <f t="shared" si="54"/>
        <v>-8.7393686509781117E-4</v>
      </c>
      <c r="AU59">
        <f t="shared" si="55"/>
        <v>-2.2752754083683094E-3</v>
      </c>
      <c r="AW59">
        <v>56</v>
      </c>
      <c r="AX59">
        <f>IF(Z59&gt;0, (R59*SUMPRODUCT(K59:$K$98, X59:$X$98)-K59*$AZ$3)/Z59, 0)</f>
        <v>-11773849.526355417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0.58363282999999999</v>
      </c>
      <c r="Q60" s="5">
        <f t="shared" si="60"/>
        <v>12.5</v>
      </c>
      <c r="R60">
        <f t="shared" si="41"/>
        <v>50000</v>
      </c>
      <c r="S60">
        <f t="shared" si="42"/>
        <v>-25869372.236359637</v>
      </c>
      <c r="U60">
        <f t="shared" si="57"/>
        <v>0.58363282999999999</v>
      </c>
      <c r="V60">
        <f t="shared" si="58"/>
        <v>0.01</v>
      </c>
      <c r="W60">
        <f t="shared" si="34"/>
        <v>5.4008706785256324E-7</v>
      </c>
      <c r="X60">
        <f t="shared" si="35"/>
        <v>3.1521254385719352E-7</v>
      </c>
      <c r="Y60">
        <f t="shared" si="36"/>
        <v>5.4008706785256328E-9</v>
      </c>
      <c r="Z60">
        <f t="shared" si="37"/>
        <v>2.1947365331684409E-7</v>
      </c>
      <c r="AB60">
        <f t="shared" si="38"/>
        <v>-6.3589038680265881</v>
      </c>
      <c r="AC60">
        <f t="shared" si="27"/>
        <v>-5.6776456337271863</v>
      </c>
      <c r="AE60">
        <f t="shared" si="43"/>
        <v>0</v>
      </c>
      <c r="AF60">
        <f t="shared" si="44"/>
        <v>0</v>
      </c>
      <c r="AG60">
        <f t="shared" si="45"/>
        <v>-2.7434206664605509E-6</v>
      </c>
      <c r="AH60">
        <f t="shared" si="46"/>
        <v>-1.5760627192859675E-2</v>
      </c>
      <c r="AI60">
        <f t="shared" si="39"/>
        <v>-1.5763370613526135E-2</v>
      </c>
      <c r="AJ60">
        <f t="shared" si="47"/>
        <v>-0.6812582342994018</v>
      </c>
      <c r="AK60">
        <f t="shared" si="59"/>
        <v>-0.4451232707618612</v>
      </c>
      <c r="AL60">
        <f t="shared" si="40"/>
        <v>-1.1421448756747892</v>
      </c>
      <c r="AN60">
        <f t="shared" si="48"/>
        <v>0</v>
      </c>
      <c r="AO60">
        <f t="shared" si="49"/>
        <v>0</v>
      </c>
      <c r="AP60">
        <f t="shared" si="50"/>
        <v>-4.2940303896743177E-9</v>
      </c>
      <c r="AQ60">
        <f t="shared" si="51"/>
        <v>-2.466869662164515E-5</v>
      </c>
      <c r="AR60">
        <f t="shared" si="52"/>
        <v>-2.4672990652034821E-5</v>
      </c>
      <c r="AS60">
        <f t="shared" si="53"/>
        <v>-1.0663124314331481E-3</v>
      </c>
      <c r="AT60">
        <f t="shared" si="54"/>
        <v>-6.9671154525078227E-4</v>
      </c>
      <c r="AU60">
        <f t="shared" si="55"/>
        <v>-1.7876969673359653E-3</v>
      </c>
      <c r="AW60">
        <v>57</v>
      </c>
      <c r="AX60">
        <f>IF(Z60&gt;0, (R60*SUMPRODUCT(K60:$K$98, X60:$X$98)-K60*$AZ$3)/Z60, 0)</f>
        <v>-25869372.236359637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0.59833308299999999</v>
      </c>
      <c r="Q61" s="5">
        <f t="shared" si="60"/>
        <v>12.5</v>
      </c>
      <c r="R61">
        <f t="shared" si="41"/>
        <v>50000</v>
      </c>
      <c r="S61">
        <f t="shared" si="42"/>
        <v>-58972933.971345887</v>
      </c>
      <c r="U61">
        <f t="shared" si="57"/>
        <v>0.59833308299999999</v>
      </c>
      <c r="V61">
        <f t="shared" si="58"/>
        <v>0.01</v>
      </c>
      <c r="W61">
        <f t="shared" si="34"/>
        <v>2.1947365331684409E-7</v>
      </c>
      <c r="X61">
        <f t="shared" si="35"/>
        <v>1.313183476263405E-7</v>
      </c>
      <c r="Y61">
        <f t="shared" si="36"/>
        <v>2.1947365331684412E-9</v>
      </c>
      <c r="Z61">
        <f t="shared" si="37"/>
        <v>8.5960569157335149E-8</v>
      </c>
      <c r="AB61">
        <f t="shared" si="38"/>
        <v>-5.6776456337271863</v>
      </c>
      <c r="AC61">
        <f t="shared" si="27"/>
        <v>-5.0693469690548376</v>
      </c>
      <c r="AE61">
        <f t="shared" si="43"/>
        <v>0</v>
      </c>
      <c r="AF61">
        <f t="shared" si="44"/>
        <v>0</v>
      </c>
      <c r="AG61">
        <f t="shared" si="45"/>
        <v>-1.0745071144666893E-6</v>
      </c>
      <c r="AH61">
        <f t="shared" si="46"/>
        <v>-6.5659173813170249E-3</v>
      </c>
      <c r="AI61">
        <f t="shared" si="39"/>
        <v>-6.5669918884314919E-3</v>
      </c>
      <c r="AJ61">
        <f t="shared" si="47"/>
        <v>-0.60829866467234872</v>
      </c>
      <c r="AK61">
        <f t="shared" si="59"/>
        <v>-0.39743519436090308</v>
      </c>
      <c r="AL61">
        <f t="shared" si="40"/>
        <v>-1.0123008509216833</v>
      </c>
      <c r="AN61">
        <f t="shared" si="48"/>
        <v>0</v>
      </c>
      <c r="AO61">
        <f t="shared" si="49"/>
        <v>0</v>
      </c>
      <c r="AP61">
        <f t="shared" si="50"/>
        <v>-1.5016336109179003E-9</v>
      </c>
      <c r="AQ61">
        <f t="shared" si="51"/>
        <v>-9.1759301483911617E-6</v>
      </c>
      <c r="AR61">
        <f t="shared" si="52"/>
        <v>-9.1774317820020802E-6</v>
      </c>
      <c r="AS61">
        <f t="shared" si="53"/>
        <v>-8.5010299890089141E-4</v>
      </c>
      <c r="AT61">
        <f t="shared" si="54"/>
        <v>-5.554193527236267E-4</v>
      </c>
      <c r="AU61">
        <f t="shared" si="55"/>
        <v>-1.4146997834065202E-3</v>
      </c>
      <c r="AW61">
        <v>58</v>
      </c>
      <c r="AX61">
        <f>IF(Z61&gt;0, (R61*SUMPRODUCT(K61:$K$98, X61:$X$98)-K61*$AZ$3)/Z61, 0)</f>
        <v>-58972933.971345887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0.61338487399999997</v>
      </c>
      <c r="Q62" s="5">
        <f t="shared" si="60"/>
        <v>12.5</v>
      </c>
      <c r="R62">
        <f t="shared" si="41"/>
        <v>50000</v>
      </c>
      <c r="S62">
        <f t="shared" si="42"/>
        <v>-139809823.91575754</v>
      </c>
      <c r="U62">
        <f t="shared" si="57"/>
        <v>0.61338487399999997</v>
      </c>
      <c r="V62">
        <f t="shared" si="58"/>
        <v>0.01</v>
      </c>
      <c r="W62">
        <f t="shared" si="34"/>
        <v>8.5960569157335149E-8</v>
      </c>
      <c r="X62">
        <f t="shared" si="35"/>
        <v>5.2726912881540307E-8</v>
      </c>
      <c r="Y62">
        <f t="shared" si="36"/>
        <v>8.5960569157335152E-10</v>
      </c>
      <c r="Z62">
        <f t="shared" si="37"/>
        <v>3.2374050584221492E-8</v>
      </c>
      <c r="AB62">
        <f t="shared" si="38"/>
        <v>-5.0693469690548376</v>
      </c>
      <c r="AC62">
        <f t="shared" si="27"/>
        <v>-4.5262103116198347</v>
      </c>
      <c r="AE62">
        <f t="shared" si="43"/>
        <v>0</v>
      </c>
      <c r="AF62">
        <f t="shared" si="44"/>
        <v>0</v>
      </c>
      <c r="AG62">
        <f t="shared" si="45"/>
        <v>-4.0467563230276868E-7</v>
      </c>
      <c r="AH62">
        <f t="shared" si="46"/>
        <v>-2.6363456440770153E-3</v>
      </c>
      <c r="AI62">
        <f t="shared" si="39"/>
        <v>-2.6367503197093178E-3</v>
      </c>
      <c r="AJ62">
        <f t="shared" si="47"/>
        <v>-0.54313665743500295</v>
      </c>
      <c r="AK62">
        <f t="shared" si="59"/>
        <v>-0.35485428783383866</v>
      </c>
      <c r="AL62">
        <f t="shared" si="40"/>
        <v>-0.90062769558855094</v>
      </c>
      <c r="AN62">
        <f t="shared" si="48"/>
        <v>0</v>
      </c>
      <c r="AO62">
        <f t="shared" si="49"/>
        <v>0</v>
      </c>
      <c r="AP62">
        <f t="shared" si="50"/>
        <v>-5.0494458176935716E-10</v>
      </c>
      <c r="AQ62">
        <f t="shared" si="51"/>
        <v>-3.289569082953719E-6</v>
      </c>
      <c r="AR62">
        <f t="shared" si="52"/>
        <v>-3.2900740275354878E-6</v>
      </c>
      <c r="AS62">
        <f t="shared" si="53"/>
        <v>-6.777129395499009E-4</v>
      </c>
      <c r="AT62">
        <f t="shared" si="54"/>
        <v>-4.4277869892907521E-4</v>
      </c>
      <c r="AU62">
        <f t="shared" si="55"/>
        <v>-1.1237817125065116E-3</v>
      </c>
      <c r="AW62">
        <v>59</v>
      </c>
      <c r="AX62">
        <f>IF(Z62&gt;0, (R62*SUMPRODUCT(K62:$K$98, X62:$X$98)-K62*$AZ$3)/Z62, 0)</f>
        <v>-139809823.91575754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0.62870016699999998</v>
      </c>
      <c r="Q63" s="5">
        <f t="shared" si="60"/>
        <v>12.5</v>
      </c>
      <c r="R63">
        <f t="shared" si="41"/>
        <v>50000</v>
      </c>
      <c r="S63">
        <f t="shared" si="42"/>
        <v>-345503301.40770882</v>
      </c>
      <c r="U63">
        <f t="shared" si="57"/>
        <v>0.62870016699999998</v>
      </c>
      <c r="V63">
        <f t="shared" si="58"/>
        <v>0.01</v>
      </c>
      <c r="W63">
        <f t="shared" si="34"/>
        <v>3.2374050584221492E-8</v>
      </c>
      <c r="X63">
        <f t="shared" si="35"/>
        <v>2.03535710087665E-8</v>
      </c>
      <c r="Y63">
        <f t="shared" si="36"/>
        <v>3.2374050584221492E-10</v>
      </c>
      <c r="Z63">
        <f t="shared" si="37"/>
        <v>1.1696739069612777E-8</v>
      </c>
      <c r="AB63">
        <f t="shared" si="38"/>
        <v>-4.5262103116198347</v>
      </c>
      <c r="AC63">
        <f t="shared" si="27"/>
        <v>-4.0412619642557468</v>
      </c>
      <c r="AE63">
        <f t="shared" si="43"/>
        <v>0</v>
      </c>
      <c r="AF63">
        <f t="shared" si="44"/>
        <v>0</v>
      </c>
      <c r="AG63">
        <f t="shared" si="45"/>
        <v>-1.4620923837015972E-7</v>
      </c>
      <c r="AH63">
        <f t="shared" si="46"/>
        <v>-1.0176785504383251E-3</v>
      </c>
      <c r="AI63">
        <f t="shared" si="39"/>
        <v>-1.0178247596766953E-3</v>
      </c>
      <c r="AJ63">
        <f t="shared" si="47"/>
        <v>-0.48494834736408787</v>
      </c>
      <c r="AK63">
        <f t="shared" si="59"/>
        <v>-0.31683472181338845</v>
      </c>
      <c r="AL63">
        <f t="shared" si="40"/>
        <v>-0.80280089393715304</v>
      </c>
      <c r="AN63">
        <f t="shared" si="48"/>
        <v>0</v>
      </c>
      <c r="AO63">
        <f t="shared" si="49"/>
        <v>0</v>
      </c>
      <c r="AP63">
        <f t="shared" si="50"/>
        <v>-1.6288963666743179E-10</v>
      </c>
      <c r="AQ63">
        <f t="shared" si="51"/>
        <v>-1.1337812245862145E-6</v>
      </c>
      <c r="AR63">
        <f t="shared" si="52"/>
        <v>-1.1339441142228819E-6</v>
      </c>
      <c r="AS63">
        <f t="shared" si="53"/>
        <v>-5.4027406876041629E-4</v>
      </c>
      <c r="AT63">
        <f t="shared" si="54"/>
        <v>-3.5298106532194836E-4</v>
      </c>
      <c r="AU63">
        <f t="shared" si="55"/>
        <v>-8.9438907819658754E-4</v>
      </c>
      <c r="AW63">
        <v>60</v>
      </c>
      <c r="AX63">
        <f>IF(Z63&gt;0, (R63*SUMPRODUCT(K63:$K$98, X63:$X$98)-K63*$AZ$3)/Z63, 0)</f>
        <v>-345503301.40770882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0.64417999699999995</v>
      </c>
      <c r="Q64" s="5">
        <f t="shared" si="60"/>
        <v>12.5</v>
      </c>
      <c r="R64">
        <f t="shared" si="41"/>
        <v>50000</v>
      </c>
      <c r="S64">
        <f t="shared" si="42"/>
        <v>-892039701.10978317</v>
      </c>
      <c r="U64">
        <f t="shared" si="57"/>
        <v>0.64417999699999995</v>
      </c>
      <c r="V64">
        <f t="shared" si="58"/>
        <v>0.01</v>
      </c>
      <c r="W64">
        <f t="shared" si="34"/>
        <v>1.1696739069612777E-8</v>
      </c>
      <c r="X64">
        <f t="shared" si="35"/>
        <v>7.5348053387729415E-9</v>
      </c>
      <c r="Y64">
        <f t="shared" si="36"/>
        <v>1.1696739069612777E-10</v>
      </c>
      <c r="Z64">
        <f t="shared" si="37"/>
        <v>4.0449663401437079E-9</v>
      </c>
      <c r="AB64">
        <f t="shared" si="38"/>
        <v>-4.0412619642557468</v>
      </c>
      <c r="AC64">
        <f t="shared" si="27"/>
        <v>-3.6082705650609266</v>
      </c>
      <c r="AE64">
        <f t="shared" si="43"/>
        <v>0</v>
      </c>
      <c r="AF64">
        <f t="shared" si="44"/>
        <v>0</v>
      </c>
      <c r="AG64">
        <f t="shared" si="45"/>
        <v>-5.0562079251796348E-8</v>
      </c>
      <c r="AH64">
        <f t="shared" si="46"/>
        <v>-3.7674026693864705E-4</v>
      </c>
      <c r="AI64">
        <f t="shared" si="39"/>
        <v>-3.7679082901789887E-4</v>
      </c>
      <c r="AJ64">
        <f t="shared" si="47"/>
        <v>-0.43299139919482021</v>
      </c>
      <c r="AK64">
        <f t="shared" si="59"/>
        <v>-0.28288833749790232</v>
      </c>
      <c r="AL64">
        <f t="shared" si="40"/>
        <v>-0.71625652752174052</v>
      </c>
      <c r="AN64">
        <f t="shared" si="48"/>
        <v>0</v>
      </c>
      <c r="AO64">
        <f t="shared" si="49"/>
        <v>0</v>
      </c>
      <c r="AP64">
        <f t="shared" si="50"/>
        <v>-5.0295084500892999E-11</v>
      </c>
      <c r="AQ64">
        <f t="shared" si="51"/>
        <v>-3.7475087735627598E-7</v>
      </c>
      <c r="AR64">
        <f t="shared" si="52"/>
        <v>-3.748011724407769E-7</v>
      </c>
      <c r="AS64">
        <f t="shared" si="53"/>
        <v>-4.3070497362684469E-4</v>
      </c>
      <c r="AT64">
        <f t="shared" si="54"/>
        <v>-2.8139453616849932E-4</v>
      </c>
      <c r="AU64">
        <f t="shared" si="55"/>
        <v>-7.1247431096778488E-4</v>
      </c>
      <c r="AW64">
        <v>61</v>
      </c>
      <c r="AX64">
        <f>IF(Z64&gt;0, (R64*SUMPRODUCT(K64:$K$98, X64:$X$98)-K64*$AZ$3)/Z64, 0)</f>
        <v>-892039701.10978317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0.65972661300000002</v>
      </c>
      <c r="Q65" s="5">
        <f t="shared" si="60"/>
        <v>12.5</v>
      </c>
      <c r="R65">
        <f t="shared" si="41"/>
        <v>50000</v>
      </c>
      <c r="S65">
        <f t="shared" si="42"/>
        <v>-2411529746.1413865</v>
      </c>
      <c r="U65">
        <f t="shared" si="57"/>
        <v>0.65972661300000002</v>
      </c>
      <c r="V65">
        <f t="shared" si="58"/>
        <v>0.01</v>
      </c>
      <c r="W65">
        <f t="shared" si="34"/>
        <v>4.0449663401437079E-9</v>
      </c>
      <c r="X65">
        <f t="shared" si="35"/>
        <v>2.6685719432820144E-9</v>
      </c>
      <c r="Y65">
        <f t="shared" si="36"/>
        <v>4.0449663401437077E-11</v>
      </c>
      <c r="Z65">
        <f t="shared" si="37"/>
        <v>1.3359447334602564E-9</v>
      </c>
      <c r="AB65">
        <f t="shared" si="38"/>
        <v>-3.6082705650609266</v>
      </c>
      <c r="AC65">
        <f t="shared" si="27"/>
        <v>-3.2216704639403342</v>
      </c>
      <c r="AE65">
        <f t="shared" si="43"/>
        <v>0</v>
      </c>
      <c r="AF65">
        <f t="shared" si="44"/>
        <v>0</v>
      </c>
      <c r="AG65">
        <f t="shared" si="45"/>
        <v>-1.6699309168253204E-8</v>
      </c>
      <c r="AH65">
        <f t="shared" si="46"/>
        <v>-1.3342859716410072E-4</v>
      </c>
      <c r="AI65">
        <f t="shared" si="39"/>
        <v>-1.3344529647326897E-4</v>
      </c>
      <c r="AJ65">
        <f t="shared" si="47"/>
        <v>-0.3866001011205924</v>
      </c>
      <c r="AK65">
        <f t="shared" si="59"/>
        <v>-0.25257893955426486</v>
      </c>
      <c r="AL65">
        <f t="shared" si="40"/>
        <v>-0.6393124859713305</v>
      </c>
      <c r="AN65">
        <f t="shared" si="48"/>
        <v>0</v>
      </c>
      <c r="AO65">
        <f t="shared" si="49"/>
        <v>0</v>
      </c>
      <c r="AP65">
        <f t="shared" si="50"/>
        <v>-1.4831364203179583E-11</v>
      </c>
      <c r="AQ65">
        <f t="shared" si="51"/>
        <v>-1.1850359195829619E-7</v>
      </c>
      <c r="AR65">
        <f t="shared" si="52"/>
        <v>-1.1851842332249937E-7</v>
      </c>
      <c r="AS65">
        <f t="shared" si="53"/>
        <v>-3.4335593424463401E-4</v>
      </c>
      <c r="AT65">
        <f t="shared" si="54"/>
        <v>-2.2432606072733937E-4</v>
      </c>
      <c r="AU65">
        <f t="shared" si="55"/>
        <v>-5.6780051339529582E-4</v>
      </c>
      <c r="AW65">
        <v>62</v>
      </c>
      <c r="AX65">
        <f>IF(Z65&gt;0, (R65*SUMPRODUCT(K65:$K$98, X65:$X$98)-K65*$AZ$3)/Z65, 0)</f>
        <v>-2411529746.1413865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0.67535580100000003</v>
      </c>
      <c r="Q66" s="5">
        <f t="shared" si="60"/>
        <v>12.5</v>
      </c>
      <c r="R66">
        <f t="shared" si="41"/>
        <v>50000</v>
      </c>
      <c r="S66">
        <f t="shared" si="42"/>
        <v>-6843131515.224103</v>
      </c>
      <c r="U66">
        <f t="shared" si="57"/>
        <v>0.67535580100000003</v>
      </c>
      <c r="V66">
        <f t="shared" si="58"/>
        <v>0.01</v>
      </c>
      <c r="W66">
        <f t="shared" si="34"/>
        <v>1.3359447334602564E-9</v>
      </c>
      <c r="X66">
        <f t="shared" si="35"/>
        <v>9.0223802555778295E-10</v>
      </c>
      <c r="Y66">
        <f t="shared" si="36"/>
        <v>1.3359447334602563E-11</v>
      </c>
      <c r="Z66">
        <f t="shared" si="37"/>
        <v>4.2034726056787086E-10</v>
      </c>
      <c r="AB66">
        <f t="shared" si="38"/>
        <v>-3.2216704639403342</v>
      </c>
      <c r="AC66">
        <f t="shared" si="27"/>
        <v>-2.8764915861301148</v>
      </c>
      <c r="AE66">
        <f t="shared" si="43"/>
        <v>0</v>
      </c>
      <c r="AF66">
        <f t="shared" si="44"/>
        <v>0</v>
      </c>
      <c r="AG66">
        <f t="shared" si="45"/>
        <v>-5.2543407570983856E-9</v>
      </c>
      <c r="AH66">
        <f t="shared" si="46"/>
        <v>-4.5111901277889149E-5</v>
      </c>
      <c r="AI66">
        <f t="shared" si="39"/>
        <v>-4.5117155618646247E-5</v>
      </c>
      <c r="AJ66">
        <f t="shared" si="47"/>
        <v>-0.34517887781021939</v>
      </c>
      <c r="AK66">
        <f t="shared" si="59"/>
        <v>-0.22551693247582341</v>
      </c>
      <c r="AL66">
        <f t="shared" si="40"/>
        <v>-0.57074092744166149</v>
      </c>
      <c r="AN66">
        <f t="shared" si="48"/>
        <v>0</v>
      </c>
      <c r="AO66">
        <f t="shared" si="49"/>
        <v>0</v>
      </c>
      <c r="AP66">
        <f t="shared" si="50"/>
        <v>-4.166609562309565E-12</v>
      </c>
      <c r="AQ66">
        <f t="shared" si="51"/>
        <v>-3.5773028040575268E-8</v>
      </c>
      <c r="AR66">
        <f t="shared" si="52"/>
        <v>-3.5777194650137577E-8</v>
      </c>
      <c r="AS66">
        <f t="shared" si="53"/>
        <v>-2.7372141996088946E-4</v>
      </c>
      <c r="AT66">
        <f t="shared" si="54"/>
        <v>-1.7883137975912054E-4</v>
      </c>
      <c r="AU66">
        <f t="shared" si="55"/>
        <v>-4.5258857691466017E-4</v>
      </c>
      <c r="AW66">
        <v>63</v>
      </c>
      <c r="AX66">
        <f>IF(Z66&gt;0, (R66*SUMPRODUCT(K66:$K$98, X66:$X$98)-K66*$AZ$3)/Z66, 0)</f>
        <v>-6843131515.224103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1">$C$6</f>
        <v>50000</v>
      </c>
      <c r="S67">
        <f t="shared" ref="S67:S79" si="62">AX67</f>
        <v>-20441148021.021061</v>
      </c>
      <c r="U67">
        <f t="shared" si="57"/>
        <v>0.69109609699999996</v>
      </c>
      <c r="V67">
        <f t="shared" si="58"/>
        <v>0.01</v>
      </c>
      <c r="W67">
        <f t="shared" si="34"/>
        <v>4.2034726056787086E-10</v>
      </c>
      <c r="X67">
        <f t="shared" si="35"/>
        <v>2.9050035116309756E-10</v>
      </c>
      <c r="Y67">
        <f t="shared" si="36"/>
        <v>4.2034726056787083E-12</v>
      </c>
      <c r="Z67">
        <f t="shared" si="37"/>
        <v>1.2564343679909458E-10</v>
      </c>
      <c r="AB67">
        <f t="shared" si="38"/>
        <v>-2.8764915861301148</v>
      </c>
      <c r="AC67">
        <f t="shared" si="27"/>
        <v>-2.5682960894800968</v>
      </c>
      <c r="AE67">
        <f t="shared" ref="AE67:AE79" si="63">$Z67*O67</f>
        <v>0</v>
      </c>
      <c r="AF67">
        <f t="shared" ref="AF67:AF79" si="64">-$Z67*P67</f>
        <v>0</v>
      </c>
      <c r="AG67">
        <f t="shared" ref="AG67:AG79" si="65">-$Z67*Q67</f>
        <v>-1.5705429599886823E-9</v>
      </c>
      <c r="AH67">
        <f t="shared" ref="AH67:AH79" si="66">-X67*R67</f>
        <v>-1.4525017558154879E-5</v>
      </c>
      <c r="AI67">
        <f t="shared" si="39"/>
        <v>-1.4526588101114868E-5</v>
      </c>
      <c r="AJ67">
        <f t="shared" ref="AJ67:AJ79" si="67">AB67-AC67</f>
        <v>-0.308195496650018</v>
      </c>
      <c r="AK67">
        <f t="shared" si="59"/>
        <v>-0.20135441102910806</v>
      </c>
      <c r="AL67">
        <f t="shared" si="40"/>
        <v>-0.5095644342672272</v>
      </c>
      <c r="AN67">
        <f t="shared" ref="AN67:AN79" si="68">AE67*$K67</f>
        <v>0</v>
      </c>
      <c r="AO67">
        <f t="shared" ref="AO67:AO79" si="69">AF67*$K67</f>
        <v>0</v>
      </c>
      <c r="AP67">
        <f t="shared" ref="AP67:AP79" si="70">AG67*$K67</f>
        <v>-1.1119784468316523E-12</v>
      </c>
      <c r="AQ67">
        <f t="shared" ref="AQ67:AQ79" si="71">AH67*$K67</f>
        <v>-1.0284027165125068E-8</v>
      </c>
      <c r="AR67">
        <f t="shared" ref="AR67:AR79" si="72">AI67*$K67</f>
        <v>-1.02851391435719E-8</v>
      </c>
      <c r="AS67">
        <f t="shared" ref="AS67:AS79" si="73">AJ67*$K67</f>
        <v>-2.1820908973280574E-4</v>
      </c>
      <c r="AT67">
        <f t="shared" ref="AT67:AT79" si="74">AK67*$K67</f>
        <v>-1.4256328603737346E-4</v>
      </c>
      <c r="AU67">
        <f t="shared" ref="AU67:AU79" si="75">AL67*$K67</f>
        <v>-3.607826609093228E-4</v>
      </c>
      <c r="AW67">
        <v>64</v>
      </c>
      <c r="AX67">
        <f>IF(Z67&gt;0, (R67*SUMPRODUCT(K67:$K$98, X67:$X$98)-K67*$AZ$3)/Z67, 0)</f>
        <v>-20441148021.021061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76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0.70685825099999999</v>
      </c>
      <c r="Q68" s="5">
        <f t="shared" si="60"/>
        <v>12.5</v>
      </c>
      <c r="R68">
        <f t="shared" si="61"/>
        <v>50000</v>
      </c>
      <c r="S68">
        <f t="shared" si="62"/>
        <v>-64458968531.138542</v>
      </c>
      <c r="U68">
        <f t="shared" ref="U68:U79" si="77">M68</f>
        <v>0.70685825099999999</v>
      </c>
      <c r="V68">
        <f t="shared" ref="V68:V79" si="78">$C$10</f>
        <v>0.01</v>
      </c>
      <c r="W68">
        <f t="shared" si="34"/>
        <v>1.2564343679909458E-10</v>
      </c>
      <c r="X68">
        <f t="shared" si="35"/>
        <v>8.8812099985437032E-11</v>
      </c>
      <c r="Y68">
        <f t="shared" si="36"/>
        <v>1.2564343679909459E-12</v>
      </c>
      <c r="Z68">
        <f t="shared" si="37"/>
        <v>3.5574902445666605E-11</v>
      </c>
      <c r="AB68">
        <f t="shared" si="38"/>
        <v>-2.5682960894800968</v>
      </c>
      <c r="AC68">
        <f t="shared" ref="AC68:AC79" si="79">S68*Z68</f>
        <v>-2.2931215172435473</v>
      </c>
      <c r="AE68">
        <f t="shared" si="63"/>
        <v>0</v>
      </c>
      <c r="AF68">
        <f t="shared" si="64"/>
        <v>0</v>
      </c>
      <c r="AG68">
        <f t="shared" si="65"/>
        <v>-4.4468628057083255E-10</v>
      </c>
      <c r="AH68">
        <f t="shared" si="66"/>
        <v>-4.4406049992718513E-6</v>
      </c>
      <c r="AI68">
        <f t="shared" si="39"/>
        <v>-4.4410496855524222E-6</v>
      </c>
      <c r="AJ68">
        <f t="shared" si="67"/>
        <v>-0.27517457223654951</v>
      </c>
      <c r="AK68">
        <f t="shared" ref="AK68:AK79" si="80">G68*SUM(AB68:AB68, AE68:AF68)</f>
        <v>-0.1797807262636068</v>
      </c>
      <c r="AL68">
        <f t="shared" si="40"/>
        <v>-0.45495973954984187</v>
      </c>
      <c r="AN68">
        <f t="shared" si="68"/>
        <v>0</v>
      </c>
      <c r="AO68">
        <f t="shared" si="69"/>
        <v>0</v>
      </c>
      <c r="AP68">
        <f t="shared" si="70"/>
        <v>-2.8111385918412283E-13</v>
      </c>
      <c r="AQ68">
        <f t="shared" si="71"/>
        <v>-2.8071826431325648E-9</v>
      </c>
      <c r="AR68">
        <f t="shared" si="72"/>
        <v>-2.8074637569917488E-9</v>
      </c>
      <c r="AS68">
        <f t="shared" si="73"/>
        <v>-1.739549640511901E-4</v>
      </c>
      <c r="AT68">
        <f t="shared" si="74"/>
        <v>-1.1365058013935452E-4</v>
      </c>
      <c r="AU68">
        <f t="shared" si="75"/>
        <v>-2.8760835165430161E-4</v>
      </c>
      <c r="AW68">
        <v>65</v>
      </c>
      <c r="AX68">
        <f>IF(Z68&gt;0, (R68*SUMPRODUCT(K68:$K$98, X68:$X$98)-K68*$AZ$3)/Z68, 0)</f>
        <v>-64458968531.138542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76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0.722550582</v>
      </c>
      <c r="Q69" s="5">
        <f t="shared" ref="Q69:Q79" si="81">$C$8</f>
        <v>12.5</v>
      </c>
      <c r="R69">
        <f t="shared" si="61"/>
        <v>50000</v>
      </c>
      <c r="S69">
        <f t="shared" si="62"/>
        <v>-215190786251.07324</v>
      </c>
      <c r="U69">
        <f t="shared" si="77"/>
        <v>0.722550582</v>
      </c>
      <c r="V69">
        <f t="shared" si="78"/>
        <v>0.01</v>
      </c>
      <c r="W69">
        <f t="shared" si="34"/>
        <v>3.5574902445666605E-11</v>
      </c>
      <c r="X69">
        <f t="shared" si="35"/>
        <v>2.570466646670963E-11</v>
      </c>
      <c r="Y69">
        <f t="shared" si="36"/>
        <v>3.5574902445666605E-13</v>
      </c>
      <c r="Z69">
        <f t="shared" si="37"/>
        <v>9.5144869545003101E-12</v>
      </c>
      <c r="AB69">
        <f t="shared" si="38"/>
        <v>-2.2931215172435473</v>
      </c>
      <c r="AC69">
        <f t="shared" si="79"/>
        <v>-2.047429928514501</v>
      </c>
      <c r="AE69">
        <f t="shared" si="63"/>
        <v>0</v>
      </c>
      <c r="AF69">
        <f t="shared" si="64"/>
        <v>0</v>
      </c>
      <c r="AG69">
        <f t="shared" si="65"/>
        <v>-1.1893108693125388E-10</v>
      </c>
      <c r="AH69">
        <f t="shared" si="66"/>
        <v>-1.2852333233354814E-6</v>
      </c>
      <c r="AI69">
        <f t="shared" si="39"/>
        <v>-1.2853522544224126E-6</v>
      </c>
      <c r="AJ69">
        <f t="shared" si="67"/>
        <v>-0.24569158872904628</v>
      </c>
      <c r="AK69">
        <f t="shared" si="80"/>
        <v>-0.16051850620704833</v>
      </c>
      <c r="AL69">
        <f t="shared" si="40"/>
        <v>-0.40621138028834902</v>
      </c>
      <c r="AN69">
        <f t="shared" si="68"/>
        <v>0</v>
      </c>
      <c r="AO69">
        <f t="shared" si="69"/>
        <v>0</v>
      </c>
      <c r="AP69">
        <f t="shared" si="70"/>
        <v>-6.7128337527256797E-14</v>
      </c>
      <c r="AQ69">
        <f t="shared" si="71"/>
        <v>-7.2542493772055001E-10</v>
      </c>
      <c r="AR69">
        <f t="shared" si="72"/>
        <v>-7.2549206605807716E-10</v>
      </c>
      <c r="AS69">
        <f t="shared" si="73"/>
        <v>-1.3867583590945238E-4</v>
      </c>
      <c r="AT69">
        <f t="shared" si="74"/>
        <v>-9.0601547014081433E-5</v>
      </c>
      <c r="AU69">
        <f t="shared" si="75"/>
        <v>-2.2927810841559987E-4</v>
      </c>
      <c r="AW69">
        <v>66</v>
      </c>
      <c r="AX69">
        <f>IF(Z69&gt;0, (R69*SUMPRODUCT(K69:$K$98, X69:$X$98)-K69*$AZ$3)/Z69, 0)</f>
        <v>-215190786251.07324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76"/>
        <v>0.12000000000000001</v>
      </c>
      <c r="I70" s="1">
        <f t="shared" si="31"/>
        <v>1.1200000000000001</v>
      </c>
      <c r="J70">
        <f t="shared" si="32"/>
        <v>0.89285714285714279</v>
      </c>
      <c r="K70">
        <f t="shared" ref="K70:K79" si="82">K69*J70</f>
        <v>5.0395583859400386E-4</v>
      </c>
      <c r="L70" s="2">
        <v>67</v>
      </c>
      <c r="M70" s="8">
        <v>0.74076925400000004</v>
      </c>
      <c r="Q70" s="5">
        <f t="shared" si="81"/>
        <v>12.5</v>
      </c>
      <c r="R70">
        <f t="shared" si="61"/>
        <v>50000</v>
      </c>
      <c r="S70">
        <f t="shared" si="62"/>
        <v>-770910626920.86865</v>
      </c>
      <c r="U70">
        <f t="shared" si="77"/>
        <v>0.74076925400000004</v>
      </c>
      <c r="V70">
        <f t="shared" si="78"/>
        <v>0.01</v>
      </c>
      <c r="W70">
        <f t="shared" ref="W70:W79" si="83">Z69</f>
        <v>9.5144869545003101E-12</v>
      </c>
      <c r="X70">
        <f t="shared" ref="X70:X79" si="84">U70*W70</f>
        <v>7.0480394034779269E-12</v>
      </c>
      <c r="Y70">
        <f t="shared" ref="Y70:Y79" si="85">V70*W70</f>
        <v>9.5144869545003097E-14</v>
      </c>
      <c r="Z70">
        <f t="shared" ref="Z70:Z79" si="86">MAX(0, W70-X70-Y70)</f>
        <v>2.3713026814773801E-12</v>
      </c>
      <c r="AB70">
        <f t="shared" ref="AB70:AB79" si="87">AC69</f>
        <v>-2.047429928514501</v>
      </c>
      <c r="AC70">
        <f t="shared" si="79"/>
        <v>-1.8280624367968641</v>
      </c>
      <c r="AE70">
        <f t="shared" si="63"/>
        <v>0</v>
      </c>
      <c r="AF70">
        <f t="shared" si="64"/>
        <v>0</v>
      </c>
      <c r="AG70">
        <f t="shared" si="65"/>
        <v>-2.9641283518467248E-11</v>
      </c>
      <c r="AH70">
        <f t="shared" si="66"/>
        <v>-3.5240197017389635E-7</v>
      </c>
      <c r="AI70">
        <f t="shared" ref="AI70:AI79" si="88">SUM(AE70:AH70)</f>
        <v>-3.5243161145741479E-7</v>
      </c>
      <c r="AJ70">
        <f t="shared" si="67"/>
        <v>-0.21936749171763692</v>
      </c>
      <c r="AK70">
        <f t="shared" si="80"/>
        <v>-0.14332009499601508</v>
      </c>
      <c r="AL70">
        <f t="shared" ref="AL70:AL79" si="89">SUM(AI70:AK70)</f>
        <v>-0.36268793914526343</v>
      </c>
      <c r="AN70">
        <f t="shared" si="68"/>
        <v>0</v>
      </c>
      <c r="AO70">
        <f t="shared" si="69"/>
        <v>0</v>
      </c>
      <c r="AP70">
        <f t="shared" si="70"/>
        <v>-1.4937897892551787E-14</v>
      </c>
      <c r="AQ70">
        <f t="shared" si="71"/>
        <v>-1.7759503040116507E-10</v>
      </c>
      <c r="AR70">
        <f t="shared" si="72"/>
        <v>-1.7760996829905761E-10</v>
      </c>
      <c r="AS70">
        <f t="shared" si="73"/>
        <v>-1.1055152824882491E-4</v>
      </c>
      <c r="AT70">
        <f t="shared" si="74"/>
        <v>-7.2226998661089082E-5</v>
      </c>
      <c r="AU70">
        <f t="shared" si="75"/>
        <v>-1.8277870451988227E-4</v>
      </c>
      <c r="AW70">
        <v>67</v>
      </c>
      <c r="AX70">
        <f>IF(Z70&gt;0, (R70*SUMPRODUCT(K70:$K$98, X70:$X$98)-K70*$AZ$3)/Z70, 0)</f>
        <v>-770910626920.86865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76"/>
        <v>0.12000000000000001</v>
      </c>
      <c r="I71" s="1">
        <f t="shared" si="31"/>
        <v>1.1200000000000001</v>
      </c>
      <c r="J71">
        <f t="shared" si="32"/>
        <v>0.89285714285714279</v>
      </c>
      <c r="K71">
        <f t="shared" si="82"/>
        <v>4.4996057017321768E-4</v>
      </c>
      <c r="L71" s="2">
        <v>68</v>
      </c>
      <c r="M71" s="8">
        <v>0.75888896100000003</v>
      </c>
      <c r="Q71" s="5">
        <f t="shared" si="81"/>
        <v>12.5</v>
      </c>
      <c r="R71">
        <f t="shared" si="61"/>
        <v>50000</v>
      </c>
      <c r="S71">
        <f t="shared" si="62"/>
        <v>-2978278591942.7148</v>
      </c>
      <c r="U71">
        <f t="shared" si="77"/>
        <v>0.75888896100000003</v>
      </c>
      <c r="V71">
        <f t="shared" si="78"/>
        <v>0.01</v>
      </c>
      <c r="W71">
        <f t="shared" si="83"/>
        <v>2.3713026814773801E-12</v>
      </c>
      <c r="X71">
        <f t="shared" si="84"/>
        <v>1.799555428162883E-12</v>
      </c>
      <c r="Y71">
        <f t="shared" si="85"/>
        <v>2.3713026814773801E-14</v>
      </c>
      <c r="Z71">
        <f t="shared" si="86"/>
        <v>5.4803422649972324E-13</v>
      </c>
      <c r="AB71">
        <f t="shared" si="87"/>
        <v>-1.8280624367968641</v>
      </c>
      <c r="AC71">
        <f t="shared" si="79"/>
        <v>-1.6321986044360106</v>
      </c>
      <c r="AE71">
        <f t="shared" si="63"/>
        <v>0</v>
      </c>
      <c r="AF71">
        <f t="shared" si="64"/>
        <v>0</v>
      </c>
      <c r="AG71">
        <f t="shared" si="65"/>
        <v>-6.8504278312465407E-12</v>
      </c>
      <c r="AH71">
        <f t="shared" si="66"/>
        <v>-8.9977771408144152E-8</v>
      </c>
      <c r="AI71">
        <f t="shared" si="88"/>
        <v>-8.9984621835975405E-8</v>
      </c>
      <c r="AJ71">
        <f t="shared" si="67"/>
        <v>-0.19586383236085347</v>
      </c>
      <c r="AK71">
        <f t="shared" si="80"/>
        <v>-0.1279643705757805</v>
      </c>
      <c r="AL71">
        <f t="shared" si="89"/>
        <v>-0.32382829292125581</v>
      </c>
      <c r="AN71">
        <f t="shared" si="68"/>
        <v>0</v>
      </c>
      <c r="AO71">
        <f t="shared" si="69"/>
        <v>0</v>
      </c>
      <c r="AP71">
        <f t="shared" si="70"/>
        <v>-3.0824224128781725E-15</v>
      </c>
      <c r="AQ71">
        <f t="shared" si="71"/>
        <v>-4.0486449325723988E-11</v>
      </c>
      <c r="AR71">
        <f t="shared" si="72"/>
        <v>-4.0489531748136869E-11</v>
      </c>
      <c r="AS71">
        <f t="shared" si="73"/>
        <v>-8.8131001685401154E-5</v>
      </c>
      <c r="AT71">
        <f t="shared" si="74"/>
        <v>-5.7578921146135114E-5</v>
      </c>
      <c r="AU71">
        <f t="shared" si="75"/>
        <v>-1.4570996332106801E-4</v>
      </c>
      <c r="AW71">
        <v>68</v>
      </c>
      <c r="AX71">
        <f>IF(Z71&gt;0, (R71*SUMPRODUCT(K71:$K$98, X71:$X$98)-K71*$AZ$3)/Z71, 0)</f>
        <v>-2978278591942.7148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76"/>
        <v>0.12000000000000001</v>
      </c>
      <c r="I72" s="1">
        <f t="shared" si="31"/>
        <v>1.1200000000000001</v>
      </c>
      <c r="J72">
        <f t="shared" si="32"/>
        <v>0.89285714285714279</v>
      </c>
      <c r="K72">
        <f t="shared" si="82"/>
        <v>4.0175050908323003E-4</v>
      </c>
      <c r="L72" s="2">
        <v>69</v>
      </c>
      <c r="M72" s="8">
        <v>0.77688723800000004</v>
      </c>
      <c r="Q72" s="5">
        <f t="shared" si="81"/>
        <v>12.5</v>
      </c>
      <c r="R72">
        <f t="shared" si="61"/>
        <v>50000</v>
      </c>
      <c r="S72">
        <f t="shared" si="62"/>
        <v>-12477794803759.625</v>
      </c>
      <c r="U72">
        <f t="shared" si="77"/>
        <v>0.77688723800000004</v>
      </c>
      <c r="V72">
        <f t="shared" si="78"/>
        <v>0.01</v>
      </c>
      <c r="W72">
        <f t="shared" si="83"/>
        <v>5.4803422649972324E-13</v>
      </c>
      <c r="X72">
        <f t="shared" si="84"/>
        <v>4.2576079655483642E-13</v>
      </c>
      <c r="Y72">
        <f t="shared" si="85"/>
        <v>5.4803422649972325E-15</v>
      </c>
      <c r="Z72">
        <f t="shared" si="86"/>
        <v>1.1679308767988958E-13</v>
      </c>
      <c r="AB72">
        <f t="shared" si="87"/>
        <v>-1.6321986044360106</v>
      </c>
      <c r="AC72">
        <f t="shared" si="79"/>
        <v>-1.4573201825671684</v>
      </c>
      <c r="AE72">
        <f t="shared" si="63"/>
        <v>0</v>
      </c>
      <c r="AF72">
        <f t="shared" si="64"/>
        <v>0</v>
      </c>
      <c r="AG72">
        <f t="shared" si="65"/>
        <v>-1.4599135959986199E-12</v>
      </c>
      <c r="AH72">
        <f t="shared" si="66"/>
        <v>-2.1288039827741822E-8</v>
      </c>
      <c r="AI72">
        <f t="shared" si="88"/>
        <v>-2.128949974133782E-8</v>
      </c>
      <c r="AJ72">
        <f t="shared" si="67"/>
        <v>-0.17487842186884217</v>
      </c>
      <c r="AK72">
        <f t="shared" si="80"/>
        <v>-0.11425390231052075</v>
      </c>
      <c r="AL72">
        <f t="shared" si="89"/>
        <v>-0.28913234546886268</v>
      </c>
      <c r="AN72">
        <f t="shared" si="68"/>
        <v>0</v>
      </c>
      <c r="AO72">
        <f t="shared" si="69"/>
        <v>0</v>
      </c>
      <c r="AP72">
        <f t="shared" si="70"/>
        <v>-5.8652103040997459E-16</v>
      </c>
      <c r="AQ72">
        <f t="shared" si="71"/>
        <v>-8.5524808381793544E-12</v>
      </c>
      <c r="AR72">
        <f t="shared" si="72"/>
        <v>-8.5530673592097632E-12</v>
      </c>
      <c r="AS72">
        <f t="shared" si="73"/>
        <v>-7.025749501347921E-5</v>
      </c>
      <c r="AT72">
        <f t="shared" si="74"/>
        <v>-4.5901563417997342E-5</v>
      </c>
      <c r="AU72">
        <f t="shared" si="75"/>
        <v>-1.1615906698454393E-4</v>
      </c>
      <c r="AW72">
        <v>69</v>
      </c>
      <c r="AX72">
        <f>IF(Z72&gt;0, (R72*SUMPRODUCT(K72:$K$98, X72:$X$98)-K72*$AZ$3)/Z72, 0)</f>
        <v>-12477794803759.625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76"/>
        <v>0.12000000000000001</v>
      </c>
      <c r="I73" s="1">
        <f t="shared" si="31"/>
        <v>1.1200000000000001</v>
      </c>
      <c r="J73">
        <f t="shared" si="32"/>
        <v>0.89285714285714279</v>
      </c>
      <c r="K73">
        <f t="shared" si="82"/>
        <v>3.5870581168145535E-4</v>
      </c>
      <c r="L73" s="2">
        <v>70</v>
      </c>
      <c r="M73" s="8">
        <v>0.79474162100000001</v>
      </c>
      <c r="Q73" s="5">
        <f t="shared" si="81"/>
        <v>12.5</v>
      </c>
      <c r="R73">
        <f t="shared" si="61"/>
        <v>50000</v>
      </c>
      <c r="S73">
        <f t="shared" si="62"/>
        <v>-57057158185800.82</v>
      </c>
      <c r="U73">
        <f t="shared" si="77"/>
        <v>0.79474162100000001</v>
      </c>
      <c r="V73">
        <f t="shared" si="78"/>
        <v>0.01</v>
      </c>
      <c r="W73">
        <f t="shared" si="83"/>
        <v>1.1679308767988958E-13</v>
      </c>
      <c r="X73">
        <f t="shared" si="84"/>
        <v>9.2820327824310573E-14</v>
      </c>
      <c r="Y73">
        <f t="shared" si="85"/>
        <v>1.1679308767988958E-15</v>
      </c>
      <c r="Z73">
        <f t="shared" si="86"/>
        <v>2.2804828978780115E-14</v>
      </c>
      <c r="AB73">
        <f t="shared" si="87"/>
        <v>-1.4573201825671684</v>
      </c>
      <c r="AC73">
        <f t="shared" si="79"/>
        <v>-1.3011787344423915</v>
      </c>
      <c r="AE73">
        <f t="shared" si="63"/>
        <v>0</v>
      </c>
      <c r="AF73">
        <f t="shared" si="64"/>
        <v>0</v>
      </c>
      <c r="AG73">
        <f t="shared" si="65"/>
        <v>-2.8506036223475145E-13</v>
      </c>
      <c r="AH73">
        <f t="shared" si="66"/>
        <v>-4.6410163912155283E-9</v>
      </c>
      <c r="AI73">
        <f t="shared" si="88"/>
        <v>-4.6413014515777628E-9</v>
      </c>
      <c r="AJ73">
        <f t="shared" si="67"/>
        <v>-0.15614144812477693</v>
      </c>
      <c r="AK73">
        <f t="shared" si="80"/>
        <v>-0.1020124127797018</v>
      </c>
      <c r="AL73">
        <f t="shared" si="89"/>
        <v>-0.25815386554578018</v>
      </c>
      <c r="AN73">
        <f t="shared" si="68"/>
        <v>0</v>
      </c>
      <c r="AO73">
        <f t="shared" si="69"/>
        <v>0</v>
      </c>
      <c r="AP73">
        <f t="shared" si="70"/>
        <v>-1.022528086136262E-16</v>
      </c>
      <c r="AQ73">
        <f t="shared" si="71"/>
        <v>-1.6647595516379049E-12</v>
      </c>
      <c r="AR73">
        <f t="shared" si="72"/>
        <v>-1.6648618044465183E-12</v>
      </c>
      <c r="AS73">
        <f t="shared" si="73"/>
        <v>-5.6008844886715965E-5</v>
      </c>
      <c r="AT73">
        <f t="shared" si="74"/>
        <v>-3.6592445327726604E-5</v>
      </c>
      <c r="AU73">
        <f t="shared" si="75"/>
        <v>-9.2601291879304366E-5</v>
      </c>
      <c r="AW73">
        <v>70</v>
      </c>
      <c r="AX73">
        <f>IF(Z73&gt;0, (R73*SUMPRODUCT(K73:$K$98, X73:$X$98)-K73*$AZ$3)/Z73, 0)</f>
        <v>-57057158185800.82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76"/>
        <v>0.12000000000000001</v>
      </c>
      <c r="I74" s="1">
        <f t="shared" si="31"/>
        <v>1.1200000000000001</v>
      </c>
      <c r="J74">
        <f t="shared" si="32"/>
        <v>0.89285714285714279</v>
      </c>
      <c r="K74">
        <f t="shared" si="82"/>
        <v>3.2027304614415652E-4</v>
      </c>
      <c r="L74" s="2">
        <v>71</v>
      </c>
      <c r="M74" s="8">
        <v>0.81243025300000005</v>
      </c>
      <c r="Q74" s="5">
        <f t="shared" si="81"/>
        <v>12.5</v>
      </c>
      <c r="R74">
        <f t="shared" si="61"/>
        <v>50000</v>
      </c>
      <c r="S74">
        <f t="shared" si="62"/>
        <v>-286895105152037.5</v>
      </c>
      <c r="U74">
        <f t="shared" si="77"/>
        <v>0.81243025300000005</v>
      </c>
      <c r="V74">
        <f t="shared" si="78"/>
        <v>0.01</v>
      </c>
      <c r="W74">
        <f t="shared" si="83"/>
        <v>2.2804828978780115E-14</v>
      </c>
      <c r="X74">
        <f t="shared" si="84"/>
        <v>1.8527332976852062E-14</v>
      </c>
      <c r="Y74">
        <f t="shared" si="85"/>
        <v>2.2804828978780114E-16</v>
      </c>
      <c r="Z74">
        <f t="shared" si="86"/>
        <v>4.0494477121402522E-15</v>
      </c>
      <c r="AB74">
        <f t="shared" si="87"/>
        <v>-1.3011787344423915</v>
      </c>
      <c r="AC74">
        <f t="shared" si="79"/>
        <v>-1.1617667271821552</v>
      </c>
      <c r="AE74">
        <f t="shared" si="63"/>
        <v>0</v>
      </c>
      <c r="AF74">
        <f t="shared" si="64"/>
        <v>0</v>
      </c>
      <c r="AG74">
        <f t="shared" si="65"/>
        <v>-5.061809640175315E-14</v>
      </c>
      <c r="AH74">
        <f t="shared" si="66"/>
        <v>-9.2636664884260304E-10</v>
      </c>
      <c r="AI74">
        <f t="shared" si="88"/>
        <v>-9.2641726693900484E-10</v>
      </c>
      <c r="AJ74">
        <f t="shared" si="67"/>
        <v>-0.13941200726023628</v>
      </c>
      <c r="AK74">
        <f t="shared" si="80"/>
        <v>-9.1082511410967418E-2</v>
      </c>
      <c r="AL74">
        <f t="shared" si="89"/>
        <v>-0.23049451959762096</v>
      </c>
      <c r="AN74">
        <f t="shared" si="68"/>
        <v>0</v>
      </c>
      <c r="AO74">
        <f t="shared" si="69"/>
        <v>0</v>
      </c>
      <c r="AP74">
        <f t="shared" si="70"/>
        <v>-1.621161192460805E-17</v>
      </c>
      <c r="AQ74">
        <f t="shared" si="71"/>
        <v>-2.9669026847117463E-13</v>
      </c>
      <c r="AR74">
        <f t="shared" si="72"/>
        <v>-2.9670648008309927E-13</v>
      </c>
      <c r="AS74">
        <f t="shared" si="73"/>
        <v>-4.4649908234307138E-5</v>
      </c>
      <c r="AT74">
        <f t="shared" si="74"/>
        <v>-2.9171273380050432E-5</v>
      </c>
      <c r="AU74">
        <f t="shared" si="75"/>
        <v>-7.3821181911064049E-5</v>
      </c>
      <c r="AW74">
        <v>71</v>
      </c>
      <c r="AX74">
        <f>IF(Z74&gt;0, (R74*SUMPRODUCT(K74:$K$98, X74:$X$98)-K74*$AZ$3)/Z74, 0)</f>
        <v>-286895105152037.5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76"/>
        <v>0.12000000000000001</v>
      </c>
      <c r="I75" s="1">
        <f t="shared" si="31"/>
        <v>1.1200000000000001</v>
      </c>
      <c r="J75">
        <f t="shared" si="32"/>
        <v>0.89285714285714279</v>
      </c>
      <c r="K75">
        <f t="shared" si="82"/>
        <v>2.8595807691442546E-4</v>
      </c>
      <c r="L75" s="2">
        <v>72</v>
      </c>
      <c r="M75" s="8">
        <v>0.830029028</v>
      </c>
      <c r="Q75" s="5">
        <f t="shared" si="81"/>
        <v>12.5</v>
      </c>
      <c r="R75">
        <f t="shared" si="61"/>
        <v>50000</v>
      </c>
      <c r="S75">
        <f t="shared" si="62"/>
        <v>-1601267659271405.8</v>
      </c>
      <c r="U75">
        <f t="shared" si="77"/>
        <v>0.830029028</v>
      </c>
      <c r="V75">
        <f t="shared" si="78"/>
        <v>0.01</v>
      </c>
      <c r="W75">
        <f t="shared" si="83"/>
        <v>4.0494477121402522E-15</v>
      </c>
      <c r="X75">
        <f t="shared" si="84"/>
        <v>3.3611591484445972E-15</v>
      </c>
      <c r="Y75">
        <f t="shared" si="85"/>
        <v>4.0494477121402523E-17</v>
      </c>
      <c r="Z75">
        <f t="shared" si="86"/>
        <v>6.4779408657425247E-16</v>
      </c>
      <c r="AB75">
        <f t="shared" si="87"/>
        <v>-1.1617667271821552</v>
      </c>
      <c r="AC75">
        <f t="shared" si="79"/>
        <v>-1.0372917206986116</v>
      </c>
      <c r="AE75">
        <f t="shared" si="63"/>
        <v>0</v>
      </c>
      <c r="AF75">
        <f t="shared" si="64"/>
        <v>0</v>
      </c>
      <c r="AG75">
        <f t="shared" si="65"/>
        <v>-8.0974260821781564E-15</v>
      </c>
      <c r="AH75">
        <f t="shared" si="66"/>
        <v>-1.6805795742222986E-10</v>
      </c>
      <c r="AI75">
        <f t="shared" si="88"/>
        <v>-1.6806605484831203E-10</v>
      </c>
      <c r="AJ75">
        <f t="shared" si="67"/>
        <v>-0.12447500648354359</v>
      </c>
      <c r="AK75">
        <f t="shared" si="80"/>
        <v>-8.1323670902750875E-2</v>
      </c>
      <c r="AL75">
        <f t="shared" si="89"/>
        <v>-0.20579867755436054</v>
      </c>
      <c r="AN75">
        <f t="shared" si="68"/>
        <v>0</v>
      </c>
      <c r="AO75">
        <f t="shared" si="69"/>
        <v>0</v>
      </c>
      <c r="AP75">
        <f t="shared" si="70"/>
        <v>-2.3155243904163762E-18</v>
      </c>
      <c r="AQ75">
        <f t="shared" si="71"/>
        <v>-4.8057530314627247E-14</v>
      </c>
      <c r="AR75">
        <f t="shared" si="72"/>
        <v>-4.8059845839017662E-14</v>
      </c>
      <c r="AS75">
        <f t="shared" si="73"/>
        <v>-3.5594633477944768E-5</v>
      </c>
      <c r="AT75">
        <f t="shared" si="74"/>
        <v>-2.3255160538972259E-5</v>
      </c>
      <c r="AU75">
        <f t="shared" si="75"/>
        <v>-5.8849794064976877E-5</v>
      </c>
      <c r="AW75">
        <v>72</v>
      </c>
      <c r="AX75">
        <f>IF(Z75&gt;0, (R75*SUMPRODUCT(K75:$K$98, X75:$X$98)-K75*$AZ$3)/Z75, 0)</f>
        <v>-1601267659271405.8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76"/>
        <v>0.12000000000000001</v>
      </c>
      <c r="I76" s="1">
        <f t="shared" si="31"/>
        <v>1.1200000000000001</v>
      </c>
      <c r="J76">
        <f t="shared" si="32"/>
        <v>0.89285714285714279</v>
      </c>
      <c r="K76">
        <f t="shared" si="82"/>
        <v>2.55319711530737E-4</v>
      </c>
      <c r="L76" s="2">
        <v>73</v>
      </c>
      <c r="M76" s="8">
        <v>0.84762719500000006</v>
      </c>
      <c r="Q76" s="5">
        <f t="shared" si="81"/>
        <v>12.5</v>
      </c>
      <c r="R76">
        <f t="shared" si="61"/>
        <v>50000</v>
      </c>
      <c r="S76">
        <f t="shared" si="62"/>
        <v>-1.0041968810031372E+16</v>
      </c>
      <c r="U76">
        <f t="shared" si="77"/>
        <v>0.84762719500000006</v>
      </c>
      <c r="V76">
        <f t="shared" si="78"/>
        <v>0.01</v>
      </c>
      <c r="W76">
        <f t="shared" si="83"/>
        <v>6.4779408657425247E-16</v>
      </c>
      <c r="X76">
        <f t="shared" si="84"/>
        <v>5.4908788454052087E-16</v>
      </c>
      <c r="Y76">
        <f t="shared" si="85"/>
        <v>6.4779408657425246E-18</v>
      </c>
      <c r="Z76">
        <f t="shared" si="86"/>
        <v>9.2228261167989085E-17</v>
      </c>
      <c r="AB76">
        <f t="shared" si="87"/>
        <v>-1.0372917206986116</v>
      </c>
      <c r="AC76">
        <f t="shared" si="79"/>
        <v>-0.926153322052374</v>
      </c>
      <c r="AE76">
        <f t="shared" si="63"/>
        <v>0</v>
      </c>
      <c r="AF76">
        <f t="shared" si="64"/>
        <v>0</v>
      </c>
      <c r="AG76">
        <f t="shared" si="65"/>
        <v>-1.1528532645998635E-15</v>
      </c>
      <c r="AH76">
        <f t="shared" si="66"/>
        <v>-2.7454394227026042E-11</v>
      </c>
      <c r="AI76">
        <f t="shared" si="88"/>
        <v>-2.7455547080290641E-11</v>
      </c>
      <c r="AJ76">
        <f t="shared" si="67"/>
        <v>-0.11113839864623765</v>
      </c>
      <c r="AK76">
        <f t="shared" si="80"/>
        <v>-7.2610420448902827E-2</v>
      </c>
      <c r="AL76">
        <f t="shared" si="89"/>
        <v>-0.18374881912259602</v>
      </c>
      <c r="AN76">
        <f t="shared" si="68"/>
        <v>0</v>
      </c>
      <c r="AO76">
        <f t="shared" si="69"/>
        <v>0</v>
      </c>
      <c r="AP76">
        <f t="shared" si="70"/>
        <v>-2.9434616295490554E-19</v>
      </c>
      <c r="AQ76">
        <f t="shared" si="71"/>
        <v>-7.0096480142954204E-15</v>
      </c>
      <c r="AR76">
        <f t="shared" si="72"/>
        <v>-7.0099423604583748E-15</v>
      </c>
      <c r="AS76">
        <f t="shared" si="73"/>
        <v>-2.8375823882345446E-5</v>
      </c>
      <c r="AT76">
        <f t="shared" si="74"/>
        <v>-1.8538871603139395E-5</v>
      </c>
      <c r="AU76">
        <f t="shared" si="75"/>
        <v>-4.6914695492494784E-5</v>
      </c>
      <c r="AW76">
        <v>73</v>
      </c>
      <c r="AX76">
        <f>IF(Z76&gt;0, (R76*SUMPRODUCT(K76:$K$98, X76:$X$98)-K76*$AZ$3)/Z76, 0)</f>
        <v>-1.0041968810031372E+16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76"/>
        <v>0.12000000000000001</v>
      </c>
      <c r="I77" s="1">
        <f t="shared" si="31"/>
        <v>1.1200000000000001</v>
      </c>
      <c r="J77">
        <f t="shared" si="32"/>
        <v>0.89285714285714279</v>
      </c>
      <c r="K77">
        <f t="shared" si="82"/>
        <v>2.2796402815244374E-4</v>
      </c>
      <c r="L77" s="2">
        <v>74</v>
      </c>
      <c r="M77" s="8">
        <v>0.86522596900000004</v>
      </c>
      <c r="Q77" s="5">
        <f t="shared" si="81"/>
        <v>12.5</v>
      </c>
      <c r="R77">
        <f t="shared" si="61"/>
        <v>50000</v>
      </c>
      <c r="S77">
        <f t="shared" si="62"/>
        <v>-7.1858250539210512E+16</v>
      </c>
      <c r="U77">
        <f t="shared" si="77"/>
        <v>0.86522596900000004</v>
      </c>
      <c r="V77">
        <f t="shared" si="78"/>
        <v>0.01</v>
      </c>
      <c r="W77">
        <f t="shared" si="83"/>
        <v>9.2228261167989085E-17</v>
      </c>
      <c r="X77">
        <f t="shared" si="84"/>
        <v>7.9798286638258427E-17</v>
      </c>
      <c r="Y77">
        <f t="shared" si="85"/>
        <v>9.2228261167989093E-19</v>
      </c>
      <c r="Z77">
        <f t="shared" si="86"/>
        <v>1.1507691918050767E-17</v>
      </c>
      <c r="AB77">
        <f t="shared" si="87"/>
        <v>-0.926153322052374</v>
      </c>
      <c r="AC77">
        <f t="shared" si="79"/>
        <v>-0.82692260897533998</v>
      </c>
      <c r="AE77">
        <f t="shared" si="63"/>
        <v>0</v>
      </c>
      <c r="AF77">
        <f t="shared" si="64"/>
        <v>0</v>
      </c>
      <c r="AG77">
        <f t="shared" si="65"/>
        <v>-1.4384614897563459E-16</v>
      </c>
      <c r="AH77">
        <f t="shared" si="66"/>
        <v>-3.9899143319129216E-12</v>
      </c>
      <c r="AI77">
        <f t="shared" si="88"/>
        <v>-3.9900581780618973E-12</v>
      </c>
      <c r="AJ77">
        <f t="shared" si="67"/>
        <v>-9.9230713077034016E-2</v>
      </c>
      <c r="AK77">
        <f t="shared" si="80"/>
        <v>-6.4830732543666184E-2</v>
      </c>
      <c r="AL77">
        <f t="shared" si="89"/>
        <v>-0.16406144562469027</v>
      </c>
      <c r="AN77">
        <f t="shared" si="68"/>
        <v>0</v>
      </c>
      <c r="AO77">
        <f t="shared" si="69"/>
        <v>0</v>
      </c>
      <c r="AP77">
        <f t="shared" si="70"/>
        <v>-3.2791747554702181E-20</v>
      </c>
      <c r="AQ77">
        <f t="shared" si="71"/>
        <v>-9.0955694308603598E-16</v>
      </c>
      <c r="AR77">
        <f t="shared" si="72"/>
        <v>-9.0958973483359068E-16</v>
      </c>
      <c r="AS77">
        <f t="shared" si="73"/>
        <v>-2.2621033069480049E-5</v>
      </c>
      <c r="AT77">
        <f t="shared" si="74"/>
        <v>-1.4779074938727868E-5</v>
      </c>
      <c r="AU77">
        <f t="shared" si="75"/>
        <v>-3.7400108009117513E-5</v>
      </c>
      <c r="AW77">
        <v>74</v>
      </c>
      <c r="AX77">
        <f>IF(Z77&gt;0, (R77*SUMPRODUCT(K77:$K$98, X77:$X$98)-K77*$AZ$3)/Z77, 0)</f>
        <v>-7.1858250539210512E+16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76"/>
        <v>0.12000000000000001</v>
      </c>
      <c r="I78" s="1">
        <f t="shared" si="31"/>
        <v>1.1200000000000001</v>
      </c>
      <c r="J78">
        <f t="shared" si="32"/>
        <v>0.89285714285714279</v>
      </c>
      <c r="K78">
        <f t="shared" si="82"/>
        <v>2.0353931085039618E-4</v>
      </c>
      <c r="L78" s="2">
        <v>75</v>
      </c>
      <c r="M78" s="8">
        <v>0.88282474399999999</v>
      </c>
      <c r="Q78" s="5">
        <f t="shared" si="81"/>
        <v>12.5</v>
      </c>
      <c r="R78">
        <f t="shared" si="61"/>
        <v>50000</v>
      </c>
      <c r="S78">
        <f t="shared" si="62"/>
        <v>-5.9863773282848346E+17</v>
      </c>
      <c r="U78">
        <f t="shared" si="77"/>
        <v>0.88282474399999999</v>
      </c>
      <c r="V78">
        <f t="shared" si="78"/>
        <v>0.01</v>
      </c>
      <c r="W78">
        <f t="shared" si="83"/>
        <v>1.1507691918050767E-17</v>
      </c>
      <c r="X78">
        <f t="shared" si="84"/>
        <v>1.0159275171584038E-17</v>
      </c>
      <c r="Y78">
        <f t="shared" si="85"/>
        <v>1.1507691918050767E-19</v>
      </c>
      <c r="Z78">
        <f t="shared" si="86"/>
        <v>1.2333398272862217E-18</v>
      </c>
      <c r="AB78">
        <f t="shared" si="87"/>
        <v>-0.82692260897533998</v>
      </c>
      <c r="AC78">
        <f t="shared" si="79"/>
        <v>-0.7383237580136971</v>
      </c>
      <c r="AE78">
        <f t="shared" si="63"/>
        <v>0</v>
      </c>
      <c r="AF78">
        <f t="shared" si="64"/>
        <v>0</v>
      </c>
      <c r="AG78">
        <f t="shared" si="65"/>
        <v>-1.5416747841077771E-17</v>
      </c>
      <c r="AH78">
        <f t="shared" si="66"/>
        <v>-5.079637585792019E-13</v>
      </c>
      <c r="AI78">
        <f t="shared" si="88"/>
        <v>-5.0797917532704295E-13</v>
      </c>
      <c r="AJ78">
        <f t="shared" si="67"/>
        <v>-8.8598850961642883E-2</v>
      </c>
      <c r="AK78">
        <f t="shared" si="80"/>
        <v>-5.7884582628273805E-2</v>
      </c>
      <c r="AL78">
        <f t="shared" si="89"/>
        <v>-0.14648343359042468</v>
      </c>
      <c r="AN78">
        <f t="shared" si="68"/>
        <v>0</v>
      </c>
      <c r="AO78">
        <f t="shared" si="69"/>
        <v>0</v>
      </c>
      <c r="AP78">
        <f t="shared" si="70"/>
        <v>-3.1379142311273028E-21</v>
      </c>
      <c r="AQ78">
        <f t="shared" si="71"/>
        <v>-1.0339059335818777E-16</v>
      </c>
      <c r="AR78">
        <f t="shared" si="72"/>
        <v>-1.0339373127241889E-16</v>
      </c>
      <c r="AS78">
        <f t="shared" si="73"/>
        <v>-1.8033349066869754E-5</v>
      </c>
      <c r="AT78">
        <f t="shared" si="74"/>
        <v>-1.1781788057021665E-5</v>
      </c>
      <c r="AU78">
        <f t="shared" si="75"/>
        <v>-2.9815137123994815E-5</v>
      </c>
      <c r="AW78">
        <v>75</v>
      </c>
      <c r="AX78">
        <f>IF(Z78&gt;0, (R78*SUMPRODUCT(K78:$K$98, X78:$X$98)-K78*$AZ$3)/Z78, 0)</f>
        <v>-5.9863773282848346E+17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76"/>
        <v>0.12000000000000001</v>
      </c>
      <c r="I79" s="1">
        <f t="shared" si="31"/>
        <v>1.1200000000000001</v>
      </c>
      <c r="J79">
        <f t="shared" si="32"/>
        <v>0.89285714285714279</v>
      </c>
      <c r="K79">
        <f t="shared" si="82"/>
        <v>1.8173152754499659E-4</v>
      </c>
      <c r="L79" s="2">
        <v>76</v>
      </c>
      <c r="M79" s="8">
        <v>1</v>
      </c>
      <c r="Q79" s="5">
        <f t="shared" si="81"/>
        <v>12.5</v>
      </c>
      <c r="R79">
        <f t="shared" si="61"/>
        <v>50000</v>
      </c>
      <c r="S79">
        <f t="shared" si="62"/>
        <v>0</v>
      </c>
      <c r="U79">
        <f t="shared" si="77"/>
        <v>1</v>
      </c>
      <c r="V79">
        <f t="shared" si="78"/>
        <v>0.01</v>
      </c>
      <c r="W79">
        <f t="shared" si="83"/>
        <v>1.2333398272862217E-18</v>
      </c>
      <c r="X79">
        <f t="shared" si="84"/>
        <v>1.2333398272862217E-18</v>
      </c>
      <c r="Y79">
        <f t="shared" si="85"/>
        <v>1.2333398272862217E-20</v>
      </c>
      <c r="Z79">
        <f t="shared" si="86"/>
        <v>0</v>
      </c>
      <c r="AB79">
        <f t="shared" si="87"/>
        <v>-0.7383237580136971</v>
      </c>
      <c r="AC79">
        <f t="shared" si="79"/>
        <v>0</v>
      </c>
      <c r="AE79">
        <f t="shared" si="63"/>
        <v>0</v>
      </c>
      <c r="AF79">
        <f t="shared" si="64"/>
        <v>0</v>
      </c>
      <c r="AG79">
        <f t="shared" si="65"/>
        <v>0</v>
      </c>
      <c r="AH79">
        <f t="shared" si="66"/>
        <v>-6.1666991364311083E-14</v>
      </c>
      <c r="AI79">
        <f t="shared" si="88"/>
        <v>-6.1666991364311083E-14</v>
      </c>
      <c r="AJ79">
        <f t="shared" si="67"/>
        <v>-0.7383237580136971</v>
      </c>
      <c r="AK79">
        <f t="shared" si="80"/>
        <v>-5.1682663060958804E-2</v>
      </c>
      <c r="AL79">
        <f t="shared" si="89"/>
        <v>-0.79000642107471752</v>
      </c>
      <c r="AN79">
        <f t="shared" si="68"/>
        <v>0</v>
      </c>
      <c r="AO79">
        <f t="shared" si="69"/>
        <v>0</v>
      </c>
      <c r="AP79">
        <f t="shared" si="70"/>
        <v>0</v>
      </c>
      <c r="AQ79">
        <f t="shared" si="71"/>
        <v>-1.1206836539740367E-17</v>
      </c>
      <c r="AR79">
        <f t="shared" si="72"/>
        <v>-1.1206836539740367E-17</v>
      </c>
      <c r="AS79">
        <f t="shared" si="73"/>
        <v>-1.3417670436659159E-4</v>
      </c>
      <c r="AT79">
        <f t="shared" si="74"/>
        <v>-9.3923693056614124E-6</v>
      </c>
      <c r="AU79">
        <f t="shared" si="75"/>
        <v>-1.4356907367226419E-4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>SUM(AN3:AN79)</f>
        <v>8764.9845243136715</v>
      </c>
      <c r="AO81" s="6">
        <f t="shared" ref="AO81:AU81" si="90">SUM(AO3:AO79)</f>
        <v>-876.49845243136724</v>
      </c>
      <c r="AP81" s="6">
        <f t="shared" si="90"/>
        <v>-701.31051563757069</v>
      </c>
      <c r="AQ81" s="6">
        <f t="shared" si="90"/>
        <v>-3627.4258516890332</v>
      </c>
      <c r="AR81" s="6">
        <f t="shared" si="90"/>
        <v>3559.7497045556975</v>
      </c>
      <c r="AS81" s="6">
        <f t="shared" si="90"/>
        <v>-863.32070739131461</v>
      </c>
      <c r="AT81" s="6">
        <f t="shared" si="90"/>
        <v>503.60374597826706</v>
      </c>
      <c r="AU81" s="6">
        <f t="shared" si="90"/>
        <v>3200.0327431426513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21" priority="1" operator="lessThan">
      <formula>0</formula>
    </cfRule>
  </conditionalFormatting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7D43C-814B-4F08-BF1B-0AAFD3D2ED33}">
  <sheetPr codeName="Sheet76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'S.55.04.A'!C3*(1+C12)</f>
        <v>19678.14413030686</v>
      </c>
      <c r="K3">
        <v>1</v>
      </c>
      <c r="L3" s="2">
        <v>0</v>
      </c>
      <c r="O3">
        <f>$C$3</f>
        <v>19678.14413030686</v>
      </c>
      <c r="P3" s="2">
        <f>O3*C5</f>
        <v>1967.8144130306862</v>
      </c>
      <c r="Q3" s="5">
        <f>B8</f>
        <v>624.95697070000006</v>
      </c>
      <c r="R3">
        <f t="shared" ref="R3:R34" si="0">$C$6</f>
        <v>50000</v>
      </c>
      <c r="S3">
        <f t="shared" ref="S3:S34" si="1">AX3</f>
        <v>0</v>
      </c>
      <c r="W3">
        <v>1</v>
      </c>
      <c r="Z3">
        <v>1</v>
      </c>
      <c r="AC3">
        <f>S3*Z3</f>
        <v>0</v>
      </c>
      <c r="AE3">
        <f t="shared" ref="AE3:AE34" si="2">$Z3*O3</f>
        <v>19678.14413030686</v>
      </c>
      <c r="AF3">
        <f t="shared" ref="AF3:AF34" si="3">-$Z3*P3</f>
        <v>-1967.8144130306862</v>
      </c>
      <c r="AG3">
        <f t="shared" ref="AG3:AG34" si="4">-$Z3*Q3</f>
        <v>-624.95697070000006</v>
      </c>
      <c r="AH3">
        <f t="shared" ref="AH3:AH34" si="5">-X3*R3</f>
        <v>0</v>
      </c>
      <c r="AI3">
        <f t="shared" ref="AI3:AI23" si="6">SUM(AE3:AH3)</f>
        <v>17085.372746576173</v>
      </c>
      <c r="AJ3">
        <f t="shared" ref="AJ3:AJ34" si="7">AB3-AC3</f>
        <v>0</v>
      </c>
      <c r="AL3">
        <f t="shared" ref="AL3:AL23" si="8">SUM(AI3:AK3)</f>
        <v>17085.372746576173</v>
      </c>
      <c r="AN3">
        <f t="shared" ref="AN3:AN34" si="9">AE3*$K3</f>
        <v>19678.14413030686</v>
      </c>
      <c r="AO3">
        <f t="shared" ref="AO3:AO34" si="10">AF3*$K3</f>
        <v>-1967.8144130306862</v>
      </c>
      <c r="AP3">
        <f t="shared" ref="AP3:AP34" si="11">AG3*$K3</f>
        <v>-624.95697070000006</v>
      </c>
      <c r="AQ3">
        <f t="shared" ref="AQ3:AQ34" si="12">AH3*$K3</f>
        <v>0</v>
      </c>
      <c r="AR3">
        <f t="shared" ref="AR3:AR34" si="13">AI3*$K3</f>
        <v>17085.372746576173</v>
      </c>
      <c r="AS3">
        <f t="shared" ref="AS3:AS34" si="14">AJ3*$K3</f>
        <v>0</v>
      </c>
      <c r="AT3">
        <f t="shared" ref="AT3:AT34" si="15">AK3*$K3</f>
        <v>0</v>
      </c>
      <c r="AU3">
        <f t="shared" ref="AU3:AU34" si="16">AL3*$K3</f>
        <v>17085.372746576173</v>
      </c>
      <c r="AW3">
        <v>0</v>
      </c>
      <c r="AX3">
        <f>IF(Z3&gt;0, (R3*SUMPRODUCT(K3:$K$98, X3:$X$98)-K3*$AZ$3)/Z3, 0)</f>
        <v>0</v>
      </c>
      <c r="AZ3">
        <f>C6*ABS(SUMPRODUCT(X4:X69, K4:K69))/1</f>
        <v>8820.098141148037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7">G4+$C$9</f>
        <v>0.12000000000000001</v>
      </c>
      <c r="I4" s="1">
        <f t="shared" ref="I4:I23" si="18">1+H4</f>
        <v>1.1200000000000001</v>
      </c>
      <c r="J4">
        <f t="shared" ref="J4:J23" si="19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50000</v>
      </c>
      <c r="S4">
        <f t="shared" si="1"/>
        <v>966.07535445915221</v>
      </c>
      <c r="U4">
        <f t="shared" ref="U4:U35" si="20">M4</f>
        <v>1.1804551E-2</v>
      </c>
      <c r="V4">
        <f t="shared" ref="V4:V35" si="21">$C$10</f>
        <v>0.01</v>
      </c>
      <c r="W4">
        <f t="shared" ref="W4:W23" si="22">Z3</f>
        <v>1</v>
      </c>
      <c r="X4">
        <f t="shared" ref="X4:X23" si="23">U4*W4</f>
        <v>1.1804551E-2</v>
      </c>
      <c r="Y4">
        <f t="shared" ref="Y4:Y23" si="24">V4*W4</f>
        <v>0.01</v>
      </c>
      <c r="Z4">
        <f t="shared" ref="Z4:Z23" si="25">MAX(0, W4-X4-Y4)</f>
        <v>0.97819544899999999</v>
      </c>
      <c r="AB4">
        <f t="shared" ref="AB4:AB23" si="26">AC3</f>
        <v>0</v>
      </c>
      <c r="AC4">
        <f>S4*Z4</f>
        <v>945.01051512300455</v>
      </c>
      <c r="AE4">
        <f t="shared" si="2"/>
        <v>0</v>
      </c>
      <c r="AF4">
        <f t="shared" si="3"/>
        <v>0</v>
      </c>
      <c r="AG4">
        <f t="shared" si="4"/>
        <v>0</v>
      </c>
      <c r="AH4">
        <f t="shared" si="5"/>
        <v>-590.22754999999995</v>
      </c>
      <c r="AI4">
        <f t="shared" si="6"/>
        <v>-590.22754999999995</v>
      </c>
      <c r="AJ4">
        <f t="shared" si="7"/>
        <v>-945.01051512300455</v>
      </c>
      <c r="AK4">
        <f t="shared" ref="AK4:AK35" si="27">G4*SUM(AB4:AB4, AE4:AF4)</f>
        <v>0</v>
      </c>
      <c r="AL4">
        <f t="shared" si="8"/>
        <v>-1535.2380651230046</v>
      </c>
      <c r="AN4">
        <f t="shared" si="9"/>
        <v>0</v>
      </c>
      <c r="AO4">
        <f t="shared" si="10"/>
        <v>0</v>
      </c>
      <c r="AP4">
        <f t="shared" si="11"/>
        <v>0</v>
      </c>
      <c r="AQ4">
        <f t="shared" si="12"/>
        <v>-526.98888392857134</v>
      </c>
      <c r="AR4">
        <f t="shared" si="13"/>
        <v>-526.98888392857134</v>
      </c>
      <c r="AS4">
        <f t="shared" si="14"/>
        <v>-843.75938850268255</v>
      </c>
      <c r="AT4">
        <f t="shared" si="15"/>
        <v>0</v>
      </c>
      <c r="AU4">
        <f t="shared" si="16"/>
        <v>-1370.748272431254</v>
      </c>
      <c r="AW4">
        <v>1</v>
      </c>
      <c r="AX4">
        <f>IF(Z4&gt;0, (R4*SUMPRODUCT(K4:$K$98, X4:$X$98)-K4*$AZ$3)/Z4, 0)</f>
        <v>966.07535445915221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7"/>
        <v>0.12000000000000001</v>
      </c>
      <c r="I5" s="1">
        <f t="shared" si="18"/>
        <v>1.1200000000000001</v>
      </c>
      <c r="J5">
        <f t="shared" si="19"/>
        <v>0.89285714285714279</v>
      </c>
      <c r="K5">
        <f t="shared" ref="K5:K23" si="28">K4*J5</f>
        <v>0.79719387755102034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50000</v>
      </c>
      <c r="S5">
        <f t="shared" si="1"/>
        <v>1321.1233557366797</v>
      </c>
      <c r="U5">
        <f t="shared" si="20"/>
        <v>1.3628751999999999E-2</v>
      </c>
      <c r="V5">
        <f t="shared" si="21"/>
        <v>0.01</v>
      </c>
      <c r="W5">
        <f t="shared" si="22"/>
        <v>0.97819544899999999</v>
      </c>
      <c r="X5">
        <f t="shared" si="23"/>
        <v>1.3331583181949647E-2</v>
      </c>
      <c r="Y5">
        <f t="shared" si="24"/>
        <v>9.7819544899999996E-3</v>
      </c>
      <c r="Z5">
        <f t="shared" si="25"/>
        <v>0.95508191132805043</v>
      </c>
      <c r="AB5">
        <f t="shared" si="26"/>
        <v>945.01051512300455</v>
      </c>
      <c r="AC5">
        <f>S5*Z5</f>
        <v>1261.7810196971159</v>
      </c>
      <c r="AE5">
        <f t="shared" si="2"/>
        <v>0</v>
      </c>
      <c r="AF5">
        <f t="shared" si="3"/>
        <v>0</v>
      </c>
      <c r="AG5">
        <f t="shared" si="4"/>
        <v>-11.93852389160063</v>
      </c>
      <c r="AH5">
        <f t="shared" si="5"/>
        <v>-666.57915909748237</v>
      </c>
      <c r="AI5">
        <f t="shared" si="6"/>
        <v>-678.51768298908303</v>
      </c>
      <c r="AJ5">
        <f t="shared" si="7"/>
        <v>-316.77050457411133</v>
      </c>
      <c r="AK5">
        <f t="shared" si="27"/>
        <v>66.15073605861032</v>
      </c>
      <c r="AL5">
        <f t="shared" si="8"/>
        <v>-929.13745150458408</v>
      </c>
      <c r="AN5">
        <f t="shared" si="9"/>
        <v>0</v>
      </c>
      <c r="AO5">
        <f t="shared" si="10"/>
        <v>0</v>
      </c>
      <c r="AP5">
        <f t="shared" si="11"/>
        <v>-9.5173181533806037</v>
      </c>
      <c r="AQ5">
        <f t="shared" si="12"/>
        <v>-531.39282453562043</v>
      </c>
      <c r="AR5">
        <f t="shared" si="13"/>
        <v>-540.91014268900108</v>
      </c>
      <c r="AS5">
        <f t="shared" si="14"/>
        <v>-252.52750683522902</v>
      </c>
      <c r="AT5">
        <f t="shared" si="15"/>
        <v>52.73496178141766</v>
      </c>
      <c r="AU5">
        <f t="shared" si="16"/>
        <v>-740.70268774281249</v>
      </c>
      <c r="AW5">
        <v>2</v>
      </c>
      <c r="AX5">
        <f>IF(Z5&gt;0, (R5*SUMPRODUCT(K5:$K$98, X5:$X$98)-K5*$AZ$3)/Z5, 0)</f>
        <v>1321.1233557366797</v>
      </c>
    </row>
    <row r="6" spans="1:52" x14ac:dyDescent="0.25">
      <c r="A6" t="s">
        <v>16</v>
      </c>
      <c r="C6" s="2">
        <f>'S.26.04.A'!C6</f>
        <v>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7"/>
        <v>0.12000000000000001</v>
      </c>
      <c r="I6" s="1">
        <f t="shared" si="18"/>
        <v>1.1200000000000001</v>
      </c>
      <c r="J6">
        <f t="shared" si="19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50000</v>
      </c>
      <c r="S6">
        <f t="shared" si="1"/>
        <v>1594.227531784428</v>
      </c>
      <c r="U6">
        <f t="shared" si="20"/>
        <v>1.5530428000000001E-2</v>
      </c>
      <c r="V6">
        <f t="shared" si="21"/>
        <v>0.01</v>
      </c>
      <c r="W6">
        <f t="shared" si="22"/>
        <v>0.95508191132805043</v>
      </c>
      <c r="X6">
        <f t="shared" si="23"/>
        <v>1.4832830857982673E-2</v>
      </c>
      <c r="Y6">
        <f t="shared" si="24"/>
        <v>9.5508191132805051E-3</v>
      </c>
      <c r="Z6">
        <f t="shared" si="25"/>
        <v>0.93069826135678724</v>
      </c>
      <c r="AB6">
        <f t="shared" si="26"/>
        <v>1261.7810196971159</v>
      </c>
      <c r="AC6">
        <f t="shared" ref="AC6:AC69" si="30">S6*Z6</f>
        <v>1483.7447920388895</v>
      </c>
      <c r="AE6">
        <f t="shared" si="2"/>
        <v>0</v>
      </c>
      <c r="AF6">
        <f t="shared" si="3"/>
        <v>0</v>
      </c>
      <c r="AG6">
        <f t="shared" si="4"/>
        <v>-11.633728266959841</v>
      </c>
      <c r="AH6">
        <f t="shared" si="5"/>
        <v>-741.64154289913358</v>
      </c>
      <c r="AI6">
        <f t="shared" si="6"/>
        <v>-753.27527116609338</v>
      </c>
      <c r="AJ6">
        <f t="shared" si="7"/>
        <v>-221.96377234177362</v>
      </c>
      <c r="AK6">
        <f t="shared" si="27"/>
        <v>88.324671378798115</v>
      </c>
      <c r="AL6">
        <f t="shared" si="8"/>
        <v>-886.91437212906885</v>
      </c>
      <c r="AN6">
        <f t="shared" si="9"/>
        <v>0</v>
      </c>
      <c r="AO6">
        <f t="shared" si="10"/>
        <v>0</v>
      </c>
      <c r="AP6">
        <f t="shared" si="11"/>
        <v>-8.2806579888505603</v>
      </c>
      <c r="AQ6">
        <f t="shared" si="12"/>
        <v>-527.8858011934658</v>
      </c>
      <c r="AR6">
        <f t="shared" si="13"/>
        <v>-536.16645918231632</v>
      </c>
      <c r="AS6">
        <f t="shared" si="14"/>
        <v>-157.98942888302716</v>
      </c>
      <c r="AT6">
        <f t="shared" si="15"/>
        <v>62.867756482039013</v>
      </c>
      <c r="AU6">
        <f t="shared" si="16"/>
        <v>-631.28813158330445</v>
      </c>
      <c r="AW6">
        <v>3</v>
      </c>
      <c r="AX6">
        <f>IF(Z6&gt;0, (R6*SUMPRODUCT(K6:$K$98, X6:$X$98)-K6*$AZ$3)/Z6, 0)</f>
        <v>1594.227531784428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7"/>
        <v>0.12000000000000001</v>
      </c>
      <c r="I7" s="1">
        <f t="shared" si="18"/>
        <v>1.1200000000000001</v>
      </c>
      <c r="J7">
        <f t="shared" si="19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12.5</v>
      </c>
      <c r="R7">
        <f t="shared" si="0"/>
        <v>50000</v>
      </c>
      <c r="S7">
        <f t="shared" si="1"/>
        <v>1799.3590500524901</v>
      </c>
      <c r="U7">
        <f t="shared" si="20"/>
        <v>1.7564712E-2</v>
      </c>
      <c r="V7">
        <f t="shared" si="21"/>
        <v>0.01</v>
      </c>
      <c r="W7">
        <f t="shared" si="22"/>
        <v>0.93069826135678724</v>
      </c>
      <c r="X7">
        <f t="shared" si="23"/>
        <v>1.6347446919632698E-2</v>
      </c>
      <c r="Y7">
        <f t="shared" si="24"/>
        <v>9.306982613567872E-3</v>
      </c>
      <c r="Z7">
        <f t="shared" si="25"/>
        <v>0.90504383182358661</v>
      </c>
      <c r="AB7">
        <f t="shared" si="26"/>
        <v>1483.7447920388895</v>
      </c>
      <c r="AC7">
        <f t="shared" si="30"/>
        <v>1628.4988094859546</v>
      </c>
      <c r="AE7">
        <f t="shared" si="2"/>
        <v>0</v>
      </c>
      <c r="AF7">
        <f t="shared" si="3"/>
        <v>0</v>
      </c>
      <c r="AG7">
        <f t="shared" si="4"/>
        <v>-11.313047897794833</v>
      </c>
      <c r="AH7">
        <f t="shared" si="5"/>
        <v>-817.37234598163491</v>
      </c>
      <c r="AI7">
        <f t="shared" si="6"/>
        <v>-828.68539387942974</v>
      </c>
      <c r="AJ7">
        <f t="shared" si="7"/>
        <v>-144.75401744706505</v>
      </c>
      <c r="AK7">
        <f t="shared" si="27"/>
        <v>103.86213544272228</v>
      </c>
      <c r="AL7">
        <f t="shared" si="8"/>
        <v>-869.57727588377247</v>
      </c>
      <c r="AN7">
        <f t="shared" si="9"/>
        <v>0</v>
      </c>
      <c r="AO7">
        <f t="shared" si="10"/>
        <v>0</v>
      </c>
      <c r="AP7">
        <f t="shared" si="11"/>
        <v>-7.1896464609083877</v>
      </c>
      <c r="AQ7">
        <f t="shared" si="12"/>
        <v>-519.45490265949752</v>
      </c>
      <c r="AR7">
        <f t="shared" si="13"/>
        <v>-526.64454912040583</v>
      </c>
      <c r="AS7">
        <f t="shared" si="14"/>
        <v>-91.9937950093382</v>
      </c>
      <c r="AT7">
        <f t="shared" si="15"/>
        <v>66.006264735581169</v>
      </c>
      <c r="AU7">
        <f t="shared" si="16"/>
        <v>-552.63207939416282</v>
      </c>
      <c r="AW7">
        <v>4</v>
      </c>
      <c r="AX7">
        <f>IF(Z7&gt;0, (R7*SUMPRODUCT(K7:$K$98, X7:$X$98)-K7*$AZ$3)/Z7, 0)</f>
        <v>1799.3590500524901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7"/>
        <v>0.12000000000000001</v>
      </c>
      <c r="I8" s="1">
        <f t="shared" si="18"/>
        <v>1.1200000000000001</v>
      </c>
      <c r="J8">
        <f t="shared" si="19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50000</v>
      </c>
      <c r="S8">
        <f t="shared" si="1"/>
        <v>1947.0212578254423</v>
      </c>
      <c r="U8">
        <f t="shared" si="20"/>
        <v>1.9807176999999999E-2</v>
      </c>
      <c r="V8">
        <f t="shared" si="21"/>
        <v>0.01</v>
      </c>
      <c r="W8">
        <f t="shared" si="22"/>
        <v>0.90504383182358661</v>
      </c>
      <c r="X8">
        <f t="shared" si="23"/>
        <v>1.792636336968801E-2</v>
      </c>
      <c r="Y8">
        <f t="shared" si="24"/>
        <v>9.0504383182358657E-3</v>
      </c>
      <c r="Z8">
        <f t="shared" si="25"/>
        <v>0.87806703013566278</v>
      </c>
      <c r="AB8">
        <f t="shared" si="26"/>
        <v>1628.4988094859546</v>
      </c>
      <c r="AC8">
        <f t="shared" si="30"/>
        <v>1709.6151734697887</v>
      </c>
      <c r="AE8">
        <f t="shared" si="2"/>
        <v>0</v>
      </c>
      <c r="AF8">
        <f t="shared" si="3"/>
        <v>0</v>
      </c>
      <c r="AG8">
        <f t="shared" si="4"/>
        <v>-10.975837876695785</v>
      </c>
      <c r="AH8">
        <f t="shared" si="5"/>
        <v>-896.31816848440053</v>
      </c>
      <c r="AI8">
        <f t="shared" si="6"/>
        <v>-907.29400636109631</v>
      </c>
      <c r="AJ8">
        <f t="shared" si="7"/>
        <v>-81.116363983834162</v>
      </c>
      <c r="AK8">
        <f t="shared" si="27"/>
        <v>113.99491666401683</v>
      </c>
      <c r="AL8">
        <f t="shared" si="8"/>
        <v>-874.41545368091363</v>
      </c>
      <c r="AN8">
        <f t="shared" si="9"/>
        <v>0</v>
      </c>
      <c r="AO8">
        <f t="shared" si="10"/>
        <v>0</v>
      </c>
      <c r="AP8">
        <f t="shared" si="11"/>
        <v>-6.2279851752505966</v>
      </c>
      <c r="AQ8">
        <f t="shared" si="12"/>
        <v>-508.59500006655713</v>
      </c>
      <c r="AR8">
        <f t="shared" si="13"/>
        <v>-514.82298524180771</v>
      </c>
      <c r="AS8">
        <f t="shared" si="14"/>
        <v>-46.027603362672451</v>
      </c>
      <c r="AT8">
        <f t="shared" si="15"/>
        <v>64.683777130566824</v>
      </c>
      <c r="AU8">
        <f t="shared" si="16"/>
        <v>-496.1668114739133</v>
      </c>
      <c r="AW8">
        <v>5</v>
      </c>
      <c r="AX8">
        <f>IF(Z8&gt;0, (R8*SUMPRODUCT(K8:$K$98, X8:$X$98)-K8*$AZ$3)/Z8, 0)</f>
        <v>1947.0212578254423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7"/>
        <v>0.12000000000000001</v>
      </c>
      <c r="I9" s="1">
        <f t="shared" si="18"/>
        <v>1.1200000000000001</v>
      </c>
      <c r="J9">
        <f t="shared" si="19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50000</v>
      </c>
      <c r="S9">
        <f t="shared" si="1"/>
        <v>2044.9255473853627</v>
      </c>
      <c r="U9">
        <f t="shared" si="20"/>
        <v>2.2489294999999999E-2</v>
      </c>
      <c r="V9">
        <f t="shared" si="21"/>
        <v>0.01</v>
      </c>
      <c r="W9">
        <f t="shared" si="22"/>
        <v>0.87806703013566278</v>
      </c>
      <c r="X9">
        <f t="shared" si="23"/>
        <v>1.9747108470494809E-2</v>
      </c>
      <c r="Y9">
        <f t="shared" si="24"/>
        <v>8.780670301356628E-3</v>
      </c>
      <c r="Z9">
        <f t="shared" si="25"/>
        <v>0.84953925136381137</v>
      </c>
      <c r="AB9">
        <f t="shared" si="26"/>
        <v>1709.6151734697887</v>
      </c>
      <c r="AC9">
        <f t="shared" si="30"/>
        <v>1737.2445186204932</v>
      </c>
      <c r="AE9">
        <f t="shared" si="2"/>
        <v>0</v>
      </c>
      <c r="AF9">
        <f t="shared" si="3"/>
        <v>0</v>
      </c>
      <c r="AG9">
        <f t="shared" si="4"/>
        <v>-10.619240642047641</v>
      </c>
      <c r="AH9">
        <f t="shared" si="5"/>
        <v>-987.35542352474044</v>
      </c>
      <c r="AI9">
        <f t="shared" si="6"/>
        <v>-997.9746641667881</v>
      </c>
      <c r="AJ9">
        <f t="shared" si="7"/>
        <v>-27.629345150704467</v>
      </c>
      <c r="AK9">
        <f t="shared" si="27"/>
        <v>119.67306214288521</v>
      </c>
      <c r="AL9">
        <f t="shared" si="8"/>
        <v>-905.93094717460724</v>
      </c>
      <c r="AN9">
        <f t="shared" si="9"/>
        <v>0</v>
      </c>
      <c r="AO9">
        <f t="shared" si="10"/>
        <v>0</v>
      </c>
      <c r="AP9">
        <f t="shared" si="11"/>
        <v>-5.3800377925323684</v>
      </c>
      <c r="AQ9">
        <f t="shared" si="12"/>
        <v>-500.22498522084766</v>
      </c>
      <c r="AR9">
        <f t="shared" si="13"/>
        <v>-505.60502301338005</v>
      </c>
      <c r="AS9">
        <f t="shared" si="14"/>
        <v>-13.997886111096575</v>
      </c>
      <c r="AT9">
        <f t="shared" si="15"/>
        <v>60.63009764817312</v>
      </c>
      <c r="AU9">
        <f t="shared" si="16"/>
        <v>-458.97281147630343</v>
      </c>
      <c r="AW9">
        <v>6</v>
      </c>
      <c r="AX9">
        <f>IF(Z9&gt;0, (R9*SUMPRODUCT(K9:$K$98, X9:$X$98)-K9*$AZ$3)/Z9, 0)</f>
        <v>2044.9255473853627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7"/>
        <v>0.12000000000000001</v>
      </c>
      <c r="I10" s="1">
        <f t="shared" si="18"/>
        <v>1.1200000000000001</v>
      </c>
      <c r="J10">
        <f t="shared" si="19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50000</v>
      </c>
      <c r="S10">
        <f t="shared" si="1"/>
        <v>2093.6816683216084</v>
      </c>
      <c r="U10">
        <f t="shared" si="20"/>
        <v>2.5348699999999998E-2</v>
      </c>
      <c r="V10">
        <f t="shared" si="21"/>
        <v>0.01</v>
      </c>
      <c r="W10">
        <f t="shared" si="22"/>
        <v>0.84953925136381137</v>
      </c>
      <c r="X10">
        <f t="shared" si="23"/>
        <v>2.1534715621045843E-2</v>
      </c>
      <c r="Y10">
        <f t="shared" si="24"/>
        <v>8.4953925136381139E-3</v>
      </c>
      <c r="Z10">
        <f t="shared" si="25"/>
        <v>0.81950914322912749</v>
      </c>
      <c r="AB10">
        <f t="shared" si="26"/>
        <v>1737.2445186204932</v>
      </c>
      <c r="AC10">
        <f t="shared" si="30"/>
        <v>1715.7912702007716</v>
      </c>
      <c r="AE10">
        <f t="shared" si="2"/>
        <v>0</v>
      </c>
      <c r="AF10">
        <f t="shared" si="3"/>
        <v>0</v>
      </c>
      <c r="AG10">
        <f t="shared" si="4"/>
        <v>-10.243864290364094</v>
      </c>
      <c r="AH10">
        <f t="shared" si="5"/>
        <v>-1076.7357810522922</v>
      </c>
      <c r="AI10">
        <f t="shared" si="6"/>
        <v>-1086.9796453426563</v>
      </c>
      <c r="AJ10">
        <f t="shared" si="7"/>
        <v>21.453248419721604</v>
      </c>
      <c r="AK10">
        <f t="shared" si="27"/>
        <v>121.60711630343454</v>
      </c>
      <c r="AL10">
        <f t="shared" si="8"/>
        <v>-943.91928061950023</v>
      </c>
      <c r="AN10">
        <f t="shared" si="9"/>
        <v>0</v>
      </c>
      <c r="AO10">
        <f t="shared" si="10"/>
        <v>0</v>
      </c>
      <c r="AP10">
        <f t="shared" si="11"/>
        <v>-4.6338039737638219</v>
      </c>
      <c r="AQ10">
        <f t="shared" si="12"/>
        <v>-487.06058568416154</v>
      </c>
      <c r="AR10">
        <f t="shared" si="13"/>
        <v>-491.6943896579254</v>
      </c>
      <c r="AS10">
        <f t="shared" si="14"/>
        <v>9.7043600890885191</v>
      </c>
      <c r="AT10">
        <f t="shared" si="15"/>
        <v>55.008883639240963</v>
      </c>
      <c r="AU10">
        <f t="shared" si="16"/>
        <v>-426.98114592959593</v>
      </c>
      <c r="AW10">
        <v>7</v>
      </c>
      <c r="AX10">
        <f>IF(Z10&gt;0, (R10*SUMPRODUCT(K10:$K$98, X10:$X$98)-K10*$AZ$3)/Z10, 0)</f>
        <v>2093.6816683216084</v>
      </c>
    </row>
    <row r="11" spans="1:52" x14ac:dyDescent="0.25">
      <c r="A11" t="s">
        <v>33</v>
      </c>
      <c r="C11" s="25">
        <f>AU71</f>
        <v>7762.3089146797947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7"/>
        <v>0.12000000000000001</v>
      </c>
      <c r="I11" s="1">
        <f t="shared" si="18"/>
        <v>1.1200000000000001</v>
      </c>
      <c r="J11">
        <f t="shared" si="19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50000</v>
      </c>
      <c r="S11">
        <f t="shared" si="1"/>
        <v>2101.2347339492435</v>
      </c>
      <c r="U11">
        <f t="shared" si="20"/>
        <v>2.8197647999999999E-2</v>
      </c>
      <c r="V11">
        <f t="shared" si="21"/>
        <v>0.01</v>
      </c>
      <c r="W11">
        <f t="shared" si="22"/>
        <v>0.81950914322912749</v>
      </c>
      <c r="X11">
        <f t="shared" si="23"/>
        <v>2.3108230353556518E-2</v>
      </c>
      <c r="Y11">
        <f t="shared" si="24"/>
        <v>8.1950914322912755E-3</v>
      </c>
      <c r="Z11">
        <f t="shared" si="25"/>
        <v>0.78820582144327977</v>
      </c>
      <c r="AB11">
        <f t="shared" si="26"/>
        <v>1715.7912702007716</v>
      </c>
      <c r="AC11">
        <f t="shared" si="30"/>
        <v>1656.2054495176149</v>
      </c>
      <c r="AE11">
        <f t="shared" si="2"/>
        <v>0</v>
      </c>
      <c r="AF11">
        <f t="shared" si="3"/>
        <v>0</v>
      </c>
      <c r="AG11">
        <f t="shared" si="4"/>
        <v>-9.8525727680409965</v>
      </c>
      <c r="AH11">
        <f t="shared" si="5"/>
        <v>-1155.4115176778259</v>
      </c>
      <c r="AI11">
        <f t="shared" si="6"/>
        <v>-1165.2640904458669</v>
      </c>
      <c r="AJ11">
        <f t="shared" si="7"/>
        <v>59.585820683156726</v>
      </c>
      <c r="AK11">
        <f t="shared" si="27"/>
        <v>120.10538891405402</v>
      </c>
      <c r="AL11">
        <f t="shared" si="8"/>
        <v>-985.57288084865615</v>
      </c>
      <c r="AN11">
        <f t="shared" si="9"/>
        <v>0</v>
      </c>
      <c r="AO11">
        <f t="shared" si="10"/>
        <v>0</v>
      </c>
      <c r="AP11">
        <f t="shared" si="11"/>
        <v>-3.9792888934580266</v>
      </c>
      <c r="AQ11">
        <f t="shared" si="12"/>
        <v>-466.65133340426235</v>
      </c>
      <c r="AR11">
        <f t="shared" si="13"/>
        <v>-470.63062229772038</v>
      </c>
      <c r="AS11">
        <f t="shared" si="14"/>
        <v>24.065713599313202</v>
      </c>
      <c r="AT11">
        <f t="shared" si="15"/>
        <v>48.508552172325679</v>
      </c>
      <c r="AU11">
        <f t="shared" si="16"/>
        <v>-398.05635652608146</v>
      </c>
      <c r="AW11">
        <v>8</v>
      </c>
      <c r="AX11">
        <f>IF(Z11&gt;0, (R11*SUMPRODUCT(K11:$K$98, X11:$X$98)-K11*$AZ$3)/Z11, 0)</f>
        <v>2101.2347339492435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7"/>
        <v>0.12000000000000001</v>
      </c>
      <c r="I12" s="1">
        <f t="shared" si="18"/>
        <v>1.1200000000000001</v>
      </c>
      <c r="J12">
        <f t="shared" si="19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50000</v>
      </c>
      <c r="S12">
        <f t="shared" si="1"/>
        <v>2079.3664274857351</v>
      </c>
      <c r="U12">
        <f t="shared" si="20"/>
        <v>3.1331300999999999E-2</v>
      </c>
      <c r="V12">
        <f t="shared" si="21"/>
        <v>0.01</v>
      </c>
      <c r="W12">
        <f t="shared" si="22"/>
        <v>0.78820582144327977</v>
      </c>
      <c r="X12">
        <f t="shared" si="23"/>
        <v>2.4695513841591653E-2</v>
      </c>
      <c r="Y12">
        <f t="shared" si="24"/>
        <v>7.8820582144327987E-3</v>
      </c>
      <c r="Z12">
        <f t="shared" si="25"/>
        <v>0.75562824938725537</v>
      </c>
      <c r="AB12">
        <f t="shared" si="26"/>
        <v>1656.2054495176149</v>
      </c>
      <c r="AC12">
        <f t="shared" si="30"/>
        <v>1571.2280134356772</v>
      </c>
      <c r="AE12">
        <f t="shared" si="2"/>
        <v>0</v>
      </c>
      <c r="AF12">
        <f t="shared" si="3"/>
        <v>0</v>
      </c>
      <c r="AG12">
        <f t="shared" si="4"/>
        <v>-9.4453531173406926</v>
      </c>
      <c r="AH12">
        <f t="shared" si="5"/>
        <v>-1234.7756920795825</v>
      </c>
      <c r="AI12">
        <f t="shared" si="6"/>
        <v>-1244.2210451969233</v>
      </c>
      <c r="AJ12">
        <f t="shared" si="7"/>
        <v>84.97743608193764</v>
      </c>
      <c r="AK12">
        <f t="shared" si="27"/>
        <v>115.93438146623305</v>
      </c>
      <c r="AL12">
        <f t="shared" si="8"/>
        <v>-1043.3092276487528</v>
      </c>
      <c r="AN12">
        <f t="shared" si="9"/>
        <v>0</v>
      </c>
      <c r="AO12">
        <f t="shared" si="10"/>
        <v>0</v>
      </c>
      <c r="AP12">
        <f t="shared" si="11"/>
        <v>-3.4060890236040682</v>
      </c>
      <c r="AQ12">
        <f t="shared" si="12"/>
        <v>-445.27249316746554</v>
      </c>
      <c r="AR12">
        <f t="shared" si="13"/>
        <v>-448.67858219106967</v>
      </c>
      <c r="AS12">
        <f t="shared" si="14"/>
        <v>30.64371534837812</v>
      </c>
      <c r="AT12">
        <f t="shared" si="15"/>
        <v>41.807100196762285</v>
      </c>
      <c r="AU12">
        <f t="shared" si="16"/>
        <v>-376.22776664592925</v>
      </c>
      <c r="AW12">
        <v>9</v>
      </c>
      <c r="AX12">
        <f>IF(Z12&gt;0, (R12*SUMPRODUCT(K12:$K$98, X12:$X$98)-K12*$AZ$3)/Z12, 0)</f>
        <v>2079.3664274857351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7"/>
        <v>0.12000000000000001</v>
      </c>
      <c r="I13" s="1">
        <f t="shared" si="18"/>
        <v>1.1200000000000001</v>
      </c>
      <c r="J13">
        <f t="shared" si="19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12.5</v>
      </c>
      <c r="R13">
        <f t="shared" si="0"/>
        <v>50000</v>
      </c>
      <c r="S13">
        <f t="shared" si="1"/>
        <v>2031.8321240302353</v>
      </c>
      <c r="U13">
        <f t="shared" si="20"/>
        <v>3.466458E-2</v>
      </c>
      <c r="V13">
        <f t="shared" si="21"/>
        <v>0.01</v>
      </c>
      <c r="W13">
        <f t="shared" si="22"/>
        <v>0.75562824938725537</v>
      </c>
      <c r="X13">
        <f t="shared" si="23"/>
        <v>2.6193535901144465E-2</v>
      </c>
      <c r="Y13">
        <f t="shared" si="24"/>
        <v>7.5562824938725541E-3</v>
      </c>
      <c r="Z13">
        <f t="shared" si="25"/>
        <v>0.72187843099223836</v>
      </c>
      <c r="AB13">
        <f t="shared" si="26"/>
        <v>1571.2280134356772</v>
      </c>
      <c r="AC13">
        <f t="shared" si="30"/>
        <v>1466.7357857345733</v>
      </c>
      <c r="AE13">
        <f t="shared" si="2"/>
        <v>0</v>
      </c>
      <c r="AF13">
        <f t="shared" si="3"/>
        <v>0</v>
      </c>
      <c r="AG13">
        <f t="shared" si="4"/>
        <v>-9.0234803874029801</v>
      </c>
      <c r="AH13">
        <f t="shared" si="5"/>
        <v>-1309.6767950572232</v>
      </c>
      <c r="AI13">
        <f t="shared" si="6"/>
        <v>-1318.7002754446262</v>
      </c>
      <c r="AJ13">
        <f t="shared" si="7"/>
        <v>104.49222770110396</v>
      </c>
      <c r="AK13">
        <f t="shared" si="27"/>
        <v>109.98596094049742</v>
      </c>
      <c r="AL13">
        <f t="shared" si="8"/>
        <v>-1104.2220868030249</v>
      </c>
      <c r="AN13">
        <f t="shared" si="9"/>
        <v>0</v>
      </c>
      <c r="AO13">
        <f t="shared" si="10"/>
        <v>0</v>
      </c>
      <c r="AP13">
        <f t="shared" si="11"/>
        <v>-2.9053191856448053</v>
      </c>
      <c r="AQ13">
        <f t="shared" si="12"/>
        <v>-421.68087659230389</v>
      </c>
      <c r="AR13">
        <f t="shared" si="13"/>
        <v>-424.58619577794866</v>
      </c>
      <c r="AS13">
        <f t="shared" si="14"/>
        <v>33.643700751496425</v>
      </c>
      <c r="AT13">
        <f t="shared" si="15"/>
        <v>35.412535823549831</v>
      </c>
      <c r="AU13">
        <f t="shared" si="16"/>
        <v>-355.52995920290243</v>
      </c>
      <c r="AW13">
        <v>10</v>
      </c>
      <c r="AX13">
        <f>IF(Z13&gt;0, (R13*SUMPRODUCT(K13:$K$98, X13:$X$98)-K13*$AZ$3)/Z13, 0)</f>
        <v>2031.8321240302353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7"/>
        <v>0.12000000000000001</v>
      </c>
      <c r="I14" s="1">
        <f t="shared" si="18"/>
        <v>1.1200000000000001</v>
      </c>
      <c r="J14">
        <f t="shared" si="19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50000</v>
      </c>
      <c r="S14">
        <f t="shared" si="1"/>
        <v>1964.2019076337915</v>
      </c>
      <c r="U14">
        <f t="shared" si="20"/>
        <v>3.8375247000000001E-2</v>
      </c>
      <c r="V14">
        <f t="shared" si="21"/>
        <v>0.01</v>
      </c>
      <c r="W14">
        <f t="shared" si="22"/>
        <v>0.72187843099223836</v>
      </c>
      <c r="X14">
        <f t="shared" si="23"/>
        <v>2.7702263093299602E-2</v>
      </c>
      <c r="Y14">
        <f t="shared" si="24"/>
        <v>7.2187843099223836E-3</v>
      </c>
      <c r="Z14">
        <f t="shared" si="25"/>
        <v>0.68695738358901637</v>
      </c>
      <c r="AB14">
        <f t="shared" si="26"/>
        <v>1466.7357857345733</v>
      </c>
      <c r="AC14">
        <f t="shared" si="30"/>
        <v>1349.3230033086643</v>
      </c>
      <c r="AE14">
        <f t="shared" si="2"/>
        <v>0</v>
      </c>
      <c r="AF14">
        <f t="shared" si="3"/>
        <v>0</v>
      </c>
      <c r="AG14">
        <f t="shared" si="4"/>
        <v>-8.5869672948627045</v>
      </c>
      <c r="AH14">
        <f t="shared" si="5"/>
        <v>-1385.1131546649801</v>
      </c>
      <c r="AI14">
        <f t="shared" si="6"/>
        <v>-1393.7001219598428</v>
      </c>
      <c r="AJ14">
        <f t="shared" si="7"/>
        <v>117.41278242590897</v>
      </c>
      <c r="AK14">
        <f t="shared" si="27"/>
        <v>102.67150500142014</v>
      </c>
      <c r="AL14">
        <f t="shared" si="8"/>
        <v>-1173.6158345325136</v>
      </c>
      <c r="AN14">
        <f t="shared" si="9"/>
        <v>0</v>
      </c>
      <c r="AO14">
        <f t="shared" si="10"/>
        <v>0</v>
      </c>
      <c r="AP14">
        <f t="shared" si="11"/>
        <v>-2.4685479039512486</v>
      </c>
      <c r="AQ14">
        <f t="shared" si="12"/>
        <v>-398.18693343913657</v>
      </c>
      <c r="AR14">
        <f t="shared" si="13"/>
        <v>-400.65548134308784</v>
      </c>
      <c r="AS14">
        <f t="shared" si="14"/>
        <v>33.753369263204554</v>
      </c>
      <c r="AT14">
        <f t="shared" si="15"/>
        <v>29.515604259772392</v>
      </c>
      <c r="AU14">
        <f t="shared" si="16"/>
        <v>-337.38650782011086</v>
      </c>
      <c r="AW14">
        <v>11</v>
      </c>
      <c r="AX14">
        <f>IF(Z14&gt;0, (R14*SUMPRODUCT(K14:$K$98, X14:$X$98)-K14*$AZ$3)/Z14, 0)</f>
        <v>1964.2019076337915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7"/>
        <v>0.12000000000000001</v>
      </c>
      <c r="I15" s="1">
        <f t="shared" si="18"/>
        <v>1.1200000000000001</v>
      </c>
      <c r="J15">
        <f t="shared" si="19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50000</v>
      </c>
      <c r="S15">
        <f t="shared" si="1"/>
        <v>1878.9674548017188</v>
      </c>
      <c r="U15">
        <f t="shared" si="20"/>
        <v>4.2655799000000001E-2</v>
      </c>
      <c r="V15">
        <f t="shared" si="21"/>
        <v>0.01</v>
      </c>
      <c r="W15">
        <f t="shared" si="22"/>
        <v>0.68695738358901637</v>
      </c>
      <c r="X15">
        <f t="shared" si="23"/>
        <v>2.930271607593898E-2</v>
      </c>
      <c r="Y15">
        <f t="shared" si="24"/>
        <v>6.8695738358901639E-3</v>
      </c>
      <c r="Z15">
        <f t="shared" si="25"/>
        <v>0.65078509367718729</v>
      </c>
      <c r="AB15">
        <f t="shared" si="26"/>
        <v>1349.3230033086643</v>
      </c>
      <c r="AC15">
        <f t="shared" si="30"/>
        <v>1222.8040110895226</v>
      </c>
      <c r="AE15">
        <f t="shared" si="2"/>
        <v>0</v>
      </c>
      <c r="AF15">
        <f t="shared" si="3"/>
        <v>0</v>
      </c>
      <c r="AG15">
        <f t="shared" si="4"/>
        <v>-8.1348136709648404</v>
      </c>
      <c r="AH15">
        <f t="shared" si="5"/>
        <v>-1465.1358037969489</v>
      </c>
      <c r="AI15">
        <f t="shared" si="6"/>
        <v>-1473.2706174679138</v>
      </c>
      <c r="AJ15">
        <f t="shared" si="7"/>
        <v>126.51899221914164</v>
      </c>
      <c r="AK15">
        <f t="shared" si="27"/>
        <v>94.452610231606513</v>
      </c>
      <c r="AL15">
        <f t="shared" si="8"/>
        <v>-1252.2990150171656</v>
      </c>
      <c r="AN15">
        <f t="shared" si="9"/>
        <v>0</v>
      </c>
      <c r="AO15">
        <f t="shared" si="10"/>
        <v>0</v>
      </c>
      <c r="AP15">
        <f t="shared" si="11"/>
        <v>-2.0880040550883217</v>
      </c>
      <c r="AQ15">
        <f t="shared" si="12"/>
        <v>-376.06386861719915</v>
      </c>
      <c r="AR15">
        <f t="shared" si="13"/>
        <v>-378.15187267228748</v>
      </c>
      <c r="AS15">
        <f t="shared" si="14"/>
        <v>32.474274087205131</v>
      </c>
      <c r="AT15">
        <f t="shared" si="15"/>
        <v>24.243632510132205</v>
      </c>
      <c r="AU15">
        <f t="shared" si="16"/>
        <v>-321.43396607495015</v>
      </c>
      <c r="AW15">
        <v>12</v>
      </c>
      <c r="AX15">
        <f>IF(Z15&gt;0, (R15*SUMPRODUCT(K15:$K$98, X15:$X$98)-K15*$AZ$3)/Z15, 0)</f>
        <v>1878.9674548017188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7"/>
        <v>0.12000000000000001</v>
      </c>
      <c r="I16" s="1">
        <f t="shared" si="18"/>
        <v>1.1200000000000001</v>
      </c>
      <c r="J16">
        <f t="shared" si="19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50000</v>
      </c>
      <c r="S16">
        <f t="shared" si="1"/>
        <v>1775.4374994493548</v>
      </c>
      <c r="U16">
        <f t="shared" si="20"/>
        <v>4.7231987000000003E-2</v>
      </c>
      <c r="V16">
        <f t="shared" si="21"/>
        <v>0.01</v>
      </c>
      <c r="W16">
        <f t="shared" si="22"/>
        <v>0.65078509367718729</v>
      </c>
      <c r="X16">
        <f t="shared" si="23"/>
        <v>3.0737873084354696E-2</v>
      </c>
      <c r="Y16">
        <f t="shared" si="24"/>
        <v>6.5078509367718727E-3</v>
      </c>
      <c r="Z16">
        <f t="shared" si="25"/>
        <v>0.61353936965606071</v>
      </c>
      <c r="AB16">
        <f t="shared" si="26"/>
        <v>1222.8040110895226</v>
      </c>
      <c r="AC16">
        <f t="shared" si="30"/>
        <v>1089.3008042758897</v>
      </c>
      <c r="AE16">
        <f t="shared" si="2"/>
        <v>0</v>
      </c>
      <c r="AF16">
        <f t="shared" si="3"/>
        <v>0</v>
      </c>
      <c r="AG16">
        <f t="shared" si="4"/>
        <v>-7.6692421207007584</v>
      </c>
      <c r="AH16">
        <f t="shared" si="5"/>
        <v>-1536.8936542177348</v>
      </c>
      <c r="AI16">
        <f t="shared" si="6"/>
        <v>-1544.5628963384356</v>
      </c>
      <c r="AJ16">
        <f t="shared" si="7"/>
        <v>133.50320681363291</v>
      </c>
      <c r="AK16">
        <f t="shared" si="27"/>
        <v>85.596280776266596</v>
      </c>
      <c r="AL16">
        <f t="shared" si="8"/>
        <v>-1325.463408748536</v>
      </c>
      <c r="AN16">
        <f t="shared" si="9"/>
        <v>0</v>
      </c>
      <c r="AO16">
        <f t="shared" si="10"/>
        <v>0</v>
      </c>
      <c r="AP16">
        <f t="shared" si="11"/>
        <v>-1.7575923519210355</v>
      </c>
      <c r="AQ16">
        <f t="shared" si="12"/>
        <v>-352.21635852099615</v>
      </c>
      <c r="AR16">
        <f t="shared" si="13"/>
        <v>-353.97395087291716</v>
      </c>
      <c r="AS16">
        <f t="shared" si="14"/>
        <v>30.595489301247074</v>
      </c>
      <c r="AT16">
        <f t="shared" si="15"/>
        <v>19.616458325024862</v>
      </c>
      <c r="AU16">
        <f t="shared" si="16"/>
        <v>-303.76200324664524</v>
      </c>
      <c r="AW16">
        <v>13</v>
      </c>
      <c r="AX16">
        <f>IF(Z16&gt;0, (R16*SUMPRODUCT(K16:$K$98, X16:$X$98)-K16*$AZ$3)/Z16, 0)</f>
        <v>1775.4374994493548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7"/>
        <v>0.12000000000000001</v>
      </c>
      <c r="I17" s="1">
        <f t="shared" si="18"/>
        <v>1.1200000000000001</v>
      </c>
      <c r="J17">
        <f t="shared" si="19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50000</v>
      </c>
      <c r="S17">
        <f t="shared" si="1"/>
        <v>1657.256338774321</v>
      </c>
      <c r="U17">
        <f t="shared" si="20"/>
        <v>5.2092880000000001E-2</v>
      </c>
      <c r="V17">
        <f t="shared" si="21"/>
        <v>0.01</v>
      </c>
      <c r="W17">
        <f t="shared" si="22"/>
        <v>0.61353936965606071</v>
      </c>
      <c r="X17">
        <f t="shared" si="23"/>
        <v>3.1961032758768812E-2</v>
      </c>
      <c r="Y17">
        <f t="shared" si="24"/>
        <v>6.1353936965606072E-3</v>
      </c>
      <c r="Z17">
        <f t="shared" si="25"/>
        <v>0.5754429432007313</v>
      </c>
      <c r="AB17">
        <f t="shared" si="26"/>
        <v>1089.3008042758897</v>
      </c>
      <c r="AC17">
        <f t="shared" si="30"/>
        <v>953.65646522236352</v>
      </c>
      <c r="AE17">
        <f t="shared" si="2"/>
        <v>0</v>
      </c>
      <c r="AF17">
        <f t="shared" si="3"/>
        <v>0</v>
      </c>
      <c r="AG17">
        <f t="shared" si="4"/>
        <v>-7.193036790009141</v>
      </c>
      <c r="AH17">
        <f t="shared" si="5"/>
        <v>-1598.0516379384405</v>
      </c>
      <c r="AI17">
        <f t="shared" si="6"/>
        <v>-1605.2446747284496</v>
      </c>
      <c r="AJ17">
        <f t="shared" si="7"/>
        <v>135.64433905352621</v>
      </c>
      <c r="AK17">
        <f t="shared" si="27"/>
        <v>76.251056299312282</v>
      </c>
      <c r="AL17">
        <f t="shared" si="8"/>
        <v>-1393.3492793756111</v>
      </c>
      <c r="AN17">
        <f t="shared" si="9"/>
        <v>0</v>
      </c>
      <c r="AO17">
        <f t="shared" si="10"/>
        <v>0</v>
      </c>
      <c r="AP17">
        <f t="shared" si="11"/>
        <v>-1.4718378401109684</v>
      </c>
      <c r="AQ17">
        <f t="shared" si="12"/>
        <v>-326.99302670550094</v>
      </c>
      <c r="AR17">
        <f t="shared" si="13"/>
        <v>-328.46486454561187</v>
      </c>
      <c r="AS17">
        <f t="shared" si="14"/>
        <v>27.755519239540579</v>
      </c>
      <c r="AT17">
        <f t="shared" si="15"/>
        <v>15.602476851729966</v>
      </c>
      <c r="AU17">
        <f t="shared" si="16"/>
        <v>-285.10686845434134</v>
      </c>
      <c r="AW17">
        <v>14</v>
      </c>
      <c r="AX17">
        <f>IF(Z17&gt;0, (R17*SUMPRODUCT(K17:$K$98, X17:$X$98)-K17*$AZ$3)/Z17, 0)</f>
        <v>1657.256338774321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7"/>
        <v>0.12000000000000001</v>
      </c>
      <c r="I18" s="1">
        <f t="shared" si="18"/>
        <v>1.1200000000000001</v>
      </c>
      <c r="J18">
        <f t="shared" si="19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50000</v>
      </c>
      <c r="S18">
        <f t="shared" si="1"/>
        <v>1528.3097223347472</v>
      </c>
      <c r="U18">
        <f t="shared" si="20"/>
        <v>5.7568810999999998E-2</v>
      </c>
      <c r="V18">
        <f t="shared" si="21"/>
        <v>0.01</v>
      </c>
      <c r="W18">
        <f t="shared" si="22"/>
        <v>0.5754429432007313</v>
      </c>
      <c r="X18">
        <f t="shared" si="23"/>
        <v>3.3127566038406636E-2</v>
      </c>
      <c r="Y18">
        <f t="shared" si="24"/>
        <v>5.7544294320073129E-3</v>
      </c>
      <c r="Z18">
        <f t="shared" si="25"/>
        <v>0.53656094773031737</v>
      </c>
      <c r="AB18">
        <f t="shared" si="26"/>
        <v>953.65646522236352</v>
      </c>
      <c r="AC18">
        <f t="shared" si="30"/>
        <v>820.03131304139015</v>
      </c>
      <c r="AE18">
        <f t="shared" si="2"/>
        <v>0</v>
      </c>
      <c r="AF18">
        <f t="shared" si="3"/>
        <v>0</v>
      </c>
      <c r="AG18">
        <f t="shared" si="4"/>
        <v>-6.7070118466289674</v>
      </c>
      <c r="AH18">
        <f t="shared" si="5"/>
        <v>-1656.3783019203318</v>
      </c>
      <c r="AI18">
        <f t="shared" si="6"/>
        <v>-1663.0853137669608</v>
      </c>
      <c r="AJ18">
        <f t="shared" si="7"/>
        <v>133.62515218097337</v>
      </c>
      <c r="AK18">
        <f t="shared" si="27"/>
        <v>66.755952565565451</v>
      </c>
      <c r="AL18">
        <f t="shared" si="8"/>
        <v>-1462.704209020422</v>
      </c>
      <c r="AN18">
        <f t="shared" si="9"/>
        <v>0</v>
      </c>
      <c r="AO18">
        <f t="shared" si="10"/>
        <v>0</v>
      </c>
      <c r="AP18">
        <f t="shared" si="11"/>
        <v>-1.2253459886338056</v>
      </c>
      <c r="AQ18">
        <f t="shared" si="12"/>
        <v>-302.61412299998773</v>
      </c>
      <c r="AR18">
        <f t="shared" si="13"/>
        <v>-303.83946898862155</v>
      </c>
      <c r="AS18">
        <f t="shared" si="14"/>
        <v>24.412815714323504</v>
      </c>
      <c r="AT18">
        <f t="shared" si="15"/>
        <v>12.196062950859041</v>
      </c>
      <c r="AU18">
        <f t="shared" si="16"/>
        <v>-267.230590323439</v>
      </c>
      <c r="AW18">
        <v>15</v>
      </c>
      <c r="AX18">
        <f>IF(Z18&gt;0, (R18*SUMPRODUCT(K18:$K$98, X18:$X$98)-K18*$AZ$3)/Z18, 0)</f>
        <v>1528.3097223347472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7"/>
        <v>0.12000000000000001</v>
      </c>
      <c r="I19" s="1">
        <f t="shared" si="18"/>
        <v>1.1200000000000001</v>
      </c>
      <c r="J19">
        <f t="shared" si="19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50000</v>
      </c>
      <c r="S19">
        <f t="shared" si="1"/>
        <v>1388.4835064008291</v>
      </c>
      <c r="U19">
        <f t="shared" si="20"/>
        <v>6.3742958000000002E-2</v>
      </c>
      <c r="V19">
        <f t="shared" si="21"/>
        <v>0.01</v>
      </c>
      <c r="W19">
        <f t="shared" si="22"/>
        <v>0.53656094773031737</v>
      </c>
      <c r="X19">
        <f t="shared" si="23"/>
        <v>3.4201981955613817E-2</v>
      </c>
      <c r="Y19">
        <f t="shared" si="24"/>
        <v>5.3656094773031739E-3</v>
      </c>
      <c r="Z19">
        <f t="shared" si="25"/>
        <v>0.49699335629740032</v>
      </c>
      <c r="AB19">
        <f t="shared" si="26"/>
        <v>820.03131304139015</v>
      </c>
      <c r="AC19">
        <f t="shared" si="30"/>
        <v>690.06707800973095</v>
      </c>
      <c r="AE19">
        <f t="shared" si="2"/>
        <v>0</v>
      </c>
      <c r="AF19">
        <f t="shared" si="3"/>
        <v>0</v>
      </c>
      <c r="AG19">
        <f t="shared" si="4"/>
        <v>-6.2124169537175042</v>
      </c>
      <c r="AH19">
        <f t="shared" si="5"/>
        <v>-1710.0990977806907</v>
      </c>
      <c r="AI19">
        <f t="shared" si="6"/>
        <v>-1716.3115147344083</v>
      </c>
      <c r="AJ19">
        <f t="shared" si="7"/>
        <v>129.9642350316592</v>
      </c>
      <c r="AK19">
        <f t="shared" si="27"/>
        <v>57.402191912897315</v>
      </c>
      <c r="AL19">
        <f t="shared" si="8"/>
        <v>-1528.9450877898519</v>
      </c>
      <c r="AN19">
        <f t="shared" si="9"/>
        <v>0</v>
      </c>
      <c r="AO19">
        <f t="shared" si="10"/>
        <v>0</v>
      </c>
      <c r="AP19">
        <f t="shared" si="11"/>
        <v>-1.0133797775522448</v>
      </c>
      <c r="AQ19">
        <f t="shared" si="12"/>
        <v>-278.95420674626121</v>
      </c>
      <c r="AR19">
        <f t="shared" si="13"/>
        <v>-279.96758652381351</v>
      </c>
      <c r="AS19">
        <f t="shared" si="14"/>
        <v>21.199981998523047</v>
      </c>
      <c r="AT19">
        <f t="shared" si="15"/>
        <v>9.3635409382646397</v>
      </c>
      <c r="AU19">
        <f t="shared" si="16"/>
        <v>-249.4040635870258</v>
      </c>
      <c r="AW19">
        <v>16</v>
      </c>
      <c r="AX19">
        <f>IF(Z19&gt;0, (R19*SUMPRODUCT(K19:$K$98, X19:$X$98)-K19*$AZ$3)/Z19, 0)</f>
        <v>1388.4835064008291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7"/>
        <v>0.12000000000000001</v>
      </c>
      <c r="I20" s="1">
        <f t="shared" si="18"/>
        <v>1.1200000000000001</v>
      </c>
      <c r="J20">
        <f t="shared" si="19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50000</v>
      </c>
      <c r="S20">
        <f t="shared" si="1"/>
        <v>1237.3584357065329</v>
      </c>
      <c r="U20">
        <f t="shared" si="20"/>
        <v>7.0809242999999994E-2</v>
      </c>
      <c r="V20">
        <f t="shared" si="21"/>
        <v>0.01</v>
      </c>
      <c r="W20">
        <f t="shared" si="22"/>
        <v>0.49699335629740032</v>
      </c>
      <c r="X20">
        <f t="shared" si="23"/>
        <v>3.5191723335448198E-2</v>
      </c>
      <c r="Y20">
        <f t="shared" si="24"/>
        <v>4.9699335629740035E-3</v>
      </c>
      <c r="Z20">
        <f t="shared" si="25"/>
        <v>0.45683169939897816</v>
      </c>
      <c r="AB20">
        <f t="shared" si="26"/>
        <v>690.06707800973095</v>
      </c>
      <c r="AC20">
        <f t="shared" si="30"/>
        <v>565.26455694947663</v>
      </c>
      <c r="AE20">
        <f t="shared" si="2"/>
        <v>0</v>
      </c>
      <c r="AF20">
        <f t="shared" si="3"/>
        <v>0</v>
      </c>
      <c r="AG20">
        <f t="shared" si="4"/>
        <v>-5.710396242487227</v>
      </c>
      <c r="AH20">
        <f t="shared" si="5"/>
        <v>-1759.5861667724098</v>
      </c>
      <c r="AI20">
        <f t="shared" si="6"/>
        <v>-1765.2965630148969</v>
      </c>
      <c r="AJ20">
        <f t="shared" si="7"/>
        <v>124.80252106025432</v>
      </c>
      <c r="AK20">
        <f t="shared" si="27"/>
        <v>48.304695460681174</v>
      </c>
      <c r="AL20">
        <f t="shared" si="8"/>
        <v>-1592.1893464939615</v>
      </c>
      <c r="AN20">
        <f t="shared" si="9"/>
        <v>0</v>
      </c>
      <c r="AO20">
        <f t="shared" si="10"/>
        <v>0</v>
      </c>
      <c r="AP20">
        <f t="shared" si="11"/>
        <v>-0.8316868971935174</v>
      </c>
      <c r="AQ20">
        <f t="shared" si="12"/>
        <v>-256.27376757136727</v>
      </c>
      <c r="AR20">
        <f t="shared" si="13"/>
        <v>-257.10545446856077</v>
      </c>
      <c r="AS20">
        <f t="shared" si="14"/>
        <v>18.176780926383096</v>
      </c>
      <c r="AT20">
        <f t="shared" si="15"/>
        <v>7.0353055342571658</v>
      </c>
      <c r="AU20">
        <f t="shared" si="16"/>
        <v>-231.89336800792051</v>
      </c>
      <c r="AW20">
        <v>17</v>
      </c>
      <c r="AX20">
        <f>IF(Z20&gt;0, (R20*SUMPRODUCT(K20:$K$98, X20:$X$98)-K20*$AZ$3)/Z20, 0)</f>
        <v>1237.3584357065329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7"/>
        <v>0.12000000000000001</v>
      </c>
      <c r="I21" s="1">
        <f t="shared" si="18"/>
        <v>1.1200000000000001</v>
      </c>
      <c r="J21">
        <f t="shared" si="19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50000</v>
      </c>
      <c r="S21">
        <f t="shared" si="1"/>
        <v>1073.1296759545678</v>
      </c>
      <c r="U21">
        <f t="shared" si="20"/>
        <v>7.8963489999999997E-2</v>
      </c>
      <c r="V21">
        <f t="shared" si="21"/>
        <v>0.01</v>
      </c>
      <c r="W21">
        <f t="shared" si="22"/>
        <v>0.45683169939897816</v>
      </c>
      <c r="X21">
        <f t="shared" si="23"/>
        <v>3.607302532717422E-2</v>
      </c>
      <c r="Y21">
        <f t="shared" si="24"/>
        <v>4.5683169939897813E-3</v>
      </c>
      <c r="Z21">
        <f t="shared" si="25"/>
        <v>0.41619035707781415</v>
      </c>
      <c r="AB21">
        <f t="shared" si="26"/>
        <v>565.26455694947663</v>
      </c>
      <c r="AC21">
        <f t="shared" si="30"/>
        <v>446.62622302633059</v>
      </c>
      <c r="AE21">
        <f t="shared" si="2"/>
        <v>0</v>
      </c>
      <c r="AF21">
        <f t="shared" si="3"/>
        <v>0</v>
      </c>
      <c r="AG21">
        <f t="shared" si="4"/>
        <v>-5.2023794634726768</v>
      </c>
      <c r="AH21">
        <f t="shared" si="5"/>
        <v>-1803.6512663587109</v>
      </c>
      <c r="AI21">
        <f t="shared" si="6"/>
        <v>-1808.8536458221836</v>
      </c>
      <c r="AJ21">
        <f t="shared" si="7"/>
        <v>118.63833392314604</v>
      </c>
      <c r="AK21">
        <f t="shared" si="27"/>
        <v>39.568518986463367</v>
      </c>
      <c r="AL21">
        <f t="shared" si="8"/>
        <v>-1650.646792912574</v>
      </c>
      <c r="AN21">
        <f t="shared" si="9"/>
        <v>0</v>
      </c>
      <c r="AO21">
        <f t="shared" si="10"/>
        <v>0</v>
      </c>
      <c r="AP21">
        <f t="shared" si="11"/>
        <v>-0.6765152930642061</v>
      </c>
      <c r="AQ21">
        <f t="shared" si="12"/>
        <v>-234.54607139168334</v>
      </c>
      <c r="AR21">
        <f t="shared" si="13"/>
        <v>-235.22258668474754</v>
      </c>
      <c r="AS21">
        <f t="shared" si="14"/>
        <v>15.427680315555246</v>
      </c>
      <c r="AT21">
        <f t="shared" si="15"/>
        <v>5.1454739905449536</v>
      </c>
      <c r="AU21">
        <f t="shared" si="16"/>
        <v>-214.64943237864733</v>
      </c>
      <c r="AW21">
        <v>18</v>
      </c>
      <c r="AX21">
        <f>IF(Z21&gt;0, (R21*SUMPRODUCT(K21:$K$98, X21:$X$98)-K21*$AZ$3)/Z21, 0)</f>
        <v>1073.1296759545678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7"/>
        <v>0.12000000000000001</v>
      </c>
      <c r="I22" s="1">
        <f t="shared" si="18"/>
        <v>1.1200000000000001</v>
      </c>
      <c r="J22">
        <f t="shared" si="19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50000</v>
      </c>
      <c r="S22">
        <f t="shared" si="1"/>
        <v>892.65010083412335</v>
      </c>
      <c r="U22">
        <f t="shared" si="20"/>
        <v>8.8363973999999998E-2</v>
      </c>
      <c r="V22">
        <f t="shared" si="21"/>
        <v>0.01</v>
      </c>
      <c r="W22">
        <f t="shared" si="22"/>
        <v>0.41619035707781415</v>
      </c>
      <c r="X22">
        <f t="shared" si="23"/>
        <v>3.6776233891874684E-2</v>
      </c>
      <c r="Y22">
        <f t="shared" si="24"/>
        <v>4.1619035707781415E-3</v>
      </c>
      <c r="Z22">
        <f t="shared" si="25"/>
        <v>0.37525221961516131</v>
      </c>
      <c r="AB22">
        <f t="shared" si="26"/>
        <v>446.62622302633059</v>
      </c>
      <c r="AC22">
        <f t="shared" si="30"/>
        <v>334.96893167770236</v>
      </c>
      <c r="AE22">
        <f t="shared" si="2"/>
        <v>0</v>
      </c>
      <c r="AF22">
        <f t="shared" si="3"/>
        <v>0</v>
      </c>
      <c r="AG22">
        <f t="shared" si="4"/>
        <v>-4.6906527451895164</v>
      </c>
      <c r="AH22">
        <f t="shared" si="5"/>
        <v>-1838.8116945937343</v>
      </c>
      <c r="AI22">
        <f t="shared" si="6"/>
        <v>-1843.5023473389238</v>
      </c>
      <c r="AJ22">
        <f t="shared" si="7"/>
        <v>111.65729134862823</v>
      </c>
      <c r="AK22">
        <f t="shared" si="27"/>
        <v>31.263835611843145</v>
      </c>
      <c r="AL22">
        <f t="shared" si="8"/>
        <v>-1700.5812203784524</v>
      </c>
      <c r="AN22">
        <f t="shared" si="9"/>
        <v>0</v>
      </c>
      <c r="AO22">
        <f t="shared" si="10"/>
        <v>0</v>
      </c>
      <c r="AP22">
        <f t="shared" si="11"/>
        <v>-0.54461657175592504</v>
      </c>
      <c r="AQ22">
        <f t="shared" si="12"/>
        <v>-213.49849916759959</v>
      </c>
      <c r="AR22">
        <f t="shared" si="13"/>
        <v>-214.0431157393555</v>
      </c>
      <c r="AS22">
        <f t="shared" si="14"/>
        <v>12.964168214798322</v>
      </c>
      <c r="AT22">
        <f t="shared" si="15"/>
        <v>3.6299431861215052</v>
      </c>
      <c r="AU22">
        <f t="shared" si="16"/>
        <v>-197.44900433843569</v>
      </c>
      <c r="AW22">
        <v>19</v>
      </c>
      <c r="AX22">
        <f>IF(Z22&gt;0, (R22*SUMPRODUCT(K22:$K$98, X22:$X$98)-K22*$AZ$3)/Z22, 0)</f>
        <v>892.65010083412335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7"/>
        <v>0.12000000000000001</v>
      </c>
      <c r="I23" s="1">
        <f t="shared" si="18"/>
        <v>1.1200000000000001</v>
      </c>
      <c r="J23">
        <f t="shared" si="19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50000</v>
      </c>
      <c r="S23">
        <f t="shared" si="1"/>
        <v>691.90607891717514</v>
      </c>
      <c r="U23">
        <f t="shared" si="20"/>
        <v>9.9562517000000003E-2</v>
      </c>
      <c r="V23">
        <f t="shared" si="21"/>
        <v>0.01</v>
      </c>
      <c r="W23">
        <f t="shared" si="22"/>
        <v>0.37525221961516131</v>
      </c>
      <c r="X23">
        <f t="shared" si="23"/>
        <v>3.7361055494722233E-2</v>
      </c>
      <c r="Y23">
        <f t="shared" si="24"/>
        <v>3.7525221961516131E-3</v>
      </c>
      <c r="Z23">
        <f t="shared" si="25"/>
        <v>0.33413864192428744</v>
      </c>
      <c r="AB23">
        <f t="shared" si="26"/>
        <v>334.96893167770236</v>
      </c>
      <c r="AC23">
        <f t="shared" si="30"/>
        <v>231.19255754854376</v>
      </c>
      <c r="AE23">
        <f t="shared" si="2"/>
        <v>0</v>
      </c>
      <c r="AF23">
        <f t="shared" si="3"/>
        <v>0</v>
      </c>
      <c r="AG23">
        <f t="shared" si="4"/>
        <v>-4.1767330240535934</v>
      </c>
      <c r="AH23">
        <f t="shared" si="5"/>
        <v>-1868.0527747361116</v>
      </c>
      <c r="AI23">
        <f t="shared" si="6"/>
        <v>-1872.2295077601652</v>
      </c>
      <c r="AJ23">
        <f t="shared" si="7"/>
        <v>103.7763741291586</v>
      </c>
      <c r="AK23">
        <f t="shared" si="27"/>
        <v>23.447825217439167</v>
      </c>
      <c r="AL23">
        <f t="shared" si="8"/>
        <v>-1745.0053084135675</v>
      </c>
      <c r="AN23">
        <f t="shared" si="9"/>
        <v>0</v>
      </c>
      <c r="AO23">
        <f t="shared" si="10"/>
        <v>0</v>
      </c>
      <c r="AP23">
        <f t="shared" si="11"/>
        <v>-0.43298840120931681</v>
      </c>
      <c r="AQ23">
        <f t="shared" si="12"/>
        <v>-193.65498815689648</v>
      </c>
      <c r="AR23">
        <f t="shared" si="13"/>
        <v>-194.08797655810579</v>
      </c>
      <c r="AS23">
        <f t="shared" si="14"/>
        <v>10.758160997773105</v>
      </c>
      <c r="AT23">
        <f t="shared" si="15"/>
        <v>2.4307601884693057</v>
      </c>
      <c r="AU23">
        <f t="shared" si="16"/>
        <v>-180.89905537186337</v>
      </c>
      <c r="AW23">
        <v>20</v>
      </c>
      <c r="AX23">
        <f>IF(Z23&gt;0, (R23*SUMPRODUCT(K23:$K$98, X23:$X$98)-K23*$AZ$3)/Z23, 0)</f>
        <v>691.90607891717514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7"/>
        <v>0.12000000000000001</v>
      </c>
      <c r="I24" s="1">
        <f t="shared" ref="I24:I69" si="31">1+H24</f>
        <v>1.1200000000000001</v>
      </c>
      <c r="J24">
        <f t="shared" ref="J24:J69" si="32">1/I24</f>
        <v>0.89285714285714279</v>
      </c>
      <c r="K24">
        <f t="shared" ref="K24:K69" si="33">K23*J24</f>
        <v>9.2559611679185999E-2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50000</v>
      </c>
      <c r="S24">
        <f t="shared" si="1"/>
        <v>462.13276789242121</v>
      </c>
      <c r="U24">
        <f t="shared" si="20"/>
        <v>0.11247831899999999</v>
      </c>
      <c r="V24">
        <f t="shared" si="21"/>
        <v>0.01</v>
      </c>
      <c r="W24">
        <f t="shared" ref="W24:W69" si="34">Z23</f>
        <v>0.33413864192428744</v>
      </c>
      <c r="X24">
        <f t="shared" ref="X24:X69" si="35">U24*W24</f>
        <v>3.7583352756586773E-2</v>
      </c>
      <c r="Y24">
        <f t="shared" ref="Y24:Y69" si="36">V24*W24</f>
        <v>3.3413864192428744E-3</v>
      </c>
      <c r="Z24">
        <f t="shared" ref="Z24:Z69" si="37">MAX(0, W24-X24-Y24)</f>
        <v>0.29321390274845782</v>
      </c>
      <c r="AB24">
        <f t="shared" ref="AB24:AB69" si="38">AC23</f>
        <v>231.19255754854376</v>
      </c>
      <c r="AC24">
        <f t="shared" si="30"/>
        <v>135.50375246168403</v>
      </c>
      <c r="AE24">
        <f t="shared" si="2"/>
        <v>0</v>
      </c>
      <c r="AF24">
        <f t="shared" si="3"/>
        <v>0</v>
      </c>
      <c r="AG24">
        <f t="shared" si="4"/>
        <v>-3.6651737843557228</v>
      </c>
      <c r="AH24">
        <f t="shared" si="5"/>
        <v>-1879.1676378293387</v>
      </c>
      <c r="AI24">
        <f t="shared" ref="AI24:AI69" si="39">SUM(AE24:AH24)</f>
        <v>-1882.8328116136945</v>
      </c>
      <c r="AJ24">
        <f t="shared" si="7"/>
        <v>95.68880508685973</v>
      </c>
      <c r="AK24">
        <f t="shared" si="27"/>
        <v>16.183479028398065</v>
      </c>
      <c r="AL24">
        <f t="shared" ref="AL24:AL69" si="40">SUM(AI24:AK24)</f>
        <v>-1770.9605274984367</v>
      </c>
      <c r="AN24">
        <f t="shared" si="9"/>
        <v>0</v>
      </c>
      <c r="AO24">
        <f t="shared" si="10"/>
        <v>0</v>
      </c>
      <c r="AP24">
        <f t="shared" si="11"/>
        <v>-0.33924706221669831</v>
      </c>
      <c r="AQ24">
        <f t="shared" si="12"/>
        <v>-173.93502683757683</v>
      </c>
      <c r="AR24">
        <f t="shared" si="13"/>
        <v>-174.27427389979354</v>
      </c>
      <c r="AS24">
        <f t="shared" si="14"/>
        <v>8.8569186408850538</v>
      </c>
      <c r="AT24">
        <f t="shared" si="15"/>
        <v>1.4979365344867752</v>
      </c>
      <c r="AU24">
        <f t="shared" si="16"/>
        <v>-163.91941872442169</v>
      </c>
      <c r="AW24">
        <v>21</v>
      </c>
      <c r="AX24">
        <f>IF(Z24&gt;0, (R24*SUMPRODUCT(K24:$K$98, X24:$X$98)-K24*$AZ$3)/Z24, 0)</f>
        <v>462.13276789242121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7"/>
        <v>0.12000000000000001</v>
      </c>
      <c r="I25" s="1">
        <f t="shared" si="31"/>
        <v>1.1200000000000001</v>
      </c>
      <c r="J25">
        <f t="shared" si="32"/>
        <v>0.89285714285714279</v>
      </c>
      <c r="K25">
        <f t="shared" si="33"/>
        <v>8.2642510427844637E-2</v>
      </c>
      <c r="L25" s="2">
        <v>22</v>
      </c>
      <c r="M25" s="8">
        <v>0.127310056</v>
      </c>
      <c r="Q25" s="5">
        <f t="shared" si="29"/>
        <v>12.5</v>
      </c>
      <c r="R25">
        <f t="shared" si="0"/>
        <v>50000</v>
      </c>
      <c r="S25">
        <f t="shared" si="1"/>
        <v>193.86444492700656</v>
      </c>
      <c r="U25">
        <f t="shared" si="20"/>
        <v>0.127310056</v>
      </c>
      <c r="V25">
        <f t="shared" si="21"/>
        <v>0.01</v>
      </c>
      <c r="W25">
        <f t="shared" si="34"/>
        <v>0.29321390274845782</v>
      </c>
      <c r="X25">
        <f t="shared" si="35"/>
        <v>3.7329078378884724E-2</v>
      </c>
      <c r="Y25">
        <f t="shared" si="36"/>
        <v>2.9321390274845783E-3</v>
      </c>
      <c r="Z25">
        <f t="shared" si="37"/>
        <v>0.25295268534208853</v>
      </c>
      <c r="AB25">
        <f t="shared" si="38"/>
        <v>135.50375246168403</v>
      </c>
      <c r="AC25">
        <f t="shared" si="30"/>
        <v>49.038531936639743</v>
      </c>
      <c r="AE25">
        <f t="shared" si="2"/>
        <v>0</v>
      </c>
      <c r="AF25">
        <f t="shared" si="3"/>
        <v>0</v>
      </c>
      <c r="AG25">
        <f t="shared" si="4"/>
        <v>-3.1619085667761069</v>
      </c>
      <c r="AH25">
        <f t="shared" si="5"/>
        <v>-1866.4539189442362</v>
      </c>
      <c r="AI25">
        <f t="shared" si="39"/>
        <v>-1869.6158275110124</v>
      </c>
      <c r="AJ25">
        <f t="shared" si="7"/>
        <v>86.465220525044288</v>
      </c>
      <c r="AK25">
        <f t="shared" si="27"/>
        <v>9.4852626723178837</v>
      </c>
      <c r="AL25">
        <f t="shared" si="40"/>
        <v>-1773.6653443136502</v>
      </c>
      <c r="AN25">
        <f t="shared" si="9"/>
        <v>0</v>
      </c>
      <c r="AO25">
        <f t="shared" si="10"/>
        <v>0</v>
      </c>
      <c r="AP25">
        <f t="shared" si="11"/>
        <v>-0.26130806170168569</v>
      </c>
      <c r="AQ25">
        <f t="shared" si="12"/>
        <v>-154.24843745944054</v>
      </c>
      <c r="AR25">
        <f t="shared" si="13"/>
        <v>-154.50974552114224</v>
      </c>
      <c r="AS25">
        <f t="shared" si="14"/>
        <v>7.1457028888868583</v>
      </c>
      <c r="AT25">
        <f t="shared" si="15"/>
        <v>0.78388591930787621</v>
      </c>
      <c r="AU25">
        <f t="shared" si="16"/>
        <v>-146.58015671294748</v>
      </c>
      <c r="AW25">
        <v>22</v>
      </c>
      <c r="AX25">
        <f>IF(Z25&gt;0, (R25*SUMPRODUCT(K25:$K$98, X25:$X$98)-K25*$AZ$3)/Z25, 0)</f>
        <v>193.86444492700656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7"/>
        <v>0.12000000000000001</v>
      </c>
      <c r="I26" s="1">
        <f t="shared" si="31"/>
        <v>1.1200000000000001</v>
      </c>
      <c r="J26">
        <f t="shared" si="32"/>
        <v>0.89285714285714279</v>
      </c>
      <c r="K26">
        <f t="shared" si="33"/>
        <v>7.3787955739146996E-2</v>
      </c>
      <c r="L26" s="2">
        <v>23</v>
      </c>
      <c r="M26" s="8">
        <v>0.144442719</v>
      </c>
      <c r="Q26" s="5">
        <f t="shared" si="29"/>
        <v>12.5</v>
      </c>
      <c r="R26">
        <f t="shared" si="0"/>
        <v>50000</v>
      </c>
      <c r="S26">
        <f t="shared" si="1"/>
        <v>-126.75848860629699</v>
      </c>
      <c r="U26">
        <f t="shared" si="20"/>
        <v>0.144442719</v>
      </c>
      <c r="V26">
        <f t="shared" si="21"/>
        <v>0.01</v>
      </c>
      <c r="W26">
        <f t="shared" si="34"/>
        <v>0.25295268534208853</v>
      </c>
      <c r="X26">
        <f t="shared" si="35"/>
        <v>3.6537173649162716E-2</v>
      </c>
      <c r="Y26">
        <f t="shared" si="36"/>
        <v>2.5295268534208854E-3</v>
      </c>
      <c r="Z26">
        <f t="shared" si="37"/>
        <v>0.21388598483950494</v>
      </c>
      <c r="AB26">
        <f t="shared" si="38"/>
        <v>49.038531936639743</v>
      </c>
      <c r="AC26">
        <f t="shared" si="30"/>
        <v>-27.111864172324999</v>
      </c>
      <c r="AE26">
        <f t="shared" si="2"/>
        <v>0</v>
      </c>
      <c r="AF26">
        <f t="shared" si="3"/>
        <v>0</v>
      </c>
      <c r="AG26">
        <f t="shared" si="4"/>
        <v>-2.673574810493812</v>
      </c>
      <c r="AH26">
        <f t="shared" si="5"/>
        <v>-1826.8586824581357</v>
      </c>
      <c r="AI26">
        <f t="shared" si="39"/>
        <v>-1829.5322572686296</v>
      </c>
      <c r="AJ26">
        <f t="shared" si="7"/>
        <v>76.150396108964742</v>
      </c>
      <c r="AK26">
        <f t="shared" si="27"/>
        <v>3.4326972355647825</v>
      </c>
      <c r="AL26">
        <f t="shared" si="40"/>
        <v>-1749.9491639241</v>
      </c>
      <c r="AN26">
        <f t="shared" si="9"/>
        <v>0</v>
      </c>
      <c r="AO26">
        <f t="shared" si="10"/>
        <v>0</v>
      </c>
      <c r="AP26">
        <f t="shared" si="11"/>
        <v>-0.19727761978201572</v>
      </c>
      <c r="AQ26">
        <f t="shared" si="12"/>
        <v>-134.80016760289732</v>
      </c>
      <c r="AR26">
        <f t="shared" si="13"/>
        <v>-134.99744522267935</v>
      </c>
      <c r="AS26">
        <f t="shared" si="14"/>
        <v>5.6189820576068019</v>
      </c>
      <c r="AT26">
        <f t="shared" si="15"/>
        <v>0.25329171168374642</v>
      </c>
      <c r="AU26">
        <f t="shared" si="16"/>
        <v>-129.12517145338879</v>
      </c>
      <c r="AW26">
        <v>23</v>
      </c>
      <c r="AX26">
        <f>IF(Z26&gt;0, (R26*SUMPRODUCT(K26:$K$98, X26:$X$98)-K26*$AZ$3)/Z26, 0)</f>
        <v>-126.75848860629699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7"/>
        <v>0.12000000000000001</v>
      </c>
      <c r="I27" s="1">
        <f t="shared" si="31"/>
        <v>1.1200000000000001</v>
      </c>
      <c r="J27">
        <f t="shared" si="32"/>
        <v>0.89285714285714279</v>
      </c>
      <c r="K27">
        <f t="shared" si="33"/>
        <v>6.5882103338524095E-2</v>
      </c>
      <c r="L27" s="2">
        <v>24</v>
      </c>
      <c r="M27" s="8">
        <v>0.163598735</v>
      </c>
      <c r="Q27" s="5">
        <f t="shared" si="29"/>
        <v>12.5</v>
      </c>
      <c r="R27">
        <f t="shared" si="0"/>
        <v>50000</v>
      </c>
      <c r="S27">
        <f t="shared" si="1"/>
        <v>-521.52018069782594</v>
      </c>
      <c r="U27">
        <f t="shared" si="20"/>
        <v>0.163598735</v>
      </c>
      <c r="V27">
        <f t="shared" si="21"/>
        <v>0.01</v>
      </c>
      <c r="W27">
        <f t="shared" si="34"/>
        <v>0.21388598483950494</v>
      </c>
      <c r="X27">
        <f t="shared" si="35"/>
        <v>3.4991476553972188E-2</v>
      </c>
      <c r="Y27">
        <f t="shared" si="36"/>
        <v>2.1388598483950494E-3</v>
      </c>
      <c r="Z27">
        <f t="shared" si="37"/>
        <v>0.1767556484371377</v>
      </c>
      <c r="AB27">
        <f t="shared" si="38"/>
        <v>-27.111864172324999</v>
      </c>
      <c r="AC27">
        <f t="shared" si="30"/>
        <v>-92.181637712297444</v>
      </c>
      <c r="AE27">
        <f t="shared" si="2"/>
        <v>0</v>
      </c>
      <c r="AF27">
        <f t="shared" si="3"/>
        <v>0</v>
      </c>
      <c r="AG27">
        <f t="shared" si="4"/>
        <v>-2.2094456054642211</v>
      </c>
      <c r="AH27">
        <f t="shared" si="5"/>
        <v>-1749.5738276986094</v>
      </c>
      <c r="AI27">
        <f t="shared" si="39"/>
        <v>-1751.7832733040736</v>
      </c>
      <c r="AJ27">
        <f t="shared" si="7"/>
        <v>65.069773539972445</v>
      </c>
      <c r="AK27">
        <f t="shared" si="27"/>
        <v>-1.8978304920627502</v>
      </c>
      <c r="AL27">
        <f t="shared" si="40"/>
        <v>-1688.6113302561639</v>
      </c>
      <c r="AN27">
        <f t="shared" si="9"/>
        <v>0</v>
      </c>
      <c r="AO27">
        <f t="shared" si="10"/>
        <v>0</v>
      </c>
      <c r="AP27">
        <f t="shared" si="11"/>
        <v>-0.14556292370004176</v>
      </c>
      <c r="AQ27">
        <f t="shared" si="12"/>
        <v>-115.26560371481693</v>
      </c>
      <c r="AR27">
        <f t="shared" si="13"/>
        <v>-115.41116663851697</v>
      </c>
      <c r="AS27">
        <f t="shared" si="14"/>
        <v>4.2869335445748256</v>
      </c>
      <c r="AT27">
        <f t="shared" si="15"/>
        <v>-0.12503306459708013</v>
      </c>
      <c r="AU27">
        <f t="shared" si="16"/>
        <v>-111.24926615853923</v>
      </c>
      <c r="AW27">
        <v>24</v>
      </c>
      <c r="AX27">
        <f>IF(Z27&gt;0, (R27*SUMPRODUCT(K27:$K$98, X27:$X$98)-K27*$AZ$3)/Z27, 0)</f>
        <v>-521.52018069782594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7"/>
        <v>0.12000000000000001</v>
      </c>
      <c r="I28" s="1">
        <f t="shared" si="31"/>
        <v>1.1200000000000001</v>
      </c>
      <c r="J28">
        <f t="shared" si="32"/>
        <v>0.89285714285714279</v>
      </c>
      <c r="K28">
        <f t="shared" si="33"/>
        <v>5.8823306552253651E-2</v>
      </c>
      <c r="L28" s="2">
        <v>25</v>
      </c>
      <c r="M28" s="8">
        <v>0.184919743</v>
      </c>
      <c r="Q28" s="5">
        <f t="shared" si="29"/>
        <v>12.5</v>
      </c>
      <c r="R28">
        <f t="shared" si="0"/>
        <v>50000</v>
      </c>
      <c r="S28">
        <f t="shared" si="1"/>
        <v>-1020.2770751825367</v>
      </c>
      <c r="U28">
        <f t="shared" si="20"/>
        <v>0.184919743</v>
      </c>
      <c r="V28">
        <f t="shared" si="21"/>
        <v>0.01</v>
      </c>
      <c r="W28">
        <f t="shared" si="34"/>
        <v>0.1767556484371377</v>
      </c>
      <c r="X28">
        <f t="shared" si="35"/>
        <v>3.2685609082793853E-2</v>
      </c>
      <c r="Y28">
        <f t="shared" si="36"/>
        <v>1.767556484371377E-3</v>
      </c>
      <c r="Z28">
        <f t="shared" si="37"/>
        <v>0.14230248286997246</v>
      </c>
      <c r="AB28">
        <f t="shared" si="38"/>
        <v>-92.181637712297444</v>
      </c>
      <c r="AC28">
        <f t="shared" si="30"/>
        <v>-145.18796101378854</v>
      </c>
      <c r="AE28">
        <f t="shared" si="2"/>
        <v>0</v>
      </c>
      <c r="AF28">
        <f t="shared" si="3"/>
        <v>0</v>
      </c>
      <c r="AG28">
        <f t="shared" si="4"/>
        <v>-1.7787810358746559</v>
      </c>
      <c r="AH28">
        <f t="shared" si="5"/>
        <v>-1634.2804541396927</v>
      </c>
      <c r="AI28">
        <f t="shared" si="39"/>
        <v>-1636.0592351755672</v>
      </c>
      <c r="AJ28">
        <f t="shared" si="7"/>
        <v>53.006323301491094</v>
      </c>
      <c r="AK28">
        <f t="shared" si="27"/>
        <v>-6.4527146398608215</v>
      </c>
      <c r="AL28">
        <f t="shared" si="40"/>
        <v>-1589.5056265139369</v>
      </c>
      <c r="AN28">
        <f t="shared" si="9"/>
        <v>0</v>
      </c>
      <c r="AO28">
        <f t="shared" si="10"/>
        <v>0</v>
      </c>
      <c r="AP28">
        <f t="shared" si="11"/>
        <v>-0.10463378216259019</v>
      </c>
      <c r="AQ28">
        <f t="shared" si="12"/>
        <v>-96.133780146215457</v>
      </c>
      <c r="AR28">
        <f t="shared" si="13"/>
        <v>-96.238413928378037</v>
      </c>
      <c r="AS28">
        <f t="shared" si="14"/>
        <v>3.1180072047714766</v>
      </c>
      <c r="AT28">
        <f t="shared" si="15"/>
        <v>-0.3795700113547481</v>
      </c>
      <c r="AU28">
        <f t="shared" si="16"/>
        <v>-93.499976734961308</v>
      </c>
      <c r="AW28">
        <v>25</v>
      </c>
      <c r="AX28">
        <f>IF(Z28&gt;0, (R28*SUMPRODUCT(K28:$K$98, X28:$X$98)-K28*$AZ$3)/Z28, 0)</f>
        <v>-1020.2770751825367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7"/>
        <v>0.12000000000000001</v>
      </c>
      <c r="I29" s="1">
        <f t="shared" si="31"/>
        <v>1.1200000000000001</v>
      </c>
      <c r="J29">
        <f t="shared" si="32"/>
        <v>0.89285714285714279</v>
      </c>
      <c r="K29">
        <f t="shared" si="33"/>
        <v>5.2520809421655039E-2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50000</v>
      </c>
      <c r="S29">
        <f t="shared" si="1"/>
        <v>-1669.4583122697172</v>
      </c>
      <c r="U29">
        <f t="shared" si="20"/>
        <v>0.20818995500000001</v>
      </c>
      <c r="V29">
        <f t="shared" si="21"/>
        <v>0.01</v>
      </c>
      <c r="W29">
        <f t="shared" si="34"/>
        <v>0.14230248286997246</v>
      </c>
      <c r="X29">
        <f t="shared" si="35"/>
        <v>2.9625947505087839E-2</v>
      </c>
      <c r="Y29">
        <f t="shared" si="36"/>
        <v>1.4230248286997247E-3</v>
      </c>
      <c r="Z29">
        <f t="shared" si="37"/>
        <v>0.11125351053618489</v>
      </c>
      <c r="AB29">
        <f t="shared" si="38"/>
        <v>-145.18796101378854</v>
      </c>
      <c r="AC29">
        <f t="shared" si="30"/>
        <v>-185.73309793382043</v>
      </c>
      <c r="AE29">
        <f t="shared" si="2"/>
        <v>0</v>
      </c>
      <c r="AF29">
        <f t="shared" si="3"/>
        <v>0</v>
      </c>
      <c r="AG29">
        <f t="shared" si="4"/>
        <v>-1.3906688817023112</v>
      </c>
      <c r="AH29">
        <f t="shared" si="5"/>
        <v>-1481.2973752543919</v>
      </c>
      <c r="AI29">
        <f t="shared" si="39"/>
        <v>-1482.6880441360943</v>
      </c>
      <c r="AJ29">
        <f t="shared" si="7"/>
        <v>40.545136920031894</v>
      </c>
      <c r="AK29">
        <f t="shared" si="27"/>
        <v>-10.163157270965199</v>
      </c>
      <c r="AL29">
        <f t="shared" si="40"/>
        <v>-1452.3060644870277</v>
      </c>
      <c r="AN29">
        <f t="shared" si="9"/>
        <v>0</v>
      </c>
      <c r="AO29">
        <f t="shared" si="10"/>
        <v>0</v>
      </c>
      <c r="AP29">
        <f t="shared" si="11"/>
        <v>-7.3039055304513226E-2</v>
      </c>
      <c r="AQ29">
        <f t="shared" si="12"/>
        <v>-77.798937142533745</v>
      </c>
      <c r="AR29">
        <f t="shared" si="13"/>
        <v>-77.871976197838265</v>
      </c>
      <c r="AS29">
        <f t="shared" si="14"/>
        <v>2.1294634091519047</v>
      </c>
      <c r="AT29">
        <f t="shared" si="15"/>
        <v>-0.5337772461506709</v>
      </c>
      <c r="AU29">
        <f t="shared" si="16"/>
        <v>-76.276290034837032</v>
      </c>
      <c r="AW29">
        <v>26</v>
      </c>
      <c r="AX29">
        <f>IF(Z29&gt;0, (R29*SUMPRODUCT(K29:$K$98, X29:$X$98)-K29*$AZ$3)/Z29, 0)</f>
        <v>-1669.4583122697172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7"/>
        <v>0.12000000000000001</v>
      </c>
      <c r="I30" s="1">
        <f t="shared" si="31"/>
        <v>1.1200000000000001</v>
      </c>
      <c r="J30">
        <f t="shared" si="32"/>
        <v>0.89285714285714279</v>
      </c>
      <c r="K30">
        <f t="shared" si="33"/>
        <v>4.6893579840763422E-2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50000</v>
      </c>
      <c r="S30">
        <f t="shared" si="1"/>
        <v>-2542.3864980997673</v>
      </c>
      <c r="U30">
        <f t="shared" si="20"/>
        <v>0.23376965099999999</v>
      </c>
      <c r="V30">
        <f t="shared" si="21"/>
        <v>0.01</v>
      </c>
      <c r="W30">
        <f t="shared" si="34"/>
        <v>0.11125351053618489</v>
      </c>
      <c r="X30">
        <f t="shared" si="35"/>
        <v>2.6007694330568765E-2</v>
      </c>
      <c r="Y30">
        <f t="shared" si="36"/>
        <v>1.1125351053618488E-3</v>
      </c>
      <c r="Z30">
        <f t="shared" si="37"/>
        <v>8.4133281100254281E-2</v>
      </c>
      <c r="AB30">
        <f t="shared" si="38"/>
        <v>-185.73309793382043</v>
      </c>
      <c r="AC30">
        <f t="shared" si="30"/>
        <v>-213.89931791011881</v>
      </c>
      <c r="AE30">
        <f t="shared" si="2"/>
        <v>0</v>
      </c>
      <c r="AF30">
        <f t="shared" si="3"/>
        <v>0</v>
      </c>
      <c r="AG30">
        <f t="shared" si="4"/>
        <v>-1.0516660137531786</v>
      </c>
      <c r="AH30">
        <f t="shared" si="5"/>
        <v>-1300.3847165284383</v>
      </c>
      <c r="AI30">
        <f t="shared" si="39"/>
        <v>-1301.4363825421915</v>
      </c>
      <c r="AJ30">
        <f t="shared" si="7"/>
        <v>28.166219976298379</v>
      </c>
      <c r="AK30">
        <f t="shared" si="27"/>
        <v>-13.001316855367431</v>
      </c>
      <c r="AL30">
        <f t="shared" si="40"/>
        <v>-1286.2714794212604</v>
      </c>
      <c r="AN30">
        <f t="shared" si="9"/>
        <v>0</v>
      </c>
      <c r="AO30">
        <f t="shared" si="10"/>
        <v>0</v>
      </c>
      <c r="AP30">
        <f t="shared" si="11"/>
        <v>-4.9316384181752083E-2</v>
      </c>
      <c r="AQ30">
        <f t="shared" si="12"/>
        <v>-60.97969452823483</v>
      </c>
      <c r="AR30">
        <f t="shared" si="13"/>
        <v>-61.029010912416581</v>
      </c>
      <c r="AS30">
        <f t="shared" si="14"/>
        <v>1.3208148852710537</v>
      </c>
      <c r="AT30">
        <f t="shared" si="15"/>
        <v>-0.60967828999223583</v>
      </c>
      <c r="AU30">
        <f t="shared" si="16"/>
        <v>-60.317874317137758</v>
      </c>
      <c r="AW30">
        <v>27</v>
      </c>
      <c r="AX30">
        <f>IF(Z30&gt;0, (R30*SUMPRODUCT(K30:$K$98, X30:$X$98)-K30*$AZ$3)/Z30, 0)</f>
        <v>-2542.3864980997673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7"/>
        <v>0.12000000000000001</v>
      </c>
      <c r="I31" s="1">
        <f t="shared" si="31"/>
        <v>1.1200000000000001</v>
      </c>
      <c r="J31">
        <f t="shared" si="32"/>
        <v>0.89285714285714279</v>
      </c>
      <c r="K31">
        <f t="shared" si="33"/>
        <v>4.1869267714967337E-2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50000</v>
      </c>
      <c r="S31">
        <f t="shared" si="1"/>
        <v>-3767.1904345945559</v>
      </c>
      <c r="U31">
        <f t="shared" si="20"/>
        <v>0.26254478799999997</v>
      </c>
      <c r="V31">
        <f t="shared" si="21"/>
        <v>0.01</v>
      </c>
      <c r="W31">
        <f t="shared" si="34"/>
        <v>8.4133281100254281E-2</v>
      </c>
      <c r="X31">
        <f t="shared" si="35"/>
        <v>2.2088754450210666E-2</v>
      </c>
      <c r="Y31">
        <f t="shared" si="36"/>
        <v>8.4133281100254287E-4</v>
      </c>
      <c r="Z31">
        <f t="shared" si="37"/>
        <v>6.1203193839041076E-2</v>
      </c>
      <c r="AB31">
        <f t="shared" si="38"/>
        <v>-213.89931791011881</v>
      </c>
      <c r="AC31">
        <f t="shared" si="30"/>
        <v>-230.564086397072</v>
      </c>
      <c r="AE31">
        <f t="shared" si="2"/>
        <v>0</v>
      </c>
      <c r="AF31">
        <f t="shared" si="3"/>
        <v>0</v>
      </c>
      <c r="AG31">
        <f t="shared" si="4"/>
        <v>-0.76503992298801349</v>
      </c>
      <c r="AH31">
        <f t="shared" si="5"/>
        <v>-1104.4377225105334</v>
      </c>
      <c r="AI31">
        <f t="shared" si="39"/>
        <v>-1105.2027624335215</v>
      </c>
      <c r="AJ31">
        <f t="shared" si="7"/>
        <v>16.664768486953193</v>
      </c>
      <c r="AK31">
        <f t="shared" si="27"/>
        <v>-14.972952253708318</v>
      </c>
      <c r="AL31">
        <f t="shared" si="40"/>
        <v>-1103.5109462002767</v>
      </c>
      <c r="AN31">
        <f t="shared" si="9"/>
        <v>0</v>
      </c>
      <c r="AO31">
        <f t="shared" si="10"/>
        <v>0</v>
      </c>
      <c r="AP31">
        <f t="shared" si="11"/>
        <v>-3.2031661348223134E-2</v>
      </c>
      <c r="AQ31">
        <f t="shared" si="12"/>
        <v>-46.24199867830233</v>
      </c>
      <c r="AR31">
        <f t="shared" si="13"/>
        <v>-46.274030339650558</v>
      </c>
      <c r="AS31">
        <f t="shared" si="14"/>
        <v>0.69774165318819437</v>
      </c>
      <c r="AT31">
        <f t="shared" si="15"/>
        <v>-0.62690654639393706</v>
      </c>
      <c r="AU31">
        <f t="shared" si="16"/>
        <v>-46.203195232856302</v>
      </c>
      <c r="AW31">
        <v>28</v>
      </c>
      <c r="AX31">
        <f>IF(Z31&gt;0, (R31*SUMPRODUCT(K31:$K$98, X31:$X$98)-K31*$AZ$3)/Z31, 0)</f>
        <v>-3767.1904345945559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7"/>
        <v>0.12000000000000001</v>
      </c>
      <c r="I32" s="1">
        <f t="shared" si="31"/>
        <v>1.1200000000000001</v>
      </c>
      <c r="J32">
        <f t="shared" si="32"/>
        <v>0.89285714285714279</v>
      </c>
      <c r="K32">
        <f t="shared" si="33"/>
        <v>3.7383274745506546E-2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50000</v>
      </c>
      <c r="S32">
        <f t="shared" si="1"/>
        <v>-5576.4085835489632</v>
      </c>
      <c r="U32">
        <f t="shared" si="20"/>
        <v>0.29488324999999999</v>
      </c>
      <c r="V32">
        <f t="shared" si="21"/>
        <v>0.01</v>
      </c>
      <c r="W32">
        <f t="shared" si="34"/>
        <v>6.1203193839041076E-2</v>
      </c>
      <c r="X32">
        <f t="shared" si="35"/>
        <v>1.804779670963641E-2</v>
      </c>
      <c r="Y32">
        <f t="shared" si="36"/>
        <v>6.1203193839041081E-4</v>
      </c>
      <c r="Z32">
        <f t="shared" si="37"/>
        <v>4.2543365191014253E-2</v>
      </c>
      <c r="AB32">
        <f t="shared" si="38"/>
        <v>-230.564086397072</v>
      </c>
      <c r="AC32">
        <f t="shared" si="30"/>
        <v>-237.23918682423005</v>
      </c>
      <c r="AE32">
        <f t="shared" si="2"/>
        <v>0</v>
      </c>
      <c r="AF32">
        <f t="shared" si="3"/>
        <v>0</v>
      </c>
      <c r="AG32">
        <f t="shared" si="4"/>
        <v>-0.53179206488767816</v>
      </c>
      <c r="AH32">
        <f t="shared" si="5"/>
        <v>-902.38983548182046</v>
      </c>
      <c r="AI32">
        <f t="shared" si="39"/>
        <v>-902.92162754670812</v>
      </c>
      <c r="AJ32">
        <f t="shared" si="7"/>
        <v>6.6751004271580427</v>
      </c>
      <c r="AK32">
        <f t="shared" si="27"/>
        <v>-16.139486047795042</v>
      </c>
      <c r="AL32">
        <f t="shared" si="40"/>
        <v>-912.38601316734514</v>
      </c>
      <c r="AN32">
        <f t="shared" si="9"/>
        <v>0</v>
      </c>
      <c r="AO32">
        <f t="shared" si="10"/>
        <v>0</v>
      </c>
      <c r="AP32">
        <f t="shared" si="11"/>
        <v>-1.9880128869176318E-2</v>
      </c>
      <c r="AQ32">
        <f t="shared" si="12"/>
        <v>-33.734287147369344</v>
      </c>
      <c r="AR32">
        <f t="shared" si="13"/>
        <v>-33.754167276238519</v>
      </c>
      <c r="AS32">
        <f t="shared" si="14"/>
        <v>0.24953711322229721</v>
      </c>
      <c r="AT32">
        <f t="shared" si="15"/>
        <v>-0.60334684117599169</v>
      </c>
      <c r="AU32">
        <f t="shared" si="16"/>
        <v>-34.107977004192215</v>
      </c>
      <c r="AW32">
        <v>29</v>
      </c>
      <c r="AX32">
        <f>IF(Z32&gt;0, (R32*SUMPRODUCT(K32:$K$98, X32:$X$98)-K32*$AZ$3)/Z32, 0)</f>
        <v>-5576.4085835489632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7"/>
        <v>0.12000000000000001</v>
      </c>
      <c r="I33" s="1">
        <f t="shared" si="31"/>
        <v>1.1200000000000001</v>
      </c>
      <c r="J33">
        <f t="shared" si="32"/>
        <v>0.89285714285714279</v>
      </c>
      <c r="K33">
        <f t="shared" si="33"/>
        <v>3.337792387991656E-2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50000</v>
      </c>
      <c r="S33">
        <f t="shared" si="1"/>
        <v>-8409.6056403178936</v>
      </c>
      <c r="U33">
        <f t="shared" si="20"/>
        <v>0.33135349400000003</v>
      </c>
      <c r="V33">
        <f t="shared" si="21"/>
        <v>0.01</v>
      </c>
      <c r="W33">
        <f t="shared" si="34"/>
        <v>4.2543365191014253E-2</v>
      </c>
      <c r="X33">
        <f t="shared" si="35"/>
        <v>1.4096892702560551E-2</v>
      </c>
      <c r="Y33">
        <f t="shared" si="36"/>
        <v>4.2543365191014253E-4</v>
      </c>
      <c r="Z33">
        <f t="shared" si="37"/>
        <v>2.8021038836543558E-2</v>
      </c>
      <c r="AB33">
        <f t="shared" si="38"/>
        <v>-237.23918682423005</v>
      </c>
      <c r="AC33">
        <f t="shared" si="30"/>
        <v>-235.64588624736345</v>
      </c>
      <c r="AE33">
        <f t="shared" si="2"/>
        <v>0</v>
      </c>
      <c r="AF33">
        <f t="shared" si="3"/>
        <v>0</v>
      </c>
      <c r="AG33">
        <f t="shared" si="4"/>
        <v>-0.35026298545679446</v>
      </c>
      <c r="AH33">
        <f t="shared" si="5"/>
        <v>-704.84463512802756</v>
      </c>
      <c r="AI33">
        <f t="shared" si="39"/>
        <v>-705.19489811348433</v>
      </c>
      <c r="AJ33">
        <f t="shared" si="7"/>
        <v>-1.5933005768665964</v>
      </c>
      <c r="AK33">
        <f t="shared" si="27"/>
        <v>-16.606743077696105</v>
      </c>
      <c r="AL33">
        <f t="shared" si="40"/>
        <v>-723.39494176804703</v>
      </c>
      <c r="AN33">
        <f t="shared" si="9"/>
        <v>0</v>
      </c>
      <c r="AO33">
        <f t="shared" si="10"/>
        <v>0</v>
      </c>
      <c r="AP33">
        <f t="shared" si="11"/>
        <v>-1.1691051266529206E-2</v>
      </c>
      <c r="AQ33">
        <f t="shared" si="12"/>
        <v>-23.526250578470865</v>
      </c>
      <c r="AR33">
        <f t="shared" si="13"/>
        <v>-23.537941629737393</v>
      </c>
      <c r="AS33">
        <f t="shared" si="14"/>
        <v>-5.31810653724804E-2</v>
      </c>
      <c r="AT33">
        <f t="shared" si="15"/>
        <v>-0.55429860634067185</v>
      </c>
      <c r="AU33">
        <f t="shared" si="16"/>
        <v>-24.145421301450547</v>
      </c>
      <c r="AW33">
        <v>30</v>
      </c>
      <c r="AX33">
        <f>IF(Z33&gt;0, (R33*SUMPRODUCT(K33:$K$98, X33:$X$98)-K33*$AZ$3)/Z33, 0)</f>
        <v>-8409.6056403178936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7"/>
        <v>0.12000000000000001</v>
      </c>
      <c r="I34" s="1">
        <f t="shared" si="31"/>
        <v>1.1200000000000001</v>
      </c>
      <c r="J34">
        <f t="shared" si="32"/>
        <v>0.89285714285714279</v>
      </c>
      <c r="K34">
        <f t="shared" si="33"/>
        <v>2.9801717749925499E-2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50000</v>
      </c>
      <c r="S34">
        <f t="shared" si="1"/>
        <v>-13118.344302119245</v>
      </c>
      <c r="U34">
        <f t="shared" si="20"/>
        <v>0.37075063600000002</v>
      </c>
      <c r="V34">
        <f t="shared" si="21"/>
        <v>0.01</v>
      </c>
      <c r="W34">
        <f t="shared" si="34"/>
        <v>2.8021038836543558E-2</v>
      </c>
      <c r="X34">
        <f t="shared" si="35"/>
        <v>1.0388817970029225E-2</v>
      </c>
      <c r="Y34">
        <f t="shared" si="36"/>
        <v>2.802103883654356E-4</v>
      </c>
      <c r="Z34">
        <f t="shared" si="37"/>
        <v>1.7352010478148897E-2</v>
      </c>
      <c r="AB34">
        <f t="shared" si="38"/>
        <v>-235.64588624736345</v>
      </c>
      <c r="AC34">
        <f t="shared" si="30"/>
        <v>-227.62964778633801</v>
      </c>
      <c r="AE34">
        <f t="shared" si="2"/>
        <v>0</v>
      </c>
      <c r="AF34">
        <f t="shared" si="3"/>
        <v>0</v>
      </c>
      <c r="AG34">
        <f t="shared" si="4"/>
        <v>-0.2169001309768612</v>
      </c>
      <c r="AH34">
        <f t="shared" si="5"/>
        <v>-519.44089850146122</v>
      </c>
      <c r="AI34">
        <f t="shared" si="39"/>
        <v>-519.65779863243813</v>
      </c>
      <c r="AJ34">
        <f t="shared" si="7"/>
        <v>-8.0162384610254378</v>
      </c>
      <c r="AK34">
        <f t="shared" si="27"/>
        <v>-16.495212037315444</v>
      </c>
      <c r="AL34">
        <f t="shared" si="40"/>
        <v>-544.16924913077901</v>
      </c>
      <c r="AN34">
        <f t="shared" si="9"/>
        <v>0</v>
      </c>
      <c r="AO34">
        <f t="shared" si="10"/>
        <v>0</v>
      </c>
      <c r="AP34">
        <f t="shared" si="11"/>
        <v>-6.4639964832942896E-3</v>
      </c>
      <c r="AQ34">
        <f t="shared" si="12"/>
        <v>-15.480231044908246</v>
      </c>
      <c r="AR34">
        <f t="shared" si="13"/>
        <v>-15.486695041391542</v>
      </c>
      <c r="AS34">
        <f t="shared" si="14"/>
        <v>-0.23889767603157724</v>
      </c>
      <c r="AT34">
        <f t="shared" si="15"/>
        <v>-0.49158565336124838</v>
      </c>
      <c r="AU34">
        <f t="shared" si="16"/>
        <v>-16.217178370784367</v>
      </c>
      <c r="AW34">
        <v>31</v>
      </c>
      <c r="AX34">
        <f>IF(Z34&gt;0, (R34*SUMPRODUCT(K34:$K$98, X34:$X$98)-K34*$AZ$3)/Z34, 0)</f>
        <v>-13118.344302119245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7"/>
        <v>0.12000000000000001</v>
      </c>
      <c r="I35" s="1">
        <f t="shared" si="31"/>
        <v>1.1200000000000001</v>
      </c>
      <c r="J35">
        <f t="shared" si="32"/>
        <v>0.89285714285714279</v>
      </c>
      <c r="K35">
        <f t="shared" si="33"/>
        <v>2.660867656243348E-2</v>
      </c>
      <c r="L35" s="2">
        <v>32</v>
      </c>
      <c r="M35" s="8">
        <v>0.411916369</v>
      </c>
      <c r="Q35" s="5">
        <f t="shared" si="29"/>
        <v>12.5</v>
      </c>
      <c r="R35">
        <f t="shared" ref="R35:R69" si="41">$C$6</f>
        <v>50000</v>
      </c>
      <c r="S35">
        <f t="shared" ref="S35:S69" si="42">AX35</f>
        <v>-21428.451968833077</v>
      </c>
      <c r="U35">
        <f t="shared" si="20"/>
        <v>0.411916369</v>
      </c>
      <c r="V35">
        <f t="shared" si="21"/>
        <v>0.01</v>
      </c>
      <c r="W35">
        <f t="shared" si="34"/>
        <v>1.7352010478148897E-2</v>
      </c>
      <c r="X35">
        <f t="shared" si="35"/>
        <v>7.1475771510090477E-3</v>
      </c>
      <c r="Y35">
        <f t="shared" si="36"/>
        <v>1.7352010478148897E-4</v>
      </c>
      <c r="Z35">
        <f t="shared" si="37"/>
        <v>1.003091322235836E-2</v>
      </c>
      <c r="AB35">
        <f t="shared" si="38"/>
        <v>-227.62964778633801</v>
      </c>
      <c r="AC35">
        <f t="shared" si="30"/>
        <v>-214.94694218883873</v>
      </c>
      <c r="AE35">
        <f t="shared" ref="AE35:AE69" si="43">$Z35*O35</f>
        <v>0</v>
      </c>
      <c r="AF35">
        <f t="shared" ref="AF35:AF69" si="44">-$Z35*P35</f>
        <v>0</v>
      </c>
      <c r="AG35">
        <f t="shared" ref="AG35:AG69" si="45">-$Z35*Q35</f>
        <v>-0.1253864152794795</v>
      </c>
      <c r="AH35">
        <f t="shared" ref="AH35:AH69" si="46">-X35*R35</f>
        <v>-357.37885755045238</v>
      </c>
      <c r="AI35">
        <f t="shared" si="39"/>
        <v>-357.50424396573186</v>
      </c>
      <c r="AJ35">
        <f t="shared" ref="AJ35:AJ69" si="47">AB35-AC35</f>
        <v>-12.682705597499279</v>
      </c>
      <c r="AK35">
        <f t="shared" si="27"/>
        <v>-15.934075345043663</v>
      </c>
      <c r="AL35">
        <f t="shared" si="40"/>
        <v>-386.12102490827476</v>
      </c>
      <c r="AN35">
        <f t="shared" ref="AN35:AN69" si="48">AE35*$K35</f>
        <v>0</v>
      </c>
      <c r="AO35">
        <f t="shared" ref="AO35:AO69" si="49">AF35*$K35</f>
        <v>0</v>
      </c>
      <c r="AP35">
        <f t="shared" ref="AP35:AP69" si="50">AG35*$K35</f>
        <v>-3.3363665694946371E-3</v>
      </c>
      <c r="AQ35">
        <f t="shared" ref="AQ35:AQ69" si="51">AH35*$K35</f>
        <v>-9.5093784308119762</v>
      </c>
      <c r="AR35">
        <f t="shared" ref="AR35:AR69" si="52">AI35*$K35</f>
        <v>-9.5127147973814701</v>
      </c>
      <c r="AS35">
        <f t="shared" ref="AS35:AS69" si="53">AJ35*$K35</f>
        <v>-0.33747001118042297</v>
      </c>
      <c r="AT35">
        <f t="shared" ref="AT35:AT69" si="54">AK35*$K35</f>
        <v>-0.4239846571777125</v>
      </c>
      <c r="AU35">
        <f t="shared" ref="AU35:AU69" si="55">AL35*$K35</f>
        <v>-10.274169465739604</v>
      </c>
      <c r="AW35">
        <v>32</v>
      </c>
      <c r="AX35">
        <f>IF(Z35&gt;0, (R35*SUMPRODUCT(K35:$K$98, X35:$X$98)-K35*$AZ$3)/Z35, 0)</f>
        <v>-21428.451968833077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56">G36+$C$9</f>
        <v>0.12000000000000001</v>
      </c>
      <c r="I36" s="1">
        <f t="shared" si="31"/>
        <v>1.1200000000000001</v>
      </c>
      <c r="J36">
        <f t="shared" si="32"/>
        <v>0.89285714285714279</v>
      </c>
      <c r="K36">
        <f t="shared" si="33"/>
        <v>2.3757746930744176E-2</v>
      </c>
      <c r="L36" s="2">
        <v>33</v>
      </c>
      <c r="M36" s="8">
        <v>0.41929138799999999</v>
      </c>
      <c r="Q36" s="5">
        <f t="shared" si="29"/>
        <v>12.5</v>
      </c>
      <c r="R36">
        <f t="shared" si="41"/>
        <v>50000</v>
      </c>
      <c r="S36">
        <f t="shared" si="42"/>
        <v>-34815.771491739222</v>
      </c>
      <c r="U36">
        <f t="shared" ref="U36:U69" si="57">M36</f>
        <v>0.41929138799999999</v>
      </c>
      <c r="V36">
        <f t="shared" ref="V36:V69" si="58">$C$10</f>
        <v>0.01</v>
      </c>
      <c r="W36">
        <f t="shared" si="34"/>
        <v>1.003091322235836E-2</v>
      </c>
      <c r="X36">
        <f t="shared" si="35"/>
        <v>4.2058755279101891E-3</v>
      </c>
      <c r="Y36">
        <f t="shared" si="36"/>
        <v>1.003091322235836E-4</v>
      </c>
      <c r="Z36">
        <f t="shared" si="37"/>
        <v>5.7247285622245873E-3</v>
      </c>
      <c r="AB36">
        <f t="shared" si="38"/>
        <v>-214.94694218883873</v>
      </c>
      <c r="AC36">
        <f t="shared" si="30"/>
        <v>-199.31084147464406</v>
      </c>
      <c r="AE36">
        <f t="shared" si="43"/>
        <v>0</v>
      </c>
      <c r="AF36">
        <f t="shared" si="44"/>
        <v>0</v>
      </c>
      <c r="AG36">
        <f t="shared" si="45"/>
        <v>-7.1559107027807337E-2</v>
      </c>
      <c r="AH36">
        <f t="shared" si="46"/>
        <v>-210.29377639550944</v>
      </c>
      <c r="AI36">
        <f t="shared" si="39"/>
        <v>-210.36533550253725</v>
      </c>
      <c r="AJ36">
        <f t="shared" si="47"/>
        <v>-15.636100714194669</v>
      </c>
      <c r="AK36">
        <f t="shared" ref="AK36:AK69" si="59">G36*SUM(AB36:AB36, AE36:AF36)</f>
        <v>-15.046285953218712</v>
      </c>
      <c r="AL36">
        <f t="shared" si="40"/>
        <v>-241.04772216995062</v>
      </c>
      <c r="AN36">
        <f t="shared" si="48"/>
        <v>0</v>
      </c>
      <c r="AO36">
        <f t="shared" si="49"/>
        <v>0</v>
      </c>
      <c r="AP36">
        <f t="shared" si="50"/>
        <v>-1.7000831553566837E-3</v>
      </c>
      <c r="AQ36">
        <f t="shared" si="51"/>
        <v>-4.9961063207150165</v>
      </c>
      <c r="AR36">
        <f t="shared" si="52"/>
        <v>-4.9978064038703733</v>
      </c>
      <c r="AS36">
        <f t="shared" si="53"/>
        <v>-0.37147852375146523</v>
      </c>
      <c r="AT36">
        <f t="shared" si="54"/>
        <v>-0.35746585392418107</v>
      </c>
      <c r="AU36">
        <f t="shared" si="55"/>
        <v>-5.726750781546019</v>
      </c>
      <c r="AW36">
        <v>33</v>
      </c>
      <c r="AX36">
        <f>IF(Z36&gt;0, (R36*SUMPRODUCT(K36:$K$98, X36:$X$98)-K36*$AZ$3)/Z36, 0)</f>
        <v>-34815.771491739222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56"/>
        <v>0.12000000000000001</v>
      </c>
      <c r="I37" s="1">
        <f t="shared" si="31"/>
        <v>1.1200000000000001</v>
      </c>
      <c r="J37">
        <f t="shared" si="32"/>
        <v>0.89285714285714279</v>
      </c>
      <c r="K37">
        <f t="shared" si="33"/>
        <v>2.1212274045307299E-2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41"/>
        <v>50000</v>
      </c>
      <c r="S37">
        <f t="shared" si="42"/>
        <v>-56449.790755217044</v>
      </c>
      <c r="U37">
        <f t="shared" si="57"/>
        <v>0.42725776900000001</v>
      </c>
      <c r="V37">
        <f t="shared" si="58"/>
        <v>0.01</v>
      </c>
      <c r="W37">
        <f t="shared" si="34"/>
        <v>5.7247285622245873E-3</v>
      </c>
      <c r="X37">
        <f t="shared" si="35"/>
        <v>2.4459347536266549E-3</v>
      </c>
      <c r="Y37">
        <f t="shared" si="36"/>
        <v>5.7247285622245876E-5</v>
      </c>
      <c r="Z37">
        <f t="shared" si="37"/>
        <v>3.2215465229756867E-3</v>
      </c>
      <c r="AB37">
        <f t="shared" si="38"/>
        <v>-199.31084147464406</v>
      </c>
      <c r="AC37">
        <f t="shared" si="30"/>
        <v>-181.85562713017453</v>
      </c>
      <c r="AE37">
        <f t="shared" si="43"/>
        <v>0</v>
      </c>
      <c r="AF37">
        <f t="shared" si="44"/>
        <v>0</v>
      </c>
      <c r="AG37">
        <f t="shared" si="45"/>
        <v>-4.0269331537196085E-2</v>
      </c>
      <c r="AH37">
        <f t="shared" si="46"/>
        <v>-122.29673768133274</v>
      </c>
      <c r="AI37">
        <f t="shared" si="39"/>
        <v>-122.33700701286993</v>
      </c>
      <c r="AJ37">
        <f t="shared" si="47"/>
        <v>-17.455214344469539</v>
      </c>
      <c r="AK37">
        <f t="shared" si="59"/>
        <v>-13.951758903225086</v>
      </c>
      <c r="AL37">
        <f t="shared" si="40"/>
        <v>-153.74398026056457</v>
      </c>
      <c r="AN37">
        <f t="shared" si="48"/>
        <v>0</v>
      </c>
      <c r="AO37">
        <f t="shared" si="49"/>
        <v>0</v>
      </c>
      <c r="AP37">
        <f t="shared" si="50"/>
        <v>-8.542040961883392E-4</v>
      </c>
      <c r="AQ37">
        <f t="shared" si="51"/>
        <v>-2.5941919145434897</v>
      </c>
      <c r="AR37">
        <f t="shared" si="52"/>
        <v>-2.595046118639678</v>
      </c>
      <c r="AS37">
        <f t="shared" si="53"/>
        <v>-0.37026479019446684</v>
      </c>
      <c r="AT37">
        <f t="shared" si="54"/>
        <v>-0.29594853326926651</v>
      </c>
      <c r="AU37">
        <f t="shared" si="55"/>
        <v>-3.2612594421034116</v>
      </c>
      <c r="AW37">
        <v>34</v>
      </c>
      <c r="AX37">
        <f>IF(Z37&gt;0, (R37*SUMPRODUCT(K37:$K$98, X37:$X$98)-K37*$AZ$3)/Z37, 0)</f>
        <v>-56449.790755217044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56"/>
        <v>0.12000000000000001</v>
      </c>
      <c r="I38" s="1">
        <f t="shared" si="31"/>
        <v>1.1200000000000001</v>
      </c>
      <c r="J38">
        <f t="shared" si="32"/>
        <v>0.89285714285714279</v>
      </c>
      <c r="K38">
        <f t="shared" si="33"/>
        <v>1.8939530397595803E-2</v>
      </c>
      <c r="L38" s="2">
        <v>35</v>
      </c>
      <c r="M38" s="8">
        <v>0.43603590599999997</v>
      </c>
      <c r="Q38" s="5">
        <f t="shared" si="60"/>
        <v>12.5</v>
      </c>
      <c r="R38">
        <f t="shared" si="41"/>
        <v>50000</v>
      </c>
      <c r="S38">
        <f t="shared" si="42"/>
        <v>-92122.63428984952</v>
      </c>
      <c r="U38">
        <f t="shared" si="57"/>
        <v>0.43603590599999997</v>
      </c>
      <c r="V38">
        <f t="shared" si="58"/>
        <v>0.01</v>
      </c>
      <c r="W38">
        <f t="shared" si="34"/>
        <v>3.2215465229756867E-3</v>
      </c>
      <c r="X38">
        <f t="shared" si="35"/>
        <v>1.4047099568668532E-3</v>
      </c>
      <c r="Y38">
        <f t="shared" si="36"/>
        <v>3.2215465229756868E-5</v>
      </c>
      <c r="Z38">
        <f t="shared" si="37"/>
        <v>1.7846211008790767E-3</v>
      </c>
      <c r="AB38">
        <f t="shared" si="38"/>
        <v>-181.85562713017453</v>
      </c>
      <c r="AC38">
        <f t="shared" si="30"/>
        <v>-164.40399702223183</v>
      </c>
      <c r="AE38">
        <f t="shared" si="43"/>
        <v>0</v>
      </c>
      <c r="AF38">
        <f t="shared" si="44"/>
        <v>0</v>
      </c>
      <c r="AG38">
        <f t="shared" si="45"/>
        <v>-2.2307763760988458E-2</v>
      </c>
      <c r="AH38">
        <f t="shared" si="46"/>
        <v>-70.235497843342657</v>
      </c>
      <c r="AI38">
        <f t="shared" si="39"/>
        <v>-70.257805607103649</v>
      </c>
      <c r="AJ38">
        <f t="shared" si="47"/>
        <v>-17.451630107942691</v>
      </c>
      <c r="AK38">
        <f t="shared" si="59"/>
        <v>-12.729893899112218</v>
      </c>
      <c r="AL38">
        <f t="shared" si="40"/>
        <v>-100.43932961415855</v>
      </c>
      <c r="AN38">
        <f t="shared" si="48"/>
        <v>0</v>
      </c>
      <c r="AO38">
        <f t="shared" si="49"/>
        <v>0</v>
      </c>
      <c r="AP38">
        <f t="shared" si="50"/>
        <v>-4.2249856985362695E-4</v>
      </c>
      <c r="AQ38">
        <f t="shared" si="51"/>
        <v>-1.3302273463942627</v>
      </c>
      <c r="AR38">
        <f t="shared" si="52"/>
        <v>-1.3306498449641164</v>
      </c>
      <c r="AS38">
        <f t="shared" si="53"/>
        <v>-0.3305256789169787</v>
      </c>
      <c r="AT38">
        <f t="shared" si="54"/>
        <v>-0.24109821246040522</v>
      </c>
      <c r="AU38">
        <f t="shared" si="55"/>
        <v>-1.9022737363415003</v>
      </c>
      <c r="AW38">
        <v>35</v>
      </c>
      <c r="AX38">
        <f>IF(Z38&gt;0, (R38*SUMPRODUCT(K38:$K$98, X38:$X$98)-K38*$AZ$3)/Z38, 0)</f>
        <v>-92122.63428984952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56"/>
        <v>0.12000000000000001</v>
      </c>
      <c r="I39" s="1">
        <f t="shared" si="31"/>
        <v>1.1200000000000001</v>
      </c>
      <c r="J39">
        <f t="shared" si="32"/>
        <v>0.89285714285714279</v>
      </c>
      <c r="K39">
        <f t="shared" si="33"/>
        <v>1.6910294997853393E-2</v>
      </c>
      <c r="L39" s="2">
        <v>36</v>
      </c>
      <c r="M39" s="8">
        <v>0.445743585</v>
      </c>
      <c r="Q39" s="5">
        <f t="shared" si="60"/>
        <v>12.5</v>
      </c>
      <c r="R39">
        <f t="shared" si="41"/>
        <v>50000</v>
      </c>
      <c r="S39">
        <f t="shared" si="42"/>
        <v>-152205.77103304435</v>
      </c>
      <c r="U39">
        <f t="shared" si="57"/>
        <v>0.445743585</v>
      </c>
      <c r="V39">
        <f t="shared" si="58"/>
        <v>0.01</v>
      </c>
      <c r="W39">
        <f t="shared" si="34"/>
        <v>1.7846211008790767E-3</v>
      </c>
      <c r="X39">
        <f t="shared" si="35"/>
        <v>7.9548340737248626E-4</v>
      </c>
      <c r="Y39">
        <f t="shared" si="36"/>
        <v>1.7846211008790768E-5</v>
      </c>
      <c r="Z39">
        <f t="shared" si="37"/>
        <v>9.7129148249779963E-4</v>
      </c>
      <c r="AB39">
        <f t="shared" si="38"/>
        <v>-164.40399702223183</v>
      </c>
      <c r="AC39">
        <f t="shared" si="30"/>
        <v>-147.83616899140628</v>
      </c>
      <c r="AE39">
        <f t="shared" si="43"/>
        <v>0</v>
      </c>
      <c r="AF39">
        <f t="shared" si="44"/>
        <v>0</v>
      </c>
      <c r="AG39">
        <f t="shared" si="45"/>
        <v>-1.2141143531222495E-2</v>
      </c>
      <c r="AH39">
        <f t="shared" si="46"/>
        <v>-39.774170368624311</v>
      </c>
      <c r="AI39">
        <f t="shared" si="39"/>
        <v>-39.786311512155535</v>
      </c>
      <c r="AJ39">
        <f t="shared" si="47"/>
        <v>-16.567828030825552</v>
      </c>
      <c r="AK39">
        <f t="shared" si="59"/>
        <v>-11.50827979155623</v>
      </c>
      <c r="AL39">
        <f t="shared" si="40"/>
        <v>-67.862419334537321</v>
      </c>
      <c r="AN39">
        <f t="shared" si="48"/>
        <v>0</v>
      </c>
      <c r="AO39">
        <f t="shared" si="49"/>
        <v>0</v>
      </c>
      <c r="AP39">
        <f t="shared" si="50"/>
        <v>-2.0531031872425182E-4</v>
      </c>
      <c r="AQ39">
        <f t="shared" si="51"/>
        <v>-0.67259295422831633</v>
      </c>
      <c r="AR39">
        <f t="shared" si="52"/>
        <v>-0.67279826454704061</v>
      </c>
      <c r="AS39">
        <f t="shared" si="53"/>
        <v>-0.28016685947496456</v>
      </c>
      <c r="AT39">
        <f t="shared" si="54"/>
        <v>-0.19460840619305061</v>
      </c>
      <c r="AU39">
        <f t="shared" si="55"/>
        <v>-1.1475735302150558</v>
      </c>
      <c r="AW39">
        <v>36</v>
      </c>
      <c r="AX39">
        <f>IF(Z39&gt;0, (R39*SUMPRODUCT(K39:$K$98, X39:$X$98)-K39*$AZ$3)/Z39, 0)</f>
        <v>-152205.77103304435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56"/>
        <v>0.12000000000000001</v>
      </c>
      <c r="I40" s="1">
        <f t="shared" si="31"/>
        <v>1.1200000000000001</v>
      </c>
      <c r="J40">
        <f t="shared" si="32"/>
        <v>0.89285714285714279</v>
      </c>
      <c r="K40">
        <f t="shared" si="33"/>
        <v>1.5098477676654815E-2</v>
      </c>
      <c r="L40" s="2">
        <v>37</v>
      </c>
      <c r="M40" s="8">
        <v>0.45538508599999999</v>
      </c>
      <c r="Q40" s="5">
        <f t="shared" si="60"/>
        <v>12.5</v>
      </c>
      <c r="R40">
        <f t="shared" si="41"/>
        <v>50000</v>
      </c>
      <c r="S40">
        <f t="shared" si="42"/>
        <v>-255222.02974623564</v>
      </c>
      <c r="U40">
        <f t="shared" si="57"/>
        <v>0.45538508599999999</v>
      </c>
      <c r="V40">
        <f t="shared" si="58"/>
        <v>0.01</v>
      </c>
      <c r="W40">
        <f t="shared" si="34"/>
        <v>9.7129148249779963E-4</v>
      </c>
      <c r="X40">
        <f t="shared" si="35"/>
        <v>4.4231165528832797E-4</v>
      </c>
      <c r="Y40">
        <f t="shared" si="36"/>
        <v>9.7129148249779963E-6</v>
      </c>
      <c r="Z40">
        <f t="shared" si="37"/>
        <v>5.1926691238449369E-4</v>
      </c>
      <c r="AB40">
        <f t="shared" si="38"/>
        <v>-147.83616899140628</v>
      </c>
      <c r="AC40">
        <f t="shared" si="30"/>
        <v>-132.52835535883119</v>
      </c>
      <c r="AE40">
        <f t="shared" si="43"/>
        <v>0</v>
      </c>
      <c r="AF40">
        <f t="shared" si="44"/>
        <v>0</v>
      </c>
      <c r="AG40">
        <f t="shared" si="45"/>
        <v>-6.4908364048061711E-3</v>
      </c>
      <c r="AH40">
        <f t="shared" si="46"/>
        <v>-22.115582764416398</v>
      </c>
      <c r="AI40">
        <f t="shared" si="39"/>
        <v>-22.122073600821203</v>
      </c>
      <c r="AJ40">
        <f t="shared" si="47"/>
        <v>-15.30781363257509</v>
      </c>
      <c r="AK40">
        <f t="shared" si="59"/>
        <v>-10.348531829398441</v>
      </c>
      <c r="AL40">
        <f t="shared" si="40"/>
        <v>-47.778419062794732</v>
      </c>
      <c r="AN40">
        <f t="shared" si="48"/>
        <v>0</v>
      </c>
      <c r="AO40">
        <f t="shared" si="49"/>
        <v>0</v>
      </c>
      <c r="AP40">
        <f t="shared" si="50"/>
        <v>-9.8001748560784362E-5</v>
      </c>
      <c r="AQ40">
        <f t="shared" si="51"/>
        <v>-0.33391163267475299</v>
      </c>
      <c r="AR40">
        <f t="shared" si="52"/>
        <v>-0.33400963442331372</v>
      </c>
      <c r="AS40">
        <f t="shared" si="53"/>
        <v>-0.23112468240982725</v>
      </c>
      <c r="AT40">
        <f t="shared" si="54"/>
        <v>-0.15624707681232416</v>
      </c>
      <c r="AU40">
        <f t="shared" si="55"/>
        <v>-0.72138139364546516</v>
      </c>
      <c r="AW40">
        <v>37</v>
      </c>
      <c r="AX40">
        <f>IF(Z40&gt;0, (R40*SUMPRODUCT(K40:$K$98, X40:$X$98)-K40*$AZ$3)/Z40, 0)</f>
        <v>-255222.02974623564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56"/>
        <v>0.12000000000000001</v>
      </c>
      <c r="I41" s="1">
        <f t="shared" si="31"/>
        <v>1.1200000000000001</v>
      </c>
      <c r="J41">
        <f t="shared" si="32"/>
        <v>0.89285714285714279</v>
      </c>
      <c r="K41">
        <f t="shared" si="33"/>
        <v>1.348078363987037E-2</v>
      </c>
      <c r="L41" s="2">
        <v>38</v>
      </c>
      <c r="M41" s="8">
        <v>0.465797664</v>
      </c>
      <c r="Q41" s="5">
        <f t="shared" si="60"/>
        <v>12.5</v>
      </c>
      <c r="R41">
        <f t="shared" si="41"/>
        <v>50000</v>
      </c>
      <c r="S41">
        <f t="shared" si="42"/>
        <v>-435685.68074765638</v>
      </c>
      <c r="U41">
        <f t="shared" si="57"/>
        <v>0.465797664</v>
      </c>
      <c r="V41">
        <f t="shared" si="58"/>
        <v>0.01</v>
      </c>
      <c r="W41">
        <f t="shared" si="34"/>
        <v>5.1926691238449369E-4</v>
      </c>
      <c r="X41">
        <f t="shared" si="35"/>
        <v>2.4187331478118984E-4</v>
      </c>
      <c r="Y41">
        <f t="shared" si="36"/>
        <v>5.1926691238449367E-6</v>
      </c>
      <c r="Z41">
        <f t="shared" si="37"/>
        <v>2.7220092847945896E-4</v>
      </c>
      <c r="AB41">
        <f t="shared" si="38"/>
        <v>-132.52835535883119</v>
      </c>
      <c r="AC41">
        <f t="shared" si="30"/>
        <v>-118.5940468247172</v>
      </c>
      <c r="AE41">
        <f t="shared" si="43"/>
        <v>0</v>
      </c>
      <c r="AF41">
        <f t="shared" si="44"/>
        <v>0</v>
      </c>
      <c r="AG41">
        <f t="shared" si="45"/>
        <v>-3.4025116059932369E-3</v>
      </c>
      <c r="AH41">
        <f t="shared" si="46"/>
        <v>-12.093665739059492</v>
      </c>
      <c r="AI41">
        <f t="shared" si="39"/>
        <v>-12.097068250665485</v>
      </c>
      <c r="AJ41">
        <f t="shared" si="47"/>
        <v>-13.934308534113995</v>
      </c>
      <c r="AK41">
        <f t="shared" si="59"/>
        <v>-9.2769848751181847</v>
      </c>
      <c r="AL41">
        <f t="shared" si="40"/>
        <v>-35.30836165989767</v>
      </c>
      <c r="AN41">
        <f t="shared" si="48"/>
        <v>0</v>
      </c>
      <c r="AO41">
        <f t="shared" si="49"/>
        <v>0</v>
      </c>
      <c r="AP41">
        <f t="shared" si="50"/>
        <v>-4.5868522792542684E-5</v>
      </c>
      <c r="AQ41">
        <f t="shared" si="51"/>
        <v>-0.16303209124117402</v>
      </c>
      <c r="AR41">
        <f t="shared" si="52"/>
        <v>-0.16307795976396655</v>
      </c>
      <c r="AS41">
        <f t="shared" si="53"/>
        <v>-0.18784539851959003</v>
      </c>
      <c r="AT41">
        <f t="shared" si="54"/>
        <v>-0.12506102593181809</v>
      </c>
      <c r="AU41">
        <f t="shared" si="55"/>
        <v>-0.47598438421537476</v>
      </c>
      <c r="AW41">
        <v>38</v>
      </c>
      <c r="AX41">
        <f>IF(Z41&gt;0, (R41*SUMPRODUCT(K41:$K$98, X41:$X$98)-K41*$AZ$3)/Z41, 0)</f>
        <v>-435685.68074765638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56"/>
        <v>0.12000000000000001</v>
      </c>
      <c r="I42" s="1">
        <f t="shared" si="31"/>
        <v>1.1200000000000001</v>
      </c>
      <c r="J42">
        <f t="shared" si="32"/>
        <v>0.89285714285714279</v>
      </c>
      <c r="K42">
        <f t="shared" si="33"/>
        <v>1.2036413964169972E-2</v>
      </c>
      <c r="L42" s="2">
        <v>39</v>
      </c>
      <c r="M42" s="8">
        <v>0.47670810299999999</v>
      </c>
      <c r="Q42" s="5">
        <f t="shared" si="60"/>
        <v>12.5</v>
      </c>
      <c r="R42">
        <f t="shared" si="41"/>
        <v>50000</v>
      </c>
      <c r="S42">
        <f t="shared" si="42"/>
        <v>-758794.09773056291</v>
      </c>
      <c r="U42">
        <f t="shared" si="57"/>
        <v>0.47670810299999999</v>
      </c>
      <c r="V42">
        <f t="shared" si="58"/>
        <v>0.01</v>
      </c>
      <c r="W42">
        <f t="shared" si="34"/>
        <v>2.7220092847945896E-4</v>
      </c>
      <c r="X42">
        <f t="shared" si="35"/>
        <v>1.2976038825028154E-4</v>
      </c>
      <c r="Y42">
        <f t="shared" si="36"/>
        <v>2.7220092847945895E-6</v>
      </c>
      <c r="Z42">
        <f t="shared" si="37"/>
        <v>1.3971853094438283E-4</v>
      </c>
      <c r="AB42">
        <f t="shared" si="38"/>
        <v>-118.5940468247172</v>
      </c>
      <c r="AC42">
        <f t="shared" si="30"/>
        <v>-106.0175966241827</v>
      </c>
      <c r="AE42">
        <f t="shared" si="43"/>
        <v>0</v>
      </c>
      <c r="AF42">
        <f t="shared" si="44"/>
        <v>0</v>
      </c>
      <c r="AG42">
        <f t="shared" si="45"/>
        <v>-1.7464816368047854E-3</v>
      </c>
      <c r="AH42">
        <f t="shared" si="46"/>
        <v>-6.4880194125140767</v>
      </c>
      <c r="AI42">
        <f t="shared" si="39"/>
        <v>-6.4897658941508816</v>
      </c>
      <c r="AJ42">
        <f t="shared" si="47"/>
        <v>-12.576450200534495</v>
      </c>
      <c r="AK42">
        <f t="shared" si="59"/>
        <v>-8.3015832777302041</v>
      </c>
      <c r="AL42">
        <f t="shared" si="40"/>
        <v>-27.367799372415583</v>
      </c>
      <c r="AN42">
        <f t="shared" si="48"/>
        <v>0</v>
      </c>
      <c r="AO42">
        <f t="shared" si="49"/>
        <v>0</v>
      </c>
      <c r="AP42">
        <f t="shared" si="50"/>
        <v>-2.1021375961403547E-5</v>
      </c>
      <c r="AQ42">
        <f t="shared" si="51"/>
        <v>-7.8092487456590295E-2</v>
      </c>
      <c r="AR42">
        <f t="shared" si="52"/>
        <v>-7.8113508832551692E-2</v>
      </c>
      <c r="AS42">
        <f t="shared" si="53"/>
        <v>-0.15137536081340164</v>
      </c>
      <c r="AT42">
        <f t="shared" si="54"/>
        <v>-9.9921292888791757E-2</v>
      </c>
      <c r="AU42">
        <f t="shared" si="55"/>
        <v>-0.32941016253474514</v>
      </c>
      <c r="AW42">
        <v>39</v>
      </c>
      <c r="AX42">
        <f>IF(Z42&gt;0, (R42*SUMPRODUCT(K42:$K$98, X42:$X$98)-K42*$AZ$3)/Z42, 0)</f>
        <v>-758794.09773056291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56"/>
        <v>0.12000000000000001</v>
      </c>
      <c r="I43" s="1">
        <f t="shared" si="31"/>
        <v>1.1200000000000001</v>
      </c>
      <c r="J43">
        <f t="shared" si="32"/>
        <v>0.89285714285714279</v>
      </c>
      <c r="K43">
        <f t="shared" si="33"/>
        <v>1.0746798182294617E-2</v>
      </c>
      <c r="L43" s="2">
        <v>40</v>
      </c>
      <c r="M43" s="8">
        <v>0.48798100799999999</v>
      </c>
      <c r="Q43" s="5">
        <f t="shared" si="60"/>
        <v>12.5</v>
      </c>
      <c r="R43">
        <f t="shared" si="41"/>
        <v>50000</v>
      </c>
      <c r="S43">
        <f t="shared" si="42"/>
        <v>-1350432.2793350175</v>
      </c>
      <c r="U43">
        <f t="shared" si="57"/>
        <v>0.48798100799999999</v>
      </c>
      <c r="V43">
        <f t="shared" si="58"/>
        <v>0.01</v>
      </c>
      <c r="W43">
        <f t="shared" si="34"/>
        <v>1.3971853094438283E-4</v>
      </c>
      <c r="X43">
        <f t="shared" si="35"/>
        <v>6.8179989566519126E-5</v>
      </c>
      <c r="Y43">
        <f t="shared" si="36"/>
        <v>1.3971853094438282E-6</v>
      </c>
      <c r="Z43">
        <f t="shared" si="37"/>
        <v>7.0141356068419871E-5</v>
      </c>
      <c r="AB43">
        <f t="shared" si="38"/>
        <v>-106.0175966241827</v>
      </c>
      <c r="AC43">
        <f t="shared" si="30"/>
        <v>-94.721151351125314</v>
      </c>
      <c r="AE43">
        <f t="shared" si="43"/>
        <v>0</v>
      </c>
      <c r="AF43">
        <f t="shared" si="44"/>
        <v>0</v>
      </c>
      <c r="AG43">
        <f t="shared" si="45"/>
        <v>-8.7676695085524834E-4</v>
      </c>
      <c r="AH43">
        <f t="shared" si="46"/>
        <v>-3.4089994783259563</v>
      </c>
      <c r="AI43">
        <f t="shared" si="39"/>
        <v>-3.4098762452768114</v>
      </c>
      <c r="AJ43">
        <f t="shared" si="47"/>
        <v>-11.296445273057387</v>
      </c>
      <c r="AK43">
        <f t="shared" si="59"/>
        <v>-7.4212317636927896</v>
      </c>
      <c r="AL43">
        <f t="shared" si="40"/>
        <v>-22.127553282026987</v>
      </c>
      <c r="AN43">
        <f t="shared" si="48"/>
        <v>0</v>
      </c>
      <c r="AO43">
        <f t="shared" si="49"/>
        <v>0</v>
      </c>
      <c r="AP43">
        <f t="shared" si="50"/>
        <v>-9.4224374737471767E-6</v>
      </c>
      <c r="AQ43">
        <f t="shared" si="51"/>
        <v>-3.6635829397116682E-2</v>
      </c>
      <c r="AR43">
        <f t="shared" si="52"/>
        <v>-3.6645251834590428E-2</v>
      </c>
      <c r="AS43">
        <f t="shared" si="53"/>
        <v>-0.12140061752688375</v>
      </c>
      <c r="AT43">
        <f t="shared" si="54"/>
        <v>-7.9754480028440752E-2</v>
      </c>
      <c r="AU43">
        <f t="shared" si="55"/>
        <v>-0.23780034938991493</v>
      </c>
      <c r="AW43">
        <v>40</v>
      </c>
      <c r="AX43">
        <f>IF(Z43&gt;0, (R43*SUMPRODUCT(K43:$K$98, X43:$X$98)-K43*$AZ$3)/Z43, 0)</f>
        <v>-1350432.2793350175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56"/>
        <v>0.12000000000000001</v>
      </c>
      <c r="I44" s="1">
        <f t="shared" si="31"/>
        <v>1.1200000000000001</v>
      </c>
      <c r="J44">
        <f t="shared" si="32"/>
        <v>0.89285714285714279</v>
      </c>
      <c r="K44">
        <f t="shared" si="33"/>
        <v>9.5953555199059081E-3</v>
      </c>
      <c r="L44" s="2">
        <v>41</v>
      </c>
      <c r="M44" s="8">
        <v>0.50007659900000001</v>
      </c>
      <c r="Q44" s="5">
        <f t="shared" si="60"/>
        <v>12.5</v>
      </c>
      <c r="R44">
        <f t="shared" si="41"/>
        <v>50000</v>
      </c>
      <c r="S44">
        <f t="shared" si="42"/>
        <v>-2461943.2104504509</v>
      </c>
      <c r="U44">
        <f t="shared" si="57"/>
        <v>0.50007659900000001</v>
      </c>
      <c r="V44">
        <f t="shared" si="58"/>
        <v>0.01</v>
      </c>
      <c r="W44">
        <f t="shared" si="34"/>
        <v>7.0141356068419871E-5</v>
      </c>
      <c r="X44">
        <f t="shared" si="35"/>
        <v>3.507605079194342E-5</v>
      </c>
      <c r="Y44">
        <f t="shared" si="36"/>
        <v>7.0141356068419873E-7</v>
      </c>
      <c r="Z44">
        <f t="shared" si="37"/>
        <v>3.4363891715792253E-5</v>
      </c>
      <c r="AB44">
        <f t="shared" si="38"/>
        <v>-94.721151351125314</v>
      </c>
      <c r="AC44">
        <f t="shared" si="30"/>
        <v>-84.601949894349232</v>
      </c>
      <c r="AE44">
        <f t="shared" si="43"/>
        <v>0</v>
      </c>
      <c r="AF44">
        <f t="shared" si="44"/>
        <v>0</v>
      </c>
      <c r="AG44">
        <f t="shared" si="45"/>
        <v>-4.2954864644740318E-4</v>
      </c>
      <c r="AH44">
        <f t="shared" si="46"/>
        <v>-1.753802539597171</v>
      </c>
      <c r="AI44">
        <f t="shared" si="39"/>
        <v>-1.7542320882436184</v>
      </c>
      <c r="AJ44">
        <f t="shared" si="47"/>
        <v>-10.119201456776082</v>
      </c>
      <c r="AK44">
        <f t="shared" si="59"/>
        <v>-6.6304805945787724</v>
      </c>
      <c r="AL44">
        <f t="shared" si="40"/>
        <v>-18.503914139598471</v>
      </c>
      <c r="AN44">
        <f t="shared" si="48"/>
        <v>0</v>
      </c>
      <c r="AO44">
        <f t="shared" si="49"/>
        <v>0</v>
      </c>
      <c r="AP44">
        <f t="shared" si="50"/>
        <v>-4.1216719757572012E-6</v>
      </c>
      <c r="AQ44">
        <f t="shared" si="51"/>
        <v>-1.6828358879148714E-2</v>
      </c>
      <c r="AR44">
        <f t="shared" si="52"/>
        <v>-1.6832480551124473E-2</v>
      </c>
      <c r="AS44">
        <f t="shared" si="53"/>
        <v>-9.7097335555316286E-2</v>
      </c>
      <c r="AT44">
        <f t="shared" si="54"/>
        <v>-6.3621818572820427E-2</v>
      </c>
      <c r="AU44">
        <f t="shared" si="55"/>
        <v>-0.17755163467926119</v>
      </c>
      <c r="AW44">
        <v>41</v>
      </c>
      <c r="AX44">
        <f>IF(Z44&gt;0, (R44*SUMPRODUCT(K44:$K$98, X44:$X$98)-K44*$AZ$3)/Z44, 0)</f>
        <v>-2461943.2104504509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56"/>
        <v>0.12000000000000001</v>
      </c>
      <c r="I45" s="1">
        <f t="shared" si="31"/>
        <v>1.1200000000000001</v>
      </c>
      <c r="J45">
        <f t="shared" si="32"/>
        <v>0.89285714285714279</v>
      </c>
      <c r="K45">
        <f t="shared" si="33"/>
        <v>8.5672817142017025E-3</v>
      </c>
      <c r="L45" s="2">
        <v>42</v>
      </c>
      <c r="M45" s="8">
        <v>0.512515834</v>
      </c>
      <c r="Q45" s="5">
        <f t="shared" si="60"/>
        <v>12.5</v>
      </c>
      <c r="R45">
        <f t="shared" si="41"/>
        <v>50000</v>
      </c>
      <c r="S45">
        <f t="shared" si="42"/>
        <v>-4604466.1276486674</v>
      </c>
      <c r="U45">
        <f t="shared" si="57"/>
        <v>0.512515834</v>
      </c>
      <c r="V45">
        <f t="shared" si="58"/>
        <v>0.01</v>
      </c>
      <c r="W45">
        <f t="shared" si="34"/>
        <v>3.4363891715792253E-5</v>
      </c>
      <c r="X45">
        <f t="shared" si="35"/>
        <v>1.7612038622204959E-5</v>
      </c>
      <c r="Y45">
        <f t="shared" si="36"/>
        <v>3.4363891715792253E-7</v>
      </c>
      <c r="Z45">
        <f t="shared" si="37"/>
        <v>1.6408214176429372E-5</v>
      </c>
      <c r="AB45">
        <f t="shared" si="38"/>
        <v>-84.601949894349232</v>
      </c>
      <c r="AC45">
        <f t="shared" si="30"/>
        <v>-75.551066390573723</v>
      </c>
      <c r="AE45">
        <f t="shared" si="43"/>
        <v>0</v>
      </c>
      <c r="AF45">
        <f t="shared" si="44"/>
        <v>0</v>
      </c>
      <c r="AG45">
        <f t="shared" si="45"/>
        <v>-2.0510267720536714E-4</v>
      </c>
      <c r="AH45">
        <f t="shared" si="46"/>
        <v>-0.88060193111024798</v>
      </c>
      <c r="AI45">
        <f t="shared" si="39"/>
        <v>-0.8808070337874534</v>
      </c>
      <c r="AJ45">
        <f t="shared" si="47"/>
        <v>-9.0508835037755091</v>
      </c>
      <c r="AK45">
        <f t="shared" si="59"/>
        <v>-5.9221364926044471</v>
      </c>
      <c r="AL45">
        <f t="shared" si="40"/>
        <v>-15.853827030167409</v>
      </c>
      <c r="AN45">
        <f t="shared" si="48"/>
        <v>0</v>
      </c>
      <c r="AO45">
        <f t="shared" si="49"/>
        <v>0</v>
      </c>
      <c r="AP45">
        <f t="shared" si="50"/>
        <v>-1.7571724159553563E-6</v>
      </c>
      <c r="AQ45">
        <f t="shared" si="51"/>
        <v>-7.5443648218915344E-3</v>
      </c>
      <c r="AR45">
        <f t="shared" si="52"/>
        <v>-7.5461219943074908E-3</v>
      </c>
      <c r="AS45">
        <f t="shared" si="53"/>
        <v>-7.7541468739265748E-2</v>
      </c>
      <c r="AT45">
        <f t="shared" si="54"/>
        <v>-5.0736611682096686E-2</v>
      </c>
      <c r="AU45">
        <f t="shared" si="55"/>
        <v>-0.13582420241566992</v>
      </c>
      <c r="AW45">
        <v>42</v>
      </c>
      <c r="AX45">
        <f>IF(Z45&gt;0, (R45*SUMPRODUCT(K45:$K$98, X45:$X$98)-K45*$AZ$3)/Z45, 0)</f>
        <v>-4604466.1276486674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56"/>
        <v>0.12000000000000001</v>
      </c>
      <c r="I46" s="1">
        <f t="shared" si="31"/>
        <v>1.1200000000000001</v>
      </c>
      <c r="J46">
        <f t="shared" si="32"/>
        <v>0.89285714285714279</v>
      </c>
      <c r="K46">
        <f t="shared" si="33"/>
        <v>7.6493586733943769E-3</v>
      </c>
      <c r="L46" s="2">
        <v>43</v>
      </c>
      <c r="M46" s="8">
        <v>0.52569093300000003</v>
      </c>
      <c r="Q46" s="5">
        <f t="shared" si="60"/>
        <v>12.5</v>
      </c>
      <c r="R46">
        <f t="shared" si="41"/>
        <v>50000</v>
      </c>
      <c r="S46">
        <f t="shared" si="42"/>
        <v>-8855101.8431331329</v>
      </c>
      <c r="U46">
        <f t="shared" si="57"/>
        <v>0.52569093300000003</v>
      </c>
      <c r="V46">
        <f t="shared" si="58"/>
        <v>0.01</v>
      </c>
      <c r="W46">
        <f t="shared" si="34"/>
        <v>1.6408214176429372E-5</v>
      </c>
      <c r="X46">
        <f t="shared" si="35"/>
        <v>8.6256494192709835E-6</v>
      </c>
      <c r="Y46">
        <f t="shared" si="36"/>
        <v>1.6408214176429372E-7</v>
      </c>
      <c r="Z46">
        <f t="shared" si="37"/>
        <v>7.6184826153940941E-6</v>
      </c>
      <c r="AB46">
        <f t="shared" si="38"/>
        <v>-75.551066390573723</v>
      </c>
      <c r="AC46">
        <f t="shared" si="30"/>
        <v>-67.462439449453967</v>
      </c>
      <c r="AE46">
        <f t="shared" si="43"/>
        <v>0</v>
      </c>
      <c r="AF46">
        <f t="shared" si="44"/>
        <v>0</v>
      </c>
      <c r="AG46">
        <f t="shared" si="45"/>
        <v>-9.5231032692426169E-5</v>
      </c>
      <c r="AH46">
        <f t="shared" si="46"/>
        <v>-0.43128247096354916</v>
      </c>
      <c r="AI46">
        <f t="shared" si="39"/>
        <v>-0.43137770199624159</v>
      </c>
      <c r="AJ46">
        <f t="shared" si="47"/>
        <v>-8.088626941119756</v>
      </c>
      <c r="AK46">
        <f t="shared" si="59"/>
        <v>-5.2885746473401607</v>
      </c>
      <c r="AL46">
        <f t="shared" si="40"/>
        <v>-13.808579290456159</v>
      </c>
      <c r="AN46">
        <f t="shared" si="48"/>
        <v>0</v>
      </c>
      <c r="AO46">
        <f t="shared" si="49"/>
        <v>0</v>
      </c>
      <c r="AP46">
        <f t="shared" si="50"/>
        <v>-7.2845632590211355E-7</v>
      </c>
      <c r="AQ46">
        <f t="shared" si="51"/>
        <v>-3.2990343099479832E-3</v>
      </c>
      <c r="AR46">
        <f t="shared" si="52"/>
        <v>-3.2997627662738854E-3</v>
      </c>
      <c r="AS46">
        <f t="shared" si="53"/>
        <v>-6.1872808647905835E-2</v>
      </c>
      <c r="AT46">
        <f t="shared" si="54"/>
        <v>-4.0454204348525064E-2</v>
      </c>
      <c r="AU46">
        <f t="shared" si="55"/>
        <v>-0.10562677576270479</v>
      </c>
      <c r="AW46">
        <v>43</v>
      </c>
      <c r="AX46">
        <f>IF(Z46&gt;0, (R46*SUMPRODUCT(K46:$K$98, X46:$X$98)-K46*$AZ$3)/Z46, 0)</f>
        <v>-8855101.8431331329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56"/>
        <v>0.12000000000000001</v>
      </c>
      <c r="I47" s="1">
        <f t="shared" si="31"/>
        <v>1.1200000000000001</v>
      </c>
      <c r="J47">
        <f t="shared" si="32"/>
        <v>0.89285714285714279</v>
      </c>
      <c r="K47">
        <f t="shared" si="33"/>
        <v>6.8297845298164071E-3</v>
      </c>
      <c r="L47" s="2">
        <v>44</v>
      </c>
      <c r="M47" s="8">
        <v>0.53963832300000003</v>
      </c>
      <c r="Q47" s="5">
        <f t="shared" si="60"/>
        <v>12.5</v>
      </c>
      <c r="R47">
        <f t="shared" si="41"/>
        <v>50000</v>
      </c>
      <c r="S47">
        <f t="shared" si="42"/>
        <v>-17556321.595453344</v>
      </c>
      <c r="U47">
        <f t="shared" si="57"/>
        <v>0.53963832300000003</v>
      </c>
      <c r="V47">
        <f t="shared" si="58"/>
        <v>0.01</v>
      </c>
      <c r="W47">
        <f t="shared" si="34"/>
        <v>7.6184826153940941E-6</v>
      </c>
      <c r="X47">
        <f t="shared" si="35"/>
        <v>4.1112251823759232E-6</v>
      </c>
      <c r="Y47">
        <f t="shared" si="36"/>
        <v>7.618482615394094E-8</v>
      </c>
      <c r="Z47">
        <f t="shared" si="37"/>
        <v>3.4310726068642298E-6</v>
      </c>
      <c r="AB47">
        <f t="shared" si="38"/>
        <v>-67.462439449453967</v>
      </c>
      <c r="AC47">
        <f t="shared" si="30"/>
        <v>-60.237014103458883</v>
      </c>
      <c r="AE47">
        <f t="shared" si="43"/>
        <v>0</v>
      </c>
      <c r="AF47">
        <f t="shared" si="44"/>
        <v>0</v>
      </c>
      <c r="AG47">
        <f t="shared" si="45"/>
        <v>-4.288840758580287E-5</v>
      </c>
      <c r="AH47">
        <f t="shared" si="46"/>
        <v>-0.20556125911879616</v>
      </c>
      <c r="AI47">
        <f t="shared" si="39"/>
        <v>-0.20560414752638195</v>
      </c>
      <c r="AJ47">
        <f t="shared" si="47"/>
        <v>-7.2254253459950846</v>
      </c>
      <c r="AK47">
        <f t="shared" si="59"/>
        <v>-4.7223707614617778</v>
      </c>
      <c r="AL47">
        <f t="shared" si="40"/>
        <v>-12.153400254983245</v>
      </c>
      <c r="AN47">
        <f t="shared" si="48"/>
        <v>0</v>
      </c>
      <c r="AO47">
        <f t="shared" si="49"/>
        <v>0</v>
      </c>
      <c r="AP47">
        <f t="shared" si="50"/>
        <v>-2.9291858263797706E-7</v>
      </c>
      <c r="AQ47">
        <f t="shared" si="51"/>
        <v>-1.4039391074591359E-3</v>
      </c>
      <c r="AR47">
        <f t="shared" si="52"/>
        <v>-1.4042320260417738E-3</v>
      </c>
      <c r="AS47">
        <f t="shared" si="53"/>
        <v>-4.9348098249420588E-2</v>
      </c>
      <c r="AT47">
        <f t="shared" si="54"/>
        <v>-3.2252774770688976E-2</v>
      </c>
      <c r="AU47">
        <f t="shared" si="55"/>
        <v>-8.3005105046151342E-2</v>
      </c>
      <c r="AW47">
        <v>44</v>
      </c>
      <c r="AX47">
        <f>IF(Z47&gt;0, (R47*SUMPRODUCT(K47:$K$98, X47:$X$98)-K47*$AZ$3)/Z47, 0)</f>
        <v>-17556321.595453344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56"/>
        <v>0.12000000000000001</v>
      </c>
      <c r="I48" s="1">
        <f t="shared" si="31"/>
        <v>1.1200000000000001</v>
      </c>
      <c r="J48">
        <f t="shared" si="32"/>
        <v>0.89285714285714279</v>
      </c>
      <c r="K48">
        <f t="shared" si="33"/>
        <v>6.0980219016217915E-3</v>
      </c>
      <c r="L48" s="2">
        <v>45</v>
      </c>
      <c r="M48" s="8">
        <v>0.55384314300000004</v>
      </c>
      <c r="Q48" s="5">
        <f t="shared" si="60"/>
        <v>12.5</v>
      </c>
      <c r="R48">
        <f t="shared" si="41"/>
        <v>50000</v>
      </c>
      <c r="S48">
        <f t="shared" si="42"/>
        <v>-35940333.18054764</v>
      </c>
      <c r="U48">
        <f t="shared" si="57"/>
        <v>0.55384314300000004</v>
      </c>
      <c r="V48">
        <f t="shared" si="58"/>
        <v>0.01</v>
      </c>
      <c r="W48">
        <f t="shared" si="34"/>
        <v>3.4310726068642298E-6</v>
      </c>
      <c r="X48">
        <f t="shared" si="35"/>
        <v>1.9002760364468886E-6</v>
      </c>
      <c r="Y48">
        <f t="shared" si="36"/>
        <v>3.43107260686423E-8</v>
      </c>
      <c r="Z48">
        <f t="shared" si="37"/>
        <v>1.496485844348699E-6</v>
      </c>
      <c r="AB48">
        <f t="shared" si="38"/>
        <v>-60.237014103458883</v>
      </c>
      <c r="AC48">
        <f t="shared" si="30"/>
        <v>-53.784199845865395</v>
      </c>
      <c r="AE48">
        <f t="shared" si="43"/>
        <v>0</v>
      </c>
      <c r="AF48">
        <f t="shared" si="44"/>
        <v>0</v>
      </c>
      <c r="AG48">
        <f t="shared" si="45"/>
        <v>-1.8706073054358739E-5</v>
      </c>
      <c r="AH48">
        <f t="shared" si="46"/>
        <v>-9.5013801822344424E-2</v>
      </c>
      <c r="AI48">
        <f t="shared" si="39"/>
        <v>-9.5032507895398785E-2</v>
      </c>
      <c r="AJ48">
        <f t="shared" si="47"/>
        <v>-6.4528142575934879</v>
      </c>
      <c r="AK48">
        <f t="shared" si="59"/>
        <v>-4.2165909872421219</v>
      </c>
      <c r="AL48">
        <f t="shared" si="40"/>
        <v>-10.764437752731009</v>
      </c>
      <c r="AN48">
        <f t="shared" si="48"/>
        <v>0</v>
      </c>
      <c r="AO48">
        <f t="shared" si="49"/>
        <v>0</v>
      </c>
      <c r="AP48">
        <f t="shared" si="50"/>
        <v>-1.1407004317881683E-7</v>
      </c>
      <c r="AQ48">
        <f t="shared" si="51"/>
        <v>-5.7939624446900876E-4</v>
      </c>
      <c r="AR48">
        <f t="shared" si="52"/>
        <v>-5.7951031451218766E-4</v>
      </c>
      <c r="AS48">
        <f t="shared" si="53"/>
        <v>-3.9349402669902452E-2</v>
      </c>
      <c r="AT48">
        <f t="shared" si="54"/>
        <v>-2.571286419038351E-2</v>
      </c>
      <c r="AU48">
        <f t="shared" si="55"/>
        <v>-6.5641777174798147E-2</v>
      </c>
      <c r="AW48">
        <v>45</v>
      </c>
      <c r="AX48">
        <f>IF(Z48&gt;0, (R48*SUMPRODUCT(K48:$K$98, X48:$X$98)-K48*$AZ$3)/Z48, 0)</f>
        <v>-35940333.18054764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56"/>
        <v>0.12000000000000001</v>
      </c>
      <c r="I49" s="1">
        <f t="shared" si="31"/>
        <v>1.1200000000000001</v>
      </c>
      <c r="J49">
        <f t="shared" si="32"/>
        <v>0.89285714285714279</v>
      </c>
      <c r="K49">
        <f t="shared" si="33"/>
        <v>5.4446624121623132E-3</v>
      </c>
      <c r="L49" s="2">
        <v>46</v>
      </c>
      <c r="M49" s="8">
        <v>0.568687897</v>
      </c>
      <c r="Q49" s="5">
        <f t="shared" si="60"/>
        <v>12.5</v>
      </c>
      <c r="R49">
        <f t="shared" si="41"/>
        <v>50000</v>
      </c>
      <c r="S49">
        <f t="shared" si="42"/>
        <v>-76166580.534358919</v>
      </c>
      <c r="U49">
        <f t="shared" si="57"/>
        <v>0.568687897</v>
      </c>
      <c r="V49">
        <f t="shared" si="58"/>
        <v>0.01</v>
      </c>
      <c r="W49">
        <f t="shared" si="34"/>
        <v>1.496485844348699E-6</v>
      </c>
      <c r="X49">
        <f t="shared" si="35"/>
        <v>8.5103338771293098E-7</v>
      </c>
      <c r="Y49">
        <f t="shared" si="36"/>
        <v>1.4964858443486989E-8</v>
      </c>
      <c r="Z49">
        <f t="shared" si="37"/>
        <v>6.3048759819228098E-7</v>
      </c>
      <c r="AB49">
        <f t="shared" si="38"/>
        <v>-53.784199845865395</v>
      </c>
      <c r="AC49">
        <f t="shared" si="30"/>
        <v>-48.022084423626893</v>
      </c>
      <c r="AE49">
        <f t="shared" si="43"/>
        <v>0</v>
      </c>
      <c r="AF49">
        <f t="shared" si="44"/>
        <v>0</v>
      </c>
      <c r="AG49">
        <f t="shared" si="45"/>
        <v>-7.8810949774035118E-6</v>
      </c>
      <c r="AH49">
        <f t="shared" si="46"/>
        <v>-4.255166938564655E-2</v>
      </c>
      <c r="AI49">
        <f t="shared" si="39"/>
        <v>-4.2559550480623952E-2</v>
      </c>
      <c r="AJ49">
        <f t="shared" si="47"/>
        <v>-5.7621154222385016</v>
      </c>
      <c r="AK49">
        <f t="shared" si="59"/>
        <v>-3.7648939892105782</v>
      </c>
      <c r="AL49">
        <f t="shared" si="40"/>
        <v>-9.5695689619297042</v>
      </c>
      <c r="AN49">
        <f t="shared" si="48"/>
        <v>0</v>
      </c>
      <c r="AO49">
        <f t="shared" si="49"/>
        <v>0</v>
      </c>
      <c r="AP49">
        <f t="shared" si="50"/>
        <v>-4.2909901590150099E-8</v>
      </c>
      <c r="AQ49">
        <f t="shared" si="51"/>
        <v>-2.3167947487878759E-4</v>
      </c>
      <c r="AR49">
        <f t="shared" si="52"/>
        <v>-2.3172238478037774E-4</v>
      </c>
      <c r="AS49">
        <f t="shared" si="53"/>
        <v>-3.1372773254002749E-2</v>
      </c>
      <c r="AT49">
        <f t="shared" si="54"/>
        <v>-2.0498576788830662E-2</v>
      </c>
      <c r="AU49">
        <f t="shared" si="55"/>
        <v>-5.2103072427613785E-2</v>
      </c>
      <c r="AW49">
        <v>46</v>
      </c>
      <c r="AX49">
        <f>IF(Z49&gt;0, (R49*SUMPRODUCT(K49:$K$98, X49:$X$98)-K49*$AZ$3)/Z49, 0)</f>
        <v>-76166580.534358919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56"/>
        <v>0.12000000000000001</v>
      </c>
      <c r="I50" s="1">
        <f t="shared" si="31"/>
        <v>1.1200000000000001</v>
      </c>
      <c r="J50">
        <f t="shared" si="32"/>
        <v>0.89285714285714279</v>
      </c>
      <c r="K50">
        <f t="shared" si="33"/>
        <v>4.8613057251449222E-3</v>
      </c>
      <c r="L50" s="2">
        <v>47</v>
      </c>
      <c r="M50" s="8">
        <v>0.58363282999999999</v>
      </c>
      <c r="Q50" s="5">
        <f t="shared" si="60"/>
        <v>12.5</v>
      </c>
      <c r="R50">
        <f t="shared" si="41"/>
        <v>50000</v>
      </c>
      <c r="S50">
        <f t="shared" si="42"/>
        <v>-167351559.5613884</v>
      </c>
      <c r="U50">
        <f t="shared" si="57"/>
        <v>0.58363282999999999</v>
      </c>
      <c r="V50">
        <f t="shared" si="58"/>
        <v>0.01</v>
      </c>
      <c r="W50">
        <f t="shared" si="34"/>
        <v>6.3048759819228098E-7</v>
      </c>
      <c r="X50">
        <f t="shared" si="35"/>
        <v>3.6797326121286383E-7</v>
      </c>
      <c r="Y50">
        <f t="shared" si="36"/>
        <v>6.30487598192281E-9</v>
      </c>
      <c r="Z50">
        <f t="shared" si="37"/>
        <v>2.5620946099749436E-7</v>
      </c>
      <c r="AB50">
        <f t="shared" si="38"/>
        <v>-48.022084423626893</v>
      </c>
      <c r="AC50">
        <f t="shared" si="30"/>
        <v>-42.877052872313399</v>
      </c>
      <c r="AE50">
        <f t="shared" si="43"/>
        <v>0</v>
      </c>
      <c r="AF50">
        <f t="shared" si="44"/>
        <v>0</v>
      </c>
      <c r="AG50">
        <f t="shared" si="45"/>
        <v>-3.2026182624686794E-6</v>
      </c>
      <c r="AH50">
        <f t="shared" si="46"/>
        <v>-1.8398663060643191E-2</v>
      </c>
      <c r="AI50">
        <f t="shared" si="39"/>
        <v>-1.8401865678905661E-2</v>
      </c>
      <c r="AJ50">
        <f t="shared" si="47"/>
        <v>-5.1450315513134939</v>
      </c>
      <c r="AK50">
        <f t="shared" si="59"/>
        <v>-3.3615459096538829</v>
      </c>
      <c r="AL50">
        <f t="shared" si="40"/>
        <v>-8.5249793266462817</v>
      </c>
      <c r="AN50">
        <f t="shared" si="48"/>
        <v>0</v>
      </c>
      <c r="AO50">
        <f t="shared" si="49"/>
        <v>0</v>
      </c>
      <c r="AP50">
        <f t="shared" si="50"/>
        <v>-1.5568906494792673E-8</v>
      </c>
      <c r="AQ50">
        <f t="shared" si="51"/>
        <v>-8.944152607171714E-5</v>
      </c>
      <c r="AR50">
        <f t="shared" si="52"/>
        <v>-8.9457094978211935E-5</v>
      </c>
      <c r="AS50">
        <f t="shared" si="53"/>
        <v>-2.5011571336451547E-2</v>
      </c>
      <c r="AT50">
        <f t="shared" si="54"/>
        <v>-1.6341502375937917E-2</v>
      </c>
      <c r="AU50">
        <f t="shared" si="55"/>
        <v>-4.1442530807367671E-2</v>
      </c>
      <c r="AW50">
        <v>47</v>
      </c>
      <c r="AX50">
        <f>IF(Z50&gt;0, (R50*SUMPRODUCT(K50:$K$98, X50:$X$98)-K50*$AZ$3)/Z50, 0)</f>
        <v>-167351559.5613884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56"/>
        <v>0.12000000000000001</v>
      </c>
      <c r="I51" s="1">
        <f t="shared" si="31"/>
        <v>1.1200000000000001</v>
      </c>
      <c r="J51">
        <f t="shared" si="32"/>
        <v>0.89285714285714279</v>
      </c>
      <c r="K51">
        <f t="shared" si="33"/>
        <v>4.3404515403079663E-3</v>
      </c>
      <c r="L51" s="2">
        <v>48</v>
      </c>
      <c r="M51" s="8">
        <v>0.59833308299999999</v>
      </c>
      <c r="Q51" s="5">
        <f t="shared" si="60"/>
        <v>12.5</v>
      </c>
      <c r="R51">
        <f t="shared" si="41"/>
        <v>50000</v>
      </c>
      <c r="S51">
        <f t="shared" si="42"/>
        <v>-381501012.94377351</v>
      </c>
      <c r="U51">
        <f t="shared" si="57"/>
        <v>0.59833308299999999</v>
      </c>
      <c r="V51">
        <f t="shared" si="58"/>
        <v>0.01</v>
      </c>
      <c r="W51">
        <f t="shared" si="34"/>
        <v>2.5620946099749436E-7</v>
      </c>
      <c r="X51">
        <f t="shared" si="35"/>
        <v>1.5329859669239905E-7</v>
      </c>
      <c r="Y51">
        <f t="shared" si="36"/>
        <v>2.5620946099749437E-9</v>
      </c>
      <c r="Z51">
        <f t="shared" si="37"/>
        <v>1.0034876969512037E-7</v>
      </c>
      <c r="AB51">
        <f t="shared" si="38"/>
        <v>-42.877052872313399</v>
      </c>
      <c r="AC51">
        <f t="shared" si="30"/>
        <v>-38.283157286349862</v>
      </c>
      <c r="AE51">
        <f t="shared" si="43"/>
        <v>0</v>
      </c>
      <c r="AF51">
        <f t="shared" si="44"/>
        <v>0</v>
      </c>
      <c r="AG51">
        <f t="shared" si="45"/>
        <v>-1.2543596211890046E-6</v>
      </c>
      <c r="AH51">
        <f t="shared" si="46"/>
        <v>-7.664929834619953E-3</v>
      </c>
      <c r="AI51">
        <f t="shared" si="39"/>
        <v>-7.6661841942411418E-3</v>
      </c>
      <c r="AJ51">
        <f t="shared" si="47"/>
        <v>-4.5938955859635371</v>
      </c>
      <c r="AK51">
        <f t="shared" si="59"/>
        <v>-3.001393701061938</v>
      </c>
      <c r="AL51">
        <f t="shared" si="40"/>
        <v>-7.6029554712197154</v>
      </c>
      <c r="AN51">
        <f t="shared" si="48"/>
        <v>0</v>
      </c>
      <c r="AO51">
        <f t="shared" si="49"/>
        <v>0</v>
      </c>
      <c r="AP51">
        <f t="shared" si="50"/>
        <v>-5.4444871498899316E-9</v>
      </c>
      <c r="AQ51">
        <f t="shared" si="51"/>
        <v>-3.326925650702866E-5</v>
      </c>
      <c r="AR51">
        <f t="shared" si="52"/>
        <v>-3.327470099417855E-5</v>
      </c>
      <c r="AS51">
        <f t="shared" si="53"/>
        <v>-1.9939581172109401E-2</v>
      </c>
      <c r="AT51">
        <f t="shared" si="54"/>
        <v>-1.3027403912844916E-2</v>
      </c>
      <c r="AU51">
        <f t="shared" si="55"/>
        <v>-3.3000259785948491E-2</v>
      </c>
      <c r="AW51">
        <v>48</v>
      </c>
      <c r="AX51">
        <f>IF(Z51&gt;0, (R51*SUMPRODUCT(K51:$K$98, X51:$X$98)-K51*$AZ$3)/Z51, 0)</f>
        <v>-381501012.94377351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56"/>
        <v>0.12000000000000001</v>
      </c>
      <c r="I52" s="1">
        <f t="shared" si="31"/>
        <v>1.1200000000000001</v>
      </c>
      <c r="J52">
        <f t="shared" si="32"/>
        <v>0.89285714285714279</v>
      </c>
      <c r="K52">
        <f t="shared" si="33"/>
        <v>3.8754031609892553E-3</v>
      </c>
      <c r="L52" s="2">
        <v>49</v>
      </c>
      <c r="M52" s="8">
        <v>0.61338487399999997</v>
      </c>
      <c r="Q52" s="5">
        <f t="shared" si="60"/>
        <v>12.5</v>
      </c>
      <c r="R52">
        <f t="shared" si="41"/>
        <v>50000</v>
      </c>
      <c r="S52">
        <f t="shared" si="42"/>
        <v>-904441053.17919278</v>
      </c>
      <c r="U52">
        <f t="shared" si="57"/>
        <v>0.61338487399999997</v>
      </c>
      <c r="V52">
        <f t="shared" si="58"/>
        <v>0.01</v>
      </c>
      <c r="W52">
        <f t="shared" si="34"/>
        <v>1.0034876969512037E-7</v>
      </c>
      <c r="X52">
        <f t="shared" si="35"/>
        <v>6.1552417455496426E-8</v>
      </c>
      <c r="Y52">
        <f t="shared" si="36"/>
        <v>1.0034876969512037E-9</v>
      </c>
      <c r="Z52">
        <f t="shared" si="37"/>
        <v>3.7792864542672743E-8</v>
      </c>
      <c r="AB52">
        <f t="shared" si="38"/>
        <v>-38.283157286349862</v>
      </c>
      <c r="AC52">
        <f t="shared" si="30"/>
        <v>-34.181418209633506</v>
      </c>
      <c r="AE52">
        <f t="shared" si="43"/>
        <v>0</v>
      </c>
      <c r="AF52">
        <f t="shared" si="44"/>
        <v>0</v>
      </c>
      <c r="AG52">
        <f t="shared" si="45"/>
        <v>-4.7241080678340928E-7</v>
      </c>
      <c r="AH52">
        <f t="shared" si="46"/>
        <v>-3.0776208727748213E-3</v>
      </c>
      <c r="AI52">
        <f t="shared" si="39"/>
        <v>-3.0780932835816049E-3</v>
      </c>
      <c r="AJ52">
        <f t="shared" si="47"/>
        <v>-4.1017390767163562</v>
      </c>
      <c r="AK52">
        <f t="shared" si="59"/>
        <v>-2.6798210100444906</v>
      </c>
      <c r="AL52">
        <f t="shared" si="40"/>
        <v>-6.7846381800444284</v>
      </c>
      <c r="AN52">
        <f t="shared" si="48"/>
        <v>0</v>
      </c>
      <c r="AO52">
        <f t="shared" si="49"/>
        <v>0</v>
      </c>
      <c r="AP52">
        <f t="shared" si="50"/>
        <v>-1.8307823338939087E-9</v>
      </c>
      <c r="AQ52">
        <f t="shared" si="51"/>
        <v>-1.1927021658678053E-5</v>
      </c>
      <c r="AR52">
        <f t="shared" si="52"/>
        <v>-1.1928852441011948E-5</v>
      </c>
      <c r="AS52">
        <f t="shared" si="53"/>
        <v>-1.5895892583459716E-2</v>
      </c>
      <c r="AT52">
        <f t="shared" si="54"/>
        <v>-1.0385386813211838E-2</v>
      </c>
      <c r="AU52">
        <f t="shared" si="55"/>
        <v>-2.6293208249112566E-2</v>
      </c>
      <c r="AW52">
        <v>49</v>
      </c>
      <c r="AX52">
        <f>IF(Z52&gt;0, (R52*SUMPRODUCT(K52:$K$98, X52:$X$98)-K52*$AZ$3)/Z52, 0)</f>
        <v>-904441053.17919278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56"/>
        <v>0.12000000000000001</v>
      </c>
      <c r="I53" s="1">
        <f t="shared" si="31"/>
        <v>1.1200000000000001</v>
      </c>
      <c r="J53">
        <f t="shared" si="32"/>
        <v>0.89285714285714279</v>
      </c>
      <c r="K53">
        <f t="shared" si="33"/>
        <v>3.4601813937404063E-3</v>
      </c>
      <c r="L53" s="2">
        <v>50</v>
      </c>
      <c r="M53" s="8">
        <v>0.62870016699999998</v>
      </c>
      <c r="Q53" s="5">
        <f t="shared" si="60"/>
        <v>12.5</v>
      </c>
      <c r="R53">
        <f t="shared" si="41"/>
        <v>50000</v>
      </c>
      <c r="S53">
        <f t="shared" si="42"/>
        <v>-2235087994.5305338</v>
      </c>
      <c r="U53">
        <f t="shared" si="57"/>
        <v>0.62870016699999998</v>
      </c>
      <c r="V53">
        <f t="shared" si="58"/>
        <v>0.01</v>
      </c>
      <c r="W53">
        <f t="shared" si="34"/>
        <v>3.7792864542672743E-8</v>
      </c>
      <c r="X53">
        <f t="shared" si="35"/>
        <v>2.376038024938673E-8</v>
      </c>
      <c r="Y53">
        <f t="shared" si="36"/>
        <v>3.7792864542672745E-10</v>
      </c>
      <c r="Z53">
        <f t="shared" si="37"/>
        <v>1.3654555647859285E-8</v>
      </c>
      <c r="AB53">
        <f t="shared" si="38"/>
        <v>-34.181418209633506</v>
      </c>
      <c r="AC53">
        <f t="shared" si="30"/>
        <v>-30.519133399179381</v>
      </c>
      <c r="AE53">
        <f t="shared" si="43"/>
        <v>0</v>
      </c>
      <c r="AF53">
        <f t="shared" si="44"/>
        <v>0</v>
      </c>
      <c r="AG53">
        <f t="shared" si="45"/>
        <v>-1.7068194559824106E-7</v>
      </c>
      <c r="AH53">
        <f t="shared" si="46"/>
        <v>-1.1880190124693366E-3</v>
      </c>
      <c r="AI53">
        <f t="shared" si="39"/>
        <v>-1.1881896944149347E-3</v>
      </c>
      <c r="AJ53">
        <f t="shared" si="47"/>
        <v>-3.6622848104541248</v>
      </c>
      <c r="AK53">
        <f t="shared" si="59"/>
        <v>-2.3926992746743458</v>
      </c>
      <c r="AL53">
        <f t="shared" si="40"/>
        <v>-6.0561722748228854</v>
      </c>
      <c r="AN53">
        <f t="shared" si="48"/>
        <v>0</v>
      </c>
      <c r="AO53">
        <f t="shared" si="49"/>
        <v>0</v>
      </c>
      <c r="AP53">
        <f t="shared" si="50"/>
        <v>-5.9059049240644597E-10</v>
      </c>
      <c r="AQ53">
        <f t="shared" si="51"/>
        <v>-4.1107612823562498E-6</v>
      </c>
      <c r="AR53">
        <f t="shared" si="52"/>
        <v>-4.1113518728486559E-6</v>
      </c>
      <c r="AS53">
        <f t="shared" si="53"/>
        <v>-1.2672169759711473E-2</v>
      </c>
      <c r="AT53">
        <f t="shared" si="54"/>
        <v>-8.2791735110443378E-3</v>
      </c>
      <c r="AU53">
        <f t="shared" si="55"/>
        <v>-2.0955454622628659E-2</v>
      </c>
      <c r="AW53">
        <v>50</v>
      </c>
      <c r="AX53">
        <f>IF(Z53&gt;0, (R53*SUMPRODUCT(K53:$K$98, X53:$X$98)-K53*$AZ$3)/Z53, 0)</f>
        <v>-2235087994.5305338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56"/>
        <v>0.12000000000000001</v>
      </c>
      <c r="I54" s="1">
        <f t="shared" si="31"/>
        <v>1.1200000000000001</v>
      </c>
      <c r="J54">
        <f t="shared" si="32"/>
        <v>0.89285714285714279</v>
      </c>
      <c r="K54">
        <f t="shared" si="33"/>
        <v>3.0894476729825052E-3</v>
      </c>
      <c r="L54" s="2">
        <v>51</v>
      </c>
      <c r="M54" s="8">
        <v>0.64417999699999995</v>
      </c>
      <c r="Q54" s="5">
        <f t="shared" si="60"/>
        <v>12.5</v>
      </c>
      <c r="R54">
        <f t="shared" si="41"/>
        <v>50000</v>
      </c>
      <c r="S54">
        <f t="shared" si="42"/>
        <v>-5770674098.8575249</v>
      </c>
      <c r="U54">
        <f t="shared" si="57"/>
        <v>0.64417999699999995</v>
      </c>
      <c r="V54">
        <f t="shared" si="58"/>
        <v>0.01</v>
      </c>
      <c r="W54">
        <f t="shared" si="34"/>
        <v>1.3654555647859285E-8</v>
      </c>
      <c r="X54">
        <f t="shared" si="35"/>
        <v>8.7959916162743274E-9</v>
      </c>
      <c r="Y54">
        <f t="shared" si="36"/>
        <v>1.3654555647859285E-10</v>
      </c>
      <c r="Z54">
        <f t="shared" si="37"/>
        <v>4.7220184751063652E-9</v>
      </c>
      <c r="AB54">
        <f t="shared" si="38"/>
        <v>-30.519133399179381</v>
      </c>
      <c r="AC54">
        <f t="shared" si="30"/>
        <v>-27.249229708623009</v>
      </c>
      <c r="AE54">
        <f t="shared" si="43"/>
        <v>0</v>
      </c>
      <c r="AF54">
        <f t="shared" si="44"/>
        <v>0</v>
      </c>
      <c r="AG54">
        <f t="shared" si="45"/>
        <v>-5.9025230938829562E-8</v>
      </c>
      <c r="AH54">
        <f t="shared" si="46"/>
        <v>-4.3979958081371634E-4</v>
      </c>
      <c r="AI54">
        <f t="shared" si="39"/>
        <v>-4.3985860604465516E-4</v>
      </c>
      <c r="AJ54">
        <f t="shared" si="47"/>
        <v>-3.2699036905563723</v>
      </c>
      <c r="AK54">
        <f t="shared" si="59"/>
        <v>-2.136339337942557</v>
      </c>
      <c r="AL54">
        <f t="shared" si="40"/>
        <v>-5.4066828871049744</v>
      </c>
      <c r="AN54">
        <f t="shared" si="48"/>
        <v>0</v>
      </c>
      <c r="AO54">
        <f t="shared" si="49"/>
        <v>0</v>
      </c>
      <c r="AP54">
        <f t="shared" si="50"/>
        <v>-1.8235536237122196E-10</v>
      </c>
      <c r="AQ54">
        <f t="shared" si="51"/>
        <v>-1.3587377915236171E-6</v>
      </c>
      <c r="AR54">
        <f t="shared" si="52"/>
        <v>-1.3589201468859885E-6</v>
      </c>
      <c r="AS54">
        <f t="shared" si="53"/>
        <v>-1.0102196347666291E-2</v>
      </c>
      <c r="AT54">
        <f t="shared" si="54"/>
        <v>-6.6001085963076182E-3</v>
      </c>
      <c r="AU54">
        <f t="shared" si="55"/>
        <v>-1.6703663864120796E-2</v>
      </c>
      <c r="AW54">
        <v>51</v>
      </c>
      <c r="AX54">
        <f>IF(Z54&gt;0, (R54*SUMPRODUCT(K54:$K$98, X54:$X$98)-K54*$AZ$3)/Z54, 0)</f>
        <v>-5770674098.8575249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56"/>
        <v>0.12000000000000001</v>
      </c>
      <c r="I55" s="1">
        <f t="shared" si="31"/>
        <v>1.1200000000000001</v>
      </c>
      <c r="J55">
        <f t="shared" si="32"/>
        <v>0.89285714285714279</v>
      </c>
      <c r="K55">
        <f t="shared" si="33"/>
        <v>2.758435422305808E-3</v>
      </c>
      <c r="L55" s="2">
        <v>52</v>
      </c>
      <c r="M55" s="8">
        <v>0.65972661300000002</v>
      </c>
      <c r="Q55" s="5">
        <f t="shared" si="60"/>
        <v>12.5</v>
      </c>
      <c r="R55">
        <f t="shared" si="41"/>
        <v>50000</v>
      </c>
      <c r="S55">
        <f t="shared" si="42"/>
        <v>-15600372400.981571</v>
      </c>
      <c r="U55">
        <f t="shared" si="57"/>
        <v>0.65972661300000002</v>
      </c>
      <c r="V55">
        <f t="shared" si="58"/>
        <v>0.01</v>
      </c>
      <c r="W55">
        <f t="shared" si="34"/>
        <v>4.7220184751063652E-9</v>
      </c>
      <c r="X55">
        <f t="shared" si="35"/>
        <v>3.1152412551053472E-9</v>
      </c>
      <c r="Y55">
        <f t="shared" si="36"/>
        <v>4.7220184751063655E-11</v>
      </c>
      <c r="Z55">
        <f t="shared" si="37"/>
        <v>1.5595570352499544E-9</v>
      </c>
      <c r="AB55">
        <f t="shared" si="38"/>
        <v>-27.249229708623009</v>
      </c>
      <c r="AC55">
        <f t="shared" si="30"/>
        <v>-24.329670530470032</v>
      </c>
      <c r="AE55">
        <f t="shared" si="43"/>
        <v>0</v>
      </c>
      <c r="AF55">
        <f t="shared" si="44"/>
        <v>0</v>
      </c>
      <c r="AG55">
        <f t="shared" si="45"/>
        <v>-1.9494462940624431E-8</v>
      </c>
      <c r="AH55">
        <f t="shared" si="46"/>
        <v>-1.5576206275526736E-4</v>
      </c>
      <c r="AI55">
        <f t="shared" si="39"/>
        <v>-1.5578155721820798E-4</v>
      </c>
      <c r="AJ55">
        <f t="shared" si="47"/>
        <v>-2.9195591781529764</v>
      </c>
      <c r="AK55">
        <f t="shared" si="59"/>
        <v>-1.9074460796036108</v>
      </c>
      <c r="AL55">
        <f t="shared" si="40"/>
        <v>-4.8271610393138058</v>
      </c>
      <c r="AN55">
        <f t="shared" si="48"/>
        <v>0</v>
      </c>
      <c r="AO55">
        <f t="shared" si="49"/>
        <v>0</v>
      </c>
      <c r="AP55">
        <f t="shared" si="50"/>
        <v>-5.3774217114246273E-11</v>
      </c>
      <c r="AQ55">
        <f t="shared" si="51"/>
        <v>-4.296595913555497E-7</v>
      </c>
      <c r="AR55">
        <f t="shared" si="52"/>
        <v>-4.2971336557266392E-7</v>
      </c>
      <c r="AS55">
        <f t="shared" si="53"/>
        <v>-8.0534154545352024E-3</v>
      </c>
      <c r="AT55">
        <f t="shared" si="54"/>
        <v>-5.2615668321169436E-3</v>
      </c>
      <c r="AU55">
        <f t="shared" si="55"/>
        <v>-1.3315412000017721E-2</v>
      </c>
      <c r="AW55">
        <v>52</v>
      </c>
      <c r="AX55">
        <f>IF(Z55&gt;0, (R55*SUMPRODUCT(K55:$K$98, X55:$X$98)-K55*$AZ$3)/Z55, 0)</f>
        <v>-15600372400.981571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56"/>
        <v>0.12000000000000001</v>
      </c>
      <c r="I56" s="1">
        <f t="shared" si="31"/>
        <v>1.1200000000000001</v>
      </c>
      <c r="J56">
        <f t="shared" si="32"/>
        <v>0.89285714285714279</v>
      </c>
      <c r="K56">
        <f t="shared" si="33"/>
        <v>2.4628887699159E-3</v>
      </c>
      <c r="L56" s="2">
        <v>53</v>
      </c>
      <c r="M56" s="8">
        <v>0.67535580100000003</v>
      </c>
      <c r="Q56" s="5">
        <f t="shared" si="60"/>
        <v>12.5</v>
      </c>
      <c r="R56">
        <f t="shared" si="41"/>
        <v>50000</v>
      </c>
      <c r="S56">
        <f t="shared" si="42"/>
        <v>-44268746117.965782</v>
      </c>
      <c r="U56">
        <f t="shared" si="57"/>
        <v>0.67535580100000003</v>
      </c>
      <c r="V56">
        <f t="shared" si="58"/>
        <v>0.01</v>
      </c>
      <c r="W56">
        <f t="shared" si="34"/>
        <v>1.5595570352499544E-9</v>
      </c>
      <c r="X56">
        <f t="shared" si="35"/>
        <v>1.0532558907464182E-9</v>
      </c>
      <c r="Y56">
        <f t="shared" si="36"/>
        <v>1.5595570352499543E-11</v>
      </c>
      <c r="Z56">
        <f t="shared" si="37"/>
        <v>4.9070557415103661E-10</v>
      </c>
      <c r="AB56">
        <f t="shared" si="38"/>
        <v>-24.329670530470032</v>
      </c>
      <c r="AC56">
        <f t="shared" si="30"/>
        <v>-21.722920480762873</v>
      </c>
      <c r="AE56">
        <f t="shared" si="43"/>
        <v>0</v>
      </c>
      <c r="AF56">
        <f t="shared" si="44"/>
        <v>0</v>
      </c>
      <c r="AG56">
        <f t="shared" si="45"/>
        <v>-6.1338196768879576E-9</v>
      </c>
      <c r="AH56">
        <f t="shared" si="46"/>
        <v>-5.266279453732091E-5</v>
      </c>
      <c r="AI56">
        <f t="shared" si="39"/>
        <v>-5.26689283569978E-5</v>
      </c>
      <c r="AJ56">
        <f t="shared" si="47"/>
        <v>-2.6067500497071592</v>
      </c>
      <c r="AK56">
        <f t="shared" si="59"/>
        <v>-1.7030769371329024</v>
      </c>
      <c r="AL56">
        <f t="shared" si="40"/>
        <v>-4.3098796557684187</v>
      </c>
      <c r="AN56">
        <f t="shared" si="48"/>
        <v>0</v>
      </c>
      <c r="AO56">
        <f t="shared" si="49"/>
        <v>0</v>
      </c>
      <c r="AP56">
        <f t="shared" si="50"/>
        <v>-1.5106915598896525E-11</v>
      </c>
      <c r="AQ56">
        <f t="shared" si="51"/>
        <v>-1.2970260525835606E-7</v>
      </c>
      <c r="AR56">
        <f t="shared" si="52"/>
        <v>-1.2971771217395498E-7</v>
      </c>
      <c r="AS56">
        <f t="shared" si="53"/>
        <v>-6.4201354234014766E-3</v>
      </c>
      <c r="AT56">
        <f t="shared" si="54"/>
        <v>-4.1944890627673929E-3</v>
      </c>
      <c r="AU56">
        <f t="shared" si="55"/>
        <v>-1.0614754203881043E-2</v>
      </c>
      <c r="AW56">
        <v>53</v>
      </c>
      <c r="AX56">
        <f>IF(Z56&gt;0, (R56*SUMPRODUCT(K56:$K$98, X56:$X$98)-K56*$AZ$3)/Z56, 0)</f>
        <v>-44268746117.965782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56"/>
        <v>0.12000000000000001</v>
      </c>
      <c r="I57" s="1">
        <f t="shared" si="31"/>
        <v>1.1200000000000001</v>
      </c>
      <c r="J57">
        <f t="shared" si="32"/>
        <v>0.89285714285714279</v>
      </c>
      <c r="K57">
        <f t="shared" si="33"/>
        <v>2.1990078302820534E-3</v>
      </c>
      <c r="L57" s="2">
        <v>54</v>
      </c>
      <c r="M57" s="8">
        <v>0.69109609699999996</v>
      </c>
      <c r="Q57" s="5">
        <f t="shared" si="60"/>
        <v>12.5</v>
      </c>
      <c r="R57">
        <f t="shared" si="41"/>
        <v>50000</v>
      </c>
      <c r="S57">
        <f t="shared" si="42"/>
        <v>-132235363957.8768</v>
      </c>
      <c r="U57">
        <f t="shared" si="57"/>
        <v>0.69109609699999996</v>
      </c>
      <c r="V57">
        <f t="shared" si="58"/>
        <v>0.01</v>
      </c>
      <c r="W57">
        <f t="shared" si="34"/>
        <v>4.9070557415103661E-10</v>
      </c>
      <c r="X57">
        <f t="shared" si="35"/>
        <v>3.391247070719255E-10</v>
      </c>
      <c r="Y57">
        <f t="shared" si="36"/>
        <v>4.9070557415103665E-12</v>
      </c>
      <c r="Z57">
        <f t="shared" si="37"/>
        <v>1.4667381133760074E-10</v>
      </c>
      <c r="AB57">
        <f t="shared" si="38"/>
        <v>-21.722920480762873</v>
      </c>
      <c r="AC57">
        <f t="shared" si="30"/>
        <v>-19.395464825316591</v>
      </c>
      <c r="AE57">
        <f t="shared" si="43"/>
        <v>0</v>
      </c>
      <c r="AF57">
        <f t="shared" si="44"/>
        <v>0</v>
      </c>
      <c r="AG57">
        <f t="shared" si="45"/>
        <v>-1.8334226417200092E-9</v>
      </c>
      <c r="AH57">
        <f t="shared" si="46"/>
        <v>-1.6956235353596273E-5</v>
      </c>
      <c r="AI57">
        <f t="shared" si="39"/>
        <v>-1.6958068776237993E-5</v>
      </c>
      <c r="AJ57">
        <f t="shared" si="47"/>
        <v>-2.3274556554462826</v>
      </c>
      <c r="AK57">
        <f t="shared" si="59"/>
        <v>-1.5206044336534013</v>
      </c>
      <c r="AL57">
        <f t="shared" si="40"/>
        <v>-3.8480770471684602</v>
      </c>
      <c r="AN57">
        <f t="shared" si="48"/>
        <v>0</v>
      </c>
      <c r="AO57">
        <f t="shared" si="49"/>
        <v>0</v>
      </c>
      <c r="AP57">
        <f t="shared" si="50"/>
        <v>-4.0317107453587082E-12</v>
      </c>
      <c r="AQ57">
        <f t="shared" si="51"/>
        <v>-3.7286894314663589E-8</v>
      </c>
      <c r="AR57">
        <f t="shared" si="52"/>
        <v>-3.7290926025408946E-8</v>
      </c>
      <c r="AS57">
        <f t="shared" si="53"/>
        <v>-5.1180932109606246E-3</v>
      </c>
      <c r="AT57">
        <f t="shared" si="54"/>
        <v>-3.3438210563654365E-3</v>
      </c>
      <c r="AU57">
        <f t="shared" si="55"/>
        <v>-8.4619515582520857E-3</v>
      </c>
      <c r="AW57">
        <v>54</v>
      </c>
      <c r="AX57">
        <f>IF(Z57&gt;0, (R57*SUMPRODUCT(K57:$K$98, X57:$X$98)-K57*$AZ$3)/Z57, 0)</f>
        <v>-132235363957.8768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56"/>
        <v>0.12000000000000001</v>
      </c>
      <c r="I58" s="1">
        <f t="shared" si="31"/>
        <v>1.1200000000000001</v>
      </c>
      <c r="J58">
        <f t="shared" si="32"/>
        <v>0.89285714285714279</v>
      </c>
      <c r="K58">
        <f t="shared" si="33"/>
        <v>1.9633998484661188E-3</v>
      </c>
      <c r="L58" s="2">
        <v>55</v>
      </c>
      <c r="M58" s="8">
        <v>0.70685825099999999</v>
      </c>
      <c r="Q58" s="5">
        <f t="shared" si="60"/>
        <v>12.5</v>
      </c>
      <c r="R58">
        <f t="shared" si="41"/>
        <v>50000</v>
      </c>
      <c r="S58">
        <f t="shared" si="42"/>
        <v>-416990040790.91638</v>
      </c>
      <c r="U58">
        <f t="shared" si="57"/>
        <v>0.70685825099999999</v>
      </c>
      <c r="V58">
        <f t="shared" si="58"/>
        <v>0.01</v>
      </c>
      <c r="W58">
        <f t="shared" si="34"/>
        <v>1.4667381133760074E-10</v>
      </c>
      <c r="X58">
        <f t="shared" si="35"/>
        <v>1.0367759374960043E-10</v>
      </c>
      <c r="Y58">
        <f t="shared" si="36"/>
        <v>1.4667381133760075E-12</v>
      </c>
      <c r="Z58">
        <f t="shared" si="37"/>
        <v>4.1529479474624313E-11</v>
      </c>
      <c r="AB58">
        <f t="shared" si="38"/>
        <v>-19.395464825316591</v>
      </c>
      <c r="AC58">
        <f t="shared" si="30"/>
        <v>-17.317379340149117</v>
      </c>
      <c r="AE58">
        <f t="shared" si="43"/>
        <v>0</v>
      </c>
      <c r="AF58">
        <f t="shared" si="44"/>
        <v>0</v>
      </c>
      <c r="AG58">
        <f t="shared" si="45"/>
        <v>-5.1911849343280394E-10</v>
      </c>
      <c r="AH58">
        <f t="shared" si="46"/>
        <v>-5.1838796874800213E-6</v>
      </c>
      <c r="AI58">
        <f t="shared" si="39"/>
        <v>-5.184398805973454E-6</v>
      </c>
      <c r="AJ58">
        <f t="shared" si="47"/>
        <v>-2.0780854851674739</v>
      </c>
      <c r="AK58">
        <f t="shared" si="59"/>
        <v>-1.3576825377721615</v>
      </c>
      <c r="AL58">
        <f t="shared" si="40"/>
        <v>-3.4357732073384413</v>
      </c>
      <c r="AN58">
        <f t="shared" si="48"/>
        <v>0</v>
      </c>
      <c r="AO58">
        <f t="shared" si="49"/>
        <v>0</v>
      </c>
      <c r="AP58">
        <f t="shared" si="50"/>
        <v>-1.0192371713419272E-12</v>
      </c>
      <c r="AQ58">
        <f t="shared" si="51"/>
        <v>-1.0178028592864865E-8</v>
      </c>
      <c r="AR58">
        <f t="shared" si="52"/>
        <v>-1.0179047830036207E-8</v>
      </c>
      <c r="AS58">
        <f t="shared" si="53"/>
        <v>-4.080112726677459E-3</v>
      </c>
      <c r="AT58">
        <f t="shared" si="54"/>
        <v>-2.6656736889269575E-3</v>
      </c>
      <c r="AU58">
        <f t="shared" si="55"/>
        <v>-6.7457965946522468E-3</v>
      </c>
      <c r="AW58">
        <v>55</v>
      </c>
      <c r="AX58">
        <f>IF(Z58&gt;0, (R58*SUMPRODUCT(K58:$K$98, X58:$X$98)-K58*$AZ$3)/Z58, 0)</f>
        <v>-416990040790.91638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56"/>
        <v>0.12000000000000001</v>
      </c>
      <c r="I59" s="1">
        <f t="shared" si="31"/>
        <v>1.1200000000000001</v>
      </c>
      <c r="J59">
        <f t="shared" si="32"/>
        <v>0.89285714285714279</v>
      </c>
      <c r="K59">
        <f t="shared" si="33"/>
        <v>1.7530355789876059E-3</v>
      </c>
      <c r="L59" s="2">
        <v>56</v>
      </c>
      <c r="M59" s="8">
        <v>0.722550582</v>
      </c>
      <c r="Q59" s="5">
        <f t="shared" si="60"/>
        <v>12.5</v>
      </c>
      <c r="R59">
        <f t="shared" si="41"/>
        <v>50000</v>
      </c>
      <c r="S59">
        <f t="shared" si="42"/>
        <v>-1392085798557.8328</v>
      </c>
      <c r="U59">
        <f t="shared" si="57"/>
        <v>0.722550582</v>
      </c>
      <c r="V59">
        <f t="shared" si="58"/>
        <v>0.01</v>
      </c>
      <c r="W59">
        <f t="shared" si="34"/>
        <v>4.1529479474624313E-11</v>
      </c>
      <c r="X59">
        <f t="shared" si="35"/>
        <v>3.0007149564546849E-11</v>
      </c>
      <c r="Y59">
        <f t="shared" si="36"/>
        <v>4.1529479474624315E-13</v>
      </c>
      <c r="Z59">
        <f t="shared" si="37"/>
        <v>1.1107035115331221E-11</v>
      </c>
      <c r="AB59">
        <f t="shared" si="38"/>
        <v>-17.317379340149117</v>
      </c>
      <c r="AC59">
        <f t="shared" si="30"/>
        <v>-15.461945848135754</v>
      </c>
      <c r="AE59">
        <f t="shared" si="43"/>
        <v>0</v>
      </c>
      <c r="AF59">
        <f t="shared" si="44"/>
        <v>0</v>
      </c>
      <c r="AG59">
        <f t="shared" si="45"/>
        <v>-1.3883793894164025E-10</v>
      </c>
      <c r="AH59">
        <f t="shared" si="46"/>
        <v>-1.5003574782273424E-6</v>
      </c>
      <c r="AI59">
        <f t="shared" si="39"/>
        <v>-1.5004963161662841E-6</v>
      </c>
      <c r="AJ59">
        <f t="shared" si="47"/>
        <v>-1.8554334920133631</v>
      </c>
      <c r="AK59">
        <f t="shared" si="59"/>
        <v>-1.2122165538104384</v>
      </c>
      <c r="AL59">
        <f t="shared" si="40"/>
        <v>-3.0676515463201177</v>
      </c>
      <c r="AN59">
        <f t="shared" si="48"/>
        <v>0</v>
      </c>
      <c r="AO59">
        <f t="shared" si="49"/>
        <v>0</v>
      </c>
      <c r="AP59">
        <f t="shared" si="50"/>
        <v>-2.433878466780042E-13</v>
      </c>
      <c r="AQ59">
        <f t="shared" si="51"/>
        <v>-2.6301800405326533E-9</v>
      </c>
      <c r="AR59">
        <f t="shared" si="52"/>
        <v>-2.6304234283793314E-9</v>
      </c>
      <c r="AS59">
        <f t="shared" si="53"/>
        <v>-3.2526409259446415E-3</v>
      </c>
      <c r="AT59">
        <f t="shared" si="54"/>
        <v>-2.1250587482674423E-3</v>
      </c>
      <c r="AU59">
        <f t="shared" si="55"/>
        <v>-5.377702304635512E-3</v>
      </c>
      <c r="AW59">
        <v>56</v>
      </c>
      <c r="AX59">
        <f>IF(Z59&gt;0, (R59*SUMPRODUCT(K59:$K$98, X59:$X$98)-K59*$AZ$3)/Z59, 0)</f>
        <v>-1392085798557.8328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56"/>
        <v>0.12000000000000001</v>
      </c>
      <c r="I60" s="1">
        <f t="shared" si="31"/>
        <v>1.1200000000000001</v>
      </c>
      <c r="J60">
        <f t="shared" si="32"/>
        <v>0.89285714285714279</v>
      </c>
      <c r="K60">
        <f t="shared" si="33"/>
        <v>1.5652103383817909E-3</v>
      </c>
      <c r="L60" s="2">
        <v>57</v>
      </c>
      <c r="M60" s="8">
        <v>0.74076925400000004</v>
      </c>
      <c r="Q60" s="5">
        <f t="shared" si="60"/>
        <v>12.5</v>
      </c>
      <c r="R60">
        <f t="shared" si="41"/>
        <v>50000</v>
      </c>
      <c r="S60">
        <f t="shared" si="42"/>
        <v>-4987080321606.0059</v>
      </c>
      <c r="U60">
        <f t="shared" si="57"/>
        <v>0.74076925400000004</v>
      </c>
      <c r="V60">
        <f t="shared" si="58"/>
        <v>0.01</v>
      </c>
      <c r="W60">
        <f t="shared" si="34"/>
        <v>1.1107035115331221E-11</v>
      </c>
      <c r="X60">
        <f t="shared" si="35"/>
        <v>8.2277501165357124E-12</v>
      </c>
      <c r="Y60">
        <f t="shared" si="36"/>
        <v>1.1107035115331221E-13</v>
      </c>
      <c r="Z60">
        <f t="shared" si="37"/>
        <v>2.7682146476421962E-12</v>
      </c>
      <c r="AB60">
        <f t="shared" si="38"/>
        <v>-15.461945848135754</v>
      </c>
      <c r="AC60">
        <f t="shared" si="30"/>
        <v>-13.805308795237901</v>
      </c>
      <c r="AE60">
        <f t="shared" si="43"/>
        <v>0</v>
      </c>
      <c r="AF60">
        <f t="shared" si="44"/>
        <v>0</v>
      </c>
      <c r="AG60">
        <f t="shared" si="45"/>
        <v>-3.460268309552745E-11</v>
      </c>
      <c r="AH60">
        <f t="shared" si="46"/>
        <v>-4.1138750582678561E-7</v>
      </c>
      <c r="AI60">
        <f t="shared" si="39"/>
        <v>-4.1142210850988116E-7</v>
      </c>
      <c r="AJ60">
        <f t="shared" si="47"/>
        <v>-1.6566370528978531</v>
      </c>
      <c r="AK60">
        <f t="shared" si="59"/>
        <v>-1.0823362093695028</v>
      </c>
      <c r="AL60">
        <f t="shared" si="40"/>
        <v>-2.7389736736894648</v>
      </c>
      <c r="AN60">
        <f t="shared" si="48"/>
        <v>0</v>
      </c>
      <c r="AO60">
        <f t="shared" si="49"/>
        <v>0</v>
      </c>
      <c r="AP60">
        <f t="shared" si="50"/>
        <v>-5.4160477316868401E-14</v>
      </c>
      <c r="AQ60">
        <f t="shared" si="51"/>
        <v>-6.4390797720118415E-10</v>
      </c>
      <c r="AR60">
        <f t="shared" si="52"/>
        <v>-6.43962137678501E-10</v>
      </c>
      <c r="AS60">
        <f t="shared" si="53"/>
        <v>-2.5929854421420616E-3</v>
      </c>
      <c r="AT60">
        <f t="shared" si="54"/>
        <v>-1.6940838245101044E-3</v>
      </c>
      <c r="AU60">
        <f t="shared" si="55"/>
        <v>-4.2870699106143046E-3</v>
      </c>
      <c r="AW60">
        <v>57</v>
      </c>
      <c r="AX60">
        <f>IF(Z60&gt;0, (R60*SUMPRODUCT(K60:$K$98, X60:$X$98)-K60*$AZ$3)/Z60, 0)</f>
        <v>-4987080321606.0059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56"/>
        <v>0.12000000000000001</v>
      </c>
      <c r="I61" s="1">
        <f t="shared" si="31"/>
        <v>1.1200000000000001</v>
      </c>
      <c r="J61">
        <f t="shared" si="32"/>
        <v>0.89285714285714279</v>
      </c>
      <c r="K61">
        <f t="shared" si="33"/>
        <v>1.3975092306980274E-3</v>
      </c>
      <c r="L61" s="2">
        <v>58</v>
      </c>
      <c r="M61" s="8">
        <v>0.75888896100000003</v>
      </c>
      <c r="Q61" s="5">
        <f t="shared" si="60"/>
        <v>12.5</v>
      </c>
      <c r="R61">
        <f t="shared" si="41"/>
        <v>50000</v>
      </c>
      <c r="S61">
        <f t="shared" si="42"/>
        <v>-19266713985690.406</v>
      </c>
      <c r="U61">
        <f t="shared" si="57"/>
        <v>0.75888896100000003</v>
      </c>
      <c r="V61">
        <f t="shared" si="58"/>
        <v>0.01</v>
      </c>
      <c r="W61">
        <f t="shared" si="34"/>
        <v>2.7682146476421962E-12</v>
      </c>
      <c r="X61">
        <f t="shared" si="35"/>
        <v>2.1007675377741675E-12</v>
      </c>
      <c r="Y61">
        <f t="shared" si="36"/>
        <v>2.7682146476421964E-14</v>
      </c>
      <c r="Z61">
        <f t="shared" si="37"/>
        <v>6.3976496339160672E-13</v>
      </c>
      <c r="AB61">
        <f t="shared" si="38"/>
        <v>-13.805308795237901</v>
      </c>
      <c r="AC61">
        <f t="shared" si="30"/>
        <v>-12.326168567731781</v>
      </c>
      <c r="AE61">
        <f t="shared" si="43"/>
        <v>0</v>
      </c>
      <c r="AF61">
        <f t="shared" si="44"/>
        <v>0</v>
      </c>
      <c r="AG61">
        <f t="shared" si="45"/>
        <v>-7.9970620423950842E-12</v>
      </c>
      <c r="AH61">
        <f t="shared" si="46"/>
        <v>-1.0503837688870838E-7</v>
      </c>
      <c r="AI61">
        <f t="shared" si="39"/>
        <v>-1.0504637395075077E-7</v>
      </c>
      <c r="AJ61">
        <f t="shared" si="47"/>
        <v>-1.4791402275061198</v>
      </c>
      <c r="AK61">
        <f t="shared" si="59"/>
        <v>-0.96637161566665308</v>
      </c>
      <c r="AL61">
        <f t="shared" si="40"/>
        <v>-2.445511948219147</v>
      </c>
      <c r="AN61">
        <f t="shared" si="48"/>
        <v>0</v>
      </c>
      <c r="AO61">
        <f t="shared" si="49"/>
        <v>0</v>
      </c>
      <c r="AP61">
        <f t="shared" si="50"/>
        <v>-1.117596802271195E-14</v>
      </c>
      <c r="AQ61">
        <f t="shared" si="51"/>
        <v>-1.4679210127950832E-10</v>
      </c>
      <c r="AR61">
        <f t="shared" si="52"/>
        <v>-1.4680327724753103E-10</v>
      </c>
      <c r="AS61">
        <f t="shared" si="53"/>
        <v>-2.0671121214365829E-3</v>
      </c>
      <c r="AT61">
        <f t="shared" si="54"/>
        <v>-1.3505132531787141E-3</v>
      </c>
      <c r="AU61">
        <f t="shared" si="55"/>
        <v>-3.4176255214185742E-3</v>
      </c>
      <c r="AW61">
        <v>58</v>
      </c>
      <c r="AX61">
        <f>IF(Z61&gt;0, (R61*SUMPRODUCT(K61:$K$98, X61:$X$98)-K61*$AZ$3)/Z61, 0)</f>
        <v>-19266713985690.406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56"/>
        <v>0.12000000000000001</v>
      </c>
      <c r="I62" s="1">
        <f t="shared" si="31"/>
        <v>1.1200000000000001</v>
      </c>
      <c r="J62">
        <f t="shared" si="32"/>
        <v>0.89285714285714279</v>
      </c>
      <c r="K62">
        <f t="shared" si="33"/>
        <v>1.2477760988375245E-3</v>
      </c>
      <c r="L62" s="2">
        <v>59</v>
      </c>
      <c r="M62" s="8">
        <v>0.77688723800000004</v>
      </c>
      <c r="Q62" s="5">
        <f t="shared" si="60"/>
        <v>12.5</v>
      </c>
      <c r="R62">
        <f t="shared" si="41"/>
        <v>50000</v>
      </c>
      <c r="S62">
        <f t="shared" si="42"/>
        <v>-80719817247301.844</v>
      </c>
      <c r="U62">
        <f t="shared" si="57"/>
        <v>0.77688723800000004</v>
      </c>
      <c r="V62">
        <f t="shared" si="58"/>
        <v>0.01</v>
      </c>
      <c r="W62">
        <f t="shared" si="34"/>
        <v>6.3976496339160672E-13</v>
      </c>
      <c r="X62">
        <f t="shared" si="35"/>
        <v>4.9702523537847644E-13</v>
      </c>
      <c r="Y62">
        <f t="shared" si="36"/>
        <v>6.3976496339160675E-15</v>
      </c>
      <c r="Z62">
        <f t="shared" si="37"/>
        <v>1.3634207837921422E-13</v>
      </c>
      <c r="AB62">
        <f t="shared" si="38"/>
        <v>-12.326168567731781</v>
      </c>
      <c r="AC62">
        <f t="shared" si="30"/>
        <v>-11.005507649887475</v>
      </c>
      <c r="AE62">
        <f t="shared" si="43"/>
        <v>0</v>
      </c>
      <c r="AF62">
        <f t="shared" si="44"/>
        <v>0</v>
      </c>
      <c r="AG62">
        <f t="shared" si="45"/>
        <v>-1.7042759797401777E-12</v>
      </c>
      <c r="AH62">
        <f t="shared" si="46"/>
        <v>-2.4851261768923823E-8</v>
      </c>
      <c r="AI62">
        <f t="shared" si="39"/>
        <v>-2.4852966044903562E-8</v>
      </c>
      <c r="AJ62">
        <f t="shared" si="47"/>
        <v>-1.3206609178443056</v>
      </c>
      <c r="AK62">
        <f t="shared" si="59"/>
        <v>-0.8628317997412247</v>
      </c>
      <c r="AL62">
        <f t="shared" si="40"/>
        <v>-2.1834927424384967</v>
      </c>
      <c r="AN62">
        <f t="shared" si="48"/>
        <v>0</v>
      </c>
      <c r="AO62">
        <f t="shared" si="49"/>
        <v>0</v>
      </c>
      <c r="AP62">
        <f t="shared" si="50"/>
        <v>-2.1265548333426988E-15</v>
      </c>
      <c r="AQ62">
        <f t="shared" si="51"/>
        <v>-3.1008810461217882E-11</v>
      </c>
      <c r="AR62">
        <f t="shared" si="52"/>
        <v>-3.1010937016051229E-11</v>
      </c>
      <c r="AS62">
        <f t="shared" si="53"/>
        <v>-1.647889127954952E-3</v>
      </c>
      <c r="AT62">
        <f t="shared" si="54"/>
        <v>-1.0766208970340654E-3</v>
      </c>
      <c r="AU62">
        <f t="shared" si="55"/>
        <v>-2.724510055999955E-3</v>
      </c>
      <c r="AW62">
        <v>59</v>
      </c>
      <c r="AX62">
        <f>IF(Z62&gt;0, (R62*SUMPRODUCT(K62:$K$98, X62:$X$98)-K62*$AZ$3)/Z62, 0)</f>
        <v>-80719817247301.844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56"/>
        <v>0.12000000000000001</v>
      </c>
      <c r="I63" s="1">
        <f t="shared" si="31"/>
        <v>1.1200000000000001</v>
      </c>
      <c r="J63">
        <f t="shared" si="32"/>
        <v>0.89285714285714279</v>
      </c>
      <c r="K63">
        <f t="shared" si="33"/>
        <v>1.114085802533504E-3</v>
      </c>
      <c r="L63" s="2">
        <v>60</v>
      </c>
      <c r="M63" s="8">
        <v>0.79474162100000001</v>
      </c>
      <c r="Q63" s="5">
        <f t="shared" si="60"/>
        <v>12.5</v>
      </c>
      <c r="R63">
        <f t="shared" si="41"/>
        <v>50000</v>
      </c>
      <c r="S63">
        <f t="shared" si="42"/>
        <v>-369107158262201.69</v>
      </c>
      <c r="U63">
        <f t="shared" si="57"/>
        <v>0.79474162100000001</v>
      </c>
      <c r="V63">
        <f t="shared" si="58"/>
        <v>0.01</v>
      </c>
      <c r="W63">
        <f t="shared" si="34"/>
        <v>1.3634207837921422E-13</v>
      </c>
      <c r="X63">
        <f t="shared" si="35"/>
        <v>1.0835672438160576E-13</v>
      </c>
      <c r="Y63">
        <f t="shared" si="36"/>
        <v>1.3634207837921422E-15</v>
      </c>
      <c r="Z63">
        <f t="shared" si="37"/>
        <v>2.6621933213816315E-14</v>
      </c>
      <c r="AB63">
        <f t="shared" si="38"/>
        <v>-11.005507649887475</v>
      </c>
      <c r="AC63">
        <f t="shared" si="30"/>
        <v>-9.8263461159978629</v>
      </c>
      <c r="AE63">
        <f t="shared" si="43"/>
        <v>0</v>
      </c>
      <c r="AF63">
        <f t="shared" si="44"/>
        <v>0</v>
      </c>
      <c r="AG63">
        <f t="shared" si="45"/>
        <v>-3.3277416517270395E-13</v>
      </c>
      <c r="AH63">
        <f t="shared" si="46"/>
        <v>-5.4178362190802882E-9</v>
      </c>
      <c r="AI63">
        <f t="shared" si="39"/>
        <v>-5.4181689932454609E-9</v>
      </c>
      <c r="AJ63">
        <f t="shared" si="47"/>
        <v>-1.1791615338896122</v>
      </c>
      <c r="AK63">
        <f t="shared" si="59"/>
        <v>-0.7703855354921233</v>
      </c>
      <c r="AL63">
        <f t="shared" si="40"/>
        <v>-1.9495470747999044</v>
      </c>
      <c r="AN63">
        <f t="shared" si="48"/>
        <v>0</v>
      </c>
      <c r="AO63">
        <f t="shared" si="49"/>
        <v>0</v>
      </c>
      <c r="AP63">
        <f t="shared" si="50"/>
        <v>-3.707389728688487E-16</v>
      </c>
      <c r="AQ63">
        <f t="shared" si="51"/>
        <v>-6.0359344121291479E-12</v>
      </c>
      <c r="AR63">
        <f t="shared" si="52"/>
        <v>-6.0363051511020168E-12</v>
      </c>
      <c r="AS63">
        <f t="shared" si="53"/>
        <v>-1.3136871238000462E-3</v>
      </c>
      <c r="AT63">
        <f t="shared" si="54"/>
        <v>-8.5827558756894535E-4</v>
      </c>
      <c r="AU63">
        <f t="shared" si="55"/>
        <v>-2.1719627174052966E-3</v>
      </c>
      <c r="AW63">
        <v>60</v>
      </c>
      <c r="AX63">
        <f>IF(Z63&gt;0, (R63*SUMPRODUCT(K63:$K$98, X63:$X$98)-K63*$AZ$3)/Z63, 0)</f>
        <v>-369107158262201.69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56"/>
        <v>0.12000000000000001</v>
      </c>
      <c r="I64" s="1">
        <f t="shared" si="31"/>
        <v>1.1200000000000001</v>
      </c>
      <c r="J64">
        <f t="shared" si="32"/>
        <v>0.89285714285714279</v>
      </c>
      <c r="K64">
        <f t="shared" si="33"/>
        <v>9.9471946654777136E-4</v>
      </c>
      <c r="L64" s="2">
        <v>61</v>
      </c>
      <c r="M64" s="8">
        <v>0.81243025300000005</v>
      </c>
      <c r="Q64" s="5">
        <f t="shared" si="60"/>
        <v>12.5</v>
      </c>
      <c r="R64">
        <f t="shared" si="41"/>
        <v>50000</v>
      </c>
      <c r="S64">
        <f t="shared" si="42"/>
        <v>-1855946569177158.8</v>
      </c>
      <c r="U64">
        <f t="shared" si="57"/>
        <v>0.81243025300000005</v>
      </c>
      <c r="V64">
        <f t="shared" si="58"/>
        <v>0.01</v>
      </c>
      <c r="W64">
        <f t="shared" si="34"/>
        <v>2.6621933213816315E-14</v>
      </c>
      <c r="X64">
        <f t="shared" si="35"/>
        <v>2.1628463936249895E-14</v>
      </c>
      <c r="Y64">
        <f t="shared" si="36"/>
        <v>2.6621933213816315E-16</v>
      </c>
      <c r="Z64">
        <f t="shared" si="37"/>
        <v>4.7272499454282573E-15</v>
      </c>
      <c r="AB64">
        <f t="shared" si="38"/>
        <v>-9.8263461159978629</v>
      </c>
      <c r="AC64">
        <f t="shared" si="30"/>
        <v>-8.7735233178604854</v>
      </c>
      <c r="AE64">
        <f t="shared" si="43"/>
        <v>0</v>
      </c>
      <c r="AF64">
        <f t="shared" si="44"/>
        <v>0</v>
      </c>
      <c r="AG64">
        <f t="shared" si="45"/>
        <v>-5.9090624317853218E-14</v>
      </c>
      <c r="AH64">
        <f t="shared" si="46"/>
        <v>-1.0814231968124948E-9</v>
      </c>
      <c r="AI64">
        <f t="shared" si="39"/>
        <v>-1.0814822874368127E-9</v>
      </c>
      <c r="AJ64">
        <f t="shared" si="47"/>
        <v>-1.0528227981373774</v>
      </c>
      <c r="AK64">
        <f t="shared" si="59"/>
        <v>-0.68784422811985046</v>
      </c>
      <c r="AL64">
        <f t="shared" si="40"/>
        <v>-1.7406670273387101</v>
      </c>
      <c r="AN64">
        <f t="shared" si="48"/>
        <v>0</v>
      </c>
      <c r="AO64">
        <f t="shared" si="49"/>
        <v>0</v>
      </c>
      <c r="AP64">
        <f t="shared" si="50"/>
        <v>-5.8778594299429723E-17</v>
      </c>
      <c r="AQ64">
        <f t="shared" si="51"/>
        <v>-1.0757127054457105E-12</v>
      </c>
      <c r="AR64">
        <f t="shared" si="52"/>
        <v>-1.0757714840400099E-12</v>
      </c>
      <c r="AS64">
        <f t="shared" si="53"/>
        <v>-1.047263332132544E-3</v>
      </c>
      <c r="AT64">
        <f t="shared" si="54"/>
        <v>-6.8421204366334119E-4</v>
      </c>
      <c r="AU64">
        <f t="shared" si="55"/>
        <v>-1.7314753768716566E-3</v>
      </c>
      <c r="AW64">
        <v>61</v>
      </c>
      <c r="AX64">
        <f>IF(Z64&gt;0, (R64*SUMPRODUCT(K64:$K$98, X64:$X$98)-K64*$AZ$3)/Z64, 0)</f>
        <v>-1855946569177158.8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56"/>
        <v>0.12000000000000001</v>
      </c>
      <c r="I65" s="1">
        <f t="shared" si="31"/>
        <v>1.1200000000000001</v>
      </c>
      <c r="J65">
        <f t="shared" si="32"/>
        <v>0.89285714285714279</v>
      </c>
      <c r="K65">
        <f t="shared" si="33"/>
        <v>8.8814238084622432E-4</v>
      </c>
      <c r="L65" s="2">
        <v>62</v>
      </c>
      <c r="M65" s="8">
        <v>0.830029028</v>
      </c>
      <c r="Q65" s="5">
        <f t="shared" si="60"/>
        <v>12.5</v>
      </c>
      <c r="R65">
        <f t="shared" si="41"/>
        <v>50000</v>
      </c>
      <c r="S65">
        <f t="shared" si="42"/>
        <v>-1.0358724025576548E+16</v>
      </c>
      <c r="U65">
        <f t="shared" si="57"/>
        <v>0.830029028</v>
      </c>
      <c r="V65">
        <f t="shared" si="58"/>
        <v>0.01</v>
      </c>
      <c r="W65">
        <f t="shared" si="34"/>
        <v>4.7272499454282573E-15</v>
      </c>
      <c r="X65">
        <f t="shared" si="35"/>
        <v>3.9237546773168693E-15</v>
      </c>
      <c r="Y65">
        <f t="shared" si="36"/>
        <v>4.7272499454282575E-17</v>
      </c>
      <c r="Z65">
        <f t="shared" si="37"/>
        <v>7.562227686571053E-16</v>
      </c>
      <c r="AB65">
        <f t="shared" si="38"/>
        <v>-8.7735233178604854</v>
      </c>
      <c r="AC65">
        <f t="shared" si="30"/>
        <v>-7.8335029623763726</v>
      </c>
      <c r="AE65">
        <f t="shared" si="43"/>
        <v>0</v>
      </c>
      <c r="AF65">
        <f t="shared" si="44"/>
        <v>0</v>
      </c>
      <c r="AG65">
        <f t="shared" si="45"/>
        <v>-9.4527846082138159E-15</v>
      </c>
      <c r="AH65">
        <f t="shared" si="46"/>
        <v>-1.9618773386584347E-10</v>
      </c>
      <c r="AI65">
        <f t="shared" si="39"/>
        <v>-1.9619718665045169E-10</v>
      </c>
      <c r="AJ65">
        <f t="shared" si="47"/>
        <v>-0.94002035548411289</v>
      </c>
      <c r="AK65">
        <f t="shared" si="59"/>
        <v>-0.61414663225023403</v>
      </c>
      <c r="AL65">
        <f t="shared" si="40"/>
        <v>-1.554166987930544</v>
      </c>
      <c r="AN65">
        <f t="shared" si="48"/>
        <v>0</v>
      </c>
      <c r="AO65">
        <f t="shared" si="49"/>
        <v>0</v>
      </c>
      <c r="AP65">
        <f t="shared" si="50"/>
        <v>-8.3954186275655617E-18</v>
      </c>
      <c r="AQ65">
        <f t="shared" si="51"/>
        <v>-1.7424264104843565E-13</v>
      </c>
      <c r="AR65">
        <f t="shared" si="52"/>
        <v>-1.7425103646706322E-13</v>
      </c>
      <c r="AS65">
        <f t="shared" si="53"/>
        <v>-8.3487191656357411E-4</v>
      </c>
      <c r="AT65">
        <f t="shared" si="54"/>
        <v>-5.4544965215541337E-4</v>
      </c>
      <c r="AU65">
        <f t="shared" si="55"/>
        <v>-1.3803215688932384E-3</v>
      </c>
      <c r="AW65">
        <v>62</v>
      </c>
      <c r="AX65">
        <f>IF(Z65&gt;0, (R65*SUMPRODUCT(K65:$K$98, X65:$X$98)-K65*$AZ$3)/Z65, 0)</f>
        <v>-1.0358724025576548E+16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56"/>
        <v>0.12000000000000001</v>
      </c>
      <c r="I66" s="1">
        <f t="shared" si="31"/>
        <v>1.1200000000000001</v>
      </c>
      <c r="J66">
        <f t="shared" si="32"/>
        <v>0.89285714285714279</v>
      </c>
      <c r="K66">
        <f t="shared" si="33"/>
        <v>7.9298426861270028E-4</v>
      </c>
      <c r="L66" s="2">
        <v>63</v>
      </c>
      <c r="M66" s="8">
        <v>0.84762719500000006</v>
      </c>
      <c r="Q66" s="5">
        <f t="shared" si="60"/>
        <v>12.5</v>
      </c>
      <c r="R66">
        <f t="shared" si="41"/>
        <v>50000</v>
      </c>
      <c r="S66">
        <f t="shared" si="42"/>
        <v>-6.4962270969670952E+16</v>
      </c>
      <c r="U66">
        <f t="shared" si="57"/>
        <v>0.84762719500000006</v>
      </c>
      <c r="V66">
        <f t="shared" si="58"/>
        <v>0.01</v>
      </c>
      <c r="W66">
        <f t="shared" si="34"/>
        <v>7.562227686571053E-16</v>
      </c>
      <c r="X66">
        <f t="shared" si="35"/>
        <v>6.4099498419195615E-16</v>
      </c>
      <c r="Y66">
        <f t="shared" si="36"/>
        <v>7.5622276865710531E-18</v>
      </c>
      <c r="Z66">
        <f t="shared" si="37"/>
        <v>1.076655567785781E-16</v>
      </c>
      <c r="AB66">
        <f t="shared" si="38"/>
        <v>-7.8335029623763726</v>
      </c>
      <c r="AC66">
        <f t="shared" si="30"/>
        <v>-6.994199073550484</v>
      </c>
      <c r="AE66">
        <f t="shared" si="43"/>
        <v>0</v>
      </c>
      <c r="AF66">
        <f t="shared" si="44"/>
        <v>0</v>
      </c>
      <c r="AG66">
        <f t="shared" si="45"/>
        <v>-1.3458194597322262E-15</v>
      </c>
      <c r="AH66">
        <f t="shared" si="46"/>
        <v>-3.2049749209597808E-11</v>
      </c>
      <c r="AI66">
        <f t="shared" si="39"/>
        <v>-3.2051095029057537E-11</v>
      </c>
      <c r="AJ66">
        <f t="shared" si="47"/>
        <v>-0.83930388882588858</v>
      </c>
      <c r="AK66">
        <f t="shared" si="59"/>
        <v>-0.54834520736634618</v>
      </c>
      <c r="AL66">
        <f t="shared" si="40"/>
        <v>-1.387649096224286</v>
      </c>
      <c r="AN66">
        <f t="shared" si="48"/>
        <v>0</v>
      </c>
      <c r="AO66">
        <f t="shared" si="49"/>
        <v>0</v>
      </c>
      <c r="AP66">
        <f t="shared" si="50"/>
        <v>-1.0672136599604989E-18</v>
      </c>
      <c r="AQ66">
        <f t="shared" si="51"/>
        <v>-2.5414946936193388E-14</v>
      </c>
      <c r="AR66">
        <f t="shared" si="52"/>
        <v>-2.5416014149853345E-14</v>
      </c>
      <c r="AS66">
        <f t="shared" si="53"/>
        <v>-6.6555478042439238E-4</v>
      </c>
      <c r="AT66">
        <f t="shared" si="54"/>
        <v>-4.3482912321068148E-4</v>
      </c>
      <c r="AU66">
        <f t="shared" si="55"/>
        <v>-1.1003839036604899E-3</v>
      </c>
      <c r="AW66">
        <v>63</v>
      </c>
      <c r="AX66">
        <f>IF(Z66&gt;0, (R66*SUMPRODUCT(K66:$K$98, X66:$X$98)-K66*$AZ$3)/Z66, 0)</f>
        <v>-6.4962270969670952E+16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56"/>
        <v>0.12000000000000001</v>
      </c>
      <c r="I67" s="1">
        <f t="shared" si="31"/>
        <v>1.1200000000000001</v>
      </c>
      <c r="J67">
        <f t="shared" si="32"/>
        <v>0.89285714285714279</v>
      </c>
      <c r="K67">
        <f t="shared" si="33"/>
        <v>7.0802166840419666E-4</v>
      </c>
      <c r="L67" s="2">
        <v>64</v>
      </c>
      <c r="M67" s="8">
        <v>0.86522596900000004</v>
      </c>
      <c r="Q67" s="5">
        <f t="shared" si="60"/>
        <v>12.5</v>
      </c>
      <c r="R67">
        <f t="shared" si="41"/>
        <v>50000</v>
      </c>
      <c r="S67">
        <f t="shared" si="42"/>
        <v>-4.6485656659992147E+17</v>
      </c>
      <c r="U67">
        <f t="shared" si="57"/>
        <v>0.86522596900000004</v>
      </c>
      <c r="V67">
        <f t="shared" si="58"/>
        <v>0.01</v>
      </c>
      <c r="W67">
        <f t="shared" si="34"/>
        <v>1.076655567785781E-16</v>
      </c>
      <c r="X67">
        <f t="shared" si="35"/>
        <v>9.3155035691669766E-17</v>
      </c>
      <c r="Y67">
        <f t="shared" si="36"/>
        <v>1.076655567785781E-18</v>
      </c>
      <c r="Z67">
        <f t="shared" si="37"/>
        <v>1.3433865519122557E-17</v>
      </c>
      <c r="AB67">
        <f t="shared" si="38"/>
        <v>-6.994199073550484</v>
      </c>
      <c r="AC67">
        <f t="shared" si="30"/>
        <v>-6.244820601384383</v>
      </c>
      <c r="AE67">
        <f t="shared" si="43"/>
        <v>0</v>
      </c>
      <c r="AF67">
        <f t="shared" si="44"/>
        <v>0</v>
      </c>
      <c r="AG67">
        <f t="shared" si="45"/>
        <v>-1.6792331898903195E-16</v>
      </c>
      <c r="AH67">
        <f t="shared" si="46"/>
        <v>-4.6577517845834886E-12</v>
      </c>
      <c r="AI67">
        <f t="shared" si="39"/>
        <v>-4.6579197079024775E-12</v>
      </c>
      <c r="AJ67">
        <f t="shared" si="47"/>
        <v>-0.74937847216610098</v>
      </c>
      <c r="AK67">
        <f t="shared" si="59"/>
        <v>-0.48959393514853394</v>
      </c>
      <c r="AL67">
        <f t="shared" si="40"/>
        <v>-1.2389724073192929</v>
      </c>
      <c r="AN67">
        <f t="shared" si="48"/>
        <v>0</v>
      </c>
      <c r="AO67">
        <f t="shared" si="49"/>
        <v>0</v>
      </c>
      <c r="AP67">
        <f t="shared" si="50"/>
        <v>-1.1889334847458452E-19</v>
      </c>
      <c r="AQ67">
        <f t="shared" si="51"/>
        <v>-3.2977891895334259E-15</v>
      </c>
      <c r="AR67">
        <f t="shared" si="52"/>
        <v>-3.2979080828819005E-15</v>
      </c>
      <c r="AS67">
        <f t="shared" si="53"/>
        <v>-5.3057619612923064E-4</v>
      </c>
      <c r="AT67">
        <f t="shared" si="54"/>
        <v>-3.4664311480444107E-4</v>
      </c>
      <c r="AU67">
        <f t="shared" si="55"/>
        <v>-8.7721931093696969E-4</v>
      </c>
      <c r="AW67">
        <v>64</v>
      </c>
      <c r="AX67">
        <f>IF(Z67&gt;0, (R67*SUMPRODUCT(K67:$K$98, X67:$X$98)-K67*$AZ$3)/Z67, 0)</f>
        <v>-4.6485656659992147E+17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1">G68+$C$9</f>
        <v>0.12000000000000001</v>
      </c>
      <c r="I68" s="1">
        <f t="shared" si="31"/>
        <v>1.1200000000000001</v>
      </c>
      <c r="J68">
        <f t="shared" si="32"/>
        <v>0.89285714285714279</v>
      </c>
      <c r="K68">
        <f t="shared" si="33"/>
        <v>6.3216220393231843E-4</v>
      </c>
      <c r="L68" s="2">
        <v>65</v>
      </c>
      <c r="M68" s="8">
        <v>0.88282474399999999</v>
      </c>
      <c r="Q68" s="5">
        <f t="shared" si="60"/>
        <v>12.5</v>
      </c>
      <c r="R68">
        <f t="shared" si="41"/>
        <v>50000</v>
      </c>
      <c r="S68">
        <f t="shared" si="42"/>
        <v>-3.8726336785497139E+18</v>
      </c>
      <c r="U68">
        <f t="shared" si="57"/>
        <v>0.88282474399999999</v>
      </c>
      <c r="V68">
        <f t="shared" si="58"/>
        <v>0.01</v>
      </c>
      <c r="W68">
        <f t="shared" si="34"/>
        <v>1.3433865519122557E-17</v>
      </c>
      <c r="X68">
        <f t="shared" si="35"/>
        <v>1.1859748887849798E-17</v>
      </c>
      <c r="Y68">
        <f t="shared" si="36"/>
        <v>1.3433865519122556E-19</v>
      </c>
      <c r="Z68">
        <f>MAX(0, W68-X68-Y68)</f>
        <v>1.4397779760815326E-18</v>
      </c>
      <c r="AB68">
        <f t="shared" si="38"/>
        <v>-6.244820601384383</v>
      </c>
      <c r="AC68">
        <f t="shared" si="30"/>
        <v>-5.575732679807488</v>
      </c>
      <c r="AE68">
        <f t="shared" si="43"/>
        <v>0</v>
      </c>
      <c r="AF68">
        <f t="shared" si="44"/>
        <v>0</v>
      </c>
      <c r="AG68">
        <f t="shared" si="45"/>
        <v>-1.7997224701019156E-17</v>
      </c>
      <c r="AH68">
        <f t="shared" si="46"/>
        <v>-5.9298744439248994E-13</v>
      </c>
      <c r="AI68">
        <f t="shared" si="39"/>
        <v>-5.9300544161719093E-13</v>
      </c>
      <c r="AJ68">
        <f t="shared" si="47"/>
        <v>-0.66908792157689501</v>
      </c>
      <c r="AK68">
        <f t="shared" si="59"/>
        <v>-0.43713744209690686</v>
      </c>
      <c r="AL68">
        <f t="shared" si="40"/>
        <v>-1.1062253636743948</v>
      </c>
      <c r="AN68">
        <f t="shared" si="48"/>
        <v>0</v>
      </c>
      <c r="AO68">
        <f t="shared" si="49"/>
        <v>0</v>
      </c>
      <c r="AP68">
        <f t="shared" si="50"/>
        <v>-1.1377165231661431E-20</v>
      </c>
      <c r="AQ68">
        <f t="shared" si="51"/>
        <v>-3.7486424975134958E-16</v>
      </c>
      <c r="AR68">
        <f t="shared" si="52"/>
        <v>-3.7487562691658119E-16</v>
      </c>
      <c r="AS68">
        <f t="shared" si="53"/>
        <v>-4.2297209512854418E-4</v>
      </c>
      <c r="AT68">
        <f t="shared" si="54"/>
        <v>-2.7634176881731687E-4</v>
      </c>
      <c r="AU68">
        <f t="shared" si="55"/>
        <v>-6.9931386394623586E-4</v>
      </c>
      <c r="AW68">
        <v>65</v>
      </c>
      <c r="AX68">
        <f>IF(Z68&gt;0, (R68*SUMPRODUCT(K68:$K$98, X68:$X$98)-K68*$AZ$3)/Z68, 0)</f>
        <v>-3.8726336785497139E+18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1"/>
        <v>0.12000000000000001</v>
      </c>
      <c r="I69" s="1">
        <f t="shared" si="31"/>
        <v>1.1200000000000001</v>
      </c>
      <c r="J69">
        <f t="shared" si="32"/>
        <v>0.89285714285714279</v>
      </c>
      <c r="K69">
        <f t="shared" si="33"/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41"/>
        <v>50000</v>
      </c>
      <c r="S69">
        <f t="shared" si="42"/>
        <v>0</v>
      </c>
      <c r="U69">
        <f t="shared" si="57"/>
        <v>1</v>
      </c>
      <c r="V69">
        <f t="shared" si="58"/>
        <v>0.01</v>
      </c>
      <c r="W69">
        <f t="shared" si="34"/>
        <v>1.4397779760815326E-18</v>
      </c>
      <c r="X69">
        <f t="shared" si="35"/>
        <v>1.4397779760815326E-18</v>
      </c>
      <c r="Y69">
        <f t="shared" si="36"/>
        <v>1.4397779760815325E-20</v>
      </c>
      <c r="Z69">
        <f t="shared" si="37"/>
        <v>0</v>
      </c>
      <c r="AB69">
        <f t="shared" si="38"/>
        <v>-5.575732679807488</v>
      </c>
      <c r="AC69">
        <f t="shared" si="30"/>
        <v>0</v>
      </c>
      <c r="AE69">
        <f t="shared" si="43"/>
        <v>0</v>
      </c>
      <c r="AF69">
        <f t="shared" si="44"/>
        <v>0</v>
      </c>
      <c r="AG69">
        <f t="shared" si="45"/>
        <v>0</v>
      </c>
      <c r="AH69">
        <f t="shared" si="46"/>
        <v>-7.1988898804076632E-14</v>
      </c>
      <c r="AI69">
        <f t="shared" si="39"/>
        <v>-7.1988898804076632E-14</v>
      </c>
      <c r="AJ69">
        <f t="shared" si="47"/>
        <v>-5.575732679807488</v>
      </c>
      <c r="AK69">
        <f t="shared" si="59"/>
        <v>-0.39030128758652421</v>
      </c>
      <c r="AL69">
        <f t="shared" si="40"/>
        <v>-5.9660339673940843</v>
      </c>
      <c r="AN69">
        <f t="shared" si="48"/>
        <v>0</v>
      </c>
      <c r="AO69">
        <f t="shared" si="49"/>
        <v>0</v>
      </c>
      <c r="AP69">
        <f t="shared" si="50"/>
        <v>0</v>
      </c>
      <c r="AQ69">
        <f t="shared" si="51"/>
        <v>-4.0632732970219396E-17</v>
      </c>
      <c r="AR69">
        <f t="shared" si="52"/>
        <v>-4.0632732970219396E-17</v>
      </c>
      <c r="AS69">
        <f t="shared" si="53"/>
        <v>-3.1471138030397801E-3</v>
      </c>
      <c r="AT69">
        <f t="shared" si="54"/>
        <v>-2.2029796621278463E-4</v>
      </c>
      <c r="AU69">
        <f t="shared" si="55"/>
        <v>-3.3674117692526055E-3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62">SUM(AN3:AN69)</f>
        <v>19678.14413030686</v>
      </c>
      <c r="AO71" s="6">
        <f t="shared" si="62"/>
        <v>-1967.8144130306862</v>
      </c>
      <c r="AP71" s="6">
        <f t="shared" si="62"/>
        <v>-690.23478401257546</v>
      </c>
      <c r="AQ71" s="6">
        <f t="shared" si="62"/>
        <v>-8820.0981411480407</v>
      </c>
      <c r="AR71" s="6">
        <f t="shared" si="62"/>
        <v>8199.9967921155639</v>
      </c>
      <c r="AS71" s="6">
        <f t="shared" si="62"/>
        <v>-1050.4509058458448</v>
      </c>
      <c r="AT71" s="6">
        <f t="shared" si="62"/>
        <v>612.76302841007669</v>
      </c>
      <c r="AU71" s="6">
        <f t="shared" si="62"/>
        <v>7762.3089146797947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20" priority="1" operator="lessThan">
      <formula>0</formula>
    </cfRule>
  </conditionalFormatting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67A2-E574-464E-AB9A-D5C689B7176D}">
  <sheetPr codeName="Sheet77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'S.26.04.B'!C3*(1+C12)</f>
        <v>3398.3608709143668</v>
      </c>
      <c r="K3">
        <v>1</v>
      </c>
      <c r="L3" s="2">
        <v>0</v>
      </c>
      <c r="O3">
        <f>$C$3</f>
        <v>3398.3608709143668</v>
      </c>
      <c r="P3">
        <f>O3*C5</f>
        <v>339.8360870914367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3398.3608709143668</v>
      </c>
      <c r="AF3">
        <f t="shared" ref="AF3:AF34" si="4">-$Z3*P3</f>
        <v>-339.8360870914367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2433.5678131229301</v>
      </c>
      <c r="AJ3">
        <f t="shared" ref="AJ3:AJ34" si="8">AB3-AC3</f>
        <v>0</v>
      </c>
      <c r="AL3">
        <f t="shared" ref="AL3:AL34" si="9">SUM(AI3:AK3)</f>
        <v>2433.5678131229301</v>
      </c>
      <c r="AN3">
        <f t="shared" ref="AN3:AN34" si="10">AE3*$K3</f>
        <v>3398.3608709143668</v>
      </c>
      <c r="AO3">
        <f t="shared" ref="AO3:AO34" si="11">AF3*$K3</f>
        <v>-339.8360870914367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2433.5678131229301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2433.5678131229301</v>
      </c>
      <c r="AW3">
        <v>0</v>
      </c>
      <c r="AX3">
        <f>IF(Z3&gt;0, (R3*SUMPRODUCT(K3:$K$98, X3:$X$98)-K3*$AZ$3)/Z3, 0)</f>
        <v>0</v>
      </c>
      <c r="AZ3">
        <f>C6*SUMPRODUCT(X4:X98, K4:K98)/1</f>
        <v>1601.7064459909091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100000</v>
      </c>
      <c r="S4">
        <f t="shared" si="1"/>
        <v>173.55766373361286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171.6114049275975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-121.3903</v>
      </c>
      <c r="AI4">
        <f t="shared" si="7"/>
        <v>-121.3903</v>
      </c>
      <c r="AJ4">
        <f t="shared" si="8"/>
        <v>-171.6114049275975</v>
      </c>
      <c r="AK4">
        <f>G4*SUM(AB4, AE4:AF4)</f>
        <v>0</v>
      </c>
      <c r="AL4">
        <f t="shared" si="9"/>
        <v>-293.00170492759753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-108.38419642857141</v>
      </c>
      <c r="AR4">
        <f t="shared" si="14"/>
        <v>-108.38419642857141</v>
      </c>
      <c r="AS4">
        <f t="shared" si="15"/>
        <v>-153.22446868535491</v>
      </c>
      <c r="AT4">
        <f t="shared" si="16"/>
        <v>0</v>
      </c>
      <c r="AU4">
        <f t="shared" si="17"/>
        <v>-261.60866511392635</v>
      </c>
      <c r="AW4">
        <v>1</v>
      </c>
      <c r="AX4">
        <f>IF(Z4&gt;0, (R4*SUMPRODUCT(K4:$K$98, X4:$X$98)-K4*$AZ$3)/Z4, 0)</f>
        <v>173.55766373361286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1.221979E-3</v>
      </c>
      <c r="Q5" s="5">
        <f t="shared" ref="Q5:Q36" si="29">$C$8</f>
        <v>12.5</v>
      </c>
      <c r="R5">
        <f t="shared" si="0"/>
        <v>100000</v>
      </c>
      <c r="S5">
        <f t="shared" si="1"/>
        <v>221.3909173657178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171.6114049275975</v>
      </c>
      <c r="AC5">
        <f t="shared" si="2"/>
        <v>216.45167718438211</v>
      </c>
      <c r="AE5">
        <f t="shared" si="3"/>
        <v>0</v>
      </c>
      <c r="AF5">
        <f t="shared" si="4"/>
        <v>0</v>
      </c>
      <c r="AG5">
        <f t="shared" si="5"/>
        <v>-12.221124502299674</v>
      </c>
      <c r="AH5">
        <f t="shared" si="6"/>
        <v>-120.8275846025963</v>
      </c>
      <c r="AI5">
        <f t="shared" si="7"/>
        <v>-133.04870910489598</v>
      </c>
      <c r="AJ5">
        <f t="shared" si="8"/>
        <v>-44.840272256784601</v>
      </c>
      <c r="AK5">
        <f>G5*SUM(AB5, AE5:AF5)</f>
        <v>12.012798344931827</v>
      </c>
      <c r="AL5">
        <f t="shared" si="9"/>
        <v>-165.87618301674874</v>
      </c>
      <c r="AN5">
        <f t="shared" si="10"/>
        <v>0</v>
      </c>
      <c r="AO5">
        <f t="shared" si="11"/>
        <v>0</v>
      </c>
      <c r="AP5">
        <f t="shared" si="12"/>
        <v>-9.7426056300220605</v>
      </c>
      <c r="AQ5">
        <f t="shared" si="13"/>
        <v>-96.323010684467704</v>
      </c>
      <c r="AR5">
        <f t="shared" si="14"/>
        <v>-106.06561631448977</v>
      </c>
      <c r="AS5">
        <f t="shared" si="15"/>
        <v>-35.746390510829556</v>
      </c>
      <c r="AT5">
        <f t="shared" si="16"/>
        <v>9.5765292928346835</v>
      </c>
      <c r="AU5">
        <f t="shared" si="17"/>
        <v>-132.23547753248462</v>
      </c>
      <c r="AW5">
        <v>2</v>
      </c>
      <c r="AX5">
        <f>IF(Z5&gt;0, (R5*SUMPRODUCT(K5:$K$98, X5:$X$98)-K5*$AZ$3)/Z5, 0)</f>
        <v>221.3909173657178</v>
      </c>
    </row>
    <row r="6" spans="1:52" x14ac:dyDescent="0.25">
      <c r="A6" t="s">
        <v>16</v>
      </c>
      <c r="C6" s="2"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1.231956E-3</v>
      </c>
      <c r="Q6" s="5">
        <f t="shared" si="29"/>
        <v>12.5</v>
      </c>
      <c r="R6">
        <f t="shared" si="0"/>
        <v>100000</v>
      </c>
      <c r="S6">
        <f t="shared" si="1"/>
        <v>265.784571067618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216.45167718438211</v>
      </c>
      <c r="AC6">
        <f t="shared" si="2"/>
        <v>256.93622782612374</v>
      </c>
      <c r="AE6">
        <f t="shared" si="3"/>
        <v>0</v>
      </c>
      <c r="AF6">
        <f t="shared" si="4"/>
        <v>0</v>
      </c>
      <c r="AG6">
        <f t="shared" si="5"/>
        <v>-12.083857369619324</v>
      </c>
      <c r="AH6">
        <f t="shared" si="6"/>
        <v>-120.44710125884076</v>
      </c>
      <c r="AI6">
        <f t="shared" si="7"/>
        <v>-132.5309586284601</v>
      </c>
      <c r="AJ6">
        <f t="shared" si="8"/>
        <v>-40.484550641741635</v>
      </c>
      <c r="AK6">
        <f>G6*SUM(AB6, AE6:AF6)</f>
        <v>15.15161740290675</v>
      </c>
      <c r="AL6">
        <f t="shared" si="9"/>
        <v>-157.863891867295</v>
      </c>
      <c r="AN6">
        <f t="shared" si="10"/>
        <v>0</v>
      </c>
      <c r="AO6">
        <f t="shared" si="11"/>
        <v>0</v>
      </c>
      <c r="AP6">
        <f t="shared" si="12"/>
        <v>-8.6010509930895545</v>
      </c>
      <c r="AQ6">
        <f t="shared" si="13"/>
        <v>-85.731867582424684</v>
      </c>
      <c r="AR6">
        <f t="shared" si="14"/>
        <v>-94.332918575514242</v>
      </c>
      <c r="AS6">
        <f t="shared" si="15"/>
        <v>-28.816103488393448</v>
      </c>
      <c r="AT6">
        <f t="shared" si="16"/>
        <v>10.784621989814957</v>
      </c>
      <c r="AU6">
        <f t="shared" si="17"/>
        <v>-112.36440007409274</v>
      </c>
      <c r="AW6">
        <v>3</v>
      </c>
      <c r="AX6">
        <f>IF(Z6&gt;0, (R6*SUMPRODUCT(K6:$K$98, X6:$X$98)-K6*$AZ$3)/Z6, 0)</f>
        <v>265.784571067618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1.2424070000000001E-3</v>
      </c>
      <c r="Q7" s="5">
        <f t="shared" si="29"/>
        <v>12.5</v>
      </c>
      <c r="R7">
        <f t="shared" si="0"/>
        <v>100000</v>
      </c>
      <c r="S7">
        <f t="shared" si="1"/>
        <v>306.90683373755797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256.93622782612374</v>
      </c>
      <c r="AC7">
        <f t="shared" si="2"/>
        <v>293.35396857067201</v>
      </c>
      <c r="AE7">
        <f t="shared" si="3"/>
        <v>0</v>
      </c>
      <c r="AF7">
        <f t="shared" si="4"/>
        <v>0</v>
      </c>
      <c r="AG7">
        <f t="shared" si="5"/>
        <v>-11.948005726940114</v>
      </c>
      <c r="AH7">
        <f t="shared" si="6"/>
        <v>-120.10455186413309</v>
      </c>
      <c r="AI7">
        <f t="shared" si="7"/>
        <v>-132.0525575910732</v>
      </c>
      <c r="AJ7">
        <f t="shared" si="8"/>
        <v>-36.417740744548269</v>
      </c>
      <c r="AK7">
        <f>G7*SUM(AB7, AE7:AF7)</f>
        <v>17.985535947828662</v>
      </c>
      <c r="AL7">
        <f t="shared" si="9"/>
        <v>-150.48476238779281</v>
      </c>
      <c r="AN7">
        <f t="shared" si="10"/>
        <v>0</v>
      </c>
      <c r="AO7">
        <f t="shared" si="11"/>
        <v>0</v>
      </c>
      <c r="AP7">
        <f t="shared" si="12"/>
        <v>-7.5931736403548991</v>
      </c>
      <c r="AQ7">
        <f t="shared" si="13"/>
        <v>-76.328614008367254</v>
      </c>
      <c r="AR7">
        <f t="shared" si="14"/>
        <v>-83.921787648722145</v>
      </c>
      <c r="AS7">
        <f t="shared" si="15"/>
        <v>-23.144132617820642</v>
      </c>
      <c r="AT7">
        <f t="shared" si="16"/>
        <v>11.430133244645086</v>
      </c>
      <c r="AU7">
        <f t="shared" si="17"/>
        <v>-95.635787021897713</v>
      </c>
      <c r="AW7">
        <v>4</v>
      </c>
      <c r="AX7">
        <f>IF(Z7&gt;0, (R7*SUMPRODUCT(K7:$K$98, X7:$X$98)-K7*$AZ$3)/Z7, 0)</f>
        <v>306.90683373755797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1.255709E-3</v>
      </c>
      <c r="Q8" s="5">
        <f t="shared" si="29"/>
        <v>12.5</v>
      </c>
      <c r="R8">
        <f t="shared" si="0"/>
        <v>100000</v>
      </c>
      <c r="S8">
        <f t="shared" si="1"/>
        <v>345.0362774917462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293.35396857067201</v>
      </c>
      <c r="AC8">
        <f t="shared" si="2"/>
        <v>326.08750485424446</v>
      </c>
      <c r="AE8">
        <f t="shared" si="3"/>
        <v>0</v>
      </c>
      <c r="AF8">
        <f t="shared" si="4"/>
        <v>0</v>
      </c>
      <c r="AG8">
        <f t="shared" si="5"/>
        <v>-11.813522451347342</v>
      </c>
      <c r="AH8">
        <f t="shared" si="6"/>
        <v>-120.02574658696194</v>
      </c>
      <c r="AI8">
        <f t="shared" si="7"/>
        <v>-131.83926903830928</v>
      </c>
      <c r="AJ8">
        <f t="shared" si="8"/>
        <v>-32.733536283572448</v>
      </c>
      <c r="AK8">
        <f>G8*SUM(AB8, AE8:AF8)</f>
        <v>20.534777799947044</v>
      </c>
      <c r="AL8">
        <f t="shared" si="9"/>
        <v>-144.03802752193468</v>
      </c>
      <c r="AN8">
        <f t="shared" si="10"/>
        <v>0</v>
      </c>
      <c r="AO8">
        <f t="shared" si="11"/>
        <v>0</v>
      </c>
      <c r="AP8">
        <f t="shared" si="12"/>
        <v>-6.7033098995291018</v>
      </c>
      <c r="AQ8">
        <f t="shared" si="13"/>
        <v>-68.105831991117213</v>
      </c>
      <c r="AR8">
        <f t="shared" si="14"/>
        <v>-74.809141890646316</v>
      </c>
      <c r="AS8">
        <f t="shared" si="15"/>
        <v>-18.573887569938197</v>
      </c>
      <c r="AT8">
        <f t="shared" si="16"/>
        <v>11.651984399904046</v>
      </c>
      <c r="AU8">
        <f t="shared" si="17"/>
        <v>-81.731045060680458</v>
      </c>
      <c r="AW8">
        <v>5</v>
      </c>
      <c r="AX8">
        <f>IF(Z8&gt;0, (R8*SUMPRODUCT(K8:$K$98, X8:$X$98)-K8*$AZ$3)/Z8, 0)</f>
        <v>345.0362774917462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1.2766120000000001E-3</v>
      </c>
      <c r="Q9" s="5">
        <f t="shared" si="29"/>
        <v>12.5</v>
      </c>
      <c r="R9">
        <f t="shared" si="0"/>
        <v>100000</v>
      </c>
      <c r="S9">
        <f t="shared" si="1"/>
        <v>380.29675177365266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326.08750485424446</v>
      </c>
      <c r="AC9">
        <f t="shared" si="2"/>
        <v>355.3585927666453</v>
      </c>
      <c r="AE9">
        <f t="shared" si="3"/>
        <v>0</v>
      </c>
      <c r="AF9">
        <f t="shared" si="4"/>
        <v>0</v>
      </c>
      <c r="AG9">
        <f t="shared" si="5"/>
        <v>-11.680305942310211</v>
      </c>
      <c r="AH9">
        <f t="shared" si="6"/>
        <v>-120.65027618927547</v>
      </c>
      <c r="AI9">
        <f t="shared" si="7"/>
        <v>-132.33058213158569</v>
      </c>
      <c r="AJ9">
        <f t="shared" si="8"/>
        <v>-29.271087912400844</v>
      </c>
      <c r="AK9">
        <f t="shared" ref="AK9:AK40" si="30">G9*SUM(AB9:AB9, AE9:AF9)</f>
        <v>22.826125339797112</v>
      </c>
      <c r="AL9">
        <f t="shared" si="9"/>
        <v>-138.77554470418943</v>
      </c>
      <c r="AN9">
        <f t="shared" si="10"/>
        <v>0</v>
      </c>
      <c r="AO9">
        <f t="shared" si="11"/>
        <v>0</v>
      </c>
      <c r="AP9">
        <f t="shared" si="12"/>
        <v>-5.9176064952467442</v>
      </c>
      <c r="AQ9">
        <f t="shared" si="13"/>
        <v>-61.125184696126041</v>
      </c>
      <c r="AR9">
        <f t="shared" si="14"/>
        <v>-67.042791191372785</v>
      </c>
      <c r="AS9">
        <f t="shared" si="15"/>
        <v>-14.829644087139561</v>
      </c>
      <c r="AT9">
        <f t="shared" si="16"/>
        <v>11.564425473035463</v>
      </c>
      <c r="AU9">
        <f t="shared" si="17"/>
        <v>-70.308009805476885</v>
      </c>
      <c r="AW9">
        <v>6</v>
      </c>
      <c r="AX9">
        <f>IF(Z9&gt;0, (R9*SUMPRODUCT(K9:$K$98, X9:$X$98)-K9*$AZ$3)/Z9, 0)</f>
        <v>380.29675177365266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1.3013160000000001E-3</v>
      </c>
      <c r="Q10" s="5">
        <f t="shared" si="29"/>
        <v>12.5</v>
      </c>
      <c r="R10">
        <f t="shared" si="0"/>
        <v>100000</v>
      </c>
      <c r="S10">
        <f t="shared" si="1"/>
        <v>412.58993074237912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355.3585927666453</v>
      </c>
      <c r="AC10">
        <f t="shared" si="2"/>
        <v>381.17708655580304</v>
      </c>
      <c r="AE10">
        <f t="shared" si="3"/>
        <v>0</v>
      </c>
      <c r="AF10">
        <f t="shared" si="4"/>
        <v>0</v>
      </c>
      <c r="AG10">
        <f t="shared" si="5"/>
        <v>-11.548303113879484</v>
      </c>
      <c r="AH10">
        <f t="shared" si="6"/>
        <v>-121.59815206098685</v>
      </c>
      <c r="AI10">
        <f t="shared" si="7"/>
        <v>-133.14645517486633</v>
      </c>
      <c r="AJ10">
        <f t="shared" si="8"/>
        <v>-25.818493789157742</v>
      </c>
      <c r="AK10">
        <f t="shared" si="30"/>
        <v>24.875101493665174</v>
      </c>
      <c r="AL10">
        <f t="shared" si="9"/>
        <v>-134.0898474703589</v>
      </c>
      <c r="AN10">
        <f t="shared" si="10"/>
        <v>0</v>
      </c>
      <c r="AO10">
        <f t="shared" si="11"/>
        <v>0</v>
      </c>
      <c r="AP10">
        <f t="shared" si="12"/>
        <v>-5.2238658520359893</v>
      </c>
      <c r="AQ10">
        <f t="shared" si="13"/>
        <v>-55.004828671203661</v>
      </c>
      <c r="AR10">
        <f t="shared" si="14"/>
        <v>-60.228694523239653</v>
      </c>
      <c r="AS10">
        <f t="shared" si="15"/>
        <v>-11.678975406705964</v>
      </c>
      <c r="AT10">
        <f t="shared" si="16"/>
        <v>11.25223264208503</v>
      </c>
      <c r="AU10">
        <f t="shared" si="17"/>
        <v>-60.655437287860586</v>
      </c>
      <c r="AW10">
        <v>7</v>
      </c>
      <c r="AX10">
        <f>IF(Z10&gt;0, (R10*SUMPRODUCT(K10:$K$98, X10:$X$98)-K10*$AZ$3)/Z10, 0)</f>
        <v>412.58993074237912</v>
      </c>
    </row>
    <row r="11" spans="1:52" x14ac:dyDescent="0.25">
      <c r="A11" t="s">
        <v>33</v>
      </c>
      <c r="C11" s="25">
        <f>AU100</f>
        <v>619.06938491236758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1.325545E-3</v>
      </c>
      <c r="Q11" s="5">
        <f t="shared" si="29"/>
        <v>12.5</v>
      </c>
      <c r="R11">
        <f t="shared" si="0"/>
        <v>100000</v>
      </c>
      <c r="S11">
        <f t="shared" si="1"/>
        <v>442.0846372725012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381.17708655580304</v>
      </c>
      <c r="AC11">
        <f t="shared" si="2"/>
        <v>403.80054224645994</v>
      </c>
      <c r="AE11">
        <f t="shared" si="3"/>
        <v>0</v>
      </c>
      <c r="AF11">
        <f t="shared" si="4"/>
        <v>0</v>
      </c>
      <c r="AG11">
        <f t="shared" si="5"/>
        <v>-11.417512287289602</v>
      </c>
      <c r="AH11">
        <f t="shared" si="6"/>
        <v>-122.46236360869906</v>
      </c>
      <c r="AI11">
        <f t="shared" si="7"/>
        <v>-133.87987589598868</v>
      </c>
      <c r="AJ11">
        <f t="shared" si="8"/>
        <v>-22.623455690656897</v>
      </c>
      <c r="AK11">
        <f t="shared" si="30"/>
        <v>26.682396058906214</v>
      </c>
      <c r="AL11">
        <f t="shared" si="9"/>
        <v>-129.82093552773935</v>
      </c>
      <c r="AN11">
        <f t="shared" si="10"/>
        <v>0</v>
      </c>
      <c r="AO11">
        <f t="shared" si="11"/>
        <v>0</v>
      </c>
      <c r="AP11">
        <f t="shared" si="12"/>
        <v>-4.6113417180846357</v>
      </c>
      <c r="AQ11">
        <f t="shared" si="13"/>
        <v>-49.460494720264613</v>
      </c>
      <c r="AR11">
        <f t="shared" si="14"/>
        <v>-54.071836438349251</v>
      </c>
      <c r="AS11">
        <f t="shared" si="15"/>
        <v>-9.1372343123907367</v>
      </c>
      <c r="AT11">
        <f t="shared" si="16"/>
        <v>10.776572250495041</v>
      </c>
      <c r="AU11">
        <f t="shared" si="17"/>
        <v>-52.432498500244947</v>
      </c>
      <c r="AW11">
        <v>8</v>
      </c>
      <c r="AX11">
        <f>IF(Z11&gt;0, (R11*SUMPRODUCT(K11:$K$98, X11:$X$98)-K11*$AZ$3)/Z11, 0)</f>
        <v>442.0846372725012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1.3564250000000001E-3</v>
      </c>
      <c r="Q12" s="5">
        <f t="shared" si="29"/>
        <v>12.5</v>
      </c>
      <c r="R12">
        <f t="shared" si="0"/>
        <v>100000</v>
      </c>
      <c r="S12">
        <f t="shared" si="1"/>
        <v>469.1449318315594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403.80054224645994</v>
      </c>
      <c r="AC12">
        <f t="shared" si="2"/>
        <v>423.6510157064281</v>
      </c>
      <c r="AE12">
        <f t="shared" si="3"/>
        <v>0</v>
      </c>
      <c r="AF12">
        <f t="shared" si="4"/>
        <v>0</v>
      </c>
      <c r="AG12">
        <f t="shared" si="5"/>
        <v>-11.287850165312419</v>
      </c>
      <c r="AH12">
        <f t="shared" si="6"/>
        <v>-123.89599283429439</v>
      </c>
      <c r="AI12">
        <f t="shared" si="7"/>
        <v>-135.18384299960681</v>
      </c>
      <c r="AJ12">
        <f t="shared" si="8"/>
        <v>-19.850473459968157</v>
      </c>
      <c r="AK12">
        <f t="shared" si="30"/>
        <v>28.266037957252198</v>
      </c>
      <c r="AL12">
        <f t="shared" si="9"/>
        <v>-126.76827850232277</v>
      </c>
      <c r="AN12">
        <f t="shared" si="10"/>
        <v>0</v>
      </c>
      <c r="AO12">
        <f t="shared" si="11"/>
        <v>0</v>
      </c>
      <c r="AP12">
        <f t="shared" si="12"/>
        <v>-4.070511930101639</v>
      </c>
      <c r="AQ12">
        <f t="shared" si="13"/>
        <v>-44.678137071092507</v>
      </c>
      <c r="AR12">
        <f t="shared" si="14"/>
        <v>-48.748649001194153</v>
      </c>
      <c r="AS12">
        <f t="shared" si="15"/>
        <v>-7.1582797302953001</v>
      </c>
      <c r="AT12">
        <f t="shared" si="16"/>
        <v>10.193016653894993</v>
      </c>
      <c r="AU12">
        <f t="shared" si="17"/>
        <v>-45.713912077594458</v>
      </c>
      <c r="AW12">
        <v>9</v>
      </c>
      <c r="AX12">
        <f>IF(Z12&gt;0, (R12*SUMPRODUCT(K12:$K$98, X12:$X$98)-K12*$AZ$3)/Z12, 0)</f>
        <v>469.1449318315594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1.3882549999999999E-3</v>
      </c>
      <c r="Q13" s="5">
        <f t="shared" si="29"/>
        <v>12.5</v>
      </c>
      <c r="R13">
        <f t="shared" si="0"/>
        <v>100000</v>
      </c>
      <c r="S13">
        <f t="shared" si="1"/>
        <v>493.82311424281295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423.6510157064281</v>
      </c>
      <c r="AC13">
        <f t="shared" si="2"/>
        <v>440.85767165340064</v>
      </c>
      <c r="AE13">
        <f t="shared" si="3"/>
        <v>0</v>
      </c>
      <c r="AF13">
        <f t="shared" si="4"/>
        <v>0</v>
      </c>
      <c r="AG13">
        <f t="shared" si="5"/>
        <v>-11.159301249228049</v>
      </c>
      <c r="AH13">
        <f t="shared" si="6"/>
        <v>-125.36331544996632</v>
      </c>
      <c r="AI13">
        <f t="shared" si="7"/>
        <v>-136.52261669919437</v>
      </c>
      <c r="AJ13">
        <f t="shared" si="8"/>
        <v>-17.206655946972546</v>
      </c>
      <c r="AK13">
        <f t="shared" si="30"/>
        <v>29.655571099449968</v>
      </c>
      <c r="AL13">
        <f t="shared" si="9"/>
        <v>-124.07370154671695</v>
      </c>
      <c r="AN13">
        <f t="shared" si="10"/>
        <v>0</v>
      </c>
      <c r="AO13">
        <f t="shared" si="11"/>
        <v>0</v>
      </c>
      <c r="AP13">
        <f t="shared" si="12"/>
        <v>-3.5929963413045525</v>
      </c>
      <c r="AQ13">
        <f t="shared" si="13"/>
        <v>-40.363632425166067</v>
      </c>
      <c r="AR13">
        <f t="shared" si="14"/>
        <v>-43.956628766470622</v>
      </c>
      <c r="AS13">
        <f t="shared" si="15"/>
        <v>-5.540082706149299</v>
      </c>
      <c r="AT13">
        <f t="shared" si="16"/>
        <v>9.5483002098354124</v>
      </c>
      <c r="AU13">
        <f t="shared" si="17"/>
        <v>-39.948411262784504</v>
      </c>
      <c r="AW13">
        <v>10</v>
      </c>
      <c r="AX13">
        <f>IF(Z13&gt;0, (R13*SUMPRODUCT(K13:$K$98, X13:$X$98)-K13*$AZ$3)/Z13, 0)</f>
        <v>493.82311424281295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1.4257860000000001E-3</v>
      </c>
      <c r="Q14" s="5">
        <f t="shared" si="29"/>
        <v>12.5</v>
      </c>
      <c r="R14">
        <f t="shared" si="0"/>
        <v>100000</v>
      </c>
      <c r="S14">
        <f t="shared" si="1"/>
        <v>516.40306159276463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440.85767165340064</v>
      </c>
      <c r="AC14">
        <f t="shared" si="2"/>
        <v>455.74831870864972</v>
      </c>
      <c r="AE14">
        <f t="shared" si="3"/>
        <v>0</v>
      </c>
      <c r="AF14">
        <f t="shared" si="4"/>
        <v>0</v>
      </c>
      <c r="AG14">
        <f t="shared" si="5"/>
        <v>-11.031797461244835</v>
      </c>
      <c r="AH14">
        <f t="shared" si="6"/>
        <v>-127.28620392745492</v>
      </c>
      <c r="AI14">
        <f t="shared" si="7"/>
        <v>-138.31800138869977</v>
      </c>
      <c r="AJ14">
        <f t="shared" si="8"/>
        <v>-14.890647055249076</v>
      </c>
      <c r="AK14">
        <f t="shared" si="30"/>
        <v>30.860037015738047</v>
      </c>
      <c r="AL14">
        <f t="shared" si="9"/>
        <v>-122.3486114282108</v>
      </c>
      <c r="AN14">
        <f t="shared" si="10"/>
        <v>0</v>
      </c>
      <c r="AO14">
        <f t="shared" si="11"/>
        <v>0</v>
      </c>
      <c r="AP14">
        <f t="shared" si="12"/>
        <v>-3.1713781553660918</v>
      </c>
      <c r="AQ14">
        <f t="shared" si="13"/>
        <v>-36.591742010594665</v>
      </c>
      <c r="AR14">
        <f t="shared" si="14"/>
        <v>-39.763120165960757</v>
      </c>
      <c r="AS14">
        <f t="shared" si="15"/>
        <v>-4.2807052029538051</v>
      </c>
      <c r="AT14">
        <f t="shared" si="16"/>
        <v>8.8715232136302351</v>
      </c>
      <c r="AU14">
        <f t="shared" si="17"/>
        <v>-35.172302155284328</v>
      </c>
      <c r="AW14">
        <v>11</v>
      </c>
      <c r="AX14">
        <f>IF(Z14&gt;0, (R14*SUMPRODUCT(K14:$K$98, X14:$X$98)-K14*$AZ$3)/Z14, 0)</f>
        <v>516.40306159276463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1.477569E-3</v>
      </c>
      <c r="Q15" s="5">
        <f t="shared" si="29"/>
        <v>12.5</v>
      </c>
      <c r="R15">
        <f t="shared" si="0"/>
        <v>100000</v>
      </c>
      <c r="S15">
        <f t="shared" si="1"/>
        <v>537.00487664349373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455.74831870864972</v>
      </c>
      <c r="AC15">
        <f t="shared" si="2"/>
        <v>468.49075480556843</v>
      </c>
      <c r="AE15">
        <f t="shared" si="3"/>
        <v>0</v>
      </c>
      <c r="AF15">
        <f t="shared" si="4"/>
        <v>0</v>
      </c>
      <c r="AG15">
        <f t="shared" si="5"/>
        <v>-10.905179244689373</v>
      </c>
      <c r="AH15">
        <f t="shared" si="6"/>
        <v>-130.40193554411255</v>
      </c>
      <c r="AI15">
        <f t="shared" si="7"/>
        <v>-141.30711478880193</v>
      </c>
      <c r="AJ15">
        <f t="shared" si="8"/>
        <v>-12.742436096918709</v>
      </c>
      <c r="AK15">
        <f t="shared" si="30"/>
        <v>31.902382309605482</v>
      </c>
      <c r="AL15">
        <f t="shared" si="9"/>
        <v>-122.14716857611515</v>
      </c>
      <c r="AN15">
        <f t="shared" si="10"/>
        <v>0</v>
      </c>
      <c r="AO15">
        <f t="shared" si="11"/>
        <v>0</v>
      </c>
      <c r="AP15">
        <f t="shared" si="12"/>
        <v>-2.7990878962167725</v>
      </c>
      <c r="AQ15">
        <f t="shared" si="13"/>
        <v>-33.470928926043719</v>
      </c>
      <c r="AR15">
        <f t="shared" si="14"/>
        <v>-36.270016822260494</v>
      </c>
      <c r="AS15">
        <f t="shared" si="15"/>
        <v>-3.2706659695272902</v>
      </c>
      <c r="AT15">
        <f t="shared" si="16"/>
        <v>8.1885469444973218</v>
      </c>
      <c r="AU15">
        <f t="shared" si="17"/>
        <v>-31.352135847290459</v>
      </c>
      <c r="AW15">
        <v>12</v>
      </c>
      <c r="AX15">
        <f>IF(Z15&gt;0, (R15*SUMPRODUCT(K15:$K$98, X15:$X$98)-K15*$AZ$3)/Z15, 0)</f>
        <v>537.00487664349373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1.5369540000000001E-3</v>
      </c>
      <c r="Q16" s="5">
        <f t="shared" si="29"/>
        <v>12.5</v>
      </c>
      <c r="R16">
        <f t="shared" si="0"/>
        <v>100000</v>
      </c>
      <c r="S16">
        <f t="shared" si="1"/>
        <v>555.53843376989028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468.49075480556843</v>
      </c>
      <c r="AC16">
        <f t="shared" si="2"/>
        <v>479.06819918980449</v>
      </c>
      <c r="AE16">
        <f t="shared" si="3"/>
        <v>0</v>
      </c>
      <c r="AF16">
        <f t="shared" si="4"/>
        <v>0</v>
      </c>
      <c r="AG16">
        <f t="shared" si="5"/>
        <v>-10.779366693381638</v>
      </c>
      <c r="AH16">
        <f t="shared" si="6"/>
        <v>-134.0860708867385</v>
      </c>
      <c r="AI16">
        <f t="shared" si="7"/>
        <v>-144.86543758012013</v>
      </c>
      <c r="AJ16">
        <f t="shared" si="8"/>
        <v>-10.57744438423606</v>
      </c>
      <c r="AK16">
        <f t="shared" si="30"/>
        <v>32.794352836389791</v>
      </c>
      <c r="AL16">
        <f t="shared" si="9"/>
        <v>-122.6485291279664</v>
      </c>
      <c r="AN16">
        <f t="shared" si="10"/>
        <v>0</v>
      </c>
      <c r="AO16">
        <f t="shared" si="11"/>
        <v>0</v>
      </c>
      <c r="AP16">
        <f t="shared" si="12"/>
        <v>-2.4703526320680025</v>
      </c>
      <c r="AQ16">
        <f t="shared" si="13"/>
        <v>-30.729066703156807</v>
      </c>
      <c r="AR16">
        <f t="shared" si="14"/>
        <v>-33.19941933522481</v>
      </c>
      <c r="AS16">
        <f t="shared" si="15"/>
        <v>-2.4240772504004231</v>
      </c>
      <c r="AT16">
        <f t="shared" si="16"/>
        <v>7.5156192521109215</v>
      </c>
      <c r="AU16">
        <f t="shared" si="17"/>
        <v>-28.107877333514313</v>
      </c>
      <c r="AW16">
        <v>13</v>
      </c>
      <c r="AX16">
        <f>IF(Z16&gt;0, (R16*SUMPRODUCT(K16:$K$98, X16:$X$98)-K16*$AZ$3)/Z16, 0)</f>
        <v>555.53843376989028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1.5977630000000001E-3</v>
      </c>
      <c r="Q17" s="5">
        <f t="shared" si="29"/>
        <v>12.5</v>
      </c>
      <c r="R17">
        <f t="shared" si="0"/>
        <v>100000</v>
      </c>
      <c r="S17">
        <f t="shared" si="1"/>
        <v>572.14662346433283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479.06819918980449</v>
      </c>
      <c r="AC17">
        <f t="shared" si="2"/>
        <v>487.66803722796868</v>
      </c>
      <c r="AE17">
        <f t="shared" si="3"/>
        <v>0</v>
      </c>
      <c r="AF17">
        <f t="shared" si="4"/>
        <v>0</v>
      </c>
      <c r="AG17">
        <f t="shared" si="5"/>
        <v>-10.654350153181703</v>
      </c>
      <c r="AH17">
        <f t="shared" si="6"/>
        <v>-137.78298612894022</v>
      </c>
      <c r="AI17">
        <f t="shared" si="7"/>
        <v>-148.43733628212192</v>
      </c>
      <c r="AJ17">
        <f t="shared" si="8"/>
        <v>-8.5998380381641937</v>
      </c>
      <c r="AK17">
        <f t="shared" si="30"/>
        <v>33.534773943286318</v>
      </c>
      <c r="AL17">
        <f t="shared" si="9"/>
        <v>-123.50240037699979</v>
      </c>
      <c r="AN17">
        <f t="shared" si="10"/>
        <v>0</v>
      </c>
      <c r="AO17">
        <f t="shared" si="11"/>
        <v>0</v>
      </c>
      <c r="AP17">
        <f t="shared" si="12"/>
        <v>-2.1800911318882599</v>
      </c>
      <c r="AQ17">
        <f t="shared" si="13"/>
        <v>-28.193128803363344</v>
      </c>
      <c r="AR17">
        <f t="shared" si="14"/>
        <v>-30.373219935251601</v>
      </c>
      <c r="AS17">
        <f t="shared" si="15"/>
        <v>-1.7596972478962742</v>
      </c>
      <c r="AT17">
        <f t="shared" si="16"/>
        <v>6.8618791603919203</v>
      </c>
      <c r="AU17">
        <f t="shared" si="17"/>
        <v>-25.271038022755953</v>
      </c>
      <c r="AW17">
        <v>14</v>
      </c>
      <c r="AX17">
        <f>IF(Z17&gt;0, (R17*SUMPRODUCT(K17:$K$98, X17:$X$98)-K17*$AZ$3)/Z17, 0)</f>
        <v>572.14662346433283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1.661898E-3</v>
      </c>
      <c r="Q18" s="5">
        <f t="shared" si="29"/>
        <v>12.5</v>
      </c>
      <c r="R18">
        <f t="shared" si="0"/>
        <v>100000</v>
      </c>
      <c r="S18">
        <f t="shared" si="1"/>
        <v>587.1145480021986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487.66803722796868</v>
      </c>
      <c r="AC18">
        <f t="shared" si="2"/>
        <v>494.59000194364233</v>
      </c>
      <c r="AE18">
        <f t="shared" si="3"/>
        <v>0</v>
      </c>
      <c r="AF18">
        <f t="shared" si="4"/>
        <v>0</v>
      </c>
      <c r="AG18">
        <f t="shared" si="5"/>
        <v>-10.530100208439015</v>
      </c>
      <c r="AH18">
        <f t="shared" si="6"/>
        <v>-141.65154568697892</v>
      </c>
      <c r="AI18">
        <f t="shared" si="7"/>
        <v>-152.18164589541794</v>
      </c>
      <c r="AJ18">
        <f t="shared" si="8"/>
        <v>-6.9219647156736528</v>
      </c>
      <c r="AK18">
        <f t="shared" si="30"/>
        <v>34.136762605957813</v>
      </c>
      <c r="AL18">
        <f t="shared" si="9"/>
        <v>-124.96684800513378</v>
      </c>
      <c r="AN18">
        <f t="shared" si="10"/>
        <v>0</v>
      </c>
      <c r="AO18">
        <f t="shared" si="11"/>
        <v>0</v>
      </c>
      <c r="AP18">
        <f t="shared" si="12"/>
        <v>-1.9238099388191736</v>
      </c>
      <c r="AQ18">
        <f t="shared" si="13"/>
        <v>-25.879207799305963</v>
      </c>
      <c r="AR18">
        <f t="shared" si="14"/>
        <v>-27.803017738125138</v>
      </c>
      <c r="AS18">
        <f t="shared" si="15"/>
        <v>-1.2646170741562828</v>
      </c>
      <c r="AT18">
        <f t="shared" si="16"/>
        <v>6.2366588997720172</v>
      </c>
      <c r="AU18">
        <f t="shared" si="17"/>
        <v>-22.830975912509405</v>
      </c>
      <c r="AW18">
        <v>15</v>
      </c>
      <c r="AX18">
        <f>IF(Z18&gt;0, (R18*SUMPRODUCT(K18:$K$98, X18:$X$98)-K18*$AZ$3)/Z18, 0)</f>
        <v>587.1145480021986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1.7364850000000001E-3</v>
      </c>
      <c r="Q19" s="5">
        <f t="shared" si="29"/>
        <v>12.5</v>
      </c>
      <c r="R19">
        <f t="shared" si="0"/>
        <v>100000</v>
      </c>
      <c r="S19">
        <f t="shared" si="1"/>
        <v>600.66171492318892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494.59000194364233</v>
      </c>
      <c r="AC19">
        <f t="shared" si="2"/>
        <v>500.06355621490457</v>
      </c>
      <c r="AE19">
        <f t="shared" si="3"/>
        <v>0</v>
      </c>
      <c r="AF19">
        <f t="shared" si="4"/>
        <v>0</v>
      </c>
      <c r="AG19">
        <f t="shared" si="5"/>
        <v>-10.406513845294173</v>
      </c>
      <c r="AH19">
        <f t="shared" si="6"/>
        <v>-146.28288848360978</v>
      </c>
      <c r="AI19">
        <f t="shared" si="7"/>
        <v>-156.68940232890395</v>
      </c>
      <c r="AJ19">
        <f t="shared" si="8"/>
        <v>-5.4735542712622305</v>
      </c>
      <c r="AK19">
        <f t="shared" si="30"/>
        <v>34.62130013605497</v>
      </c>
      <c r="AL19">
        <f t="shared" si="9"/>
        <v>-127.54165646411121</v>
      </c>
      <c r="AN19">
        <f t="shared" si="10"/>
        <v>0</v>
      </c>
      <c r="AO19">
        <f t="shared" si="11"/>
        <v>0</v>
      </c>
      <c r="AP19">
        <f t="shared" si="12"/>
        <v>-1.6975278324369387</v>
      </c>
      <c r="AQ19">
        <f t="shared" si="13"/>
        <v>-23.861907868645808</v>
      </c>
      <c r="AR19">
        <f t="shared" si="14"/>
        <v>-25.559435701082744</v>
      </c>
      <c r="AS19">
        <f t="shared" si="15"/>
        <v>-0.89285526891633793</v>
      </c>
      <c r="AT19">
        <f t="shared" si="16"/>
        <v>5.647484013359783</v>
      </c>
      <c r="AU19">
        <f t="shared" si="17"/>
        <v>-20.8048069566393</v>
      </c>
      <c r="AW19">
        <v>16</v>
      </c>
      <c r="AX19">
        <f>IF(Z19&gt;0, (R19*SUMPRODUCT(K19:$K$98, X19:$X$98)-K19*$AZ$3)/Z19, 0)</f>
        <v>600.66171492318892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1.8096469999999999E-3</v>
      </c>
      <c r="Q20" s="5">
        <f t="shared" si="29"/>
        <v>12.5</v>
      </c>
      <c r="R20">
        <f t="shared" si="0"/>
        <v>100000</v>
      </c>
      <c r="S20">
        <f t="shared" si="1"/>
        <v>612.8621938144272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500.06355621490457</v>
      </c>
      <c r="AC20">
        <f t="shared" si="2"/>
        <v>504.19518590926646</v>
      </c>
      <c r="AE20">
        <f t="shared" si="3"/>
        <v>0</v>
      </c>
      <c r="AF20">
        <f t="shared" si="4"/>
        <v>0</v>
      </c>
      <c r="AG20">
        <f t="shared" si="5"/>
        <v>-10.283616590280637</v>
      </c>
      <c r="AH20">
        <f t="shared" si="6"/>
        <v>-150.65693248476052</v>
      </c>
      <c r="AI20">
        <f t="shared" si="7"/>
        <v>-160.94054907504116</v>
      </c>
      <c r="AJ20">
        <f t="shared" si="8"/>
        <v>-4.1316296943618909</v>
      </c>
      <c r="AK20">
        <f t="shared" si="30"/>
        <v>35.004448935043321</v>
      </c>
      <c r="AL20">
        <f t="shared" si="9"/>
        <v>-130.06772983435974</v>
      </c>
      <c r="AN20">
        <f t="shared" si="10"/>
        <v>0</v>
      </c>
      <c r="AO20">
        <f t="shared" si="11"/>
        <v>0</v>
      </c>
      <c r="AP20">
        <f t="shared" si="12"/>
        <v>-1.4977505606814139</v>
      </c>
      <c r="AQ20">
        <f t="shared" si="13"/>
        <v>-21.942329638471492</v>
      </c>
      <c r="AR20">
        <f t="shared" si="14"/>
        <v>-23.440080199152906</v>
      </c>
      <c r="AS20">
        <f t="shared" si="15"/>
        <v>-0.60174848380744883</v>
      </c>
      <c r="AT20">
        <f t="shared" si="16"/>
        <v>5.0981998948070766</v>
      </c>
      <c r="AU20">
        <f t="shared" si="17"/>
        <v>-18.94362878815328</v>
      </c>
      <c r="AW20">
        <v>17</v>
      </c>
      <c r="AX20">
        <f>IF(Z20&gt;0, (R20*SUMPRODUCT(K20:$K$98, X20:$X$98)-K20*$AZ$3)/Z20, 0)</f>
        <v>612.8621938144272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1.8942099999999999E-3</v>
      </c>
      <c r="Q21" s="5">
        <f t="shared" si="29"/>
        <v>12.5</v>
      </c>
      <c r="R21">
        <f t="shared" si="0"/>
        <v>100000</v>
      </c>
      <c r="S21">
        <f t="shared" si="1"/>
        <v>623.993769960652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504.19518590926646</v>
      </c>
      <c r="AC21">
        <f t="shared" si="2"/>
        <v>507.24708623776615</v>
      </c>
      <c r="AE21">
        <f t="shared" si="3"/>
        <v>0</v>
      </c>
      <c r="AF21">
        <f t="shared" si="4"/>
        <v>0</v>
      </c>
      <c r="AG21">
        <f t="shared" si="5"/>
        <v>-10.161301094996356</v>
      </c>
      <c r="AH21">
        <f t="shared" si="6"/>
        <v>-155.83463505180387</v>
      </c>
      <c r="AI21">
        <f t="shared" si="7"/>
        <v>-165.99593614680023</v>
      </c>
      <c r="AJ21">
        <f t="shared" si="8"/>
        <v>-3.0519003284996984</v>
      </c>
      <c r="AK21">
        <f t="shared" si="30"/>
        <v>35.293663013648654</v>
      </c>
      <c r="AL21">
        <f t="shared" si="9"/>
        <v>-133.75417346165128</v>
      </c>
      <c r="AN21">
        <f t="shared" si="10"/>
        <v>0</v>
      </c>
      <c r="AO21">
        <f t="shared" si="11"/>
        <v>0</v>
      </c>
      <c r="AP21">
        <f t="shared" si="12"/>
        <v>-1.3213714294509384</v>
      </c>
      <c r="AQ21">
        <f t="shared" si="13"/>
        <v>-20.26467206820243</v>
      </c>
      <c r="AR21">
        <f t="shared" si="14"/>
        <v>-21.586043497653367</v>
      </c>
      <c r="AS21">
        <f t="shared" si="15"/>
        <v>-0.39686786779669592</v>
      </c>
      <c r="AT21">
        <f t="shared" si="16"/>
        <v>4.5895734720299979</v>
      </c>
      <c r="AU21">
        <f t="shared" si="17"/>
        <v>-17.393337893420068</v>
      </c>
      <c r="AW21">
        <v>18</v>
      </c>
      <c r="AX21">
        <f>IF(Z21&gt;0, (R21*SUMPRODUCT(K21:$K$98, X21:$X$98)-K21*$AZ$3)/Z21, 0)</f>
        <v>623.993769960652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1.9849490000000002E-3</v>
      </c>
      <c r="Q22" s="5">
        <f t="shared" si="29"/>
        <v>12.5</v>
      </c>
      <c r="R22">
        <f t="shared" si="0"/>
        <v>100000</v>
      </c>
      <c r="S22">
        <f t="shared" si="1"/>
        <v>634.11743178280028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507.24708623776615</v>
      </c>
      <c r="AC22">
        <f t="shared" si="2"/>
        <v>509.29869092578804</v>
      </c>
      <c r="AE22">
        <f t="shared" si="3"/>
        <v>0</v>
      </c>
      <c r="AF22">
        <f t="shared" si="4"/>
        <v>0</v>
      </c>
      <c r="AG22">
        <f t="shared" si="5"/>
        <v>-10.03951841959918</v>
      </c>
      <c r="AH22">
        <f t="shared" si="6"/>
        <v>-161.3573155776954</v>
      </c>
      <c r="AI22">
        <f t="shared" si="7"/>
        <v>-171.39683399729458</v>
      </c>
      <c r="AJ22">
        <f t="shared" si="8"/>
        <v>-2.0516046880218823</v>
      </c>
      <c r="AK22">
        <f t="shared" si="30"/>
        <v>35.507296036643638</v>
      </c>
      <c r="AL22">
        <f t="shared" si="9"/>
        <v>-137.94114264867284</v>
      </c>
      <c r="AN22">
        <f t="shared" si="10"/>
        <v>0</v>
      </c>
      <c r="AO22">
        <f t="shared" si="11"/>
        <v>0</v>
      </c>
      <c r="AP22">
        <f t="shared" si="12"/>
        <v>-1.1656561252311712</v>
      </c>
      <c r="AQ22">
        <f t="shared" si="13"/>
        <v>-18.734677839408654</v>
      </c>
      <c r="AR22">
        <f t="shared" si="14"/>
        <v>-19.900333964639824</v>
      </c>
      <c r="AS22">
        <f t="shared" si="15"/>
        <v>-0.23820520777939574</v>
      </c>
      <c r="AT22">
        <f t="shared" si="16"/>
        <v>4.1226376989069342</v>
      </c>
      <c r="AU22">
        <f t="shared" si="17"/>
        <v>-16.015901473512287</v>
      </c>
      <c r="AW22">
        <v>19</v>
      </c>
      <c r="AX22">
        <f>IF(Z22&gt;0, (R22*SUMPRODUCT(K22:$K$98, X22:$X$98)-K22*$AZ$3)/Z22, 0)</f>
        <v>634.11743178280028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2.0842399999999998E-3</v>
      </c>
      <c r="Q23" s="5">
        <f t="shared" si="29"/>
        <v>12.5</v>
      </c>
      <c r="R23">
        <f t="shared" si="0"/>
        <v>100000</v>
      </c>
      <c r="S23">
        <f t="shared" si="1"/>
        <v>643.37447692532191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509.29869092578804</v>
      </c>
      <c r="AC23">
        <f t="shared" si="2"/>
        <v>510.48926019015096</v>
      </c>
      <c r="AE23">
        <f t="shared" si="3"/>
        <v>0</v>
      </c>
      <c r="AF23">
        <f t="shared" si="4"/>
        <v>0</v>
      </c>
      <c r="AG23">
        <f t="shared" si="5"/>
        <v>-9.9181984695323226</v>
      </c>
      <c r="AH23">
        <f t="shared" si="6"/>
        <v>-167.39812696692314</v>
      </c>
      <c r="AI23">
        <f t="shared" si="7"/>
        <v>-177.31632543645546</v>
      </c>
      <c r="AJ23">
        <f t="shared" si="8"/>
        <v>-1.1905692643629209</v>
      </c>
      <c r="AK23">
        <f t="shared" si="30"/>
        <v>35.650908364805169</v>
      </c>
      <c r="AL23">
        <f t="shared" si="9"/>
        <v>-142.85598633601322</v>
      </c>
      <c r="AN23">
        <f t="shared" si="10"/>
        <v>0</v>
      </c>
      <c r="AO23">
        <f t="shared" si="11"/>
        <v>0</v>
      </c>
      <c r="AP23">
        <f t="shared" si="12"/>
        <v>-1.0281875507646498</v>
      </c>
      <c r="AQ23">
        <f t="shared" si="13"/>
        <v>-17.353622303227258</v>
      </c>
      <c r="AR23">
        <f t="shared" si="14"/>
        <v>-18.381809853991907</v>
      </c>
      <c r="AS23">
        <f t="shared" si="15"/>
        <v>-0.12342246424099883</v>
      </c>
      <c r="AT23">
        <f t="shared" si="16"/>
        <v>3.6958143423674037</v>
      </c>
      <c r="AU23">
        <f t="shared" si="17"/>
        <v>-14.809417975865504</v>
      </c>
      <c r="AW23">
        <v>20</v>
      </c>
      <c r="AX23">
        <f>IF(Z23&gt;0, (R23*SUMPRODUCT(K23:$K$98, X23:$X$98)-K23*$AZ$3)/Z23, 0)</f>
        <v>643.37447692532191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2.1892320000000002E-3</v>
      </c>
      <c r="Q24" s="5">
        <f t="shared" si="29"/>
        <v>12.5</v>
      </c>
      <c r="R24">
        <f t="shared" si="0"/>
        <v>100000</v>
      </c>
      <c r="S24">
        <f t="shared" si="1"/>
        <v>651.87075487344782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510.48926019015096</v>
      </c>
      <c r="AC24">
        <f t="shared" si="2"/>
        <v>510.92603708672004</v>
      </c>
      <c r="AE24">
        <f t="shared" si="3"/>
        <v>0</v>
      </c>
      <c r="AF24">
        <f t="shared" si="4"/>
        <v>0</v>
      </c>
      <c r="AG24">
        <f t="shared" si="5"/>
        <v>-9.7973032473651482</v>
      </c>
      <c r="AH24">
        <f t="shared" si="6"/>
        <v>-173.7058997748095</v>
      </c>
      <c r="AI24">
        <f t="shared" si="7"/>
        <v>-183.50320302217463</v>
      </c>
      <c r="AJ24">
        <f t="shared" si="8"/>
        <v>-0.43677689656908569</v>
      </c>
      <c r="AK24">
        <f t="shared" si="30"/>
        <v>35.734248213310572</v>
      </c>
      <c r="AL24">
        <f t="shared" si="9"/>
        <v>-148.20573170543315</v>
      </c>
      <c r="AN24">
        <f t="shared" si="10"/>
        <v>0</v>
      </c>
      <c r="AO24">
        <f t="shared" si="11"/>
        <v>0</v>
      </c>
      <c r="AP24">
        <f t="shared" si="12"/>
        <v>-0.90683458407934614</v>
      </c>
      <c r="AQ24">
        <f t="shared" si="13"/>
        <v>-16.078150629539969</v>
      </c>
      <c r="AR24">
        <f t="shared" si="14"/>
        <v>-16.984985213619314</v>
      </c>
      <c r="AS24">
        <f t="shared" si="15"/>
        <v>-4.042789993687456E-2</v>
      </c>
      <c r="AT24">
        <f t="shared" si="16"/>
        <v>3.3075481382716725</v>
      </c>
      <c r="AU24">
        <f t="shared" si="17"/>
        <v>-13.717864975284517</v>
      </c>
      <c r="AW24">
        <v>21</v>
      </c>
      <c r="AX24">
        <f>IF(Z24&gt;0, (R24*SUMPRODUCT(K24:$K$98, X24:$X$98)-K24*$AZ$3)/Z24, 0)</f>
        <v>651.87075487344782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2.8741389999999999E-3</v>
      </c>
      <c r="Q25" s="5">
        <f t="shared" si="29"/>
        <v>12.5</v>
      </c>
      <c r="R25">
        <f t="shared" si="0"/>
        <v>100000</v>
      </c>
      <c r="S25">
        <f t="shared" si="1"/>
        <v>660.12191045233544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510.92603708672004</v>
      </c>
      <c r="AC25">
        <f t="shared" si="2"/>
        <v>510.73217145699795</v>
      </c>
      <c r="AE25">
        <f t="shared" si="3"/>
        <v>0</v>
      </c>
      <c r="AF25">
        <f t="shared" si="4"/>
        <v>0</v>
      </c>
      <c r="AG25">
        <f t="shared" si="5"/>
        <v>-9.6711714035334175</v>
      </c>
      <c r="AH25">
        <f t="shared" si="6"/>
        <v>-225.27049086463057</v>
      </c>
      <c r="AI25">
        <f t="shared" si="7"/>
        <v>-234.94166226816398</v>
      </c>
      <c r="AJ25">
        <f t="shared" si="8"/>
        <v>0.19386562972209731</v>
      </c>
      <c r="AK25">
        <f t="shared" si="30"/>
        <v>35.76482259607041</v>
      </c>
      <c r="AL25">
        <f t="shared" si="9"/>
        <v>-198.98297404237147</v>
      </c>
      <c r="AN25">
        <f t="shared" si="10"/>
        <v>0</v>
      </c>
      <c r="AO25">
        <f t="shared" si="11"/>
        <v>0</v>
      </c>
      <c r="AP25">
        <f t="shared" si="12"/>
        <v>-0.79924988356598337</v>
      </c>
      <c r="AQ25">
        <f t="shared" si="13"/>
        <v>-18.616918890365913</v>
      </c>
      <c r="AR25">
        <f t="shared" si="14"/>
        <v>-19.416168773931894</v>
      </c>
      <c r="AS25">
        <f t="shared" si="15"/>
        <v>1.6021542325909095E-2</v>
      </c>
      <c r="AT25">
        <f t="shared" si="16"/>
        <v>2.9556947243457623</v>
      </c>
      <c r="AU25">
        <f t="shared" si="17"/>
        <v>-16.444452507260223</v>
      </c>
      <c r="AW25">
        <v>22</v>
      </c>
      <c r="AX25">
        <f>IF(Z25&gt;0, (R25*SUMPRODUCT(K25:$K$98, X25:$X$98)-K25*$AZ$3)/Z25, 0)</f>
        <v>660.12191045233544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3.657909E-3</v>
      </c>
      <c r="Q26" s="5">
        <f t="shared" si="29"/>
        <v>12.5</v>
      </c>
      <c r="R26">
        <f t="shared" si="0"/>
        <v>100000</v>
      </c>
      <c r="S26">
        <f t="shared" si="1"/>
        <v>663.45164854001757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510.73217145699795</v>
      </c>
      <c r="AC26">
        <f t="shared" si="2"/>
        <v>506.2976498878981</v>
      </c>
      <c r="AE26">
        <f t="shared" si="3"/>
        <v>0</v>
      </c>
      <c r="AF26">
        <f t="shared" si="4"/>
        <v>0</v>
      </c>
      <c r="AG26">
        <f t="shared" si="5"/>
        <v>-9.5390834245805571</v>
      </c>
      <c r="AH26">
        <f t="shared" si="6"/>
        <v>-283.01011934022023</v>
      </c>
      <c r="AI26">
        <f t="shared" si="7"/>
        <v>-292.54920276480078</v>
      </c>
      <c r="AJ26">
        <f t="shared" si="8"/>
        <v>4.434521569099843</v>
      </c>
      <c r="AK26">
        <f t="shared" si="30"/>
        <v>35.751252001989862</v>
      </c>
      <c r="AL26">
        <f t="shared" si="9"/>
        <v>-252.36342919371108</v>
      </c>
      <c r="AN26">
        <f t="shared" si="10"/>
        <v>0</v>
      </c>
      <c r="AO26">
        <f t="shared" si="11"/>
        <v>0</v>
      </c>
      <c r="AP26">
        <f t="shared" si="12"/>
        <v>-0.70386946552498086</v>
      </c>
      <c r="AQ26">
        <f t="shared" si="13"/>
        <v>-20.88273815960688</v>
      </c>
      <c r="AR26">
        <f t="shared" si="14"/>
        <v>-21.586607625131862</v>
      </c>
      <c r="AS26">
        <f t="shared" si="15"/>
        <v>0.32721428126503188</v>
      </c>
      <c r="AT26">
        <f t="shared" si="16"/>
        <v>2.6380118003419182</v>
      </c>
      <c r="AU26">
        <f t="shared" si="17"/>
        <v>-18.621381543524912</v>
      </c>
      <c r="AW26">
        <v>23</v>
      </c>
      <c r="AX26">
        <f>IF(Z26&gt;0, (R26*SUMPRODUCT(K26:$K$98, X26:$X$98)-K26*$AZ$3)/Z26, 0)</f>
        <v>663.45164854001757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4.4868319999999996E-3</v>
      </c>
      <c r="Q27" s="5">
        <f t="shared" si="29"/>
        <v>12.5</v>
      </c>
      <c r="R27">
        <f t="shared" si="0"/>
        <v>100000</v>
      </c>
      <c r="S27">
        <f t="shared" si="1"/>
        <v>662.27458685547469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506.2976498878981</v>
      </c>
      <c r="AC27">
        <f t="shared" si="2"/>
        <v>498.0777664794216</v>
      </c>
      <c r="AE27">
        <f t="shared" si="3"/>
        <v>0</v>
      </c>
      <c r="AF27">
        <f t="shared" si="4"/>
        <v>0</v>
      </c>
      <c r="AG27">
        <f t="shared" si="5"/>
        <v>-9.4008923255746737</v>
      </c>
      <c r="AH27">
        <f t="shared" si="6"/>
        <v>-342.40211808062099</v>
      </c>
      <c r="AI27">
        <f t="shared" si="7"/>
        <v>-351.80301040619565</v>
      </c>
      <c r="AJ27">
        <f t="shared" si="8"/>
        <v>8.2198834084765053</v>
      </c>
      <c r="AK27">
        <f t="shared" si="30"/>
        <v>35.440835492152871</v>
      </c>
      <c r="AL27">
        <f t="shared" si="9"/>
        <v>-308.14229150556628</v>
      </c>
      <c r="AN27">
        <f t="shared" si="10"/>
        <v>0</v>
      </c>
      <c r="AO27">
        <f t="shared" si="11"/>
        <v>0</v>
      </c>
      <c r="AP27">
        <f t="shared" si="12"/>
        <v>-0.6193505596678488</v>
      </c>
      <c r="AQ27">
        <f t="shared" si="13"/>
        <v>-22.558171726717003</v>
      </c>
      <c r="AR27">
        <f t="shared" si="14"/>
        <v>-23.17752228638485</v>
      </c>
      <c r="AS27">
        <f t="shared" si="15"/>
        <v>0.54154320814786883</v>
      </c>
      <c r="AT27">
        <f t="shared" si="16"/>
        <v>2.3349167862976481</v>
      </c>
      <c r="AU27">
        <f t="shared" si="17"/>
        <v>-20.301062291939331</v>
      </c>
      <c r="AW27">
        <v>24</v>
      </c>
      <c r="AX27">
        <f>IF(Z27&gt;0, (R27*SUMPRODUCT(K27:$K$98, X27:$X$98)-K27*$AZ$3)/Z27, 0)</f>
        <v>662.27458685547469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5.3970320000000004E-3</v>
      </c>
      <c r="Q28" s="5">
        <f t="shared" si="29"/>
        <v>12.5</v>
      </c>
      <c r="R28">
        <f t="shared" si="0"/>
        <v>100000</v>
      </c>
      <c r="S28">
        <f t="shared" si="1"/>
        <v>657.43573179061821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498.0777664794216</v>
      </c>
      <c r="AC28">
        <f t="shared" si="2"/>
        <v>486.82571506621389</v>
      </c>
      <c r="AE28">
        <f t="shared" si="3"/>
        <v>0</v>
      </c>
      <c r="AF28">
        <f t="shared" si="4"/>
        <v>0</v>
      </c>
      <c r="AG28">
        <f t="shared" si="5"/>
        <v>-9.2561464856092464</v>
      </c>
      <c r="AH28">
        <f t="shared" si="6"/>
        <v>-405.89533367744752</v>
      </c>
      <c r="AI28">
        <f t="shared" si="7"/>
        <v>-415.15148016305676</v>
      </c>
      <c r="AJ28">
        <f t="shared" si="8"/>
        <v>11.25205141320771</v>
      </c>
      <c r="AK28">
        <f t="shared" si="30"/>
        <v>34.865443653559517</v>
      </c>
      <c r="AL28">
        <f t="shared" si="9"/>
        <v>-369.03398509628954</v>
      </c>
      <c r="AN28">
        <f t="shared" si="10"/>
        <v>0</v>
      </c>
      <c r="AO28">
        <f t="shared" si="11"/>
        <v>0</v>
      </c>
      <c r="AP28">
        <f t="shared" si="12"/>
        <v>-0.54447714221555799</v>
      </c>
      <c r="AQ28">
        <f t="shared" si="13"/>
        <v>-23.876105641037782</v>
      </c>
      <c r="AR28">
        <f t="shared" si="14"/>
        <v>-24.420582783253337</v>
      </c>
      <c r="AS28">
        <f t="shared" si="15"/>
        <v>0.66188286962083598</v>
      </c>
      <c r="AT28">
        <f t="shared" si="16"/>
        <v>2.0509006801136578</v>
      </c>
      <c r="AU28">
        <f t="shared" si="17"/>
        <v>-21.707799233518845</v>
      </c>
      <c r="AW28">
        <v>25</v>
      </c>
      <c r="AX28">
        <f>IF(Z28&gt;0, (R28*SUMPRODUCT(K28:$K$98, X28:$X$98)-K28*$AZ$3)/Z28, 0)</f>
        <v>657.43573179061821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6.3737730000000001E-3</v>
      </c>
      <c r="Q29" s="5">
        <f t="shared" si="29"/>
        <v>12.5</v>
      </c>
      <c r="R29">
        <f t="shared" si="0"/>
        <v>100000</v>
      </c>
      <c r="S29">
        <f t="shared" si="1"/>
        <v>649.45873529089727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486.82571506621389</v>
      </c>
      <c r="AC29">
        <f t="shared" si="2"/>
        <v>473.04435970509491</v>
      </c>
      <c r="AE29">
        <f t="shared" si="3"/>
        <v>0</v>
      </c>
      <c r="AF29">
        <f t="shared" si="4"/>
        <v>0</v>
      </c>
      <c r="AG29">
        <f t="shared" si="5"/>
        <v>-9.1045884441991323</v>
      </c>
      <c r="AH29">
        <f t="shared" si="6"/>
        <v>-471.97261243216877</v>
      </c>
      <c r="AI29">
        <f t="shared" si="7"/>
        <v>-481.0772008763679</v>
      </c>
      <c r="AJ29">
        <f t="shared" si="8"/>
        <v>13.781355361118983</v>
      </c>
      <c r="AK29">
        <f t="shared" si="30"/>
        <v>34.077800054634977</v>
      </c>
      <c r="AL29">
        <f t="shared" si="9"/>
        <v>-433.21804546061395</v>
      </c>
      <c r="AN29">
        <f t="shared" si="10"/>
        <v>0</v>
      </c>
      <c r="AO29">
        <f t="shared" si="11"/>
        <v>0</v>
      </c>
      <c r="AP29">
        <f t="shared" si="12"/>
        <v>-0.47818035454038538</v>
      </c>
      <c r="AQ29">
        <f t="shared" si="13"/>
        <v>-24.788383629790591</v>
      </c>
      <c r="AR29">
        <f t="shared" si="14"/>
        <v>-25.266563984330976</v>
      </c>
      <c r="AS29">
        <f t="shared" si="15"/>
        <v>0.72380793849343406</v>
      </c>
      <c r="AT29">
        <f t="shared" si="16"/>
        <v>1.7897936421787493</v>
      </c>
      <c r="AU29">
        <f t="shared" si="17"/>
        <v>-22.752962403658795</v>
      </c>
      <c r="AW29">
        <v>26</v>
      </c>
      <c r="AX29">
        <f>IF(Z29&gt;0, (R29*SUMPRODUCT(K29:$K$98, X29:$X$98)-K29*$AZ$3)/Z29, 0)</f>
        <v>649.45873529089727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7.4983330000000003E-3</v>
      </c>
      <c r="Q30" s="5">
        <f t="shared" si="29"/>
        <v>12.5</v>
      </c>
      <c r="R30">
        <f t="shared" si="0"/>
        <v>100000</v>
      </c>
      <c r="S30">
        <f t="shared" si="1"/>
        <v>638.98151769265633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473.04435970509491</v>
      </c>
      <c r="AC30">
        <f t="shared" si="2"/>
        <v>457.26914596808928</v>
      </c>
      <c r="AE30">
        <f t="shared" si="3"/>
        <v>0</v>
      </c>
      <c r="AF30">
        <f t="shared" si="4"/>
        <v>0</v>
      </c>
      <c r="AG30">
        <f t="shared" si="5"/>
        <v>-8.9452733237745843</v>
      </c>
      <c r="AH30">
        <f t="shared" si="6"/>
        <v>-546.15388786045617</v>
      </c>
      <c r="AI30">
        <f t="shared" si="7"/>
        <v>-555.09916118423075</v>
      </c>
      <c r="AJ30">
        <f t="shared" si="8"/>
        <v>15.775213737005629</v>
      </c>
      <c r="AK30">
        <f t="shared" si="30"/>
        <v>33.113105179356644</v>
      </c>
      <c r="AL30">
        <f t="shared" si="9"/>
        <v>-506.21084226786849</v>
      </c>
      <c r="AN30">
        <f t="shared" si="10"/>
        <v>0</v>
      </c>
      <c r="AO30">
        <f t="shared" si="11"/>
        <v>0</v>
      </c>
      <c r="AP30">
        <f t="shared" si="12"/>
        <v>-0.41947588880587466</v>
      </c>
      <c r="AQ30">
        <f t="shared" si="13"/>
        <v>-25.611110945727653</v>
      </c>
      <c r="AR30">
        <f t="shared" si="14"/>
        <v>-26.03058683453353</v>
      </c>
      <c r="AS30">
        <f t="shared" si="15"/>
        <v>0.73975624488138136</v>
      </c>
      <c r="AT30">
        <f t="shared" si="16"/>
        <v>1.5527920415037575</v>
      </c>
      <c r="AU30">
        <f t="shared" si="17"/>
        <v>-23.738038548148388</v>
      </c>
      <c r="AW30">
        <v>27</v>
      </c>
      <c r="AX30">
        <f>IF(Z30&gt;0, (R30*SUMPRODUCT(K30:$K$98, X30:$X$98)-K30*$AZ$3)/Z30, 0)</f>
        <v>638.98151769265633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8.7783159999999995E-3</v>
      </c>
      <c r="Q31" s="5">
        <f t="shared" si="29"/>
        <v>12.5</v>
      </c>
      <c r="R31">
        <f t="shared" si="0"/>
        <v>100000</v>
      </c>
      <c r="S31">
        <f t="shared" si="1"/>
        <v>626.19726564478617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457.26914596808928</v>
      </c>
      <c r="AC31">
        <f t="shared" si="2"/>
        <v>439.70550814091951</v>
      </c>
      <c r="AE31">
        <f t="shared" si="3"/>
        <v>0</v>
      </c>
      <c r="AF31">
        <f t="shared" si="4"/>
        <v>0</v>
      </c>
      <c r="AG31">
        <f t="shared" si="5"/>
        <v>-8.7772961545943744</v>
      </c>
      <c r="AH31">
        <f t="shared" si="6"/>
        <v>-628.19548753970889</v>
      </c>
      <c r="AI31">
        <f t="shared" si="7"/>
        <v>-636.9727836943033</v>
      </c>
      <c r="AJ31">
        <f t="shared" si="8"/>
        <v>17.563637827169771</v>
      </c>
      <c r="AK31">
        <f t="shared" si="30"/>
        <v>32.008840217766256</v>
      </c>
      <c r="AL31">
        <f t="shared" si="9"/>
        <v>-587.40030564936717</v>
      </c>
      <c r="AN31">
        <f t="shared" si="10"/>
        <v>0</v>
      </c>
      <c r="AO31">
        <f t="shared" si="11"/>
        <v>0</v>
      </c>
      <c r="AP31">
        <f t="shared" si="12"/>
        <v>-0.3674989625102652</v>
      </c>
      <c r="AQ31">
        <f t="shared" si="13"/>
        <v>-26.302085045134501</v>
      </c>
      <c r="AR31">
        <f t="shared" si="14"/>
        <v>-26.669584007644765</v>
      </c>
      <c r="AS31">
        <f t="shared" si="15"/>
        <v>0.73537665423449838</v>
      </c>
      <c r="AT31">
        <f t="shared" si="16"/>
        <v>1.3401867003232688</v>
      </c>
      <c r="AU31">
        <f t="shared" si="17"/>
        <v>-24.594020653086993</v>
      </c>
      <c r="AW31">
        <v>28</v>
      </c>
      <c r="AX31">
        <f>IF(Z31&gt;0, (R31*SUMPRODUCT(K31:$K$98, X31:$X$98)-K31*$AZ$3)/Z31, 0)</f>
        <v>626.19726564478617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1.019566E-2</v>
      </c>
      <c r="Q32" s="5">
        <f t="shared" si="29"/>
        <v>12.5</v>
      </c>
      <c r="R32">
        <f t="shared" si="0"/>
        <v>100000</v>
      </c>
      <c r="S32">
        <f t="shared" si="1"/>
        <v>611.31840063555796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439.70550814091951</v>
      </c>
      <c r="AC32">
        <f t="shared" si="2"/>
        <v>420.58866695164022</v>
      </c>
      <c r="AE32">
        <f t="shared" si="3"/>
        <v>0</v>
      </c>
      <c r="AF32">
        <f t="shared" si="4"/>
        <v>0</v>
      </c>
      <c r="AG32">
        <f t="shared" si="5"/>
        <v>-8.6000328657368783</v>
      </c>
      <c r="AH32">
        <f t="shared" si="6"/>
        <v>-715.92261849241345</v>
      </c>
      <c r="AI32">
        <f t="shared" si="7"/>
        <v>-724.52265135815037</v>
      </c>
      <c r="AJ32">
        <f t="shared" si="8"/>
        <v>19.116841189279285</v>
      </c>
      <c r="AK32">
        <f t="shared" si="30"/>
        <v>30.779385569864367</v>
      </c>
      <c r="AL32">
        <f t="shared" si="9"/>
        <v>-674.62642459900667</v>
      </c>
      <c r="AN32">
        <f t="shared" si="10"/>
        <v>0</v>
      </c>
      <c r="AO32">
        <f t="shared" si="11"/>
        <v>0</v>
      </c>
      <c r="AP32">
        <f t="shared" si="12"/>
        <v>-0.32149739144022771</v>
      </c>
      <c r="AQ32">
        <f t="shared" si="13"/>
        <v>-26.763531943624358</v>
      </c>
      <c r="AR32">
        <f t="shared" si="14"/>
        <v>-27.085029335064586</v>
      </c>
      <c r="AS32">
        <f t="shared" si="15"/>
        <v>0.71465012644504367</v>
      </c>
      <c r="AT32">
        <f t="shared" si="16"/>
        <v>1.1506342272561192</v>
      </c>
      <c r="AU32">
        <f t="shared" si="17"/>
        <v>-25.219744981363423</v>
      </c>
      <c r="AW32">
        <v>29</v>
      </c>
      <c r="AX32">
        <f>IF(Z32&gt;0, (R32*SUMPRODUCT(K32:$K$98, X32:$X$98)-K32*$AZ$3)/Z32, 0)</f>
        <v>611.31840063555796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1.1804551E-2</v>
      </c>
      <c r="Q33" s="5">
        <f t="shared" si="29"/>
        <v>12.5</v>
      </c>
      <c r="R33">
        <f t="shared" si="0"/>
        <v>100000</v>
      </c>
      <c r="S33">
        <f t="shared" si="1"/>
        <v>594.710122301821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420.58866695164022</v>
      </c>
      <c r="AC33">
        <f t="shared" si="2"/>
        <v>400.24053130788678</v>
      </c>
      <c r="AE33">
        <f t="shared" si="3"/>
        <v>0</v>
      </c>
      <c r="AF33">
        <f t="shared" si="4"/>
        <v>0</v>
      </c>
      <c r="AG33">
        <f t="shared" si="5"/>
        <v>-8.4125130105142407</v>
      </c>
      <c r="AH33">
        <f t="shared" si="6"/>
        <v>-812.15621252213703</v>
      </c>
      <c r="AI33">
        <f t="shared" si="7"/>
        <v>-820.56872553265123</v>
      </c>
      <c r="AJ33">
        <f t="shared" si="8"/>
        <v>20.348135643753437</v>
      </c>
      <c r="AK33">
        <f t="shared" si="30"/>
        <v>29.441206686614819</v>
      </c>
      <c r="AL33">
        <f t="shared" si="9"/>
        <v>-770.77938320228304</v>
      </c>
      <c r="AN33">
        <f t="shared" si="10"/>
        <v>0</v>
      </c>
      <c r="AO33">
        <f t="shared" si="11"/>
        <v>0</v>
      </c>
      <c r="AP33">
        <f t="shared" si="12"/>
        <v>-0.280792218903752</v>
      </c>
      <c r="AQ33">
        <f t="shared" si="13"/>
        <v>-27.108088240165227</v>
      </c>
      <c r="AR33">
        <f t="shared" si="14"/>
        <v>-27.388880459068979</v>
      </c>
      <c r="AS33">
        <f t="shared" si="15"/>
        <v>0.67917852261541922</v>
      </c>
      <c r="AT33">
        <f t="shared" si="16"/>
        <v>0.98268635571871987</v>
      </c>
      <c r="AU33">
        <f t="shared" si="17"/>
        <v>-25.72701558073484</v>
      </c>
      <c r="AW33">
        <v>30</v>
      </c>
      <c r="AX33">
        <f>IF(Z33&gt;0, (R33*SUMPRODUCT(K33:$K$98, X33:$X$98)-K33*$AZ$3)/Z33, 0)</f>
        <v>594.710122301821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1.3628751999999999E-2</v>
      </c>
      <c r="Q34" s="5">
        <f t="shared" si="29"/>
        <v>12.5</v>
      </c>
      <c r="R34">
        <f t="shared" si="0"/>
        <v>100000</v>
      </c>
      <c r="S34">
        <f t="shared" si="1"/>
        <v>576.56540742082234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400.24053130788678</v>
      </c>
      <c r="AC34">
        <f t="shared" si="2"/>
        <v>378.8604754783205</v>
      </c>
      <c r="AE34">
        <f t="shared" si="3"/>
        <v>0</v>
      </c>
      <c r="AF34">
        <f t="shared" si="4"/>
        <v>0</v>
      </c>
      <c r="AG34">
        <f t="shared" si="5"/>
        <v>-8.2137358268920266</v>
      </c>
      <c r="AH34">
        <f t="shared" si="6"/>
        <v>-917.21642813657593</v>
      </c>
      <c r="AI34">
        <f t="shared" si="7"/>
        <v>-925.43016396346798</v>
      </c>
      <c r="AJ34">
        <f t="shared" si="8"/>
        <v>21.380055829566288</v>
      </c>
      <c r="AK34">
        <f t="shared" si="30"/>
        <v>28.016837191552078</v>
      </c>
      <c r="AL34">
        <f t="shared" si="9"/>
        <v>-876.03327094234953</v>
      </c>
      <c r="AN34">
        <f t="shared" si="10"/>
        <v>0</v>
      </c>
      <c r="AO34">
        <f t="shared" si="11"/>
        <v>0</v>
      </c>
      <c r="AP34">
        <f t="shared" si="12"/>
        <v>-0.24478343678548711</v>
      </c>
      <c r="AQ34">
        <f t="shared" si="13"/>
        <v>-27.33462510692106</v>
      </c>
      <c r="AR34">
        <f t="shared" si="14"/>
        <v>-27.579408543706549</v>
      </c>
      <c r="AS34">
        <f t="shared" si="15"/>
        <v>0.63716238931038383</v>
      </c>
      <c r="AT34">
        <f t="shared" si="16"/>
        <v>0.8349498742282504</v>
      </c>
      <c r="AU34">
        <f t="shared" si="17"/>
        <v>-26.107296280167912</v>
      </c>
      <c r="AW34">
        <v>31</v>
      </c>
      <c r="AX34">
        <f>IF(Z34&gt;0, (R34*SUMPRODUCT(K34:$K$98, X34:$X$98)-K34*$AZ$3)/Z34, 0)</f>
        <v>576.56540742082234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1.5530428000000001E-2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556.96929220097809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378.8604754783205</v>
      </c>
      <c r="AC35">
        <f t="shared" ref="AC35:AC66" si="33">S35*Z35</f>
        <v>356.64016502371982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-8.0040356357525386</v>
      </c>
      <c r="AH35">
        <f t="shared" ref="AH35:AH66" si="37">-X35*R35</f>
        <v>-1020.5026629645367</v>
      </c>
      <c r="AI35">
        <f t="shared" ref="AI35:AI66" si="38">SUM(AE35:AH35)</f>
        <v>-1028.5066986002894</v>
      </c>
      <c r="AJ35">
        <f t="shared" ref="AJ35:AJ66" si="39">AB35-AC35</f>
        <v>22.220310454600678</v>
      </c>
      <c r="AK35">
        <f t="shared" si="30"/>
        <v>26.520233283482437</v>
      </c>
      <c r="AL35">
        <f t="shared" ref="AL35:AL66" si="40">SUM(AI35:AK35)</f>
        <v>-979.76615486220635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-0.21297679542593093</v>
      </c>
      <c r="AQ35">
        <f t="shared" ref="AQ35:AQ66" si="44">AH35*$K35</f>
        <v>-27.154225289925421</v>
      </c>
      <c r="AR35">
        <f t="shared" ref="AR35:AR66" si="45">AI35*$K35</f>
        <v>-27.367202085351355</v>
      </c>
      <c r="AS35">
        <f t="shared" ref="AS35:AS66" si="46">AJ35*$K35</f>
        <v>0.59125305400332873</v>
      </c>
      <c r="AT35">
        <f t="shared" ref="AT35:AT66" si="47">AK35*$K35</f>
        <v>0.70566830980046735</v>
      </c>
      <c r="AU35">
        <f t="shared" ref="AU35:AU66" si="48">AL35*$K35</f>
        <v>-26.070280721547562</v>
      </c>
      <c r="AW35">
        <v>32</v>
      </c>
      <c r="AX35">
        <f>IF(Z35&gt;0, (R35*SUMPRODUCT(K35:$K$98, X35:$X$98)-K35*$AZ$3)/Z35, 0)</f>
        <v>556.96929220097809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1.7564712E-2</v>
      </c>
      <c r="Q36" s="5">
        <f t="shared" si="29"/>
        <v>12.5</v>
      </c>
      <c r="R36">
        <f t="shared" si="31"/>
        <v>100000</v>
      </c>
      <c r="S36">
        <f t="shared" si="32"/>
        <v>536.48149363916662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356.64016502371982</v>
      </c>
      <c r="AC36">
        <f t="shared" si="33"/>
        <v>334.05229210193784</v>
      </c>
      <c r="AE36">
        <f t="shared" si="34"/>
        <v>0</v>
      </c>
      <c r="AF36">
        <f t="shared" si="35"/>
        <v>0</v>
      </c>
      <c r="AG36">
        <f t="shared" si="36"/>
        <v>-7.783406698615285</v>
      </c>
      <c r="AH36">
        <f t="shared" si="37"/>
        <v>-1124.708646237842</v>
      </c>
      <c r="AI36">
        <f t="shared" si="38"/>
        <v>-1132.4920529364572</v>
      </c>
      <c r="AJ36">
        <f t="shared" si="39"/>
        <v>22.58787292178198</v>
      </c>
      <c r="AK36">
        <f t="shared" si="30"/>
        <v>24.964811551660389</v>
      </c>
      <c r="AL36">
        <f t="shared" si="40"/>
        <v>-1084.9393684630147</v>
      </c>
      <c r="AN36">
        <f t="shared" si="41"/>
        <v>0</v>
      </c>
      <c r="AO36">
        <f t="shared" si="42"/>
        <v>0</v>
      </c>
      <c r="AP36">
        <f t="shared" si="43"/>
        <v>-0.18491620660476094</v>
      </c>
      <c r="AQ36">
        <f t="shared" si="44"/>
        <v>-26.720543388138527</v>
      </c>
      <c r="AR36">
        <f t="shared" si="45"/>
        <v>-26.905459594743288</v>
      </c>
      <c r="AS36">
        <f t="shared" si="46"/>
        <v>0.53663696857950527</v>
      </c>
      <c r="AT36">
        <f t="shared" si="47"/>
        <v>0.59310767501806638</v>
      </c>
      <c r="AU36">
        <f t="shared" si="48"/>
        <v>-25.775714951145712</v>
      </c>
      <c r="AW36">
        <v>33</v>
      </c>
      <c r="AX36">
        <f>IF(Z36&gt;0, (R36*SUMPRODUCT(K36:$K$98, X36:$X$98)-K36*$AZ$3)/Z36, 0)</f>
        <v>536.48149363916662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31"/>
        <v>100000</v>
      </c>
      <c r="S37">
        <f t="shared" si="32"/>
        <v>515.48161558977301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334.05229210193784</v>
      </c>
      <c r="AC37">
        <f t="shared" si="33"/>
        <v>311.40884904249862</v>
      </c>
      <c r="AE37">
        <f t="shared" si="34"/>
        <v>0</v>
      </c>
      <c r="AF37">
        <f t="shared" si="35"/>
        <v>0</v>
      </c>
      <c r="AG37">
        <f t="shared" si="36"/>
        <v>-7.5514053174866733</v>
      </c>
      <c r="AH37">
        <f t="shared" si="37"/>
        <v>-1233.3385131396687</v>
      </c>
      <c r="AI37">
        <f t="shared" si="38"/>
        <v>-1240.8899184571553</v>
      </c>
      <c r="AJ37">
        <f t="shared" si="39"/>
        <v>22.643443059439221</v>
      </c>
      <c r="AK37">
        <f t="shared" si="30"/>
        <v>23.38366044713565</v>
      </c>
      <c r="AL37">
        <f t="shared" si="40"/>
        <v>-1194.8628149505803</v>
      </c>
      <c r="AN37">
        <f t="shared" si="41"/>
        <v>0</v>
      </c>
      <c r="AO37">
        <f t="shared" si="42"/>
        <v>0</v>
      </c>
      <c r="AP37">
        <f t="shared" si="43"/>
        <v>-0.16018247902171809</v>
      </c>
      <c r="AQ37">
        <f t="shared" si="44"/>
        <v>-26.16191453135049</v>
      </c>
      <c r="AR37">
        <f t="shared" si="45"/>
        <v>-26.322097010372207</v>
      </c>
      <c r="AS37">
        <f t="shared" si="46"/>
        <v>0.48031891950613631</v>
      </c>
      <c r="AT37">
        <f t="shared" si="47"/>
        <v>0.4960206135870544</v>
      </c>
      <c r="AU37">
        <f t="shared" si="48"/>
        <v>-25.345757477279012</v>
      </c>
      <c r="AW37">
        <v>34</v>
      </c>
      <c r="AX37">
        <f>IF(Z37&gt;0, (R37*SUMPRODUCT(K37:$K$98, X37:$X$98)-K37*$AZ$3)/Z37, 0)</f>
        <v>515.48161558977301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2.2489294999999999E-2</v>
      </c>
      <c r="Q38" s="5">
        <f t="shared" si="60"/>
        <v>12.5</v>
      </c>
      <c r="R38">
        <f t="shared" si="31"/>
        <v>100000</v>
      </c>
      <c r="S38">
        <f t="shared" si="32"/>
        <v>494.25919353451405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311.40884904249862</v>
      </c>
      <c r="AC38">
        <f t="shared" si="33"/>
        <v>288.88720266177251</v>
      </c>
      <c r="AE38">
        <f t="shared" si="34"/>
        <v>0</v>
      </c>
      <c r="AF38">
        <f t="shared" si="35"/>
        <v>0</v>
      </c>
      <c r="AG38">
        <f t="shared" si="36"/>
        <v>-7.3060654824622793</v>
      </c>
      <c r="AH38">
        <f t="shared" si="37"/>
        <v>-1358.6062547962117</v>
      </c>
      <c r="AI38">
        <f t="shared" si="38"/>
        <v>-1365.9123202786741</v>
      </c>
      <c r="AJ38">
        <f t="shared" si="39"/>
        <v>22.521646380726111</v>
      </c>
      <c r="AK38">
        <f t="shared" si="30"/>
        <v>21.798619432974906</v>
      </c>
      <c r="AL38">
        <f t="shared" si="40"/>
        <v>-1321.5920544649732</v>
      </c>
      <c r="AN38">
        <f t="shared" si="41"/>
        <v>0</v>
      </c>
      <c r="AO38">
        <f t="shared" si="42"/>
        <v>0</v>
      </c>
      <c r="AP38">
        <f t="shared" si="43"/>
        <v>-0.13837344929191978</v>
      </c>
      <c r="AQ38">
        <f t="shared" si="44"/>
        <v>-25.731364461076641</v>
      </c>
      <c r="AR38">
        <f t="shared" si="45"/>
        <v>-25.869737910368563</v>
      </c>
      <c r="AS38">
        <f t="shared" si="46"/>
        <v>0.42654940623166565</v>
      </c>
      <c r="AT38">
        <f t="shared" si="47"/>
        <v>0.41285561537645082</v>
      </c>
      <c r="AU38">
        <f t="shared" si="48"/>
        <v>-25.030332888760448</v>
      </c>
      <c r="AW38">
        <v>35</v>
      </c>
      <c r="AX38">
        <f>IF(Z38&gt;0, (R38*SUMPRODUCT(K38:$K$98, X38:$X$98)-K38*$AZ$3)/Z38, 0)</f>
        <v>494.25919353451405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2.5348699999999998E-2</v>
      </c>
      <c r="Q39" s="5">
        <f t="shared" si="60"/>
        <v>12.5</v>
      </c>
      <c r="R39">
        <f t="shared" si="31"/>
        <v>100000</v>
      </c>
      <c r="S39">
        <f t="shared" si="32"/>
        <v>472.49827471722205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288.88720266177251</v>
      </c>
      <c r="AC39">
        <f t="shared" si="33"/>
        <v>266.40607762089621</v>
      </c>
      <c r="AE39">
        <f t="shared" si="34"/>
        <v>0</v>
      </c>
      <c r="AF39">
        <f t="shared" si="35"/>
        <v>0</v>
      </c>
      <c r="AG39">
        <f t="shared" si="36"/>
        <v>-7.0478055655423644</v>
      </c>
      <c r="AH39">
        <f t="shared" si="37"/>
        <v>-1481.5940967623326</v>
      </c>
      <c r="AI39">
        <f t="shared" si="38"/>
        <v>-1488.641902327875</v>
      </c>
      <c r="AJ39">
        <f t="shared" si="39"/>
        <v>22.481125040876293</v>
      </c>
      <c r="AK39">
        <f t="shared" si="30"/>
        <v>20.222104186324078</v>
      </c>
      <c r="AL39">
        <f t="shared" si="40"/>
        <v>-1445.9386731006746</v>
      </c>
      <c r="AN39">
        <f t="shared" si="41"/>
        <v>0</v>
      </c>
      <c r="AO39">
        <f t="shared" si="42"/>
        <v>0</v>
      </c>
      <c r="AP39">
        <f t="shared" si="43"/>
        <v>-0.11918047120083435</v>
      </c>
      <c r="AQ39">
        <f t="shared" si="44"/>
        <v>-25.054193243329188</v>
      </c>
      <c r="AR39">
        <f t="shared" si="45"/>
        <v>-25.173373714530022</v>
      </c>
      <c r="AS39">
        <f t="shared" si="46"/>
        <v>0.38016245632484702</v>
      </c>
      <c r="AT39">
        <f t="shared" si="47"/>
        <v>0.34196174726806622</v>
      </c>
      <c r="AU39">
        <f t="shared" si="48"/>
        <v>-24.45124951093711</v>
      </c>
      <c r="AW39">
        <v>36</v>
      </c>
      <c r="AX39">
        <f>IF(Z39&gt;0, (R39*SUMPRODUCT(K39:$K$98, X39:$X$98)-K39*$AZ$3)/Z39, 0)</f>
        <v>472.49827471722205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2.8197647999999999E-2</v>
      </c>
      <c r="Q40" s="5">
        <f t="shared" si="60"/>
        <v>12.5</v>
      </c>
      <c r="R40">
        <f t="shared" si="31"/>
        <v>100000</v>
      </c>
      <c r="S40">
        <f t="shared" si="32"/>
        <v>450.41385591374393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266.40607762089621</v>
      </c>
      <c r="AC40">
        <f t="shared" si="33"/>
        <v>244.25388385988873</v>
      </c>
      <c r="AE40">
        <f t="shared" si="34"/>
        <v>0</v>
      </c>
      <c r="AF40">
        <f t="shared" si="35"/>
        <v>0</v>
      </c>
      <c r="AG40">
        <f t="shared" si="36"/>
        <v>-6.7785959693773368</v>
      </c>
      <c r="AH40">
        <f t="shared" si="37"/>
        <v>-1589.8523240768361</v>
      </c>
      <c r="AI40">
        <f t="shared" si="38"/>
        <v>-1596.6309200462135</v>
      </c>
      <c r="AJ40">
        <f t="shared" si="39"/>
        <v>22.152193761007481</v>
      </c>
      <c r="AK40">
        <f t="shared" si="30"/>
        <v>18.648425433462737</v>
      </c>
      <c r="AL40">
        <f t="shared" si="40"/>
        <v>-1555.8303008517432</v>
      </c>
      <c r="AN40">
        <f t="shared" si="41"/>
        <v>0</v>
      </c>
      <c r="AO40">
        <f t="shared" si="42"/>
        <v>0</v>
      </c>
      <c r="AP40">
        <f t="shared" si="43"/>
        <v>-0.10234647992270603</v>
      </c>
      <c r="AQ40">
        <f t="shared" si="44"/>
        <v>-24.004349824251886</v>
      </c>
      <c r="AR40">
        <f t="shared" si="45"/>
        <v>-24.106696304174594</v>
      </c>
      <c r="AS40">
        <f t="shared" si="46"/>
        <v>0.33446440298950353</v>
      </c>
      <c r="AT40">
        <f t="shared" si="47"/>
        <v>0.281562835111899</v>
      </c>
      <c r="AU40">
        <f t="shared" si="48"/>
        <v>-23.490669066073188</v>
      </c>
      <c r="AW40">
        <v>37</v>
      </c>
      <c r="AX40">
        <f>IF(Z40&gt;0, (R40*SUMPRODUCT(K40:$K$98, X40:$X$98)-K40*$AZ$3)/Z40, 0)</f>
        <v>450.41385591374393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3.1331300999999999E-2</v>
      </c>
      <c r="Q41" s="5">
        <f t="shared" si="60"/>
        <v>12.5</v>
      </c>
      <c r="R41">
        <f t="shared" si="31"/>
        <v>100000</v>
      </c>
      <c r="S41">
        <f t="shared" si="32"/>
        <v>428.64330531183748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244.25388385988873</v>
      </c>
      <c r="AC41">
        <f t="shared" si="33"/>
        <v>222.84060500199553</v>
      </c>
      <c r="AE41">
        <f t="shared" si="34"/>
        <v>0</v>
      </c>
      <c r="AF41">
        <f t="shared" si="35"/>
        <v>0</v>
      </c>
      <c r="AG41">
        <f t="shared" si="36"/>
        <v>-6.4984277790096145</v>
      </c>
      <c r="AH41">
        <f t="shared" si="37"/>
        <v>-1699.0578453915848</v>
      </c>
      <c r="AI41">
        <f t="shared" si="38"/>
        <v>-1705.5562731705945</v>
      </c>
      <c r="AJ41">
        <f t="shared" si="39"/>
        <v>21.413278857893204</v>
      </c>
      <c r="AK41">
        <f t="shared" ref="AK41:AK72" si="61">G41*SUM(AB41:AB41, AE41:AF41)</f>
        <v>17.097771870192211</v>
      </c>
      <c r="AL41">
        <f t="shared" si="40"/>
        <v>-1667.0452224425092</v>
      </c>
      <c r="AN41">
        <f t="shared" si="41"/>
        <v>0</v>
      </c>
      <c r="AO41">
        <f t="shared" si="42"/>
        <v>0</v>
      </c>
      <c r="AP41">
        <f t="shared" si="43"/>
        <v>-8.7603898888151954E-2</v>
      </c>
      <c r="AQ41">
        <f t="shared" si="44"/>
        <v>-22.904631205348277</v>
      </c>
      <c r="AR41">
        <f t="shared" si="45"/>
        <v>-22.992235104236428</v>
      </c>
      <c r="AS41">
        <f t="shared" si="46"/>
        <v>0.28866777930346876</v>
      </c>
      <c r="AT41">
        <f t="shared" si="47"/>
        <v>0.23049136330592299</v>
      </c>
      <c r="AU41">
        <f t="shared" si="48"/>
        <v>-22.473075961627039</v>
      </c>
      <c r="AW41">
        <v>38</v>
      </c>
      <c r="AX41">
        <f>IF(Z41&gt;0, (R41*SUMPRODUCT(K41:$K$98, X41:$X$98)-K41*$AZ$3)/Z41, 0)</f>
        <v>428.64330531183748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3.466458E-2</v>
      </c>
      <c r="Q42" s="5">
        <f t="shared" si="60"/>
        <v>12.5</v>
      </c>
      <c r="R42">
        <f t="shared" si="31"/>
        <v>100000</v>
      </c>
      <c r="S42">
        <f t="shared" si="32"/>
        <v>407.22379108567338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222.84060500199553</v>
      </c>
      <c r="AC42">
        <f t="shared" si="33"/>
        <v>202.24943001661035</v>
      </c>
      <c r="AE42">
        <f t="shared" si="34"/>
        <v>0</v>
      </c>
      <c r="AF42">
        <f t="shared" si="35"/>
        <v>0</v>
      </c>
      <c r="AG42">
        <f t="shared" si="36"/>
        <v>-6.2081782315998177</v>
      </c>
      <c r="AH42">
        <f t="shared" si="37"/>
        <v>-1802.1221569576089</v>
      </c>
      <c r="AI42">
        <f t="shared" si="38"/>
        <v>-1808.3303351892087</v>
      </c>
      <c r="AJ42">
        <f t="shared" si="39"/>
        <v>20.59117498538518</v>
      </c>
      <c r="AK42">
        <f t="shared" si="61"/>
        <v>15.598842350139689</v>
      </c>
      <c r="AL42">
        <f t="shared" si="40"/>
        <v>-1772.1403178536839</v>
      </c>
      <c r="AN42">
        <f t="shared" si="41"/>
        <v>0</v>
      </c>
      <c r="AO42">
        <f t="shared" si="42"/>
        <v>0</v>
      </c>
      <c r="AP42">
        <f t="shared" si="43"/>
        <v>-7.4724203158884089E-2</v>
      </c>
      <c r="AQ42">
        <f t="shared" si="44"/>
        <v>-21.691088295144674</v>
      </c>
      <c r="AR42">
        <f t="shared" si="45"/>
        <v>-21.765812498303557</v>
      </c>
      <c r="AS42">
        <f t="shared" si="46"/>
        <v>0.24784390613275761</v>
      </c>
      <c r="AT42">
        <f t="shared" si="47"/>
        <v>0.1877541238881073</v>
      </c>
      <c r="AU42">
        <f t="shared" si="48"/>
        <v>-21.330214468282694</v>
      </c>
      <c r="AW42">
        <v>39</v>
      </c>
      <c r="AX42">
        <f>IF(Z42&gt;0, (R42*SUMPRODUCT(K42:$K$98, X42:$X$98)-K42*$AZ$3)/Z42, 0)</f>
        <v>407.22379108567338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3.8375247000000001E-2</v>
      </c>
      <c r="Q43" s="5">
        <f t="shared" si="60"/>
        <v>12.5</v>
      </c>
      <c r="R43">
        <f t="shared" si="31"/>
        <v>100000</v>
      </c>
      <c r="S43">
        <f t="shared" si="32"/>
        <v>386.40059370912348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202.24943001661035</v>
      </c>
      <c r="AC43">
        <f t="shared" si="33"/>
        <v>182.62392763214706</v>
      </c>
      <c r="AE43">
        <f t="shared" si="34"/>
        <v>0</v>
      </c>
      <c r="AF43">
        <f t="shared" si="35"/>
        <v>0</v>
      </c>
      <c r="AG43">
        <f t="shared" si="36"/>
        <v>-5.9078560762261532</v>
      </c>
      <c r="AH43">
        <f t="shared" si="37"/>
        <v>-1905.9229844613296</v>
      </c>
      <c r="AI43">
        <f t="shared" si="38"/>
        <v>-1911.8308405375558</v>
      </c>
      <c r="AJ43">
        <f t="shared" si="39"/>
        <v>19.625502384463289</v>
      </c>
      <c r="AK43">
        <f t="shared" si="61"/>
        <v>14.157460101162725</v>
      </c>
      <c r="AL43">
        <f t="shared" si="40"/>
        <v>-1878.0478780519297</v>
      </c>
      <c r="AN43">
        <f t="shared" si="41"/>
        <v>0</v>
      </c>
      <c r="AO43">
        <f t="shared" si="42"/>
        <v>0</v>
      </c>
      <c r="AP43">
        <f t="shared" si="43"/>
        <v>-6.3490536941245429E-2</v>
      </c>
      <c r="AQ43">
        <f t="shared" si="44"/>
        <v>-20.482569665002551</v>
      </c>
      <c r="AR43">
        <f t="shared" si="45"/>
        <v>-20.546060201943796</v>
      </c>
      <c r="AS43">
        <f t="shared" si="46"/>
        <v>0.21091131335196875</v>
      </c>
      <c r="AT43">
        <f t="shared" si="47"/>
        <v>0.15214736648108412</v>
      </c>
      <c r="AU43">
        <f t="shared" si="48"/>
        <v>-20.18300152211074</v>
      </c>
      <c r="AW43">
        <v>40</v>
      </c>
      <c r="AX43">
        <f>IF(Z43&gt;0, (R43*SUMPRODUCT(K43:$K$98, X43:$X$98)-K43*$AZ$3)/Z43, 0)</f>
        <v>386.40059370912348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4.2655799000000001E-2</v>
      </c>
      <c r="Q44" s="5">
        <f t="shared" si="60"/>
        <v>12.5</v>
      </c>
      <c r="R44">
        <f t="shared" si="31"/>
        <v>100000</v>
      </c>
      <c r="S44">
        <f t="shared" si="32"/>
        <v>366.2503942292289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182.62392763214706</v>
      </c>
      <c r="AC44">
        <f t="shared" si="33"/>
        <v>163.98563110168143</v>
      </c>
      <c r="AE44">
        <f t="shared" si="34"/>
        <v>0</v>
      </c>
      <c r="AF44">
        <f t="shared" si="35"/>
        <v>0</v>
      </c>
      <c r="AG44">
        <f t="shared" si="36"/>
        <v>-5.5967731941554604</v>
      </c>
      <c r="AH44">
        <f t="shared" si="37"/>
        <v>-2016.0345704674519</v>
      </c>
      <c r="AI44">
        <f t="shared" si="38"/>
        <v>-2021.6313436616074</v>
      </c>
      <c r="AJ44">
        <f t="shared" si="39"/>
        <v>18.638296530465624</v>
      </c>
      <c r="AK44">
        <f t="shared" si="61"/>
        <v>12.783674934250294</v>
      </c>
      <c r="AL44">
        <f t="shared" si="40"/>
        <v>-1990.2093721968915</v>
      </c>
      <c r="AN44">
        <f t="shared" si="41"/>
        <v>0</v>
      </c>
      <c r="AO44">
        <f t="shared" si="42"/>
        <v>0</v>
      </c>
      <c r="AP44">
        <f t="shared" si="43"/>
        <v>-5.3703028562201015E-2</v>
      </c>
      <c r="AQ44">
        <f t="shared" si="44"/>
        <v>-19.344568444056002</v>
      </c>
      <c r="AR44">
        <f t="shared" si="45"/>
        <v>-19.398271472618202</v>
      </c>
      <c r="AS44">
        <f t="shared" si="46"/>
        <v>0.17884108149524647</v>
      </c>
      <c r="AT44">
        <f t="shared" si="47"/>
        <v>0.12266390584504136</v>
      </c>
      <c r="AU44">
        <f t="shared" si="48"/>
        <v>-19.096766485277914</v>
      </c>
      <c r="AW44">
        <v>41</v>
      </c>
      <c r="AX44">
        <f>IF(Z44&gt;0, (R44*SUMPRODUCT(K44:$K$98, X44:$X$98)-K44*$AZ$3)/Z44, 0)</f>
        <v>366.2503942292289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4.7231987000000003E-2</v>
      </c>
      <c r="Q45" s="5">
        <f t="shared" si="60"/>
        <v>12.5</v>
      </c>
      <c r="R45">
        <f t="shared" si="31"/>
        <v>100000</v>
      </c>
      <c r="S45">
        <f t="shared" si="32"/>
        <v>346.55756401094709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163.98563110168143</v>
      </c>
      <c r="AC45">
        <f t="shared" si="33"/>
        <v>146.28773509917627</v>
      </c>
      <c r="AE45">
        <f t="shared" si="34"/>
        <v>0</v>
      </c>
      <c r="AF45">
        <f t="shared" si="35"/>
        <v>0</v>
      </c>
      <c r="AG45">
        <f t="shared" si="36"/>
        <v>-5.2764587434656072</v>
      </c>
      <c r="AH45">
        <f t="shared" si="37"/>
        <v>-2114.7737499863933</v>
      </c>
      <c r="AI45">
        <f t="shared" si="38"/>
        <v>-2120.0502087298592</v>
      </c>
      <c r="AJ45">
        <f t="shared" si="39"/>
        <v>17.697896002505161</v>
      </c>
      <c r="AK45">
        <f t="shared" si="61"/>
        <v>11.478994177117702</v>
      </c>
      <c r="AL45">
        <f t="shared" si="40"/>
        <v>-2090.873318550236</v>
      </c>
      <c r="AN45">
        <f t="shared" si="41"/>
        <v>0</v>
      </c>
      <c r="AO45">
        <f t="shared" si="42"/>
        <v>0</v>
      </c>
      <c r="AP45">
        <f t="shared" si="43"/>
        <v>-4.5204908508632589E-2</v>
      </c>
      <c r="AQ45">
        <f t="shared" si="44"/>
        <v>-18.117862477932192</v>
      </c>
      <c r="AR45">
        <f t="shared" si="45"/>
        <v>-18.163067386440826</v>
      </c>
      <c r="AS45">
        <f t="shared" si="46"/>
        <v>0.15162286080210588</v>
      </c>
      <c r="AT45">
        <f t="shared" si="47"/>
        <v>9.8343776911048314E-2</v>
      </c>
      <c r="AU45">
        <f t="shared" si="48"/>
        <v>-17.913100748727668</v>
      </c>
      <c r="AW45">
        <v>42</v>
      </c>
      <c r="AX45">
        <f>IF(Z45&gt;0, (R45*SUMPRODUCT(K45:$K$98, X45:$X$98)-K45*$AZ$3)/Z45, 0)</f>
        <v>346.55756401094709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5.2092880000000001E-2</v>
      </c>
      <c r="Q46" s="5">
        <f t="shared" si="60"/>
        <v>12.5</v>
      </c>
      <c r="R46">
        <f t="shared" si="31"/>
        <v>100000</v>
      </c>
      <c r="S46">
        <f t="shared" si="32"/>
        <v>327.45154511273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146.28773509917627</v>
      </c>
      <c r="AC46">
        <f t="shared" si="33"/>
        <v>129.64011587262877</v>
      </c>
      <c r="AE46">
        <f t="shared" si="34"/>
        <v>0</v>
      </c>
      <c r="AF46">
        <f t="shared" si="35"/>
        <v>0</v>
      </c>
      <c r="AG46">
        <f t="shared" si="36"/>
        <v>-4.9488282238826464</v>
      </c>
      <c r="AH46">
        <f t="shared" si="37"/>
        <v>-2198.9274571864371</v>
      </c>
      <c r="AI46">
        <f t="shared" si="38"/>
        <v>-2203.8762854103197</v>
      </c>
      <c r="AJ46">
        <f t="shared" si="39"/>
        <v>16.647619226547505</v>
      </c>
      <c r="AK46">
        <f t="shared" si="61"/>
        <v>10.240141456942339</v>
      </c>
      <c r="AL46">
        <f t="shared" si="40"/>
        <v>-2176.9885247268298</v>
      </c>
      <c r="AN46">
        <f t="shared" si="41"/>
        <v>0</v>
      </c>
      <c r="AO46">
        <f t="shared" si="42"/>
        <v>0</v>
      </c>
      <c r="AP46">
        <f t="shared" si="43"/>
        <v>-3.7855362097495612E-2</v>
      </c>
      <c r="AQ46">
        <f t="shared" si="44"/>
        <v>-16.820384816794114</v>
      </c>
      <c r="AR46">
        <f t="shared" si="45"/>
        <v>-16.858240178891609</v>
      </c>
      <c r="AS46">
        <f t="shared" si="46"/>
        <v>0.12734361052195814</v>
      </c>
      <c r="AT46">
        <f t="shared" si="47"/>
        <v>7.8330514870447218E-2</v>
      </c>
      <c r="AU46">
        <f t="shared" si="48"/>
        <v>-16.652566053499203</v>
      </c>
      <c r="AW46">
        <v>43</v>
      </c>
      <c r="AX46">
        <f>IF(Z46&gt;0, (R46*SUMPRODUCT(K46:$K$98, X46:$X$98)-K46*$AZ$3)/Z46, 0)</f>
        <v>327.45154511273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5.7568810999999998E-2</v>
      </c>
      <c r="Q47" s="5">
        <f t="shared" si="60"/>
        <v>12.5</v>
      </c>
      <c r="R47">
        <f t="shared" si="31"/>
        <v>100000</v>
      </c>
      <c r="S47">
        <f t="shared" si="32"/>
        <v>309.17187160311835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129.64011587262877</v>
      </c>
      <c r="AC47">
        <f t="shared" si="33"/>
        <v>114.13244824457097</v>
      </c>
      <c r="AE47">
        <f t="shared" si="34"/>
        <v>0</v>
      </c>
      <c r="AF47">
        <f t="shared" si="35"/>
        <v>0</v>
      </c>
      <c r="AG47">
        <f t="shared" si="36"/>
        <v>-4.6144417849516541</v>
      </c>
      <c r="AH47">
        <f t="shared" si="37"/>
        <v>-2279.1852535373259</v>
      </c>
      <c r="AI47">
        <f t="shared" si="38"/>
        <v>-2283.7996953222778</v>
      </c>
      <c r="AJ47">
        <f t="shared" si="39"/>
        <v>15.507667628057803</v>
      </c>
      <c r="AK47">
        <f t="shared" si="61"/>
        <v>9.074808111084014</v>
      </c>
      <c r="AL47">
        <f t="shared" si="40"/>
        <v>-2259.2172195831358</v>
      </c>
      <c r="AN47">
        <f t="shared" si="41"/>
        <v>0</v>
      </c>
      <c r="AO47">
        <f t="shared" si="42"/>
        <v>0</v>
      </c>
      <c r="AP47">
        <f t="shared" si="43"/>
        <v>-3.1515643116601218E-2</v>
      </c>
      <c r="AQ47">
        <f t="shared" si="44"/>
        <v>-15.566344185194914</v>
      </c>
      <c r="AR47">
        <f t="shared" si="45"/>
        <v>-15.597859828311517</v>
      </c>
      <c r="AS47">
        <f t="shared" si="46"/>
        <v>0.10591402845964387</v>
      </c>
      <c r="AT47">
        <f t="shared" si="47"/>
        <v>6.1978984048134053E-2</v>
      </c>
      <c r="AU47">
        <f t="shared" si="48"/>
        <v>-15.429966815803738</v>
      </c>
      <c r="AW47">
        <v>44</v>
      </c>
      <c r="AX47">
        <f>IF(Z47&gt;0, (R47*SUMPRODUCT(K47:$K$98, X47:$X$98)-K47*$AZ$3)/Z47, 0)</f>
        <v>309.17187160311835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6.3742958000000002E-2</v>
      </c>
      <c r="Q48" s="5">
        <f t="shared" si="60"/>
        <v>12.5</v>
      </c>
      <c r="R48">
        <f t="shared" si="31"/>
        <v>100000</v>
      </c>
      <c r="S48">
        <f t="shared" si="32"/>
        <v>291.68945385693763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114.13244824457097</v>
      </c>
      <c r="AC48">
        <f t="shared" si="33"/>
        <v>99.738172977890628</v>
      </c>
      <c r="AE48">
        <f t="shared" si="34"/>
        <v>0</v>
      </c>
      <c r="AF48">
        <f t="shared" si="35"/>
        <v>0</v>
      </c>
      <c r="AG48">
        <f t="shared" si="36"/>
        <v>-4.2741591982105192</v>
      </c>
      <c r="AH48">
        <f t="shared" si="37"/>
        <v>-2353.1053511329465</v>
      </c>
      <c r="AI48">
        <f t="shared" si="38"/>
        <v>-2357.3795103311568</v>
      </c>
      <c r="AJ48">
        <f t="shared" si="39"/>
        <v>14.394275266680339</v>
      </c>
      <c r="AK48">
        <f t="shared" si="61"/>
        <v>7.9892713771199686</v>
      </c>
      <c r="AL48">
        <f t="shared" si="40"/>
        <v>-2334.9959636873564</v>
      </c>
      <c r="AN48">
        <f t="shared" si="41"/>
        <v>0</v>
      </c>
      <c r="AO48">
        <f t="shared" si="42"/>
        <v>0</v>
      </c>
      <c r="AP48">
        <f t="shared" si="43"/>
        <v>-2.606391640170598E-2</v>
      </c>
      <c r="AQ48">
        <f t="shared" si="44"/>
        <v>-14.349287968032144</v>
      </c>
      <c r="AR48">
        <f t="shared" si="45"/>
        <v>-14.375351884433849</v>
      </c>
      <c r="AS48">
        <f t="shared" si="46"/>
        <v>8.7776605834189558E-2</v>
      </c>
      <c r="AT48">
        <f t="shared" si="47"/>
        <v>4.8718751835677657E-2</v>
      </c>
      <c r="AU48">
        <f t="shared" si="48"/>
        <v>-14.23885652676398</v>
      </c>
      <c r="AW48">
        <v>45</v>
      </c>
      <c r="AX48">
        <f>IF(Z48&gt;0, (R48*SUMPRODUCT(K48:$K$98, X48:$X$98)-K48*$AZ$3)/Z48, 0)</f>
        <v>291.68945385693763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7.0809242999999994E-2</v>
      </c>
      <c r="Q49" s="5">
        <f t="shared" si="60"/>
        <v>12.5</v>
      </c>
      <c r="R49">
        <f t="shared" si="31"/>
        <v>100000</v>
      </c>
      <c r="S49">
        <f t="shared" si="32"/>
        <v>275.00791367419077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99.738172977890628</v>
      </c>
      <c r="AC49">
        <f t="shared" si="33"/>
        <v>86.435375115675015</v>
      </c>
      <c r="AE49">
        <f t="shared" si="34"/>
        <v>0</v>
      </c>
      <c r="AF49">
        <f t="shared" si="35"/>
        <v>0</v>
      </c>
      <c r="AG49">
        <f t="shared" si="36"/>
        <v>-3.9287676289416402</v>
      </c>
      <c r="AH49">
        <f t="shared" si="37"/>
        <v>-2421.1998182941902</v>
      </c>
      <c r="AI49">
        <f t="shared" si="38"/>
        <v>-2425.1285859231321</v>
      </c>
      <c r="AJ49">
        <f t="shared" si="39"/>
        <v>13.302797862215613</v>
      </c>
      <c r="AK49">
        <f t="shared" si="61"/>
        <v>6.9816721084523445</v>
      </c>
      <c r="AL49">
        <f t="shared" si="40"/>
        <v>-2404.8441159524641</v>
      </c>
      <c r="AN49">
        <f t="shared" si="41"/>
        <v>0</v>
      </c>
      <c r="AO49">
        <f t="shared" si="42"/>
        <v>0</v>
      </c>
      <c r="AP49">
        <f t="shared" si="43"/>
        <v>-2.1390813435418602E-2</v>
      </c>
      <c r="AQ49">
        <f t="shared" si="44"/>
        <v>-13.182615643000601</v>
      </c>
      <c r="AR49">
        <f t="shared" si="45"/>
        <v>-13.204006456436019</v>
      </c>
      <c r="AS49">
        <f t="shared" si="46"/>
        <v>7.2429243496998516E-2</v>
      </c>
      <c r="AT49">
        <f t="shared" si="47"/>
        <v>3.8012847702932485E-2</v>
      </c>
      <c r="AU49">
        <f t="shared" si="48"/>
        <v>-13.093564365236089</v>
      </c>
      <c r="AW49">
        <v>46</v>
      </c>
      <c r="AX49">
        <f>IF(Z49&gt;0, (R49*SUMPRODUCT(K49:$K$98, X49:$X$98)-K49*$AZ$3)/Z49, 0)</f>
        <v>275.00791367419077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7.8963489999999997E-2</v>
      </c>
      <c r="Q50" s="5">
        <f t="shared" si="60"/>
        <v>12.5</v>
      </c>
      <c r="R50">
        <f t="shared" si="31"/>
        <v>100000</v>
      </c>
      <c r="S50">
        <f t="shared" si="32"/>
        <v>259.08748378998041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86.435375115675015</v>
      </c>
      <c r="AC50">
        <f t="shared" si="33"/>
        <v>74.187125638582074</v>
      </c>
      <c r="AE50">
        <f t="shared" si="34"/>
        <v>0</v>
      </c>
      <c r="AF50">
        <f t="shared" si="35"/>
        <v>0</v>
      </c>
      <c r="AG50">
        <f t="shared" si="36"/>
        <v>-3.5792507492719663</v>
      </c>
      <c r="AH50">
        <f t="shared" si="37"/>
        <v>-2481.833627042055</v>
      </c>
      <c r="AI50">
        <f t="shared" si="38"/>
        <v>-2485.412877791327</v>
      </c>
      <c r="AJ50">
        <f t="shared" si="39"/>
        <v>12.248249477092941</v>
      </c>
      <c r="AK50">
        <f t="shared" si="61"/>
        <v>6.0504762580972518</v>
      </c>
      <c r="AL50">
        <f t="shared" si="40"/>
        <v>-2467.1141520561368</v>
      </c>
      <c r="AN50">
        <f t="shared" si="41"/>
        <v>0</v>
      </c>
      <c r="AO50">
        <f t="shared" si="42"/>
        <v>0</v>
      </c>
      <c r="AP50">
        <f t="shared" si="43"/>
        <v>-1.7399832159165064E-2</v>
      </c>
      <c r="AQ50">
        <f t="shared" si="44"/>
        <v>-12.06495201999673</v>
      </c>
      <c r="AR50">
        <f t="shared" si="45"/>
        <v>-12.082351852155895</v>
      </c>
      <c r="AS50">
        <f t="shared" si="46"/>
        <v>5.9542485305995214E-2</v>
      </c>
      <c r="AT50">
        <f t="shared" si="47"/>
        <v>2.9413214873341597E-2</v>
      </c>
      <c r="AU50">
        <f t="shared" si="48"/>
        <v>-11.993396151976558</v>
      </c>
      <c r="AW50">
        <v>47</v>
      </c>
      <c r="AX50">
        <f>IF(Z50&gt;0, (R50*SUMPRODUCT(K50:$K$98, X50:$X$98)-K50*$AZ$3)/Z50, 0)</f>
        <v>259.08748378998041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8.8363973999999998E-2</v>
      </c>
      <c r="Q51" s="5">
        <f t="shared" si="60"/>
        <v>12.5</v>
      </c>
      <c r="R51">
        <f t="shared" si="31"/>
        <v>100000</v>
      </c>
      <c r="S51">
        <f t="shared" si="32"/>
        <v>243.85222311130673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74.187125638582074</v>
      </c>
      <c r="AC51">
        <f t="shared" si="33"/>
        <v>62.95642912386004</v>
      </c>
      <c r="AE51">
        <f t="shared" si="34"/>
        <v>0</v>
      </c>
      <c r="AF51">
        <f t="shared" si="35"/>
        <v>0</v>
      </c>
      <c r="AG51">
        <f t="shared" si="36"/>
        <v>-3.2271814216310979</v>
      </c>
      <c r="AH51">
        <f t="shared" si="37"/>
        <v>-2530.2145611851884</v>
      </c>
      <c r="AI51">
        <f t="shared" si="38"/>
        <v>-2533.4417426068194</v>
      </c>
      <c r="AJ51">
        <f t="shared" si="39"/>
        <v>11.230696514722034</v>
      </c>
      <c r="AK51">
        <f t="shared" si="61"/>
        <v>5.1930987947007461</v>
      </c>
      <c r="AL51">
        <f t="shared" si="40"/>
        <v>-2517.0179472973964</v>
      </c>
      <c r="AN51">
        <f t="shared" si="41"/>
        <v>0</v>
      </c>
      <c r="AO51">
        <f t="shared" si="42"/>
        <v>0</v>
      </c>
      <c r="AP51">
        <f t="shared" si="43"/>
        <v>-1.4007424572371951E-2</v>
      </c>
      <c r="AQ51">
        <f t="shared" si="44"/>
        <v>-10.982273689405895</v>
      </c>
      <c r="AR51">
        <f t="shared" si="45"/>
        <v>-10.996281113978268</v>
      </c>
      <c r="AS51">
        <f t="shared" si="46"/>
        <v>4.8746293986056559E-2</v>
      </c>
      <c r="AT51">
        <f t="shared" si="47"/>
        <v>2.2540393662430297E-2</v>
      </c>
      <c r="AU51">
        <f t="shared" si="48"/>
        <v>-10.92499442632978</v>
      </c>
      <c r="AW51">
        <v>48</v>
      </c>
      <c r="AX51">
        <f>IF(Z51&gt;0, (R51*SUMPRODUCT(K51:$K$98, X51:$X$98)-K51*$AZ$3)/Z51, 0)</f>
        <v>243.85222311130673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9.9562517000000003E-2</v>
      </c>
      <c r="Q52" s="5">
        <f t="shared" si="60"/>
        <v>12.5</v>
      </c>
      <c r="R52">
        <f t="shared" si="31"/>
        <v>100000</v>
      </c>
      <c r="S52">
        <f t="shared" si="32"/>
        <v>229.32456604142314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62.95642912386004</v>
      </c>
      <c r="AC52">
        <f t="shared" si="33"/>
        <v>52.719026421306552</v>
      </c>
      <c r="AE52">
        <f t="shared" si="34"/>
        <v>0</v>
      </c>
      <c r="AF52">
        <f t="shared" si="35"/>
        <v>0</v>
      </c>
      <c r="AG52">
        <f t="shared" si="36"/>
        <v>-2.8736033022615564</v>
      </c>
      <c r="AH52">
        <f t="shared" si="37"/>
        <v>-2570.450441225843</v>
      </c>
      <c r="AI52">
        <f t="shared" si="38"/>
        <v>-2573.3240445281044</v>
      </c>
      <c r="AJ52">
        <f t="shared" si="39"/>
        <v>10.237402702553489</v>
      </c>
      <c r="AK52">
        <f t="shared" si="61"/>
        <v>4.4069500386702032</v>
      </c>
      <c r="AL52">
        <f t="shared" si="40"/>
        <v>-2558.6796917868805</v>
      </c>
      <c r="AN52">
        <f t="shared" si="41"/>
        <v>0</v>
      </c>
      <c r="AO52">
        <f t="shared" si="42"/>
        <v>0</v>
      </c>
      <c r="AP52">
        <f t="shared" si="43"/>
        <v>-1.1136371321013598E-2</v>
      </c>
      <c r="AQ52">
        <f t="shared" si="44"/>
        <v>-9.9615317650928574</v>
      </c>
      <c r="AR52">
        <f t="shared" si="45"/>
        <v>-9.972668136413871</v>
      </c>
      <c r="AS52">
        <f t="shared" si="46"/>
        <v>3.9674062793795734E-2</v>
      </c>
      <c r="AT52">
        <f t="shared" si="47"/>
        <v>1.7078708110184228E-2</v>
      </c>
      <c r="AU52">
        <f t="shared" si="48"/>
        <v>-9.9159153655098908</v>
      </c>
      <c r="AW52">
        <v>49</v>
      </c>
      <c r="AX52">
        <f>IF(Z52&gt;0, (R52*SUMPRODUCT(K52:$K$98, X52:$X$98)-K52*$AZ$3)/Z52, 0)</f>
        <v>229.32456604142314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0.11247831899999999</v>
      </c>
      <c r="Q53" s="5">
        <f t="shared" si="60"/>
        <v>12.5</v>
      </c>
      <c r="R53">
        <f t="shared" si="31"/>
        <v>100000</v>
      </c>
      <c r="S53">
        <f t="shared" si="32"/>
        <v>215.24880439202613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52.719026421306552</v>
      </c>
      <c r="AC53">
        <f t="shared" si="33"/>
        <v>43.422558037331903</v>
      </c>
      <c r="AE53">
        <f t="shared" si="34"/>
        <v>0</v>
      </c>
      <c r="AF53">
        <f t="shared" si="35"/>
        <v>0</v>
      </c>
      <c r="AG53">
        <f t="shared" si="36"/>
        <v>-2.5216492003277118</v>
      </c>
      <c r="AH53">
        <f t="shared" si="37"/>
        <v>-2585.7445512898298</v>
      </c>
      <c r="AI53">
        <f t="shared" si="38"/>
        <v>-2588.2662004901576</v>
      </c>
      <c r="AJ53">
        <f t="shared" si="39"/>
        <v>9.2964683839746485</v>
      </c>
      <c r="AK53">
        <f t="shared" si="61"/>
        <v>3.690331849491459</v>
      </c>
      <c r="AL53">
        <f t="shared" si="40"/>
        <v>-2575.2794002566916</v>
      </c>
      <c r="AN53">
        <f t="shared" si="41"/>
        <v>0</v>
      </c>
      <c r="AO53">
        <f t="shared" si="42"/>
        <v>0</v>
      </c>
      <c r="AP53">
        <f t="shared" si="43"/>
        <v>-8.725363644514322E-3</v>
      </c>
      <c r="AQ53">
        <f t="shared" si="44"/>
        <v>-8.9471451853387052</v>
      </c>
      <c r="AR53">
        <f t="shared" si="45"/>
        <v>-8.9558705489832189</v>
      </c>
      <c r="AS53">
        <f t="shared" si="46"/>
        <v>3.2167466929725025E-2</v>
      </c>
      <c r="AT53">
        <f t="shared" si="47"/>
        <v>1.2769217602337967E-2</v>
      </c>
      <c r="AU53">
        <f t="shared" si="48"/>
        <v>-8.910933864451156</v>
      </c>
      <c r="AW53">
        <v>50</v>
      </c>
      <c r="AX53">
        <f>IF(Z53&gt;0, (R53*SUMPRODUCT(K53:$K$98, X53:$X$98)-K53*$AZ$3)/Z53, 0)</f>
        <v>215.24880439202613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0.127310056</v>
      </c>
      <c r="Q54" s="5">
        <f t="shared" si="60"/>
        <v>12.5</v>
      </c>
      <c r="R54">
        <f t="shared" si="31"/>
        <v>100000</v>
      </c>
      <c r="S54">
        <f t="shared" si="32"/>
        <v>201.5100484598351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43.422558037331903</v>
      </c>
      <c r="AC54">
        <f t="shared" si="33"/>
        <v>35.069219442277351</v>
      </c>
      <c r="AE54">
        <f t="shared" si="34"/>
        <v>0</v>
      </c>
      <c r="AF54">
        <f t="shared" si="35"/>
        <v>0</v>
      </c>
      <c r="AG54">
        <f t="shared" si="36"/>
        <v>-2.1754014074183585</v>
      </c>
      <c r="AH54">
        <f t="shared" si="37"/>
        <v>-2568.2504072486099</v>
      </c>
      <c r="AI54">
        <f t="shared" si="38"/>
        <v>-2570.4258086560285</v>
      </c>
      <c r="AJ54">
        <f t="shared" si="39"/>
        <v>8.3533385950545522</v>
      </c>
      <c r="AK54">
        <f t="shared" si="61"/>
        <v>3.0395790626132335</v>
      </c>
      <c r="AL54">
        <f t="shared" si="40"/>
        <v>-2559.0328909983609</v>
      </c>
      <c r="AN54">
        <f t="shared" si="41"/>
        <v>0</v>
      </c>
      <c r="AO54">
        <f t="shared" si="42"/>
        <v>0</v>
      </c>
      <c r="AP54">
        <f t="shared" si="43"/>
        <v>-6.7207888159515148E-3</v>
      </c>
      <c r="AQ54">
        <f t="shared" si="44"/>
        <v>-7.9344752443105895</v>
      </c>
      <c r="AR54">
        <f t="shared" si="45"/>
        <v>-7.9411960331265412</v>
      </c>
      <c r="AS54">
        <f t="shared" si="46"/>
        <v>2.5807202484126237E-2</v>
      </c>
      <c r="AT54">
        <f t="shared" si="47"/>
        <v>9.3906204618367985E-3</v>
      </c>
      <c r="AU54">
        <f t="shared" si="48"/>
        <v>-7.905998210180579</v>
      </c>
      <c r="AW54">
        <v>51</v>
      </c>
      <c r="AX54">
        <f>IF(Z54&gt;0, (R54*SUMPRODUCT(K54:$K$98, X54:$X$98)-K54*$AZ$3)/Z54, 0)</f>
        <v>201.5100484598351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0.144442719</v>
      </c>
      <c r="Q55" s="5">
        <f t="shared" si="60"/>
        <v>12.5</v>
      </c>
      <c r="R55">
        <f t="shared" si="31"/>
        <v>100000</v>
      </c>
      <c r="S55">
        <f t="shared" si="32"/>
        <v>187.99968812635592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35.069219442277351</v>
      </c>
      <c r="AC55">
        <f t="shared" si="33"/>
        <v>27.664928653577594</v>
      </c>
      <c r="AE55">
        <f t="shared" si="34"/>
        <v>0</v>
      </c>
      <c r="AF55">
        <f t="shared" si="35"/>
        <v>0</v>
      </c>
      <c r="AG55">
        <f t="shared" si="36"/>
        <v>-1.8394264991402405</v>
      </c>
      <c r="AH55">
        <f t="shared" si="37"/>
        <v>-2513.7671536314756</v>
      </c>
      <c r="AI55">
        <f t="shared" si="38"/>
        <v>-2515.6065801306158</v>
      </c>
      <c r="AJ55">
        <f t="shared" si="39"/>
        <v>7.4042907886997575</v>
      </c>
      <c r="AK55">
        <f t="shared" si="61"/>
        <v>2.454845360959415</v>
      </c>
      <c r="AL55">
        <f t="shared" si="40"/>
        <v>-2505.7474439809566</v>
      </c>
      <c r="AN55">
        <f t="shared" si="41"/>
        <v>0</v>
      </c>
      <c r="AO55">
        <f t="shared" si="42"/>
        <v>0</v>
      </c>
      <c r="AP55">
        <f t="shared" si="43"/>
        <v>-5.0739392119564034E-3</v>
      </c>
      <c r="AQ55">
        <f t="shared" si="44"/>
        <v>-6.934064360005908</v>
      </c>
      <c r="AR55">
        <f t="shared" si="45"/>
        <v>-6.9391382992178645</v>
      </c>
      <c r="AS55">
        <f t="shared" si="46"/>
        <v>2.0424257988602021E-2</v>
      </c>
      <c r="AT55">
        <f t="shared" si="47"/>
        <v>6.7715323999535375E-3</v>
      </c>
      <c r="AU55">
        <f t="shared" si="48"/>
        <v>-6.9119425088293092</v>
      </c>
      <c r="AW55">
        <v>52</v>
      </c>
      <c r="AX55">
        <f>IF(Z55&gt;0, (R55*SUMPRODUCT(K55:$K$98, X55:$X$98)-K55*$AZ$3)/Z55, 0)</f>
        <v>187.99968812635592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0.163598735</v>
      </c>
      <c r="Q56" s="5">
        <f t="shared" si="60"/>
        <v>12.5</v>
      </c>
      <c r="R56">
        <f t="shared" si="31"/>
        <v>100000</v>
      </c>
      <c r="S56">
        <f t="shared" si="32"/>
        <v>174.36502609932785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27.664928653577594</v>
      </c>
      <c r="AC56">
        <f t="shared" si="33"/>
        <v>21.204243271795633</v>
      </c>
      <c r="AE56">
        <f t="shared" si="34"/>
        <v>0</v>
      </c>
      <c r="AF56">
        <f t="shared" si="35"/>
        <v>0</v>
      </c>
      <c r="AG56">
        <f t="shared" si="36"/>
        <v>-1.5201043857640162</v>
      </c>
      <c r="AH56">
        <f t="shared" si="37"/>
        <v>-2407.4227870785753</v>
      </c>
      <c r="AI56">
        <f t="shared" si="38"/>
        <v>-2408.9428914643395</v>
      </c>
      <c r="AJ56">
        <f t="shared" si="39"/>
        <v>6.4606853817819605</v>
      </c>
      <c r="AK56">
        <f t="shared" si="61"/>
        <v>1.9365450057504316</v>
      </c>
      <c r="AL56">
        <f t="shared" si="40"/>
        <v>-2400.5456610768074</v>
      </c>
      <c r="AN56">
        <f t="shared" si="41"/>
        <v>0</v>
      </c>
      <c r="AO56">
        <f t="shared" si="42"/>
        <v>0</v>
      </c>
      <c r="AP56">
        <f t="shared" si="43"/>
        <v>-3.7438480207981025E-3</v>
      </c>
      <c r="AQ56">
        <f t="shared" si="44"/>
        <v>-5.9292145467354604</v>
      </c>
      <c r="AR56">
        <f t="shared" si="45"/>
        <v>-5.9329583947562581</v>
      </c>
      <c r="AS56">
        <f t="shared" si="46"/>
        <v>1.5911949472750611E-2</v>
      </c>
      <c r="AT56">
        <f t="shared" si="47"/>
        <v>4.7694949470994605E-3</v>
      </c>
      <c r="AU56">
        <f t="shared" si="48"/>
        <v>-5.912276950336409</v>
      </c>
      <c r="AW56">
        <v>53</v>
      </c>
      <c r="AX56">
        <f>IF(Z56&gt;0, (R56*SUMPRODUCT(K56:$K$98, X56:$X$98)-K56*$AZ$3)/Z56, 0)</f>
        <v>174.36502609932785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0.184919743</v>
      </c>
      <c r="Q57" s="5">
        <f t="shared" si="60"/>
        <v>12.5</v>
      </c>
      <c r="R57">
        <f t="shared" si="31"/>
        <v>100000</v>
      </c>
      <c r="S57">
        <f t="shared" si="32"/>
        <v>160.33677057383554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21.204243271795633</v>
      </c>
      <c r="AC57">
        <f t="shared" si="33"/>
        <v>15.697688527045836</v>
      </c>
      <c r="AE57">
        <f t="shared" si="34"/>
        <v>0</v>
      </c>
      <c r="AF57">
        <f t="shared" si="35"/>
        <v>0</v>
      </c>
      <c r="AG57">
        <f t="shared" si="36"/>
        <v>-1.2238060295577213</v>
      </c>
      <c r="AH57">
        <f t="shared" si="37"/>
        <v>-2248.7784987892378</v>
      </c>
      <c r="AI57">
        <f t="shared" si="38"/>
        <v>-2250.0023048187954</v>
      </c>
      <c r="AJ57">
        <f t="shared" si="39"/>
        <v>5.5065547447497973</v>
      </c>
      <c r="AK57">
        <f t="shared" si="61"/>
        <v>1.4842970290256945</v>
      </c>
      <c r="AL57">
        <f t="shared" si="40"/>
        <v>-2243.0114530450201</v>
      </c>
      <c r="AN57">
        <f t="shared" si="41"/>
        <v>0</v>
      </c>
      <c r="AO57">
        <f t="shared" si="42"/>
        <v>0</v>
      </c>
      <c r="AP57">
        <f t="shared" si="43"/>
        <v>-2.6911590417438192E-3</v>
      </c>
      <c r="AQ57">
        <f t="shared" si="44"/>
        <v>-4.9450815274074547</v>
      </c>
      <c r="AR57">
        <f t="shared" si="45"/>
        <v>-4.9477726864491984</v>
      </c>
      <c r="AS57">
        <f t="shared" si="46"/>
        <v>1.2108957001581598E-2</v>
      </c>
      <c r="AT57">
        <f t="shared" si="47"/>
        <v>3.2639807892918906E-3</v>
      </c>
      <c r="AU57">
        <f t="shared" si="48"/>
        <v>-4.9323997486583258</v>
      </c>
      <c r="AW57">
        <v>54</v>
      </c>
      <c r="AX57">
        <f>IF(Z57&gt;0, (R57*SUMPRODUCT(K57:$K$98, X57:$X$98)-K57*$AZ$3)/Z57, 0)</f>
        <v>160.33677057383554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0.20818995500000001</v>
      </c>
      <c r="Q58" s="5">
        <f t="shared" si="60"/>
        <v>12.5</v>
      </c>
      <c r="R58">
        <f t="shared" si="31"/>
        <v>100000</v>
      </c>
      <c r="S58">
        <f t="shared" si="32"/>
        <v>145.40878090274876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15.697688527045836</v>
      </c>
      <c r="AC58">
        <f t="shared" si="33"/>
        <v>11.12998182283987</v>
      </c>
      <c r="AE58">
        <f t="shared" si="34"/>
        <v>0</v>
      </c>
      <c r="AF58">
        <f t="shared" si="35"/>
        <v>0</v>
      </c>
      <c r="AG58">
        <f t="shared" si="36"/>
        <v>-0.95678384703979324</v>
      </c>
      <c r="AH58">
        <f t="shared" si="37"/>
        <v>-2038.2729777788052</v>
      </c>
      <c r="AI58">
        <f t="shared" si="38"/>
        <v>-2039.229761625845</v>
      </c>
      <c r="AJ58">
        <f t="shared" si="39"/>
        <v>4.5677067042059658</v>
      </c>
      <c r="AK58">
        <f t="shared" si="61"/>
        <v>1.0988381968932086</v>
      </c>
      <c r="AL58">
        <f t="shared" si="40"/>
        <v>-2033.5632167247459</v>
      </c>
      <c r="AN58">
        <f t="shared" si="41"/>
        <v>0</v>
      </c>
      <c r="AO58">
        <f t="shared" si="42"/>
        <v>0</v>
      </c>
      <c r="AP58">
        <f t="shared" si="43"/>
        <v>-1.8785492602927602E-3</v>
      </c>
      <c r="AQ58">
        <f t="shared" si="44"/>
        <v>-4.0019448557034911</v>
      </c>
      <c r="AR58">
        <f t="shared" si="45"/>
        <v>-4.0038234049637831</v>
      </c>
      <c r="AS58">
        <f t="shared" si="46"/>
        <v>8.9682346508756679E-3</v>
      </c>
      <c r="AT58">
        <f t="shared" si="47"/>
        <v>2.1574587492689088E-3</v>
      </c>
      <c r="AU58">
        <f t="shared" si="48"/>
        <v>-3.9926977115636393</v>
      </c>
      <c r="AW58">
        <v>55</v>
      </c>
      <c r="AX58">
        <f>IF(Z58&gt;0, (R58*SUMPRODUCT(K58:$K$98, X58:$X$98)-K58*$AZ$3)/Z58, 0)</f>
        <v>145.40878090274876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0.23376965099999999</v>
      </c>
      <c r="Q59" s="5">
        <f t="shared" si="60"/>
        <v>12.5</v>
      </c>
      <c r="R59">
        <f t="shared" si="31"/>
        <v>100000</v>
      </c>
      <c r="S59">
        <f t="shared" si="32"/>
        <v>128.96464084415297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11.12998182283987</v>
      </c>
      <c r="AC59">
        <f t="shared" si="33"/>
        <v>7.4649787735662869</v>
      </c>
      <c r="AE59">
        <f t="shared" si="34"/>
        <v>0</v>
      </c>
      <c r="AF59">
        <f t="shared" si="35"/>
        <v>0</v>
      </c>
      <c r="AG59">
        <f t="shared" si="36"/>
        <v>-0.72354898256446543</v>
      </c>
      <c r="AH59">
        <f t="shared" si="37"/>
        <v>-1789.3362080394388</v>
      </c>
      <c r="AI59">
        <f t="shared" si="38"/>
        <v>-1790.0597570220032</v>
      </c>
      <c r="AJ59">
        <f t="shared" si="39"/>
        <v>3.665003049273583</v>
      </c>
      <c r="AK59">
        <f t="shared" si="61"/>
        <v>0.77909872759879095</v>
      </c>
      <c r="AL59">
        <f t="shared" si="40"/>
        <v>-1785.6156552451309</v>
      </c>
      <c r="AN59">
        <f t="shared" si="41"/>
        <v>0</v>
      </c>
      <c r="AO59">
        <f t="shared" si="42"/>
        <v>0</v>
      </c>
      <c r="AP59">
        <f t="shared" si="43"/>
        <v>-1.2684071095757908E-3</v>
      </c>
      <c r="AQ59">
        <f t="shared" si="44"/>
        <v>-3.136770035463905</v>
      </c>
      <c r="AR59">
        <f t="shared" si="45"/>
        <v>-3.1380384425734804</v>
      </c>
      <c r="AS59">
        <f t="shared" si="46"/>
        <v>6.4248807424746564E-3</v>
      </c>
      <c r="AT59">
        <f t="shared" si="47"/>
        <v>1.3657877890246536E-3</v>
      </c>
      <c r="AU59">
        <f t="shared" si="48"/>
        <v>-3.1302477740419814</v>
      </c>
      <c r="AW59">
        <v>56</v>
      </c>
      <c r="AX59">
        <f>IF(Z59&gt;0, (R59*SUMPRODUCT(K59:$K$98, X59:$X$98)-K59*$AZ$3)/Z59, 0)</f>
        <v>128.96464084415297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0.26254478799999997</v>
      </c>
      <c r="Q60" s="5">
        <f t="shared" si="60"/>
        <v>12.5</v>
      </c>
      <c r="R60">
        <f t="shared" si="31"/>
        <v>100000</v>
      </c>
      <c r="S60">
        <f t="shared" si="32"/>
        <v>109.9328921598555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7.4649787735662869</v>
      </c>
      <c r="AC60">
        <f t="shared" si="33"/>
        <v>4.6290496367005085</v>
      </c>
      <c r="AE60">
        <f t="shared" si="34"/>
        <v>0</v>
      </c>
      <c r="AF60">
        <f t="shared" si="35"/>
        <v>0</v>
      </c>
      <c r="AG60">
        <f t="shared" si="36"/>
        <v>-0.52634947850381752</v>
      </c>
      <c r="AH60">
        <f t="shared" si="37"/>
        <v>-1519.712113880026</v>
      </c>
      <c r="AI60">
        <f t="shared" si="38"/>
        <v>-1520.2384633585298</v>
      </c>
      <c r="AJ60">
        <f t="shared" si="39"/>
        <v>2.8359291368657784</v>
      </c>
      <c r="AK60">
        <f t="shared" si="61"/>
        <v>0.5225485141496401</v>
      </c>
      <c r="AL60">
        <f t="shared" si="40"/>
        <v>-1516.8799857075144</v>
      </c>
      <c r="AN60">
        <f t="shared" si="41"/>
        <v>0</v>
      </c>
      <c r="AO60">
        <f t="shared" si="42"/>
        <v>0</v>
      </c>
      <c r="AP60">
        <f t="shared" si="43"/>
        <v>-8.2384764535603939E-4</v>
      </c>
      <c r="AQ60">
        <f t="shared" si="44"/>
        <v>-2.3786691120090624</v>
      </c>
      <c r="AR60">
        <f t="shared" si="45"/>
        <v>-2.3794929596544181</v>
      </c>
      <c r="AS60">
        <f t="shared" si="46"/>
        <v>4.4388256039404658E-3</v>
      </c>
      <c r="AT60">
        <f t="shared" si="47"/>
        <v>8.178983366530602E-4</v>
      </c>
      <c r="AU60">
        <f t="shared" si="48"/>
        <v>-2.3742362357138247</v>
      </c>
      <c r="AW60">
        <v>57</v>
      </c>
      <c r="AX60">
        <f>IF(Z60&gt;0, (R60*SUMPRODUCT(K60:$K$98, X60:$X$98)-K60*$AZ$3)/Z60, 0)</f>
        <v>109.9328921598555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0.29488324999999999</v>
      </c>
      <c r="Q61" s="5">
        <f t="shared" si="60"/>
        <v>12.5</v>
      </c>
      <c r="R61">
        <f t="shared" si="31"/>
        <v>100000</v>
      </c>
      <c r="S61">
        <f t="shared" si="32"/>
        <v>86.060574708002662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4.6290496367005085</v>
      </c>
      <c r="AC61">
        <f t="shared" si="33"/>
        <v>2.5189884698683453</v>
      </c>
      <c r="AE61">
        <f t="shared" si="34"/>
        <v>0</v>
      </c>
      <c r="AF61">
        <f t="shared" si="35"/>
        <v>0</v>
      </c>
      <c r="AG61">
        <f t="shared" si="36"/>
        <v>-0.36587433886176857</v>
      </c>
      <c r="AH61">
        <f t="shared" si="37"/>
        <v>-1241.6931588560867</v>
      </c>
      <c r="AI61">
        <f t="shared" si="38"/>
        <v>-1242.0590331949484</v>
      </c>
      <c r="AJ61">
        <f t="shared" si="39"/>
        <v>2.1100611668321632</v>
      </c>
      <c r="AK61">
        <f t="shared" si="61"/>
        <v>0.32403347456903564</v>
      </c>
      <c r="AL61">
        <f t="shared" si="40"/>
        <v>-1239.6249385535473</v>
      </c>
      <c r="AN61">
        <f t="shared" si="41"/>
        <v>0</v>
      </c>
      <c r="AO61">
        <f t="shared" si="42"/>
        <v>0</v>
      </c>
      <c r="AP61">
        <f t="shared" si="43"/>
        <v>-5.113127658348596E-4</v>
      </c>
      <c r="AQ61">
        <f t="shared" si="44"/>
        <v>-1.7352776511959733</v>
      </c>
      <c r="AR61">
        <f t="shared" si="45"/>
        <v>-1.735788963961808</v>
      </c>
      <c r="AS61">
        <f t="shared" si="46"/>
        <v>2.9488299579853985E-3</v>
      </c>
      <c r="AT61">
        <f t="shared" si="47"/>
        <v>4.5283977176538182E-4</v>
      </c>
      <c r="AU61">
        <f t="shared" si="48"/>
        <v>-1.7323872942320573</v>
      </c>
      <c r="AW61">
        <v>58</v>
      </c>
      <c r="AX61">
        <f>IF(Z61&gt;0, (R61*SUMPRODUCT(K61:$K$98, X61:$X$98)-K61*$AZ$3)/Z61, 0)</f>
        <v>86.060574708002662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0.33135349400000003</v>
      </c>
      <c r="Q62" s="5">
        <f t="shared" si="60"/>
        <v>12.5</v>
      </c>
      <c r="R62">
        <f t="shared" si="31"/>
        <v>100000</v>
      </c>
      <c r="S62">
        <f t="shared" si="32"/>
        <v>53.092137448715157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2.5189884698683453</v>
      </c>
      <c r="AC62">
        <f t="shared" si="33"/>
        <v>1.0235393411517477</v>
      </c>
      <c r="AE62">
        <f t="shared" si="34"/>
        <v>0</v>
      </c>
      <c r="AF62">
        <f t="shared" si="35"/>
        <v>0</v>
      </c>
      <c r="AG62">
        <f t="shared" si="36"/>
        <v>-0.24098185492636387</v>
      </c>
      <c r="AH62">
        <f t="shared" si="37"/>
        <v>-969.86992437429592</v>
      </c>
      <c r="AI62">
        <f t="shared" si="38"/>
        <v>-970.11090622922234</v>
      </c>
      <c r="AJ62">
        <f t="shared" si="39"/>
        <v>1.4954491287165976</v>
      </c>
      <c r="AK62">
        <f t="shared" si="61"/>
        <v>0.17632919289078419</v>
      </c>
      <c r="AL62">
        <f t="shared" si="40"/>
        <v>-968.43912790761499</v>
      </c>
      <c r="AN62">
        <f t="shared" si="41"/>
        <v>0</v>
      </c>
      <c r="AO62">
        <f t="shared" si="42"/>
        <v>0</v>
      </c>
      <c r="AP62">
        <f t="shared" si="43"/>
        <v>-3.0069139883064859E-4</v>
      </c>
      <c r="AQ62">
        <f t="shared" si="44"/>
        <v>-1.2101805106156038</v>
      </c>
      <c r="AR62">
        <f t="shared" si="45"/>
        <v>-1.2104812020144347</v>
      </c>
      <c r="AS62">
        <f t="shared" si="46"/>
        <v>1.8659856798399711E-3</v>
      </c>
      <c r="AT62">
        <f t="shared" si="47"/>
        <v>2.2001935241643204E-4</v>
      </c>
      <c r="AU62">
        <f t="shared" si="48"/>
        <v>-1.2083951969821782</v>
      </c>
      <c r="AW62">
        <v>59</v>
      </c>
      <c r="AX62">
        <f>IF(Z62&gt;0, (R62*SUMPRODUCT(K62:$K$98, X62:$X$98)-K62*$AZ$3)/Z62, 0)</f>
        <v>53.092137448715157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0.37075063600000002</v>
      </c>
      <c r="Q63" s="5">
        <f t="shared" si="60"/>
        <v>12.5</v>
      </c>
      <c r="R63">
        <f t="shared" si="31"/>
        <v>100000</v>
      </c>
      <c r="S63">
        <f t="shared" si="32"/>
        <v>2.3028072488675608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1.0235393411517477</v>
      </c>
      <c r="AC63">
        <f t="shared" si="33"/>
        <v>2.7491439892728176E-2</v>
      </c>
      <c r="AE63">
        <f t="shared" si="34"/>
        <v>0</v>
      </c>
      <c r="AF63">
        <f t="shared" si="35"/>
        <v>0</v>
      </c>
      <c r="AG63">
        <f t="shared" si="36"/>
        <v>-0.14922786039869107</v>
      </c>
      <c r="AH63">
        <f t="shared" si="37"/>
        <v>-714.75340782727312</v>
      </c>
      <c r="AI63">
        <f t="shared" si="38"/>
        <v>-714.90263568767182</v>
      </c>
      <c r="AJ63">
        <f t="shared" si="39"/>
        <v>0.99604790125901954</v>
      </c>
      <c r="AK63">
        <f t="shared" si="61"/>
        <v>7.1647753880622347E-2</v>
      </c>
      <c r="AL63">
        <f t="shared" si="40"/>
        <v>-713.83494003253224</v>
      </c>
      <c r="AN63">
        <f t="shared" si="41"/>
        <v>0</v>
      </c>
      <c r="AO63">
        <f t="shared" si="42"/>
        <v>0</v>
      </c>
      <c r="AP63">
        <f t="shared" si="43"/>
        <v>-1.6625264061263342E-4</v>
      </c>
      <c r="AQ63">
        <f t="shared" si="44"/>
        <v>-0.79629662397280443</v>
      </c>
      <c r="AR63">
        <f t="shared" si="45"/>
        <v>-0.79646287661341708</v>
      </c>
      <c r="AS63">
        <f t="shared" si="46"/>
        <v>1.109682825435967E-3</v>
      </c>
      <c r="AT63">
        <f t="shared" si="47"/>
        <v>7.9821745381816118E-5</v>
      </c>
      <c r="AU63">
        <f t="shared" si="48"/>
        <v>-0.7952733720425994</v>
      </c>
      <c r="AW63">
        <v>60</v>
      </c>
      <c r="AX63">
        <f>IF(Z63&gt;0, (R63*SUMPRODUCT(K63:$K$98, X63:$X$98)-K63*$AZ$3)/Z63, 0)</f>
        <v>2.3028072488675608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0.411916369</v>
      </c>
      <c r="Q64" s="5">
        <f t="shared" si="60"/>
        <v>12.5</v>
      </c>
      <c r="R64">
        <f t="shared" si="31"/>
        <v>100000</v>
      </c>
      <c r="S64">
        <f t="shared" si="32"/>
        <v>-83.696665893298658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2.7491439892728176E-2</v>
      </c>
      <c r="AC64">
        <f t="shared" si="33"/>
        <v>-0.57761535429741162</v>
      </c>
      <c r="AE64">
        <f t="shared" si="34"/>
        <v>0</v>
      </c>
      <c r="AF64">
        <f t="shared" si="35"/>
        <v>0</v>
      </c>
      <c r="AG64">
        <f t="shared" si="36"/>
        <v>-8.6266183385636436E-2</v>
      </c>
      <c r="AH64">
        <f t="shared" si="37"/>
        <v>-491.75518727254172</v>
      </c>
      <c r="AI64">
        <f t="shared" si="38"/>
        <v>-491.84145345592736</v>
      </c>
      <c r="AJ64">
        <f t="shared" si="39"/>
        <v>0.6051067941901398</v>
      </c>
      <c r="AK64">
        <f t="shared" si="61"/>
        <v>1.9244007924909725E-3</v>
      </c>
      <c r="AL64">
        <f t="shared" si="40"/>
        <v>-491.23442226094471</v>
      </c>
      <c r="AN64">
        <f t="shared" si="41"/>
        <v>0</v>
      </c>
      <c r="AO64">
        <f t="shared" si="42"/>
        <v>0</v>
      </c>
      <c r="AP64">
        <f t="shared" si="43"/>
        <v>-8.5810651918472486E-5</v>
      </c>
      <c r="AQ64">
        <f t="shared" si="44"/>
        <v>-0.48915845755584209</v>
      </c>
      <c r="AR64">
        <f t="shared" si="45"/>
        <v>-0.48924426820776057</v>
      </c>
      <c r="AS64">
        <f t="shared" si="46"/>
        <v>6.0191150752124791E-4</v>
      </c>
      <c r="AT64">
        <f t="shared" si="47"/>
        <v>1.9142389297307284E-6</v>
      </c>
      <c r="AU64">
        <f t="shared" si="48"/>
        <v>-0.48864044246130961</v>
      </c>
      <c r="AW64">
        <v>61</v>
      </c>
      <c r="AX64">
        <f>IF(Z64&gt;0, (R64*SUMPRODUCT(K64:$K$98, X64:$X$98)-K64*$AZ$3)/Z64, 0)</f>
        <v>-83.696665893298658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0.41929138799999999</v>
      </c>
      <c r="Q65" s="5">
        <f t="shared" si="60"/>
        <v>12.5</v>
      </c>
      <c r="R65">
        <f t="shared" si="31"/>
        <v>100000</v>
      </c>
      <c r="S65">
        <f t="shared" si="32"/>
        <v>-227.50778642850281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-0.57761535429741162</v>
      </c>
      <c r="AC65">
        <f t="shared" si="33"/>
        <v>-0.89606860669016064</v>
      </c>
      <c r="AE65">
        <f t="shared" si="34"/>
        <v>0</v>
      </c>
      <c r="AF65">
        <f t="shared" si="35"/>
        <v>0</v>
      </c>
      <c r="AG65">
        <f t="shared" si="36"/>
        <v>-4.9232853782554029E-2</v>
      </c>
      <c r="AH65">
        <f t="shared" si="37"/>
        <v>-289.36534215380834</v>
      </c>
      <c r="AI65">
        <f t="shared" si="38"/>
        <v>-289.41457500759088</v>
      </c>
      <c r="AJ65">
        <f t="shared" si="39"/>
        <v>0.31845325239274902</v>
      </c>
      <c r="AK65">
        <f t="shared" si="61"/>
        <v>-4.043307480081882E-2</v>
      </c>
      <c r="AL65">
        <f t="shared" si="40"/>
        <v>-289.13655482999894</v>
      </c>
      <c r="AN65">
        <f t="shared" si="41"/>
        <v>0</v>
      </c>
      <c r="AO65">
        <f t="shared" si="42"/>
        <v>0</v>
      </c>
      <c r="AP65">
        <f t="shared" si="43"/>
        <v>-4.3725783974291578E-5</v>
      </c>
      <c r="AQ65">
        <f t="shared" si="44"/>
        <v>-0.25699762391486564</v>
      </c>
      <c r="AR65">
        <f t="shared" si="45"/>
        <v>-0.25704134969883996</v>
      </c>
      <c r="AS65">
        <f t="shared" si="46"/>
        <v>2.8283182976831969E-4</v>
      </c>
      <c r="AT65">
        <f t="shared" si="47"/>
        <v>-3.5910327318532704E-5</v>
      </c>
      <c r="AU65">
        <f t="shared" si="48"/>
        <v>-0.25679442819639015</v>
      </c>
      <c r="AW65">
        <v>62</v>
      </c>
      <c r="AX65">
        <f>IF(Z65&gt;0, (R65*SUMPRODUCT(K65:$K$98, X65:$X$98)-K65*$AZ$3)/Z65, 0)</f>
        <v>-227.50778642850281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0.42725776900000001</v>
      </c>
      <c r="Q66" s="5">
        <f t="shared" si="60"/>
        <v>12.5</v>
      </c>
      <c r="R66">
        <f t="shared" si="31"/>
        <v>100000</v>
      </c>
      <c r="S66">
        <f t="shared" si="32"/>
        <v>-451.46914185077713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-0.89606860669016064</v>
      </c>
      <c r="AC66">
        <f t="shared" si="33"/>
        <v>-1.0006508688522644</v>
      </c>
      <c r="AE66">
        <f t="shared" si="34"/>
        <v>0</v>
      </c>
      <c r="AF66">
        <f t="shared" si="35"/>
        <v>0</v>
      </c>
      <c r="AG66">
        <f t="shared" si="36"/>
        <v>-2.7705405976091241E-2</v>
      </c>
      <c r="AH66">
        <f t="shared" si="37"/>
        <v>-168.28095414909797</v>
      </c>
      <c r="AI66">
        <f t="shared" si="38"/>
        <v>-168.30865955507406</v>
      </c>
      <c r="AJ66">
        <f t="shared" si="39"/>
        <v>0.10458226216210376</v>
      </c>
      <c r="AK66">
        <f t="shared" si="61"/>
        <v>-6.2724802468311247E-2</v>
      </c>
      <c r="AL66">
        <f t="shared" si="40"/>
        <v>-168.26680209538029</v>
      </c>
      <c r="AN66">
        <f t="shared" si="41"/>
        <v>0</v>
      </c>
      <c r="AO66">
        <f t="shared" si="42"/>
        <v>0</v>
      </c>
      <c r="AP66">
        <f t="shared" si="43"/>
        <v>-2.1969951094568647E-5</v>
      </c>
      <c r="AQ66">
        <f t="shared" si="44"/>
        <v>-0.13344414934736981</v>
      </c>
      <c r="AR66">
        <f t="shared" si="45"/>
        <v>-0.13346611929846436</v>
      </c>
      <c r="AS66">
        <f t="shared" si="46"/>
        <v>8.2932088670477521E-5</v>
      </c>
      <c r="AT66">
        <f t="shared" si="47"/>
        <v>-4.973978160920989E-5</v>
      </c>
      <c r="AU66">
        <f t="shared" si="48"/>
        <v>-0.13343292699140311</v>
      </c>
      <c r="AW66">
        <v>63</v>
      </c>
      <c r="AX66">
        <f>IF(Z66&gt;0, (R66*SUMPRODUCT(K66:$K$98, X66:$X$98)-K66*$AZ$3)/Z66, 0)</f>
        <v>-451.46914185077713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2">$C$6</f>
        <v>100000</v>
      </c>
      <c r="S67">
        <f t="shared" ref="S67:S98" si="63">AX67</f>
        <v>-812.8281137567534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-1.0006508688522644</v>
      </c>
      <c r="AC67">
        <f t="shared" ref="AC67:AC98" si="64">S67*Z67</f>
        <v>-0.9980098737775257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-1.534780012044757E-2</v>
      </c>
      <c r="AH67">
        <f t="shared" ref="AH67:AH98" si="68">-X67*R67</f>
        <v>-96.644414367062069</v>
      </c>
      <c r="AI67">
        <f t="shared" ref="AI67:AI98" si="69">SUM(AE67:AH67)</f>
        <v>-96.659762167182521</v>
      </c>
      <c r="AJ67">
        <f t="shared" ref="AJ67:AJ98" si="70">AB67-AC67</f>
        <v>-2.6409950747386945E-3</v>
      </c>
      <c r="AK67">
        <f t="shared" si="61"/>
        <v>-7.0045560819658514E-2</v>
      </c>
      <c r="AL67">
        <f t="shared" ref="AL67:AL98" si="71">SUM(AI67:AK67)</f>
        <v>-96.732448723076928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-1.086657504761342E-5</v>
      </c>
      <c r="AQ67">
        <f t="shared" ref="AQ67:AQ98" si="75">AH67*$K67</f>
        <v>-6.8426339502113798E-2</v>
      </c>
      <c r="AR67">
        <f t="shared" ref="AR67:AR98" si="76">AI67*$K67</f>
        <v>-6.8437206077161417E-2</v>
      </c>
      <c r="AS67">
        <f t="shared" ref="AS67:AS98" si="77">AJ67*$K67</f>
        <v>-1.8698817390637566E-6</v>
      </c>
      <c r="AT67">
        <f t="shared" ref="AT67:AT98" si="78">AK67*$K67</f>
        <v>-4.9593774835842248E-5</v>
      </c>
      <c r="AU67">
        <f t="shared" ref="AU67:AU98" si="79">AL67*$K67</f>
        <v>-6.8488669733736324E-2</v>
      </c>
      <c r="AW67">
        <v>64</v>
      </c>
      <c r="AX67">
        <f>IF(Z67&gt;0, (R67*SUMPRODUCT(K67:$K$98, X67:$X$98)-K67*$AZ$3)/Z67, 0)</f>
        <v>-812.8281137567534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0.445743585</v>
      </c>
      <c r="Q68" s="5">
        <f t="shared" si="60"/>
        <v>12.5</v>
      </c>
      <c r="R68">
        <f t="shared" si="62"/>
        <v>100000</v>
      </c>
      <c r="S68">
        <f t="shared" si="63"/>
        <v>-1414.0367728599579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-0.9980098737775257</v>
      </c>
      <c r="AC68">
        <f t="shared" si="64"/>
        <v>-0.9449316200456136</v>
      </c>
      <c r="AE68">
        <f t="shared" si="65"/>
        <v>0</v>
      </c>
      <c r="AF68">
        <f t="shared" si="66"/>
        <v>0</v>
      </c>
      <c r="AG68">
        <f t="shared" si="67"/>
        <v>-8.3531386716913635E-3</v>
      </c>
      <c r="AH68">
        <f t="shared" si="68"/>
        <v>-54.729467580413846</v>
      </c>
      <c r="AI68">
        <f t="shared" si="69"/>
        <v>-54.737820719085541</v>
      </c>
      <c r="AJ68">
        <f t="shared" si="70"/>
        <v>-5.3078253731912106E-2</v>
      </c>
      <c r="AK68">
        <f t="shared" si="61"/>
        <v>-6.9860691164426808E-2</v>
      </c>
      <c r="AL68">
        <f t="shared" si="71"/>
        <v>-54.860759663981881</v>
      </c>
      <c r="AN68">
        <f t="shared" si="72"/>
        <v>0</v>
      </c>
      <c r="AO68">
        <f t="shared" si="73"/>
        <v>0</v>
      </c>
      <c r="AP68">
        <f t="shared" si="74"/>
        <v>-5.2805385524486909E-6</v>
      </c>
      <c r="AQ68">
        <f t="shared" si="75"/>
        <v>-3.4597900845676786E-2</v>
      </c>
      <c r="AR68">
        <f t="shared" si="76"/>
        <v>-3.4603181384229235E-2</v>
      </c>
      <c r="AS68">
        <f t="shared" si="77"/>
        <v>-3.3554065860044365E-5</v>
      </c>
      <c r="AT68">
        <f t="shared" si="78"/>
        <v>-4.4163288494739095E-5</v>
      </c>
      <c r="AU68">
        <f t="shared" si="79"/>
        <v>-3.4680898738584022E-2</v>
      </c>
      <c r="AW68">
        <v>65</v>
      </c>
      <c r="AX68">
        <f>IF(Z68&gt;0, (R68*SUMPRODUCT(K68:$K$98, X68:$X$98)-K68*$AZ$3)/Z68, 0)</f>
        <v>-1414.0367728599579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0.45538508599999999</v>
      </c>
      <c r="Q69" s="5">
        <f t="shared" ref="Q69:Q98" si="91">$C$8</f>
        <v>12.5</v>
      </c>
      <c r="R69">
        <f t="shared" si="62"/>
        <v>100000</v>
      </c>
      <c r="S69">
        <f t="shared" si="63"/>
        <v>-2438.1419383676271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-0.9449316200456136</v>
      </c>
      <c r="AC69">
        <f t="shared" si="64"/>
        <v>-0.87104327693233907</v>
      </c>
      <c r="AE69">
        <f t="shared" si="65"/>
        <v>0</v>
      </c>
      <c r="AF69">
        <f t="shared" si="66"/>
        <v>0</v>
      </c>
      <c r="AG69">
        <f t="shared" si="67"/>
        <v>-4.4657125125963527E-3</v>
      </c>
      <c r="AH69">
        <f t="shared" si="68"/>
        <v>-30.431158179024774</v>
      </c>
      <c r="AI69">
        <f t="shared" si="69"/>
        <v>-30.435623891537372</v>
      </c>
      <c r="AJ69">
        <f t="shared" si="70"/>
        <v>-7.3888343113274524E-2</v>
      </c>
      <c r="AK69">
        <f t="shared" si="61"/>
        <v>-6.614521340319296E-2</v>
      </c>
      <c r="AL69">
        <f t="shared" si="71"/>
        <v>-30.575657448053839</v>
      </c>
      <c r="AN69">
        <f t="shared" si="72"/>
        <v>0</v>
      </c>
      <c r="AO69">
        <f t="shared" si="73"/>
        <v>0</v>
      </c>
      <c r="AP69">
        <f t="shared" si="74"/>
        <v>-2.5205845215098585E-6</v>
      </c>
      <c r="AQ69">
        <f t="shared" si="75"/>
        <v>-1.7176275020236872E-2</v>
      </c>
      <c r="AR69">
        <f t="shared" si="76"/>
        <v>-1.7178795604758386E-2</v>
      </c>
      <c r="AS69">
        <f t="shared" si="77"/>
        <v>-4.1704837345888359E-5</v>
      </c>
      <c r="AT69">
        <f t="shared" si="78"/>
        <v>-3.7334378468335703E-5</v>
      </c>
      <c r="AU69">
        <f t="shared" si="79"/>
        <v>-1.725783482057261E-2</v>
      </c>
      <c r="AW69">
        <v>66</v>
      </c>
      <c r="AX69">
        <f>IF(Z69&gt;0, (R69*SUMPRODUCT(K69:$K$98, X69:$X$98)-K69*$AZ$3)/Z69, 0)</f>
        <v>-2438.1419383676271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0.465797664</v>
      </c>
      <c r="Q70" s="5">
        <f t="shared" si="91"/>
        <v>12.5</v>
      </c>
      <c r="R70">
        <f t="shared" si="62"/>
        <v>100000</v>
      </c>
      <c r="S70">
        <f t="shared" si="63"/>
        <v>-4225.6415777908087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-0.87104327693233907</v>
      </c>
      <c r="AC70">
        <f t="shared" si="64"/>
        <v>-0.79135683413208335</v>
      </c>
      <c r="AE70">
        <f t="shared" si="65"/>
        <v>0</v>
      </c>
      <c r="AF70">
        <f t="shared" si="66"/>
        <v>0</v>
      </c>
      <c r="AG70">
        <f t="shared" si="67"/>
        <v>-2.3409369310074374E-3</v>
      </c>
      <c r="AH70">
        <f t="shared" si="68"/>
        <v>-16.640947651703613</v>
      </c>
      <c r="AI70">
        <f t="shared" si="69"/>
        <v>-16.643288588634618</v>
      </c>
      <c r="AJ70">
        <f t="shared" si="70"/>
        <v>-7.9686442800255719E-2</v>
      </c>
      <c r="AK70">
        <f t="shared" si="61"/>
        <v>-6.0973029385263743E-2</v>
      </c>
      <c r="AL70">
        <f t="shared" si="71"/>
        <v>-16.783948060820137</v>
      </c>
      <c r="AN70">
        <f t="shared" si="72"/>
        <v>0</v>
      </c>
      <c r="AO70">
        <f t="shared" si="73"/>
        <v>0</v>
      </c>
      <c r="AP70">
        <f t="shared" si="74"/>
        <v>-1.179728834161527E-6</v>
      </c>
      <c r="AQ70">
        <f t="shared" si="75"/>
        <v>-8.3863027288132129E-3</v>
      </c>
      <c r="AR70">
        <f t="shared" si="76"/>
        <v>-8.3874824576473748E-3</v>
      </c>
      <c r="AS70">
        <f t="shared" si="77"/>
        <v>-4.0158448105975995E-5</v>
      </c>
      <c r="AT70">
        <f t="shared" si="78"/>
        <v>-3.0727714155467428E-5</v>
      </c>
      <c r="AU70">
        <f t="shared" si="79"/>
        <v>-8.4583686199088178E-3</v>
      </c>
      <c r="AW70">
        <v>67</v>
      </c>
      <c r="AX70">
        <f>IF(Z70&gt;0, (R70*SUMPRODUCT(K70:$K$98, X70:$X$98)-K70*$AZ$3)/Z70, 0)</f>
        <v>-4225.6415777908087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0.47670810299999999</v>
      </c>
      <c r="Q71" s="5">
        <f t="shared" si="91"/>
        <v>12.5</v>
      </c>
      <c r="R71">
        <f t="shared" si="62"/>
        <v>100000</v>
      </c>
      <c r="S71">
        <f t="shared" si="63"/>
        <v>-7419.9826256989818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-0.79135683413208335</v>
      </c>
      <c r="AC71">
        <f t="shared" si="64"/>
        <v>-0.71325856737831395</v>
      </c>
      <c r="AE71">
        <f t="shared" si="65"/>
        <v>0</v>
      </c>
      <c r="AF71">
        <f t="shared" si="66"/>
        <v>0</v>
      </c>
      <c r="AG71">
        <f t="shared" si="67"/>
        <v>-1.2015839580741658E-3</v>
      </c>
      <c r="AH71">
        <f t="shared" si="68"/>
        <v>-8.9275488289855787</v>
      </c>
      <c r="AI71">
        <f t="shared" si="69"/>
        <v>-8.9287504129436535</v>
      </c>
      <c r="AJ71">
        <f t="shared" si="70"/>
        <v>-7.8098266753769408E-2</v>
      </c>
      <c r="AK71">
        <f t="shared" si="61"/>
        <v>-5.5394978389245841E-2</v>
      </c>
      <c r="AL71">
        <f t="shared" si="71"/>
        <v>-9.0622436580866701</v>
      </c>
      <c r="AN71">
        <f t="shared" si="72"/>
        <v>0</v>
      </c>
      <c r="AO71">
        <f t="shared" si="73"/>
        <v>0</v>
      </c>
      <c r="AP71">
        <f t="shared" si="74"/>
        <v>-5.4066540288604329E-7</v>
      </c>
      <c r="AQ71">
        <f t="shared" si="75"/>
        <v>-4.017044961339593E-3</v>
      </c>
      <c r="AR71">
        <f t="shared" si="76"/>
        <v>-4.0175856267424788E-3</v>
      </c>
      <c r="AS71">
        <f t="shared" si="77"/>
        <v>-3.5141140638066135E-5</v>
      </c>
      <c r="AT71">
        <f t="shared" si="78"/>
        <v>-2.4925556060758131E-5</v>
      </c>
      <c r="AU71">
        <f t="shared" si="79"/>
        <v>-4.0776523234413043E-3</v>
      </c>
      <c r="AW71">
        <v>68</v>
      </c>
      <c r="AX71">
        <f>IF(Z71&gt;0, (R71*SUMPRODUCT(K71:$K$98, X71:$X$98)-K71*$AZ$3)/Z71, 0)</f>
        <v>-7419.9826256989818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0.48798100799999999</v>
      </c>
      <c r="Q72" s="5">
        <f t="shared" si="91"/>
        <v>12.5</v>
      </c>
      <c r="R72">
        <f t="shared" si="62"/>
        <v>100000</v>
      </c>
      <c r="S72">
        <f t="shared" si="63"/>
        <v>-13263.390707902878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-0.71325856737831395</v>
      </c>
      <c r="AC72">
        <f t="shared" si="64"/>
        <v>-0.64005724673020481</v>
      </c>
      <c r="AE72">
        <f t="shared" si="65"/>
        <v>0</v>
      </c>
      <c r="AF72">
        <f t="shared" si="66"/>
        <v>0</v>
      </c>
      <c r="AG72">
        <f t="shared" si="67"/>
        <v>-6.0321796743576298E-4</v>
      </c>
      <c r="AH72">
        <f t="shared" si="68"/>
        <v>-4.6908012084612887</v>
      </c>
      <c r="AI72">
        <f t="shared" si="69"/>
        <v>-4.6914044264287247</v>
      </c>
      <c r="AJ72">
        <f t="shared" si="70"/>
        <v>-7.3201320648109136E-2</v>
      </c>
      <c r="AK72">
        <f t="shared" si="61"/>
        <v>-4.9928099716481981E-2</v>
      </c>
      <c r="AL72">
        <f t="shared" si="71"/>
        <v>-4.8145338467933154</v>
      </c>
      <c r="AN72">
        <f t="shared" si="72"/>
        <v>0</v>
      </c>
      <c r="AO72">
        <f t="shared" si="73"/>
        <v>0</v>
      </c>
      <c r="AP72">
        <f t="shared" si="74"/>
        <v>-2.4234312550546907E-7</v>
      </c>
      <c r="AQ72">
        <f t="shared" si="75"/>
        <v>-1.8845317735075534E-3</v>
      </c>
      <c r="AR72">
        <f t="shared" si="76"/>
        <v>-1.884774116633059E-3</v>
      </c>
      <c r="AS72">
        <f t="shared" si="77"/>
        <v>-2.9408667835942604E-5</v>
      </c>
      <c r="AT72">
        <f t="shared" si="78"/>
        <v>-2.0058639478654908E-5</v>
      </c>
      <c r="AU72">
        <f t="shared" si="79"/>
        <v>-1.9342414239476562E-3</v>
      </c>
      <c r="AW72">
        <v>69</v>
      </c>
      <c r="AX72">
        <f>IF(Z72&gt;0, (R72*SUMPRODUCT(K72:$K$98, X72:$X$98)-K72*$AZ$3)/Z72, 0)</f>
        <v>-13263.390707902878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0.50007659900000001</v>
      </c>
      <c r="Q73" s="5">
        <f t="shared" si="91"/>
        <v>12.5</v>
      </c>
      <c r="R73">
        <f t="shared" si="62"/>
        <v>100000</v>
      </c>
      <c r="S73">
        <f t="shared" si="63"/>
        <v>-24235.934146736163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-0.64005724673020481</v>
      </c>
      <c r="AC73">
        <f t="shared" si="64"/>
        <v>-0.57299680920956175</v>
      </c>
      <c r="AE73">
        <f t="shared" si="65"/>
        <v>0</v>
      </c>
      <c r="AF73">
        <f t="shared" si="66"/>
        <v>0</v>
      </c>
      <c r="AG73">
        <f t="shared" si="67"/>
        <v>-2.9553059815043626E-4</v>
      </c>
      <c r="AH73">
        <f t="shared" si="68"/>
        <v>-2.4132415168877528</v>
      </c>
      <c r="AI73">
        <f t="shared" si="69"/>
        <v>-2.413537047485903</v>
      </c>
      <c r="AJ73">
        <f t="shared" si="70"/>
        <v>-6.7060437520643057E-2</v>
      </c>
      <c r="AK73">
        <f t="shared" ref="AK73:AK98" si="92">G73*SUM(AB73:AB73, AE73:AF73)</f>
        <v>-4.4804007271114339E-2</v>
      </c>
      <c r="AL73">
        <f t="shared" si="71"/>
        <v>-2.5254014922776604</v>
      </c>
      <c r="AN73">
        <f t="shared" si="72"/>
        <v>0</v>
      </c>
      <c r="AO73">
        <f t="shared" si="73"/>
        <v>0</v>
      </c>
      <c r="AP73">
        <f t="shared" si="74"/>
        <v>-1.0600854308625825E-7</v>
      </c>
      <c r="AQ73">
        <f t="shared" si="75"/>
        <v>-8.6564375709860791E-4</v>
      </c>
      <c r="AR73">
        <f t="shared" si="76"/>
        <v>-8.6574976564169411E-4</v>
      </c>
      <c r="AS73">
        <f t="shared" si="77"/>
        <v>-2.405496867255579E-5</v>
      </c>
      <c r="AT73">
        <f t="shared" si="78"/>
        <v>-1.6071457794766897E-5</v>
      </c>
      <c r="AU73">
        <f t="shared" si="79"/>
        <v>-9.0587619210901675E-4</v>
      </c>
      <c r="AW73">
        <v>70</v>
      </c>
      <c r="AX73">
        <f>IF(Z73&gt;0, (R73*SUMPRODUCT(K73:$K$98, X73:$X$98)-K73*$AZ$3)/Z73, 0)</f>
        <v>-24235.934146736163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0.512515834</v>
      </c>
      <c r="Q74" s="5">
        <f t="shared" si="91"/>
        <v>12.5</v>
      </c>
      <c r="R74">
        <f t="shared" si="62"/>
        <v>100000</v>
      </c>
      <c r="S74">
        <f t="shared" si="63"/>
        <v>-45381.276696584573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-0.57299680920956175</v>
      </c>
      <c r="AC74">
        <f t="shared" si="64"/>
        <v>-0.51230444466831149</v>
      </c>
      <c r="AE74">
        <f t="shared" si="65"/>
        <v>0</v>
      </c>
      <c r="AF74">
        <f t="shared" si="66"/>
        <v>0</v>
      </c>
      <c r="AG74">
        <f t="shared" si="67"/>
        <v>-1.411111811853422E-4</v>
      </c>
      <c r="AH74">
        <f t="shared" si="68"/>
        <v>-1.2117128878687176</v>
      </c>
      <c r="AI74">
        <f t="shared" si="69"/>
        <v>-1.2118539990499029</v>
      </c>
      <c r="AJ74">
        <f t="shared" si="70"/>
        <v>-6.0692364541250265E-2</v>
      </c>
      <c r="AK74">
        <f t="shared" si="92"/>
        <v>-4.0109776644669325E-2</v>
      </c>
      <c r="AL74">
        <f t="shared" si="71"/>
        <v>-1.3126561402358226</v>
      </c>
      <c r="AN74">
        <f t="shared" si="72"/>
        <v>0</v>
      </c>
      <c r="AO74">
        <f t="shared" si="73"/>
        <v>0</v>
      </c>
      <c r="AP74">
        <f t="shared" si="74"/>
        <v>-4.5194107843229536E-8</v>
      </c>
      <c r="AQ74">
        <f t="shared" si="75"/>
        <v>-3.8807897764984691E-4</v>
      </c>
      <c r="AR74">
        <f t="shared" si="76"/>
        <v>-3.8812417175769016E-4</v>
      </c>
      <c r="AS74">
        <f t="shared" si="77"/>
        <v>-1.9438128469317815E-5</v>
      </c>
      <c r="AT74">
        <f t="shared" si="78"/>
        <v>-1.2846080346149989E-5</v>
      </c>
      <c r="AU74">
        <f t="shared" si="79"/>
        <v>-4.2040838057315799E-4</v>
      </c>
      <c r="AW74">
        <v>71</v>
      </c>
      <c r="AX74">
        <f>IF(Z74&gt;0, (R74*SUMPRODUCT(K74:$K$98, X74:$X$98)-K74*$AZ$3)/Z74, 0)</f>
        <v>-45381.276696584573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0.52569093300000003</v>
      </c>
      <c r="Q75" s="5">
        <f t="shared" si="91"/>
        <v>12.5</v>
      </c>
      <c r="R75">
        <f t="shared" si="62"/>
        <v>100000</v>
      </c>
      <c r="S75">
        <f t="shared" si="63"/>
        <v>-87327.457083729154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-0.51230444466831149</v>
      </c>
      <c r="AC75">
        <f t="shared" si="64"/>
        <v>-0.45773001623672149</v>
      </c>
      <c r="AE75">
        <f t="shared" si="65"/>
        <v>0</v>
      </c>
      <c r="AF75">
        <f t="shared" si="66"/>
        <v>0</v>
      </c>
      <c r="AG75">
        <f t="shared" si="67"/>
        <v>-6.5519200879434188E-5</v>
      </c>
      <c r="AH75">
        <f t="shared" si="68"/>
        <v>-0.59344694795243669</v>
      </c>
      <c r="AI75">
        <f t="shared" si="69"/>
        <v>-0.59351246715331607</v>
      </c>
      <c r="AJ75">
        <f t="shared" si="70"/>
        <v>-5.4574428431589994E-2</v>
      </c>
      <c r="AK75">
        <f t="shared" si="92"/>
        <v>-3.5861311126781807E-2</v>
      </c>
      <c r="AL75">
        <f t="shared" si="71"/>
        <v>-0.68394820671168788</v>
      </c>
      <c r="AN75">
        <f t="shared" si="72"/>
        <v>0</v>
      </c>
      <c r="AO75">
        <f t="shared" si="73"/>
        <v>0</v>
      </c>
      <c r="AP75">
        <f t="shared" si="74"/>
        <v>-1.8735744684452935E-8</v>
      </c>
      <c r="AQ75">
        <f t="shared" si="75"/>
        <v>-1.6970094798721393E-4</v>
      </c>
      <c r="AR75">
        <f t="shared" si="76"/>
        <v>-1.6971968373189836E-4</v>
      </c>
      <c r="AS75">
        <f t="shared" si="77"/>
        <v>-1.5605998603001421E-5</v>
      </c>
      <c r="AT75">
        <f t="shared" si="78"/>
        <v>-1.0254831565444413E-5</v>
      </c>
      <c r="AU75">
        <f t="shared" si="79"/>
        <v>-1.955805139003442E-4</v>
      </c>
      <c r="AW75">
        <v>72</v>
      </c>
      <c r="AX75">
        <f>IF(Z75&gt;0, (R75*SUMPRODUCT(K75:$K$98, X75:$X$98)-K75*$AZ$3)/Z75, 0)</f>
        <v>-87327.457083729154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0.53963832300000003</v>
      </c>
      <c r="Q76" s="5">
        <f t="shared" si="91"/>
        <v>12.5</v>
      </c>
      <c r="R76">
        <f t="shared" si="62"/>
        <v>100000</v>
      </c>
      <c r="S76">
        <f t="shared" si="63"/>
        <v>-173188.30199290681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-0.45773001623672149</v>
      </c>
      <c r="AC76">
        <f t="shared" si="64"/>
        <v>-0.40882604985503013</v>
      </c>
      <c r="AE76">
        <f t="shared" si="65"/>
        <v>0</v>
      </c>
      <c r="AF76">
        <f t="shared" si="66"/>
        <v>0</v>
      </c>
      <c r="AG76">
        <f t="shared" si="67"/>
        <v>-2.9507337183761856E-5</v>
      </c>
      <c r="AH76">
        <f t="shared" si="68"/>
        <v>-0.28285337349502393</v>
      </c>
      <c r="AI76">
        <f t="shared" si="69"/>
        <v>-0.28288288083220769</v>
      </c>
      <c r="AJ76">
        <f t="shared" si="70"/>
        <v>-4.8903966381691366E-2</v>
      </c>
      <c r="AK76">
        <f t="shared" si="92"/>
        <v>-3.2041101136570507E-2</v>
      </c>
      <c r="AL76">
        <f t="shared" si="71"/>
        <v>-0.36382794835046955</v>
      </c>
      <c r="AN76">
        <f t="shared" si="72"/>
        <v>0</v>
      </c>
      <c r="AO76">
        <f t="shared" si="73"/>
        <v>0</v>
      </c>
      <c r="AP76">
        <f t="shared" si="74"/>
        <v>-7.533804817798267E-9</v>
      </c>
      <c r="AQ76">
        <f t="shared" si="75"/>
        <v>-7.2218041726245321E-5</v>
      </c>
      <c r="AR76">
        <f t="shared" si="76"/>
        <v>-7.2225575531063122E-5</v>
      </c>
      <c r="AS76">
        <f t="shared" si="77"/>
        <v>-1.24861465892823E-5</v>
      </c>
      <c r="AT76">
        <f t="shared" si="78"/>
        <v>-8.1807246993163509E-6</v>
      </c>
      <c r="AU76">
        <f t="shared" si="79"/>
        <v>-9.2892446819661773E-5</v>
      </c>
      <c r="AW76">
        <v>73</v>
      </c>
      <c r="AX76">
        <f>IF(Z76&gt;0, (R76*SUMPRODUCT(K76:$K$98, X76:$X$98)-K76*$AZ$3)/Z76, 0)</f>
        <v>-173188.30199290681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0.55384314300000004</v>
      </c>
      <c r="Q77" s="5">
        <f t="shared" si="91"/>
        <v>12.5</v>
      </c>
      <c r="R77">
        <f t="shared" si="62"/>
        <v>100000</v>
      </c>
      <c r="S77">
        <f t="shared" si="63"/>
        <v>-354591.48060589214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-0.40882604985503013</v>
      </c>
      <c r="AC77">
        <f t="shared" si="64"/>
        <v>-0.36508249349525768</v>
      </c>
      <c r="AE77">
        <f t="shared" si="65"/>
        <v>0</v>
      </c>
      <c r="AF77">
        <f t="shared" si="66"/>
        <v>0</v>
      </c>
      <c r="AG77">
        <f t="shared" si="67"/>
        <v>-1.2869827444508802E-5</v>
      </c>
      <c r="AH77">
        <f t="shared" si="68"/>
        <v>-0.13073949093932349</v>
      </c>
      <c r="AI77">
        <f t="shared" si="69"/>
        <v>-0.13075236076676799</v>
      </c>
      <c r="AJ77">
        <f t="shared" si="70"/>
        <v>-4.3743556359772451E-2</v>
      </c>
      <c r="AK77">
        <f t="shared" si="92"/>
        <v>-2.8617823489852111E-2</v>
      </c>
      <c r="AL77">
        <f t="shared" si="71"/>
        <v>-0.20311374061639256</v>
      </c>
      <c r="AN77">
        <f t="shared" si="72"/>
        <v>0</v>
      </c>
      <c r="AO77">
        <f t="shared" si="73"/>
        <v>0</v>
      </c>
      <c r="AP77">
        <f t="shared" si="74"/>
        <v>-2.9338577058770977E-9</v>
      </c>
      <c r="AQ77">
        <f t="shared" si="75"/>
        <v>-2.9803900993128103E-5</v>
      </c>
      <c r="AR77">
        <f t="shared" si="76"/>
        <v>-2.9806834850833981E-5</v>
      </c>
      <c r="AS77">
        <f t="shared" si="77"/>
        <v>-9.9719573134871761E-6</v>
      </c>
      <c r="AT77">
        <f t="shared" si="78"/>
        <v>-6.5238343197023121E-6</v>
      </c>
      <c r="AU77">
        <f t="shared" si="79"/>
        <v>-4.630262648402347E-5</v>
      </c>
      <c r="AW77">
        <v>74</v>
      </c>
      <c r="AX77">
        <f>IF(Z77&gt;0, (R77*SUMPRODUCT(K77:$K$98, X77:$X$98)-K77*$AZ$3)/Z77, 0)</f>
        <v>-354591.48060589214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0.568687897</v>
      </c>
      <c r="Q78" s="5">
        <f t="shared" si="91"/>
        <v>12.5</v>
      </c>
      <c r="R78">
        <f t="shared" si="62"/>
        <v>100000</v>
      </c>
      <c r="S78">
        <f t="shared" si="63"/>
        <v>-751517.42971245095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-0.36508249349525768</v>
      </c>
      <c r="AC78">
        <f t="shared" si="64"/>
        <v>-0.32599107025205559</v>
      </c>
      <c r="AE78">
        <f t="shared" si="65"/>
        <v>0</v>
      </c>
      <c r="AF78">
        <f t="shared" si="66"/>
        <v>0</v>
      </c>
      <c r="AG78">
        <f t="shared" si="67"/>
        <v>-5.4222140658931192E-6</v>
      </c>
      <c r="AH78">
        <f t="shared" si="68"/>
        <v>-5.8551320833364756E-2</v>
      </c>
      <c r="AI78">
        <f t="shared" si="69"/>
        <v>-5.8556743047430651E-2</v>
      </c>
      <c r="AJ78">
        <f t="shared" si="70"/>
        <v>-3.9091423243202084E-2</v>
      </c>
      <c r="AK78">
        <f t="shared" si="92"/>
        <v>-2.555577454466804E-2</v>
      </c>
      <c r="AL78">
        <f t="shared" si="71"/>
        <v>-0.12320394083530077</v>
      </c>
      <c r="AN78">
        <f t="shared" si="72"/>
        <v>0</v>
      </c>
      <c r="AO78">
        <f t="shared" si="73"/>
        <v>0</v>
      </c>
      <c r="AP78">
        <f t="shared" si="74"/>
        <v>-1.1036337142552102E-9</v>
      </c>
      <c r="AQ78">
        <f t="shared" si="75"/>
        <v>-1.1917495491803508E-5</v>
      </c>
      <c r="AR78">
        <f t="shared" si="76"/>
        <v>-1.1918599125517762E-5</v>
      </c>
      <c r="AS78">
        <f t="shared" si="77"/>
        <v>-7.9566413470825107E-6</v>
      </c>
      <c r="AT78">
        <f t="shared" si="78"/>
        <v>-5.2016047390698301E-6</v>
      </c>
      <c r="AU78">
        <f t="shared" si="79"/>
        <v>-2.5076845211670105E-5</v>
      </c>
      <c r="AW78">
        <v>75</v>
      </c>
      <c r="AX78">
        <f>IF(Z78&gt;0, (R78*SUMPRODUCT(K78:$K$98, X78:$X$98)-K78*$AZ$3)/Z78, 0)</f>
        <v>-751517.42971245095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0.58363282999999999</v>
      </c>
      <c r="Q79" s="5">
        <f t="shared" si="91"/>
        <v>12.5</v>
      </c>
      <c r="R79">
        <f t="shared" si="62"/>
        <v>100000</v>
      </c>
      <c r="S79">
        <f t="shared" si="63"/>
        <v>-1651266.3839472265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-0.32599107025205559</v>
      </c>
      <c r="AC79">
        <f t="shared" si="64"/>
        <v>-0.29107332065451591</v>
      </c>
      <c r="AE79">
        <f t="shared" si="65"/>
        <v>0</v>
      </c>
      <c r="AF79">
        <f t="shared" si="66"/>
        <v>0</v>
      </c>
      <c r="AG79">
        <f t="shared" si="67"/>
        <v>-2.2034097850911803E-6</v>
      </c>
      <c r="AH79">
        <f t="shared" si="68"/>
        <v>-2.5316657121144059E-2</v>
      </c>
      <c r="AI79">
        <f t="shared" si="69"/>
        <v>-2.531886053092915E-2</v>
      </c>
      <c r="AJ79">
        <f t="shared" si="70"/>
        <v>-3.4917749597539682E-2</v>
      </c>
      <c r="AK79">
        <f t="shared" si="92"/>
        <v>-2.2819374917643895E-2</v>
      </c>
      <c r="AL79">
        <f t="shared" si="71"/>
        <v>-8.3055985046112724E-2</v>
      </c>
      <c r="AN79">
        <f t="shared" si="72"/>
        <v>0</v>
      </c>
      <c r="AO79">
        <f t="shared" si="73"/>
        <v>0</v>
      </c>
      <c r="AP79">
        <f t="shared" si="74"/>
        <v>-4.0042902605221286E-10</v>
      </c>
      <c r="AQ79">
        <f t="shared" si="75"/>
        <v>-4.600834770958426E-6</v>
      </c>
      <c r="AR79">
        <f t="shared" si="76"/>
        <v>-4.601235199984478E-6</v>
      </c>
      <c r="AS79">
        <f t="shared" si="77"/>
        <v>-6.3456559727945762E-6</v>
      </c>
      <c r="AT79">
        <f t="shared" si="78"/>
        <v>-4.1469998614054057E-6</v>
      </c>
      <c r="AU79">
        <f t="shared" si="79"/>
        <v>-1.5093891034184459E-5</v>
      </c>
      <c r="AW79">
        <v>76</v>
      </c>
      <c r="AX79">
        <f>IF(Z79&gt;0, (R79*SUMPRODUCT(K79:$K$98, X79:$X$98)-K79*$AZ$3)/Z79, 0)</f>
        <v>-1651266.3839472265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0.59833308299999999</v>
      </c>
      <c r="Q80" s="5">
        <f t="shared" si="91"/>
        <v>12.5</v>
      </c>
      <c r="R80">
        <f t="shared" si="62"/>
        <v>100000</v>
      </c>
      <c r="S80">
        <f t="shared" si="63"/>
        <v>-3764338.0704861637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-0.29107332065451591</v>
      </c>
      <c r="AC80">
        <f t="shared" si="64"/>
        <v>-0.25989071872765157</v>
      </c>
      <c r="AE80">
        <f t="shared" si="65"/>
        <v>0</v>
      </c>
      <c r="AF80">
        <f t="shared" si="66"/>
        <v>0</v>
      </c>
      <c r="AG80">
        <f t="shared" si="67"/>
        <v>-8.630027174142953E-7</v>
      </c>
      <c r="AH80">
        <f t="shared" si="68"/>
        <v>-1.0546983758607787E-2</v>
      </c>
      <c r="AI80">
        <f t="shared" si="69"/>
        <v>-1.0547846761325202E-2</v>
      </c>
      <c r="AJ80">
        <f t="shared" si="70"/>
        <v>-3.118260192686434E-2</v>
      </c>
      <c r="AK80">
        <f t="shared" si="92"/>
        <v>-2.0375132445816117E-2</v>
      </c>
      <c r="AL80">
        <f t="shared" si="71"/>
        <v>-6.2105581134005661E-2</v>
      </c>
      <c r="AN80">
        <f t="shared" si="72"/>
        <v>0</v>
      </c>
      <c r="AO80">
        <f t="shared" si="73"/>
        <v>0</v>
      </c>
      <c r="AP80">
        <f t="shared" si="74"/>
        <v>-1.4003107331355615E-10</v>
      </c>
      <c r="AQ80">
        <f t="shared" si="75"/>
        <v>-1.7113566691464843E-6</v>
      </c>
      <c r="AR80">
        <f t="shared" si="76"/>
        <v>-1.711496700219798E-6</v>
      </c>
      <c r="AS80">
        <f t="shared" si="77"/>
        <v>-5.0596981080326874E-6</v>
      </c>
      <c r="AT80">
        <f t="shared" si="78"/>
        <v>-3.3060749493837365E-6</v>
      </c>
      <c r="AU80">
        <f t="shared" si="79"/>
        <v>-1.0077269757636222E-5</v>
      </c>
      <c r="AW80">
        <v>77</v>
      </c>
      <c r="AX80">
        <f>IF(Z80&gt;0, (R80*SUMPRODUCT(K80:$K$98, X80:$X$98)-K80*$AZ$3)/Z80, 0)</f>
        <v>-3764338.0704861637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0.61338487399999997</v>
      </c>
      <c r="Q81" s="5">
        <f t="shared" si="91"/>
        <v>12.5</v>
      </c>
      <c r="R81">
        <f t="shared" si="62"/>
        <v>100000</v>
      </c>
      <c r="S81">
        <f t="shared" si="63"/>
        <v>-8924327.773518661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-0.25989071872765157</v>
      </c>
      <c r="AC81">
        <f t="shared" si="64"/>
        <v>-0.2320467133328607</v>
      </c>
      <c r="AE81">
        <f t="shared" si="65"/>
        <v>0</v>
      </c>
      <c r="AF81">
        <f t="shared" si="66"/>
        <v>0</v>
      </c>
      <c r="AG81">
        <f t="shared" si="67"/>
        <v>-3.2501987715732722E-7</v>
      </c>
      <c r="AH81">
        <f t="shared" si="68"/>
        <v>-4.2348225046626008E-3</v>
      </c>
      <c r="AI81">
        <f t="shared" si="69"/>
        <v>-4.2351475245397579E-3</v>
      </c>
      <c r="AJ81">
        <f t="shared" si="70"/>
        <v>-2.7844005394790872E-2</v>
      </c>
      <c r="AK81">
        <f t="shared" si="92"/>
        <v>-1.819235031093561E-2</v>
      </c>
      <c r="AL81">
        <f t="shared" si="71"/>
        <v>-5.0271503230266246E-2</v>
      </c>
      <c r="AN81">
        <f t="shared" si="72"/>
        <v>0</v>
      </c>
      <c r="AO81">
        <f t="shared" si="73"/>
        <v>0</v>
      </c>
      <c r="AP81">
        <f t="shared" si="74"/>
        <v>-4.7087339571339457E-11</v>
      </c>
      <c r="AQ81">
        <f t="shared" si="75"/>
        <v>-6.1352101614657422E-7</v>
      </c>
      <c r="AR81">
        <f t="shared" si="76"/>
        <v>-6.1356810348614552E-7</v>
      </c>
      <c r="AS81">
        <f t="shared" si="77"/>
        <v>-4.03390755210975E-6</v>
      </c>
      <c r="AT81">
        <f t="shared" si="78"/>
        <v>-2.6356215016262925E-6</v>
      </c>
      <c r="AU81">
        <f t="shared" si="79"/>
        <v>-7.283097157222189E-6</v>
      </c>
      <c r="AW81">
        <v>78</v>
      </c>
      <c r="AX81">
        <f>IF(Z81&gt;0, (R81*SUMPRODUCT(K81:$K$98, X81:$X$98)-K81*$AZ$3)/Z81, 0)</f>
        <v>-8924327.773518661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0.62870016699999998</v>
      </c>
      <c r="Q82" s="5">
        <f t="shared" si="91"/>
        <v>12.5</v>
      </c>
      <c r="R82">
        <f t="shared" si="62"/>
        <v>100000</v>
      </c>
      <c r="S82">
        <f t="shared" si="63"/>
        <v>-22054174.535200048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-0.2320467133328607</v>
      </c>
      <c r="AC82">
        <f t="shared" si="64"/>
        <v>-0.20718507975435896</v>
      </c>
      <c r="AE82">
        <f t="shared" si="65"/>
        <v>0</v>
      </c>
      <c r="AF82">
        <f t="shared" si="66"/>
        <v>0</v>
      </c>
      <c r="AG82">
        <f t="shared" si="67"/>
        <v>-1.1742962733862283E-7</v>
      </c>
      <c r="AH82">
        <f t="shared" si="68"/>
        <v>-1.6347204083770489E-3</v>
      </c>
      <c r="AI82">
        <f t="shared" si="69"/>
        <v>-1.6348378380043875E-3</v>
      </c>
      <c r="AJ82">
        <f t="shared" si="70"/>
        <v>-2.4861633578501741E-2</v>
      </c>
      <c r="AK82">
        <f t="shared" si="92"/>
        <v>-1.6243269933300251E-2</v>
      </c>
      <c r="AL82">
        <f t="shared" si="71"/>
        <v>-4.2739741349806376E-2</v>
      </c>
      <c r="AN82">
        <f t="shared" si="72"/>
        <v>0</v>
      </c>
      <c r="AO82">
        <f t="shared" si="73"/>
        <v>0</v>
      </c>
      <c r="AP82">
        <f t="shared" si="74"/>
        <v>-1.5189864217445744E-11</v>
      </c>
      <c r="AQ82">
        <f t="shared" si="75"/>
        <v>-2.1145584465776299E-7</v>
      </c>
      <c r="AR82">
        <f t="shared" si="76"/>
        <v>-2.1147103452198045E-7</v>
      </c>
      <c r="AS82">
        <f t="shared" si="77"/>
        <v>-3.2159246932832856E-6</v>
      </c>
      <c r="AT82">
        <f t="shared" si="78"/>
        <v>-2.1011142615880446E-6</v>
      </c>
      <c r="AU82">
        <f t="shared" si="79"/>
        <v>-5.5285099893933098E-6</v>
      </c>
      <c r="AW82">
        <v>79</v>
      </c>
      <c r="AX82">
        <f>IF(Z82&gt;0, (R82*SUMPRODUCT(K82:$K$98, X82:$X$98)-K82*$AZ$3)/Z82, 0)</f>
        <v>-22054174.535200048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0.64417999699999995</v>
      </c>
      <c r="Q83" s="5">
        <f t="shared" si="91"/>
        <v>12.5</v>
      </c>
      <c r="R83">
        <f t="shared" si="62"/>
        <v>100000</v>
      </c>
      <c r="S83">
        <f t="shared" si="63"/>
        <v>-56940738.056539156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-0.20718507975435896</v>
      </c>
      <c r="AC83">
        <f t="shared" si="64"/>
        <v>-0.18498685629991979</v>
      </c>
      <c r="AE83">
        <f t="shared" si="65"/>
        <v>0</v>
      </c>
      <c r="AF83">
        <f t="shared" si="66"/>
        <v>0</v>
      </c>
      <c r="AG83">
        <f t="shared" si="67"/>
        <v>-4.0609514078531437E-8</v>
      </c>
      <c r="AH83">
        <f t="shared" si="68"/>
        <v>-6.0516653589364139E-4</v>
      </c>
      <c r="AI83">
        <f t="shared" si="69"/>
        <v>-6.052071454077199E-4</v>
      </c>
      <c r="AJ83">
        <f t="shared" si="70"/>
        <v>-2.219822345443917E-2</v>
      </c>
      <c r="AK83">
        <f t="shared" si="92"/>
        <v>-1.4502955582805128E-2</v>
      </c>
      <c r="AL83">
        <f t="shared" si="71"/>
        <v>-3.7306386182652015E-2</v>
      </c>
      <c r="AN83">
        <f t="shared" si="72"/>
        <v>0</v>
      </c>
      <c r="AO83">
        <f t="shared" si="73"/>
        <v>0</v>
      </c>
      <c r="AP83">
        <f t="shared" si="74"/>
        <v>-4.6901418653988208E-12</v>
      </c>
      <c r="AQ83">
        <f t="shared" si="75"/>
        <v>-6.9892904900175753E-8</v>
      </c>
      <c r="AR83">
        <f t="shared" si="76"/>
        <v>-6.9897595042041139E-8</v>
      </c>
      <c r="AS83">
        <f t="shared" si="77"/>
        <v>-2.5637543202267302E-6</v>
      </c>
      <c r="AT83">
        <f t="shared" si="78"/>
        <v>-1.6749995830876913E-6</v>
      </c>
      <c r="AU83">
        <f t="shared" si="79"/>
        <v>-4.3086514983564628E-6</v>
      </c>
      <c r="AW83">
        <v>80</v>
      </c>
      <c r="AX83">
        <f>IF(Z83&gt;0, (R83*SUMPRODUCT(K83:$K$98, X83:$X$98)-K83*$AZ$3)/Z83, 0)</f>
        <v>-56940738.056539156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0.65972661300000002</v>
      </c>
      <c r="Q84" s="5">
        <f t="shared" si="91"/>
        <v>12.5</v>
      </c>
      <c r="R84">
        <f t="shared" si="62"/>
        <v>100000</v>
      </c>
      <c r="S84">
        <f t="shared" si="63"/>
        <v>-153932968.46737346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-0.18498685629991979</v>
      </c>
      <c r="AC84">
        <f t="shared" si="64"/>
        <v>-0.16516689502292836</v>
      </c>
      <c r="AE84">
        <f t="shared" si="65"/>
        <v>0</v>
      </c>
      <c r="AF84">
        <f t="shared" si="66"/>
        <v>0</v>
      </c>
      <c r="AG84">
        <f t="shared" si="67"/>
        <v>-1.3412241759140764E-8</v>
      </c>
      <c r="AH84">
        <f t="shared" si="68"/>
        <v>-2.1432941742884288E-4</v>
      </c>
      <c r="AI84">
        <f t="shared" si="69"/>
        <v>-2.1434282967060201E-4</v>
      </c>
      <c r="AJ84">
        <f t="shared" si="70"/>
        <v>-1.9819961276991427E-2</v>
      </c>
      <c r="AK84">
        <f t="shared" si="92"/>
        <v>-1.2949079940994387E-2</v>
      </c>
      <c r="AL84">
        <f t="shared" si="71"/>
        <v>-3.2983384047656418E-2</v>
      </c>
      <c r="AN84">
        <f t="shared" si="72"/>
        <v>0</v>
      </c>
      <c r="AO84">
        <f t="shared" si="73"/>
        <v>0</v>
      </c>
      <c r="AP84">
        <f t="shared" si="74"/>
        <v>-1.383061642317649E-12</v>
      </c>
      <c r="AQ84">
        <f t="shared" si="75"/>
        <v>-2.2101510052493329E-8</v>
      </c>
      <c r="AR84">
        <f t="shared" si="76"/>
        <v>-2.2102893114135647E-8</v>
      </c>
      <c r="AS84">
        <f t="shared" si="77"/>
        <v>-2.0438215092376993E-6</v>
      </c>
      <c r="AT84">
        <f t="shared" si="78"/>
        <v>-1.335300697028411E-6</v>
      </c>
      <c r="AU84">
        <f t="shared" si="79"/>
        <v>-3.4012250993802465E-6</v>
      </c>
      <c r="AW84">
        <v>81</v>
      </c>
      <c r="AX84">
        <f>IF(Z84&gt;0, (R84*SUMPRODUCT(K84:$K$98, X84:$X$98)-K84*$AZ$3)/Z84, 0)</f>
        <v>-153932968.46737346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0.67535580100000003</v>
      </c>
      <c r="Q85" s="5">
        <f t="shared" si="91"/>
        <v>12.5</v>
      </c>
      <c r="R85">
        <f t="shared" si="62"/>
        <v>100000</v>
      </c>
      <c r="S85">
        <f t="shared" si="63"/>
        <v>-436811383.5170691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-0.16516689502292836</v>
      </c>
      <c r="AC85">
        <f t="shared" si="64"/>
        <v>-0.14747046072274536</v>
      </c>
      <c r="AE85">
        <f t="shared" si="65"/>
        <v>0</v>
      </c>
      <c r="AF85">
        <f t="shared" si="66"/>
        <v>0</v>
      </c>
      <c r="AG85">
        <f t="shared" si="67"/>
        <v>-4.2200840650991963E-9</v>
      </c>
      <c r="AH85">
        <f t="shared" si="68"/>
        <v>-7.2464282211601272E-5</v>
      </c>
      <c r="AI85">
        <f t="shared" si="69"/>
        <v>-7.2468502295666376E-5</v>
      </c>
      <c r="AJ85">
        <f t="shared" si="70"/>
        <v>-1.7696434300183E-2</v>
      </c>
      <c r="AK85">
        <f t="shared" si="92"/>
        <v>-1.1561682651604987E-2</v>
      </c>
      <c r="AL85">
        <f t="shared" si="71"/>
        <v>-2.9330585454083652E-2</v>
      </c>
      <c r="AN85">
        <f t="shared" si="72"/>
        <v>0</v>
      </c>
      <c r="AO85">
        <f t="shared" si="73"/>
        <v>0</v>
      </c>
      <c r="AP85">
        <f t="shared" si="74"/>
        <v>-3.885467166202332E-13</v>
      </c>
      <c r="AQ85">
        <f t="shared" si="75"/>
        <v>-6.6718478805700812E-9</v>
      </c>
      <c r="AR85">
        <f t="shared" si="76"/>
        <v>-6.6722364272867017E-9</v>
      </c>
      <c r="AS85">
        <f t="shared" si="77"/>
        <v>-1.6293257046907089E-6</v>
      </c>
      <c r="AT85">
        <f t="shared" si="78"/>
        <v>-1.0644939208765822E-6</v>
      </c>
      <c r="AU85">
        <f t="shared" si="79"/>
        <v>-2.7004918619945774E-6</v>
      </c>
      <c r="AW85">
        <v>82</v>
      </c>
      <c r="AX85">
        <f>IF(Z85&gt;0, (R85*SUMPRODUCT(K85:$K$98, X85:$X$98)-K85*$AZ$3)/Z85, 0)</f>
        <v>-436811383.5170691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0.69109609699999996</v>
      </c>
      <c r="Q86" s="5">
        <f t="shared" si="91"/>
        <v>12.5</v>
      </c>
      <c r="R86">
        <f t="shared" si="62"/>
        <v>100000</v>
      </c>
      <c r="S86">
        <f t="shared" si="63"/>
        <v>-1304801231.2773578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-0.14747046072274536</v>
      </c>
      <c r="AC86">
        <f t="shared" si="64"/>
        <v>-0.13167005989308156</v>
      </c>
      <c r="AE86">
        <f t="shared" si="65"/>
        <v>0</v>
      </c>
      <c r="AF86">
        <f t="shared" si="66"/>
        <v>0</v>
      </c>
      <c r="AG86">
        <f t="shared" si="67"/>
        <v>-1.2613995980462563E-9</v>
      </c>
      <c r="AH86">
        <f t="shared" si="68"/>
        <v>-2.3331869011215585E-5</v>
      </c>
      <c r="AI86">
        <f t="shared" si="69"/>
        <v>-2.333313041081363E-5</v>
      </c>
      <c r="AJ86">
        <f t="shared" si="70"/>
        <v>-1.5800400829663802E-2</v>
      </c>
      <c r="AK86">
        <f t="shared" si="92"/>
        <v>-1.0322932250592175E-2</v>
      </c>
      <c r="AL86">
        <f t="shared" si="71"/>
        <v>-2.6146666210666792E-2</v>
      </c>
      <c r="AN86">
        <f t="shared" si="72"/>
        <v>0</v>
      </c>
      <c r="AO86">
        <f t="shared" si="73"/>
        <v>0</v>
      </c>
      <c r="AP86">
        <f t="shared" si="74"/>
        <v>-1.0369475901394885E-13</v>
      </c>
      <c r="AQ86">
        <f t="shared" si="75"/>
        <v>-1.9180222811314865E-9</v>
      </c>
      <c r="AR86">
        <f t="shared" si="76"/>
        <v>-1.9181259758905003E-9</v>
      </c>
      <c r="AS86">
        <f t="shared" si="77"/>
        <v>-1.2988895500628687E-6</v>
      </c>
      <c r="AT86">
        <f t="shared" si="78"/>
        <v>-8.4860814423949318E-7</v>
      </c>
      <c r="AU86">
        <f t="shared" si="79"/>
        <v>-2.1494158202782524E-6</v>
      </c>
      <c r="AW86">
        <v>83</v>
      </c>
      <c r="AX86">
        <f>IF(Z86&gt;0, (R86*SUMPRODUCT(K86:$K$98, X86:$X$98)-K86*$AZ$3)/Z86, 0)</f>
        <v>-1304801231.2773578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0.70685825099999999</v>
      </c>
      <c r="Q87" s="5">
        <f t="shared" si="91"/>
        <v>12.5</v>
      </c>
      <c r="R87">
        <f t="shared" si="62"/>
        <v>100000</v>
      </c>
      <c r="S87">
        <f t="shared" si="63"/>
        <v>-4114550820.1985788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-0.13167005989308156</v>
      </c>
      <c r="AC87">
        <f t="shared" si="64"/>
        <v>-0.11756255511332554</v>
      </c>
      <c r="AE87">
        <f t="shared" si="65"/>
        <v>0</v>
      </c>
      <c r="AF87">
        <f t="shared" si="66"/>
        <v>0</v>
      </c>
      <c r="AG87">
        <f t="shared" si="67"/>
        <v>-3.5715488837871392E-10</v>
      </c>
      <c r="AH87">
        <f t="shared" si="68"/>
        <v>-7.1330457094966381E-6</v>
      </c>
      <c r="AI87">
        <f t="shared" si="69"/>
        <v>-7.1334028643850167E-6</v>
      </c>
      <c r="AJ87">
        <f t="shared" si="70"/>
        <v>-1.4107504779756017E-2</v>
      </c>
      <c r="AK87">
        <f t="shared" si="92"/>
        <v>-9.2169041925157097E-3</v>
      </c>
      <c r="AL87">
        <f t="shared" si="71"/>
        <v>-2.3331542375136113E-2</v>
      </c>
      <c r="AN87">
        <f t="shared" si="72"/>
        <v>0</v>
      </c>
      <c r="AO87">
        <f t="shared" si="73"/>
        <v>0</v>
      </c>
      <c r="AP87">
        <f t="shared" si="74"/>
        <v>-2.6214567347627664E-14</v>
      </c>
      <c r="AQ87">
        <f t="shared" si="75"/>
        <v>-5.2355354281761681E-10</v>
      </c>
      <c r="AR87">
        <f t="shared" si="76"/>
        <v>-5.2357975738496448E-10</v>
      </c>
      <c r="AS87">
        <f t="shared" si="77"/>
        <v>-1.0354670933797984E-6</v>
      </c>
      <c r="AT87">
        <f t="shared" si="78"/>
        <v>-6.765052461920468E-7</v>
      </c>
      <c r="AU87">
        <f t="shared" si="79"/>
        <v>-1.7124959193292303E-6</v>
      </c>
      <c r="AW87">
        <v>84</v>
      </c>
      <c r="AX87">
        <f>IF(Z87&gt;0, (R87*SUMPRODUCT(K87:$K$98, X87:$X$98)-K87*$AZ$3)/Z87, 0)</f>
        <v>-4114550820.1985788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0.722550582</v>
      </c>
      <c r="Q88" s="5">
        <f t="shared" si="91"/>
        <v>12.5</v>
      </c>
      <c r="R88">
        <f t="shared" si="62"/>
        <v>100000</v>
      </c>
      <c r="S88">
        <f t="shared" si="63"/>
        <v>-13736078143.779173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-0.11756255511332554</v>
      </c>
      <c r="AC88">
        <f t="shared" si="64"/>
        <v>-0.10496656751386274</v>
      </c>
      <c r="AE88">
        <f t="shared" si="65"/>
        <v>0</v>
      </c>
      <c r="AF88">
        <f t="shared" si="66"/>
        <v>0</v>
      </c>
      <c r="AG88">
        <f t="shared" si="67"/>
        <v>-9.5520867032742031E-11</v>
      </c>
      <c r="AH88">
        <f t="shared" si="68"/>
        <v>-2.0644997796974783E-6</v>
      </c>
      <c r="AI88">
        <f t="shared" si="69"/>
        <v>-2.064595300564511E-6</v>
      </c>
      <c r="AJ88">
        <f t="shared" si="70"/>
        <v>-1.2595987599462802E-2</v>
      </c>
      <c r="AK88">
        <f t="shared" si="92"/>
        <v>-8.229378857932788E-3</v>
      </c>
      <c r="AL88">
        <f t="shared" si="71"/>
        <v>-2.0827431052696153E-2</v>
      </c>
      <c r="AN88">
        <f t="shared" si="72"/>
        <v>0</v>
      </c>
      <c r="AO88">
        <f t="shared" si="73"/>
        <v>0</v>
      </c>
      <c r="AP88">
        <f t="shared" si="74"/>
        <v>-6.2598846252185928E-15</v>
      </c>
      <c r="AQ88">
        <f t="shared" si="75"/>
        <v>-1.3529536352790404E-10</v>
      </c>
      <c r="AR88">
        <f t="shared" si="76"/>
        <v>-1.3530162341252924E-10</v>
      </c>
      <c r="AS88">
        <f t="shared" si="77"/>
        <v>-8.2546810516589786E-7</v>
      </c>
      <c r="AT88">
        <f t="shared" si="78"/>
        <v>-5.3930584790666142E-7</v>
      </c>
      <c r="AU88">
        <f t="shared" si="79"/>
        <v>-1.3649092546959718E-6</v>
      </c>
      <c r="AW88">
        <v>85</v>
      </c>
      <c r="AX88">
        <f>IF(Z88&gt;0, (R88*SUMPRODUCT(K88:$K$98, X88:$X$98)-K88*$AZ$3)/Z88, 0)</f>
        <v>-13736078143.779173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0.74076925400000004</v>
      </c>
      <c r="Q89" s="5">
        <f t="shared" si="91"/>
        <v>12.5</v>
      </c>
      <c r="R89">
        <f t="shared" si="62"/>
        <v>100000</v>
      </c>
      <c r="S89">
        <f t="shared" si="63"/>
        <v>-49208838385.963821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-0.10496656751386274</v>
      </c>
      <c r="AC89">
        <f t="shared" si="64"/>
        <v>-9.3720149682179246E-2</v>
      </c>
      <c r="AE89">
        <f t="shared" si="65"/>
        <v>0</v>
      </c>
      <c r="AF89">
        <f t="shared" si="66"/>
        <v>0</v>
      </c>
      <c r="AG89">
        <f t="shared" si="67"/>
        <v>-2.3806736949137094E-11</v>
      </c>
      <c r="AH89">
        <f t="shared" si="68"/>
        <v>-5.6607137130622008E-7</v>
      </c>
      <c r="AI89">
        <f t="shared" si="69"/>
        <v>-5.6609517804316919E-7</v>
      </c>
      <c r="AJ89">
        <f t="shared" si="70"/>
        <v>-1.1246417831683495E-2</v>
      </c>
      <c r="AK89">
        <f t="shared" si="92"/>
        <v>-7.3476597259703926E-3</v>
      </c>
      <c r="AL89">
        <f t="shared" si="71"/>
        <v>-1.8594643652831928E-2</v>
      </c>
      <c r="AN89">
        <f t="shared" si="72"/>
        <v>0</v>
      </c>
      <c r="AO89">
        <f t="shared" si="73"/>
        <v>0</v>
      </c>
      <c r="AP89">
        <f t="shared" si="74"/>
        <v>-1.3929961741224639E-15</v>
      </c>
      <c r="AQ89">
        <f t="shared" si="75"/>
        <v>-3.3122357599637477E-11</v>
      </c>
      <c r="AR89">
        <f t="shared" si="76"/>
        <v>-3.3123750595811595E-11</v>
      </c>
      <c r="AS89">
        <f t="shared" si="77"/>
        <v>-6.5805813898765352E-7</v>
      </c>
      <c r="AT89">
        <f t="shared" si="78"/>
        <v>-4.2993132191522197E-7</v>
      </c>
      <c r="AU89">
        <f t="shared" si="79"/>
        <v>-1.0880225846534713E-6</v>
      </c>
      <c r="AW89">
        <v>86</v>
      </c>
      <c r="AX89">
        <f>IF(Z89&gt;0, (R89*SUMPRODUCT(K89:$K$98, X89:$X$98)-K89*$AZ$3)/Z89, 0)</f>
        <v>-49208838385.963821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0.75888896100000003</v>
      </c>
      <c r="Q90" s="5">
        <f t="shared" si="91"/>
        <v>12.5</v>
      </c>
      <c r="R90">
        <f t="shared" si="62"/>
        <v>100000</v>
      </c>
      <c r="S90">
        <f t="shared" si="63"/>
        <v>-190109754383.48822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-9.3720149682179246E-2</v>
      </c>
      <c r="AC90">
        <f t="shared" si="64"/>
        <v>-8.3678705101927597E-2</v>
      </c>
      <c r="AE90">
        <f t="shared" si="65"/>
        <v>0</v>
      </c>
      <c r="AF90">
        <f t="shared" si="66"/>
        <v>0</v>
      </c>
      <c r="AG90">
        <f t="shared" si="67"/>
        <v>-5.5019997115147641E-12</v>
      </c>
      <c r="AH90">
        <f t="shared" si="68"/>
        <v>-1.4453335894504767E-7</v>
      </c>
      <c r="AI90">
        <f t="shared" si="69"/>
        <v>-1.4453886094475918E-7</v>
      </c>
      <c r="AJ90">
        <f t="shared" si="70"/>
        <v>-1.0041444580251649E-2</v>
      </c>
      <c r="AK90">
        <f t="shared" si="92"/>
        <v>-6.5604104777525476E-3</v>
      </c>
      <c r="AL90">
        <f t="shared" si="71"/>
        <v>-1.660199959686514E-2</v>
      </c>
      <c r="AN90">
        <f t="shared" si="72"/>
        <v>0</v>
      </c>
      <c r="AO90">
        <f t="shared" si="73"/>
        <v>0</v>
      </c>
      <c r="AP90">
        <f t="shared" si="74"/>
        <v>-2.8744356528970314E-16</v>
      </c>
      <c r="AQ90">
        <f t="shared" si="75"/>
        <v>-7.5509244232626546E-12</v>
      </c>
      <c r="AR90">
        <f t="shared" si="76"/>
        <v>-7.5512118668279434E-12</v>
      </c>
      <c r="AS90">
        <f t="shared" si="77"/>
        <v>-5.2459992405413193E-7</v>
      </c>
      <c r="AT90">
        <f t="shared" si="78"/>
        <v>-3.4273861802329121E-7</v>
      </c>
      <c r="AU90">
        <f t="shared" si="79"/>
        <v>-8.6734609328928987E-7</v>
      </c>
      <c r="AW90">
        <v>87</v>
      </c>
      <c r="AX90">
        <f>IF(Z90&gt;0, (R90*SUMPRODUCT(K90:$K$98, X90:$X$98)-K90*$AZ$3)/Z90, 0)</f>
        <v>-190109754383.48822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0.77688723800000004</v>
      </c>
      <c r="Q91" s="5">
        <f t="shared" si="91"/>
        <v>12.5</v>
      </c>
      <c r="R91">
        <f t="shared" si="62"/>
        <v>100000</v>
      </c>
      <c r="S91">
        <f t="shared" si="63"/>
        <v>-796483751371.73438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-8.3678705101927597E-2</v>
      </c>
      <c r="AC91">
        <f t="shared" si="64"/>
        <v>-7.4713129561823174E-2</v>
      </c>
      <c r="AE91">
        <f t="shared" si="65"/>
        <v>0</v>
      </c>
      <c r="AF91">
        <f t="shared" si="66"/>
        <v>0</v>
      </c>
      <c r="AG91">
        <f t="shared" si="67"/>
        <v>-1.1725463550441143E-12</v>
      </c>
      <c r="AH91">
        <f t="shared" si="68"/>
        <v>-3.4195466874844023E-8</v>
      </c>
      <c r="AI91">
        <f t="shared" si="69"/>
        <v>-3.4196639421199063E-8</v>
      </c>
      <c r="AJ91">
        <f t="shared" si="70"/>
        <v>-8.9655755401044229E-3</v>
      </c>
      <c r="AK91">
        <f t="shared" si="92"/>
        <v>-5.8575093571349322E-3</v>
      </c>
      <c r="AL91">
        <f t="shared" si="71"/>
        <v>-1.4823119093878775E-2</v>
      </c>
      <c r="AN91">
        <f t="shared" si="72"/>
        <v>0</v>
      </c>
      <c r="AO91">
        <f t="shared" si="73"/>
        <v>0</v>
      </c>
      <c r="AP91">
        <f t="shared" si="74"/>
        <v>-5.4694546533942818E-17</v>
      </c>
      <c r="AQ91">
        <f t="shared" si="75"/>
        <v>-1.5950802679913587E-12</v>
      </c>
      <c r="AR91">
        <f t="shared" si="76"/>
        <v>-1.5951349625378925E-12</v>
      </c>
      <c r="AS91">
        <f t="shared" si="77"/>
        <v>-4.1820784864694917E-7</v>
      </c>
      <c r="AT91">
        <f t="shared" si="78"/>
        <v>-2.7322912798169819E-7</v>
      </c>
      <c r="AU91">
        <f t="shared" si="79"/>
        <v>-6.9143857176360984E-7</v>
      </c>
      <c r="AW91">
        <v>88</v>
      </c>
      <c r="AX91">
        <f>IF(Z91&gt;0, (R91*SUMPRODUCT(K91:$K$98, X91:$X$98)-K91*$AZ$3)/Z91, 0)</f>
        <v>-796483751371.73438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0.79474162100000001</v>
      </c>
      <c r="Q92" s="5">
        <f t="shared" si="91"/>
        <v>12.5</v>
      </c>
      <c r="R92">
        <f t="shared" si="62"/>
        <v>100000</v>
      </c>
      <c r="S92">
        <f t="shared" si="63"/>
        <v>-3642077795783.9053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-7.4713129561823174E-2</v>
      </c>
      <c r="AC92">
        <f t="shared" si="64"/>
        <v>-6.6708151395868831E-2</v>
      </c>
      <c r="AE92">
        <f t="shared" si="65"/>
        <v>0</v>
      </c>
      <c r="AF92">
        <f t="shared" si="66"/>
        <v>0</v>
      </c>
      <c r="AG92">
        <f t="shared" si="67"/>
        <v>-2.2894950058827225E-13</v>
      </c>
      <c r="AH92">
        <f t="shared" si="68"/>
        <v>-7.454971127243207E-9</v>
      </c>
      <c r="AI92">
        <f t="shared" si="69"/>
        <v>-7.4552000767437961E-9</v>
      </c>
      <c r="AJ92">
        <f t="shared" si="70"/>
        <v>-8.0049781659543434E-3</v>
      </c>
      <c r="AK92">
        <f t="shared" si="92"/>
        <v>-5.229919069327623E-3</v>
      </c>
      <c r="AL92">
        <f t="shared" si="71"/>
        <v>-1.3234904690482044E-2</v>
      </c>
      <c r="AN92">
        <f t="shared" si="72"/>
        <v>0</v>
      </c>
      <c r="AO92">
        <f t="shared" si="73"/>
        <v>0</v>
      </c>
      <c r="AP92">
        <f t="shared" si="74"/>
        <v>-9.5353290146051265E-18</v>
      </c>
      <c r="AQ92">
        <f t="shared" si="75"/>
        <v>-3.1048594694461172E-13</v>
      </c>
      <c r="AR92">
        <f t="shared" si="76"/>
        <v>-3.1049548227362632E-13</v>
      </c>
      <c r="AS92">
        <f t="shared" si="77"/>
        <v>-3.333927366994874E-7</v>
      </c>
      <c r="AT92">
        <f t="shared" si="78"/>
        <v>-2.1781658801465334E-7</v>
      </c>
      <c r="AU92">
        <f t="shared" si="79"/>
        <v>-5.51209635209623E-7</v>
      </c>
      <c r="AW92">
        <v>89</v>
      </c>
      <c r="AX92">
        <f>IF(Z92&gt;0, (R92*SUMPRODUCT(K92:$K$98, X92:$X$98)-K92*$AZ$3)/Z92, 0)</f>
        <v>-3642077795783.9053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0.81243025300000005</v>
      </c>
      <c r="Q93" s="5">
        <f t="shared" si="91"/>
        <v>12.5</v>
      </c>
      <c r="R93">
        <f t="shared" si="62"/>
        <v>100000</v>
      </c>
      <c r="S93">
        <f t="shared" si="63"/>
        <v>-18313114873232.383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-6.6708151395868831E-2</v>
      </c>
      <c r="AC93">
        <f t="shared" si="64"/>
        <v>-5.956084946086735E-2</v>
      </c>
      <c r="AE93">
        <f t="shared" si="65"/>
        <v>0</v>
      </c>
      <c r="AF93">
        <f t="shared" si="66"/>
        <v>0</v>
      </c>
      <c r="AG93">
        <f t="shared" si="67"/>
        <v>-4.0654504895235825E-14</v>
      </c>
      <c r="AH93">
        <f t="shared" si="68"/>
        <v>-1.4880440054972293E-9</v>
      </c>
      <c r="AI93">
        <f t="shared" si="69"/>
        <v>-1.4880846600021246E-9</v>
      </c>
      <c r="AJ93">
        <f t="shared" si="70"/>
        <v>-7.1473019350014808E-3</v>
      </c>
      <c r="AK93">
        <f t="shared" si="92"/>
        <v>-4.6695705977108188E-3</v>
      </c>
      <c r="AL93">
        <f t="shared" si="71"/>
        <v>-1.1816874020796959E-2</v>
      </c>
      <c r="AN93">
        <f t="shared" si="72"/>
        <v>0</v>
      </c>
      <c r="AO93">
        <f t="shared" si="73"/>
        <v>0</v>
      </c>
      <c r="AP93">
        <f t="shared" si="74"/>
        <v>-1.5117731791832057E-18</v>
      </c>
      <c r="AQ93">
        <f t="shared" si="75"/>
        <v>-5.5334212598384881E-14</v>
      </c>
      <c r="AR93">
        <f t="shared" si="76"/>
        <v>-5.5335724371564064E-14</v>
      </c>
      <c r="AS93">
        <f t="shared" si="77"/>
        <v>-2.6577864855822368E-7</v>
      </c>
      <c r="AT93">
        <f t="shared" si="78"/>
        <v>-1.7364205039793678E-7</v>
      </c>
      <c r="AU93">
        <f t="shared" si="79"/>
        <v>-4.3942075429188484E-7</v>
      </c>
      <c r="AW93">
        <v>90</v>
      </c>
      <c r="AX93">
        <f>IF(Z93&gt;0, (R93*SUMPRODUCT(K93:$K$98, X93:$X$98)-K93*$AZ$3)/Z93, 0)</f>
        <v>-18313114873232.383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0.830029028</v>
      </c>
      <c r="Q94" s="5">
        <f t="shared" si="91"/>
        <v>12.5</v>
      </c>
      <c r="R94">
        <f t="shared" si="62"/>
        <v>100000</v>
      </c>
      <c r="S94">
        <f t="shared" si="63"/>
        <v>-102212265251121.66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-5.956084946086735E-2</v>
      </c>
      <c r="AC94">
        <f t="shared" si="64"/>
        <v>-5.3179329875822683E-2</v>
      </c>
      <c r="AE94">
        <f t="shared" si="65"/>
        <v>0</v>
      </c>
      <c r="AF94">
        <f t="shared" si="66"/>
        <v>0</v>
      </c>
      <c r="AG94">
        <f t="shared" si="67"/>
        <v>-6.5035406642696322E-15</v>
      </c>
      <c r="AH94">
        <f t="shared" si="68"/>
        <v>-2.6995535345611066E-10</v>
      </c>
      <c r="AI94">
        <f t="shared" si="69"/>
        <v>-2.6996185699677492E-10</v>
      </c>
      <c r="AJ94">
        <f t="shared" si="70"/>
        <v>-6.3815195850446677E-3</v>
      </c>
      <c r="AK94">
        <f t="shared" si="92"/>
        <v>-4.1692594622607148E-3</v>
      </c>
      <c r="AL94">
        <f t="shared" si="71"/>
        <v>-1.055077931726724E-2</v>
      </c>
      <c r="AN94">
        <f t="shared" si="72"/>
        <v>0</v>
      </c>
      <c r="AO94">
        <f t="shared" si="73"/>
        <v>0</v>
      </c>
      <c r="AP94">
        <f t="shared" si="74"/>
        <v>-2.1592841510488173E-19</v>
      </c>
      <c r="AQ94">
        <f t="shared" si="75"/>
        <v>-8.9629687319564705E-15</v>
      </c>
      <c r="AR94">
        <f t="shared" si="76"/>
        <v>-8.9631846603715754E-15</v>
      </c>
      <c r="AS94">
        <f t="shared" si="77"/>
        <v>-2.1187711142176827E-7</v>
      </c>
      <c r="AT94">
        <f t="shared" si="78"/>
        <v>-1.3842637946326884E-7</v>
      </c>
      <c r="AU94">
        <f t="shared" si="79"/>
        <v>-3.5030349984822175E-7</v>
      </c>
      <c r="AW94">
        <v>91</v>
      </c>
      <c r="AX94">
        <f>IF(Z94&gt;0, (R94*SUMPRODUCT(K94:$K$98, X94:$X$98)-K94*$AZ$3)/Z94, 0)</f>
        <v>-102212265251121.66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0.84762719500000006</v>
      </c>
      <c r="Q95" s="5">
        <f t="shared" si="91"/>
        <v>12.5</v>
      </c>
      <c r="R95">
        <f t="shared" si="62"/>
        <v>100000</v>
      </c>
      <c r="S95">
        <f t="shared" si="63"/>
        <v>-640999881382459.5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-5.3179329875822683E-2</v>
      </c>
      <c r="AC95">
        <f t="shared" si="64"/>
        <v>-4.7481544531992395E-2</v>
      </c>
      <c r="AE95">
        <f t="shared" si="65"/>
        <v>0</v>
      </c>
      <c r="AF95">
        <f t="shared" si="66"/>
        <v>0</v>
      </c>
      <c r="AG95">
        <f t="shared" si="67"/>
        <v>-9.259273268036304E-16</v>
      </c>
      <c r="AH95">
        <f t="shared" si="68"/>
        <v>-4.4100623446586443E-11</v>
      </c>
      <c r="AI95">
        <f t="shared" si="69"/>
        <v>-4.4101549373913248E-11</v>
      </c>
      <c r="AJ95">
        <f t="shared" si="70"/>
        <v>-5.6977853438302875E-3</v>
      </c>
      <c r="AK95">
        <f t="shared" si="92"/>
        <v>-3.7225530913075882E-3</v>
      </c>
      <c r="AL95">
        <f t="shared" si="71"/>
        <v>-9.4203384792394262E-3</v>
      </c>
      <c r="AN95">
        <f t="shared" si="72"/>
        <v>0</v>
      </c>
      <c r="AO95">
        <f t="shared" si="73"/>
        <v>0</v>
      </c>
      <c r="AP95">
        <f t="shared" si="74"/>
        <v>-2.7448512622934255E-20</v>
      </c>
      <c r="AQ95">
        <f t="shared" si="75"/>
        <v>-1.3073342629724751E-15</v>
      </c>
      <c r="AR95">
        <f t="shared" si="76"/>
        <v>-1.3073617114850982E-15</v>
      </c>
      <c r="AS95">
        <f t="shared" si="77"/>
        <v>-1.6890713601982683E-7</v>
      </c>
      <c r="AT95">
        <f t="shared" si="78"/>
        <v>-1.1035266219977238E-7</v>
      </c>
      <c r="AU95">
        <f t="shared" si="79"/>
        <v>-2.7925979952696094E-7</v>
      </c>
      <c r="AW95">
        <v>92</v>
      </c>
      <c r="AX95">
        <f>IF(Z95&gt;0, (R95*SUMPRODUCT(K95:$K$98, X95:$X$98)-K95*$AZ$3)/Z95, 0)</f>
        <v>-640999881382459.5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0.86522596900000004</v>
      </c>
      <c r="Q96" s="5">
        <f t="shared" si="91"/>
        <v>12.5</v>
      </c>
      <c r="R96">
        <f t="shared" si="62"/>
        <v>100000</v>
      </c>
      <c r="S96">
        <f t="shared" si="63"/>
        <v>-4586862491145501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-4.7481544531992395E-2</v>
      </c>
      <c r="AC96">
        <f t="shared" si="64"/>
        <v>-4.2394236189280052E-2</v>
      </c>
      <c r="AE96">
        <f t="shared" si="65"/>
        <v>0</v>
      </c>
      <c r="AF96">
        <f t="shared" si="66"/>
        <v>0</v>
      </c>
      <c r="AG96">
        <f t="shared" si="67"/>
        <v>-1.1553168497834322E-16</v>
      </c>
      <c r="AH96">
        <f t="shared" si="68"/>
        <v>-6.4090909484580067E-12</v>
      </c>
      <c r="AI96">
        <f t="shared" si="69"/>
        <v>-6.4092064801429853E-12</v>
      </c>
      <c r="AJ96">
        <f t="shared" si="70"/>
        <v>-5.0873083427123433E-3</v>
      </c>
      <c r="AK96">
        <f t="shared" si="92"/>
        <v>-3.323708117239468E-3</v>
      </c>
      <c r="AL96">
        <f t="shared" si="71"/>
        <v>-8.4110164663610178E-3</v>
      </c>
      <c r="AN96">
        <f t="shared" si="72"/>
        <v>0</v>
      </c>
      <c r="AO96">
        <f t="shared" si="73"/>
        <v>0</v>
      </c>
      <c r="AP96">
        <f t="shared" si="74"/>
        <v>-3.0579121115338278E-21</v>
      </c>
      <c r="AQ96">
        <f t="shared" si="75"/>
        <v>-1.6963689951276445E-16</v>
      </c>
      <c r="AR96">
        <f t="shared" si="76"/>
        <v>-1.6963995742487598E-16</v>
      </c>
      <c r="AS96">
        <f t="shared" si="77"/>
        <v>-1.3465173470986146E-7</v>
      </c>
      <c r="AT96">
        <f t="shared" si="78"/>
        <v>-8.7972466677129002E-8</v>
      </c>
      <c r="AU96">
        <f t="shared" si="79"/>
        <v>-2.2262420155663044E-7</v>
      </c>
      <c r="AW96">
        <v>93</v>
      </c>
      <c r="AX96">
        <f>IF(Z96&gt;0, (R96*SUMPRODUCT(K96:$K$98, X96:$X$98)-K96*$AZ$3)/Z96, 0)</f>
        <v>-4586862491145501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0.88282474399999999</v>
      </c>
      <c r="Q97" s="5">
        <f t="shared" si="91"/>
        <v>12.5</v>
      </c>
      <c r="R97">
        <f t="shared" si="62"/>
        <v>100000</v>
      </c>
      <c r="S97">
        <f t="shared" si="63"/>
        <v>-3.8212299101228992E+16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-4.2394236189280052E-2</v>
      </c>
      <c r="AC97">
        <f t="shared" si="64"/>
        <v>-3.785199659757163E-2</v>
      </c>
      <c r="AE97">
        <f t="shared" si="65"/>
        <v>0</v>
      </c>
      <c r="AF97">
        <f t="shared" si="66"/>
        <v>0</v>
      </c>
      <c r="AG97">
        <f t="shared" si="67"/>
        <v>-1.2382137913665284E-17</v>
      </c>
      <c r="AH97">
        <f t="shared" si="68"/>
        <v>-8.1595384171915595E-13</v>
      </c>
      <c r="AI97">
        <f t="shared" si="69"/>
        <v>-8.1596622385706959E-13</v>
      </c>
      <c r="AJ97">
        <f t="shared" si="70"/>
        <v>-4.5422395917084218E-3</v>
      </c>
      <c r="AK97">
        <f t="shared" si="92"/>
        <v>-2.9675965332496041E-3</v>
      </c>
      <c r="AL97">
        <f t="shared" si="71"/>
        <v>-7.5098361257739926E-3</v>
      </c>
      <c r="AN97">
        <f t="shared" si="72"/>
        <v>0</v>
      </c>
      <c r="AO97">
        <f t="shared" si="73"/>
        <v>0</v>
      </c>
      <c r="AP97">
        <f t="shared" si="74"/>
        <v>-2.9261831551708784E-22</v>
      </c>
      <c r="AQ97">
        <f t="shared" si="75"/>
        <v>-1.9282860550281075E-17</v>
      </c>
      <c r="AR97">
        <f t="shared" si="76"/>
        <v>-1.9283153168596594E-17</v>
      </c>
      <c r="AS97">
        <f t="shared" si="77"/>
        <v>-1.0734353851234877E-7</v>
      </c>
      <c r="AT97">
        <f t="shared" si="78"/>
        <v>-7.0131111828070262E-8</v>
      </c>
      <c r="AU97">
        <f t="shared" si="79"/>
        <v>-1.774746503597022E-7</v>
      </c>
      <c r="AW97">
        <v>94</v>
      </c>
      <c r="AX97">
        <f>IF(Z97&gt;0, (R97*SUMPRODUCT(K97:$K$98, X97:$X$98)-K97*$AZ$3)/Z97, 0)</f>
        <v>-3.8212299101228992E+16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100000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-3.785199659757163E-2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-9.9057103309322276E-14</v>
      </c>
      <c r="AI98">
        <f t="shared" si="69"/>
        <v>-9.9057103309322276E-14</v>
      </c>
      <c r="AJ98">
        <f t="shared" si="70"/>
        <v>-3.785199659757163E-2</v>
      </c>
      <c r="AK98">
        <f t="shared" si="92"/>
        <v>-2.6496397618300145E-3</v>
      </c>
      <c r="AL98">
        <f t="shared" si="71"/>
        <v>-4.0501636359500701E-2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-2.0901308251220559E-18</v>
      </c>
      <c r="AR98">
        <f t="shared" si="76"/>
        <v>-2.0901308251220559E-18</v>
      </c>
      <c r="AS98">
        <f t="shared" si="77"/>
        <v>-7.9868704250262552E-7</v>
      </c>
      <c r="AT98">
        <f t="shared" si="78"/>
        <v>-5.5908092975183794E-8</v>
      </c>
      <c r="AU98">
        <f t="shared" si="79"/>
        <v>-8.545951354798994E-7</v>
      </c>
      <c r="AW98">
        <v>95</v>
      </c>
    </row>
    <row r="100" spans="5:50" x14ac:dyDescent="0.25">
      <c r="AN100" s="6">
        <f t="shared" ref="AN100:AU100" si="93">SUM(AN3:AN98)</f>
        <v>3398.3608709143668</v>
      </c>
      <c r="AO100" s="6">
        <f t="shared" si="93"/>
        <v>-339.8360870914367</v>
      </c>
      <c r="AP100" s="6">
        <f t="shared" si="93"/>
        <v>-707.38880463985993</v>
      </c>
      <c r="AQ100" s="6">
        <f t="shared" si="93"/>
        <v>-1601.7064459909093</v>
      </c>
      <c r="AR100" s="6">
        <f t="shared" si="93"/>
        <v>749.42953319216076</v>
      </c>
      <c r="AS100" s="6">
        <f t="shared" si="93"/>
        <v>-312.86435587150589</v>
      </c>
      <c r="AT100" s="6">
        <f t="shared" si="93"/>
        <v>182.5042075917118</v>
      </c>
      <c r="AU100" s="6">
        <f t="shared" si="93"/>
        <v>619.06938491236758</v>
      </c>
    </row>
  </sheetData>
  <conditionalFormatting sqref="AN100:AU100">
    <cfRule type="cellIs" dxfId="19" priority="1" operator="lessThan">
      <formula>0</formula>
    </cfRule>
  </conditionalFormatting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303101-05B1-4052-8A5D-5FC750714BFC}">
  <sheetPr codeName="Sheet78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'S.35.04.B'!C3*(1+C12)</f>
        <v>6789.5260143937703</v>
      </c>
      <c r="K3">
        <v>1</v>
      </c>
      <c r="L3" s="2">
        <v>0</v>
      </c>
      <c r="O3">
        <f>$C$3</f>
        <v>6789.5260143937703</v>
      </c>
      <c r="P3">
        <f>O3*C5</f>
        <v>678.95260143937708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6789.5260143937703</v>
      </c>
      <c r="AF3">
        <f t="shared" ref="AF3:AF34" si="4">-$Z3*P3</f>
        <v>-678.95260143937708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5485.6164422543934</v>
      </c>
      <c r="AJ3">
        <f t="shared" ref="AJ3:AJ34" si="8">AB3-AC3</f>
        <v>0</v>
      </c>
      <c r="AL3">
        <f t="shared" ref="AL3:AL34" si="9">SUM(AI3:AK3)</f>
        <v>5485.6164422543934</v>
      </c>
      <c r="AN3">
        <f t="shared" ref="AN3:AN34" si="10">AE3*$K3</f>
        <v>6789.5260143937703</v>
      </c>
      <c r="AO3">
        <f t="shared" ref="AO3:AO34" si="11">AF3*$K3</f>
        <v>-678.95260143937708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5485.6164422543934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5485.6164422543934</v>
      </c>
      <c r="AW3">
        <v>0</v>
      </c>
      <c r="AX3">
        <f>IF(Z3&gt;0, (R3*SUMPRODUCT(K3:$K$98, X3:$X$98)-K3*$AZ$3)/Z3, 0)</f>
        <v>0</v>
      </c>
      <c r="AZ3">
        <f>C6*SUMPRODUCT(X4:X89, K4:K89)/1</f>
        <v>2937.4815028284102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100000</v>
      </c>
      <c r="S4">
        <f t="shared" si="1"/>
        <v>318.35567664364527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314.73016101732992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-138.82550000000001</v>
      </c>
      <c r="AI4">
        <f t="shared" si="7"/>
        <v>-138.82550000000001</v>
      </c>
      <c r="AJ4">
        <f t="shared" si="8"/>
        <v>-314.73016101732992</v>
      </c>
      <c r="AK4">
        <f>G4*SUM(AB4, AE4:AF4)</f>
        <v>0</v>
      </c>
      <c r="AL4">
        <f t="shared" si="9"/>
        <v>-453.55566101732995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-123.95133928571428</v>
      </c>
      <c r="AR4">
        <f t="shared" si="14"/>
        <v>-123.95133928571428</v>
      </c>
      <c r="AS4">
        <f t="shared" si="15"/>
        <v>-281.00907233690168</v>
      </c>
      <c r="AT4">
        <f t="shared" si="16"/>
        <v>0</v>
      </c>
      <c r="AU4">
        <f t="shared" si="17"/>
        <v>-404.96041162261599</v>
      </c>
      <c r="AW4">
        <v>1</v>
      </c>
      <c r="AX4">
        <f>IF(Z4&gt;0, (R4*SUMPRODUCT(K4:$K$98, X4:$X$98)-K4*$AZ$3)/Z4, 0)</f>
        <v>318.35567664364527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1.4257860000000001E-3</v>
      </c>
      <c r="Q5" s="5">
        <f t="shared" ref="Q5:Q36" si="29">$C$8</f>
        <v>12.5</v>
      </c>
      <c r="R5">
        <f t="shared" si="0"/>
        <v>100000</v>
      </c>
      <c r="S5">
        <f t="shared" si="1"/>
        <v>482.73829144908626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314.73016101732992</v>
      </c>
      <c r="AC5">
        <f t="shared" si="2"/>
        <v>471.78789406851638</v>
      </c>
      <c r="AE5">
        <f t="shared" si="3"/>
        <v>0</v>
      </c>
      <c r="AF5">
        <f t="shared" si="4"/>
        <v>0</v>
      </c>
      <c r="AG5">
        <f t="shared" si="5"/>
        <v>-12.216450984556793</v>
      </c>
      <c r="AH5">
        <f t="shared" si="6"/>
        <v>-140.95487854565701</v>
      </c>
      <c r="AI5">
        <f t="shared" si="7"/>
        <v>-153.1713295302138</v>
      </c>
      <c r="AJ5">
        <f t="shared" si="8"/>
        <v>-157.05773305118646</v>
      </c>
      <c r="AK5">
        <f>G5*SUM(AB5, AE5:AF5)</f>
        <v>22.031111271213096</v>
      </c>
      <c r="AL5">
        <f t="shared" si="9"/>
        <v>-288.19795131018719</v>
      </c>
      <c r="AN5">
        <f t="shared" si="10"/>
        <v>0</v>
      </c>
      <c r="AO5">
        <f t="shared" si="11"/>
        <v>0</v>
      </c>
      <c r="AP5">
        <f t="shared" si="12"/>
        <v>-9.7388799302908104</v>
      </c>
      <c r="AQ5">
        <f t="shared" si="13"/>
        <v>-112.36836618754543</v>
      </c>
      <c r="AR5">
        <f t="shared" si="14"/>
        <v>-122.10724611783624</v>
      </c>
      <c r="AS5">
        <f t="shared" si="15"/>
        <v>-125.20546321044837</v>
      </c>
      <c r="AT5">
        <f t="shared" si="16"/>
        <v>17.563067021056355</v>
      </c>
      <c r="AU5">
        <f t="shared" si="17"/>
        <v>-229.7496423072283</v>
      </c>
      <c r="AW5">
        <v>2</v>
      </c>
      <c r="AX5">
        <f>IF(Z5&gt;0, (R5*SUMPRODUCT(K5:$K$98, X5:$X$98)-K5*$AZ$3)/Z5, 0)</f>
        <v>482.73829144908626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1.477569E-3</v>
      </c>
      <c r="Q6" s="5">
        <f t="shared" si="29"/>
        <v>12.5</v>
      </c>
      <c r="R6">
        <f t="shared" si="0"/>
        <v>100000</v>
      </c>
      <c r="S6">
        <f t="shared" si="1"/>
        <v>631.73708900934685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471.78789406851638</v>
      </c>
      <c r="AC6">
        <f t="shared" si="2"/>
        <v>610.32048532463295</v>
      </c>
      <c r="AE6">
        <f t="shared" si="3"/>
        <v>0</v>
      </c>
      <c r="AF6">
        <f t="shared" si="4"/>
        <v>0</v>
      </c>
      <c r="AG6">
        <f t="shared" si="5"/>
        <v>-12.076235825446426</v>
      </c>
      <c r="AH6">
        <f t="shared" si="6"/>
        <v>-144.40519411840478</v>
      </c>
      <c r="AI6">
        <f t="shared" si="7"/>
        <v>-156.4814299438512</v>
      </c>
      <c r="AJ6">
        <f t="shared" si="8"/>
        <v>-138.53259125611658</v>
      </c>
      <c r="AK6">
        <f>G6*SUM(AB6, AE6:AF6)</f>
        <v>33.025152584796153</v>
      </c>
      <c r="AL6">
        <f t="shared" si="9"/>
        <v>-261.98886861517161</v>
      </c>
      <c r="AN6">
        <f t="shared" si="10"/>
        <v>0</v>
      </c>
      <c r="AO6">
        <f t="shared" si="11"/>
        <v>0</v>
      </c>
      <c r="AP6">
        <f t="shared" si="12"/>
        <v>-8.5956261284894495</v>
      </c>
      <c r="AQ6">
        <f t="shared" si="13"/>
        <v>-102.78476485514187</v>
      </c>
      <c r="AR6">
        <f t="shared" si="14"/>
        <v>-111.38039098363132</v>
      </c>
      <c r="AS6">
        <f t="shared" si="15"/>
        <v>-98.604762134512626</v>
      </c>
      <c r="AT6">
        <f t="shared" si="16"/>
        <v>23.506651290881916</v>
      </c>
      <c r="AU6">
        <f t="shared" si="17"/>
        <v>-186.47850182726202</v>
      </c>
      <c r="AW6">
        <v>3</v>
      </c>
      <c r="AX6">
        <f>IF(Z6&gt;0, (R6*SUMPRODUCT(K6:$K$98, X6:$X$98)-K6*$AZ$3)/Z6, 0)</f>
        <v>631.73708900934685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1.5369540000000001E-3</v>
      </c>
      <c r="Q7" s="5">
        <f t="shared" si="29"/>
        <v>12.5</v>
      </c>
      <c r="R7">
        <f t="shared" si="0"/>
        <v>100000</v>
      </c>
      <c r="S7">
        <f t="shared" si="1"/>
        <v>766.0632629366587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610.32048532463295</v>
      </c>
      <c r="AC7">
        <f t="shared" si="2"/>
        <v>731.55443247276025</v>
      </c>
      <c r="AE7">
        <f t="shared" si="3"/>
        <v>0</v>
      </c>
      <c r="AF7">
        <f t="shared" si="4"/>
        <v>0</v>
      </c>
      <c r="AG7">
        <f t="shared" si="5"/>
        <v>-11.936912848235098</v>
      </c>
      <c r="AH7">
        <f t="shared" si="6"/>
        <v>-148.4849516549055</v>
      </c>
      <c r="AI7">
        <f t="shared" si="7"/>
        <v>-160.4218645031406</v>
      </c>
      <c r="AJ7">
        <f t="shared" si="8"/>
        <v>-121.2339471481273</v>
      </c>
      <c r="AK7">
        <f>G7*SUM(AB7, AE7:AF7)</f>
        <v>42.722433972724311</v>
      </c>
      <c r="AL7">
        <f t="shared" si="9"/>
        <v>-238.93337767854356</v>
      </c>
      <c r="AN7">
        <f t="shared" si="10"/>
        <v>0</v>
      </c>
      <c r="AO7">
        <f t="shared" si="11"/>
        <v>0</v>
      </c>
      <c r="AP7">
        <f t="shared" si="12"/>
        <v>-7.5861239153963096</v>
      </c>
      <c r="AQ7">
        <f t="shared" si="13"/>
        <v>-94.3648711477598</v>
      </c>
      <c r="AR7">
        <f t="shared" si="14"/>
        <v>-101.95099506315611</v>
      </c>
      <c r="AS7">
        <f t="shared" si="15"/>
        <v>-77.046365129010724</v>
      </c>
      <c r="AT7">
        <f t="shared" si="16"/>
        <v>27.150879143123031</v>
      </c>
      <c r="AU7">
        <f t="shared" si="17"/>
        <v>-151.8464810490438</v>
      </c>
      <c r="AW7">
        <v>4</v>
      </c>
      <c r="AX7">
        <f>IF(Z7&gt;0, (R7*SUMPRODUCT(K7:$K$98, X7:$X$98)-K7*$AZ$3)/Z7, 0)</f>
        <v>766.0632629366587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1.5977630000000001E-3</v>
      </c>
      <c r="Q8" s="5">
        <f t="shared" si="29"/>
        <v>12.5</v>
      </c>
      <c r="R8">
        <f t="shared" si="0"/>
        <v>100000</v>
      </c>
      <c r="S8">
        <f t="shared" si="1"/>
        <v>886.98595222500023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731.55443247276025</v>
      </c>
      <c r="AC8">
        <f t="shared" si="2"/>
        <v>837.20626847077688</v>
      </c>
      <c r="AE8">
        <f t="shared" si="3"/>
        <v>0</v>
      </c>
      <c r="AF8">
        <f t="shared" si="4"/>
        <v>0</v>
      </c>
      <c r="AG8">
        <f t="shared" si="5"/>
        <v>-11.798471362069613</v>
      </c>
      <c r="AH8">
        <f t="shared" si="6"/>
        <v>-152.57886146507724</v>
      </c>
      <c r="AI8">
        <f t="shared" si="7"/>
        <v>-164.37733282714686</v>
      </c>
      <c r="AJ8">
        <f t="shared" si="8"/>
        <v>-105.65183599801662</v>
      </c>
      <c r="AK8">
        <f t="shared" ref="AK8:AK39" si="30">G8*SUM(AB8:AB8, AE8:AF8)</f>
        <v>51.208810273093221</v>
      </c>
      <c r="AL8">
        <f t="shared" si="9"/>
        <v>-218.82035855207027</v>
      </c>
      <c r="AN8">
        <f t="shared" si="10"/>
        <v>0</v>
      </c>
      <c r="AO8">
        <f t="shared" si="11"/>
        <v>0</v>
      </c>
      <c r="AP8">
        <f t="shared" si="12"/>
        <v>-6.6947695072651001</v>
      </c>
      <c r="AQ8">
        <f t="shared" si="13"/>
        <v>-86.577343610252527</v>
      </c>
      <c r="AR8">
        <f t="shared" si="14"/>
        <v>-93.272113117517634</v>
      </c>
      <c r="AS8">
        <f t="shared" si="15"/>
        <v>-59.949689101251693</v>
      </c>
      <c r="AT8">
        <f t="shared" si="16"/>
        <v>29.057254198351593</v>
      </c>
      <c r="AU8">
        <f t="shared" si="17"/>
        <v>-124.16454802041774</v>
      </c>
      <c r="AW8">
        <v>5</v>
      </c>
      <c r="AX8">
        <f>IF(Z8&gt;0, (R8*SUMPRODUCT(K8:$K$98, X8:$X$98)-K8*$AZ$3)/Z8, 0)</f>
        <v>886.98595222500023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1.661898E-3</v>
      </c>
      <c r="Q9" s="5">
        <f t="shared" si="29"/>
        <v>12.5</v>
      </c>
      <c r="R9">
        <f t="shared" si="0"/>
        <v>100000</v>
      </c>
      <c r="S9">
        <f t="shared" si="1"/>
        <v>996.08194959210857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837.20626847077688</v>
      </c>
      <c r="AC9">
        <f t="shared" si="2"/>
        <v>929.21527052639613</v>
      </c>
      <c r="AE9">
        <f t="shared" si="3"/>
        <v>0</v>
      </c>
      <c r="AF9">
        <f t="shared" si="4"/>
        <v>0</v>
      </c>
      <c r="AG9">
        <f t="shared" si="5"/>
        <v>-11.660878792489235</v>
      </c>
      <c r="AH9">
        <f t="shared" si="6"/>
        <v>-156.86284767744613</v>
      </c>
      <c r="AI9">
        <f t="shared" si="7"/>
        <v>-168.52372646993535</v>
      </c>
      <c r="AJ9">
        <f t="shared" si="8"/>
        <v>-92.009002055619248</v>
      </c>
      <c r="AK9">
        <f t="shared" si="30"/>
        <v>58.60443879295439</v>
      </c>
      <c r="AL9">
        <f t="shared" si="9"/>
        <v>-201.92828973260021</v>
      </c>
      <c r="AN9">
        <f t="shared" si="10"/>
        <v>0</v>
      </c>
      <c r="AO9">
        <f t="shared" si="11"/>
        <v>0</v>
      </c>
      <c r="AP9">
        <f t="shared" si="12"/>
        <v>-5.9077640965516638</v>
      </c>
      <c r="AQ9">
        <f t="shared" si="13"/>
        <v>-79.471600389891819</v>
      </c>
      <c r="AR9">
        <f t="shared" si="14"/>
        <v>-85.379364486443478</v>
      </c>
      <c r="AS9">
        <f t="shared" si="15"/>
        <v>-46.614623869844792</v>
      </c>
      <c r="AT9">
        <f t="shared" si="16"/>
        <v>29.690832531642155</v>
      </c>
      <c r="AU9">
        <f t="shared" si="17"/>
        <v>-102.30315582464611</v>
      </c>
      <c r="AW9">
        <v>6</v>
      </c>
      <c r="AX9">
        <f>IF(Z9&gt;0, (R9*SUMPRODUCT(K9:$K$98, X9:$X$98)-K9*$AZ$3)/Z9, 0)</f>
        <v>996.08194959210857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1.7364850000000001E-3</v>
      </c>
      <c r="Q10" s="5">
        <f t="shared" si="29"/>
        <v>12.5</v>
      </c>
      <c r="R10">
        <f t="shared" si="0"/>
        <v>100000</v>
      </c>
      <c r="S10">
        <f t="shared" si="1"/>
        <v>1094.6653938370653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929.21527052639613</v>
      </c>
      <c r="AC10">
        <f t="shared" si="2"/>
        <v>1009.1957644810331</v>
      </c>
      <c r="AE10">
        <f t="shared" si="3"/>
        <v>0</v>
      </c>
      <c r="AF10">
        <f t="shared" si="4"/>
        <v>0</v>
      </c>
      <c r="AG10">
        <f t="shared" si="5"/>
        <v>-11.524021063454368</v>
      </c>
      <c r="AH10">
        <f t="shared" si="6"/>
        <v>-161.99152887980537</v>
      </c>
      <c r="AI10">
        <f t="shared" si="7"/>
        <v>-173.51554994325974</v>
      </c>
      <c r="AJ10">
        <f t="shared" si="8"/>
        <v>-79.980493954636927</v>
      </c>
      <c r="AK10">
        <f t="shared" si="30"/>
        <v>65.045068936847741</v>
      </c>
      <c r="AL10">
        <f t="shared" si="9"/>
        <v>-188.45097496104893</v>
      </c>
      <c r="AN10">
        <f t="shared" si="10"/>
        <v>0</v>
      </c>
      <c r="AO10">
        <f t="shared" si="11"/>
        <v>0</v>
      </c>
      <c r="AP10">
        <f t="shared" si="12"/>
        <v>-5.2128818855794172</v>
      </c>
      <c r="AQ10">
        <f t="shared" si="13"/>
        <v>-73.276740980003694</v>
      </c>
      <c r="AR10">
        <f t="shared" si="14"/>
        <v>-78.489622865583101</v>
      </c>
      <c r="AS10">
        <f t="shared" si="15"/>
        <v>-36.179113682637173</v>
      </c>
      <c r="AT10">
        <f t="shared" si="16"/>
        <v>29.423085895117225</v>
      </c>
      <c r="AU10">
        <f t="shared" si="17"/>
        <v>-85.245650653103056</v>
      </c>
      <c r="AW10">
        <v>7</v>
      </c>
      <c r="AX10">
        <f>IF(Z10&gt;0, (R10*SUMPRODUCT(K10:$K$98, X10:$X$98)-K10*$AZ$3)/Z10, 0)</f>
        <v>1094.6653938370653</v>
      </c>
    </row>
    <row r="11" spans="1:52" x14ac:dyDescent="0.25">
      <c r="A11" t="s">
        <v>33</v>
      </c>
      <c r="C11" s="25">
        <f>AU91</f>
        <v>2149.9159502230941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1.8096469999999999E-3</v>
      </c>
      <c r="Q11" s="5">
        <f t="shared" si="29"/>
        <v>12.5</v>
      </c>
      <c r="R11">
        <f t="shared" si="0"/>
        <v>100000</v>
      </c>
      <c r="S11">
        <f t="shared" si="1"/>
        <v>1183.5857149983065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1009.1957644810331</v>
      </c>
      <c r="AC11">
        <f t="shared" si="2"/>
        <v>1078.2869648800727</v>
      </c>
      <c r="AE11">
        <f t="shared" si="3"/>
        <v>0</v>
      </c>
      <c r="AF11">
        <f t="shared" si="4"/>
        <v>0</v>
      </c>
      <c r="AG11">
        <f t="shared" si="5"/>
        <v>-11.387926442674408</v>
      </c>
      <c r="AH11">
        <f t="shared" si="6"/>
        <v>-166.83528116333608</v>
      </c>
      <c r="AI11">
        <f t="shared" si="7"/>
        <v>-178.22320760601048</v>
      </c>
      <c r="AJ11">
        <f t="shared" si="8"/>
        <v>-69.091200399039622</v>
      </c>
      <c r="AK11">
        <f t="shared" si="30"/>
        <v>70.643703513672321</v>
      </c>
      <c r="AL11">
        <f t="shared" si="9"/>
        <v>-176.67070449137776</v>
      </c>
      <c r="AN11">
        <f t="shared" si="10"/>
        <v>0</v>
      </c>
      <c r="AO11">
        <f t="shared" si="11"/>
        <v>0</v>
      </c>
      <c r="AP11">
        <f t="shared" si="12"/>
        <v>-4.5993924916589544</v>
      </c>
      <c r="AQ11">
        <f t="shared" si="13"/>
        <v>-67.38197189709382</v>
      </c>
      <c r="AR11">
        <f t="shared" si="14"/>
        <v>-71.98136438875278</v>
      </c>
      <c r="AS11">
        <f t="shared" si="15"/>
        <v>-27.904777042133603</v>
      </c>
      <c r="AT11">
        <f t="shared" si="16"/>
        <v>28.531807011519483</v>
      </c>
      <c r="AU11">
        <f t="shared" si="17"/>
        <v>-71.354334419366893</v>
      </c>
      <c r="AW11">
        <v>8</v>
      </c>
      <c r="AX11">
        <f>IF(Z11&gt;0, (R11*SUMPRODUCT(K11:$K$98, X11:$X$98)-K11*$AZ$3)/Z11, 0)</f>
        <v>1183.5857149983065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1.8942099999999999E-3</v>
      </c>
      <c r="Q12" s="5">
        <f t="shared" si="29"/>
        <v>12.5</v>
      </c>
      <c r="R12">
        <f t="shared" si="0"/>
        <v>100000</v>
      </c>
      <c r="S12">
        <f t="shared" si="1"/>
        <v>1264.1875673470126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1078.2869648800727</v>
      </c>
      <c r="AC12">
        <f t="shared" si="2"/>
        <v>1138.0192263571246</v>
      </c>
      <c r="AE12">
        <f t="shared" si="3"/>
        <v>0</v>
      </c>
      <c r="AF12">
        <f t="shared" si="4"/>
        <v>0</v>
      </c>
      <c r="AG12">
        <f t="shared" si="5"/>
        <v>-11.252476054100685</v>
      </c>
      <c r="AH12">
        <f t="shared" si="6"/>
        <v>-172.56899317582631</v>
      </c>
      <c r="AI12">
        <f t="shared" si="7"/>
        <v>-183.821469229927</v>
      </c>
      <c r="AJ12">
        <f t="shared" si="8"/>
        <v>-59.732261477051907</v>
      </c>
      <c r="AK12">
        <f t="shared" si="30"/>
        <v>75.480087541605101</v>
      </c>
      <c r="AL12">
        <f t="shared" si="9"/>
        <v>-168.07364316537382</v>
      </c>
      <c r="AN12">
        <f t="shared" si="10"/>
        <v>0</v>
      </c>
      <c r="AO12">
        <f t="shared" si="11"/>
        <v>0</v>
      </c>
      <c r="AP12">
        <f t="shared" si="12"/>
        <v>-4.057755670973874</v>
      </c>
      <c r="AQ12">
        <f t="shared" si="13"/>
        <v>-62.23010894018077</v>
      </c>
      <c r="AR12">
        <f t="shared" si="14"/>
        <v>-66.287864611154646</v>
      </c>
      <c r="AS12">
        <f t="shared" si="15"/>
        <v>-21.540052303445933</v>
      </c>
      <c r="AT12">
        <f t="shared" si="16"/>
        <v>27.218876253990032</v>
      </c>
      <c r="AU12">
        <f t="shared" si="17"/>
        <v>-60.609040660610553</v>
      </c>
      <c r="AW12">
        <v>9</v>
      </c>
      <c r="AX12">
        <f>IF(Z12&gt;0, (R12*SUMPRODUCT(K12:$K$98, X12:$X$98)-K12*$AZ$3)/Z12, 0)</f>
        <v>1264.1875673470126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1.9849490000000002E-3</v>
      </c>
      <c r="Q13" s="5">
        <f t="shared" si="29"/>
        <v>12.5</v>
      </c>
      <c r="R13">
        <f t="shared" si="0"/>
        <v>100000</v>
      </c>
      <c r="S13">
        <f t="shared" si="1"/>
        <v>1337.1616726010211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1138.0192263571246</v>
      </c>
      <c r="AC13">
        <f t="shared" si="2"/>
        <v>1189.2839686438597</v>
      </c>
      <c r="AE13">
        <f t="shared" si="3"/>
        <v>0</v>
      </c>
      <c r="AF13">
        <f t="shared" si="4"/>
        <v>0</v>
      </c>
      <c r="AG13">
        <f t="shared" si="5"/>
        <v>-11.117615702468568</v>
      </c>
      <c r="AH13">
        <f t="shared" si="6"/>
        <v>-178.68472872888881</v>
      </c>
      <c r="AI13">
        <f t="shared" si="7"/>
        <v>-189.80234443135737</v>
      </c>
      <c r="AJ13">
        <f t="shared" si="8"/>
        <v>-51.2647422867351</v>
      </c>
      <c r="AK13">
        <f t="shared" si="30"/>
        <v>79.661345844998735</v>
      </c>
      <c r="AL13">
        <f t="shared" si="9"/>
        <v>-161.40574087309375</v>
      </c>
      <c r="AN13">
        <f t="shared" si="10"/>
        <v>0</v>
      </c>
      <c r="AO13">
        <f t="shared" si="11"/>
        <v>0</v>
      </c>
      <c r="AP13">
        <f t="shared" si="12"/>
        <v>-3.5795747108953493</v>
      </c>
      <c r="AQ13">
        <f t="shared" si="13"/>
        <v>-57.531700438170859</v>
      </c>
      <c r="AR13">
        <f t="shared" si="14"/>
        <v>-61.111275149066209</v>
      </c>
      <c r="AS13">
        <f t="shared" si="15"/>
        <v>-16.505874997048021</v>
      </c>
      <c r="AT13">
        <f t="shared" si="16"/>
        <v>25.64882135288504</v>
      </c>
      <c r="AU13">
        <f t="shared" si="17"/>
        <v>-51.96832879322919</v>
      </c>
      <c r="AW13">
        <v>10</v>
      </c>
      <c r="AX13">
        <f>IF(Z13&gt;0, (R13*SUMPRODUCT(K13:$K$98, X13:$X$98)-K13*$AZ$3)/Z13, 0)</f>
        <v>1337.1616726010211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2.0842399999999998E-3</v>
      </c>
      <c r="Q14" s="5">
        <f t="shared" si="29"/>
        <v>12.5</v>
      </c>
      <c r="R14">
        <f t="shared" si="0"/>
        <v>100000</v>
      </c>
      <c r="S14">
        <f t="shared" si="1"/>
        <v>1403.3698611627767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1189.2839686438597</v>
      </c>
      <c r="AC14">
        <f t="shared" si="2"/>
        <v>1233.0869568011494</v>
      </c>
      <c r="AE14">
        <f t="shared" si="3"/>
        <v>0</v>
      </c>
      <c r="AF14">
        <f t="shared" si="4"/>
        <v>0</v>
      </c>
      <c r="AG14">
        <f t="shared" si="5"/>
        <v>-10.983267766092169</v>
      </c>
      <c r="AH14">
        <f t="shared" si="6"/>
        <v>-185.3742348137047</v>
      </c>
      <c r="AI14">
        <f t="shared" si="7"/>
        <v>-196.35750257979686</v>
      </c>
      <c r="AJ14">
        <f t="shared" si="8"/>
        <v>-43.802988157289747</v>
      </c>
      <c r="AK14">
        <f t="shared" si="30"/>
        <v>83.249877805070184</v>
      </c>
      <c r="AL14">
        <f t="shared" si="9"/>
        <v>-156.91061293201642</v>
      </c>
      <c r="AN14">
        <f t="shared" si="10"/>
        <v>0</v>
      </c>
      <c r="AO14">
        <f t="shared" si="11"/>
        <v>0</v>
      </c>
      <c r="AP14">
        <f t="shared" si="12"/>
        <v>-3.1574270276704994</v>
      </c>
      <c r="AQ14">
        <f t="shared" si="13"/>
        <v>-53.290662824546594</v>
      </c>
      <c r="AR14">
        <f t="shared" si="14"/>
        <v>-56.448089852217088</v>
      </c>
      <c r="AS14">
        <f t="shared" si="15"/>
        <v>-12.592312383345096</v>
      </c>
      <c r="AT14">
        <f t="shared" si="16"/>
        <v>23.932350538105709</v>
      </c>
      <c r="AU14">
        <f t="shared" si="17"/>
        <v>-45.108051697456474</v>
      </c>
      <c r="AW14">
        <v>11</v>
      </c>
      <c r="AX14">
        <f>IF(Z14&gt;0, (R14*SUMPRODUCT(K14:$K$98, X14:$X$98)-K14*$AZ$3)/Z14, 0)</f>
        <v>1403.3698611627767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2.1892320000000002E-3</v>
      </c>
      <c r="Q15" s="5">
        <f t="shared" si="29"/>
        <v>12.5</v>
      </c>
      <c r="R15">
        <f t="shared" si="0"/>
        <v>100000</v>
      </c>
      <c r="S15">
        <f t="shared" si="1"/>
        <v>1463.5312157356482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1233.0869568011494</v>
      </c>
      <c r="AC15">
        <f t="shared" si="2"/>
        <v>1270.2736945082647</v>
      </c>
      <c r="AE15">
        <f t="shared" si="3"/>
        <v>0</v>
      </c>
      <c r="AF15">
        <f t="shared" si="4"/>
        <v>0</v>
      </c>
      <c r="AG15">
        <f t="shared" si="5"/>
        <v>-10.849390167173151</v>
      </c>
      <c r="AH15">
        <f t="shared" si="6"/>
        <v>-192.35937006477994</v>
      </c>
      <c r="AI15">
        <f t="shared" si="7"/>
        <v>-203.20876023195308</v>
      </c>
      <c r="AJ15">
        <f t="shared" si="8"/>
        <v>-37.186737707115299</v>
      </c>
      <c r="AK15">
        <f t="shared" si="30"/>
        <v>86.31608697608047</v>
      </c>
      <c r="AL15">
        <f t="shared" si="9"/>
        <v>-154.07941096298791</v>
      </c>
      <c r="AN15">
        <f t="shared" si="10"/>
        <v>0</v>
      </c>
      <c r="AO15">
        <f t="shared" si="11"/>
        <v>0</v>
      </c>
      <c r="AP15">
        <f t="shared" si="12"/>
        <v>-2.7847682295599587</v>
      </c>
      <c r="AQ15">
        <f t="shared" si="13"/>
        <v>-49.373859190293878</v>
      </c>
      <c r="AR15">
        <f t="shared" si="14"/>
        <v>-52.158627419853829</v>
      </c>
      <c r="AS15">
        <f t="shared" si="15"/>
        <v>-9.5449093573096224</v>
      </c>
      <c r="AT15">
        <f t="shared" si="16"/>
        <v>22.15518964726774</v>
      </c>
      <c r="AU15">
        <f t="shared" si="17"/>
        <v>-39.548347129895717</v>
      </c>
      <c r="AW15">
        <v>12</v>
      </c>
      <c r="AX15">
        <f>IF(Z15&gt;0, (R15*SUMPRODUCT(K15:$K$98, X15:$X$98)-K15*$AZ$3)/Z15, 0)</f>
        <v>1463.5312157356482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2.8741389999999999E-3</v>
      </c>
      <c r="Q16" s="5">
        <f t="shared" si="29"/>
        <v>12.5</v>
      </c>
      <c r="R16">
        <f t="shared" si="0"/>
        <v>100000</v>
      </c>
      <c r="S16">
        <f t="shared" si="1"/>
        <v>1519.2787548291124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1270.2736945082647</v>
      </c>
      <c r="AC16">
        <f t="shared" si="2"/>
        <v>1301.6832286498111</v>
      </c>
      <c r="AE16">
        <f t="shared" si="3"/>
        <v>0</v>
      </c>
      <c r="AF16">
        <f t="shared" si="4"/>
        <v>0</v>
      </c>
      <c r="AG16">
        <f t="shared" si="5"/>
        <v>-10.709713610095731</v>
      </c>
      <c r="AH16">
        <f t="shared" si="6"/>
        <v>-249.46124324551096</v>
      </c>
      <c r="AI16">
        <f t="shared" si="7"/>
        <v>-260.17095685560668</v>
      </c>
      <c r="AJ16">
        <f t="shared" si="8"/>
        <v>-31.409534141546374</v>
      </c>
      <c r="AK16">
        <f t="shared" si="30"/>
        <v>88.919158615578539</v>
      </c>
      <c r="AL16">
        <f t="shared" si="9"/>
        <v>-202.66133238157451</v>
      </c>
      <c r="AN16">
        <f t="shared" si="10"/>
        <v>0</v>
      </c>
      <c r="AO16">
        <f t="shared" si="11"/>
        <v>0</v>
      </c>
      <c r="AP16">
        <f t="shared" si="12"/>
        <v>-2.4543899431159106</v>
      </c>
      <c r="AQ16">
        <f t="shared" si="13"/>
        <v>-57.170078389565916</v>
      </c>
      <c r="AR16">
        <f t="shared" si="14"/>
        <v>-59.624468332681822</v>
      </c>
      <c r="AS16">
        <f t="shared" si="15"/>
        <v>-7.1982545492435586</v>
      </c>
      <c r="AT16">
        <f t="shared" si="16"/>
        <v>20.377976162749473</v>
      </c>
      <c r="AU16">
        <f t="shared" si="17"/>
        <v>-46.44474671917591</v>
      </c>
      <c r="AW16">
        <v>13</v>
      </c>
      <c r="AX16">
        <f>IF(Z16&gt;0, (R16*SUMPRODUCT(K16:$K$98, X16:$X$98)-K16*$AZ$3)/Z16, 0)</f>
        <v>1519.2787548291124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3.657909E-3</v>
      </c>
      <c r="Q17" s="5">
        <f t="shared" si="29"/>
        <v>12.5</v>
      </c>
      <c r="R17">
        <f t="shared" si="0"/>
        <v>100000</v>
      </c>
      <c r="S17">
        <f t="shared" si="1"/>
        <v>1558.0163942437284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1301.6832286498111</v>
      </c>
      <c r="AC17">
        <f t="shared" si="2"/>
        <v>1316.641180020817</v>
      </c>
      <c r="AE17">
        <f t="shared" si="3"/>
        <v>0</v>
      </c>
      <c r="AF17">
        <f t="shared" si="4"/>
        <v>0</v>
      </c>
      <c r="AG17">
        <f t="shared" si="5"/>
        <v>-10.563441316192982</v>
      </c>
      <c r="AH17">
        <f t="shared" si="6"/>
        <v>-313.4012624143333</v>
      </c>
      <c r="AI17">
        <f t="shared" si="7"/>
        <v>-323.96470373052631</v>
      </c>
      <c r="AJ17">
        <f t="shared" si="8"/>
        <v>-14.957951371005947</v>
      </c>
      <c r="AK17">
        <f t="shared" si="30"/>
        <v>91.117826005486791</v>
      </c>
      <c r="AL17">
        <f t="shared" si="9"/>
        <v>-247.80482909604547</v>
      </c>
      <c r="AN17">
        <f t="shared" si="10"/>
        <v>0</v>
      </c>
      <c r="AO17">
        <f t="shared" si="11"/>
        <v>0</v>
      </c>
      <c r="AP17">
        <f t="shared" si="12"/>
        <v>-2.1614893826984982</v>
      </c>
      <c r="AQ17">
        <f t="shared" si="13"/>
        <v>-64.12810758880839</v>
      </c>
      <c r="AR17">
        <f t="shared" si="14"/>
        <v>-66.289596971506896</v>
      </c>
      <c r="AS17">
        <f t="shared" si="15"/>
        <v>-3.0606932066530299</v>
      </c>
      <c r="AT17">
        <f t="shared" si="16"/>
        <v>18.64451248321118</v>
      </c>
      <c r="AU17">
        <f t="shared" si="17"/>
        <v>-50.70577769494875</v>
      </c>
      <c r="AW17">
        <v>14</v>
      </c>
      <c r="AX17">
        <f>IF(Z17&gt;0, (R17*SUMPRODUCT(K17:$K$98, X17:$X$98)-K17*$AZ$3)/Z17, 0)</f>
        <v>1558.0163942437284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4.4868319999999996E-3</v>
      </c>
      <c r="Q18" s="5">
        <f t="shared" si="29"/>
        <v>12.5</v>
      </c>
      <c r="R18">
        <f t="shared" si="0"/>
        <v>100000</v>
      </c>
      <c r="S18">
        <f t="shared" si="1"/>
        <v>1581.2453996365814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1316.641180020817</v>
      </c>
      <c r="AC18">
        <f t="shared" si="2"/>
        <v>1316.9130990039475</v>
      </c>
      <c r="AE18">
        <f t="shared" si="3"/>
        <v>0</v>
      </c>
      <c r="AF18">
        <f t="shared" si="4"/>
        <v>0</v>
      </c>
      <c r="AG18">
        <f t="shared" si="5"/>
        <v>-10.410410516503434</v>
      </c>
      <c r="AH18">
        <f t="shared" si="6"/>
        <v>-379.17109222093427</v>
      </c>
      <c r="AI18">
        <f t="shared" si="7"/>
        <v>-389.58150273743769</v>
      </c>
      <c r="AJ18">
        <f t="shared" si="8"/>
        <v>-0.27191898313049023</v>
      </c>
      <c r="AK18">
        <f t="shared" si="30"/>
        <v>92.164882601457208</v>
      </c>
      <c r="AL18">
        <f t="shared" si="9"/>
        <v>-297.68853911911094</v>
      </c>
      <c r="AN18">
        <f t="shared" si="10"/>
        <v>0</v>
      </c>
      <c r="AO18">
        <f t="shared" si="11"/>
        <v>0</v>
      </c>
      <c r="AP18">
        <f t="shared" si="12"/>
        <v>-1.9019430795906795</v>
      </c>
      <c r="AQ18">
        <f t="shared" si="13"/>
        <v>-69.273140928227619</v>
      </c>
      <c r="AR18">
        <f t="shared" si="14"/>
        <v>-71.175084007818285</v>
      </c>
      <c r="AS18">
        <f t="shared" si="15"/>
        <v>-4.9678581584703445E-2</v>
      </c>
      <c r="AT18">
        <f t="shared" si="16"/>
        <v>16.838179471140084</v>
      </c>
      <c r="AU18">
        <f t="shared" si="17"/>
        <v>-54.386583118262905</v>
      </c>
      <c r="AW18">
        <v>15</v>
      </c>
      <c r="AX18">
        <f>IF(Z18&gt;0, (R18*SUMPRODUCT(K18:$K$98, X18:$X$98)-K18*$AZ$3)/Z18, 0)</f>
        <v>1581.2453996365814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5.3970320000000004E-3</v>
      </c>
      <c r="Q19" s="5">
        <f t="shared" si="29"/>
        <v>12.5</v>
      </c>
      <c r="R19">
        <f t="shared" si="0"/>
        <v>100000</v>
      </c>
      <c r="S19">
        <f t="shared" si="1"/>
        <v>1591.6153209360969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1316.9130990039475</v>
      </c>
      <c r="AC19">
        <f t="shared" si="2"/>
        <v>1305.1399818006653</v>
      </c>
      <c r="AE19">
        <f t="shared" si="3"/>
        <v>0</v>
      </c>
      <c r="AF19">
        <f t="shared" si="4"/>
        <v>0</v>
      </c>
      <c r="AG19">
        <f t="shared" si="5"/>
        <v>-10.250121092647694</v>
      </c>
      <c r="AH19">
        <f t="shared" si="6"/>
        <v>-449.48254952564452</v>
      </c>
      <c r="AI19">
        <f t="shared" si="7"/>
        <v>-459.73267061829222</v>
      </c>
      <c r="AJ19">
        <f t="shared" si="8"/>
        <v>11.773117203282254</v>
      </c>
      <c r="AK19">
        <f t="shared" si="30"/>
        <v>92.183916930276339</v>
      </c>
      <c r="AL19">
        <f t="shared" si="9"/>
        <v>-355.77563648473364</v>
      </c>
      <c r="AN19">
        <f t="shared" si="10"/>
        <v>0</v>
      </c>
      <c r="AO19">
        <f t="shared" si="11"/>
        <v>0</v>
      </c>
      <c r="AP19">
        <f t="shared" si="12"/>
        <v>-1.6720167867250384</v>
      </c>
      <c r="AQ19">
        <f t="shared" si="13"/>
        <v>-73.320340448067455</v>
      </c>
      <c r="AR19">
        <f t="shared" si="14"/>
        <v>-74.992357234792493</v>
      </c>
      <c r="AS19">
        <f t="shared" si="15"/>
        <v>1.9204504432722269</v>
      </c>
      <c r="AT19">
        <f t="shared" si="16"/>
        <v>15.037193724866974</v>
      </c>
      <c r="AU19">
        <f t="shared" si="17"/>
        <v>-58.034713066653296</v>
      </c>
      <c r="AW19">
        <v>16</v>
      </c>
      <c r="AX19">
        <f>IF(Z19&gt;0, (R19*SUMPRODUCT(K19:$K$98, X19:$X$98)-K19*$AZ$3)/Z19, 0)</f>
        <v>1591.6153209360969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6.3737730000000001E-3</v>
      </c>
      <c r="Q20" s="5">
        <f t="shared" si="29"/>
        <v>12.5</v>
      </c>
      <c r="R20">
        <f t="shared" si="0"/>
        <v>100000</v>
      </c>
      <c r="S20">
        <f t="shared" si="1"/>
        <v>1590.8578443600893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1305.1399818006653</v>
      </c>
      <c r="AC20">
        <f t="shared" si="2"/>
        <v>1283.1589482498707</v>
      </c>
      <c r="AE20">
        <f t="shared" si="3"/>
        <v>0</v>
      </c>
      <c r="AF20">
        <f t="shared" si="4"/>
        <v>0</v>
      </c>
      <c r="AG20">
        <f t="shared" si="5"/>
        <v>-10.082287936654168</v>
      </c>
      <c r="AH20">
        <f t="shared" si="6"/>
        <v>-522.65556053638704</v>
      </c>
      <c r="AI20">
        <f t="shared" si="7"/>
        <v>-532.73784847304125</v>
      </c>
      <c r="AJ20">
        <f t="shared" si="8"/>
        <v>21.981033550794564</v>
      </c>
      <c r="AK20">
        <f t="shared" si="30"/>
        <v>91.359798726046577</v>
      </c>
      <c r="AL20">
        <f t="shared" si="9"/>
        <v>-419.39701619620013</v>
      </c>
      <c r="AN20">
        <f t="shared" si="10"/>
        <v>0</v>
      </c>
      <c r="AO20">
        <f t="shared" si="11"/>
        <v>0</v>
      </c>
      <c r="AP20">
        <f t="shared" si="12"/>
        <v>-1.4684281816134046</v>
      </c>
      <c r="AQ20">
        <f t="shared" si="13"/>
        <v>-76.121824648391495</v>
      </c>
      <c r="AR20">
        <f t="shared" si="14"/>
        <v>-77.5902528300049</v>
      </c>
      <c r="AS20">
        <f t="shared" si="15"/>
        <v>3.2014131444938565</v>
      </c>
      <c r="AT20">
        <f t="shared" si="16"/>
        <v>13.306037673069568</v>
      </c>
      <c r="AU20">
        <f t="shared" si="17"/>
        <v>-61.082802012441483</v>
      </c>
      <c r="AW20">
        <v>17</v>
      </c>
      <c r="AX20">
        <f>IF(Z20&gt;0, (R20*SUMPRODUCT(K20:$K$98, X20:$X$98)-K20*$AZ$3)/Z20, 0)</f>
        <v>1590.8578443600893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7.4983330000000003E-3</v>
      </c>
      <c r="Q21" s="5">
        <f t="shared" si="29"/>
        <v>12.5</v>
      </c>
      <c r="R21">
        <f t="shared" si="0"/>
        <v>100000</v>
      </c>
      <c r="S21">
        <f t="shared" si="1"/>
        <v>1580.9773146932569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1283.1589482498707</v>
      </c>
      <c r="AC21">
        <f t="shared" si="2"/>
        <v>1252.8757904740444</v>
      </c>
      <c r="AE21">
        <f t="shared" si="3"/>
        <v>0</v>
      </c>
      <c r="AF21">
        <f t="shared" si="4"/>
        <v>0</v>
      </c>
      <c r="AG21">
        <f t="shared" si="5"/>
        <v>-9.9058647049367128</v>
      </c>
      <c r="AH21">
        <f t="shared" si="6"/>
        <v>-604.80281880732696</v>
      </c>
      <c r="AI21">
        <f t="shared" si="7"/>
        <v>-614.70868351226363</v>
      </c>
      <c r="AJ21">
        <f t="shared" si="8"/>
        <v>30.283157775826339</v>
      </c>
      <c r="AK21">
        <f t="shared" si="30"/>
        <v>89.821126377490955</v>
      </c>
      <c r="AL21">
        <f t="shared" si="9"/>
        <v>-494.60439935894635</v>
      </c>
      <c r="AN21">
        <f t="shared" si="10"/>
        <v>0</v>
      </c>
      <c r="AO21">
        <f t="shared" si="11"/>
        <v>0</v>
      </c>
      <c r="AP21">
        <f t="shared" si="12"/>
        <v>-1.2881545859865615</v>
      </c>
      <c r="AQ21">
        <f t="shared" si="13"/>
        <v>-78.648310659441321</v>
      </c>
      <c r="AR21">
        <f t="shared" si="14"/>
        <v>-79.936465245427868</v>
      </c>
      <c r="AS21">
        <f t="shared" si="15"/>
        <v>3.9380094246234227</v>
      </c>
      <c r="AT21">
        <f t="shared" si="16"/>
        <v>11.680302457995532</v>
      </c>
      <c r="AU21">
        <f t="shared" si="17"/>
        <v>-64.318153362808914</v>
      </c>
      <c r="AW21">
        <v>18</v>
      </c>
      <c r="AX21">
        <f>IF(Z21&gt;0, (R21*SUMPRODUCT(K21:$K$98, X21:$X$98)-K21*$AZ$3)/Z21, 0)</f>
        <v>1580.9773146932569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8.7783159999999995E-3</v>
      </c>
      <c r="Q22" s="5">
        <f t="shared" si="29"/>
        <v>12.5</v>
      </c>
      <c r="R22">
        <f t="shared" si="0"/>
        <v>100000</v>
      </c>
      <c r="S22">
        <f t="shared" si="1"/>
        <v>1562.7233895809911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1252.8757904740444</v>
      </c>
      <c r="AC22">
        <f t="shared" si="2"/>
        <v>1215.1548609508218</v>
      </c>
      <c r="AE22">
        <f t="shared" si="3"/>
        <v>0</v>
      </c>
      <c r="AF22">
        <f t="shared" si="4"/>
        <v>0</v>
      </c>
      <c r="AG22">
        <f t="shared" si="5"/>
        <v>-9.7198492472541638</v>
      </c>
      <c r="AH22">
        <f t="shared" si="6"/>
        <v>-695.65448506544965</v>
      </c>
      <c r="AI22">
        <f t="shared" si="7"/>
        <v>-705.37433431270381</v>
      </c>
      <c r="AJ22">
        <f t="shared" si="8"/>
        <v>37.720929523222594</v>
      </c>
      <c r="AK22">
        <f t="shared" si="30"/>
        <v>87.701305333183114</v>
      </c>
      <c r="AL22">
        <f t="shared" si="9"/>
        <v>-579.95209945629813</v>
      </c>
      <c r="AN22">
        <f t="shared" si="10"/>
        <v>0</v>
      </c>
      <c r="AO22">
        <f t="shared" si="11"/>
        <v>0</v>
      </c>
      <c r="AP22">
        <f t="shared" si="12"/>
        <v>-1.1285403679589789</v>
      </c>
      <c r="AQ22">
        <f t="shared" si="13"/>
        <v>-80.770200090280028</v>
      </c>
      <c r="AR22">
        <f t="shared" si="14"/>
        <v>-81.898740458239018</v>
      </c>
      <c r="AS22">
        <f t="shared" si="15"/>
        <v>4.3796555482502111</v>
      </c>
      <c r="AT22">
        <f t="shared" si="16"/>
        <v>10.18271589131419</v>
      </c>
      <c r="AU22">
        <f t="shared" si="17"/>
        <v>-67.336369018674617</v>
      </c>
      <c r="AW22">
        <v>19</v>
      </c>
      <c r="AX22">
        <f>IF(Z22&gt;0, (R22*SUMPRODUCT(K22:$K$98, X22:$X$98)-K22*$AZ$3)/Z22, 0)</f>
        <v>1562.7233895809911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1.019566E-2</v>
      </c>
      <c r="Q23" s="5">
        <f t="shared" si="29"/>
        <v>12.5</v>
      </c>
      <c r="R23">
        <f t="shared" si="0"/>
        <v>100000</v>
      </c>
      <c r="S23">
        <f t="shared" si="1"/>
        <v>1536.8834453112286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1215.1548609508218</v>
      </c>
      <c r="AC23">
        <f t="shared" si="2"/>
        <v>1170.9269654464515</v>
      </c>
      <c r="AE23">
        <f t="shared" si="3"/>
        <v>0</v>
      </c>
      <c r="AF23">
        <f t="shared" si="4"/>
        <v>0</v>
      </c>
      <c r="AG23">
        <f t="shared" si="5"/>
        <v>-9.5235504766053634</v>
      </c>
      <c r="AH23">
        <f t="shared" si="6"/>
        <v>-792.80222541007527</v>
      </c>
      <c r="AI23">
        <f t="shared" si="7"/>
        <v>-802.32577588668062</v>
      </c>
      <c r="AJ23">
        <f t="shared" si="8"/>
        <v>44.227895504370281</v>
      </c>
      <c r="AK23">
        <f t="shared" si="30"/>
        <v>85.060840266557534</v>
      </c>
      <c r="AL23">
        <f t="shared" si="9"/>
        <v>-673.0370401157528</v>
      </c>
      <c r="AN23">
        <f t="shared" si="10"/>
        <v>0</v>
      </c>
      <c r="AO23">
        <f t="shared" si="11"/>
        <v>0</v>
      </c>
      <c r="AP23">
        <f t="shared" si="12"/>
        <v>-0.98727566999232552</v>
      </c>
      <c r="AQ23">
        <f t="shared" si="13"/>
        <v>-82.187242057033188</v>
      </c>
      <c r="AR23">
        <f t="shared" si="14"/>
        <v>-83.174517727025503</v>
      </c>
      <c r="AS23">
        <f t="shared" si="15"/>
        <v>4.584962853264785</v>
      </c>
      <c r="AT23">
        <f t="shared" si="16"/>
        <v>8.8179821454791742</v>
      </c>
      <c r="AU23">
        <f t="shared" si="17"/>
        <v>-69.771572728281555</v>
      </c>
      <c r="AW23">
        <v>20</v>
      </c>
      <c r="AX23">
        <f>IF(Z23&gt;0, (R23*SUMPRODUCT(K23:$K$98, X23:$X$98)-K23*$AZ$3)/Z23, 0)</f>
        <v>1536.8834453112286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1.1804551E-2</v>
      </c>
      <c r="Q24" s="5">
        <f t="shared" si="29"/>
        <v>12.5</v>
      </c>
      <c r="R24">
        <f t="shared" si="0"/>
        <v>100000</v>
      </c>
      <c r="S24">
        <f t="shared" si="1"/>
        <v>1504.6419766711774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1170.9269654464515</v>
      </c>
      <c r="AC24">
        <f t="shared" si="2"/>
        <v>1121.3667810554089</v>
      </c>
      <c r="AE24">
        <f t="shared" si="3"/>
        <v>0</v>
      </c>
      <c r="AF24">
        <f t="shared" si="4"/>
        <v>0</v>
      </c>
      <c r="AG24">
        <f t="shared" si="5"/>
        <v>-9.3158937345371484</v>
      </c>
      <c r="AH24">
        <f t="shared" si="6"/>
        <v>-899.3698984172986</v>
      </c>
      <c r="AI24">
        <f t="shared" si="7"/>
        <v>-908.6857921518357</v>
      </c>
      <c r="AJ24">
        <f t="shared" si="8"/>
        <v>49.56018439104264</v>
      </c>
      <c r="AK24">
        <f t="shared" si="30"/>
        <v>81.964887581251617</v>
      </c>
      <c r="AL24">
        <f t="shared" si="9"/>
        <v>-777.16072017954139</v>
      </c>
      <c r="AN24">
        <f t="shared" si="10"/>
        <v>0</v>
      </c>
      <c r="AO24">
        <f t="shared" si="11"/>
        <v>0</v>
      </c>
      <c r="AP24">
        <f t="shared" si="12"/>
        <v>-0.8622755065133203</v>
      </c>
      <c r="AQ24">
        <f t="shared" si="13"/>
        <v>-83.245328553454115</v>
      </c>
      <c r="AR24">
        <f t="shared" si="14"/>
        <v>-84.107604059967429</v>
      </c>
      <c r="AS24">
        <f t="shared" si="15"/>
        <v>4.587271421983762</v>
      </c>
      <c r="AT24">
        <f t="shared" si="16"/>
        <v>7.5866381658487843</v>
      </c>
      <c r="AU24">
        <f t="shared" si="17"/>
        <v>-71.933694472134874</v>
      </c>
      <c r="AW24">
        <v>21</v>
      </c>
      <c r="AX24">
        <f>IF(Z24&gt;0, (R24*SUMPRODUCT(K24:$K$98, X24:$X$98)-K24*$AZ$3)/Z24, 0)</f>
        <v>1504.6419766711774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1.3628751999999999E-2</v>
      </c>
      <c r="Q25" s="5">
        <f t="shared" si="29"/>
        <v>12.5</v>
      </c>
      <c r="R25">
        <f t="shared" si="0"/>
        <v>100000</v>
      </c>
      <c r="S25">
        <f t="shared" si="1"/>
        <v>1466.6881708208446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1121.3667810554089</v>
      </c>
      <c r="AC25">
        <f t="shared" si="2"/>
        <v>1067.2527539894468</v>
      </c>
      <c r="AE25">
        <f t="shared" si="3"/>
        <v>0</v>
      </c>
      <c r="AF25">
        <f t="shared" si="4"/>
        <v>0</v>
      </c>
      <c r="AG25">
        <f t="shared" si="5"/>
        <v>-9.0957707918254158</v>
      </c>
      <c r="AH25">
        <f t="shared" si="6"/>
        <v>-1015.7120429308849</v>
      </c>
      <c r="AI25">
        <f t="shared" si="7"/>
        <v>-1024.8078137227103</v>
      </c>
      <c r="AJ25">
        <f t="shared" si="8"/>
        <v>54.114027065962091</v>
      </c>
      <c r="AK25">
        <f t="shared" si="30"/>
        <v>78.495674673878625</v>
      </c>
      <c r="AL25">
        <f t="shared" si="9"/>
        <v>-892.19811198286959</v>
      </c>
      <c r="AN25">
        <f t="shared" si="10"/>
        <v>0</v>
      </c>
      <c r="AO25">
        <f t="shared" si="11"/>
        <v>0</v>
      </c>
      <c r="AP25">
        <f t="shared" si="12"/>
        <v>-0.75169733251271664</v>
      </c>
      <c r="AQ25">
        <f t="shared" si="13"/>
        <v>-83.940993099603034</v>
      </c>
      <c r="AR25">
        <f t="shared" si="14"/>
        <v>-84.692690432115754</v>
      </c>
      <c r="AS25">
        <f t="shared" si="15"/>
        <v>4.4721190460914393</v>
      </c>
      <c r="AT25">
        <f t="shared" si="16"/>
        <v>6.4870796127767143</v>
      </c>
      <c r="AU25">
        <f t="shared" si="17"/>
        <v>-73.733491773247593</v>
      </c>
      <c r="AW25">
        <v>22</v>
      </c>
      <c r="AX25">
        <f>IF(Z25&gt;0, (R25*SUMPRODUCT(K25:$K$98, X25:$X$98)-K25*$AZ$3)/Z25, 0)</f>
        <v>1466.6881708208446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1.5530428000000001E-2</v>
      </c>
      <c r="Q26" s="5">
        <f t="shared" si="29"/>
        <v>12.5</v>
      </c>
      <c r="R26">
        <f t="shared" si="0"/>
        <v>100000</v>
      </c>
      <c r="S26">
        <f t="shared" si="1"/>
        <v>1423.4161798903608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1067.2527539894468</v>
      </c>
      <c r="AC26">
        <f t="shared" si="2"/>
        <v>1009.3218515036756</v>
      </c>
      <c r="AE26">
        <f t="shared" si="3"/>
        <v>0</v>
      </c>
      <c r="AF26">
        <f t="shared" si="4"/>
        <v>0</v>
      </c>
      <c r="AG26">
        <f t="shared" si="5"/>
        <v>-8.8635518705202152</v>
      </c>
      <c r="AH26">
        <f t="shared" si="6"/>
        <v>-1130.0897070955809</v>
      </c>
      <c r="AI26">
        <f t="shared" si="7"/>
        <v>-1138.9532589661012</v>
      </c>
      <c r="AJ26">
        <f t="shared" si="8"/>
        <v>57.930902485771185</v>
      </c>
      <c r="AK26">
        <f t="shared" si="30"/>
        <v>74.707692779261279</v>
      </c>
      <c r="AL26">
        <f t="shared" si="9"/>
        <v>-1006.3146637010688</v>
      </c>
      <c r="AN26">
        <f t="shared" si="10"/>
        <v>0</v>
      </c>
      <c r="AO26">
        <f t="shared" si="11"/>
        <v>0</v>
      </c>
      <c r="AP26">
        <f t="shared" si="12"/>
        <v>-0.65402337311357917</v>
      </c>
      <c r="AQ26">
        <f t="shared" si="13"/>
        <v>-83.387009288434314</v>
      </c>
      <c r="AR26">
        <f t="shared" si="14"/>
        <v>-84.041032661547902</v>
      </c>
      <c r="AS26">
        <f t="shared" si="15"/>
        <v>4.274602868548925</v>
      </c>
      <c r="AT26">
        <f t="shared" si="16"/>
        <v>5.5125279281699227</v>
      </c>
      <c r="AU26">
        <f t="shared" si="17"/>
        <v>-74.253901864829061</v>
      </c>
      <c r="AW26">
        <v>23</v>
      </c>
      <c r="AX26">
        <f>IF(Z26&gt;0, (R26*SUMPRODUCT(K26:$K$98, X26:$X$98)-K26*$AZ$3)/Z26, 0)</f>
        <v>1423.4161798903608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1.7564712E-2</v>
      </c>
      <c r="Q27" s="5">
        <f t="shared" si="29"/>
        <v>12.5</v>
      </c>
      <c r="R27">
        <f t="shared" si="0"/>
        <v>100000</v>
      </c>
      <c r="S27">
        <f t="shared" si="1"/>
        <v>1376.5122719507706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1009.3218515036756</v>
      </c>
      <c r="AC27">
        <f t="shared" si="2"/>
        <v>949.15813740616238</v>
      </c>
      <c r="AE27">
        <f t="shared" si="3"/>
        <v>0</v>
      </c>
      <c r="AF27">
        <f t="shared" si="4"/>
        <v>0</v>
      </c>
      <c r="AG27">
        <f t="shared" si="5"/>
        <v>-8.6192306159122634</v>
      </c>
      <c r="AH27">
        <f t="shared" si="6"/>
        <v>-1245.4858872219909</v>
      </c>
      <c r="AI27">
        <f t="shared" si="7"/>
        <v>-1254.1051178379032</v>
      </c>
      <c r="AJ27">
        <f t="shared" si="8"/>
        <v>60.163714097513207</v>
      </c>
      <c r="AK27">
        <f t="shared" si="30"/>
        <v>70.6525296052573</v>
      </c>
      <c r="AL27">
        <f t="shared" si="9"/>
        <v>-1123.2888741351326</v>
      </c>
      <c r="AN27">
        <f t="shared" si="10"/>
        <v>0</v>
      </c>
      <c r="AO27">
        <f t="shared" si="11"/>
        <v>0</v>
      </c>
      <c r="AP27">
        <f t="shared" si="12"/>
        <v>-0.56785304213610244</v>
      </c>
      <c r="AQ27">
        <f t="shared" si="13"/>
        <v>-82.055229928632571</v>
      </c>
      <c r="AR27">
        <f t="shared" si="14"/>
        <v>-82.623082970768678</v>
      </c>
      <c r="AS27">
        <f t="shared" si="15"/>
        <v>3.9637120294017838</v>
      </c>
      <c r="AT27">
        <f t="shared" si="16"/>
        <v>4.6547372565816945</v>
      </c>
      <c r="AU27">
        <f t="shared" si="17"/>
        <v>-74.00463368478519</v>
      </c>
      <c r="AW27">
        <v>24</v>
      </c>
      <c r="AX27">
        <f>IF(Z27&gt;0, (R27*SUMPRODUCT(K27:$K$98, X27:$X$98)-K27*$AZ$3)/Z27, 0)</f>
        <v>1376.5122719507706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1.9807176999999999E-2</v>
      </c>
      <c r="Q28" s="5">
        <f t="shared" si="29"/>
        <v>12.5</v>
      </c>
      <c r="R28">
        <f t="shared" si="0"/>
        <v>100000</v>
      </c>
      <c r="S28">
        <f t="shared" si="1"/>
        <v>1327.1413476984662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949.15813740616238</v>
      </c>
      <c r="AC28">
        <f t="shared" si="2"/>
        <v>887.83799246942397</v>
      </c>
      <c r="AE28">
        <f t="shared" si="3"/>
        <v>0</v>
      </c>
      <c r="AF28">
        <f t="shared" si="4"/>
        <v>0</v>
      </c>
      <c r="AG28">
        <f t="shared" si="5"/>
        <v>-8.362315683339947</v>
      </c>
      <c r="AH28">
        <f t="shared" si="6"/>
        <v>-1365.7810113055459</v>
      </c>
      <c r="AI28">
        <f t="shared" si="7"/>
        <v>-1374.143326988886</v>
      </c>
      <c r="AJ28">
        <f t="shared" si="8"/>
        <v>61.320144936738416</v>
      </c>
      <c r="AK28">
        <f t="shared" si="30"/>
        <v>66.441069618431371</v>
      </c>
      <c r="AL28">
        <f t="shared" si="9"/>
        <v>-1246.3821124337162</v>
      </c>
      <c r="AN28">
        <f t="shared" si="10"/>
        <v>0</v>
      </c>
      <c r="AO28">
        <f t="shared" si="11"/>
        <v>0</v>
      </c>
      <c r="AP28">
        <f t="shared" si="12"/>
        <v>-0.49189905892782415</v>
      </c>
      <c r="AQ28">
        <f t="shared" si="13"/>
        <v>-80.339755111273135</v>
      </c>
      <c r="AR28">
        <f t="shared" si="14"/>
        <v>-80.831654170200963</v>
      </c>
      <c r="AS28">
        <f t="shared" si="15"/>
        <v>3.6070536834423885</v>
      </c>
      <c r="AT28">
        <f t="shared" si="16"/>
        <v>3.9082834058246152</v>
      </c>
      <c r="AU28">
        <f t="shared" si="17"/>
        <v>-73.31631708093397</v>
      </c>
      <c r="AW28">
        <v>25</v>
      </c>
      <c r="AX28">
        <f>IF(Z28&gt;0, (R28*SUMPRODUCT(K28:$K$98, X28:$X$98)-K28*$AZ$3)/Z28, 0)</f>
        <v>1327.1413476984662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2.2489294999999999E-2</v>
      </c>
      <c r="Q29" s="5">
        <f t="shared" si="29"/>
        <v>12.5</v>
      </c>
      <c r="R29">
        <f t="shared" si="0"/>
        <v>100000</v>
      </c>
      <c r="S29">
        <f t="shared" si="1"/>
        <v>1276.185711124896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887.83799246942397</v>
      </c>
      <c r="AC29">
        <f t="shared" si="2"/>
        <v>826.0117061009131</v>
      </c>
      <c r="AE29">
        <f t="shared" si="3"/>
        <v>0</v>
      </c>
      <c r="AF29">
        <f t="shared" si="4"/>
        <v>0</v>
      </c>
      <c r="AG29">
        <f t="shared" si="5"/>
        <v>-8.0906299422207901</v>
      </c>
      <c r="AH29">
        <f t="shared" si="6"/>
        <v>-1504.5006742860692</v>
      </c>
      <c r="AI29">
        <f t="shared" si="7"/>
        <v>-1512.59130422829</v>
      </c>
      <c r="AJ29">
        <f t="shared" si="8"/>
        <v>61.826286368510864</v>
      </c>
      <c r="AK29">
        <f t="shared" si="30"/>
        <v>62.148659472859684</v>
      </c>
      <c r="AL29">
        <f t="shared" si="9"/>
        <v>-1388.6163583869195</v>
      </c>
      <c r="AN29">
        <f t="shared" si="10"/>
        <v>0</v>
      </c>
      <c r="AO29">
        <f t="shared" si="11"/>
        <v>0</v>
      </c>
      <c r="AP29">
        <f t="shared" si="12"/>
        <v>-0.42492643329651403</v>
      </c>
      <c r="AQ29">
        <f t="shared" si="13"/>
        <v>-79.017593188930135</v>
      </c>
      <c r="AR29">
        <f t="shared" si="14"/>
        <v>-79.442519622226655</v>
      </c>
      <c r="AS29">
        <f t="shared" si="15"/>
        <v>3.2471666036092279</v>
      </c>
      <c r="AT29">
        <f t="shared" si="16"/>
        <v>3.2640978999853996</v>
      </c>
      <c r="AU29">
        <f t="shared" si="17"/>
        <v>-72.931255118632038</v>
      </c>
      <c r="AW29">
        <v>26</v>
      </c>
      <c r="AX29">
        <f>IF(Z29&gt;0, (R29*SUMPRODUCT(K29:$K$98, X29:$X$98)-K29*$AZ$3)/Z29, 0)</f>
        <v>1276.185711124896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2.5348699999999998E-2</v>
      </c>
      <c r="Q30" s="5">
        <f t="shared" si="29"/>
        <v>12.5</v>
      </c>
      <c r="R30">
        <f t="shared" si="0"/>
        <v>100000</v>
      </c>
      <c r="S30">
        <f t="shared" si="1"/>
        <v>1222.8692152664994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826.0117061009131</v>
      </c>
      <c r="AC30">
        <f t="shared" si="2"/>
        <v>763.52399571802107</v>
      </c>
      <c r="AE30">
        <f t="shared" si="3"/>
        <v>0</v>
      </c>
      <c r="AF30">
        <f t="shared" si="4"/>
        <v>0</v>
      </c>
      <c r="AG30">
        <f t="shared" si="5"/>
        <v>-7.8046366915822087</v>
      </c>
      <c r="AH30">
        <f t="shared" si="6"/>
        <v>-1640.6956097309769</v>
      </c>
      <c r="AI30">
        <f t="shared" si="7"/>
        <v>-1648.500246422559</v>
      </c>
      <c r="AJ30">
        <f t="shared" si="8"/>
        <v>62.487710382892033</v>
      </c>
      <c r="AK30">
        <f t="shared" si="30"/>
        <v>57.820819427063924</v>
      </c>
      <c r="AL30">
        <f t="shared" si="9"/>
        <v>-1528.1917166126029</v>
      </c>
      <c r="AN30">
        <f t="shared" si="10"/>
        <v>0</v>
      </c>
      <c r="AO30">
        <f t="shared" si="11"/>
        <v>0</v>
      </c>
      <c r="AP30">
        <f t="shared" si="12"/>
        <v>-0.36598735382486197</v>
      </c>
      <c r="AQ30">
        <f t="shared" si="13"/>
        <v>-76.938090569309594</v>
      </c>
      <c r="AR30">
        <f t="shared" si="14"/>
        <v>-77.304077923134443</v>
      </c>
      <c r="AS30">
        <f t="shared" si="15"/>
        <v>2.930272435906649</v>
      </c>
      <c r="AT30">
        <f t="shared" si="16"/>
        <v>2.7114252122613869</v>
      </c>
      <c r="AU30">
        <f t="shared" si="17"/>
        <v>-71.662380274966409</v>
      </c>
      <c r="AW30">
        <v>27</v>
      </c>
      <c r="AX30">
        <f>IF(Z30&gt;0, (R30*SUMPRODUCT(K30:$K$98, X30:$X$98)-K30*$AZ$3)/Z30, 0)</f>
        <v>1222.8692152664994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2.8197647999999999E-2</v>
      </c>
      <c r="Q31" s="5">
        <f t="shared" si="29"/>
        <v>12.5</v>
      </c>
      <c r="R31">
        <f t="shared" si="0"/>
        <v>100000</v>
      </c>
      <c r="S31">
        <f t="shared" si="1"/>
        <v>1167.892916450669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763.52399571802107</v>
      </c>
      <c r="AC31">
        <f t="shared" si="2"/>
        <v>701.34472908267355</v>
      </c>
      <c r="AE31">
        <f t="shared" si="3"/>
        <v>0</v>
      </c>
      <c r="AF31">
        <f t="shared" si="4"/>
        <v>0</v>
      </c>
      <c r="AG31">
        <f t="shared" si="5"/>
        <v>-7.5065179264692663</v>
      </c>
      <c r="AH31">
        <f t="shared" si="6"/>
        <v>-1760.5791855769576</v>
      </c>
      <c r="AI31">
        <f t="shared" si="7"/>
        <v>-1768.0857035034269</v>
      </c>
      <c r="AJ31">
        <f t="shared" si="8"/>
        <v>62.179266635347517</v>
      </c>
      <c r="AK31">
        <f t="shared" si="30"/>
        <v>53.446679700261477</v>
      </c>
      <c r="AL31">
        <f t="shared" si="9"/>
        <v>-1652.4597571678178</v>
      </c>
      <c r="AN31">
        <f t="shared" si="10"/>
        <v>0</v>
      </c>
      <c r="AO31">
        <f t="shared" si="11"/>
        <v>0</v>
      </c>
      <c r="AP31">
        <f t="shared" si="12"/>
        <v>-0.3142924086705432</v>
      </c>
      <c r="AQ31">
        <f t="shared" si="13"/>
        <v>-73.7141612543208</v>
      </c>
      <c r="AR31">
        <f t="shared" si="14"/>
        <v>-74.028453662991339</v>
      </c>
      <c r="AS31">
        <f t="shared" si="15"/>
        <v>2.6034003610757015</v>
      </c>
      <c r="AT31">
        <f t="shared" si="16"/>
        <v>2.237773340846358</v>
      </c>
      <c r="AU31">
        <f t="shared" si="17"/>
        <v>-69.187279961069279</v>
      </c>
      <c r="AW31">
        <v>28</v>
      </c>
      <c r="AX31">
        <f>IF(Z31&gt;0, (R31*SUMPRODUCT(K31:$K$98, X31:$X$98)-K31*$AZ$3)/Z31, 0)</f>
        <v>1167.892916450669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3.1331300999999999E-2</v>
      </c>
      <c r="Q32" s="5">
        <f t="shared" si="29"/>
        <v>12.5</v>
      </c>
      <c r="R32">
        <f t="shared" si="0"/>
        <v>100000</v>
      </c>
      <c r="S32">
        <f t="shared" si="1"/>
        <v>1113.0916494834298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701.34472908267355</v>
      </c>
      <c r="AC32">
        <f t="shared" si="2"/>
        <v>640.80808919796266</v>
      </c>
      <c r="AE32">
        <f t="shared" si="3"/>
        <v>0</v>
      </c>
      <c r="AF32">
        <f t="shared" si="4"/>
        <v>0</v>
      </c>
      <c r="AG32">
        <f t="shared" si="5"/>
        <v>-7.1962637745884699</v>
      </c>
      <c r="AH32">
        <f t="shared" si="6"/>
        <v>-1881.5117809288358</v>
      </c>
      <c r="AI32">
        <f t="shared" si="7"/>
        <v>-1888.7080447034243</v>
      </c>
      <c r="AJ32">
        <f t="shared" si="8"/>
        <v>60.536639884710894</v>
      </c>
      <c r="AK32">
        <f t="shared" si="30"/>
        <v>49.09413103578715</v>
      </c>
      <c r="AL32">
        <f t="shared" si="9"/>
        <v>-1779.0772737829263</v>
      </c>
      <c r="AN32">
        <f t="shared" si="10"/>
        <v>0</v>
      </c>
      <c r="AO32">
        <f t="shared" si="11"/>
        <v>0</v>
      </c>
      <c r="AP32">
        <f t="shared" si="12"/>
        <v>-0.26901990582657676</v>
      </c>
      <c r="AQ32">
        <f t="shared" si="13"/>
        <v>-70.337071843369998</v>
      </c>
      <c r="AR32">
        <f t="shared" si="14"/>
        <v>-70.606091749196565</v>
      </c>
      <c r="AS32">
        <f t="shared" si="15"/>
        <v>2.2630578409799371</v>
      </c>
      <c r="AT32">
        <f t="shared" si="16"/>
        <v>1.8352993889027309</v>
      </c>
      <c r="AU32">
        <f t="shared" si="17"/>
        <v>-66.5077345193139</v>
      </c>
      <c r="AW32">
        <v>29</v>
      </c>
      <c r="AX32">
        <f>IF(Z32&gt;0, (R32*SUMPRODUCT(K32:$K$98, X32:$X$98)-K32*$AZ$3)/Z32, 0)</f>
        <v>1113.0916494834298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3.466458E-2</v>
      </c>
      <c r="Q33" s="5">
        <f t="shared" si="29"/>
        <v>12.5</v>
      </c>
      <c r="R33">
        <f t="shared" si="0"/>
        <v>100000</v>
      </c>
      <c r="S33">
        <f t="shared" si="1"/>
        <v>1058.6358751062926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640.80808919796266</v>
      </c>
      <c r="AC33">
        <f t="shared" si="2"/>
        <v>582.23666143460105</v>
      </c>
      <c r="AE33">
        <f t="shared" si="3"/>
        <v>0</v>
      </c>
      <c r="AF33">
        <f t="shared" si="4"/>
        <v>0</v>
      </c>
      <c r="AG33">
        <f t="shared" si="5"/>
        <v>-6.8748456755272604</v>
      </c>
      <c r="AH33">
        <f t="shared" si="6"/>
        <v>-1995.6436905225919</v>
      </c>
      <c r="AI33">
        <f t="shared" si="7"/>
        <v>-2002.5185361981191</v>
      </c>
      <c r="AJ33">
        <f t="shared" si="8"/>
        <v>58.571427763361612</v>
      </c>
      <c r="AK33">
        <f t="shared" si="30"/>
        <v>44.856566243857394</v>
      </c>
      <c r="AL33">
        <f t="shared" si="9"/>
        <v>-1899.0905421909001</v>
      </c>
      <c r="AN33">
        <f t="shared" si="10"/>
        <v>0</v>
      </c>
      <c r="AO33">
        <f t="shared" si="11"/>
        <v>0</v>
      </c>
      <c r="AP33">
        <f t="shared" si="12"/>
        <v>-0.22946807564392244</v>
      </c>
      <c r="AQ33">
        <f t="shared" si="13"/>
        <v>-66.610443193698828</v>
      </c>
      <c r="AR33">
        <f t="shared" si="14"/>
        <v>-66.83991126934275</v>
      </c>
      <c r="AS33">
        <f t="shared" si="15"/>
        <v>1.9549926574235152</v>
      </c>
      <c r="AT33">
        <f t="shared" si="16"/>
        <v>1.4972190536019068</v>
      </c>
      <c r="AU33">
        <f t="shared" si="17"/>
        <v>-63.38769955831733</v>
      </c>
      <c r="AW33">
        <v>30</v>
      </c>
      <c r="AX33">
        <f>IF(Z33&gt;0, (R33*SUMPRODUCT(K33:$K$98, X33:$X$98)-K33*$AZ$3)/Z33, 0)</f>
        <v>1058.6358751062926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3.8375247000000001E-2</v>
      </c>
      <c r="Q34" s="5">
        <f t="shared" si="29"/>
        <v>12.5</v>
      </c>
      <c r="R34">
        <f t="shared" si="0"/>
        <v>100000</v>
      </c>
      <c r="S34">
        <f t="shared" si="1"/>
        <v>1005.2531284492424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582.23666143460105</v>
      </c>
      <c r="AC34">
        <f t="shared" si="2"/>
        <v>526.13125759805257</v>
      </c>
      <c r="AE34">
        <f t="shared" si="3"/>
        <v>0</v>
      </c>
      <c r="AF34">
        <f t="shared" si="4"/>
        <v>0</v>
      </c>
      <c r="AG34">
        <f t="shared" si="5"/>
        <v>-6.5422733178867469</v>
      </c>
      <c r="AH34">
        <f t="shared" si="6"/>
        <v>-2110.591207081924</v>
      </c>
      <c r="AI34">
        <f t="shared" si="7"/>
        <v>-2117.1334803998107</v>
      </c>
      <c r="AJ34">
        <f t="shared" si="8"/>
        <v>56.105403836548476</v>
      </c>
      <c r="AK34">
        <f t="shared" si="30"/>
        <v>40.75656630042208</v>
      </c>
      <c r="AL34">
        <f t="shared" si="9"/>
        <v>-2020.2715102628404</v>
      </c>
      <c r="AN34">
        <f t="shared" si="10"/>
        <v>0</v>
      </c>
      <c r="AO34">
        <f t="shared" si="11"/>
        <v>0</v>
      </c>
      <c r="AP34">
        <f t="shared" si="12"/>
        <v>-0.19497098286252945</v>
      </c>
      <c r="AQ34">
        <f t="shared" si="13"/>
        <v>-62.899243438930057</v>
      </c>
      <c r="AR34">
        <f t="shared" si="14"/>
        <v>-63.094214421792586</v>
      </c>
      <c r="AS34">
        <f t="shared" si="15"/>
        <v>1.6720374093824049</v>
      </c>
      <c r="AT34">
        <f t="shared" si="16"/>
        <v>1.2146156853413042</v>
      </c>
      <c r="AU34">
        <f t="shared" si="17"/>
        <v>-60.207561327068881</v>
      </c>
      <c r="AW34">
        <v>31</v>
      </c>
      <c r="AX34">
        <f>IF(Z34&gt;0, (R34*SUMPRODUCT(K34:$K$98, X34:$X$98)-K34*$AZ$3)/Z34, 0)</f>
        <v>1005.2531284492424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4.2655799000000001E-2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953.18637484213514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526.13125759805257</v>
      </c>
      <c r="AC35">
        <f t="shared" ref="AC35:AC66" si="33">S35*Z35</f>
        <v>472.61151358514957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-6.1977846890570394</v>
      </c>
      <c r="AH35">
        <f t="shared" ref="AH35:AH66" si="37">-X35*R35</f>
        <v>-2232.5271652067217</v>
      </c>
      <c r="AI35">
        <f t="shared" ref="AI35:AI66" si="38">SUM(AE35:AH35)</f>
        <v>-2238.724949895779</v>
      </c>
      <c r="AJ35">
        <f t="shared" ref="AJ35:AJ66" si="39">AB35-AC35</f>
        <v>53.519744012903004</v>
      </c>
      <c r="AK35">
        <f t="shared" si="30"/>
        <v>36.82918803186368</v>
      </c>
      <c r="AL35">
        <f t="shared" ref="AL35:AL66" si="40">SUM(AI35:AK35)</f>
        <v>-2148.376017851012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-0.1649148481947211</v>
      </c>
      <c r="AQ35">
        <f t="shared" ref="AQ35:AQ66" si="44">AH35*$K35</f>
        <v>-59.404593255832154</v>
      </c>
      <c r="AR35">
        <f t="shared" ref="AR35:AR66" si="45">AI35*$K35</f>
        <v>-59.56950810402688</v>
      </c>
      <c r="AS35">
        <f t="shared" ref="AS35:AS66" si="46">AJ35*$K35</f>
        <v>1.4240895581435717</v>
      </c>
      <c r="AT35">
        <f t="shared" ref="AT35:AT66" si="47">AK35*$K35</f>
        <v>0.97997595239690671</v>
      </c>
      <c r="AU35">
        <f t="shared" ref="AU35:AU66" si="48">AL35*$K35</f>
        <v>-57.165442593486389</v>
      </c>
      <c r="AW35">
        <v>32</v>
      </c>
      <c r="AX35">
        <f>IF(Z35&gt;0, (R35*SUMPRODUCT(K35:$K$98, X35:$X$98)-K35*$AZ$3)/Z35, 0)</f>
        <v>953.18637484213514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4.7231987000000003E-2</v>
      </c>
      <c r="Q36" s="5">
        <f t="shared" si="29"/>
        <v>12.5</v>
      </c>
      <c r="R36">
        <f t="shared" si="31"/>
        <v>100000</v>
      </c>
      <c r="S36">
        <f t="shared" si="32"/>
        <v>901.88301196739076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472.61151358514957</v>
      </c>
      <c r="AC36">
        <f t="shared" si="33"/>
        <v>421.58147338827007</v>
      </c>
      <c r="AE36">
        <f t="shared" si="34"/>
        <v>0</v>
      </c>
      <c r="AF36">
        <f t="shared" si="35"/>
        <v>0</v>
      </c>
      <c r="AG36">
        <f t="shared" si="36"/>
        <v>-5.8430731563041283</v>
      </c>
      <c r="AH36">
        <f t="shared" si="37"/>
        <v>-2341.8694868987291</v>
      </c>
      <c r="AI36">
        <f t="shared" si="38"/>
        <v>-2347.712560055033</v>
      </c>
      <c r="AJ36">
        <f t="shared" si="39"/>
        <v>51.030040196879497</v>
      </c>
      <c r="AK36">
        <f t="shared" si="30"/>
        <v>33.08280595096047</v>
      </c>
      <c r="AL36">
        <f t="shared" si="40"/>
        <v>-2263.5997139071933</v>
      </c>
      <c r="AN36">
        <f t="shared" si="41"/>
        <v>0</v>
      </c>
      <c r="AO36">
        <f t="shared" si="42"/>
        <v>0</v>
      </c>
      <c r="AP36">
        <f t="shared" si="43"/>
        <v>-0.1388182533452981</v>
      </c>
      <c r="AQ36">
        <f t="shared" si="44"/>
        <v>-55.637542614571721</v>
      </c>
      <c r="AR36">
        <f t="shared" si="45"/>
        <v>-55.776360867917013</v>
      </c>
      <c r="AS36">
        <f t="shared" si="46"/>
        <v>1.2123587808631657</v>
      </c>
      <c r="AT36">
        <f t="shared" si="47"/>
        <v>0.78597293154183623</v>
      </c>
      <c r="AU36">
        <f t="shared" si="48"/>
        <v>-53.778029155512016</v>
      </c>
      <c r="AW36">
        <v>33</v>
      </c>
      <c r="AX36">
        <f>IF(Z36&gt;0, (R36*SUMPRODUCT(K36:$K$98, X36:$X$98)-K36*$AZ$3)/Z36, 0)</f>
        <v>901.88301196739076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31"/>
        <v>100000</v>
      </c>
      <c r="S37">
        <f t="shared" si="32"/>
        <v>851.74155974303176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421.58147338827007</v>
      </c>
      <c r="AC37">
        <f t="shared" si="33"/>
        <v>373.42121029062054</v>
      </c>
      <c r="AE37">
        <f t="shared" si="34"/>
        <v>0</v>
      </c>
      <c r="AF37">
        <f t="shared" si="35"/>
        <v>0</v>
      </c>
      <c r="AG37">
        <f t="shared" si="36"/>
        <v>-5.4802599159785155</v>
      </c>
      <c r="AH37">
        <f t="shared" si="37"/>
        <v>-2435.0600701005774</v>
      </c>
      <c r="AI37">
        <f t="shared" si="38"/>
        <v>-2440.5403300165558</v>
      </c>
      <c r="AJ37">
        <f t="shared" si="39"/>
        <v>48.160263097649533</v>
      </c>
      <c r="AK37">
        <f t="shared" si="30"/>
        <v>29.510703137178908</v>
      </c>
      <c r="AL37">
        <f t="shared" si="40"/>
        <v>-2362.8693637817273</v>
      </c>
      <c r="AN37">
        <f t="shared" si="41"/>
        <v>0</v>
      </c>
      <c r="AO37">
        <f t="shared" si="42"/>
        <v>0</v>
      </c>
      <c r="AP37">
        <f t="shared" si="43"/>
        <v>-0.11624877517724902</v>
      </c>
      <c r="AQ37">
        <f t="shared" si="44"/>
        <v>-51.653161523758648</v>
      </c>
      <c r="AR37">
        <f t="shared" si="45"/>
        <v>-51.769410298935895</v>
      </c>
      <c r="AS37">
        <f t="shared" si="46"/>
        <v>1.0215886989214422</v>
      </c>
      <c r="AT37">
        <f t="shared" si="47"/>
        <v>0.62598912221554881</v>
      </c>
      <c r="AU37">
        <f t="shared" si="48"/>
        <v>-50.121832477798904</v>
      </c>
      <c r="AW37">
        <v>34</v>
      </c>
      <c r="AX37">
        <f>IF(Z37&gt;0, (R37*SUMPRODUCT(K37:$K$98, X37:$X$98)-K37*$AZ$3)/Z37, 0)</f>
        <v>851.74155974303176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5.7568810999999998E-2</v>
      </c>
      <c r="Q38" s="5">
        <f t="shared" si="60"/>
        <v>12.5</v>
      </c>
      <c r="R38">
        <f t="shared" si="31"/>
        <v>100000</v>
      </c>
      <c r="S38">
        <f t="shared" si="32"/>
        <v>803.4403706079255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373.42121029062054</v>
      </c>
      <c r="AC38">
        <f t="shared" si="33"/>
        <v>328.44419119268525</v>
      </c>
      <c r="AE38">
        <f t="shared" si="34"/>
        <v>0</v>
      </c>
      <c r="AF38">
        <f t="shared" si="35"/>
        <v>0</v>
      </c>
      <c r="AG38">
        <f t="shared" si="36"/>
        <v>-5.1099652694848867</v>
      </c>
      <c r="AH38">
        <f t="shared" si="37"/>
        <v>-2523.936378670744</v>
      </c>
      <c r="AI38">
        <f t="shared" si="38"/>
        <v>-2529.0463439402288</v>
      </c>
      <c r="AJ38">
        <f t="shared" si="39"/>
        <v>44.977019097935283</v>
      </c>
      <c r="AK38">
        <f t="shared" si="30"/>
        <v>26.13948472034344</v>
      </c>
      <c r="AL38">
        <f t="shared" si="40"/>
        <v>-2457.9298401219503</v>
      </c>
      <c r="AN38">
        <f t="shared" si="41"/>
        <v>0</v>
      </c>
      <c r="AO38">
        <f t="shared" si="42"/>
        <v>0</v>
      </c>
      <c r="AP38">
        <f t="shared" si="43"/>
        <v>-9.6780342552067841E-2</v>
      </c>
      <c r="AQ38">
        <f t="shared" si="44"/>
        <v>-47.802169765432431</v>
      </c>
      <c r="AR38">
        <f t="shared" si="45"/>
        <v>-47.89895010798449</v>
      </c>
      <c r="AS38">
        <f t="shared" si="46"/>
        <v>0.85184362039859229</v>
      </c>
      <c r="AT38">
        <f t="shared" si="47"/>
        <v>0.49506956543843561</v>
      </c>
      <c r="AU38">
        <f t="shared" si="48"/>
        <v>-46.552036922147472</v>
      </c>
      <c r="AW38">
        <v>35</v>
      </c>
      <c r="AX38">
        <f>IF(Z38&gt;0, (R38*SUMPRODUCT(K38:$K$98, X38:$X$98)-K38*$AZ$3)/Z38, 0)</f>
        <v>803.4403706079255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6.3742958000000002E-2</v>
      </c>
      <c r="Q39" s="5">
        <f t="shared" si="60"/>
        <v>12.5</v>
      </c>
      <c r="R39">
        <f t="shared" si="31"/>
        <v>100000</v>
      </c>
      <c r="S39">
        <f t="shared" si="32"/>
        <v>756.90446310021684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328.44419119268525</v>
      </c>
      <c r="AC39">
        <f t="shared" si="33"/>
        <v>286.60286287888084</v>
      </c>
      <c r="AE39">
        <f t="shared" si="34"/>
        <v>0</v>
      </c>
      <c r="AF39">
        <f t="shared" si="35"/>
        <v>0</v>
      </c>
      <c r="AG39">
        <f t="shared" si="36"/>
        <v>-4.7331413152358035</v>
      </c>
      <c r="AH39">
        <f t="shared" si="37"/>
        <v>-2605.7944124338705</v>
      </c>
      <c r="AI39">
        <f t="shared" si="38"/>
        <v>-2610.5275537491066</v>
      </c>
      <c r="AJ39">
        <f t="shared" si="39"/>
        <v>41.841328313804411</v>
      </c>
      <c r="AK39">
        <f t="shared" si="30"/>
        <v>22.991093383487971</v>
      </c>
      <c r="AL39">
        <f t="shared" si="40"/>
        <v>-2545.6951320518142</v>
      </c>
      <c r="AN39">
        <f t="shared" si="41"/>
        <v>0</v>
      </c>
      <c r="AO39">
        <f t="shared" si="42"/>
        <v>0</v>
      </c>
      <c r="AP39">
        <f t="shared" si="43"/>
        <v>-8.0038815907165231E-2</v>
      </c>
      <c r="AQ39">
        <f t="shared" si="44"/>
        <v>-44.064752218014803</v>
      </c>
      <c r="AR39">
        <f t="shared" si="45"/>
        <v>-44.144791033921969</v>
      </c>
      <c r="AS39">
        <f t="shared" si="46"/>
        <v>0.70754920488846829</v>
      </c>
      <c r="AT39">
        <f t="shared" si="47"/>
        <v>0.38878617143797689</v>
      </c>
      <c r="AU39">
        <f t="shared" si="48"/>
        <v>-43.048455657595525</v>
      </c>
      <c r="AW39">
        <v>36</v>
      </c>
      <c r="AX39">
        <f>IF(Z39&gt;0, (R39*SUMPRODUCT(K39:$K$98, X39:$X$98)-K39*$AZ$3)/Z39, 0)</f>
        <v>756.90446310021684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7.0809242999999994E-2</v>
      </c>
      <c r="Q40" s="5">
        <f t="shared" si="60"/>
        <v>12.5</v>
      </c>
      <c r="R40">
        <f t="shared" si="31"/>
        <v>100000</v>
      </c>
      <c r="S40">
        <f t="shared" si="32"/>
        <v>712.13420737967533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286.60286287888084</v>
      </c>
      <c r="AC40">
        <f t="shared" si="33"/>
        <v>247.860290528391</v>
      </c>
      <c r="AE40">
        <f t="shared" si="34"/>
        <v>0</v>
      </c>
      <c r="AF40">
        <f t="shared" si="35"/>
        <v>0</v>
      </c>
      <c r="AG40">
        <f t="shared" si="36"/>
        <v>-4.3506597485395746</v>
      </c>
      <c r="AH40">
        <f t="shared" si="37"/>
        <v>-2681.201228350973</v>
      </c>
      <c r="AI40">
        <f t="shared" si="38"/>
        <v>-2685.5518880995128</v>
      </c>
      <c r="AJ40">
        <f t="shared" si="39"/>
        <v>38.742572350489837</v>
      </c>
      <c r="AK40">
        <f t="shared" ref="AK40:AK71" si="61">G40*SUM(AB40:AB40, AE40:AF40)</f>
        <v>20.062200401521661</v>
      </c>
      <c r="AL40">
        <f t="shared" si="40"/>
        <v>-2626.7471153475012</v>
      </c>
      <c r="AN40">
        <f t="shared" si="41"/>
        <v>0</v>
      </c>
      <c r="AO40">
        <f t="shared" si="42"/>
        <v>0</v>
      </c>
      <c r="AP40">
        <f t="shared" si="43"/>
        <v>-6.5688339092045411E-2</v>
      </c>
      <c r="AQ40">
        <f t="shared" si="44"/>
        <v>-40.482056892876635</v>
      </c>
      <c r="AR40">
        <f t="shared" si="45"/>
        <v>-40.547745231968683</v>
      </c>
      <c r="AS40">
        <f t="shared" si="46"/>
        <v>0.58495386377005487</v>
      </c>
      <c r="AT40">
        <f t="shared" si="47"/>
        <v>0.30290868490695005</v>
      </c>
      <c r="AU40">
        <f t="shared" si="48"/>
        <v>-39.659882683291677</v>
      </c>
      <c r="AW40">
        <v>37</v>
      </c>
      <c r="AX40">
        <f>IF(Z40&gt;0, (R40*SUMPRODUCT(K40:$K$98, X40:$X$98)-K40*$AZ$3)/Z40, 0)</f>
        <v>712.13420737967533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7.8963489999999997E-2</v>
      </c>
      <c r="Q41" s="5">
        <f t="shared" si="60"/>
        <v>12.5</v>
      </c>
      <c r="R41">
        <f t="shared" si="31"/>
        <v>100000</v>
      </c>
      <c r="S41">
        <f t="shared" si="32"/>
        <v>668.9929972791233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247.860290528391</v>
      </c>
      <c r="AC41">
        <f t="shared" si="33"/>
        <v>212.13017994580446</v>
      </c>
      <c r="AE41">
        <f t="shared" si="34"/>
        <v>0</v>
      </c>
      <c r="AF41">
        <f t="shared" si="35"/>
        <v>0</v>
      </c>
      <c r="AG41">
        <f t="shared" si="36"/>
        <v>-3.9636098735069716</v>
      </c>
      <c r="AH41">
        <f t="shared" si="37"/>
        <v>-2748.3462203776576</v>
      </c>
      <c r="AI41">
        <f t="shared" si="38"/>
        <v>-2752.3098302511644</v>
      </c>
      <c r="AJ41">
        <f t="shared" si="39"/>
        <v>35.730110582586548</v>
      </c>
      <c r="AK41">
        <f t="shared" si="61"/>
        <v>17.350220336987373</v>
      </c>
      <c r="AL41">
        <f t="shared" si="40"/>
        <v>-2699.2294993315909</v>
      </c>
      <c r="AN41">
        <f t="shared" si="41"/>
        <v>0</v>
      </c>
      <c r="AO41">
        <f t="shared" si="42"/>
        <v>0</v>
      </c>
      <c r="AP41">
        <f t="shared" si="43"/>
        <v>-5.3432567137601451E-2</v>
      </c>
      <c r="AQ41">
        <f t="shared" si="44"/>
        <v>-37.049860764366692</v>
      </c>
      <c r="AR41">
        <f t="shared" si="45"/>
        <v>-37.10329333150429</v>
      </c>
      <c r="AS41">
        <f t="shared" si="46"/>
        <v>0.4816698901924919</v>
      </c>
      <c r="AT41">
        <f t="shared" si="47"/>
        <v>0.23389456646700557</v>
      </c>
      <c r="AU41">
        <f t="shared" si="48"/>
        <v>-36.387728874844797</v>
      </c>
      <c r="AW41">
        <v>38</v>
      </c>
      <c r="AX41">
        <f>IF(Z41&gt;0, (R41*SUMPRODUCT(K41:$K$98, X41:$X$98)-K41*$AZ$3)/Z41, 0)</f>
        <v>668.9929972791233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8.8363973999999998E-2</v>
      </c>
      <c r="Q42" s="5">
        <f t="shared" si="60"/>
        <v>12.5</v>
      </c>
      <c r="R42">
        <f t="shared" si="31"/>
        <v>100000</v>
      </c>
      <c r="S42">
        <f t="shared" si="32"/>
        <v>627.22615804632346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212.13017994580446</v>
      </c>
      <c r="AC42">
        <f t="shared" si="33"/>
        <v>179.32312838705394</v>
      </c>
      <c r="AE42">
        <f t="shared" si="34"/>
        <v>0</v>
      </c>
      <c r="AF42">
        <f t="shared" si="35"/>
        <v>0</v>
      </c>
      <c r="AG42">
        <f t="shared" si="36"/>
        <v>-3.5737334549631883</v>
      </c>
      <c r="AH42">
        <f t="shared" si="37"/>
        <v>-2801.9225584697065</v>
      </c>
      <c r="AI42">
        <f t="shared" si="38"/>
        <v>-2805.4962919246695</v>
      </c>
      <c r="AJ42">
        <f t="shared" si="39"/>
        <v>32.807051558750516</v>
      </c>
      <c r="AK42">
        <f t="shared" si="61"/>
        <v>14.849112596206313</v>
      </c>
      <c r="AL42">
        <f t="shared" si="40"/>
        <v>-2757.8401277697126</v>
      </c>
      <c r="AN42">
        <f t="shared" si="41"/>
        <v>0</v>
      </c>
      <c r="AO42">
        <f t="shared" si="42"/>
        <v>0</v>
      </c>
      <c r="AP42">
        <f t="shared" si="43"/>
        <v>-4.3014935261540321E-2</v>
      </c>
      <c r="AQ42">
        <f t="shared" si="44"/>
        <v>-33.725099809287627</v>
      </c>
      <c r="AR42">
        <f t="shared" si="45"/>
        <v>-33.768114744549173</v>
      </c>
      <c r="AS42">
        <f t="shared" si="46"/>
        <v>0.39487925350498898</v>
      </c>
      <c r="AT42">
        <f t="shared" si="47"/>
        <v>0.1787300662085099</v>
      </c>
      <c r="AU42">
        <f t="shared" si="48"/>
        <v>-33.194505424835668</v>
      </c>
      <c r="AW42">
        <v>39</v>
      </c>
      <c r="AX42">
        <f>IF(Z42&gt;0, (R42*SUMPRODUCT(K42:$K$98, X42:$X$98)-K42*$AZ$3)/Z42, 0)</f>
        <v>627.22615804632346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9.9562517000000003E-2</v>
      </c>
      <c r="Q43" s="5">
        <f t="shared" si="60"/>
        <v>12.5</v>
      </c>
      <c r="R43">
        <f t="shared" si="31"/>
        <v>100000</v>
      </c>
      <c r="S43">
        <f t="shared" si="32"/>
        <v>586.80668192894677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179.32312838705394</v>
      </c>
      <c r="AC43">
        <f t="shared" si="33"/>
        <v>149.38625108278075</v>
      </c>
      <c r="AE43">
        <f t="shared" si="34"/>
        <v>0</v>
      </c>
      <c r="AF43">
        <f t="shared" si="35"/>
        <v>0</v>
      </c>
      <c r="AG43">
        <f t="shared" si="36"/>
        <v>-3.1821862225503148</v>
      </c>
      <c r="AH43">
        <f t="shared" si="37"/>
        <v>-2846.4791829059295</v>
      </c>
      <c r="AI43">
        <f t="shared" si="38"/>
        <v>-2849.6613691284797</v>
      </c>
      <c r="AJ43">
        <f t="shared" si="39"/>
        <v>29.936877304273196</v>
      </c>
      <c r="AK43">
        <f t="shared" si="61"/>
        <v>12.552618987093776</v>
      </c>
      <c r="AL43">
        <f t="shared" si="40"/>
        <v>-2807.1718728371125</v>
      </c>
      <c r="AN43">
        <f t="shared" si="41"/>
        <v>0</v>
      </c>
      <c r="AO43">
        <f t="shared" si="42"/>
        <v>0</v>
      </c>
      <c r="AP43">
        <f t="shared" si="43"/>
        <v>-3.4198313112226694E-2</v>
      </c>
      <c r="AQ43">
        <f t="shared" si="44"/>
        <v>-30.590537308792911</v>
      </c>
      <c r="AR43">
        <f t="shared" si="45"/>
        <v>-30.624735621905135</v>
      </c>
      <c r="AS43">
        <f t="shared" si="46"/>
        <v>0.32172557859714018</v>
      </c>
      <c r="AT43">
        <f t="shared" si="47"/>
        <v>0.1349004629135363</v>
      </c>
      <c r="AU43">
        <f t="shared" si="48"/>
        <v>-30.168109580394457</v>
      </c>
      <c r="AW43">
        <v>40</v>
      </c>
      <c r="AX43">
        <f>IF(Z43&gt;0, (R43*SUMPRODUCT(K43:$K$98, X43:$X$98)-K43*$AZ$3)/Z43, 0)</f>
        <v>586.80668192894677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0.11247831899999999</v>
      </c>
      <c r="Q44" s="5">
        <f t="shared" si="60"/>
        <v>12.5</v>
      </c>
      <c r="R44">
        <f t="shared" si="31"/>
        <v>100000</v>
      </c>
      <c r="S44">
        <f t="shared" si="32"/>
        <v>546.91492436573208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149.38625108278075</v>
      </c>
      <c r="AC44">
        <f t="shared" si="33"/>
        <v>122.1780552963222</v>
      </c>
      <c r="AE44">
        <f t="shared" si="34"/>
        <v>0</v>
      </c>
      <c r="AF44">
        <f t="shared" si="35"/>
        <v>0</v>
      </c>
      <c r="AG44">
        <f t="shared" si="36"/>
        <v>-2.7924374032673929</v>
      </c>
      <c r="AH44">
        <f t="shared" si="37"/>
        <v>-2863.4156564593541</v>
      </c>
      <c r="AI44">
        <f t="shared" si="38"/>
        <v>-2866.2080938626214</v>
      </c>
      <c r="AJ44">
        <f t="shared" si="39"/>
        <v>27.208195786458546</v>
      </c>
      <c r="AK44">
        <f t="shared" si="61"/>
        <v>10.457037575794653</v>
      </c>
      <c r="AL44">
        <f t="shared" si="40"/>
        <v>-2828.5428605003681</v>
      </c>
      <c r="AN44">
        <f t="shared" si="41"/>
        <v>0</v>
      </c>
      <c r="AO44">
        <f t="shared" si="42"/>
        <v>0</v>
      </c>
      <c r="AP44">
        <f t="shared" si="43"/>
        <v>-2.6794429651433499E-2</v>
      </c>
      <c r="AQ44">
        <f t="shared" si="44"/>
        <v>-27.475491224992261</v>
      </c>
      <c r="AR44">
        <f t="shared" si="45"/>
        <v>-27.502285654643696</v>
      </c>
      <c r="AS44">
        <f t="shared" si="46"/>
        <v>0.2610723116262757</v>
      </c>
      <c r="AT44">
        <f t="shared" si="47"/>
        <v>0.10033899322476472</v>
      </c>
      <c r="AU44">
        <f t="shared" si="48"/>
        <v>-27.140874349792654</v>
      </c>
      <c r="AW44">
        <v>41</v>
      </c>
      <c r="AX44">
        <f>IF(Z44&gt;0, (R44*SUMPRODUCT(K44:$K$98, X44:$X$98)-K44*$AZ$3)/Z44, 0)</f>
        <v>546.91492436573208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0.127310056</v>
      </c>
      <c r="Q45" s="5">
        <f t="shared" si="60"/>
        <v>12.5</v>
      </c>
      <c r="R45">
        <f t="shared" si="31"/>
        <v>100000</v>
      </c>
      <c r="S45">
        <f t="shared" si="32"/>
        <v>507.06828996349486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122.1780552963222</v>
      </c>
      <c r="AC45">
        <f t="shared" si="33"/>
        <v>97.722511859128446</v>
      </c>
      <c r="AE45">
        <f t="shared" si="34"/>
        <v>0</v>
      </c>
      <c r="AF45">
        <f t="shared" si="35"/>
        <v>0</v>
      </c>
      <c r="AG45">
        <f t="shared" si="36"/>
        <v>-2.4090076670482525</v>
      </c>
      <c r="AH45">
        <f t="shared" si="37"/>
        <v>-2844.0428974917309</v>
      </c>
      <c r="AI45">
        <f t="shared" si="38"/>
        <v>-2846.451905158779</v>
      </c>
      <c r="AJ45">
        <f t="shared" si="39"/>
        <v>24.455543437193754</v>
      </c>
      <c r="AK45">
        <f t="shared" si="61"/>
        <v>8.5524638707425549</v>
      </c>
      <c r="AL45">
        <f t="shared" si="40"/>
        <v>-2813.4438978508429</v>
      </c>
      <c r="AN45">
        <f t="shared" si="41"/>
        <v>0</v>
      </c>
      <c r="AO45">
        <f t="shared" si="42"/>
        <v>0</v>
      </c>
      <c r="AP45">
        <f t="shared" si="43"/>
        <v>-2.0638647335274197E-2</v>
      </c>
      <c r="AQ45">
        <f t="shared" si="44"/>
        <v>-24.365716710086133</v>
      </c>
      <c r="AR45">
        <f t="shared" si="45"/>
        <v>-24.386355357421408</v>
      </c>
      <c r="AS45">
        <f t="shared" si="46"/>
        <v>0.2095175301003355</v>
      </c>
      <c r="AT45">
        <f t="shared" si="47"/>
        <v>7.3271367331183404E-2</v>
      </c>
      <c r="AU45">
        <f t="shared" si="48"/>
        <v>-24.103566459989889</v>
      </c>
      <c r="AW45">
        <v>42</v>
      </c>
      <c r="AX45">
        <f>IF(Z45&gt;0, (R45*SUMPRODUCT(K45:$K$98, X45:$X$98)-K45*$AZ$3)/Z45, 0)</f>
        <v>507.06828996349486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0.144442719</v>
      </c>
      <c r="Q46" s="5">
        <f t="shared" si="60"/>
        <v>12.5</v>
      </c>
      <c r="R46">
        <f t="shared" si="31"/>
        <v>100000</v>
      </c>
      <c r="S46">
        <f t="shared" si="32"/>
        <v>466.70898137517275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97.722511859128446</v>
      </c>
      <c r="AC46">
        <f t="shared" si="33"/>
        <v>76.053177102433821</v>
      </c>
      <c r="AE46">
        <f t="shared" si="34"/>
        <v>0</v>
      </c>
      <c r="AF46">
        <f t="shared" si="35"/>
        <v>0</v>
      </c>
      <c r="AG46">
        <f t="shared" si="36"/>
        <v>-2.0369539728574733</v>
      </c>
      <c r="AH46">
        <f t="shared" si="37"/>
        <v>-2783.7089401623707</v>
      </c>
      <c r="AI46">
        <f t="shared" si="38"/>
        <v>-2785.7458941352284</v>
      </c>
      <c r="AJ46">
        <f t="shared" si="39"/>
        <v>21.669334756694624</v>
      </c>
      <c r="AK46">
        <f t="shared" si="61"/>
        <v>6.8405758301389916</v>
      </c>
      <c r="AL46">
        <f t="shared" si="40"/>
        <v>-2757.2359835483944</v>
      </c>
      <c r="AN46">
        <f t="shared" si="41"/>
        <v>0</v>
      </c>
      <c r="AO46">
        <f t="shared" si="42"/>
        <v>0</v>
      </c>
      <c r="AP46">
        <f t="shared" si="43"/>
        <v>-1.5581391539582448E-2</v>
      </c>
      <c r="AQ46">
        <f t="shared" si="44"/>
        <v>-21.2935881256365</v>
      </c>
      <c r="AR46">
        <f t="shared" si="45"/>
        <v>-21.309169517176084</v>
      </c>
      <c r="AS46">
        <f t="shared" si="46"/>
        <v>0.16575651376780826</v>
      </c>
      <c r="AT46">
        <f t="shared" si="47"/>
        <v>5.2326018057285636E-2</v>
      </c>
      <c r="AU46">
        <f t="shared" si="48"/>
        <v>-21.091086985350987</v>
      </c>
      <c r="AW46">
        <v>43</v>
      </c>
      <c r="AX46">
        <f>IF(Z46&gt;0, (R46*SUMPRODUCT(K46:$K$98, X46:$X$98)-K46*$AZ$3)/Z46, 0)</f>
        <v>466.70898137517275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0.163598735</v>
      </c>
      <c r="Q47" s="5">
        <f t="shared" si="60"/>
        <v>12.5</v>
      </c>
      <c r="R47">
        <f t="shared" si="31"/>
        <v>100000</v>
      </c>
      <c r="S47">
        <f t="shared" si="32"/>
        <v>424.50594769596944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76.053177102433821</v>
      </c>
      <c r="AC47">
        <f t="shared" si="33"/>
        <v>57.167072863754079</v>
      </c>
      <c r="AE47">
        <f t="shared" si="34"/>
        <v>0</v>
      </c>
      <c r="AF47">
        <f t="shared" si="35"/>
        <v>0</v>
      </c>
      <c r="AG47">
        <f t="shared" si="36"/>
        <v>-1.6833413399161916</v>
      </c>
      <c r="AH47">
        <f t="shared" si="37"/>
        <v>-2665.9447457016558</v>
      </c>
      <c r="AI47">
        <f t="shared" si="38"/>
        <v>-2667.6280870415721</v>
      </c>
      <c r="AJ47">
        <f t="shared" si="39"/>
        <v>18.886104238679742</v>
      </c>
      <c r="AK47">
        <f t="shared" si="61"/>
        <v>5.3237223971703678</v>
      </c>
      <c r="AL47">
        <f t="shared" si="40"/>
        <v>-2643.4182604057219</v>
      </c>
      <c r="AN47">
        <f t="shared" si="41"/>
        <v>0</v>
      </c>
      <c r="AO47">
        <f t="shared" si="42"/>
        <v>0</v>
      </c>
      <c r="AP47">
        <f t="shared" si="43"/>
        <v>-1.1496858641760027E-2</v>
      </c>
      <c r="AQ47">
        <f t="shared" si="44"/>
        <v>-18.207828181538506</v>
      </c>
      <c r="AR47">
        <f t="shared" si="45"/>
        <v>-18.219325040180266</v>
      </c>
      <c r="AS47">
        <f t="shared" si="46"/>
        <v>0.12898802255783498</v>
      </c>
      <c r="AT47">
        <f t="shared" si="47"/>
        <v>3.6359876869231297E-2</v>
      </c>
      <c r="AU47">
        <f t="shared" si="48"/>
        <v>-18.053977140753197</v>
      </c>
      <c r="AW47">
        <v>44</v>
      </c>
      <c r="AX47">
        <f>IF(Z47&gt;0, (R47*SUMPRODUCT(K47:$K$98, X47:$X$98)-K47*$AZ$3)/Z47, 0)</f>
        <v>424.50594769596944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0.184919743</v>
      </c>
      <c r="Q48" s="5">
        <f t="shared" si="60"/>
        <v>12.5</v>
      </c>
      <c r="R48">
        <f t="shared" si="31"/>
        <v>100000</v>
      </c>
      <c r="S48">
        <f t="shared" si="32"/>
        <v>379.16939577147542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57.167072863754079</v>
      </c>
      <c r="AC48">
        <f t="shared" si="33"/>
        <v>41.108783866998351</v>
      </c>
      <c r="AE48">
        <f t="shared" si="34"/>
        <v>0</v>
      </c>
      <c r="AF48">
        <f t="shared" si="35"/>
        <v>0</v>
      </c>
      <c r="AG48">
        <f t="shared" si="36"/>
        <v>-1.355224878558452</v>
      </c>
      <c r="AH48">
        <f t="shared" si="37"/>
        <v>-2490.2643836686225</v>
      </c>
      <c r="AI48">
        <f t="shared" si="38"/>
        <v>-2491.6196085471811</v>
      </c>
      <c r="AJ48">
        <f t="shared" si="39"/>
        <v>16.058288996755728</v>
      </c>
      <c r="AK48">
        <f t="shared" si="61"/>
        <v>4.0016951004627863</v>
      </c>
      <c r="AL48">
        <f t="shared" si="40"/>
        <v>-2471.5596244499625</v>
      </c>
      <c r="AN48">
        <f t="shared" si="41"/>
        <v>0</v>
      </c>
      <c r="AO48">
        <f t="shared" si="42"/>
        <v>0</v>
      </c>
      <c r="AP48">
        <f t="shared" si="43"/>
        <v>-8.2641909910721734E-3</v>
      </c>
      <c r="AQ48">
        <f t="shared" si="44"/>
        <v>-15.185686752439953</v>
      </c>
      <c r="AR48">
        <f t="shared" si="45"/>
        <v>-15.193950943431025</v>
      </c>
      <c r="AS48">
        <f t="shared" si="46"/>
        <v>9.7923798004788648E-2</v>
      </c>
      <c r="AT48">
        <f t="shared" si="47"/>
        <v>2.4402424366234687E-2</v>
      </c>
      <c r="AU48">
        <f t="shared" si="48"/>
        <v>-15.071624721060001</v>
      </c>
      <c r="AW48">
        <v>45</v>
      </c>
      <c r="AX48">
        <f>IF(Z48&gt;0, (R48*SUMPRODUCT(K48:$K$98, X48:$X$98)-K48*$AZ$3)/Z48, 0)</f>
        <v>379.16939577147542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0.20818995500000001</v>
      </c>
      <c r="Q49" s="5">
        <f t="shared" si="60"/>
        <v>12.5</v>
      </c>
      <c r="R49">
        <f t="shared" si="31"/>
        <v>100000</v>
      </c>
      <c r="S49">
        <f t="shared" si="32"/>
        <v>328.47547924982223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41.108783866998351</v>
      </c>
      <c r="AC49">
        <f t="shared" si="33"/>
        <v>27.842328529543028</v>
      </c>
      <c r="AE49">
        <f t="shared" si="34"/>
        <v>0</v>
      </c>
      <c r="AF49">
        <f t="shared" si="35"/>
        <v>0</v>
      </c>
      <c r="AG49">
        <f t="shared" si="36"/>
        <v>-1.0595284232909028</v>
      </c>
      <c r="AH49">
        <f t="shared" si="37"/>
        <v>-2257.1536518557168</v>
      </c>
      <c r="AI49">
        <f t="shared" si="38"/>
        <v>-2258.2131802790077</v>
      </c>
      <c r="AJ49">
        <f t="shared" si="39"/>
        <v>13.266455337455323</v>
      </c>
      <c r="AK49">
        <f t="shared" si="61"/>
        <v>2.877614870689885</v>
      </c>
      <c r="AL49">
        <f t="shared" si="40"/>
        <v>-2242.0691100708627</v>
      </c>
      <c r="AN49">
        <f t="shared" si="41"/>
        <v>0</v>
      </c>
      <c r="AO49">
        <f t="shared" si="42"/>
        <v>0</v>
      </c>
      <c r="AP49">
        <f t="shared" si="43"/>
        <v>-5.7687745809095791E-3</v>
      </c>
      <c r="AQ49">
        <f t="shared" si="44"/>
        <v>-12.289439646733721</v>
      </c>
      <c r="AR49">
        <f t="shared" si="45"/>
        <v>-12.29520842131463</v>
      </c>
      <c r="AS49">
        <f t="shared" si="46"/>
        <v>7.223137071847309E-2</v>
      </c>
      <c r="AT49">
        <f t="shared" si="47"/>
        <v>1.5667641523124533E-2</v>
      </c>
      <c r="AU49">
        <f t="shared" si="48"/>
        <v>-12.207309409073034</v>
      </c>
      <c r="AW49">
        <v>46</v>
      </c>
      <c r="AX49">
        <f>IF(Z49&gt;0, (R49*SUMPRODUCT(K49:$K$98, X49:$X$98)-K49*$AZ$3)/Z49, 0)</f>
        <v>328.47547924982223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0.23376965099999999</v>
      </c>
      <c r="Q50" s="5">
        <f t="shared" si="60"/>
        <v>12.5</v>
      </c>
      <c r="R50">
        <f t="shared" si="31"/>
        <v>100000</v>
      </c>
      <c r="S50">
        <f t="shared" si="32"/>
        <v>269.36881702653483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27.842328529543028</v>
      </c>
      <c r="AC50">
        <f t="shared" si="33"/>
        <v>17.266488360474149</v>
      </c>
      <c r="AE50">
        <f t="shared" si="34"/>
        <v>0</v>
      </c>
      <c r="AF50">
        <f t="shared" si="35"/>
        <v>0</v>
      </c>
      <c r="AG50">
        <f t="shared" si="36"/>
        <v>-0.80124754932069919</v>
      </c>
      <c r="AH50">
        <f t="shared" si="37"/>
        <v>-1981.4847178983571</v>
      </c>
      <c r="AI50">
        <f t="shared" si="38"/>
        <v>-1982.2859654476779</v>
      </c>
      <c r="AJ50">
        <f t="shared" si="39"/>
        <v>10.575840169068879</v>
      </c>
      <c r="AK50">
        <f t="shared" si="61"/>
        <v>1.9489629970680122</v>
      </c>
      <c r="AL50">
        <f t="shared" si="40"/>
        <v>-1969.7611622815409</v>
      </c>
      <c r="AN50">
        <f t="shared" si="41"/>
        <v>0</v>
      </c>
      <c r="AO50">
        <f t="shared" si="42"/>
        <v>0</v>
      </c>
      <c r="AP50">
        <f t="shared" si="43"/>
        <v>-3.8951092987710534E-3</v>
      </c>
      <c r="AQ50">
        <f t="shared" si="44"/>
        <v>-9.6326030034064551</v>
      </c>
      <c r="AR50">
        <f t="shared" si="45"/>
        <v>-9.636498112705226</v>
      </c>
      <c r="AS50">
        <f t="shared" si="46"/>
        <v>5.1412392362112182E-2</v>
      </c>
      <c r="AT50">
        <f t="shared" si="47"/>
        <v>9.4745049757423341E-3</v>
      </c>
      <c r="AU50">
        <f t="shared" si="48"/>
        <v>-9.5756112153673705</v>
      </c>
      <c r="AW50">
        <v>47</v>
      </c>
      <c r="AX50">
        <f>IF(Z50&gt;0, (R50*SUMPRODUCT(K50:$K$98, X50:$X$98)-K50*$AZ$3)/Z50, 0)</f>
        <v>269.36881702653483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0.26254478799999997</v>
      </c>
      <c r="Q51" s="5">
        <f t="shared" si="60"/>
        <v>12.5</v>
      </c>
      <c r="R51">
        <f t="shared" si="31"/>
        <v>100000</v>
      </c>
      <c r="S51">
        <f t="shared" si="32"/>
        <v>196.52448383229085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17.266488360474149</v>
      </c>
      <c r="AC51">
        <f t="shared" si="33"/>
        <v>9.1638848906970161</v>
      </c>
      <c r="AE51">
        <f t="shared" si="34"/>
        <v>0</v>
      </c>
      <c r="AF51">
        <f t="shared" si="35"/>
        <v>0</v>
      </c>
      <c r="AG51">
        <f t="shared" si="36"/>
        <v>-0.58287170585556969</v>
      </c>
      <c r="AH51">
        <f t="shared" si="37"/>
        <v>-1682.9069437753801</v>
      </c>
      <c r="AI51">
        <f t="shared" si="38"/>
        <v>-1683.4898154812356</v>
      </c>
      <c r="AJ51">
        <f t="shared" si="39"/>
        <v>8.102603469777133</v>
      </c>
      <c r="AK51">
        <f t="shared" si="61"/>
        <v>1.2086541852331905</v>
      </c>
      <c r="AL51">
        <f t="shared" si="40"/>
        <v>-1674.1785578262254</v>
      </c>
      <c r="AN51">
        <f t="shared" si="41"/>
        <v>0</v>
      </c>
      <c r="AO51">
        <f t="shared" si="42"/>
        <v>0</v>
      </c>
      <c r="AP51">
        <f t="shared" si="43"/>
        <v>-2.5299263934827395E-3</v>
      </c>
      <c r="AQ51">
        <f t="shared" si="44"/>
        <v>-7.3045760363048204</v>
      </c>
      <c r="AR51">
        <f t="shared" si="45"/>
        <v>-7.3071059626983033</v>
      </c>
      <c r="AS51">
        <f t="shared" si="46"/>
        <v>3.5168957710898827E-2</v>
      </c>
      <c r="AT51">
        <f t="shared" si="47"/>
        <v>5.2461049199950711E-3</v>
      </c>
      <c r="AU51">
        <f t="shared" si="48"/>
        <v>-7.2666909000674096</v>
      </c>
      <c r="AW51">
        <v>48</v>
      </c>
      <c r="AX51">
        <f>IF(Z51&gt;0, (R51*SUMPRODUCT(K51:$K$98, X51:$X$98)-K51*$AZ$3)/Z51, 0)</f>
        <v>196.52448383229085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0.29488324999999999</v>
      </c>
      <c r="Q52" s="5">
        <f t="shared" si="60"/>
        <v>12.5</v>
      </c>
      <c r="R52">
        <f t="shared" si="31"/>
        <v>100000</v>
      </c>
      <c r="S52">
        <f t="shared" si="32"/>
        <v>99.508494564615603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9.1638848906970161</v>
      </c>
      <c r="AC52">
        <f t="shared" si="33"/>
        <v>3.2253798665612408</v>
      </c>
      <c r="AE52">
        <f t="shared" si="34"/>
        <v>0</v>
      </c>
      <c r="AF52">
        <f t="shared" si="35"/>
        <v>0</v>
      </c>
      <c r="AG52">
        <f t="shared" si="36"/>
        <v>-0.40516388584127966</v>
      </c>
      <c r="AH52">
        <f t="shared" si="37"/>
        <v>-1375.0328236458754</v>
      </c>
      <c r="AI52">
        <f t="shared" si="38"/>
        <v>-1375.4379875317168</v>
      </c>
      <c r="AJ52">
        <f t="shared" si="39"/>
        <v>5.9385050241357753</v>
      </c>
      <c r="AK52">
        <f t="shared" si="61"/>
        <v>0.64147194234879124</v>
      </c>
      <c r="AL52">
        <f t="shared" si="40"/>
        <v>-1368.8580105652322</v>
      </c>
      <c r="AN52">
        <f t="shared" si="41"/>
        <v>0</v>
      </c>
      <c r="AO52">
        <f t="shared" si="42"/>
        <v>0</v>
      </c>
      <c r="AP52">
        <f t="shared" si="43"/>
        <v>-1.570173403907985E-3</v>
      </c>
      <c r="AQ52">
        <f t="shared" si="44"/>
        <v>-5.3288065512212066</v>
      </c>
      <c r="AR52">
        <f t="shared" si="45"/>
        <v>-5.3303767246251148</v>
      </c>
      <c r="AS52">
        <f t="shared" si="46"/>
        <v>2.3014101142086359E-2</v>
      </c>
      <c r="AT52">
        <f t="shared" si="47"/>
        <v>2.485962393064423E-3</v>
      </c>
      <c r="AU52">
        <f t="shared" si="48"/>
        <v>-5.3048766610899643</v>
      </c>
      <c r="AW52">
        <v>49</v>
      </c>
      <c r="AX52">
        <f>IF(Z52&gt;0, (R52*SUMPRODUCT(K52:$K$98, X52:$X$98)-K52*$AZ$3)/Z52, 0)</f>
        <v>99.508494564615603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0.33135349400000003</v>
      </c>
      <c r="Q53" s="5">
        <f t="shared" si="60"/>
        <v>12.5</v>
      </c>
      <c r="R53">
        <f t="shared" si="31"/>
        <v>100000</v>
      </c>
      <c r="S53">
        <f t="shared" si="32"/>
        <v>-41.394418409094136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3.2253798665612408</v>
      </c>
      <c r="AC53">
        <f t="shared" si="33"/>
        <v>-0.88372042379475058</v>
      </c>
      <c r="AE53">
        <f t="shared" si="34"/>
        <v>0</v>
      </c>
      <c r="AF53">
        <f t="shared" si="35"/>
        <v>0</v>
      </c>
      <c r="AG53">
        <f t="shared" si="36"/>
        <v>-0.26685977776674169</v>
      </c>
      <c r="AH53">
        <f t="shared" si="37"/>
        <v>-1074.0197537290012</v>
      </c>
      <c r="AI53">
        <f t="shared" si="38"/>
        <v>-1074.2866135067679</v>
      </c>
      <c r="AJ53">
        <f t="shared" si="39"/>
        <v>4.1091002903559914</v>
      </c>
      <c r="AK53">
        <f t="shared" si="61"/>
        <v>0.22577659065928687</v>
      </c>
      <c r="AL53">
        <f t="shared" si="40"/>
        <v>-1069.9517366257526</v>
      </c>
      <c r="AN53">
        <f t="shared" si="41"/>
        <v>0</v>
      </c>
      <c r="AO53">
        <f t="shared" si="42"/>
        <v>0</v>
      </c>
      <c r="AP53">
        <f t="shared" si="43"/>
        <v>-9.2338323776617931E-4</v>
      </c>
      <c r="AQ53">
        <f t="shared" si="44"/>
        <v>-3.7163031683627432</v>
      </c>
      <c r="AR53">
        <f t="shared" si="45"/>
        <v>-3.7172265516005094</v>
      </c>
      <c r="AS53">
        <f t="shared" si="46"/>
        <v>1.4218232369703102E-2</v>
      </c>
      <c r="AT53">
        <f t="shared" si="47"/>
        <v>7.8122795814140845E-4</v>
      </c>
      <c r="AU53">
        <f t="shared" si="48"/>
        <v>-3.7022270912726647</v>
      </c>
      <c r="AW53">
        <v>50</v>
      </c>
      <c r="AX53">
        <f>IF(Z53&gt;0, (R53*SUMPRODUCT(K53:$K$98, X53:$X$98)-K53*$AZ$3)/Z53, 0)</f>
        <v>-41.394418409094136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0.37075063600000002</v>
      </c>
      <c r="Q54" s="5">
        <f t="shared" si="60"/>
        <v>12.5</v>
      </c>
      <c r="R54">
        <f t="shared" si="31"/>
        <v>100000</v>
      </c>
      <c r="S54">
        <f t="shared" si="32"/>
        <v>-265.57804595451847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-0.88372042379475058</v>
      </c>
      <c r="AC54">
        <f t="shared" si="33"/>
        <v>-3.5110001449564048</v>
      </c>
      <c r="AE54">
        <f t="shared" si="34"/>
        <v>0</v>
      </c>
      <c r="AF54">
        <f t="shared" si="35"/>
        <v>0</v>
      </c>
      <c r="AG54">
        <f t="shared" si="36"/>
        <v>-0.16525274765923612</v>
      </c>
      <c r="AH54">
        <f t="shared" si="37"/>
        <v>-791.50745863870532</v>
      </c>
      <c r="AI54">
        <f t="shared" si="38"/>
        <v>-791.67271138636454</v>
      </c>
      <c r="AJ54">
        <f t="shared" si="39"/>
        <v>2.6272797211616541</v>
      </c>
      <c r="AK54">
        <f t="shared" si="61"/>
        <v>-6.1860429665632544E-2</v>
      </c>
      <c r="AL54">
        <f t="shared" si="40"/>
        <v>-789.10729209486851</v>
      </c>
      <c r="AN54">
        <f t="shared" si="41"/>
        <v>0</v>
      </c>
      <c r="AO54">
        <f t="shared" si="42"/>
        <v>0</v>
      </c>
      <c r="AP54">
        <f t="shared" si="43"/>
        <v>-5.1053971670979217E-4</v>
      </c>
      <c r="AQ54">
        <f t="shared" si="44"/>
        <v>-2.4453208762396446</v>
      </c>
      <c r="AR54">
        <f t="shared" si="45"/>
        <v>-2.4458314159563543</v>
      </c>
      <c r="AS54">
        <f t="shared" si="46"/>
        <v>8.116843220816997E-3</v>
      </c>
      <c r="AT54">
        <f t="shared" si="47"/>
        <v>-1.9111456048018639E-4</v>
      </c>
      <c r="AU54">
        <f t="shared" si="48"/>
        <v>-2.4379056872960176</v>
      </c>
      <c r="AW54">
        <v>51</v>
      </c>
      <c r="AX54">
        <f>IF(Z54&gt;0, (R54*SUMPRODUCT(K54:$K$98, X54:$X$98)-K54*$AZ$3)/Z54, 0)</f>
        <v>-265.57804595451847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0.411916369</v>
      </c>
      <c r="Q55" s="5">
        <f t="shared" si="60"/>
        <v>12.5</v>
      </c>
      <c r="R55">
        <f t="shared" si="31"/>
        <v>100000</v>
      </c>
      <c r="S55">
        <f t="shared" si="32"/>
        <v>-652.14898940037995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-3.5110001449564048</v>
      </c>
      <c r="AC55">
        <f t="shared" si="33"/>
        <v>-4.9839786576236511</v>
      </c>
      <c r="AE55">
        <f t="shared" si="34"/>
        <v>0</v>
      </c>
      <c r="AF55">
        <f t="shared" si="35"/>
        <v>0</v>
      </c>
      <c r="AG55">
        <f t="shared" si="36"/>
        <v>-9.5529908399577965E-2</v>
      </c>
      <c r="AH55">
        <f t="shared" si="37"/>
        <v>-544.56249426452632</v>
      </c>
      <c r="AI55">
        <f t="shared" si="38"/>
        <v>-544.65802417292593</v>
      </c>
      <c r="AJ55">
        <f t="shared" si="39"/>
        <v>1.4729785126672463</v>
      </c>
      <c r="AK55">
        <f t="shared" si="61"/>
        <v>-0.24577001014694835</v>
      </c>
      <c r="AL55">
        <f t="shared" si="40"/>
        <v>-543.43081567040565</v>
      </c>
      <c r="AN55">
        <f t="shared" si="41"/>
        <v>0</v>
      </c>
      <c r="AO55">
        <f t="shared" si="42"/>
        <v>0</v>
      </c>
      <c r="AP55">
        <f t="shared" si="43"/>
        <v>-2.6351308321902498E-4</v>
      </c>
      <c r="AQ55">
        <f t="shared" si="44"/>
        <v>-1.5021404738384727</v>
      </c>
      <c r="AR55">
        <f t="shared" si="45"/>
        <v>-1.5024039869216919</v>
      </c>
      <c r="AS55">
        <f t="shared" si="46"/>
        <v>4.0631161056366568E-3</v>
      </c>
      <c r="AT55">
        <f t="shared" si="47"/>
        <v>-6.7794070172980017E-4</v>
      </c>
      <c r="AU55">
        <f t="shared" si="48"/>
        <v>-1.4990188115177852</v>
      </c>
      <c r="AW55">
        <v>52</v>
      </c>
      <c r="AX55">
        <f>IF(Z55&gt;0, (R55*SUMPRODUCT(K55:$K$98, X55:$X$98)-K55*$AZ$3)/Z55, 0)</f>
        <v>-652.14898940037995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0.41929138799999999</v>
      </c>
      <c r="Q56" s="5">
        <f t="shared" si="60"/>
        <v>12.5</v>
      </c>
      <c r="R56">
        <f t="shared" si="31"/>
        <v>100000</v>
      </c>
      <c r="S56">
        <f t="shared" si="32"/>
        <v>-1288.0555189225556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-4.9839786576236511</v>
      </c>
      <c r="AC56">
        <f t="shared" si="33"/>
        <v>-5.6179563068439116</v>
      </c>
      <c r="AE56">
        <f t="shared" si="34"/>
        <v>0</v>
      </c>
      <c r="AF56">
        <f t="shared" si="35"/>
        <v>0</v>
      </c>
      <c r="AG56">
        <f t="shared" si="36"/>
        <v>-5.4519741427210285E-2</v>
      </c>
      <c r="AH56">
        <f t="shared" si="37"/>
        <v>-320.43894310697522</v>
      </c>
      <c r="AI56">
        <f t="shared" si="38"/>
        <v>-320.49346284840243</v>
      </c>
      <c r="AJ56">
        <f t="shared" si="39"/>
        <v>0.63397764922026045</v>
      </c>
      <c r="AK56">
        <f t="shared" si="61"/>
        <v>-0.34887850603365561</v>
      </c>
      <c r="AL56">
        <f t="shared" si="40"/>
        <v>-320.20836370521585</v>
      </c>
      <c r="AN56">
        <f t="shared" si="41"/>
        <v>0</v>
      </c>
      <c r="AO56">
        <f t="shared" si="42"/>
        <v>0</v>
      </c>
      <c r="AP56">
        <f t="shared" si="43"/>
        <v>-1.3427605889979489E-4</v>
      </c>
      <c r="AQ56">
        <f t="shared" si="44"/>
        <v>-0.78920547442188926</v>
      </c>
      <c r="AR56">
        <f t="shared" si="45"/>
        <v>-0.78933975048078908</v>
      </c>
      <c r="AS56">
        <f t="shared" si="46"/>
        <v>1.5614164326422611E-3</v>
      </c>
      <c r="AT56">
        <f t="shared" si="47"/>
        <v>-8.5924895457532694E-4</v>
      </c>
      <c r="AU56">
        <f t="shared" si="48"/>
        <v>-0.78863758300272213</v>
      </c>
      <c r="AW56">
        <v>53</v>
      </c>
      <c r="AX56">
        <f>IF(Z56&gt;0, (R56*SUMPRODUCT(K56:$K$98, X56:$X$98)-K56*$AZ$3)/Z56, 0)</f>
        <v>-1288.0555189225556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0.42725776900000001</v>
      </c>
      <c r="Q57" s="5">
        <f t="shared" si="60"/>
        <v>12.5</v>
      </c>
      <c r="R57">
        <f t="shared" si="31"/>
        <v>100000</v>
      </c>
      <c r="S57">
        <f t="shared" si="32"/>
        <v>-2294.6192281328322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-5.6179563068439116</v>
      </c>
      <c r="AC57">
        <f t="shared" si="33"/>
        <v>-5.632016402142396</v>
      </c>
      <c r="AE57">
        <f t="shared" si="34"/>
        <v>0</v>
      </c>
      <c r="AF57">
        <f t="shared" si="35"/>
        <v>0</v>
      </c>
      <c r="AG57">
        <f t="shared" si="36"/>
        <v>-3.0680560924291438E-2</v>
      </c>
      <c r="AH57">
        <f t="shared" si="37"/>
        <v>-186.35186470917392</v>
      </c>
      <c r="AI57">
        <f t="shared" si="38"/>
        <v>-186.38254527009821</v>
      </c>
      <c r="AJ57">
        <f t="shared" si="39"/>
        <v>1.4060095298484399E-2</v>
      </c>
      <c r="AK57">
        <f t="shared" si="61"/>
        <v>-0.39325694147907386</v>
      </c>
      <c r="AL57">
        <f t="shared" si="40"/>
        <v>-186.76174211627881</v>
      </c>
      <c r="AN57">
        <f t="shared" si="41"/>
        <v>0</v>
      </c>
      <c r="AO57">
        <f t="shared" si="42"/>
        <v>0</v>
      </c>
      <c r="AP57">
        <f t="shared" si="43"/>
        <v>-6.7466793709962467E-5</v>
      </c>
      <c r="AQ57">
        <f t="shared" si="44"/>
        <v>-0.40978920968313531</v>
      </c>
      <c r="AR57">
        <f t="shared" si="45"/>
        <v>-0.40985667647684526</v>
      </c>
      <c r="AS57">
        <f t="shared" si="46"/>
        <v>3.0918259655879078E-5</v>
      </c>
      <c r="AT57">
        <f t="shared" si="47"/>
        <v>-8.6477509362525471E-4</v>
      </c>
      <c r="AU57">
        <f t="shared" si="48"/>
        <v>-0.41069053331081468</v>
      </c>
      <c r="AW57">
        <v>54</v>
      </c>
      <c r="AX57">
        <f>IF(Z57&gt;0, (R57*SUMPRODUCT(K57:$K$98, X57:$X$98)-K57*$AZ$3)/Z57, 0)</f>
        <v>-2294.6192281328322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0.43603590599999997</v>
      </c>
      <c r="Q58" s="5">
        <f t="shared" si="60"/>
        <v>12.5</v>
      </c>
      <c r="R58">
        <f t="shared" si="31"/>
        <v>100000</v>
      </c>
      <c r="S58">
        <f t="shared" si="32"/>
        <v>-3934.5535926323028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-5.632016402142396</v>
      </c>
      <c r="AC58">
        <f t="shared" si="33"/>
        <v>-5.3497115233224912</v>
      </c>
      <c r="AE58">
        <f t="shared" si="34"/>
        <v>0</v>
      </c>
      <c r="AF58">
        <f t="shared" si="35"/>
        <v>0</v>
      </c>
      <c r="AG58">
        <f t="shared" si="36"/>
        <v>-1.6995929135836908E-2</v>
      </c>
      <c r="AH58">
        <f t="shared" si="37"/>
        <v>-107.02260943369289</v>
      </c>
      <c r="AI58">
        <f t="shared" si="38"/>
        <v>-107.03960536282872</v>
      </c>
      <c r="AJ58">
        <f t="shared" si="39"/>
        <v>-0.28230487881990474</v>
      </c>
      <c r="AK58">
        <f t="shared" si="61"/>
        <v>-0.39424114814996775</v>
      </c>
      <c r="AL58">
        <f t="shared" si="40"/>
        <v>-107.7161513897986</v>
      </c>
      <c r="AN58">
        <f t="shared" si="41"/>
        <v>0</v>
      </c>
      <c r="AO58">
        <f t="shared" si="42"/>
        <v>0</v>
      </c>
      <c r="AP58">
        <f t="shared" si="43"/>
        <v>-3.3369804689843078E-5</v>
      </c>
      <c r="AQ58">
        <f t="shared" si="44"/>
        <v>-0.21012817514456122</v>
      </c>
      <c r="AR58">
        <f t="shared" si="45"/>
        <v>-0.21016154494925107</v>
      </c>
      <c r="AS58">
        <f t="shared" si="46"/>
        <v>-5.54277356296247E-4</v>
      </c>
      <c r="AT58">
        <f t="shared" si="47"/>
        <v>-7.740530105367553E-4</v>
      </c>
      <c r="AU58">
        <f t="shared" si="48"/>
        <v>-0.21148987531608407</v>
      </c>
      <c r="AW58">
        <v>55</v>
      </c>
      <c r="AX58">
        <f>IF(Z58&gt;0, (R58*SUMPRODUCT(K58:$K$98, X58:$X$98)-K58*$AZ$3)/Z58, 0)</f>
        <v>-3934.5535926323028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0.445743585</v>
      </c>
      <c r="Q59" s="5">
        <f t="shared" si="60"/>
        <v>12.5</v>
      </c>
      <c r="R59">
        <f t="shared" si="31"/>
        <v>100000</v>
      </c>
      <c r="S59">
        <f t="shared" si="32"/>
        <v>-6678.1377078355108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-5.3497115233224912</v>
      </c>
      <c r="AC59">
        <f t="shared" si="33"/>
        <v>-4.9418985480179103</v>
      </c>
      <c r="AE59">
        <f t="shared" si="34"/>
        <v>0</v>
      </c>
      <c r="AF59">
        <f t="shared" si="35"/>
        <v>0</v>
      </c>
      <c r="AG59">
        <f t="shared" si="36"/>
        <v>-9.2501434610646437E-3</v>
      </c>
      <c r="AH59">
        <f t="shared" si="37"/>
        <v>-60.606611067311171</v>
      </c>
      <c r="AI59">
        <f t="shared" si="38"/>
        <v>-60.615861210772238</v>
      </c>
      <c r="AJ59">
        <f t="shared" si="39"/>
        <v>-0.40781297530458094</v>
      </c>
      <c r="AK59">
        <f t="shared" si="61"/>
        <v>-0.37447980663257441</v>
      </c>
      <c r="AL59">
        <f t="shared" si="40"/>
        <v>-61.398153992709389</v>
      </c>
      <c r="AN59">
        <f t="shared" si="41"/>
        <v>0</v>
      </c>
      <c r="AO59">
        <f t="shared" si="42"/>
        <v>0</v>
      </c>
      <c r="AP59">
        <f t="shared" si="43"/>
        <v>-1.6215830597985874E-5</v>
      </c>
      <c r="AQ59">
        <f t="shared" si="44"/>
        <v>-0.10624554552286049</v>
      </c>
      <c r="AR59">
        <f t="shared" si="45"/>
        <v>-0.10626176135345847</v>
      </c>
      <c r="AS59">
        <f t="shared" si="46"/>
        <v>-7.1491065528172431E-4</v>
      </c>
      <c r="AT59">
        <f t="shared" si="47"/>
        <v>-6.5647642463930182E-4</v>
      </c>
      <c r="AU59">
        <f t="shared" si="48"/>
        <v>-0.1076331484333795</v>
      </c>
      <c r="AW59">
        <v>56</v>
      </c>
      <c r="AX59">
        <f>IF(Z59&gt;0, (R59*SUMPRODUCT(K59:$K$98, X59:$X$98)-K59*$AZ$3)/Z59, 0)</f>
        <v>-6678.1377078355108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0.45538508599999999</v>
      </c>
      <c r="Q60" s="5">
        <f t="shared" si="60"/>
        <v>12.5</v>
      </c>
      <c r="R60">
        <f t="shared" si="31"/>
        <v>100000</v>
      </c>
      <c r="S60">
        <f t="shared" si="32"/>
        <v>-11365.445635594269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-4.9418985480179103</v>
      </c>
      <c r="AC60">
        <f t="shared" si="33"/>
        <v>-4.4964109234968932</v>
      </c>
      <c r="AE60">
        <f t="shared" si="34"/>
        <v>0</v>
      </c>
      <c r="AF60">
        <f t="shared" si="35"/>
        <v>0</v>
      </c>
      <c r="AG60">
        <f t="shared" si="36"/>
        <v>-4.9452646509247373E-3</v>
      </c>
      <c r="AH60">
        <f t="shared" si="37"/>
        <v>-33.699019004234081</v>
      </c>
      <c r="AI60">
        <f t="shared" si="38"/>
        <v>-33.703964268885009</v>
      </c>
      <c r="AJ60">
        <f t="shared" si="39"/>
        <v>-0.44548762452101709</v>
      </c>
      <c r="AK60">
        <f t="shared" si="61"/>
        <v>-0.34593289836125374</v>
      </c>
      <c r="AL60">
        <f t="shared" si="40"/>
        <v>-34.495384791767279</v>
      </c>
      <c r="AN60">
        <f t="shared" si="41"/>
        <v>0</v>
      </c>
      <c r="AO60">
        <f t="shared" si="42"/>
        <v>0</v>
      </c>
      <c r="AP60">
        <f t="shared" si="43"/>
        <v>-7.7403793576614175E-6</v>
      </c>
      <c r="AQ60">
        <f t="shared" si="44"/>
        <v>-5.2746052938751634E-2</v>
      </c>
      <c r="AR60">
        <f t="shared" si="45"/>
        <v>-5.2753793318109296E-2</v>
      </c>
      <c r="AS60">
        <f t="shared" si="46"/>
        <v>-6.9728183552144143E-4</v>
      </c>
      <c r="AT60">
        <f t="shared" si="47"/>
        <v>-5.4145774890141166E-4</v>
      </c>
      <c r="AU60">
        <f t="shared" si="48"/>
        <v>-5.3992532902532149E-2</v>
      </c>
      <c r="AW60">
        <v>57</v>
      </c>
      <c r="AX60">
        <f>IF(Z60&gt;0, (R60*SUMPRODUCT(K60:$K$98, X60:$X$98)-K60*$AZ$3)/Z60, 0)</f>
        <v>-11365.445635594269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0.465797664</v>
      </c>
      <c r="Q61" s="5">
        <f t="shared" si="60"/>
        <v>12.5</v>
      </c>
      <c r="R61">
        <f t="shared" si="31"/>
        <v>100000</v>
      </c>
      <c r="S61">
        <f t="shared" si="32"/>
        <v>-19560.370623221035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-4.4964109234968932</v>
      </c>
      <c r="AC61">
        <f t="shared" si="33"/>
        <v>-4.0565380746107547</v>
      </c>
      <c r="AE61">
        <f t="shared" si="34"/>
        <v>0</v>
      </c>
      <c r="AF61">
        <f t="shared" si="35"/>
        <v>0</v>
      </c>
      <c r="AG61">
        <f t="shared" si="36"/>
        <v>-2.5923192821529716E-3</v>
      </c>
      <c r="AH61">
        <f t="shared" si="37"/>
        <v>-18.427941778100141</v>
      </c>
      <c r="AI61">
        <f t="shared" si="38"/>
        <v>-18.430534097382296</v>
      </c>
      <c r="AJ61">
        <f t="shared" si="39"/>
        <v>-0.43987284888613853</v>
      </c>
      <c r="AK61">
        <f t="shared" si="61"/>
        <v>-0.31474876464478257</v>
      </c>
      <c r="AL61">
        <f t="shared" si="40"/>
        <v>-19.185155710913218</v>
      </c>
      <c r="AN61">
        <f t="shared" si="41"/>
        <v>0</v>
      </c>
      <c r="AO61">
        <f t="shared" si="42"/>
        <v>0</v>
      </c>
      <c r="AP61">
        <f t="shared" si="43"/>
        <v>-3.6227901257252621E-6</v>
      </c>
      <c r="AQ61">
        <f t="shared" si="44"/>
        <v>-2.5753218737660767E-2</v>
      </c>
      <c r="AR61">
        <f t="shared" si="45"/>
        <v>-2.5756841527786494E-2</v>
      </c>
      <c r="AS61">
        <f t="shared" si="46"/>
        <v>-6.147263666518171E-4</v>
      </c>
      <c r="AT61">
        <f t="shared" si="47"/>
        <v>-4.3986430394188462E-4</v>
      </c>
      <c r="AU61">
        <f t="shared" si="48"/>
        <v>-2.6811432198380197E-2</v>
      </c>
      <c r="AW61">
        <v>58</v>
      </c>
      <c r="AX61">
        <f>IF(Z61&gt;0, (R61*SUMPRODUCT(K61:$K$98, X61:$X$98)-K61*$AZ$3)/Z61, 0)</f>
        <v>-19560.370623221035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0.47670810299999999</v>
      </c>
      <c r="Q62" s="5">
        <f t="shared" si="60"/>
        <v>12.5</v>
      </c>
      <c r="R62">
        <f t="shared" si="31"/>
        <v>100000</v>
      </c>
      <c r="S62">
        <f t="shared" si="32"/>
        <v>-34217.720108632646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-4.0565380746107547</v>
      </c>
      <c r="AC62">
        <f t="shared" si="33"/>
        <v>-3.6424529881476193</v>
      </c>
      <c r="AE62">
        <f t="shared" si="34"/>
        <v>0</v>
      </c>
      <c r="AF62">
        <f t="shared" si="35"/>
        <v>0</v>
      </c>
      <c r="AG62">
        <f t="shared" si="36"/>
        <v>-1.3306164819659771E-3</v>
      </c>
      <c r="AH62">
        <f t="shared" si="37"/>
        <v>-9.88623685892372</v>
      </c>
      <c r="AI62">
        <f t="shared" si="38"/>
        <v>-9.8875674754056853</v>
      </c>
      <c r="AJ62">
        <f t="shared" si="39"/>
        <v>-0.41408508646313535</v>
      </c>
      <c r="AK62">
        <f t="shared" si="61"/>
        <v>-0.28395766522275284</v>
      </c>
      <c r="AL62">
        <f t="shared" si="40"/>
        <v>-10.585610227091573</v>
      </c>
      <c r="AN62">
        <f t="shared" si="41"/>
        <v>0</v>
      </c>
      <c r="AO62">
        <f t="shared" si="42"/>
        <v>0</v>
      </c>
      <c r="AP62">
        <f t="shared" si="43"/>
        <v>-1.6603114429164181E-6</v>
      </c>
      <c r="AQ62">
        <f t="shared" si="44"/>
        <v>-1.2335810060011582E-2</v>
      </c>
      <c r="AR62">
        <f t="shared" si="45"/>
        <v>-1.2337470371454497E-2</v>
      </c>
      <c r="AS62">
        <f t="shared" si="46"/>
        <v>-5.1668547377377002E-4</v>
      </c>
      <c r="AT62">
        <f t="shared" si="47"/>
        <v>-3.5431558774665832E-4</v>
      </c>
      <c r="AU62">
        <f t="shared" si="48"/>
        <v>-1.3208471432974924E-2</v>
      </c>
      <c r="AW62">
        <v>59</v>
      </c>
      <c r="AX62">
        <f>IF(Z62&gt;0, (R62*SUMPRODUCT(K62:$K$98, X62:$X$98)-K62*$AZ$3)/Z62, 0)</f>
        <v>-34217.720108632646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0.48798100799999999</v>
      </c>
      <c r="Q63" s="5">
        <f t="shared" si="60"/>
        <v>12.5</v>
      </c>
      <c r="R63">
        <f t="shared" si="31"/>
        <v>100000</v>
      </c>
      <c r="S63">
        <f t="shared" si="32"/>
        <v>-61042.322002715715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-3.6424529881476193</v>
      </c>
      <c r="AC63">
        <f t="shared" si="33"/>
        <v>-3.2620760257069219</v>
      </c>
      <c r="AE63">
        <f t="shared" si="34"/>
        <v>0</v>
      </c>
      <c r="AF63">
        <f t="shared" si="35"/>
        <v>0</v>
      </c>
      <c r="AG63">
        <f t="shared" si="36"/>
        <v>-6.6799474501514603E-4</v>
      </c>
      <c r="AH63">
        <f t="shared" si="37"/>
        <v>-5.1945245770493704</v>
      </c>
      <c r="AI63">
        <f t="shared" si="38"/>
        <v>-5.1951925717943856</v>
      </c>
      <c r="AJ63">
        <f t="shared" si="39"/>
        <v>-0.38037696244069741</v>
      </c>
      <c r="AK63">
        <f t="shared" si="61"/>
        <v>-0.25497170917033335</v>
      </c>
      <c r="AL63">
        <f t="shared" si="40"/>
        <v>-5.830541243405416</v>
      </c>
      <c r="AN63">
        <f t="shared" si="41"/>
        <v>0</v>
      </c>
      <c r="AO63">
        <f t="shared" si="42"/>
        <v>0</v>
      </c>
      <c r="AP63">
        <f t="shared" si="43"/>
        <v>-7.4420346158836228E-7</v>
      </c>
      <c r="AQ63">
        <f t="shared" si="44"/>
        <v>-5.7871460822020585E-3</v>
      </c>
      <c r="AR63">
        <f t="shared" si="45"/>
        <v>-5.7878902856636468E-3</v>
      </c>
      <c r="AS63">
        <f t="shared" si="46"/>
        <v>-4.2377257346600086E-4</v>
      </c>
      <c r="AT63">
        <f t="shared" si="47"/>
        <v>-2.8406036123436999E-4</v>
      </c>
      <c r="AU63">
        <f t="shared" si="48"/>
        <v>-6.4957232203640171E-3</v>
      </c>
      <c r="AW63">
        <v>60</v>
      </c>
      <c r="AX63">
        <f>IF(Z63&gt;0, (R63*SUMPRODUCT(K63:$K$98, X63:$X$98)-K63*$AZ$3)/Z63, 0)</f>
        <v>-61042.322002715715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0.50007659900000001</v>
      </c>
      <c r="Q64" s="5">
        <f t="shared" si="60"/>
        <v>12.5</v>
      </c>
      <c r="R64">
        <f t="shared" si="31"/>
        <v>100000</v>
      </c>
      <c r="S64">
        <f t="shared" si="32"/>
        <v>-111424.05848639506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-3.2620760257069219</v>
      </c>
      <c r="AC64">
        <f t="shared" si="33"/>
        <v>-2.9172267677706332</v>
      </c>
      <c r="AE64">
        <f t="shared" si="34"/>
        <v>0</v>
      </c>
      <c r="AF64">
        <f t="shared" si="35"/>
        <v>0</v>
      </c>
      <c r="AG64">
        <f t="shared" si="36"/>
        <v>-3.2726625732794817E-4</v>
      </c>
      <c r="AH64">
        <f t="shared" si="37"/>
        <v>-2.6723883218963715</v>
      </c>
      <c r="AI64">
        <f t="shared" si="38"/>
        <v>-2.6727155881536997</v>
      </c>
      <c r="AJ64">
        <f t="shared" si="39"/>
        <v>-0.34484925793628873</v>
      </c>
      <c r="AK64">
        <f t="shared" si="61"/>
        <v>-0.22834532179948455</v>
      </c>
      <c r="AL64">
        <f t="shared" si="40"/>
        <v>-3.2459101678894728</v>
      </c>
      <c r="AN64">
        <f t="shared" si="41"/>
        <v>0</v>
      </c>
      <c r="AO64">
        <f t="shared" si="42"/>
        <v>0</v>
      </c>
      <c r="AP64">
        <f t="shared" si="43"/>
        <v>-3.2553811690834229E-7</v>
      </c>
      <c r="AQ64">
        <f t="shared" si="44"/>
        <v>-2.6582766859652527E-3</v>
      </c>
      <c r="AR64">
        <f t="shared" si="45"/>
        <v>-2.6586022240821612E-3</v>
      </c>
      <c r="AS64">
        <f t="shared" si="46"/>
        <v>-3.4302826989377996E-4</v>
      </c>
      <c r="AT64">
        <f t="shared" si="47"/>
        <v>-2.2713953668906245E-4</v>
      </c>
      <c r="AU64">
        <f t="shared" si="48"/>
        <v>-3.2287700306650033E-3</v>
      </c>
      <c r="AW64">
        <v>61</v>
      </c>
      <c r="AX64">
        <f>IF(Z64&gt;0, (R64*SUMPRODUCT(K64:$K$98, X64:$X$98)-K64*$AZ$3)/Z64, 0)</f>
        <v>-111424.05848639506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0.512515834</v>
      </c>
      <c r="Q65" s="5">
        <f t="shared" si="60"/>
        <v>12.5</v>
      </c>
      <c r="R65">
        <f t="shared" si="31"/>
        <v>100000</v>
      </c>
      <c r="S65">
        <f t="shared" si="32"/>
        <v>-208526.05370962629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-2.9172267677706332</v>
      </c>
      <c r="AC65">
        <f t="shared" si="33"/>
        <v>-2.6068168265829459</v>
      </c>
      <c r="AE65">
        <f t="shared" si="34"/>
        <v>0</v>
      </c>
      <c r="AF65">
        <f t="shared" si="35"/>
        <v>0</v>
      </c>
      <c r="AG65">
        <f t="shared" si="36"/>
        <v>-1.5626445594017673E-4</v>
      </c>
      <c r="AH65">
        <f t="shared" si="37"/>
        <v>-1.3418331105159358</v>
      </c>
      <c r="AI65">
        <f t="shared" si="38"/>
        <v>-1.3419893749718759</v>
      </c>
      <c r="AJ65">
        <f t="shared" si="39"/>
        <v>-0.31040994118768728</v>
      </c>
      <c r="AK65">
        <f t="shared" si="61"/>
        <v>-0.20420587374394433</v>
      </c>
      <c r="AL65">
        <f t="shared" si="40"/>
        <v>-1.8566051899035074</v>
      </c>
      <c r="AN65">
        <f t="shared" si="41"/>
        <v>0</v>
      </c>
      <c r="AO65">
        <f t="shared" si="42"/>
        <v>0</v>
      </c>
      <c r="AP65">
        <f t="shared" si="43"/>
        <v>-1.3878508594034847E-7</v>
      </c>
      <c r="AQ65">
        <f t="shared" si="44"/>
        <v>-1.1917388534719181E-3</v>
      </c>
      <c r="AR65">
        <f t="shared" si="45"/>
        <v>-1.1918776385578583E-3</v>
      </c>
      <c r="AS65">
        <f t="shared" si="46"/>
        <v>-2.7568822420476907E-4</v>
      </c>
      <c r="AT65">
        <f t="shared" si="47"/>
        <v>-1.8136389088973021E-4</v>
      </c>
      <c r="AU65">
        <f t="shared" si="48"/>
        <v>-1.6489297536523575E-3</v>
      </c>
      <c r="AW65">
        <v>62</v>
      </c>
      <c r="AX65">
        <f>IF(Z65&gt;0, (R65*SUMPRODUCT(K65:$K$98, X65:$X$98)-K65*$AZ$3)/Z65, 0)</f>
        <v>-208526.05370962629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0.52569093300000003</v>
      </c>
      <c r="Q66" s="5">
        <f t="shared" si="60"/>
        <v>12.5</v>
      </c>
      <c r="R66">
        <f t="shared" si="31"/>
        <v>100000</v>
      </c>
      <c r="S66">
        <f t="shared" si="32"/>
        <v>-401158.30245821609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-2.6068168265829459</v>
      </c>
      <c r="AC66">
        <f t="shared" si="33"/>
        <v>-2.3284833709063713</v>
      </c>
      <c r="AE66">
        <f t="shared" si="34"/>
        <v>0</v>
      </c>
      <c r="AF66">
        <f t="shared" si="35"/>
        <v>0</v>
      </c>
      <c r="AG66">
        <f t="shared" si="36"/>
        <v>-7.2555003742846066E-5</v>
      </c>
      <c r="AH66">
        <f t="shared" si="37"/>
        <v>-0.65717446110343114</v>
      </c>
      <c r="AI66">
        <f t="shared" si="38"/>
        <v>-0.65724701610717395</v>
      </c>
      <c r="AJ66">
        <f t="shared" si="39"/>
        <v>-0.27833345567657464</v>
      </c>
      <c r="AK66">
        <f t="shared" si="61"/>
        <v>-0.18247717786080622</v>
      </c>
      <c r="AL66">
        <f t="shared" si="40"/>
        <v>-1.1180576496445549</v>
      </c>
      <c r="AN66">
        <f t="shared" si="41"/>
        <v>0</v>
      </c>
      <c r="AO66">
        <f t="shared" si="42"/>
        <v>0</v>
      </c>
      <c r="AP66">
        <f t="shared" si="43"/>
        <v>-5.7534976577212519E-8</v>
      </c>
      <c r="AQ66">
        <f t="shared" si="44"/>
        <v>-5.2112900938904982E-4</v>
      </c>
      <c r="AR66">
        <f t="shared" si="45"/>
        <v>-5.2118654436562699E-4</v>
      </c>
      <c r="AS66">
        <f t="shared" si="46"/>
        <v>-2.2071405178013397E-4</v>
      </c>
      <c r="AT66">
        <f t="shared" si="47"/>
        <v>-1.4470153142446103E-4</v>
      </c>
      <c r="AU66">
        <f t="shared" si="48"/>
        <v>-8.8660212757022208E-4</v>
      </c>
      <c r="AW66">
        <v>63</v>
      </c>
      <c r="AX66">
        <f>IF(Z66&gt;0, (R66*SUMPRODUCT(K66:$K$98, X66:$X$98)-K66*$AZ$3)/Z66, 0)</f>
        <v>-401158.30245821609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2">$C$6</f>
        <v>100000</v>
      </c>
      <c r="S67">
        <f t="shared" ref="S67:S89" si="63">AX67</f>
        <v>-795472.54431009851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-2.3284833709063713</v>
      </c>
      <c r="AC67">
        <f t="shared" ref="AC67:AC89" si="64">S67*Z67</f>
        <v>-2.0794284333710755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-3.2675993160369423E-5</v>
      </c>
      <c r="AH67">
        <f t="shared" ref="AH67:AH89" si="68">-X67*R67</f>
        <v>-0.31322768436038539</v>
      </c>
      <c r="AI67">
        <f t="shared" ref="AI67:AI89" si="69">SUM(AE67:AH67)</f>
        <v>-0.31326036035354576</v>
      </c>
      <c r="AJ67">
        <f t="shared" ref="AJ67:AJ89" si="70">AB67-AC67</f>
        <v>-0.24905493753529573</v>
      </c>
      <c r="AK67">
        <f t="shared" si="61"/>
        <v>-0.16299383596344599</v>
      </c>
      <c r="AL67">
        <f t="shared" ref="AL67:AL89" si="71">SUM(AI67:AK67)</f>
        <v>-0.72530913385228746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-2.3135311194168878E-8</v>
      </c>
      <c r="AQ67">
        <f t="shared" ref="AQ67:AQ89" si="75">AH67*$K67</f>
        <v>-2.2177198767122316E-4</v>
      </c>
      <c r="AR67">
        <f t="shared" ref="AR67:AR89" si="76">AI67*$K67</f>
        <v>-2.2179512298241733E-4</v>
      </c>
      <c r="AS67">
        <f t="shared" ref="AS67:AS89" si="77">AJ67*$K67</f>
        <v>-1.7633629239804306E-4</v>
      </c>
      <c r="AT67">
        <f t="shared" ref="AT67:AT89" si="78">AK67*$K67</f>
        <v>-1.1540316767843898E-4</v>
      </c>
      <c r="AU67">
        <f t="shared" ref="AU67:AU89" si="79">AL67*$K67</f>
        <v>-5.135345830588994E-4</v>
      </c>
      <c r="AW67">
        <v>64</v>
      </c>
      <c r="AX67">
        <f>IF(Z67&gt;0, (R67*SUMPRODUCT(K67:$K$98, X67:$X$98)-K67*$AZ$3)/Z67, 0)</f>
        <v>-795472.54431009851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0.55384314300000004</v>
      </c>
      <c r="Q68" s="5">
        <f t="shared" si="60"/>
        <v>12.5</v>
      </c>
      <c r="R68">
        <f t="shared" si="62"/>
        <v>100000</v>
      </c>
      <c r="S68">
        <f t="shared" si="63"/>
        <v>-1628572.1917965238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-2.0794284333710755</v>
      </c>
      <c r="AC68">
        <f t="shared" si="64"/>
        <v>-1.8568144316581354</v>
      </c>
      <c r="AE68">
        <f t="shared" si="65"/>
        <v>0</v>
      </c>
      <c r="AF68">
        <f t="shared" si="66"/>
        <v>0</v>
      </c>
      <c r="AG68">
        <f t="shared" si="67"/>
        <v>-1.4251858476180225E-5</v>
      </c>
      <c r="AH68">
        <f t="shared" si="68"/>
        <v>-0.14477899802068406</v>
      </c>
      <c r="AI68">
        <f t="shared" si="69"/>
        <v>-0.14479324987916023</v>
      </c>
      <c r="AJ68">
        <f t="shared" si="70"/>
        <v>-0.2226140017129401</v>
      </c>
      <c r="AK68">
        <f t="shared" si="61"/>
        <v>-0.1455599903359753</v>
      </c>
      <c r="AL68">
        <f t="shared" si="71"/>
        <v>-0.51296724192807563</v>
      </c>
      <c r="AN68">
        <f t="shared" si="72"/>
        <v>0</v>
      </c>
      <c r="AO68">
        <f t="shared" si="73"/>
        <v>0</v>
      </c>
      <c r="AP68">
        <f t="shared" si="74"/>
        <v>-9.0094862644335838E-9</v>
      </c>
      <c r="AQ68">
        <f t="shared" si="75"/>
        <v>-9.1523810471868408E-5</v>
      </c>
      <c r="AR68">
        <f t="shared" si="76"/>
        <v>-9.1532819958132835E-5</v>
      </c>
      <c r="AS68">
        <f t="shared" si="77"/>
        <v>-1.4072815794904513E-4</v>
      </c>
      <c r="AT68">
        <f t="shared" si="78"/>
        <v>-9.2017524295157118E-5</v>
      </c>
      <c r="AU68">
        <f t="shared" si="79"/>
        <v>-3.2427850220233506E-4</v>
      </c>
      <c r="AW68">
        <v>65</v>
      </c>
      <c r="AX68">
        <f>IF(Z68&gt;0, (R68*SUMPRODUCT(K68:$K$98, X68:$X$98)-K68*$AZ$3)/Z68, 0)</f>
        <v>-1628572.1917965238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0.568687897</v>
      </c>
      <c r="Q69" s="5">
        <f t="shared" ref="Q69:Q89" si="91">$C$8</f>
        <v>12.5</v>
      </c>
      <c r="R69">
        <f t="shared" si="62"/>
        <v>100000</v>
      </c>
      <c r="S69">
        <f t="shared" si="63"/>
        <v>-3451475.6367198024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-1.8568144316581354</v>
      </c>
      <c r="AC69">
        <f t="shared" si="64"/>
        <v>-1.6579454432359189</v>
      </c>
      <c r="AE69">
        <f t="shared" si="65"/>
        <v>0</v>
      </c>
      <c r="AF69">
        <f t="shared" si="66"/>
        <v>0</v>
      </c>
      <c r="AG69">
        <f t="shared" si="67"/>
        <v>-6.0044804662578664E-6</v>
      </c>
      <c r="AH69">
        <f t="shared" si="68"/>
        <v>-6.4838875401284454E-2</v>
      </c>
      <c r="AI69">
        <f t="shared" si="69"/>
        <v>-6.4844879881750708E-2</v>
      </c>
      <c r="AJ69">
        <f t="shared" si="70"/>
        <v>-0.19886898842221656</v>
      </c>
      <c r="AK69">
        <f t="shared" si="61"/>
        <v>-0.1299770102160695</v>
      </c>
      <c r="AL69">
        <f t="shared" si="71"/>
        <v>-0.39369087852003676</v>
      </c>
      <c r="AN69">
        <f t="shared" si="72"/>
        <v>0</v>
      </c>
      <c r="AO69">
        <f t="shared" si="73"/>
        <v>0</v>
      </c>
      <c r="AP69">
        <f t="shared" si="74"/>
        <v>-3.3891121473376141E-9</v>
      </c>
      <c r="AQ69">
        <f t="shared" si="75"/>
        <v>-3.6597041405508005E-5</v>
      </c>
      <c r="AR69">
        <f t="shared" si="76"/>
        <v>-3.6600430517655341E-5</v>
      </c>
      <c r="AS69">
        <f t="shared" si="77"/>
        <v>-1.1224773037033852E-4</v>
      </c>
      <c r="AT69">
        <f t="shared" si="78"/>
        <v>-7.3362993963146402E-5</v>
      </c>
      <c r="AU69">
        <f t="shared" si="79"/>
        <v>-2.2221115485114026E-4</v>
      </c>
      <c r="AW69">
        <v>66</v>
      </c>
      <c r="AX69">
        <f>IF(Z69&gt;0, (R69*SUMPRODUCT(K69:$K$98, X69:$X$98)-K69*$AZ$3)/Z69, 0)</f>
        <v>-3451475.6367198024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0.58363282999999999</v>
      </c>
      <c r="Q70" s="5">
        <f t="shared" si="91"/>
        <v>12.5</v>
      </c>
      <c r="R70">
        <f t="shared" si="62"/>
        <v>100000</v>
      </c>
      <c r="S70">
        <f t="shared" si="63"/>
        <v>-7583628.7210942646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-1.6579454432359189</v>
      </c>
      <c r="AC70">
        <f t="shared" si="64"/>
        <v>-1.4803387257838523</v>
      </c>
      <c r="AE70">
        <f t="shared" si="65"/>
        <v>0</v>
      </c>
      <c r="AF70">
        <f t="shared" si="66"/>
        <v>0</v>
      </c>
      <c r="AG70">
        <f t="shared" si="67"/>
        <v>-2.4400237343934898E-6</v>
      </c>
      <c r="AH70">
        <f t="shared" si="68"/>
        <v>-2.8035295417614386E-2</v>
      </c>
      <c r="AI70">
        <f t="shared" si="69"/>
        <v>-2.8037735441348778E-2</v>
      </c>
      <c r="AJ70">
        <f t="shared" si="70"/>
        <v>-0.17760671745206658</v>
      </c>
      <c r="AK70">
        <f t="shared" si="61"/>
        <v>-0.11605618102651433</v>
      </c>
      <c r="AL70">
        <f t="shared" si="71"/>
        <v>-0.32170063391992965</v>
      </c>
      <c r="AN70">
        <f t="shared" si="72"/>
        <v>0</v>
      </c>
      <c r="AO70">
        <f t="shared" si="73"/>
        <v>0</v>
      </c>
      <c r="AP70">
        <f t="shared" si="74"/>
        <v>-1.2296642072555442E-9</v>
      </c>
      <c r="AQ70">
        <f t="shared" si="75"/>
        <v>-1.4128550812414491E-5</v>
      </c>
      <c r="AR70">
        <f t="shared" si="76"/>
        <v>-1.4129780476621746E-5</v>
      </c>
      <c r="AS70">
        <f t="shared" si="77"/>
        <v>-8.9505942233484518E-5</v>
      </c>
      <c r="AT70">
        <f t="shared" si="78"/>
        <v>-5.8487190033234548E-5</v>
      </c>
      <c r="AU70">
        <f t="shared" si="79"/>
        <v>-1.6212291274334079E-4</v>
      </c>
      <c r="AW70">
        <v>67</v>
      </c>
      <c r="AX70">
        <f>IF(Z70&gt;0, (R70*SUMPRODUCT(K70:$K$98, X70:$X$98)-K70*$AZ$3)/Z70, 0)</f>
        <v>-7583628.7210942646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0.59833308299999999</v>
      </c>
      <c r="Q71" s="5">
        <f t="shared" si="91"/>
        <v>12.5</v>
      </c>
      <c r="R71">
        <f t="shared" si="62"/>
        <v>100000</v>
      </c>
      <c r="S71">
        <f t="shared" si="63"/>
        <v>-17288050.016329627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-1.4803387257838523</v>
      </c>
      <c r="AC71">
        <f t="shared" si="64"/>
        <v>-1.3217427521083505</v>
      </c>
      <c r="AE71">
        <f t="shared" si="65"/>
        <v>0</v>
      </c>
      <c r="AF71">
        <f t="shared" si="66"/>
        <v>0</v>
      </c>
      <c r="AG71">
        <f t="shared" si="67"/>
        <v>-9.5567657345672509E-7</v>
      </c>
      <c r="AH71">
        <f t="shared" si="68"/>
        <v>-1.1679575388742638E-2</v>
      </c>
      <c r="AI71">
        <f t="shared" si="69"/>
        <v>-1.1680531065316095E-2</v>
      </c>
      <c r="AJ71">
        <f t="shared" si="70"/>
        <v>-0.15859597367550182</v>
      </c>
      <c r="AK71">
        <f t="shared" si="61"/>
        <v>-0.10362371080486966</v>
      </c>
      <c r="AL71">
        <f t="shared" si="71"/>
        <v>-0.27390021554568761</v>
      </c>
      <c r="AN71">
        <f t="shared" si="72"/>
        <v>0</v>
      </c>
      <c r="AO71">
        <f t="shared" si="73"/>
        <v>0</v>
      </c>
      <c r="AP71">
        <f t="shared" si="74"/>
        <v>-4.3001677589377494E-10</v>
      </c>
      <c r="AQ71">
        <f t="shared" si="75"/>
        <v>-5.2553484012997176E-6</v>
      </c>
      <c r="AR71">
        <f t="shared" si="76"/>
        <v>-5.2557784180756121E-6</v>
      </c>
      <c r="AS71">
        <f t="shared" si="77"/>
        <v>-7.1361934742205415E-5</v>
      </c>
      <c r="AT71">
        <f t="shared" si="78"/>
        <v>-4.6626583997223773E-5</v>
      </c>
      <c r="AU71">
        <f t="shared" si="79"/>
        <v>-1.2324429715750482E-4</v>
      </c>
      <c r="AW71">
        <v>68</v>
      </c>
      <c r="AX71">
        <f>IF(Z71&gt;0, (R71*SUMPRODUCT(K71:$K$98, X71:$X$98)-K71*$AZ$3)/Z71, 0)</f>
        <v>-17288050.016329627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0.61338487399999997</v>
      </c>
      <c r="Q72" s="5">
        <f t="shared" si="91"/>
        <v>12.5</v>
      </c>
      <c r="R72">
        <f t="shared" si="62"/>
        <v>100000</v>
      </c>
      <c r="S72">
        <f t="shared" si="63"/>
        <v>-40985651.571262062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-1.3217427521083505</v>
      </c>
      <c r="AC72">
        <f t="shared" si="64"/>
        <v>-1.1801318447546851</v>
      </c>
      <c r="AE72">
        <f t="shared" si="65"/>
        <v>0</v>
      </c>
      <c r="AF72">
        <f t="shared" si="66"/>
        <v>0</v>
      </c>
      <c r="AG72">
        <f t="shared" si="67"/>
        <v>-3.5992225312765282E-7</v>
      </c>
      <c r="AH72">
        <f t="shared" si="68"/>
        <v>-4.6895804367560407E-3</v>
      </c>
      <c r="AI72">
        <f t="shared" si="69"/>
        <v>-4.689940359009168E-3</v>
      </c>
      <c r="AJ72">
        <f t="shared" si="70"/>
        <v>-0.14161090735366533</v>
      </c>
      <c r="AK72">
        <f t="shared" ref="AK72:AK89" si="92">G72*SUM(AB72:AB72, AE72:AF72)</f>
        <v>-9.2521992647584539E-2</v>
      </c>
      <c r="AL72">
        <f t="shared" si="71"/>
        <v>-0.23882284036025903</v>
      </c>
      <c r="AN72">
        <f t="shared" si="72"/>
        <v>0</v>
      </c>
      <c r="AO72">
        <f t="shared" si="73"/>
        <v>0</v>
      </c>
      <c r="AP72">
        <f t="shared" si="74"/>
        <v>-1.445989484244177E-10</v>
      </c>
      <c r="AQ72">
        <f t="shared" si="75"/>
        <v>-1.8840413278534956E-6</v>
      </c>
      <c r="AR72">
        <f t="shared" si="76"/>
        <v>-1.8841859268019198E-6</v>
      </c>
      <c r="AS72">
        <f t="shared" si="77"/>
        <v>-5.6892254121073167E-5</v>
      </c>
      <c r="AT72">
        <f t="shared" si="78"/>
        <v>-3.7170757647561956E-5</v>
      </c>
      <c r="AU72">
        <f t="shared" si="79"/>
        <v>-9.5947197695437042E-5</v>
      </c>
      <c r="AW72">
        <v>69</v>
      </c>
      <c r="AX72">
        <f>IF(Z72&gt;0, (R72*SUMPRODUCT(K72:$K$98, X72:$X$98)-K72*$AZ$3)/Z72, 0)</f>
        <v>-40985651.571262062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0.62870016699999998</v>
      </c>
      <c r="Q73" s="5">
        <f t="shared" si="91"/>
        <v>12.5</v>
      </c>
      <c r="R73">
        <f t="shared" si="62"/>
        <v>100000</v>
      </c>
      <c r="S73">
        <f t="shared" si="63"/>
        <v>-101285368.17798187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-1.1801318447546851</v>
      </c>
      <c r="AC73">
        <f t="shared" si="64"/>
        <v>-1.0536907263834538</v>
      </c>
      <c r="AE73">
        <f t="shared" si="65"/>
        <v>0</v>
      </c>
      <c r="AF73">
        <f t="shared" si="66"/>
        <v>0</v>
      </c>
      <c r="AG73">
        <f t="shared" si="67"/>
        <v>-1.300398499480047E-7</v>
      </c>
      <c r="AH73">
        <f t="shared" si="68"/>
        <v>-1.8102654451869725E-3</v>
      </c>
      <c r="AI73">
        <f t="shared" si="69"/>
        <v>-1.8103954850369206E-3</v>
      </c>
      <c r="AJ73">
        <f t="shared" si="70"/>
        <v>-0.12644111837123129</v>
      </c>
      <c r="AK73">
        <f t="shared" si="92"/>
        <v>-8.2609229132827963E-2</v>
      </c>
      <c r="AL73">
        <f t="shared" si="71"/>
        <v>-0.21086074298909618</v>
      </c>
      <c r="AN73">
        <f t="shared" si="72"/>
        <v>0</v>
      </c>
      <c r="AO73">
        <f t="shared" si="73"/>
        <v>0</v>
      </c>
      <c r="AP73">
        <f t="shared" si="74"/>
        <v>-4.6646049926533685E-11</v>
      </c>
      <c r="AQ73">
        <f t="shared" si="75"/>
        <v>-6.4935273587468407E-7</v>
      </c>
      <c r="AR73">
        <f t="shared" si="76"/>
        <v>-6.4939938192461064E-7</v>
      </c>
      <c r="AS73">
        <f t="shared" si="77"/>
        <v>-4.5355163995263497E-5</v>
      </c>
      <c r="AT73">
        <f t="shared" si="78"/>
        <v>-2.9632410588470382E-5</v>
      </c>
      <c r="AU73">
        <f t="shared" si="79"/>
        <v>-7.5636973965658496E-5</v>
      </c>
      <c r="AW73">
        <v>70</v>
      </c>
      <c r="AX73">
        <f>IF(Z73&gt;0, (R73*SUMPRODUCT(K73:$K$98, X73:$X$98)-K73*$AZ$3)/Z73, 0)</f>
        <v>-101285368.17798187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0.64417999699999995</v>
      </c>
      <c r="Q74" s="5">
        <f t="shared" si="91"/>
        <v>12.5</v>
      </c>
      <c r="R74">
        <f t="shared" si="62"/>
        <v>100000</v>
      </c>
      <c r="S74">
        <f t="shared" si="63"/>
        <v>-261504297.57581776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-1.0536907263834538</v>
      </c>
      <c r="AC74">
        <f t="shared" si="64"/>
        <v>-0.94079583786783316</v>
      </c>
      <c r="AE74">
        <f t="shared" si="65"/>
        <v>0</v>
      </c>
      <c r="AF74">
        <f t="shared" si="66"/>
        <v>0</v>
      </c>
      <c r="AG74">
        <f t="shared" si="67"/>
        <v>-4.4970381299138537E-8</v>
      </c>
      <c r="AH74">
        <f t="shared" si="68"/>
        <v>-6.7015256119508891E-4</v>
      </c>
      <c r="AI74">
        <f t="shared" si="69"/>
        <v>-6.7019753157638803E-4</v>
      </c>
      <c r="AJ74">
        <f t="shared" si="70"/>
        <v>-0.11289488851562068</v>
      </c>
      <c r="AK74">
        <f t="shared" si="92"/>
        <v>-7.3758350846841778E-2</v>
      </c>
      <c r="AL74">
        <f t="shared" si="71"/>
        <v>-0.18732343689403885</v>
      </c>
      <c r="AN74">
        <f t="shared" si="72"/>
        <v>0</v>
      </c>
      <c r="AO74">
        <f t="shared" si="73"/>
        <v>0</v>
      </c>
      <c r="AP74">
        <f t="shared" si="74"/>
        <v>-1.440280100493931E-11</v>
      </c>
      <c r="AQ74">
        <f t="shared" si="75"/>
        <v>-2.1463180215525937E-7</v>
      </c>
      <c r="AR74">
        <f t="shared" si="76"/>
        <v>-2.1464620495626433E-7</v>
      </c>
      <c r="AS74">
        <f t="shared" si="77"/>
        <v>-3.6157189839002787E-5</v>
      </c>
      <c r="AT74">
        <f t="shared" si="78"/>
        <v>-2.3622811704287442E-5</v>
      </c>
      <c r="AU74">
        <f t="shared" si="79"/>
        <v>-5.9994647748246495E-5</v>
      </c>
      <c r="AW74">
        <v>71</v>
      </c>
      <c r="AX74">
        <f>IF(Z74&gt;0, (R74*SUMPRODUCT(K74:$K$98, X74:$X$98)-K74*$AZ$3)/Z74, 0)</f>
        <v>-261504297.57581776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0.65972661300000002</v>
      </c>
      <c r="Q75" s="5">
        <f t="shared" si="91"/>
        <v>12.5</v>
      </c>
      <c r="R75">
        <f t="shared" si="62"/>
        <v>100000</v>
      </c>
      <c r="S75">
        <f t="shared" si="63"/>
        <v>-706947757.72086692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-0.94079583786783316</v>
      </c>
      <c r="AC75">
        <f t="shared" si="64"/>
        <v>-0.83999646511717441</v>
      </c>
      <c r="AE75">
        <f t="shared" si="65"/>
        <v>0</v>
      </c>
      <c r="AF75">
        <f t="shared" si="66"/>
        <v>0</v>
      </c>
      <c r="AG75">
        <f t="shared" si="67"/>
        <v>-1.4852520146347942E-8</v>
      </c>
      <c r="AH75">
        <f t="shared" si="68"/>
        <v>-2.3734525871839369E-4</v>
      </c>
      <c r="AI75">
        <f t="shared" si="69"/>
        <v>-2.3736011123854004E-4</v>
      </c>
      <c r="AJ75">
        <f t="shared" si="70"/>
        <v>-0.10079937275065876</v>
      </c>
      <c r="AK75">
        <f t="shared" si="92"/>
        <v>-6.5855708650748329E-2</v>
      </c>
      <c r="AL75">
        <f t="shared" si="71"/>
        <v>-0.16689244151264562</v>
      </c>
      <c r="AN75">
        <f t="shared" si="72"/>
        <v>0</v>
      </c>
      <c r="AO75">
        <f t="shared" si="73"/>
        <v>0</v>
      </c>
      <c r="AP75">
        <f t="shared" si="74"/>
        <v>-4.2471980983824189E-12</v>
      </c>
      <c r="AQ75">
        <f t="shared" si="75"/>
        <v>-6.7870793747868633E-8</v>
      </c>
      <c r="AR75">
        <f t="shared" si="76"/>
        <v>-6.7875040945967021E-8</v>
      </c>
      <c r="AS75">
        <f t="shared" si="77"/>
        <v>-2.8824394785958719E-5</v>
      </c>
      <c r="AT75">
        <f t="shared" si="78"/>
        <v>-1.8831971799604685E-5</v>
      </c>
      <c r="AU75">
        <f t="shared" si="79"/>
        <v>-4.7724241626509368E-5</v>
      </c>
      <c r="AW75">
        <v>72</v>
      </c>
      <c r="AX75">
        <f>IF(Z75&gt;0, (R75*SUMPRODUCT(K75:$K$98, X75:$X$98)-K75*$AZ$3)/Z75, 0)</f>
        <v>-706947757.72086692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0.67535580100000003</v>
      </c>
      <c r="Q76" s="5">
        <f t="shared" si="91"/>
        <v>12.5</v>
      </c>
      <c r="R76">
        <f t="shared" si="62"/>
        <v>100000</v>
      </c>
      <c r="S76">
        <f t="shared" si="63"/>
        <v>-2006086257.2445257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-0.83999646511717441</v>
      </c>
      <c r="AC76">
        <f t="shared" si="64"/>
        <v>-0.74999690139648501</v>
      </c>
      <c r="AE76">
        <f t="shared" si="65"/>
        <v>0</v>
      </c>
      <c r="AF76">
        <f t="shared" si="66"/>
        <v>0</v>
      </c>
      <c r="AG76">
        <f t="shared" si="67"/>
        <v>-4.6732593045790111E-9</v>
      </c>
      <c r="AH76">
        <f t="shared" si="68"/>
        <v>-8.0245885122443616E-5</v>
      </c>
      <c r="AI76">
        <f t="shared" si="69"/>
        <v>-8.02505583817482E-5</v>
      </c>
      <c r="AJ76">
        <f t="shared" si="70"/>
        <v>-8.9999563720689402E-2</v>
      </c>
      <c r="AK76">
        <f t="shared" si="92"/>
        <v>-5.8799752558202217E-2</v>
      </c>
      <c r="AL76">
        <f t="shared" si="71"/>
        <v>-0.14887956683727338</v>
      </c>
      <c r="AN76">
        <f t="shared" si="72"/>
        <v>0</v>
      </c>
      <c r="AO76">
        <f t="shared" si="73"/>
        <v>0</v>
      </c>
      <c r="AP76">
        <f t="shared" si="74"/>
        <v>-1.1931752175534457E-12</v>
      </c>
      <c r="AQ76">
        <f t="shared" si="75"/>
        <v>-2.0488356240990964E-8</v>
      </c>
      <c r="AR76">
        <f t="shared" si="76"/>
        <v>-2.048954941620852E-8</v>
      </c>
      <c r="AS76">
        <f t="shared" si="77"/>
        <v>-2.2978662647058602E-5</v>
      </c>
      <c r="AT76">
        <f t="shared" si="78"/>
        <v>-1.5012735861238905E-5</v>
      </c>
      <c r="AU76">
        <f t="shared" si="79"/>
        <v>-3.8011888057713716E-5</v>
      </c>
      <c r="AW76">
        <v>73</v>
      </c>
      <c r="AX76">
        <f>IF(Z76&gt;0, (R76*SUMPRODUCT(K76:$K$98, X76:$X$98)-K76*$AZ$3)/Z76, 0)</f>
        <v>-2006086257.2445257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0.69109609699999996</v>
      </c>
      <c r="Q77" s="5">
        <f t="shared" si="91"/>
        <v>12.5</v>
      </c>
      <c r="R77">
        <f t="shared" si="62"/>
        <v>100000</v>
      </c>
      <c r="S77">
        <f t="shared" si="63"/>
        <v>-5992389101.0330362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-0.74999690139648501</v>
      </c>
      <c r="AC77">
        <f t="shared" si="64"/>
        <v>-0.66964010796387419</v>
      </c>
      <c r="AE77">
        <f t="shared" si="65"/>
        <v>0</v>
      </c>
      <c r="AF77">
        <f t="shared" si="66"/>
        <v>0</v>
      </c>
      <c r="AG77">
        <f t="shared" si="67"/>
        <v>-1.3968554458697324E-9</v>
      </c>
      <c r="AH77">
        <f t="shared" si="68"/>
        <v>-2.5837370125307905E-5</v>
      </c>
      <c r="AI77">
        <f t="shared" si="69"/>
        <v>-2.5838766980753775E-5</v>
      </c>
      <c r="AJ77">
        <f t="shared" si="70"/>
        <v>-8.0356793432610818E-2</v>
      </c>
      <c r="AK77">
        <f t="shared" si="92"/>
        <v>-5.2499783097753952E-2</v>
      </c>
      <c r="AL77">
        <f t="shared" si="71"/>
        <v>-0.13288241529734551</v>
      </c>
      <c r="AN77">
        <f t="shared" si="72"/>
        <v>0</v>
      </c>
      <c r="AO77">
        <f t="shared" si="73"/>
        <v>0</v>
      </c>
      <c r="AP77">
        <f t="shared" si="74"/>
        <v>-3.1843279418714202E-13</v>
      </c>
      <c r="AQ77">
        <f t="shared" si="75"/>
        <v>-5.8899909706307999E-9</v>
      </c>
      <c r="AR77">
        <f t="shared" si="76"/>
        <v>-5.8903094034249871E-9</v>
      </c>
      <c r="AS77">
        <f t="shared" si="77"/>
        <v>-1.83184583203118E-5</v>
      </c>
      <c r="AT77">
        <f t="shared" si="78"/>
        <v>-1.1968062032093573E-5</v>
      </c>
      <c r="AU77">
        <f t="shared" si="79"/>
        <v>-3.0292410661808792E-5</v>
      </c>
      <c r="AW77">
        <v>74</v>
      </c>
      <c r="AX77">
        <f>IF(Z77&gt;0, (R77*SUMPRODUCT(K77:$K$98, X77:$X$98)-K77*$AZ$3)/Z77, 0)</f>
        <v>-5992389101.0330362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0.70685825099999999</v>
      </c>
      <c r="Q78" s="5">
        <f t="shared" si="91"/>
        <v>12.5</v>
      </c>
      <c r="R78">
        <f t="shared" si="62"/>
        <v>100000</v>
      </c>
      <c r="S78">
        <f t="shared" si="63"/>
        <v>-18896356597.103516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-0.66964010796387419</v>
      </c>
      <c r="AC78">
        <f t="shared" si="64"/>
        <v>-0.5978929585672873</v>
      </c>
      <c r="AE78">
        <f t="shared" si="65"/>
        <v>0</v>
      </c>
      <c r="AF78">
        <f t="shared" si="66"/>
        <v>0</v>
      </c>
      <c r="AG78">
        <f t="shared" si="67"/>
        <v>-3.9550809404373088E-10</v>
      </c>
      <c r="AH78">
        <f t="shared" si="68"/>
        <v>-7.8990303789384345E-6</v>
      </c>
      <c r="AI78">
        <f t="shared" si="69"/>
        <v>-7.8994258870324783E-6</v>
      </c>
      <c r="AJ78">
        <f t="shared" si="70"/>
        <v>-7.1747149396586885E-2</v>
      </c>
      <c r="AK78">
        <f t="shared" si="92"/>
        <v>-4.6874807557471199E-2</v>
      </c>
      <c r="AL78">
        <f t="shared" si="71"/>
        <v>-0.11862985637994511</v>
      </c>
      <c r="AN78">
        <f t="shared" si="72"/>
        <v>0</v>
      </c>
      <c r="AO78">
        <f t="shared" si="73"/>
        <v>0</v>
      </c>
      <c r="AP78">
        <f t="shared" si="74"/>
        <v>-8.0501444897414669E-14</v>
      </c>
      <c r="AQ78">
        <f t="shared" si="75"/>
        <v>-1.6077631997154728E-9</v>
      </c>
      <c r="AR78">
        <f t="shared" si="76"/>
        <v>-1.6078437011603702E-9</v>
      </c>
      <c r="AS78">
        <f t="shared" si="77"/>
        <v>-1.4603365343661713E-5</v>
      </c>
      <c r="AT78">
        <f t="shared" si="78"/>
        <v>-9.5408660264926299E-6</v>
      </c>
      <c r="AU78">
        <f t="shared" si="79"/>
        <v>-2.4145839213855502E-5</v>
      </c>
      <c r="AW78">
        <v>75</v>
      </c>
      <c r="AX78">
        <f>IF(Z78&gt;0, (R78*SUMPRODUCT(K78:$K$98, X78:$X$98)-K78*$AZ$3)/Z78, 0)</f>
        <v>-18896356597.103516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0.722550582</v>
      </c>
      <c r="Q79" s="5">
        <f t="shared" si="91"/>
        <v>12.5</v>
      </c>
      <c r="R79">
        <f t="shared" si="62"/>
        <v>100000</v>
      </c>
      <c r="S79">
        <f t="shared" si="63"/>
        <v>-63083880052.482193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-0.5978929585672873</v>
      </c>
      <c r="AC79">
        <f t="shared" si="64"/>
        <v>-0.53383300009774914</v>
      </c>
      <c r="AE79">
        <f t="shared" si="65"/>
        <v>0</v>
      </c>
      <c r="AF79">
        <f t="shared" si="66"/>
        <v>0</v>
      </c>
      <c r="AG79">
        <f t="shared" si="67"/>
        <v>-1.0577840956628511E-10</v>
      </c>
      <c r="AH79">
        <f t="shared" si="68"/>
        <v>-2.2861968282960678E-6</v>
      </c>
      <c r="AI79">
        <f t="shared" si="69"/>
        <v>-2.2863026067056343E-6</v>
      </c>
      <c r="AJ79">
        <f t="shared" si="70"/>
        <v>-6.4059958469538159E-2</v>
      </c>
      <c r="AK79">
        <f t="shared" si="92"/>
        <v>-4.1852507099710112E-2</v>
      </c>
      <c r="AL79">
        <f t="shared" si="71"/>
        <v>-0.10591475187185498</v>
      </c>
      <c r="AN79">
        <f t="shared" si="72"/>
        <v>0</v>
      </c>
      <c r="AO79">
        <f t="shared" si="73"/>
        <v>0</v>
      </c>
      <c r="AP79">
        <f t="shared" si="74"/>
        <v>-1.9223271951761273E-14</v>
      </c>
      <c r="AQ79">
        <f t="shared" si="75"/>
        <v>-4.1547404187477071E-10</v>
      </c>
      <c r="AR79">
        <f t="shared" si="76"/>
        <v>-4.154932651467225E-10</v>
      </c>
      <c r="AS79">
        <f t="shared" si="77"/>
        <v>-1.1641714107138212E-5</v>
      </c>
      <c r="AT79">
        <f t="shared" si="78"/>
        <v>-7.6059200468181334E-6</v>
      </c>
      <c r="AU79">
        <f t="shared" si="79"/>
        <v>-1.9248049647221494E-5</v>
      </c>
      <c r="AW79">
        <v>76</v>
      </c>
      <c r="AX79">
        <f>IF(Z79&gt;0, (R79*SUMPRODUCT(K79:$K$98, X79:$X$98)-K79*$AZ$3)/Z79, 0)</f>
        <v>-63083880052.482193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0.74076925400000004</v>
      </c>
      <c r="Q80" s="5">
        <f t="shared" si="91"/>
        <v>12.5</v>
      </c>
      <c r="R80">
        <f t="shared" si="62"/>
        <v>100000</v>
      </c>
      <c r="S80">
        <f t="shared" si="63"/>
        <v>-225994961898.40353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-0.53383300009774914</v>
      </c>
      <c r="AC80">
        <f t="shared" si="64"/>
        <v>-0.47663660758706106</v>
      </c>
      <c r="AE80">
        <f t="shared" si="65"/>
        <v>0</v>
      </c>
      <c r="AF80">
        <f t="shared" si="66"/>
        <v>0</v>
      </c>
      <c r="AG80">
        <f t="shared" si="67"/>
        <v>-2.6363231926898771E-11</v>
      </c>
      <c r="AH80">
        <f t="shared" si="68"/>
        <v>-6.2685914834978789E-7</v>
      </c>
      <c r="AI80">
        <f t="shared" si="69"/>
        <v>-6.2688551158171474E-7</v>
      </c>
      <c r="AJ80">
        <f t="shared" si="70"/>
        <v>-5.7196392510688088E-2</v>
      </c>
      <c r="AK80">
        <f t="shared" si="92"/>
        <v>-3.7368310006842445E-2</v>
      </c>
      <c r="AL80">
        <f t="shared" si="71"/>
        <v>-9.4565329403042117E-2</v>
      </c>
      <c r="AN80">
        <f t="shared" si="72"/>
        <v>0</v>
      </c>
      <c r="AO80">
        <f t="shared" si="73"/>
        <v>0</v>
      </c>
      <c r="AP80">
        <f t="shared" si="74"/>
        <v>-4.2777057224092292E-15</v>
      </c>
      <c r="AQ80">
        <f t="shared" si="75"/>
        <v>-1.0171434873675229E-10</v>
      </c>
      <c r="AR80">
        <f t="shared" si="76"/>
        <v>-1.017186264424747E-10</v>
      </c>
      <c r="AS80">
        <f t="shared" si="77"/>
        <v>-9.280703375920131E-6</v>
      </c>
      <c r="AT80">
        <f t="shared" si="78"/>
        <v>-6.0633929101057666E-6</v>
      </c>
      <c r="AU80">
        <f t="shared" si="79"/>
        <v>-1.5344198004652341E-5</v>
      </c>
      <c r="AW80">
        <v>77</v>
      </c>
      <c r="AX80">
        <f>IF(Z80&gt;0, (R80*SUMPRODUCT(K80:$K$98, X80:$X$98)-K80*$AZ$3)/Z80, 0)</f>
        <v>-225994961898.40353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0.75888896100000003</v>
      </c>
      <c r="Q81" s="5">
        <f t="shared" si="91"/>
        <v>12.5</v>
      </c>
      <c r="R81">
        <f t="shared" si="62"/>
        <v>100000</v>
      </c>
      <c r="S81">
        <f t="shared" si="63"/>
        <v>-873092072517.97327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-0.47663660758706106</v>
      </c>
      <c r="AC81">
        <f t="shared" si="64"/>
        <v>-0.42556839971898786</v>
      </c>
      <c r="AE81">
        <f t="shared" si="65"/>
        <v>0</v>
      </c>
      <c r="AF81">
        <f t="shared" si="66"/>
        <v>0</v>
      </c>
      <c r="AG81">
        <f t="shared" si="67"/>
        <v>-6.0928339220235451E-12</v>
      </c>
      <c r="AH81">
        <f t="shared" si="68"/>
        <v>-1.6005412548484991E-7</v>
      </c>
      <c r="AI81">
        <f t="shared" si="69"/>
        <v>-1.6006021831877192E-7</v>
      </c>
      <c r="AJ81">
        <f t="shared" si="70"/>
        <v>-5.1068207868073201E-2</v>
      </c>
      <c r="AK81">
        <f t="shared" si="92"/>
        <v>-3.336456253109428E-2</v>
      </c>
      <c r="AL81">
        <f t="shared" si="71"/>
        <v>-8.4432930459385797E-2</v>
      </c>
      <c r="AN81">
        <f t="shared" si="72"/>
        <v>0</v>
      </c>
      <c r="AO81">
        <f t="shared" si="73"/>
        <v>0</v>
      </c>
      <c r="AP81">
        <f t="shared" si="74"/>
        <v>-8.8270090539485916E-16</v>
      </c>
      <c r="AQ81">
        <f t="shared" si="75"/>
        <v>-2.3187883222449248E-11</v>
      </c>
      <c r="AR81">
        <f t="shared" si="76"/>
        <v>-2.3188765923354641E-11</v>
      </c>
      <c r="AS81">
        <f t="shared" si="77"/>
        <v>-7.3985199496574897E-6</v>
      </c>
      <c r="AT81">
        <f t="shared" si="78"/>
        <v>-4.8336997087422831E-6</v>
      </c>
      <c r="AU81">
        <f t="shared" si="79"/>
        <v>-1.2232242847165695E-5</v>
      </c>
      <c r="AW81">
        <v>78</v>
      </c>
      <c r="AX81">
        <f>IF(Z81&gt;0, (R81*SUMPRODUCT(K81:$K$98, X81:$X$98)-K81*$AZ$3)/Z81, 0)</f>
        <v>-873092072517.97327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0.77688723800000004</v>
      </c>
      <c r="Q82" s="5">
        <f t="shared" si="91"/>
        <v>12.5</v>
      </c>
      <c r="R82">
        <f t="shared" si="62"/>
        <v>100000</v>
      </c>
      <c r="S82">
        <f t="shared" si="63"/>
        <v>-3657906199727.0864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-0.42556839971898786</v>
      </c>
      <c r="AC82">
        <f t="shared" si="64"/>
        <v>-0.3799717854834368</v>
      </c>
      <c r="AE82">
        <f t="shared" si="65"/>
        <v>0</v>
      </c>
      <c r="AF82">
        <f t="shared" si="66"/>
        <v>0</v>
      </c>
      <c r="AG82">
        <f t="shared" si="67"/>
        <v>-1.2984606655297304E-12</v>
      </c>
      <c r="AH82">
        <f t="shared" si="68"/>
        <v>-3.7867559338188631E-8</v>
      </c>
      <c r="AI82">
        <f t="shared" si="69"/>
        <v>-3.786885779885416E-8</v>
      </c>
      <c r="AJ82">
        <f t="shared" si="70"/>
        <v>-4.5596614235551058E-2</v>
      </c>
      <c r="AK82">
        <f t="shared" si="92"/>
        <v>-2.9789787980329153E-2</v>
      </c>
      <c r="AL82">
        <f t="shared" si="71"/>
        <v>-7.5386440084738007E-2</v>
      </c>
      <c r="AN82">
        <f t="shared" si="72"/>
        <v>0</v>
      </c>
      <c r="AO82">
        <f t="shared" si="73"/>
        <v>0</v>
      </c>
      <c r="AP82">
        <f t="shared" si="74"/>
        <v>-1.6795966782910634E-16</v>
      </c>
      <c r="AQ82">
        <f t="shared" si="75"/>
        <v>-4.8982790598022234E-12</v>
      </c>
      <c r="AR82">
        <f t="shared" si="76"/>
        <v>-4.8984470194700519E-12</v>
      </c>
      <c r="AS82">
        <f t="shared" si="77"/>
        <v>-5.8980548155539845E-6</v>
      </c>
      <c r="AT82">
        <f t="shared" si="78"/>
        <v>-3.8533958145234449E-6</v>
      </c>
      <c r="AU82">
        <f t="shared" si="79"/>
        <v>-9.7514555285244474E-6</v>
      </c>
      <c r="AW82">
        <v>79</v>
      </c>
      <c r="AX82">
        <f>IF(Z82&gt;0, (R82*SUMPRODUCT(K82:$K$98, X82:$X$98)-K82*$AZ$3)/Z82, 0)</f>
        <v>-3657906199727.0864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0.79474162100000001</v>
      </c>
      <c r="Q83" s="5">
        <f t="shared" si="91"/>
        <v>12.5</v>
      </c>
      <c r="R83">
        <f t="shared" si="62"/>
        <v>100000</v>
      </c>
      <c r="S83">
        <f t="shared" si="63"/>
        <v>-16726491816101.096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-0.3799717854834368</v>
      </c>
      <c r="AC83">
        <f t="shared" si="64"/>
        <v>-0.33926052275731816</v>
      </c>
      <c r="AE83">
        <f t="shared" si="65"/>
        <v>0</v>
      </c>
      <c r="AF83">
        <f t="shared" si="66"/>
        <v>0</v>
      </c>
      <c r="AG83">
        <f t="shared" si="67"/>
        <v>-2.5353532474659634E-13</v>
      </c>
      <c r="AH83">
        <f t="shared" si="68"/>
        <v>-8.2555258730226945E-9</v>
      </c>
      <c r="AI83">
        <f t="shared" si="69"/>
        <v>-8.2557794083474406E-9</v>
      </c>
      <c r="AJ83">
        <f t="shared" si="70"/>
        <v>-4.0711262726118636E-2</v>
      </c>
      <c r="AK83">
        <f t="shared" si="92"/>
        <v>-2.659802498384058E-2</v>
      </c>
      <c r="AL83">
        <f t="shared" si="71"/>
        <v>-6.7309295965738619E-2</v>
      </c>
      <c r="AN83">
        <f t="shared" si="72"/>
        <v>0</v>
      </c>
      <c r="AO83">
        <f t="shared" si="73"/>
        <v>0</v>
      </c>
      <c r="AP83">
        <f t="shared" si="74"/>
        <v>-2.9281725426508707E-17</v>
      </c>
      <c r="AQ83">
        <f t="shared" si="75"/>
        <v>-9.5346099052232512E-13</v>
      </c>
      <c r="AR83">
        <f t="shared" si="76"/>
        <v>-9.5349027224775156E-13</v>
      </c>
      <c r="AS83">
        <f t="shared" si="77"/>
        <v>-4.7018931902453481E-6</v>
      </c>
      <c r="AT83">
        <f t="shared" si="78"/>
        <v>-3.0719035512809511E-6</v>
      </c>
      <c r="AU83">
        <f t="shared" si="79"/>
        <v>-7.7737976950165712E-6</v>
      </c>
      <c r="AW83">
        <v>80</v>
      </c>
      <c r="AX83">
        <f>IF(Z83&gt;0, (R83*SUMPRODUCT(K83:$K$98, X83:$X$98)-K83*$AZ$3)/Z83, 0)</f>
        <v>-16726491816101.096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0.81243025300000005</v>
      </c>
      <c r="Q84" s="5">
        <f t="shared" si="91"/>
        <v>12.5</v>
      </c>
      <c r="R84">
        <f t="shared" si="62"/>
        <v>100000</v>
      </c>
      <c r="S84">
        <f t="shared" si="63"/>
        <v>-84104234788307.25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-0.33926052275731816</v>
      </c>
      <c r="AC84">
        <f t="shared" si="64"/>
        <v>-0.30291118103414943</v>
      </c>
      <c r="AE84">
        <f t="shared" si="65"/>
        <v>0</v>
      </c>
      <c r="AF84">
        <f t="shared" si="66"/>
        <v>0</v>
      </c>
      <c r="AG84">
        <f t="shared" si="67"/>
        <v>-4.5020203470815925E-14</v>
      </c>
      <c r="AH84">
        <f t="shared" si="68"/>
        <v>-1.6478381442265155E-9</v>
      </c>
      <c r="AI84">
        <f t="shared" si="69"/>
        <v>-1.6478831644299864E-9</v>
      </c>
      <c r="AJ84">
        <f t="shared" si="70"/>
        <v>-3.6349341723168727E-2</v>
      </c>
      <c r="AK84">
        <f t="shared" si="92"/>
        <v>-2.3748236593012274E-2</v>
      </c>
      <c r="AL84">
        <f t="shared" si="71"/>
        <v>-6.009757996406416E-2</v>
      </c>
      <c r="AN84">
        <f t="shared" si="72"/>
        <v>0</v>
      </c>
      <c r="AO84">
        <f t="shared" si="73"/>
        <v>0</v>
      </c>
      <c r="AP84">
        <f t="shared" si="74"/>
        <v>-4.6424540854541209E-18</v>
      </c>
      <c r="AQ84">
        <f t="shared" si="75"/>
        <v>-1.6992399711810715E-13</v>
      </c>
      <c r="AR84">
        <f t="shared" si="76"/>
        <v>-1.6992863957219261E-13</v>
      </c>
      <c r="AS84">
        <f t="shared" si="77"/>
        <v>-3.7483204645150891E-6</v>
      </c>
      <c r="AT84">
        <f t="shared" si="78"/>
        <v>-2.4489027035390862E-6</v>
      </c>
      <c r="AU84">
        <f t="shared" si="79"/>
        <v>-6.1972233379828149E-6</v>
      </c>
      <c r="AW84">
        <v>81</v>
      </c>
      <c r="AX84">
        <f>IF(Z84&gt;0, (R84*SUMPRODUCT(K84:$K$98, X84:$X$98)-K84*$AZ$3)/Z84, 0)</f>
        <v>-84104234788307.25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0.830029028</v>
      </c>
      <c r="Q85" s="5">
        <f t="shared" si="91"/>
        <v>12.5</v>
      </c>
      <c r="R85">
        <f t="shared" si="62"/>
        <v>100000</v>
      </c>
      <c r="S85">
        <f t="shared" si="63"/>
        <v>-469416831294339.63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-0.30291118103414943</v>
      </c>
      <c r="AC85">
        <f t="shared" si="64"/>
        <v>-0.27045641163778167</v>
      </c>
      <c r="AE85">
        <f t="shared" si="65"/>
        <v>0</v>
      </c>
      <c r="AF85">
        <f t="shared" si="66"/>
        <v>0</v>
      </c>
      <c r="AG85">
        <f t="shared" si="67"/>
        <v>-7.201925708864194E-15</v>
      </c>
      <c r="AH85">
        <f t="shared" si="68"/>
        <v>-2.989446058179486E-10</v>
      </c>
      <c r="AI85">
        <f t="shared" si="69"/>
        <v>-2.9895180774365745E-10</v>
      </c>
      <c r="AJ85">
        <f t="shared" si="70"/>
        <v>-3.2454769396367766E-2</v>
      </c>
      <c r="AK85">
        <f t="shared" si="92"/>
        <v>-2.1203782672390464E-2</v>
      </c>
      <c r="AL85">
        <f t="shared" si="71"/>
        <v>-5.3658552367710041E-2</v>
      </c>
      <c r="AN85">
        <f t="shared" si="72"/>
        <v>0</v>
      </c>
      <c r="AO85">
        <f t="shared" si="73"/>
        <v>0</v>
      </c>
      <c r="AP85">
        <f t="shared" si="74"/>
        <v>-6.6308740403166641E-19</v>
      </c>
      <c r="AQ85">
        <f t="shared" si="75"/>
        <v>-2.7524083229172236E-14</v>
      </c>
      <c r="AR85">
        <f t="shared" si="76"/>
        <v>-2.7524746316576268E-14</v>
      </c>
      <c r="AS85">
        <f t="shared" si="77"/>
        <v>-2.9881381254733635E-6</v>
      </c>
      <c r="AT85">
        <f t="shared" si="78"/>
        <v>-1.9522502419848483E-6</v>
      </c>
      <c r="AU85">
        <f t="shared" si="79"/>
        <v>-4.9403883949829582E-6</v>
      </c>
      <c r="AW85">
        <v>82</v>
      </c>
      <c r="AX85">
        <f>IF(Z85&gt;0, (R85*SUMPRODUCT(K85:$K$98, X85:$X$98)-K85*$AZ$3)/Z85, 0)</f>
        <v>-469416831294339.63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0.84762719500000006</v>
      </c>
      <c r="Q86" s="5">
        <f t="shared" si="91"/>
        <v>12.5</v>
      </c>
      <c r="R86">
        <f t="shared" si="62"/>
        <v>100000</v>
      </c>
      <c r="S86">
        <f t="shared" si="63"/>
        <v>-2943835873701859.5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-0.27045641163778167</v>
      </c>
      <c r="AC86">
        <f t="shared" si="64"/>
        <v>-0.24147893896232916</v>
      </c>
      <c r="AE86">
        <f t="shared" si="65"/>
        <v>0</v>
      </c>
      <c r="AF86">
        <f t="shared" si="66"/>
        <v>0</v>
      </c>
      <c r="AG86">
        <f t="shared" si="67"/>
        <v>-1.0253583645726084E-15</v>
      </c>
      <c r="AH86">
        <f t="shared" si="68"/>
        <v>-4.8836384697623549E-11</v>
      </c>
      <c r="AI86">
        <f t="shared" si="69"/>
        <v>-4.8837410055988121E-11</v>
      </c>
      <c r="AJ86">
        <f t="shared" si="70"/>
        <v>-2.8977472675452504E-2</v>
      </c>
      <c r="AK86">
        <f t="shared" si="92"/>
        <v>-1.893194881464472E-2</v>
      </c>
      <c r="AL86">
        <f t="shared" si="71"/>
        <v>-4.7909421538934634E-2</v>
      </c>
      <c r="AN86">
        <f t="shared" si="72"/>
        <v>0</v>
      </c>
      <c r="AO86">
        <f t="shared" si="73"/>
        <v>0</v>
      </c>
      <c r="AP86">
        <f t="shared" si="74"/>
        <v>-8.4290726492996987E-20</v>
      </c>
      <c r="AQ86">
        <f t="shared" si="75"/>
        <v>-4.0146494022799508E-15</v>
      </c>
      <c r="AR86">
        <f t="shared" si="76"/>
        <v>-4.0147336930064434E-15</v>
      </c>
      <c r="AS86">
        <f t="shared" si="77"/>
        <v>-2.3821254189143531E-6</v>
      </c>
      <c r="AT86">
        <f t="shared" si="78"/>
        <v>-1.5563219403586721E-6</v>
      </c>
      <c r="AU86">
        <f t="shared" si="79"/>
        <v>-3.9384473632877585E-6</v>
      </c>
      <c r="AW86">
        <v>83</v>
      </c>
      <c r="AX86">
        <f>IF(Z86&gt;0, (R86*SUMPRODUCT(K86:$K$98, X86:$X$98)-K86*$AZ$3)/Z86, 0)</f>
        <v>-2943835873701859.5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0.86522596900000004</v>
      </c>
      <c r="Q87" s="5">
        <f t="shared" si="91"/>
        <v>12.5</v>
      </c>
      <c r="R87">
        <f t="shared" si="62"/>
        <v>100000</v>
      </c>
      <c r="S87">
        <f t="shared" si="63"/>
        <v>-2.1065480261945272E+16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-0.24147893896232916</v>
      </c>
      <c r="AC87">
        <f t="shared" si="64"/>
        <v>-0.21560619550208313</v>
      </c>
      <c r="AE87">
        <f t="shared" si="65"/>
        <v>0</v>
      </c>
      <c r="AF87">
        <f t="shared" si="66"/>
        <v>0</v>
      </c>
      <c r="AG87">
        <f t="shared" si="67"/>
        <v>-1.2793809636729187E-16</v>
      </c>
      <c r="AH87">
        <f t="shared" si="68"/>
        <v>-7.0973334764767238E-12</v>
      </c>
      <c r="AI87">
        <f t="shared" si="69"/>
        <v>-7.0974614145730911E-12</v>
      </c>
      <c r="AJ87">
        <f t="shared" si="70"/>
        <v>-2.5872743460246039E-2</v>
      </c>
      <c r="AK87">
        <f t="shared" si="92"/>
        <v>-1.6903525727363044E-2</v>
      </c>
      <c r="AL87">
        <f t="shared" si="71"/>
        <v>-4.2776269194706548E-2</v>
      </c>
      <c r="AN87">
        <f t="shared" si="72"/>
        <v>0</v>
      </c>
      <c r="AO87">
        <f t="shared" si="73"/>
        <v>0</v>
      </c>
      <c r="AP87">
        <f t="shared" si="74"/>
        <v>-9.3904408218301074E-21</v>
      </c>
      <c r="AQ87">
        <f t="shared" si="75"/>
        <v>-5.2093232505440926E-16</v>
      </c>
      <c r="AR87">
        <f t="shared" si="76"/>
        <v>-5.2094171549523103E-16</v>
      </c>
      <c r="AS87">
        <f t="shared" si="77"/>
        <v>-1.8990157995186931E-6</v>
      </c>
      <c r="AT87">
        <f t="shared" si="78"/>
        <v>-1.2406903223523815E-6</v>
      </c>
      <c r="AU87">
        <f t="shared" si="79"/>
        <v>-3.1397061223920163E-6</v>
      </c>
      <c r="AW87">
        <v>84</v>
      </c>
      <c r="AX87">
        <f>IF(Z87&gt;0, (R87*SUMPRODUCT(K87:$K$98, X87:$X$98)-K87*$AZ$3)/Z87, 0)</f>
        <v>-2.1065480261945272E+16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0.88282474399999999</v>
      </c>
      <c r="Q88" s="5">
        <f t="shared" si="91"/>
        <v>12.5</v>
      </c>
      <c r="R88">
        <f t="shared" si="62"/>
        <v>100000</v>
      </c>
      <c r="S88">
        <f t="shared" si="63"/>
        <v>-1.754926017586937E+17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-0.21560619550208313</v>
      </c>
      <c r="AC88">
        <f t="shared" si="64"/>
        <v>-0.19250553169828896</v>
      </c>
      <c r="AE88">
        <f t="shared" si="65"/>
        <v>0</v>
      </c>
      <c r="AF88">
        <f t="shared" si="66"/>
        <v>0</v>
      </c>
      <c r="AG88">
        <f t="shared" si="67"/>
        <v>-1.3711798230317169E-17</v>
      </c>
      <c r="AH88">
        <f t="shared" si="68"/>
        <v>-9.0357533738641424E-13</v>
      </c>
      <c r="AI88">
        <f t="shared" si="69"/>
        <v>-9.0358904918464452E-13</v>
      </c>
      <c r="AJ88">
        <f t="shared" si="70"/>
        <v>-2.3100663803794164E-2</v>
      </c>
      <c r="AK88">
        <f t="shared" si="92"/>
        <v>-1.5092433685145821E-2</v>
      </c>
      <c r="AL88">
        <f t="shared" si="71"/>
        <v>-3.8193097489843578E-2</v>
      </c>
      <c r="AN88">
        <f t="shared" si="72"/>
        <v>0</v>
      </c>
      <c r="AO88">
        <f t="shared" si="73"/>
        <v>0</v>
      </c>
      <c r="AP88">
        <f t="shared" si="74"/>
        <v>-8.9859187413615316E-22</v>
      </c>
      <c r="AQ88">
        <f t="shared" si="75"/>
        <v>-5.9215096532709382E-17</v>
      </c>
      <c r="AR88">
        <f t="shared" si="76"/>
        <v>-5.9215995124583519E-17</v>
      </c>
      <c r="AS88">
        <f t="shared" si="77"/>
        <v>-1.5138837687491583E-6</v>
      </c>
      <c r="AT88">
        <f t="shared" si="78"/>
        <v>-9.8907072891613654E-7</v>
      </c>
      <c r="AU88">
        <f t="shared" si="79"/>
        <v>-2.5029544977245109E-6</v>
      </c>
      <c r="AW88">
        <v>85</v>
      </c>
      <c r="AX88">
        <f>IF(Z88&gt;0, (R88*SUMPRODUCT(K88:$K$98, X88:$X$98)-K88*$AZ$3)/Z88, 0)</f>
        <v>-1.754926017586937E+17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100000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-0.19250553169828896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-1.0969438584253736E-13</v>
      </c>
      <c r="AI89">
        <f t="shared" si="69"/>
        <v>-1.0969438584253736E-13</v>
      </c>
      <c r="AJ89">
        <f t="shared" si="70"/>
        <v>-0.19250553169828896</v>
      </c>
      <c r="AK89">
        <f t="shared" si="92"/>
        <v>-1.3475387218880228E-2</v>
      </c>
      <c r="AL89">
        <f t="shared" si="71"/>
        <v>-0.20598091891727888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-6.4185133866868091E-18</v>
      </c>
      <c r="AR89">
        <f t="shared" si="76"/>
        <v>-6.4185133866868091E-18</v>
      </c>
      <c r="AS89">
        <f t="shared" si="77"/>
        <v>-1.1264016136526725E-5</v>
      </c>
      <c r="AT89">
        <f t="shared" si="78"/>
        <v>-7.884811295568708E-7</v>
      </c>
      <c r="AU89">
        <f t="shared" si="79"/>
        <v>-1.2052497266090014E-5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6789.5260143937703</v>
      </c>
      <c r="AO91" s="6">
        <f t="shared" si="93"/>
        <v>-678.95260143937708</v>
      </c>
      <c r="AP91" s="6">
        <f t="shared" si="93"/>
        <v>-705.95222354843088</v>
      </c>
      <c r="AQ91" s="6">
        <f t="shared" si="93"/>
        <v>-2937.4815028284092</v>
      </c>
      <c r="AR91" s="6">
        <f t="shared" si="93"/>
        <v>2467.1396865775505</v>
      </c>
      <c r="AS91" s="6">
        <f t="shared" si="93"/>
        <v>-761.33696725070024</v>
      </c>
      <c r="AT91" s="6">
        <f t="shared" si="93"/>
        <v>444.11323089624165</v>
      </c>
      <c r="AU91" s="6">
        <f t="shared" si="93"/>
        <v>2149.9159502230941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8" priority="1" operator="lessThan">
      <formula>0</formula>
    </cfRule>
  </conditionalFormatting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60E04A-4F0B-4251-AE8D-388AA5C8A8F0}">
  <sheetPr codeName="Sheet79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'S.45.04.B'!C3*(1+C12)</f>
        <v>17280.716244808129</v>
      </c>
      <c r="K3">
        <v>1</v>
      </c>
      <c r="L3" s="2">
        <v>0</v>
      </c>
      <c r="O3">
        <f>$C$3</f>
        <v>17280.716244808129</v>
      </c>
      <c r="P3">
        <f>O3*C5</f>
        <v>1728.0716244808129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17280.716244808129</v>
      </c>
      <c r="AF3">
        <f t="shared" ref="AF3:AF34" si="4">-$Z3*P3</f>
        <v>-1728.0716244808129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14927.687649627314</v>
      </c>
      <c r="AJ3">
        <f t="shared" ref="AJ3:AJ34" si="8">AB3-AC3</f>
        <v>0</v>
      </c>
      <c r="AL3">
        <f t="shared" ref="AL3:AL34" si="9">SUM(AI3:AK3)</f>
        <v>14927.687649627314</v>
      </c>
      <c r="AN3">
        <f t="shared" ref="AN3:AN34" si="10">AE3*$K3</f>
        <v>17280.716244808129</v>
      </c>
      <c r="AO3">
        <f t="shared" ref="AO3:AO34" si="11">AF3*$K3</f>
        <v>-1728.0716244808129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14927.687649627314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14927.687649627314</v>
      </c>
      <c r="AW3">
        <v>0</v>
      </c>
      <c r="AX3">
        <f>IF(Z3&gt;0, (R3*SUMPRODUCT(K3:$K$98, X3:$X$98)-K3*$AZ$3)/Z3, 0)</f>
        <v>0</v>
      </c>
      <c r="AZ3">
        <f>C6*ABS(SUMPRODUCT(X4:X79, K4:K79))/1</f>
        <v>7254.8517033780663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100000</v>
      </c>
      <c r="S4">
        <f t="shared" si="1"/>
        <v>786.81358382991095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777.30553964765022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-208.42399999999998</v>
      </c>
      <c r="AI4">
        <f t="shared" si="7"/>
        <v>-208.42399999999998</v>
      </c>
      <c r="AJ4">
        <f t="shared" si="8"/>
        <v>-777.30553964765022</v>
      </c>
      <c r="AK4">
        <f>G4*SUM(AB4, AE4:AF4)</f>
        <v>0</v>
      </c>
      <c r="AL4">
        <f t="shared" si="9"/>
        <v>-985.7295396476502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-186.0928571428571</v>
      </c>
      <c r="AR4">
        <f t="shared" si="14"/>
        <v>-186.0928571428571</v>
      </c>
      <c r="AS4">
        <f t="shared" si="15"/>
        <v>-694.02280325683046</v>
      </c>
      <c r="AT4">
        <f t="shared" si="16"/>
        <v>0</v>
      </c>
      <c r="AU4">
        <f t="shared" si="17"/>
        <v>-880.11566039968761</v>
      </c>
      <c r="AW4">
        <v>1</v>
      </c>
      <c r="AX4">
        <f>IF(Z4&gt;0, (R4*SUMPRODUCT(K4:$K$98, X4:$X$98)-K4*$AZ$3)/Z4, 0)</f>
        <v>786.81358382991095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2.1892320000000002E-3</v>
      </c>
      <c r="Q5" s="5">
        <f t="shared" ref="Q5:Q36" si="29">$C$8</f>
        <v>12.5</v>
      </c>
      <c r="R5">
        <f t="shared" si="0"/>
        <v>100000</v>
      </c>
      <c r="S5">
        <f t="shared" si="1"/>
        <v>1317.0098961973479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777.30553964765022</v>
      </c>
      <c r="AC5">
        <f t="shared" si="2"/>
        <v>1285.2354857616228</v>
      </c>
      <c r="AE5">
        <f t="shared" si="3"/>
        <v>0</v>
      </c>
      <c r="AF5">
        <f t="shared" si="4"/>
        <v>0</v>
      </c>
      <c r="AG5">
        <f t="shared" si="5"/>
        <v>-12.198422820061296</v>
      </c>
      <c r="AH5">
        <f t="shared" si="6"/>
        <v>-216.27767950963204</v>
      </c>
      <c r="AI5">
        <f t="shared" si="7"/>
        <v>-228.47610232969333</v>
      </c>
      <c r="AJ5">
        <f t="shared" si="8"/>
        <v>-507.92994611397262</v>
      </c>
      <c r="AK5">
        <f>G5*SUM(AB5, AE5:AF5)</f>
        <v>54.41138777533552</v>
      </c>
      <c r="AL5">
        <f t="shared" si="9"/>
        <v>-681.99466066833043</v>
      </c>
      <c r="AN5">
        <f t="shared" si="10"/>
        <v>0</v>
      </c>
      <c r="AO5">
        <f t="shared" si="11"/>
        <v>0</v>
      </c>
      <c r="AP5">
        <f t="shared" si="12"/>
        <v>-9.7245079879315171</v>
      </c>
      <c r="AQ5">
        <f t="shared" si="13"/>
        <v>-172.41524195602042</v>
      </c>
      <c r="AR5">
        <f t="shared" si="14"/>
        <v>-182.13974994395193</v>
      </c>
      <c r="AS5">
        <f t="shared" si="15"/>
        <v>-404.91864326687863</v>
      </c>
      <c r="AT5">
        <f t="shared" si="16"/>
        <v>43.376425203551911</v>
      </c>
      <c r="AU5">
        <f t="shared" si="17"/>
        <v>-543.68196800727867</v>
      </c>
      <c r="AW5">
        <v>2</v>
      </c>
      <c r="AX5">
        <f>IF(Z5&gt;0, (R5*SUMPRODUCT(K5:$K$98, X5:$X$98)-K5*$AZ$3)/Z5, 0)</f>
        <v>1317.0098961973479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2.8741389999999999E-3</v>
      </c>
      <c r="Q6" s="5">
        <f t="shared" si="29"/>
        <v>12.5</v>
      </c>
      <c r="R6">
        <f t="shared" si="0"/>
        <v>100000</v>
      </c>
      <c r="S6">
        <f t="shared" si="1"/>
        <v>1798.4687575692926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1285.2354857616228</v>
      </c>
      <c r="AC6">
        <f t="shared" si="2"/>
        <v>1732.4834609992013</v>
      </c>
      <c r="AE6">
        <f t="shared" si="3"/>
        <v>0</v>
      </c>
      <c r="AF6">
        <f t="shared" si="4"/>
        <v>0</v>
      </c>
      <c r="AG6">
        <f t="shared" si="5"/>
        <v>-12.041378629095055</v>
      </c>
      <c r="AH6">
        <f t="shared" si="6"/>
        <v>-280.4797021250252</v>
      </c>
      <c r="AI6">
        <f t="shared" si="7"/>
        <v>-292.52108075412025</v>
      </c>
      <c r="AJ6">
        <f t="shared" si="8"/>
        <v>-447.24797523757843</v>
      </c>
      <c r="AK6">
        <f>G6*SUM(AB6, AE6:AF6)</f>
        <v>89.96648400331361</v>
      </c>
      <c r="AL6">
        <f t="shared" si="9"/>
        <v>-649.80257198838513</v>
      </c>
      <c r="AN6">
        <f t="shared" si="10"/>
        <v>0</v>
      </c>
      <c r="AO6">
        <f t="shared" si="11"/>
        <v>0</v>
      </c>
      <c r="AP6">
        <f t="shared" si="12"/>
        <v>-8.5708154646323891</v>
      </c>
      <c r="AQ6">
        <f t="shared" si="13"/>
        <v>-199.63991188518213</v>
      </c>
      <c r="AR6">
        <f t="shared" si="14"/>
        <v>-208.2107273498145</v>
      </c>
      <c r="AS6">
        <f t="shared" si="15"/>
        <v>-318.34227464864989</v>
      </c>
      <c r="AT6">
        <f t="shared" si="16"/>
        <v>64.036366278779838</v>
      </c>
      <c r="AU6">
        <f t="shared" si="17"/>
        <v>-462.51663571968459</v>
      </c>
      <c r="AW6">
        <v>3</v>
      </c>
      <c r="AX6">
        <f>IF(Z6&gt;0, (R6*SUMPRODUCT(K6:$K$98, X6:$X$98)-K6*$AZ$3)/Z6, 0)</f>
        <v>1798.4687575692926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3.657909E-3</v>
      </c>
      <c r="Q7" s="5">
        <f t="shared" si="29"/>
        <v>12.5</v>
      </c>
      <c r="R7">
        <f t="shared" si="0"/>
        <v>100000</v>
      </c>
      <c r="S7">
        <f t="shared" si="1"/>
        <v>2195.5550438885125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1732.4834609992013</v>
      </c>
      <c r="AC7">
        <f t="shared" si="2"/>
        <v>2086.1142787511617</v>
      </c>
      <c r="AE7">
        <f t="shared" si="3"/>
        <v>0</v>
      </c>
      <c r="AF7">
        <f t="shared" si="4"/>
        <v>0</v>
      </c>
      <c r="AG7">
        <f t="shared" si="5"/>
        <v>-11.87691857554433</v>
      </c>
      <c r="AH7">
        <f t="shared" si="6"/>
        <v>-352.37013807819568</v>
      </c>
      <c r="AI7">
        <f t="shared" si="7"/>
        <v>-364.24705665374</v>
      </c>
      <c r="AJ7">
        <f t="shared" si="8"/>
        <v>-353.63081775196042</v>
      </c>
      <c r="AK7">
        <f>G7*SUM(AB7, AE7:AF7)</f>
        <v>121.2738422699441</v>
      </c>
      <c r="AL7">
        <f t="shared" si="9"/>
        <v>-596.60403213575626</v>
      </c>
      <c r="AN7">
        <f t="shared" si="10"/>
        <v>0</v>
      </c>
      <c r="AO7">
        <f t="shared" si="11"/>
        <v>0</v>
      </c>
      <c r="AP7">
        <f t="shared" si="12"/>
        <v>-7.5479964705005775</v>
      </c>
      <c r="AQ7">
        <f t="shared" si="13"/>
        <v>-223.93759303869996</v>
      </c>
      <c r="AR7">
        <f t="shared" si="14"/>
        <v>-231.48558950920054</v>
      </c>
      <c r="AS7">
        <f t="shared" si="15"/>
        <v>-224.73877776245496</v>
      </c>
      <c r="AT7">
        <f t="shared" si="16"/>
        <v>77.071719200165461</v>
      </c>
      <c r="AU7">
        <f t="shared" si="17"/>
        <v>-379.15264807148998</v>
      </c>
      <c r="AW7">
        <v>4</v>
      </c>
      <c r="AX7">
        <f>IF(Z7&gt;0, (R7*SUMPRODUCT(K7:$K$98, X7:$X$98)-K7*$AZ$3)/Z7, 0)</f>
        <v>2195.5550438885125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4.4868319999999996E-3</v>
      </c>
      <c r="Q8" s="5">
        <f t="shared" si="29"/>
        <v>12.5</v>
      </c>
      <c r="R8">
        <f t="shared" si="0"/>
        <v>100000</v>
      </c>
      <c r="S8">
        <f t="shared" si="1"/>
        <v>2516.2288130344209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2086.1142787511617</v>
      </c>
      <c r="AC8">
        <f t="shared" si="2"/>
        <v>2356.1684086027662</v>
      </c>
      <c r="AE8">
        <f t="shared" si="3"/>
        <v>0</v>
      </c>
      <c r="AF8">
        <f t="shared" si="4"/>
        <v>0</v>
      </c>
      <c r="AG8">
        <f t="shared" si="5"/>
        <v>-11.704859651462741</v>
      </c>
      <c r="AH8">
        <f t="shared" si="6"/>
        <v>-426.31790660917369</v>
      </c>
      <c r="AI8">
        <f t="shared" si="7"/>
        <v>-438.02276626063644</v>
      </c>
      <c r="AJ8">
        <f t="shared" si="8"/>
        <v>-270.05412985160456</v>
      </c>
      <c r="AK8">
        <f t="shared" ref="AK8:AK39" si="30">G8*SUM(AB8:AB8, AE8:AF8)</f>
        <v>146.02799951258135</v>
      </c>
      <c r="AL8">
        <f t="shared" si="9"/>
        <v>-562.04889659965966</v>
      </c>
      <c r="AN8">
        <f t="shared" si="10"/>
        <v>0</v>
      </c>
      <c r="AO8">
        <f t="shared" si="11"/>
        <v>0</v>
      </c>
      <c r="AP8">
        <f t="shared" si="12"/>
        <v>-6.6416517086570028</v>
      </c>
      <c r="AQ8">
        <f t="shared" si="13"/>
        <v>-241.9042292837789</v>
      </c>
      <c r="AR8">
        <f t="shared" si="14"/>
        <v>-248.54588099243591</v>
      </c>
      <c r="AS8">
        <f t="shared" si="15"/>
        <v>-153.23596577551831</v>
      </c>
      <c r="AT8">
        <f t="shared" si="16"/>
        <v>82.860208610301186</v>
      </c>
      <c r="AU8">
        <f t="shared" si="17"/>
        <v>-318.92163815765304</v>
      </c>
      <c r="AW8">
        <v>5</v>
      </c>
      <c r="AX8">
        <f>IF(Z8&gt;0, (R8*SUMPRODUCT(K8:$K$98, X8:$X$98)-K8*$AZ$3)/Z8, 0)</f>
        <v>2516.2288130344209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5.3970320000000004E-3</v>
      </c>
      <c r="Q9" s="5">
        <f t="shared" si="29"/>
        <v>12.5</v>
      </c>
      <c r="R9">
        <f t="shared" si="0"/>
        <v>100000</v>
      </c>
      <c r="S9">
        <f t="shared" si="1"/>
        <v>2771.5923412341895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2356.1684086027662</v>
      </c>
      <c r="AC9">
        <f t="shared" si="2"/>
        <v>2555.3282176139055</v>
      </c>
      <c r="AE9">
        <f t="shared" si="3"/>
        <v>0</v>
      </c>
      <c r="AF9">
        <f t="shared" si="4"/>
        <v>0</v>
      </c>
      <c r="AG9">
        <f t="shared" si="5"/>
        <v>-11.52463955285366</v>
      </c>
      <c r="AH9">
        <f t="shared" si="6"/>
        <v>-505.37201675562608</v>
      </c>
      <c r="AI9">
        <f t="shared" si="7"/>
        <v>-516.89665630847969</v>
      </c>
      <c r="AJ9">
        <f t="shared" si="8"/>
        <v>-199.15980901113926</v>
      </c>
      <c r="AK9">
        <f t="shared" si="30"/>
        <v>164.93178860219365</v>
      </c>
      <c r="AL9">
        <f t="shared" si="9"/>
        <v>-551.12467671742525</v>
      </c>
      <c r="AN9">
        <f t="shared" si="10"/>
        <v>0</v>
      </c>
      <c r="AO9">
        <f t="shared" si="11"/>
        <v>0</v>
      </c>
      <c r="AP9">
        <f t="shared" si="12"/>
        <v>-5.8387410578267467</v>
      </c>
      <c r="AQ9">
        <f t="shared" si="13"/>
        <v>-256.03719146054658</v>
      </c>
      <c r="AR9">
        <f t="shared" si="14"/>
        <v>-261.8759325183733</v>
      </c>
      <c r="AS9">
        <f t="shared" si="15"/>
        <v>-100.90055733277455</v>
      </c>
      <c r="AT9">
        <f t="shared" si="16"/>
        <v>83.559576977310229</v>
      </c>
      <c r="AU9">
        <f t="shared" si="17"/>
        <v>-279.2169128738376</v>
      </c>
      <c r="AW9">
        <v>6</v>
      </c>
      <c r="AX9">
        <f>IF(Z9&gt;0, (R9*SUMPRODUCT(K9:$K$98, X9:$X$98)-K9*$AZ$3)/Z9, 0)</f>
        <v>2771.5923412341895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6.3737730000000001E-3</v>
      </c>
      <c r="Q10" s="5">
        <f t="shared" si="29"/>
        <v>12.5</v>
      </c>
      <c r="R10">
        <f t="shared" si="0"/>
        <v>100000</v>
      </c>
      <c r="S10">
        <f t="shared" si="1"/>
        <v>2969.6464790856503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2555.3282176139055</v>
      </c>
      <c r="AC10">
        <f t="shared" si="2"/>
        <v>2693.0982032023903</v>
      </c>
      <c r="AE10">
        <f t="shared" si="3"/>
        <v>0</v>
      </c>
      <c r="AF10">
        <f t="shared" si="4"/>
        <v>0</v>
      </c>
      <c r="AG10">
        <f t="shared" si="5"/>
        <v>-11.335937720908412</v>
      </c>
      <c r="AH10">
        <f t="shared" si="6"/>
        <v>-587.64349133368592</v>
      </c>
      <c r="AI10">
        <f t="shared" si="7"/>
        <v>-598.97942905459433</v>
      </c>
      <c r="AJ10">
        <f t="shared" si="8"/>
        <v>-137.76998558848481</v>
      </c>
      <c r="AK10">
        <f t="shared" si="30"/>
        <v>178.8729752329734</v>
      </c>
      <c r="AL10">
        <f t="shared" si="9"/>
        <v>-557.87643941010572</v>
      </c>
      <c r="AN10">
        <f t="shared" si="10"/>
        <v>0</v>
      </c>
      <c r="AO10">
        <f t="shared" si="11"/>
        <v>0</v>
      </c>
      <c r="AP10">
        <f t="shared" si="12"/>
        <v>-5.1278025331608132</v>
      </c>
      <c r="AQ10">
        <f t="shared" si="13"/>
        <v>-265.8200722026254</v>
      </c>
      <c r="AR10">
        <f t="shared" si="14"/>
        <v>-270.94787473578623</v>
      </c>
      <c r="AS10">
        <f t="shared" si="15"/>
        <v>-62.320144877926239</v>
      </c>
      <c r="AT10">
        <f t="shared" si="16"/>
        <v>80.913049991611118</v>
      </c>
      <c r="AU10">
        <f t="shared" si="17"/>
        <v>-252.35496962210135</v>
      </c>
      <c r="AW10">
        <v>7</v>
      </c>
      <c r="AX10">
        <f>IF(Z10&gt;0, (R10*SUMPRODUCT(K10:$K$98, X10:$X$98)-K10*$AZ$3)/Z10, 0)</f>
        <v>2969.6464790856503</v>
      </c>
    </row>
    <row r="11" spans="1:52" x14ac:dyDescent="0.25">
      <c r="A11" t="s">
        <v>33</v>
      </c>
      <c r="C11" s="25">
        <f>AU81</f>
        <v>6877.0484784855835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7.4983330000000003E-3</v>
      </c>
      <c r="Q11" s="5">
        <f t="shared" si="29"/>
        <v>12.5</v>
      </c>
      <c r="R11">
        <f t="shared" si="0"/>
        <v>100000</v>
      </c>
      <c r="S11">
        <f t="shared" si="1"/>
        <v>3118.8241227601957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2693.0982032023903</v>
      </c>
      <c r="AC11">
        <f t="shared" si="2"/>
        <v>2778.8916819364013</v>
      </c>
      <c r="AE11">
        <f t="shared" si="3"/>
        <v>0</v>
      </c>
      <c r="AF11">
        <f t="shared" si="4"/>
        <v>0</v>
      </c>
      <c r="AG11">
        <f t="shared" si="5"/>
        <v>-11.137577707800697</v>
      </c>
      <c r="AH11">
        <f t="shared" si="6"/>
        <v>-680.00508718905871</v>
      </c>
      <c r="AI11">
        <f t="shared" si="7"/>
        <v>-691.1426648968594</v>
      </c>
      <c r="AJ11">
        <f t="shared" si="8"/>
        <v>-85.793478734010932</v>
      </c>
      <c r="AK11">
        <f t="shared" si="30"/>
        <v>188.51687422416734</v>
      </c>
      <c r="AL11">
        <f t="shared" si="9"/>
        <v>-588.41926940670305</v>
      </c>
      <c r="AN11">
        <f t="shared" si="10"/>
        <v>0</v>
      </c>
      <c r="AO11">
        <f t="shared" si="11"/>
        <v>0</v>
      </c>
      <c r="AP11">
        <f t="shared" si="12"/>
        <v>-4.4982808364976092</v>
      </c>
      <c r="AQ11">
        <f t="shared" si="13"/>
        <v>-274.64264965630946</v>
      </c>
      <c r="AR11">
        <f t="shared" si="14"/>
        <v>-279.14093049280706</v>
      </c>
      <c r="AS11">
        <f t="shared" si="15"/>
        <v>-34.650547130671704</v>
      </c>
      <c r="AT11">
        <f t="shared" si="16"/>
        <v>76.138803690237452</v>
      </c>
      <c r="AU11">
        <f t="shared" si="17"/>
        <v>-237.65267393324132</v>
      </c>
      <c r="AW11">
        <v>8</v>
      </c>
      <c r="AX11">
        <f>IF(Z11&gt;0, (R11*SUMPRODUCT(K11:$K$98, X11:$X$98)-K11*$AZ$3)/Z11, 0)</f>
        <v>3118.8241227601957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8.7783159999999995E-3</v>
      </c>
      <c r="Q12" s="5">
        <f t="shared" si="29"/>
        <v>12.5</v>
      </c>
      <c r="R12">
        <f t="shared" si="0"/>
        <v>100000</v>
      </c>
      <c r="S12">
        <f t="shared" si="1"/>
        <v>3223.4604976802852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2778.8916819364013</v>
      </c>
      <c r="AC12">
        <f t="shared" si="2"/>
        <v>2818.1897027592308</v>
      </c>
      <c r="AE12">
        <f t="shared" si="3"/>
        <v>0</v>
      </c>
      <c r="AF12">
        <f t="shared" si="4"/>
        <v>0</v>
      </c>
      <c r="AG12">
        <f t="shared" si="5"/>
        <v>-10.928432754129059</v>
      </c>
      <c r="AH12">
        <f t="shared" si="6"/>
        <v>-782.15341274904142</v>
      </c>
      <c r="AI12">
        <f t="shared" si="7"/>
        <v>-793.08184550317048</v>
      </c>
      <c r="AJ12">
        <f t="shared" si="8"/>
        <v>-39.298020822829585</v>
      </c>
      <c r="AK12">
        <f t="shared" si="30"/>
        <v>194.52241773554812</v>
      </c>
      <c r="AL12">
        <f t="shared" si="9"/>
        <v>-637.8574485904519</v>
      </c>
      <c r="AN12">
        <f t="shared" si="10"/>
        <v>0</v>
      </c>
      <c r="AO12">
        <f t="shared" si="11"/>
        <v>0</v>
      </c>
      <c r="AP12">
        <f t="shared" si="12"/>
        <v>-3.9409024084759929</v>
      </c>
      <c r="AQ12">
        <f t="shared" si="13"/>
        <v>-282.0523617108596</v>
      </c>
      <c r="AR12">
        <f t="shared" si="14"/>
        <v>-285.99326411933561</v>
      </c>
      <c r="AS12">
        <f t="shared" si="15"/>
        <v>-14.171260270647213</v>
      </c>
      <c r="AT12">
        <f t="shared" si="16"/>
        <v>70.146733919093279</v>
      </c>
      <c r="AU12">
        <f t="shared" si="17"/>
        <v>-230.01779047088951</v>
      </c>
      <c r="AW12">
        <v>9</v>
      </c>
      <c r="AX12">
        <f>IF(Z12&gt;0, (R12*SUMPRODUCT(K12:$K$98, X12:$X$98)-K12*$AZ$3)/Z12, 0)</f>
        <v>3223.4604976802852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1.019566E-2</v>
      </c>
      <c r="Q13" s="5">
        <f t="shared" si="29"/>
        <v>12.5</v>
      </c>
      <c r="R13">
        <f t="shared" si="0"/>
        <v>100000</v>
      </c>
      <c r="S13">
        <f t="shared" si="1"/>
        <v>3287.8614384435255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2818.1897027592308</v>
      </c>
      <c r="AC13">
        <f t="shared" si="2"/>
        <v>2816.4415111190297</v>
      </c>
      <c r="AE13">
        <f t="shared" si="3"/>
        <v>0</v>
      </c>
      <c r="AF13">
        <f t="shared" si="4"/>
        <v>0</v>
      </c>
      <c r="AG13">
        <f t="shared" si="5"/>
        <v>-10.707725841893803</v>
      </c>
      <c r="AH13">
        <f t="shared" si="6"/>
        <v>-891.38067755170789</v>
      </c>
      <c r="AI13">
        <f t="shared" si="7"/>
        <v>-902.08840339360165</v>
      </c>
      <c r="AJ13">
        <f t="shared" si="8"/>
        <v>1.7481916402011848</v>
      </c>
      <c r="AK13">
        <f t="shared" si="30"/>
        <v>197.27327919314618</v>
      </c>
      <c r="AL13">
        <f t="shared" si="9"/>
        <v>-703.06693256025426</v>
      </c>
      <c r="AN13">
        <f t="shared" si="10"/>
        <v>0</v>
      </c>
      <c r="AO13">
        <f t="shared" si="11"/>
        <v>0</v>
      </c>
      <c r="AP13">
        <f t="shared" si="12"/>
        <v>-3.4476011458403835</v>
      </c>
      <c r="AQ13">
        <f t="shared" si="13"/>
        <v>-287.000721785731</v>
      </c>
      <c r="AR13">
        <f t="shared" si="14"/>
        <v>-290.44832293157134</v>
      </c>
      <c r="AS13">
        <f t="shared" si="15"/>
        <v>0.562870920576373</v>
      </c>
      <c r="AT13">
        <f t="shared" si="16"/>
        <v>63.516716194677294</v>
      </c>
      <c r="AU13">
        <f t="shared" si="17"/>
        <v>-226.3687358163177</v>
      </c>
      <c r="AW13">
        <v>10</v>
      </c>
      <c r="AX13">
        <f>IF(Z13&gt;0, (R13*SUMPRODUCT(K13:$K$98, X13:$X$98)-K13*$AZ$3)/Z13, 0)</f>
        <v>3287.8614384435255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1.1804551E-2</v>
      </c>
      <c r="Q14" s="5">
        <f t="shared" si="29"/>
        <v>12.5</v>
      </c>
      <c r="R14">
        <f t="shared" si="0"/>
        <v>100000</v>
      </c>
      <c r="S14">
        <f t="shared" si="1"/>
        <v>3317.3171325202343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2816.4415111190297</v>
      </c>
      <c r="AC14">
        <f t="shared" si="2"/>
        <v>2779.7123697535321</v>
      </c>
      <c r="AE14">
        <f t="shared" si="3"/>
        <v>0</v>
      </c>
      <c r="AF14">
        <f t="shared" si="4"/>
        <v>0</v>
      </c>
      <c r="AG14">
        <f t="shared" si="5"/>
        <v>-10.474248687680213</v>
      </c>
      <c r="AH14">
        <f t="shared" si="6"/>
        <v>-1011.1991663572268</v>
      </c>
      <c r="AI14">
        <f t="shared" si="7"/>
        <v>-1021.673415044907</v>
      </c>
      <c r="AJ14">
        <f t="shared" si="8"/>
        <v>36.729141365497526</v>
      </c>
      <c r="AK14">
        <f t="shared" si="30"/>
        <v>197.15090577833209</v>
      </c>
      <c r="AL14">
        <f t="shared" si="9"/>
        <v>-787.79336790107732</v>
      </c>
      <c r="AN14">
        <f t="shared" si="10"/>
        <v>0</v>
      </c>
      <c r="AO14">
        <f t="shared" si="11"/>
        <v>0</v>
      </c>
      <c r="AP14">
        <f t="shared" si="12"/>
        <v>-3.0110962060966502</v>
      </c>
      <c r="AQ14">
        <f t="shared" si="13"/>
        <v>-290.69559681236603</v>
      </c>
      <c r="AR14">
        <f t="shared" si="14"/>
        <v>-293.70669301846266</v>
      </c>
      <c r="AS14">
        <f t="shared" si="15"/>
        <v>10.55875046664862</v>
      </c>
      <c r="AT14">
        <f t="shared" si="16"/>
        <v>56.676174312711552</v>
      </c>
      <c r="AU14">
        <f t="shared" si="17"/>
        <v>-226.47176823910249</v>
      </c>
      <c r="AW14">
        <v>11</v>
      </c>
      <c r="AX14">
        <f>IF(Z14&gt;0, (R14*SUMPRODUCT(K14:$K$98, X14:$X$98)-K14*$AZ$3)/Z14, 0)</f>
        <v>3317.3171325202343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1.3628751999999999E-2</v>
      </c>
      <c r="Q15" s="5">
        <f t="shared" si="29"/>
        <v>12.5</v>
      </c>
      <c r="R15">
        <f t="shared" si="0"/>
        <v>100000</v>
      </c>
      <c r="S15">
        <f t="shared" si="1"/>
        <v>3315.4131875204384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2779.7123697535321</v>
      </c>
      <c r="AC15">
        <f t="shared" si="2"/>
        <v>2712.4735411735155</v>
      </c>
      <c r="AE15">
        <f t="shared" si="3"/>
        <v>0</v>
      </c>
      <c r="AF15">
        <f t="shared" si="4"/>
        <v>0</v>
      </c>
      <c r="AG15">
        <f t="shared" si="5"/>
        <v>-10.226755263052691</v>
      </c>
      <c r="AH15">
        <f t="shared" si="6"/>
        <v>-1142.0075020057525</v>
      </c>
      <c r="AI15">
        <f t="shared" si="7"/>
        <v>-1152.2342572688051</v>
      </c>
      <c r="AJ15">
        <f t="shared" si="8"/>
        <v>67.238828580016616</v>
      </c>
      <c r="AK15">
        <f t="shared" si="30"/>
        <v>194.57986588274727</v>
      </c>
      <c r="AL15">
        <f t="shared" si="9"/>
        <v>-890.41556280604118</v>
      </c>
      <c r="AN15">
        <f t="shared" si="10"/>
        <v>0</v>
      </c>
      <c r="AO15">
        <f t="shared" si="11"/>
        <v>0</v>
      </c>
      <c r="AP15">
        <f t="shared" si="12"/>
        <v>-2.624953357673796</v>
      </c>
      <c r="AQ15">
        <f t="shared" si="13"/>
        <v>-293.12488172165808</v>
      </c>
      <c r="AR15">
        <f t="shared" si="14"/>
        <v>-295.74983507933183</v>
      </c>
      <c r="AS15">
        <f t="shared" si="15"/>
        <v>17.258532575314845</v>
      </c>
      <c r="AT15">
        <f t="shared" si="16"/>
        <v>49.943805160755488</v>
      </c>
      <c r="AU15">
        <f t="shared" si="17"/>
        <v>-228.54749734326151</v>
      </c>
      <c r="AW15">
        <v>12</v>
      </c>
      <c r="AX15">
        <f>IF(Z15&gt;0, (R15*SUMPRODUCT(K15:$K$98, X15:$X$98)-K15*$AZ$3)/Z15, 0)</f>
        <v>3315.4131875204384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1.5530428000000001E-2</v>
      </c>
      <c r="Q16" s="5">
        <f t="shared" si="29"/>
        <v>12.5</v>
      </c>
      <c r="R16">
        <f t="shared" si="0"/>
        <v>100000</v>
      </c>
      <c r="S16">
        <f t="shared" si="1"/>
        <v>3284.8591459642093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2712.4735411735155</v>
      </c>
      <c r="AC16">
        <f t="shared" si="2"/>
        <v>2618.8636310878828</v>
      </c>
      <c r="AE16">
        <f t="shared" si="3"/>
        <v>0</v>
      </c>
      <c r="AF16">
        <f t="shared" si="4"/>
        <v>0</v>
      </c>
      <c r="AG16">
        <f t="shared" si="5"/>
        <v>-9.9656618241357044</v>
      </c>
      <c r="AH16">
        <f t="shared" si="6"/>
        <v>-1270.6070902916872</v>
      </c>
      <c r="AI16">
        <f t="shared" si="7"/>
        <v>-1280.5727521158228</v>
      </c>
      <c r="AJ16">
        <f t="shared" si="8"/>
        <v>93.609910085632691</v>
      </c>
      <c r="AK16">
        <f t="shared" si="30"/>
        <v>189.8731478821461</v>
      </c>
      <c r="AL16">
        <f t="shared" si="9"/>
        <v>-997.08969414804403</v>
      </c>
      <c r="AN16">
        <f t="shared" si="10"/>
        <v>0</v>
      </c>
      <c r="AO16">
        <f t="shared" si="11"/>
        <v>0</v>
      </c>
      <c r="AP16">
        <f t="shared" si="12"/>
        <v>-2.2838724776538815</v>
      </c>
      <c r="AQ16">
        <f t="shared" si="13"/>
        <v>-291.19035089079387</v>
      </c>
      <c r="AR16">
        <f t="shared" si="14"/>
        <v>-293.47422336844772</v>
      </c>
      <c r="AS16">
        <f t="shared" si="15"/>
        <v>21.452975331999358</v>
      </c>
      <c r="AT16">
        <f t="shared" si="16"/>
        <v>43.514024893288791</v>
      </c>
      <c r="AU16">
        <f t="shared" si="17"/>
        <v>-228.50722314315956</v>
      </c>
      <c r="AW16">
        <v>13</v>
      </c>
      <c r="AX16">
        <f>IF(Z16&gt;0, (R16*SUMPRODUCT(K16:$K$98, X16:$X$98)-K16*$AZ$3)/Z16, 0)</f>
        <v>3284.8591459642093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1.7564712E-2</v>
      </c>
      <c r="Q17" s="5">
        <f t="shared" si="29"/>
        <v>12.5</v>
      </c>
      <c r="R17">
        <f t="shared" si="0"/>
        <v>100000</v>
      </c>
      <c r="S17">
        <f t="shared" si="1"/>
        <v>3232.1505437843348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2618.8636310878828</v>
      </c>
      <c r="AC17">
        <f t="shared" si="2"/>
        <v>2505.8116477292551</v>
      </c>
      <c r="AE17">
        <f t="shared" si="3"/>
        <v>0</v>
      </c>
      <c r="AF17">
        <f t="shared" si="4"/>
        <v>0</v>
      </c>
      <c r="AG17">
        <f t="shared" si="5"/>
        <v>-9.6909612260640081</v>
      </c>
      <c r="AH17">
        <f t="shared" si="6"/>
        <v>-1400.3518386427063</v>
      </c>
      <c r="AI17">
        <f t="shared" si="7"/>
        <v>-1410.0427998687703</v>
      </c>
      <c r="AJ17">
        <f t="shared" si="8"/>
        <v>113.05198335862769</v>
      </c>
      <c r="AK17">
        <f t="shared" si="30"/>
        <v>183.32045417615183</v>
      </c>
      <c r="AL17">
        <f t="shared" si="9"/>
        <v>-1113.6703623339909</v>
      </c>
      <c r="AN17">
        <f t="shared" si="10"/>
        <v>0</v>
      </c>
      <c r="AO17">
        <f t="shared" si="11"/>
        <v>0</v>
      </c>
      <c r="AP17">
        <f t="shared" si="12"/>
        <v>-1.9829626701452012</v>
      </c>
      <c r="AQ17">
        <f t="shared" si="13"/>
        <v>-286.53973081940615</v>
      </c>
      <c r="AR17">
        <f t="shared" si="14"/>
        <v>-288.52269348955133</v>
      </c>
      <c r="AS17">
        <f t="shared" si="15"/>
        <v>23.132675650698609</v>
      </c>
      <c r="AT17">
        <f t="shared" si="16"/>
        <v>37.510996982186462</v>
      </c>
      <c r="AU17">
        <f t="shared" si="17"/>
        <v>-227.87902085666627</v>
      </c>
      <c r="AW17">
        <v>14</v>
      </c>
      <c r="AX17">
        <f>IF(Z17&gt;0, (R17*SUMPRODUCT(K17:$K$98, X17:$X$98)-K17*$AZ$3)/Z17, 0)</f>
        <v>3232.1505437843348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1.9807176999999999E-2</v>
      </c>
      <c r="Q18" s="5">
        <f t="shared" si="29"/>
        <v>12.5</v>
      </c>
      <c r="R18">
        <f t="shared" si="0"/>
        <v>100000</v>
      </c>
      <c r="S18">
        <f t="shared" si="1"/>
        <v>3161.9581933282666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2505.8116477292551</v>
      </c>
      <c r="AC18">
        <f t="shared" si="2"/>
        <v>2378.3240307778537</v>
      </c>
      <c r="AE18">
        <f t="shared" si="3"/>
        <v>0</v>
      </c>
      <c r="AF18">
        <f t="shared" si="4"/>
        <v>0</v>
      </c>
      <c r="AG18">
        <f t="shared" si="5"/>
        <v>-9.4021010294985814</v>
      </c>
      <c r="AH18">
        <f t="shared" si="6"/>
        <v>-1535.6046744382945</v>
      </c>
      <c r="AI18">
        <f t="shared" si="7"/>
        <v>-1545.0067754677932</v>
      </c>
      <c r="AJ18">
        <f t="shared" si="8"/>
        <v>127.48761695140138</v>
      </c>
      <c r="AK18">
        <f t="shared" si="30"/>
        <v>175.40681534104789</v>
      </c>
      <c r="AL18">
        <f t="shared" si="9"/>
        <v>-1242.112343175344</v>
      </c>
      <c r="AN18">
        <f t="shared" si="10"/>
        <v>0</v>
      </c>
      <c r="AO18">
        <f t="shared" si="11"/>
        <v>0</v>
      </c>
      <c r="AP18">
        <f t="shared" si="12"/>
        <v>-1.71772870611767</v>
      </c>
      <c r="AQ18">
        <f t="shared" si="13"/>
        <v>-280.54923279970438</v>
      </c>
      <c r="AR18">
        <f t="shared" si="14"/>
        <v>-282.26696150582205</v>
      </c>
      <c r="AS18">
        <f t="shared" si="15"/>
        <v>23.291510974503389</v>
      </c>
      <c r="AT18">
        <f t="shared" si="16"/>
        <v>32.046169363069247</v>
      </c>
      <c r="AU18">
        <f t="shared" si="17"/>
        <v>-226.92928116824942</v>
      </c>
      <c r="AW18">
        <v>15</v>
      </c>
      <c r="AX18">
        <f>IF(Z18&gt;0, (R18*SUMPRODUCT(K18:$K$98, X18:$X$98)-K18*$AZ$3)/Z18, 0)</f>
        <v>3161.9581933282666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2.2489294999999999E-2</v>
      </c>
      <c r="Q19" s="5">
        <f t="shared" si="29"/>
        <v>12.5</v>
      </c>
      <c r="R19">
        <f t="shared" si="0"/>
        <v>100000</v>
      </c>
      <c r="S19">
        <f t="shared" si="1"/>
        <v>3077.767230665786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2378.3240307778537</v>
      </c>
      <c r="AC19">
        <f t="shared" si="2"/>
        <v>2239.7856139317264</v>
      </c>
      <c r="AE19">
        <f t="shared" si="3"/>
        <v>0</v>
      </c>
      <c r="AF19">
        <f t="shared" si="4"/>
        <v>0</v>
      </c>
      <c r="AG19">
        <f t="shared" si="5"/>
        <v>-9.0966333955313985</v>
      </c>
      <c r="AH19">
        <f t="shared" si="6"/>
        <v>-1691.5729893775783</v>
      </c>
      <c r="AI19">
        <f t="shared" si="7"/>
        <v>-1700.6696227731097</v>
      </c>
      <c r="AJ19">
        <f t="shared" si="8"/>
        <v>138.53841684612735</v>
      </c>
      <c r="AK19">
        <f t="shared" si="30"/>
        <v>166.48268215444978</v>
      </c>
      <c r="AL19">
        <f t="shared" si="9"/>
        <v>-1395.6485237725326</v>
      </c>
      <c r="AN19">
        <f t="shared" si="10"/>
        <v>0</v>
      </c>
      <c r="AO19">
        <f t="shared" si="11"/>
        <v>0</v>
      </c>
      <c r="AP19">
        <f t="shared" si="12"/>
        <v>-1.4838579566559329</v>
      </c>
      <c r="AQ19">
        <f t="shared" si="13"/>
        <v>-275.93219715606131</v>
      </c>
      <c r="AR19">
        <f t="shared" si="14"/>
        <v>-277.41605511271723</v>
      </c>
      <c r="AS19">
        <f t="shared" si="15"/>
        <v>22.598616785043422</v>
      </c>
      <c r="AT19">
        <f t="shared" si="16"/>
        <v>27.156931781119649</v>
      </c>
      <c r="AU19">
        <f t="shared" si="17"/>
        <v>-227.66050654655419</v>
      </c>
      <c r="AW19">
        <v>16</v>
      </c>
      <c r="AX19">
        <f>IF(Z19&gt;0, (R19*SUMPRODUCT(K19:$K$98, X19:$X$98)-K19*$AZ$3)/Z19, 0)</f>
        <v>3077.767230665786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2.5348699999999998E-2</v>
      </c>
      <c r="Q20" s="5">
        <f t="shared" si="29"/>
        <v>12.5</v>
      </c>
      <c r="R20">
        <f t="shared" si="0"/>
        <v>100000</v>
      </c>
      <c r="S20">
        <f t="shared" si="1"/>
        <v>2978.1052871678876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2239.7856139317264</v>
      </c>
      <c r="AC20">
        <f t="shared" si="2"/>
        <v>2090.6487881627854</v>
      </c>
      <c r="AE20">
        <f t="shared" si="3"/>
        <v>0</v>
      </c>
      <c r="AF20">
        <f t="shared" si="4"/>
        <v>0</v>
      </c>
      <c r="AG20">
        <f t="shared" si="5"/>
        <v>-8.7750792306227794</v>
      </c>
      <c r="AH20">
        <f t="shared" si="6"/>
        <v>-1844.7026476264541</v>
      </c>
      <c r="AI20">
        <f t="shared" si="7"/>
        <v>-1853.477726857077</v>
      </c>
      <c r="AJ20">
        <f t="shared" si="8"/>
        <v>149.13682576894098</v>
      </c>
      <c r="AK20">
        <f t="shared" si="30"/>
        <v>156.78499297522086</v>
      </c>
      <c r="AL20">
        <f t="shared" si="9"/>
        <v>-1547.5559081129152</v>
      </c>
      <c r="AN20">
        <f t="shared" si="10"/>
        <v>0</v>
      </c>
      <c r="AO20">
        <f t="shared" si="11"/>
        <v>0</v>
      </c>
      <c r="AP20">
        <f t="shared" si="12"/>
        <v>-1.2780406311638297</v>
      </c>
      <c r="AQ20">
        <f t="shared" si="13"/>
        <v>-268.6705013277446</v>
      </c>
      <c r="AR20">
        <f t="shared" si="14"/>
        <v>-269.94854195890844</v>
      </c>
      <c r="AS20">
        <f t="shared" si="15"/>
        <v>21.720934697700741</v>
      </c>
      <c r="AT20">
        <f t="shared" si="16"/>
        <v>22.834846969791613</v>
      </c>
      <c r="AU20">
        <f t="shared" si="17"/>
        <v>-225.39276029141607</v>
      </c>
      <c r="AW20">
        <v>17</v>
      </c>
      <c r="AX20">
        <f>IF(Z20&gt;0, (R20*SUMPRODUCT(K20:$K$98, X20:$X$98)-K20*$AZ$3)/Z20, 0)</f>
        <v>2978.1052871678876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2.8197647999999999E-2</v>
      </c>
      <c r="Q21" s="5">
        <f t="shared" si="29"/>
        <v>12.5</v>
      </c>
      <c r="R21">
        <f t="shared" si="0"/>
        <v>100000</v>
      </c>
      <c r="S21">
        <f t="shared" si="1"/>
        <v>2866.1333519700884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2090.6487881627854</v>
      </c>
      <c r="AC21">
        <f t="shared" si="2"/>
        <v>1935.1884398592563</v>
      </c>
      <c r="AE21">
        <f t="shared" si="3"/>
        <v>0</v>
      </c>
      <c r="AF21">
        <f t="shared" si="4"/>
        <v>0</v>
      </c>
      <c r="AG21">
        <f t="shared" si="5"/>
        <v>-8.439891842999339</v>
      </c>
      <c r="AH21">
        <f t="shared" si="6"/>
        <v>-1979.4927625376956</v>
      </c>
      <c r="AI21">
        <f t="shared" si="7"/>
        <v>-1987.9326543806949</v>
      </c>
      <c r="AJ21">
        <f t="shared" si="8"/>
        <v>155.46034830352914</v>
      </c>
      <c r="AK21">
        <f t="shared" si="30"/>
        <v>146.34541517139499</v>
      </c>
      <c r="AL21">
        <f t="shared" si="9"/>
        <v>-1686.1268909057708</v>
      </c>
      <c r="AN21">
        <f t="shared" si="10"/>
        <v>0</v>
      </c>
      <c r="AO21">
        <f t="shared" si="11"/>
        <v>0</v>
      </c>
      <c r="AP21">
        <f t="shared" si="12"/>
        <v>-1.0975200758972641</v>
      </c>
      <c r="AQ21">
        <f t="shared" si="13"/>
        <v>-257.41242748039645</v>
      </c>
      <c r="AR21">
        <f t="shared" si="14"/>
        <v>-258.5099475562937</v>
      </c>
      <c r="AS21">
        <f t="shared" si="15"/>
        <v>20.215999972870478</v>
      </c>
      <c r="AT21">
        <f t="shared" si="16"/>
        <v>19.030697804421926</v>
      </c>
      <c r="AU21">
        <f t="shared" si="17"/>
        <v>-219.26324977900126</v>
      </c>
      <c r="AW21">
        <v>18</v>
      </c>
      <c r="AX21">
        <f>IF(Z21&gt;0, (R21*SUMPRODUCT(K21:$K$98, X21:$X$98)-K21*$AZ$3)/Z21, 0)</f>
        <v>2866.1333519700884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3.1331300999999999E-2</v>
      </c>
      <c r="Q22" s="5">
        <f t="shared" si="29"/>
        <v>12.5</v>
      </c>
      <c r="R22">
        <f t="shared" si="0"/>
        <v>100000</v>
      </c>
      <c r="S22">
        <f t="shared" si="1"/>
        <v>2748.1820628994278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1935.1884398592563</v>
      </c>
      <c r="AC22">
        <f t="shared" si="2"/>
        <v>1778.856506150481</v>
      </c>
      <c r="AE22">
        <f t="shared" si="3"/>
        <v>0</v>
      </c>
      <c r="AF22">
        <f t="shared" si="4"/>
        <v>0</v>
      </c>
      <c r="AG22">
        <f t="shared" si="5"/>
        <v>-8.091060132828888</v>
      </c>
      <c r="AH22">
        <f t="shared" si="6"/>
        <v>-2115.4623339236564</v>
      </c>
      <c r="AI22">
        <f t="shared" si="7"/>
        <v>-2123.5533940564851</v>
      </c>
      <c r="AJ22">
        <f t="shared" si="8"/>
        <v>156.3319337087753</v>
      </c>
      <c r="AK22">
        <f t="shared" si="30"/>
        <v>135.46319079014796</v>
      </c>
      <c r="AL22">
        <f t="shared" si="9"/>
        <v>-1831.7582695575618</v>
      </c>
      <c r="AN22">
        <f t="shared" si="10"/>
        <v>0</v>
      </c>
      <c r="AO22">
        <f t="shared" si="11"/>
        <v>0</v>
      </c>
      <c r="AP22">
        <f t="shared" si="12"/>
        <v>-0.9394269136489386</v>
      </c>
      <c r="AQ22">
        <f t="shared" si="13"/>
        <v>-245.61951322485731</v>
      </c>
      <c r="AR22">
        <f t="shared" si="14"/>
        <v>-246.55894013850624</v>
      </c>
      <c r="AS22">
        <f t="shared" si="15"/>
        <v>18.15119694796503</v>
      </c>
      <c r="AT22">
        <f t="shared" si="16"/>
        <v>15.728194469929459</v>
      </c>
      <c r="AU22">
        <f t="shared" si="17"/>
        <v>-212.67954872061176</v>
      </c>
      <c r="AW22">
        <v>19</v>
      </c>
      <c r="AX22">
        <f>IF(Z22&gt;0, (R22*SUMPRODUCT(K22:$K$98, X22:$X$98)-K22*$AZ$3)/Z22, 0)</f>
        <v>2748.1820628994278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3.466458E-2</v>
      </c>
      <c r="Q23" s="5">
        <f t="shared" si="29"/>
        <v>12.5</v>
      </c>
      <c r="R23">
        <f t="shared" si="0"/>
        <v>100000</v>
      </c>
      <c r="S23">
        <f t="shared" si="1"/>
        <v>2625.4130257716311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1778.856506150481</v>
      </c>
      <c r="AC23">
        <f t="shared" si="2"/>
        <v>1623.4874337931424</v>
      </c>
      <c r="AE23">
        <f t="shared" si="3"/>
        <v>0</v>
      </c>
      <c r="AF23">
        <f t="shared" si="4"/>
        <v>0</v>
      </c>
      <c r="AG23">
        <f t="shared" si="5"/>
        <v>-7.7296763302413414</v>
      </c>
      <c r="AH23">
        <f t="shared" si="6"/>
        <v>-2243.785610074061</v>
      </c>
      <c r="AI23">
        <f t="shared" si="7"/>
        <v>-2251.5152864043025</v>
      </c>
      <c r="AJ23">
        <f t="shared" si="8"/>
        <v>155.36907235733861</v>
      </c>
      <c r="AK23">
        <f t="shared" si="30"/>
        <v>124.51995543053368</v>
      </c>
      <c r="AL23">
        <f t="shared" si="9"/>
        <v>-1971.6262586164303</v>
      </c>
      <c r="AN23">
        <f t="shared" si="10"/>
        <v>0</v>
      </c>
      <c r="AO23">
        <f t="shared" si="11"/>
        <v>0</v>
      </c>
      <c r="AP23">
        <f t="shared" si="12"/>
        <v>-0.8013105402768862</v>
      </c>
      <c r="AQ23">
        <f t="shared" si="13"/>
        <v>-232.60599573097662</v>
      </c>
      <c r="AR23">
        <f t="shared" si="14"/>
        <v>-233.40730627125353</v>
      </c>
      <c r="AS23">
        <f t="shared" si="15"/>
        <v>16.106609124872687</v>
      </c>
      <c r="AT23">
        <f t="shared" si="16"/>
        <v>12.908580967474917</v>
      </c>
      <c r="AU23">
        <f t="shared" si="17"/>
        <v>-204.39211617890592</v>
      </c>
      <c r="AW23">
        <v>20</v>
      </c>
      <c r="AX23">
        <f>IF(Z23&gt;0, (R23*SUMPRODUCT(K23:$K$98, X23:$X$98)-K23*$AZ$3)/Z23, 0)</f>
        <v>2625.4130257716311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3.8375247000000001E-2</v>
      </c>
      <c r="Q24" s="5">
        <f t="shared" si="29"/>
        <v>12.5</v>
      </c>
      <c r="R24">
        <f t="shared" si="0"/>
        <v>100000</v>
      </c>
      <c r="S24">
        <f t="shared" si="1"/>
        <v>2500.530066738992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1623.4874337931424</v>
      </c>
      <c r="AC24">
        <f t="shared" si="2"/>
        <v>1471.4621888367369</v>
      </c>
      <c r="AE24">
        <f t="shared" si="3"/>
        <v>0</v>
      </c>
      <c r="AF24">
        <f t="shared" si="4"/>
        <v>0</v>
      </c>
      <c r="AG24">
        <f t="shared" si="5"/>
        <v>-7.3557513285358631</v>
      </c>
      <c r="AH24">
        <f t="shared" si="6"/>
        <v>-2373.0259072245208</v>
      </c>
      <c r="AI24">
        <f t="shared" si="7"/>
        <v>-2380.3816585530567</v>
      </c>
      <c r="AJ24">
        <f t="shared" si="8"/>
        <v>152.02524495640546</v>
      </c>
      <c r="AK24">
        <f t="shared" si="30"/>
        <v>113.64412036551998</v>
      </c>
      <c r="AL24">
        <f t="shared" si="9"/>
        <v>-2114.7122932311313</v>
      </c>
      <c r="AN24">
        <f t="shared" si="10"/>
        <v>0</v>
      </c>
      <c r="AO24">
        <f t="shared" si="11"/>
        <v>0</v>
      </c>
      <c r="AP24">
        <f t="shared" si="12"/>
        <v>-0.68084548657793598</v>
      </c>
      <c r="AQ24">
        <f t="shared" si="13"/>
        <v>-219.64635647734971</v>
      </c>
      <c r="AR24">
        <f t="shared" si="14"/>
        <v>-220.32720196392765</v>
      </c>
      <c r="AS24">
        <f t="shared" si="15"/>
        <v>14.07139763859802</v>
      </c>
      <c r="AT24">
        <f t="shared" si="16"/>
        <v>10.518855650655203</v>
      </c>
      <c r="AU24">
        <f t="shared" si="17"/>
        <v>-195.73694867467444</v>
      </c>
      <c r="AW24">
        <v>21</v>
      </c>
      <c r="AX24">
        <f>IF(Z24&gt;0, (R24*SUMPRODUCT(K24:$K$98, X24:$X$98)-K24*$AZ$3)/Z24, 0)</f>
        <v>2500.530066738992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4.2655799000000001E-2</v>
      </c>
      <c r="Q25" s="5">
        <f t="shared" si="29"/>
        <v>12.5</v>
      </c>
      <c r="R25">
        <f t="shared" si="0"/>
        <v>100000</v>
      </c>
      <c r="S25">
        <f t="shared" si="1"/>
        <v>2374.5722527220496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1471.4621888367369</v>
      </c>
      <c r="AC25">
        <f t="shared" si="2"/>
        <v>1323.7629312652532</v>
      </c>
      <c r="AE25">
        <f t="shared" si="3"/>
        <v>0</v>
      </c>
      <c r="AF25">
        <f t="shared" si="4"/>
        <v>0</v>
      </c>
      <c r="AG25">
        <f t="shared" si="5"/>
        <v>-6.9684283650864947</v>
      </c>
      <c r="AH25">
        <f t="shared" si="6"/>
        <v>-2510.1236013120702</v>
      </c>
      <c r="AI25">
        <f t="shared" si="7"/>
        <v>-2517.0920296771565</v>
      </c>
      <c r="AJ25">
        <f t="shared" si="8"/>
        <v>147.69925757148371</v>
      </c>
      <c r="AK25">
        <f t="shared" si="30"/>
        <v>103.0023532185716</v>
      </c>
      <c r="AL25">
        <f t="shared" si="9"/>
        <v>-2266.3904188871011</v>
      </c>
      <c r="AN25">
        <f t="shared" si="10"/>
        <v>0</v>
      </c>
      <c r="AO25">
        <f t="shared" si="11"/>
        <v>0</v>
      </c>
      <c r="AP25">
        <f t="shared" si="12"/>
        <v>-0.57588841382734901</v>
      </c>
      <c r="AQ25">
        <f t="shared" si="13"/>
        <v>-207.44291589661168</v>
      </c>
      <c r="AR25">
        <f t="shared" si="14"/>
        <v>-208.01880431043904</v>
      </c>
      <c r="AS25">
        <f t="shared" si="15"/>
        <v>12.206237434036254</v>
      </c>
      <c r="AT25">
        <f t="shared" si="16"/>
        <v>8.5123730499583399</v>
      </c>
      <c r="AU25">
        <f t="shared" si="17"/>
        <v>-187.30019382644443</v>
      </c>
      <c r="AW25">
        <v>22</v>
      </c>
      <c r="AX25">
        <f>IF(Z25&gt;0, (R25*SUMPRODUCT(K25:$K$98, X25:$X$98)-K25*$AZ$3)/Z25, 0)</f>
        <v>2374.5722527220496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4.7231987000000003E-2</v>
      </c>
      <c r="Q26" s="5">
        <f t="shared" si="29"/>
        <v>12.5</v>
      </c>
      <c r="R26">
        <f t="shared" si="0"/>
        <v>100000</v>
      </c>
      <c r="S26">
        <f t="shared" si="1"/>
        <v>2246.2487337840448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1323.7629312652532</v>
      </c>
      <c r="AC26">
        <f t="shared" si="2"/>
        <v>1180.5584965345943</v>
      </c>
      <c r="AE26">
        <f t="shared" si="3"/>
        <v>0</v>
      </c>
      <c r="AF26">
        <f t="shared" si="4"/>
        <v>0</v>
      </c>
      <c r="AG26">
        <f t="shared" si="5"/>
        <v>-6.5696113634854338</v>
      </c>
      <c r="AH26">
        <f t="shared" si="6"/>
        <v>-2633.0617436015727</v>
      </c>
      <c r="AI26">
        <f t="shared" si="7"/>
        <v>-2639.6313549650581</v>
      </c>
      <c r="AJ26">
        <f t="shared" si="8"/>
        <v>143.20443473065893</v>
      </c>
      <c r="AK26">
        <f t="shared" si="30"/>
        <v>92.663405188567737</v>
      </c>
      <c r="AL26">
        <f t="shared" si="9"/>
        <v>-2403.7635150458318</v>
      </c>
      <c r="AN26">
        <f t="shared" si="10"/>
        <v>0</v>
      </c>
      <c r="AO26">
        <f t="shared" si="11"/>
        <v>0</v>
      </c>
      <c r="AP26">
        <f t="shared" si="12"/>
        <v>-0.48475819251226032</v>
      </c>
      <c r="AQ26">
        <f t="shared" si="13"/>
        <v>-194.28824339531405</v>
      </c>
      <c r="AR26">
        <f t="shared" si="14"/>
        <v>-194.77300158782631</v>
      </c>
      <c r="AS26">
        <f t="shared" si="15"/>
        <v>10.566762491555426</v>
      </c>
      <c r="AT26">
        <f t="shared" si="16"/>
        <v>6.8374432406926804</v>
      </c>
      <c r="AU26">
        <f t="shared" si="17"/>
        <v>-177.36879585557824</v>
      </c>
      <c r="AW26">
        <v>23</v>
      </c>
      <c r="AX26">
        <f>IF(Z26&gt;0, (R26*SUMPRODUCT(K26:$K$98, X26:$X$98)-K26*$AZ$3)/Z26, 0)</f>
        <v>2246.2487337840448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5.2092880000000001E-2</v>
      </c>
      <c r="Q27" s="5">
        <f t="shared" si="29"/>
        <v>12.5</v>
      </c>
      <c r="R27">
        <f t="shared" si="0"/>
        <v>100000</v>
      </c>
      <c r="S27">
        <f t="shared" si="1"/>
        <v>2117.1684238566927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1180.5584965345943</v>
      </c>
      <c r="AC27">
        <f t="shared" si="2"/>
        <v>1043.6260398945956</v>
      </c>
      <c r="AE27">
        <f t="shared" si="3"/>
        <v>0</v>
      </c>
      <c r="AF27">
        <f t="shared" si="4"/>
        <v>0</v>
      </c>
      <c r="AG27">
        <f t="shared" si="5"/>
        <v>-6.1616852734458964</v>
      </c>
      <c r="AH27">
        <f t="shared" si="6"/>
        <v>-2737.8398112374648</v>
      </c>
      <c r="AI27">
        <f t="shared" si="7"/>
        <v>-2744.0014965109108</v>
      </c>
      <c r="AJ27">
        <f t="shared" si="8"/>
        <v>136.93245663999869</v>
      </c>
      <c r="AK27">
        <f t="shared" si="30"/>
        <v>82.639094757421603</v>
      </c>
      <c r="AL27">
        <f t="shared" si="9"/>
        <v>-2524.4299451134907</v>
      </c>
      <c r="AN27">
        <f t="shared" si="10"/>
        <v>0</v>
      </c>
      <c r="AO27">
        <f t="shared" si="11"/>
        <v>0</v>
      </c>
      <c r="AP27">
        <f t="shared" si="12"/>
        <v>-0.40594478592462463</v>
      </c>
      <c r="AQ27">
        <f t="shared" si="13"/>
        <v>-180.37464536827196</v>
      </c>
      <c r="AR27">
        <f t="shared" si="14"/>
        <v>-180.7805901541966</v>
      </c>
      <c r="AS27">
        <f t="shared" si="15"/>
        <v>9.0213982587543633</v>
      </c>
      <c r="AT27">
        <f t="shared" si="16"/>
        <v>5.4444373806105348</v>
      </c>
      <c r="AU27">
        <f t="shared" si="17"/>
        <v>-166.31475451483169</v>
      </c>
      <c r="AW27">
        <v>24</v>
      </c>
      <c r="AX27">
        <f>IF(Z27&gt;0, (R27*SUMPRODUCT(K27:$K$98, X27:$X$98)-K27*$AZ$3)/Z27, 0)</f>
        <v>2117.1684238566927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5.7568810999999998E-2</v>
      </c>
      <c r="Q28" s="5">
        <f t="shared" si="29"/>
        <v>12.5</v>
      </c>
      <c r="R28">
        <f t="shared" si="0"/>
        <v>100000</v>
      </c>
      <c r="S28">
        <f t="shared" si="1"/>
        <v>1989.5705053402376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1043.6260398945956</v>
      </c>
      <c r="AC28">
        <f t="shared" si="2"/>
        <v>914.46191841499763</v>
      </c>
      <c r="AE28">
        <f t="shared" si="3"/>
        <v>0</v>
      </c>
      <c r="AF28">
        <f t="shared" si="4"/>
        <v>0</v>
      </c>
      <c r="AG28">
        <f t="shared" si="5"/>
        <v>-5.7453475257629467</v>
      </c>
      <c r="AH28">
        <f t="shared" si="6"/>
        <v>-2837.767159587921</v>
      </c>
      <c r="AI28">
        <f t="shared" si="7"/>
        <v>-2843.512507113684</v>
      </c>
      <c r="AJ28">
        <f t="shared" si="8"/>
        <v>129.16412147959795</v>
      </c>
      <c r="AK28">
        <f t="shared" si="30"/>
        <v>73.053822792621702</v>
      </c>
      <c r="AL28">
        <f t="shared" si="9"/>
        <v>-2641.2945628414645</v>
      </c>
      <c r="AN28">
        <f t="shared" si="10"/>
        <v>0</v>
      </c>
      <c r="AO28">
        <f t="shared" si="11"/>
        <v>0</v>
      </c>
      <c r="AP28">
        <f t="shared" si="12"/>
        <v>-0.33796033875718584</v>
      </c>
      <c r="AQ28">
        <f t="shared" si="13"/>
        <v>-166.9268475523584</v>
      </c>
      <c r="AR28">
        <f t="shared" si="14"/>
        <v>-167.26480789111557</v>
      </c>
      <c r="AS28">
        <f t="shared" si="15"/>
        <v>7.5978607133469209</v>
      </c>
      <c r="AT28">
        <f t="shared" si="16"/>
        <v>4.2972674129444011</v>
      </c>
      <c r="AU28">
        <f t="shared" si="17"/>
        <v>-155.36967976482427</v>
      </c>
      <c r="AW28">
        <v>25</v>
      </c>
      <c r="AX28">
        <f>IF(Z28&gt;0, (R28*SUMPRODUCT(K28:$K$98, X28:$X$98)-K28*$AZ$3)/Z28, 0)</f>
        <v>1989.5705053402376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6.3742958000000002E-2</v>
      </c>
      <c r="Q29" s="5">
        <f t="shared" si="29"/>
        <v>12.5</v>
      </c>
      <c r="R29">
        <f t="shared" si="0"/>
        <v>100000</v>
      </c>
      <c r="S29">
        <f t="shared" si="1"/>
        <v>1863.2754401481677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914.46191841499763</v>
      </c>
      <c r="AC29">
        <f t="shared" si="2"/>
        <v>793.25875290609804</v>
      </c>
      <c r="AE29">
        <f t="shared" si="3"/>
        <v>0</v>
      </c>
      <c r="AF29">
        <f t="shared" si="4"/>
        <v>0</v>
      </c>
      <c r="AG29">
        <f t="shared" si="5"/>
        <v>-5.3216686044752066</v>
      </c>
      <c r="AH29">
        <f t="shared" si="6"/>
        <v>-2929.8035682408918</v>
      </c>
      <c r="AI29">
        <f t="shared" si="7"/>
        <v>-2935.125236845367</v>
      </c>
      <c r="AJ29">
        <f t="shared" si="8"/>
        <v>121.20316550889959</v>
      </c>
      <c r="AK29">
        <f t="shared" si="30"/>
        <v>64.012334289049846</v>
      </c>
      <c r="AL29">
        <f t="shared" si="9"/>
        <v>-2749.9097370474178</v>
      </c>
      <c r="AN29">
        <f t="shared" si="10"/>
        <v>0</v>
      </c>
      <c r="AO29">
        <f t="shared" si="11"/>
        <v>0</v>
      </c>
      <c r="AP29">
        <f t="shared" si="12"/>
        <v>-0.27949834258084727</v>
      </c>
      <c r="AQ29">
        <f t="shared" si="13"/>
        <v>-153.87565485046477</v>
      </c>
      <c r="AR29">
        <f t="shared" si="14"/>
        <v>-154.15515319304563</v>
      </c>
      <c r="AS29">
        <f t="shared" si="15"/>
        <v>6.3656883569942284</v>
      </c>
      <c r="AT29">
        <f t="shared" si="16"/>
        <v>3.3619796098304611</v>
      </c>
      <c r="AU29">
        <f t="shared" si="17"/>
        <v>-144.42748522622097</v>
      </c>
      <c r="AW29">
        <v>26</v>
      </c>
      <c r="AX29">
        <f>IF(Z29&gt;0, (R29*SUMPRODUCT(K29:$K$98, X29:$X$98)-K29*$AZ$3)/Z29, 0)</f>
        <v>1863.2754401481677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7.0809242999999994E-2</v>
      </c>
      <c r="Q30" s="5">
        <f t="shared" si="29"/>
        <v>12.5</v>
      </c>
      <c r="R30">
        <f t="shared" si="0"/>
        <v>100000</v>
      </c>
      <c r="S30">
        <f t="shared" si="1"/>
        <v>1738.1936333335964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793.25875290609804</v>
      </c>
      <c r="AC30">
        <f t="shared" si="2"/>
        <v>680.20781416586419</v>
      </c>
      <c r="AE30">
        <f t="shared" si="3"/>
        <v>0</v>
      </c>
      <c r="AF30">
        <f t="shared" si="4"/>
        <v>0</v>
      </c>
      <c r="AG30">
        <f t="shared" si="5"/>
        <v>-4.8916285930506991</v>
      </c>
      <c r="AH30">
        <f t="shared" si="6"/>
        <v>-3014.5866030380457</v>
      </c>
      <c r="AI30">
        <f t="shared" si="7"/>
        <v>-3019.4782316310966</v>
      </c>
      <c r="AJ30">
        <f t="shared" si="8"/>
        <v>113.05093874023385</v>
      </c>
      <c r="AK30">
        <f t="shared" si="30"/>
        <v>55.528112703426871</v>
      </c>
      <c r="AL30">
        <f t="shared" si="9"/>
        <v>-2850.8991801874358</v>
      </c>
      <c r="AN30">
        <f t="shared" si="10"/>
        <v>0</v>
      </c>
      <c r="AO30">
        <f t="shared" si="11"/>
        <v>0</v>
      </c>
      <c r="AP30">
        <f t="shared" si="12"/>
        <v>-0.22938597597958421</v>
      </c>
      <c r="AQ30">
        <f t="shared" si="13"/>
        <v>-141.36475755646038</v>
      </c>
      <c r="AR30">
        <f t="shared" si="14"/>
        <v>-141.59414353243997</v>
      </c>
      <c r="AS30">
        <f t="shared" si="15"/>
        <v>5.3013632218884101</v>
      </c>
      <c r="AT30">
        <f t="shared" si="16"/>
        <v>2.6039119864650577</v>
      </c>
      <c r="AU30">
        <f t="shared" si="17"/>
        <v>-133.68886832408651</v>
      </c>
      <c r="AW30">
        <v>27</v>
      </c>
      <c r="AX30">
        <f>IF(Z30&gt;0, (R30*SUMPRODUCT(K30:$K$98, X30:$X$98)-K30*$AZ$3)/Z30, 0)</f>
        <v>1738.1936333335964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7.8963489999999997E-2</v>
      </c>
      <c r="Q31" s="5">
        <f t="shared" si="29"/>
        <v>12.5</v>
      </c>
      <c r="R31">
        <f t="shared" si="0"/>
        <v>100000</v>
      </c>
      <c r="S31">
        <f t="shared" si="1"/>
        <v>1613.6538237174955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680.20781416586419</v>
      </c>
      <c r="AC31">
        <f t="shared" si="2"/>
        <v>575.29369599353845</v>
      </c>
      <c r="AE31">
        <f t="shared" si="3"/>
        <v>0</v>
      </c>
      <c r="AF31">
        <f t="shared" si="4"/>
        <v>0</v>
      </c>
      <c r="AG31">
        <f t="shared" si="5"/>
        <v>-4.4564522416291181</v>
      </c>
      <c r="AH31">
        <f t="shared" si="6"/>
        <v>-3090.0805239285833</v>
      </c>
      <c r="AI31">
        <f t="shared" si="7"/>
        <v>-3094.5369761702123</v>
      </c>
      <c r="AJ31">
        <f t="shared" si="8"/>
        <v>104.91411817232574</v>
      </c>
      <c r="AK31">
        <f t="shared" si="30"/>
        <v>47.614546991610496</v>
      </c>
      <c r="AL31">
        <f t="shared" si="9"/>
        <v>-2942.008311006276</v>
      </c>
      <c r="AN31">
        <f t="shared" si="10"/>
        <v>0</v>
      </c>
      <c r="AO31">
        <f t="shared" si="11"/>
        <v>0</v>
      </c>
      <c r="AP31">
        <f t="shared" si="12"/>
        <v>-0.18658839196373586</v>
      </c>
      <c r="AQ31">
        <f t="shared" si="13"/>
        <v>-129.3794087171724</v>
      </c>
      <c r="AR31">
        <f t="shared" si="14"/>
        <v>-129.56599710913611</v>
      </c>
      <c r="AS31">
        <f t="shared" si="15"/>
        <v>4.3926773008368265</v>
      </c>
      <c r="AT31">
        <f t="shared" si="16"/>
        <v>1.9935862151186325</v>
      </c>
      <c r="AU31">
        <f t="shared" si="17"/>
        <v>-123.17973359318066</v>
      </c>
      <c r="AW31">
        <v>28</v>
      </c>
      <c r="AX31">
        <f>IF(Z31&gt;0, (R31*SUMPRODUCT(K31:$K$98, X31:$X$98)-K31*$AZ$3)/Z31, 0)</f>
        <v>1613.6538237174955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8.8363973999999998E-2</v>
      </c>
      <c r="Q32" s="5">
        <f t="shared" si="29"/>
        <v>12.5</v>
      </c>
      <c r="R32">
        <f t="shared" si="0"/>
        <v>100000</v>
      </c>
      <c r="S32">
        <f t="shared" si="1"/>
        <v>1488.4514831572151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575.29369599353845</v>
      </c>
      <c r="AC32">
        <f t="shared" si="2"/>
        <v>478.45950101220046</v>
      </c>
      <c r="AE32">
        <f t="shared" si="3"/>
        <v>0</v>
      </c>
      <c r="AF32">
        <f t="shared" si="4"/>
        <v>0</v>
      </c>
      <c r="AG32">
        <f t="shared" si="5"/>
        <v>-4.01809788920127</v>
      </c>
      <c r="AH32">
        <f t="shared" si="6"/>
        <v>-3150.3186400924574</v>
      </c>
      <c r="AI32">
        <f t="shared" si="7"/>
        <v>-3154.3367379816586</v>
      </c>
      <c r="AJ32">
        <f t="shared" si="8"/>
        <v>96.834194981337987</v>
      </c>
      <c r="AK32">
        <f t="shared" si="30"/>
        <v>40.270558719547694</v>
      </c>
      <c r="AL32">
        <f t="shared" si="9"/>
        <v>-3017.2319842807728</v>
      </c>
      <c r="AN32">
        <f t="shared" si="10"/>
        <v>0</v>
      </c>
      <c r="AO32">
        <f t="shared" si="11"/>
        <v>0</v>
      </c>
      <c r="AP32">
        <f t="shared" si="12"/>
        <v>-0.150209657346351</v>
      </c>
      <c r="AQ32">
        <f t="shared" si="13"/>
        <v>-117.76922725846688</v>
      </c>
      <c r="AR32">
        <f t="shared" si="14"/>
        <v>-117.91943691581324</v>
      </c>
      <c r="AS32">
        <f t="shared" si="15"/>
        <v>3.619979315747309</v>
      </c>
      <c r="AT32">
        <f t="shared" si="16"/>
        <v>1.5054453607679057</v>
      </c>
      <c r="AU32">
        <f t="shared" si="17"/>
        <v>-112.79401223929803</v>
      </c>
      <c r="AW32">
        <v>29</v>
      </c>
      <c r="AX32">
        <f>IF(Z32&gt;0, (R32*SUMPRODUCT(K32:$K$98, X32:$X$98)-K32*$AZ$3)/Z32, 0)</f>
        <v>1488.4514831572151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9.9562517000000003E-2</v>
      </c>
      <c r="Q33" s="5">
        <f t="shared" si="29"/>
        <v>12.5</v>
      </c>
      <c r="R33">
        <f t="shared" si="0"/>
        <v>100000</v>
      </c>
      <c r="S33">
        <f t="shared" si="1"/>
        <v>1361.6657681070737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478.45950101220046</v>
      </c>
      <c r="AC33">
        <f t="shared" si="2"/>
        <v>389.74850030358584</v>
      </c>
      <c r="AE33">
        <f t="shared" si="3"/>
        <v>0</v>
      </c>
      <c r="AF33">
        <f t="shared" si="4"/>
        <v>0</v>
      </c>
      <c r="AG33">
        <f t="shared" si="5"/>
        <v>-3.5778649709079917</v>
      </c>
      <c r="AH33">
        <f t="shared" si="6"/>
        <v>-3200.4155152101248</v>
      </c>
      <c r="AI33">
        <f t="shared" si="7"/>
        <v>-3203.993380181033</v>
      </c>
      <c r="AJ33">
        <f t="shared" si="8"/>
        <v>88.71100070861462</v>
      </c>
      <c r="AK33">
        <f t="shared" si="30"/>
        <v>33.492165070854035</v>
      </c>
      <c r="AL33">
        <f t="shared" si="9"/>
        <v>-3081.7902144015643</v>
      </c>
      <c r="AN33">
        <f t="shared" si="10"/>
        <v>0</v>
      </c>
      <c r="AO33">
        <f t="shared" si="11"/>
        <v>0</v>
      </c>
      <c r="AP33">
        <f t="shared" si="12"/>
        <v>-0.11942170465158683</v>
      </c>
      <c r="AQ33">
        <f t="shared" si="13"/>
        <v>-106.82322545078749</v>
      </c>
      <c r="AR33">
        <f t="shared" si="14"/>
        <v>-106.94264715543908</v>
      </c>
      <c r="AS33">
        <f t="shared" si="15"/>
        <v>2.9609890289633629</v>
      </c>
      <c r="AT33">
        <f t="shared" si="16"/>
        <v>1.1178989363085663</v>
      </c>
      <c r="AU33">
        <f t="shared" si="17"/>
        <v>-102.86375919016714</v>
      </c>
      <c r="AW33">
        <v>30</v>
      </c>
      <c r="AX33">
        <f>IF(Z33&gt;0, (R33*SUMPRODUCT(K33:$K$98, X33:$X$98)-K33*$AZ$3)/Z33, 0)</f>
        <v>1361.6657681070737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0.11247831899999999</v>
      </c>
      <c r="Q34" s="5">
        <f t="shared" si="29"/>
        <v>12.5</v>
      </c>
      <c r="R34">
        <f t="shared" si="0"/>
        <v>100000</v>
      </c>
      <c r="S34">
        <f t="shared" si="1"/>
        <v>1229.7139738811557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389.74850030358584</v>
      </c>
      <c r="AC34">
        <f t="shared" si="2"/>
        <v>308.87011998659506</v>
      </c>
      <c r="AE34">
        <f t="shared" si="3"/>
        <v>0</v>
      </c>
      <c r="AF34">
        <f t="shared" si="4"/>
        <v>0</v>
      </c>
      <c r="AG34">
        <f t="shared" si="5"/>
        <v>-3.1396540836621964</v>
      </c>
      <c r="AH34">
        <f t="shared" si="6"/>
        <v>-3219.457900293718</v>
      </c>
      <c r="AI34">
        <f t="shared" si="7"/>
        <v>-3222.5975543773802</v>
      </c>
      <c r="AJ34">
        <f t="shared" si="8"/>
        <v>80.878380316990786</v>
      </c>
      <c r="AK34">
        <f t="shared" si="30"/>
        <v>27.282395021251013</v>
      </c>
      <c r="AL34">
        <f t="shared" si="9"/>
        <v>-3114.4367790391384</v>
      </c>
      <c r="AN34">
        <f t="shared" si="10"/>
        <v>0</v>
      </c>
      <c r="AO34">
        <f t="shared" si="11"/>
        <v>0</v>
      </c>
      <c r="AP34">
        <f t="shared" si="12"/>
        <v>-9.3567084833701755E-2</v>
      </c>
      <c r="AQ34">
        <f t="shared" si="13"/>
        <v>-95.945375652321175</v>
      </c>
      <c r="AR34">
        <f t="shared" si="14"/>
        <v>-96.038942737154869</v>
      </c>
      <c r="AS34">
        <f t="shared" si="15"/>
        <v>2.4103146622780893</v>
      </c>
      <c r="AT34">
        <f t="shared" si="16"/>
        <v>0.81306223596529537</v>
      </c>
      <c r="AU34">
        <f t="shared" si="17"/>
        <v>-92.815565838911482</v>
      </c>
      <c r="AW34">
        <v>31</v>
      </c>
      <c r="AX34">
        <f>IF(Z34&gt;0, (R34*SUMPRODUCT(K34:$K$98, X34:$X$98)-K34*$AZ$3)/Z34, 0)</f>
        <v>1229.7139738811557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0.127310056</v>
      </c>
      <c r="Q35" s="5">
        <f t="shared" si="29"/>
        <v>12.5</v>
      </c>
      <c r="R35">
        <f t="shared" ref="R35:R66" si="31">$C$6</f>
        <v>100000</v>
      </c>
      <c r="S35">
        <f t="shared" ref="S35:S66" si="32">AX35</f>
        <v>1089.5587974764146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308.87011998659506</v>
      </c>
      <c r="AC35">
        <f t="shared" ref="AC35:AC66" si="33">S35*Z35</f>
        <v>236.08978463230679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-2.708548005613912</v>
      </c>
      <c r="AH35">
        <f t="shared" ref="AH35:AH66" si="37">-X35*R35</f>
        <v>-3197.6762976933032</v>
      </c>
      <c r="AI35">
        <f t="shared" ref="AI35:AI66" si="38">SUM(AE35:AH35)</f>
        <v>-3200.3848456989172</v>
      </c>
      <c r="AJ35">
        <f t="shared" ref="AJ35:AJ66" si="39">AB35-AC35</f>
        <v>72.780335354288269</v>
      </c>
      <c r="AK35">
        <f t="shared" si="30"/>
        <v>21.620908399061655</v>
      </c>
      <c r="AL35">
        <f t="shared" ref="AL35:AL66" si="40">SUM(AI35:AK35)</f>
        <v>-3105.9836019455674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-7.2070877835204841E-2</v>
      </c>
      <c r="AQ35">
        <f t="shared" ref="AQ35:AQ66" si="44">AH35*$K35</f>
        <v>-85.085934356680866</v>
      </c>
      <c r="AR35">
        <f t="shared" ref="AR35:AR66" si="45">AI35*$K35</f>
        <v>-85.158005234516068</v>
      </c>
      <c r="AS35">
        <f t="shared" ref="AS35:AS66" si="46">AJ35*$K35</f>
        <v>1.936588403547699</v>
      </c>
      <c r="AT35">
        <f t="shared" ref="AT35:AT66" si="47">AK35*$K35</f>
        <v>0.57530375857663307</v>
      </c>
      <c r="AU35">
        <f t="shared" ref="AU35:AU66" si="48">AL35*$K35</f>
        <v>-82.646113072391742</v>
      </c>
      <c r="AW35">
        <v>32</v>
      </c>
      <c r="AX35">
        <f>IF(Z35&gt;0, (R35*SUMPRODUCT(K35:$K$98, X35:$X$98)-K35*$AZ$3)/Z35, 0)</f>
        <v>1089.5587974764146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0.144442719</v>
      </c>
      <c r="Q36" s="5">
        <f t="shared" si="29"/>
        <v>12.5</v>
      </c>
      <c r="R36">
        <f t="shared" si="31"/>
        <v>100000</v>
      </c>
      <c r="S36">
        <f t="shared" si="32"/>
        <v>937.06055465154009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236.08978463230679</v>
      </c>
      <c r="AC36">
        <f t="shared" si="33"/>
        <v>171.6869219702981</v>
      </c>
      <c r="AE36">
        <f t="shared" si="34"/>
        <v>0</v>
      </c>
      <c r="AF36">
        <f t="shared" si="35"/>
        <v>0</v>
      </c>
      <c r="AG36">
        <f t="shared" si="36"/>
        <v>-2.290232487084872</v>
      </c>
      <c r="AH36">
        <f t="shared" si="37"/>
        <v>-3129.8403077832054</v>
      </c>
      <c r="AI36">
        <f t="shared" si="38"/>
        <v>-3132.1305402702901</v>
      </c>
      <c r="AJ36">
        <f t="shared" si="39"/>
        <v>64.402862662008687</v>
      </c>
      <c r="AK36">
        <f t="shared" si="30"/>
        <v>16.526284924261478</v>
      </c>
      <c r="AL36">
        <f t="shared" si="40"/>
        <v>-3051.20139268402</v>
      </c>
      <c r="AN36">
        <f t="shared" si="41"/>
        <v>0</v>
      </c>
      <c r="AO36">
        <f t="shared" si="42"/>
        <v>0</v>
      </c>
      <c r="AP36">
        <f t="shared" si="43"/>
        <v>-5.4410763840731222E-2</v>
      </c>
      <c r="AQ36">
        <f t="shared" si="44"/>
        <v>-74.357953965955858</v>
      </c>
      <c r="AR36">
        <f t="shared" si="45"/>
        <v>-74.412364729796579</v>
      </c>
      <c r="AS36">
        <f t="shared" si="46"/>
        <v>1.5300669127394755</v>
      </c>
      <c r="AT36">
        <f t="shared" si="47"/>
        <v>0.39262729493597687</v>
      </c>
      <c r="AU36">
        <f t="shared" si="48"/>
        <v>-72.489670522121131</v>
      </c>
      <c r="AW36">
        <v>33</v>
      </c>
      <c r="AX36">
        <f>IF(Z36&gt;0, (R36*SUMPRODUCT(K36:$K$98, X36:$X$98)-K36*$AZ$3)/Z36, 0)</f>
        <v>937.06055465154009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31"/>
        <v>100000</v>
      </c>
      <c r="S37">
        <f t="shared" si="32"/>
        <v>764.77381993545066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171.6869219702981</v>
      </c>
      <c r="AC37">
        <f t="shared" si="33"/>
        <v>115.79599630315658</v>
      </c>
      <c r="AE37">
        <f t="shared" si="34"/>
        <v>0</v>
      </c>
      <c r="AF37">
        <f t="shared" si="35"/>
        <v>0</v>
      </c>
      <c r="AG37">
        <f t="shared" si="36"/>
        <v>-1.8926510244710346</v>
      </c>
      <c r="AH37">
        <f t="shared" si="37"/>
        <v>-2997.4331019439114</v>
      </c>
      <c r="AI37">
        <f t="shared" si="38"/>
        <v>-2999.3257529683824</v>
      </c>
      <c r="AJ37">
        <f t="shared" si="39"/>
        <v>55.890925667141516</v>
      </c>
      <c r="AK37">
        <f t="shared" si="30"/>
        <v>12.018084537920869</v>
      </c>
      <c r="AL37">
        <f t="shared" si="40"/>
        <v>-2931.4167427633201</v>
      </c>
      <c r="AN37">
        <f t="shared" si="41"/>
        <v>0</v>
      </c>
      <c r="AO37">
        <f t="shared" si="42"/>
        <v>0</v>
      </c>
      <c r="AP37">
        <f t="shared" si="43"/>
        <v>-4.0147432203211195E-2</v>
      </c>
      <c r="AQ37">
        <f t="shared" si="44"/>
        <v>-63.582372390909782</v>
      </c>
      <c r="AR37">
        <f t="shared" si="45"/>
        <v>-63.622519823112988</v>
      </c>
      <c r="AS37">
        <f t="shared" si="46"/>
        <v>1.1855736318973056</v>
      </c>
      <c r="AT37">
        <f t="shared" si="47"/>
        <v>0.2549309027180478</v>
      </c>
      <c r="AU37">
        <f t="shared" si="48"/>
        <v>-62.182015288497638</v>
      </c>
      <c r="AW37">
        <v>34</v>
      </c>
      <c r="AX37">
        <f>IF(Z37&gt;0, (R37*SUMPRODUCT(K37:$K$98, X37:$X$98)-K37*$AZ$3)/Z37, 0)</f>
        <v>764.77381993545066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0.184919743</v>
      </c>
      <c r="Q38" s="5">
        <f t="shared" si="60"/>
        <v>12.5</v>
      </c>
      <c r="R38">
        <f t="shared" si="31"/>
        <v>100000</v>
      </c>
      <c r="S38">
        <f t="shared" si="32"/>
        <v>563.59864212767172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115.79599630315658</v>
      </c>
      <c r="AC38">
        <f t="shared" si="33"/>
        <v>68.70204203618826</v>
      </c>
      <c r="AE38">
        <f t="shared" si="34"/>
        <v>0</v>
      </c>
      <c r="AF38">
        <f t="shared" si="35"/>
        <v>0</v>
      </c>
      <c r="AG38">
        <f t="shared" si="36"/>
        <v>-1.5237359731924538</v>
      </c>
      <c r="AH38">
        <f t="shared" si="37"/>
        <v>-2799.9083282709635</v>
      </c>
      <c r="AI38">
        <f t="shared" si="38"/>
        <v>-2801.4320642441558</v>
      </c>
      <c r="AJ38">
        <f t="shared" si="39"/>
        <v>47.093954266968325</v>
      </c>
      <c r="AK38">
        <f t="shared" si="30"/>
        <v>8.1057197412209625</v>
      </c>
      <c r="AL38">
        <f t="shared" si="40"/>
        <v>-2746.2323902359662</v>
      </c>
      <c r="AN38">
        <f t="shared" si="41"/>
        <v>0</v>
      </c>
      <c r="AO38">
        <f t="shared" si="42"/>
        <v>0</v>
      </c>
      <c r="AP38">
        <f t="shared" si="43"/>
        <v>-2.8858843782188701E-2</v>
      </c>
      <c r="AQ38">
        <f t="shared" si="44"/>
        <v>-53.028948893769559</v>
      </c>
      <c r="AR38">
        <f t="shared" si="45"/>
        <v>-53.057807737551748</v>
      </c>
      <c r="AS38">
        <f t="shared" si="46"/>
        <v>0.89193737838223319</v>
      </c>
      <c r="AT38">
        <f t="shared" si="47"/>
        <v>0.15351852543324682</v>
      </c>
      <c r="AU38">
        <f t="shared" si="48"/>
        <v>-52.012351833736261</v>
      </c>
      <c r="AW38">
        <v>35</v>
      </c>
      <c r="AX38">
        <f>IF(Z38&gt;0, (R38*SUMPRODUCT(K38:$K$98, X38:$X$98)-K38*$AZ$3)/Z38, 0)</f>
        <v>563.59864212767172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0.20818995500000001</v>
      </c>
      <c r="Q39" s="5">
        <f t="shared" si="60"/>
        <v>12.5</v>
      </c>
      <c r="R39">
        <f t="shared" si="31"/>
        <v>100000</v>
      </c>
      <c r="S39">
        <f t="shared" si="32"/>
        <v>318.93317340993366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68.70204203618826</v>
      </c>
      <c r="AC39">
        <f t="shared" si="33"/>
        <v>30.394895038794985</v>
      </c>
      <c r="AE39">
        <f t="shared" si="34"/>
        <v>0</v>
      </c>
      <c r="AF39">
        <f t="shared" si="35"/>
        <v>0</v>
      </c>
      <c r="AG39">
        <f t="shared" si="36"/>
        <v>-1.1912720897697111</v>
      </c>
      <c r="AH39">
        <f t="shared" si="37"/>
        <v>-2537.8121895265454</v>
      </c>
      <c r="AI39">
        <f t="shared" si="38"/>
        <v>-2539.0034616163152</v>
      </c>
      <c r="AJ39">
        <f t="shared" si="39"/>
        <v>38.307146997393275</v>
      </c>
      <c r="AK39">
        <f t="shared" si="30"/>
        <v>4.8091429425331791</v>
      </c>
      <c r="AL39">
        <f t="shared" si="40"/>
        <v>-2495.8871716763888</v>
      </c>
      <c r="AN39">
        <f t="shared" si="41"/>
        <v>0</v>
      </c>
      <c r="AO39">
        <f t="shared" si="42"/>
        <v>0</v>
      </c>
      <c r="AP39">
        <f t="shared" si="43"/>
        <v>-2.0144762460715105E-2</v>
      </c>
      <c r="AQ39">
        <f t="shared" si="44"/>
        <v>-42.915152774042106</v>
      </c>
      <c r="AR39">
        <f t="shared" si="45"/>
        <v>-42.935297536502823</v>
      </c>
      <c r="AS39">
        <f t="shared" si="46"/>
        <v>0.64778515625205413</v>
      </c>
      <c r="AT39">
        <f t="shared" si="47"/>
        <v>8.1324025845080763E-2</v>
      </c>
      <c r="AU39">
        <f t="shared" si="48"/>
        <v>-42.20618835440569</v>
      </c>
      <c r="AW39">
        <v>36</v>
      </c>
      <c r="AX39">
        <f>IF(Z39&gt;0, (R39*SUMPRODUCT(K39:$K$98, X39:$X$98)-K39*$AZ$3)/Z39, 0)</f>
        <v>318.93317340993366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0.23376965099999999</v>
      </c>
      <c r="Q40" s="5">
        <f t="shared" si="60"/>
        <v>12.5</v>
      </c>
      <c r="R40">
        <f t="shared" si="31"/>
        <v>100000</v>
      </c>
      <c r="S40">
        <f t="shared" si="32"/>
        <v>8.661127734133073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30.394895038794985</v>
      </c>
      <c r="AC40">
        <f t="shared" si="33"/>
        <v>0.62420824366026295</v>
      </c>
      <c r="AE40">
        <f t="shared" si="34"/>
        <v>0</v>
      </c>
      <c r="AF40">
        <f t="shared" si="35"/>
        <v>0</v>
      </c>
      <c r="AG40">
        <f t="shared" si="36"/>
        <v>-0.90087610820050801</v>
      </c>
      <c r="AH40">
        <f t="shared" si="37"/>
        <v>-2227.866085372048</v>
      </c>
      <c r="AI40">
        <f t="shared" si="38"/>
        <v>-2228.7669614802485</v>
      </c>
      <c r="AJ40">
        <f t="shared" si="39"/>
        <v>29.770686795134722</v>
      </c>
      <c r="AK40">
        <f t="shared" ref="AK40:AK71" si="61">G40*SUM(AB40:AB40, AE40:AF40)</f>
        <v>2.1276426527156493</v>
      </c>
      <c r="AL40">
        <f t="shared" si="40"/>
        <v>-2196.8686320323982</v>
      </c>
      <c r="AN40">
        <f t="shared" si="41"/>
        <v>0</v>
      </c>
      <c r="AO40">
        <f t="shared" si="42"/>
        <v>0</v>
      </c>
      <c r="AP40">
        <f t="shared" si="43"/>
        <v>-1.3601857809097038E-2</v>
      </c>
      <c r="AQ40">
        <f t="shared" si="44"/>
        <v>-33.637386356566218</v>
      </c>
      <c r="AR40">
        <f t="shared" si="45"/>
        <v>-33.65098821437531</v>
      </c>
      <c r="AS40">
        <f t="shared" si="46"/>
        <v>0.44949204999502385</v>
      </c>
      <c r="AT40">
        <f t="shared" si="47"/>
        <v>3.2124165095925861E-2</v>
      </c>
      <c r="AU40">
        <f t="shared" si="48"/>
        <v>-33.169371999284365</v>
      </c>
      <c r="AW40">
        <v>37</v>
      </c>
      <c r="AX40">
        <f>IF(Z40&gt;0, (R40*SUMPRODUCT(K40:$K$98, X40:$X$98)-K40*$AZ$3)/Z40, 0)</f>
        <v>8.661127734133073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0.26254478799999997</v>
      </c>
      <c r="Q41" s="5">
        <f t="shared" si="60"/>
        <v>12.5</v>
      </c>
      <c r="R41">
        <f t="shared" si="31"/>
        <v>100000</v>
      </c>
      <c r="S41">
        <f t="shared" si="32"/>
        <v>-405.83551760125226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0.62420824366026295</v>
      </c>
      <c r="AC41">
        <f t="shared" si="33"/>
        <v>-21.277047774595786</v>
      </c>
      <c r="AE41">
        <f t="shared" si="34"/>
        <v>0</v>
      </c>
      <c r="AF41">
        <f t="shared" si="35"/>
        <v>0</v>
      </c>
      <c r="AG41">
        <f t="shared" si="36"/>
        <v>-0.65534702027673553</v>
      </c>
      <c r="AH41">
        <f t="shared" si="37"/>
        <v>-1892.1626147341392</v>
      </c>
      <c r="AI41">
        <f t="shared" si="38"/>
        <v>-1892.8179617544158</v>
      </c>
      <c r="AJ41">
        <f t="shared" si="39"/>
        <v>21.901256018256049</v>
      </c>
      <c r="AK41">
        <f t="shared" si="61"/>
        <v>4.369457705621841E-2</v>
      </c>
      <c r="AL41">
        <f t="shared" si="40"/>
        <v>-1870.8730111591035</v>
      </c>
      <c r="AN41">
        <f t="shared" si="41"/>
        <v>0</v>
      </c>
      <c r="AO41">
        <f t="shared" si="42"/>
        <v>0</v>
      </c>
      <c r="AP41">
        <f t="shared" si="43"/>
        <v>-8.8345913893844111E-3</v>
      </c>
      <c r="AQ41">
        <f t="shared" si="44"/>
        <v>-25.507834820682326</v>
      </c>
      <c r="AR41">
        <f t="shared" si="45"/>
        <v>-25.516669412071707</v>
      </c>
      <c r="AS41">
        <f t="shared" si="46"/>
        <v>0.29524609382351863</v>
      </c>
      <c r="AT41">
        <f t="shared" si="47"/>
        <v>5.8903713953052433E-4</v>
      </c>
      <c r="AU41">
        <f t="shared" si="48"/>
        <v>-25.220834281108658</v>
      </c>
      <c r="AW41">
        <v>38</v>
      </c>
      <c r="AX41">
        <f>IF(Z41&gt;0, (R41*SUMPRODUCT(K41:$K$98, X41:$X$98)-K41*$AZ$3)/Z41, 0)</f>
        <v>-405.83551760125226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0.29488324999999999</v>
      </c>
      <c r="Q42" s="5">
        <f t="shared" si="60"/>
        <v>12.5</v>
      </c>
      <c r="R42">
        <f t="shared" si="31"/>
        <v>100000</v>
      </c>
      <c r="S42">
        <f t="shared" si="32"/>
        <v>-996.23469769972894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-21.277047774595786</v>
      </c>
      <c r="AC42">
        <f t="shared" si="33"/>
        <v>-36.306194793215454</v>
      </c>
      <c r="AE42">
        <f t="shared" si="34"/>
        <v>0</v>
      </c>
      <c r="AF42">
        <f t="shared" si="35"/>
        <v>0</v>
      </c>
      <c r="AG42">
        <f t="shared" si="36"/>
        <v>-0.45554269085694848</v>
      </c>
      <c r="AH42">
        <f t="shared" si="37"/>
        <v>-1546.0068737361573</v>
      </c>
      <c r="AI42">
        <f t="shared" si="38"/>
        <v>-1546.4624164270142</v>
      </c>
      <c r="AJ42">
        <f t="shared" si="39"/>
        <v>15.029147018619668</v>
      </c>
      <c r="AK42">
        <f t="shared" si="61"/>
        <v>-1.4893933442217051</v>
      </c>
      <c r="AL42">
        <f t="shared" si="40"/>
        <v>-1532.9226627526164</v>
      </c>
      <c r="AN42">
        <f t="shared" si="41"/>
        <v>0</v>
      </c>
      <c r="AO42">
        <f t="shared" si="42"/>
        <v>0</v>
      </c>
      <c r="AP42">
        <f t="shared" si="43"/>
        <v>-5.4831004055061394E-3</v>
      </c>
      <c r="AQ42">
        <f t="shared" si="44"/>
        <v>-18.608378723740646</v>
      </c>
      <c r="AR42">
        <f t="shared" si="45"/>
        <v>-18.613861824146152</v>
      </c>
      <c r="AS42">
        <f t="shared" si="46"/>
        <v>0.18089703504447727</v>
      </c>
      <c r="AT42">
        <f t="shared" si="47"/>
        <v>-1.7926954846531947E-2</v>
      </c>
      <c r="AU42">
        <f t="shared" si="48"/>
        <v>-18.450891743948208</v>
      </c>
      <c r="AW42">
        <v>39</v>
      </c>
      <c r="AX42">
        <f>IF(Z42&gt;0, (R42*SUMPRODUCT(K42:$K$98, X42:$X$98)-K42*$AZ$3)/Z42, 0)</f>
        <v>-996.23469769972894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0.33135349400000003</v>
      </c>
      <c r="Q43" s="5">
        <f t="shared" si="60"/>
        <v>12.5</v>
      </c>
      <c r="R43">
        <f t="shared" si="31"/>
        <v>100000</v>
      </c>
      <c r="S43">
        <f t="shared" si="32"/>
        <v>-1898.0118928521458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-36.306194793215454</v>
      </c>
      <c r="AC43">
        <f t="shared" si="33"/>
        <v>-45.558602265114438</v>
      </c>
      <c r="AE43">
        <f t="shared" si="34"/>
        <v>0</v>
      </c>
      <c r="AF43">
        <f t="shared" si="35"/>
        <v>0</v>
      </c>
      <c r="AG43">
        <f t="shared" si="36"/>
        <v>-0.30004160166676724</v>
      </c>
      <c r="AH43">
        <f t="shared" si="37"/>
        <v>-1207.5652982528939</v>
      </c>
      <c r="AI43">
        <f t="shared" si="38"/>
        <v>-1207.8653398545607</v>
      </c>
      <c r="AJ43">
        <f t="shared" si="39"/>
        <v>9.2524074718989837</v>
      </c>
      <c r="AK43">
        <f t="shared" si="61"/>
        <v>-2.5414336355250819</v>
      </c>
      <c r="AL43">
        <f t="shared" si="40"/>
        <v>-1201.1543660181867</v>
      </c>
      <c r="AN43">
        <f t="shared" si="41"/>
        <v>0</v>
      </c>
      <c r="AO43">
        <f t="shared" si="42"/>
        <v>0</v>
      </c>
      <c r="AP43">
        <f t="shared" si="43"/>
        <v>-3.2244865394051797E-3</v>
      </c>
      <c r="AQ43">
        <f t="shared" si="44"/>
        <v>-12.977460552266256</v>
      </c>
      <c r="AR43">
        <f t="shared" si="45"/>
        <v>-12.980685038805662</v>
      </c>
      <c r="AS43">
        <f t="shared" si="46"/>
        <v>9.9433755800853132E-2</v>
      </c>
      <c r="AT43">
        <f t="shared" si="47"/>
        <v>-2.7312274374683351E-2</v>
      </c>
      <c r="AU43">
        <f t="shared" si="48"/>
        <v>-12.908563557379491</v>
      </c>
      <c r="AW43">
        <v>40</v>
      </c>
      <c r="AX43">
        <f>IF(Z43&gt;0, (R43*SUMPRODUCT(K43:$K$98, X43:$X$98)-K43*$AZ$3)/Z43, 0)</f>
        <v>-1898.0118928521458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0.37075063600000002</v>
      </c>
      <c r="Q44" s="5">
        <f t="shared" si="60"/>
        <v>12.5</v>
      </c>
      <c r="R44">
        <f t="shared" si="31"/>
        <v>100000</v>
      </c>
      <c r="S44">
        <f t="shared" si="32"/>
        <v>-3376.1008365840698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-45.558602265114438</v>
      </c>
      <c r="AC44">
        <f t="shared" si="33"/>
        <v>-50.182517056807811</v>
      </c>
      <c r="AE44">
        <f t="shared" si="34"/>
        <v>0</v>
      </c>
      <c r="AF44">
        <f t="shared" si="35"/>
        <v>0</v>
      </c>
      <c r="AG44">
        <f t="shared" si="36"/>
        <v>-0.18580057100568698</v>
      </c>
      <c r="AH44">
        <f t="shared" si="37"/>
        <v>-889.92491715530093</v>
      </c>
      <c r="AI44">
        <f t="shared" si="38"/>
        <v>-890.11071772630658</v>
      </c>
      <c r="AJ44">
        <f t="shared" si="39"/>
        <v>4.6239147916933732</v>
      </c>
      <c r="AK44">
        <f t="shared" si="61"/>
        <v>-3.1891021585580108</v>
      </c>
      <c r="AL44">
        <f t="shared" si="40"/>
        <v>-888.67590509317131</v>
      </c>
      <c r="AN44">
        <f t="shared" si="41"/>
        <v>0</v>
      </c>
      <c r="AO44">
        <f t="shared" si="42"/>
        <v>0</v>
      </c>
      <c r="AP44">
        <f t="shared" si="43"/>
        <v>-1.7828225346010881E-3</v>
      </c>
      <c r="AQ44">
        <f t="shared" si="44"/>
        <v>-8.5391459661279256</v>
      </c>
      <c r="AR44">
        <f t="shared" si="45"/>
        <v>-8.5409287886625247</v>
      </c>
      <c r="AS44">
        <f t="shared" si="46"/>
        <v>4.4368106320049588E-2</v>
      </c>
      <c r="AT44">
        <f t="shared" si="47"/>
        <v>-3.0600569000663456E-2</v>
      </c>
      <c r="AU44">
        <f t="shared" si="48"/>
        <v>-8.5271612513431396</v>
      </c>
      <c r="AW44">
        <v>41</v>
      </c>
      <c r="AX44">
        <f>IF(Z44&gt;0, (R44*SUMPRODUCT(K44:$K$98, X44:$X$98)-K44*$AZ$3)/Z44, 0)</f>
        <v>-3376.1008365840698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0.411916369</v>
      </c>
      <c r="Q45" s="5">
        <f t="shared" si="60"/>
        <v>12.5</v>
      </c>
      <c r="R45">
        <f t="shared" si="31"/>
        <v>100000</v>
      </c>
      <c r="S45">
        <f t="shared" si="32"/>
        <v>-5965.9210400087222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-50.182517056807811</v>
      </c>
      <c r="AC45">
        <f t="shared" si="33"/>
        <v>-51.263140022424196</v>
      </c>
      <c r="AE45">
        <f t="shared" si="34"/>
        <v>0</v>
      </c>
      <c r="AF45">
        <f t="shared" si="35"/>
        <v>0</v>
      </c>
      <c r="AG45">
        <f t="shared" si="36"/>
        <v>-0.10740826872884084</v>
      </c>
      <c r="AH45">
        <f t="shared" si="37"/>
        <v>-612.27437253431401</v>
      </c>
      <c r="AI45">
        <f t="shared" si="38"/>
        <v>-612.38178080304283</v>
      </c>
      <c r="AJ45">
        <f t="shared" si="39"/>
        <v>1.080622965616385</v>
      </c>
      <c r="AK45">
        <f t="shared" si="61"/>
        <v>-3.5127761939765469</v>
      </c>
      <c r="AL45">
        <f t="shared" si="40"/>
        <v>-614.81393403140294</v>
      </c>
      <c r="AN45">
        <f t="shared" si="41"/>
        <v>0</v>
      </c>
      <c r="AO45">
        <f t="shared" si="42"/>
        <v>0</v>
      </c>
      <c r="AP45">
        <f t="shared" si="43"/>
        <v>-9.2019689663466059E-4</v>
      </c>
      <c r="AQ45">
        <f t="shared" si="44"/>
        <v>-5.2455270358875499</v>
      </c>
      <c r="AR45">
        <f t="shared" si="45"/>
        <v>-5.2464472327841838</v>
      </c>
      <c r="AS45">
        <f t="shared" si="46"/>
        <v>9.2580013732716706E-3</v>
      </c>
      <c r="AT45">
        <f t="shared" si="47"/>
        <v>-3.0094943252738322E-2</v>
      </c>
      <c r="AU45">
        <f t="shared" si="48"/>
        <v>-5.2672841746636498</v>
      </c>
      <c r="AW45">
        <v>42</v>
      </c>
      <c r="AX45">
        <f>IF(Z45&gt;0, (R45*SUMPRODUCT(K45:$K$98, X45:$X$98)-K45*$AZ$3)/Z45, 0)</f>
        <v>-5965.9210400087222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0.41929138799999999</v>
      </c>
      <c r="Q46" s="5">
        <f t="shared" si="60"/>
        <v>12.5</v>
      </c>
      <c r="R46">
        <f t="shared" si="31"/>
        <v>100000</v>
      </c>
      <c r="S46">
        <f t="shared" si="32"/>
        <v>-10165.217760085941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-51.263140022424196</v>
      </c>
      <c r="AC46">
        <f t="shared" si="33"/>
        <v>-49.849271522140747</v>
      </c>
      <c r="AE46">
        <f t="shared" si="34"/>
        <v>0</v>
      </c>
      <c r="AF46">
        <f t="shared" si="35"/>
        <v>0</v>
      </c>
      <c r="AG46">
        <f t="shared" si="36"/>
        <v>-6.1298823963559755E-2</v>
      </c>
      <c r="AH46">
        <f t="shared" si="37"/>
        <v>-360.28289662394133</v>
      </c>
      <c r="AI46">
        <f t="shared" si="38"/>
        <v>-360.34419544790489</v>
      </c>
      <c r="AJ46">
        <f t="shared" si="39"/>
        <v>-1.4138685002834492</v>
      </c>
      <c r="AK46">
        <f t="shared" si="61"/>
        <v>-3.5884198015696942</v>
      </c>
      <c r="AL46">
        <f t="shared" si="40"/>
        <v>-365.34648374975802</v>
      </c>
      <c r="AN46">
        <f t="shared" si="41"/>
        <v>0</v>
      </c>
      <c r="AO46">
        <f t="shared" si="42"/>
        <v>0</v>
      </c>
      <c r="AP46">
        <f t="shared" si="43"/>
        <v>-4.6889669075453089E-4</v>
      </c>
      <c r="AQ46">
        <f t="shared" si="44"/>
        <v>-2.7559331001659952</v>
      </c>
      <c r="AR46">
        <f t="shared" si="45"/>
        <v>-2.7564019968567499</v>
      </c>
      <c r="AS46">
        <f t="shared" si="46"/>
        <v>-1.0815187275682302E-2</v>
      </c>
      <c r="AT46">
        <f t="shared" si="47"/>
        <v>-2.744911013291727E-2</v>
      </c>
      <c r="AU46">
        <f t="shared" si="48"/>
        <v>-2.7946662942653493</v>
      </c>
      <c r="AW46">
        <v>43</v>
      </c>
      <c r="AX46">
        <f>IF(Z46&gt;0, (R46*SUMPRODUCT(K46:$K$98, X46:$X$98)-K46*$AZ$3)/Z46, 0)</f>
        <v>-10165.217760085941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0.42725776900000001</v>
      </c>
      <c r="Q47" s="5">
        <f t="shared" si="60"/>
        <v>12.5</v>
      </c>
      <c r="R47">
        <f t="shared" si="31"/>
        <v>100000</v>
      </c>
      <c r="S47">
        <f t="shared" si="32"/>
        <v>-16907.785445538913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-49.849271522140747</v>
      </c>
      <c r="AC47">
        <f t="shared" si="33"/>
        <v>-46.659315750725483</v>
      </c>
      <c r="AE47">
        <f t="shared" si="34"/>
        <v>0</v>
      </c>
      <c r="AF47">
        <f t="shared" si="35"/>
        <v>0</v>
      </c>
      <c r="AG47">
        <f t="shared" si="36"/>
        <v>-3.4495436954929876E-2</v>
      </c>
      <c r="AH47">
        <f t="shared" si="37"/>
        <v>-209.52319015195425</v>
      </c>
      <c r="AI47">
        <f t="shared" si="38"/>
        <v>-209.55768558890918</v>
      </c>
      <c r="AJ47">
        <f t="shared" si="39"/>
        <v>-3.1899557714152635</v>
      </c>
      <c r="AK47">
        <f t="shared" si="61"/>
        <v>-3.4894490065498527</v>
      </c>
      <c r="AL47">
        <f t="shared" si="40"/>
        <v>-216.2370903668743</v>
      </c>
      <c r="AN47">
        <f t="shared" si="41"/>
        <v>0</v>
      </c>
      <c r="AO47">
        <f t="shared" si="42"/>
        <v>0</v>
      </c>
      <c r="AP47">
        <f t="shared" si="43"/>
        <v>-2.3559640166403726E-4</v>
      </c>
      <c r="AQ47">
        <f t="shared" si="44"/>
        <v>-1.4309982427375985</v>
      </c>
      <c r="AR47">
        <f t="shared" si="45"/>
        <v>-1.4312338391392625</v>
      </c>
      <c r="AS47">
        <f t="shared" si="46"/>
        <v>-2.1786710578410529E-2</v>
      </c>
      <c r="AT47">
        <f t="shared" si="47"/>
        <v>-2.3832184842517413E-2</v>
      </c>
      <c r="AU47">
        <f t="shared" si="48"/>
        <v>-1.4768527345601905</v>
      </c>
      <c r="AW47">
        <v>44</v>
      </c>
      <c r="AX47">
        <f>IF(Z47&gt;0, (R47*SUMPRODUCT(K47:$K$98, X47:$X$98)-K47*$AZ$3)/Z47, 0)</f>
        <v>-16907.785445538913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0.43603590599999997</v>
      </c>
      <c r="Q48" s="5">
        <f t="shared" si="60"/>
        <v>12.5</v>
      </c>
      <c r="R48">
        <f t="shared" si="31"/>
        <v>100000</v>
      </c>
      <c r="S48">
        <f t="shared" si="32"/>
        <v>-27984.825169007683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-46.659315750725483</v>
      </c>
      <c r="AC48">
        <f t="shared" si="33"/>
        <v>-42.781484643836961</v>
      </c>
      <c r="AE48">
        <f t="shared" si="34"/>
        <v>0</v>
      </c>
      <c r="AF48">
        <f t="shared" si="35"/>
        <v>0</v>
      </c>
      <c r="AG48">
        <f t="shared" si="36"/>
        <v>-1.910923347987185E-2</v>
      </c>
      <c r="AH48">
        <f t="shared" si="37"/>
        <v>-120.32999284406984</v>
      </c>
      <c r="AI48">
        <f t="shared" si="38"/>
        <v>-120.3491020775497</v>
      </c>
      <c r="AJ48">
        <f t="shared" si="39"/>
        <v>-3.8778311068885216</v>
      </c>
      <c r="AK48">
        <f t="shared" si="61"/>
        <v>-3.2661521025507843</v>
      </c>
      <c r="AL48">
        <f t="shared" si="40"/>
        <v>-127.49308528698901</v>
      </c>
      <c r="AN48">
        <f t="shared" si="41"/>
        <v>0</v>
      </c>
      <c r="AO48">
        <f t="shared" si="42"/>
        <v>0</v>
      </c>
      <c r="AP48">
        <f t="shared" si="43"/>
        <v>-1.1652852428346295E-4</v>
      </c>
      <c r="AQ48">
        <f t="shared" si="44"/>
        <v>-0.73377493178513131</v>
      </c>
      <c r="AR48">
        <f t="shared" si="45"/>
        <v>-0.73389146030941477</v>
      </c>
      <c r="AS48">
        <f t="shared" si="46"/>
        <v>-2.3647099020596481E-2</v>
      </c>
      <c r="AT48">
        <f t="shared" si="47"/>
        <v>-1.9917067055382747E-2</v>
      </c>
      <c r="AU48">
        <f t="shared" si="48"/>
        <v>-0.77745562638539401</v>
      </c>
      <c r="AW48">
        <v>45</v>
      </c>
      <c r="AX48">
        <f>IF(Z48&gt;0, (R48*SUMPRODUCT(K48:$K$98, X48:$X$98)-K48*$AZ$3)/Z48, 0)</f>
        <v>-27984.825169007683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0.445743585</v>
      </c>
      <c r="Q49" s="5">
        <f t="shared" si="60"/>
        <v>12.5</v>
      </c>
      <c r="R49">
        <f t="shared" si="31"/>
        <v>100000</v>
      </c>
      <c r="S49">
        <f t="shared" si="32"/>
        <v>-46603.400823173411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-42.781484643836961</v>
      </c>
      <c r="AC49">
        <f t="shared" si="33"/>
        <v>-38.775233370598777</v>
      </c>
      <c r="AE49">
        <f t="shared" si="34"/>
        <v>0</v>
      </c>
      <c r="AF49">
        <f t="shared" si="35"/>
        <v>0</v>
      </c>
      <c r="AG49">
        <f t="shared" si="36"/>
        <v>-1.0400322907153028E-2</v>
      </c>
      <c r="AH49">
        <f t="shared" si="37"/>
        <v>-68.142545903360826</v>
      </c>
      <c r="AI49">
        <f t="shared" si="38"/>
        <v>-68.152946226267986</v>
      </c>
      <c r="AJ49">
        <f t="shared" si="39"/>
        <v>-4.0062512732381848</v>
      </c>
      <c r="AK49">
        <f t="shared" si="61"/>
        <v>-2.9947039250685874</v>
      </c>
      <c r="AL49">
        <f t="shared" si="40"/>
        <v>-75.153901424574769</v>
      </c>
      <c r="AN49">
        <f t="shared" si="41"/>
        <v>0</v>
      </c>
      <c r="AO49">
        <f t="shared" si="42"/>
        <v>0</v>
      </c>
      <c r="AP49">
        <f t="shared" si="43"/>
        <v>-5.6626247206926766E-5</v>
      </c>
      <c r="AQ49">
        <f t="shared" si="44"/>
        <v>-0.37101315834907372</v>
      </c>
      <c r="AR49">
        <f t="shared" si="45"/>
        <v>-0.37106978459628065</v>
      </c>
      <c r="AS49">
        <f t="shared" si="46"/>
        <v>-2.1812685721077352E-2</v>
      </c>
      <c r="AT49">
        <f t="shared" si="47"/>
        <v>-1.6305151896375884E-2</v>
      </c>
      <c r="AU49">
        <f t="shared" si="48"/>
        <v>-0.40918762221373395</v>
      </c>
      <c r="AW49">
        <v>46</v>
      </c>
      <c r="AX49">
        <f>IF(Z49&gt;0, (R49*SUMPRODUCT(K49:$K$98, X49:$X$98)-K49*$AZ$3)/Z49, 0)</f>
        <v>-46603.400823173411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0.45538508599999999</v>
      </c>
      <c r="Q50" s="5">
        <f t="shared" si="60"/>
        <v>12.5</v>
      </c>
      <c r="R50">
        <f t="shared" si="31"/>
        <v>100000</v>
      </c>
      <c r="S50">
        <f t="shared" si="32"/>
        <v>-78491.517541741909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-38.775233370598777</v>
      </c>
      <c r="AC50">
        <f t="shared" si="33"/>
        <v>-34.914080274462748</v>
      </c>
      <c r="AE50">
        <f t="shared" si="34"/>
        <v>0</v>
      </c>
      <c r="AF50">
        <f t="shared" si="35"/>
        <v>0</v>
      </c>
      <c r="AG50">
        <f t="shared" si="36"/>
        <v>-5.5601677365798461E-3</v>
      </c>
      <c r="AH50">
        <f t="shared" si="37"/>
        <v>-37.889215532013218</v>
      </c>
      <c r="AI50">
        <f t="shared" si="38"/>
        <v>-37.8947756997498</v>
      </c>
      <c r="AJ50">
        <f t="shared" si="39"/>
        <v>-3.8611530961360288</v>
      </c>
      <c r="AK50">
        <f t="shared" si="61"/>
        <v>-2.7142663359419146</v>
      </c>
      <c r="AL50">
        <f t="shared" si="40"/>
        <v>-44.470195131827744</v>
      </c>
      <c r="AN50">
        <f t="shared" si="41"/>
        <v>0</v>
      </c>
      <c r="AO50">
        <f t="shared" si="42"/>
        <v>0</v>
      </c>
      <c r="AP50">
        <f t="shared" si="43"/>
        <v>-2.7029675250601689E-5</v>
      </c>
      <c r="AQ50">
        <f t="shared" si="44"/>
        <v>-0.18419106038702576</v>
      </c>
      <c r="AR50">
        <f t="shared" si="45"/>
        <v>-0.18421809006227638</v>
      </c>
      <c r="AS50">
        <f t="shared" si="46"/>
        <v>-1.877024565190712E-2</v>
      </c>
      <c r="AT50">
        <f t="shared" si="47"/>
        <v>-1.3194878478482559E-2</v>
      </c>
      <c r="AU50">
        <f t="shared" si="48"/>
        <v>-0.21618321419266606</v>
      </c>
      <c r="AW50">
        <v>47</v>
      </c>
      <c r="AX50">
        <f>IF(Z50&gt;0, (R50*SUMPRODUCT(K50:$K$98, X50:$X$98)-K50*$AZ$3)/Z50, 0)</f>
        <v>-78491.517541741909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0.465797664</v>
      </c>
      <c r="Q51" s="5">
        <f t="shared" si="60"/>
        <v>12.5</v>
      </c>
      <c r="R51">
        <f t="shared" si="31"/>
        <v>100000</v>
      </c>
      <c r="S51">
        <f t="shared" si="32"/>
        <v>-134319.38710491545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-34.914080274462748</v>
      </c>
      <c r="AC51">
        <f t="shared" si="33"/>
        <v>-31.319551464773792</v>
      </c>
      <c r="AE51">
        <f t="shared" si="34"/>
        <v>0</v>
      </c>
      <c r="AF51">
        <f t="shared" si="35"/>
        <v>0</v>
      </c>
      <c r="AG51">
        <f t="shared" si="36"/>
        <v>-2.9146529160669877E-3</v>
      </c>
      <c r="AH51">
        <f t="shared" si="37"/>
        <v>-20.719305145176477</v>
      </c>
      <c r="AI51">
        <f t="shared" si="38"/>
        <v>-20.722219798092546</v>
      </c>
      <c r="AJ51">
        <f t="shared" si="39"/>
        <v>-3.5945288096889563</v>
      </c>
      <c r="AK51">
        <f t="shared" si="61"/>
        <v>-2.4439856192123925</v>
      </c>
      <c r="AL51">
        <f t="shared" si="40"/>
        <v>-26.760734226993893</v>
      </c>
      <c r="AN51">
        <f t="shared" si="41"/>
        <v>0</v>
      </c>
      <c r="AO51">
        <f t="shared" si="42"/>
        <v>0</v>
      </c>
      <c r="AP51">
        <f t="shared" si="43"/>
        <v>-1.2650909739006062E-5</v>
      </c>
      <c r="AQ51">
        <f t="shared" si="44"/>
        <v>-8.9931139931492016E-2</v>
      </c>
      <c r="AR51">
        <f t="shared" si="45"/>
        <v>-8.9943790841231025E-2</v>
      </c>
      <c r="AS51">
        <f t="shared" si="46"/>
        <v>-1.5601878108695792E-2</v>
      </c>
      <c r="AT51">
        <f t="shared" si="47"/>
        <v>-1.0608001145400949E-2</v>
      </c>
      <c r="AU51">
        <f t="shared" si="48"/>
        <v>-0.11615367009532776</v>
      </c>
      <c r="AW51">
        <v>48</v>
      </c>
      <c r="AX51">
        <f>IF(Z51&gt;0, (R51*SUMPRODUCT(K51:$K$98, X51:$X$98)-K51*$AZ$3)/Z51, 0)</f>
        <v>-134319.38710491545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0.47670810299999999</v>
      </c>
      <c r="Q52" s="5">
        <f t="shared" si="60"/>
        <v>12.5</v>
      </c>
      <c r="R52">
        <f t="shared" si="31"/>
        <v>100000</v>
      </c>
      <c r="S52">
        <f t="shared" si="32"/>
        <v>-234244.28855137498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-31.319551464773792</v>
      </c>
      <c r="AC52">
        <f t="shared" si="33"/>
        <v>-28.035625577851722</v>
      </c>
      <c r="AE52">
        <f t="shared" si="34"/>
        <v>0</v>
      </c>
      <c r="AF52">
        <f t="shared" si="35"/>
        <v>0</v>
      </c>
      <c r="AG52">
        <f t="shared" si="36"/>
        <v>-1.4960677243846059E-3</v>
      </c>
      <c r="AH52">
        <f t="shared" si="37"/>
        <v>-11.115509300173695</v>
      </c>
      <c r="AI52">
        <f t="shared" si="38"/>
        <v>-11.117005367898079</v>
      </c>
      <c r="AJ52">
        <f t="shared" si="39"/>
        <v>-3.28392588692207</v>
      </c>
      <c r="AK52">
        <f t="shared" si="61"/>
        <v>-2.1923686025341658</v>
      </c>
      <c r="AL52">
        <f t="shared" si="40"/>
        <v>-16.593299857354314</v>
      </c>
      <c r="AN52">
        <f t="shared" si="41"/>
        <v>0</v>
      </c>
      <c r="AO52">
        <f t="shared" si="42"/>
        <v>0</v>
      </c>
      <c r="AP52">
        <f t="shared" si="43"/>
        <v>-5.7978655881341041E-6</v>
      </c>
      <c r="AQ52">
        <f t="shared" si="44"/>
        <v>-4.3077079877898605E-2</v>
      </c>
      <c r="AR52">
        <f t="shared" si="45"/>
        <v>-4.3082877743486736E-2</v>
      </c>
      <c r="AS52">
        <f t="shared" si="46"/>
        <v>-1.2726536762632234E-2</v>
      </c>
      <c r="AT52">
        <f t="shared" si="47"/>
        <v>-8.4963122123145017E-3</v>
      </c>
      <c r="AU52">
        <f t="shared" si="48"/>
        <v>-6.4305726718433473E-2</v>
      </c>
      <c r="AW52">
        <v>49</v>
      </c>
      <c r="AX52">
        <f>IF(Z52&gt;0, (R52*SUMPRODUCT(K52:$K$98, X52:$X$98)-K52*$AZ$3)/Z52, 0)</f>
        <v>-234244.28855137498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0.48798100799999999</v>
      </c>
      <c r="Q53" s="5">
        <f t="shared" si="60"/>
        <v>12.5</v>
      </c>
      <c r="R53">
        <f t="shared" si="31"/>
        <v>100000</v>
      </c>
      <c r="S53">
        <f t="shared" si="32"/>
        <v>-417185.65836509049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-28.035625577851722</v>
      </c>
      <c r="AC53">
        <f t="shared" si="33"/>
        <v>-25.066330312324656</v>
      </c>
      <c r="AE53">
        <f t="shared" si="34"/>
        <v>0</v>
      </c>
      <c r="AF53">
        <f t="shared" si="35"/>
        <v>0</v>
      </c>
      <c r="AG53">
        <f t="shared" si="36"/>
        <v>-7.5105441095929374E-4</v>
      </c>
      <c r="AH53">
        <f t="shared" si="37"/>
        <v>-5.8404210894517288</v>
      </c>
      <c r="AI53">
        <f t="shared" si="38"/>
        <v>-5.8411721438626882</v>
      </c>
      <c r="AJ53">
        <f t="shared" si="39"/>
        <v>-2.9692952655270659</v>
      </c>
      <c r="AK53">
        <f t="shared" si="61"/>
        <v>-1.9624937904496207</v>
      </c>
      <c r="AL53">
        <f t="shared" si="40"/>
        <v>-10.772961199839376</v>
      </c>
      <c r="AN53">
        <f t="shared" si="41"/>
        <v>0</v>
      </c>
      <c r="AO53">
        <f t="shared" si="42"/>
        <v>0</v>
      </c>
      <c r="AP53">
        <f t="shared" si="43"/>
        <v>-2.598784498488009E-6</v>
      </c>
      <c r="AQ53">
        <f t="shared" si="44"/>
        <v>-2.0208916385329945E-2</v>
      </c>
      <c r="AR53">
        <f t="shared" si="45"/>
        <v>-2.0211515169828432E-2</v>
      </c>
      <c r="AS53">
        <f t="shared" si="46"/>
        <v>-1.0274300230298232E-2</v>
      </c>
      <c r="AT53">
        <f t="shared" si="47"/>
        <v>-6.7905844990448615E-3</v>
      </c>
      <c r="AU53">
        <f t="shared" si="48"/>
        <v>-3.7276399899171531E-2</v>
      </c>
      <c r="AW53">
        <v>50</v>
      </c>
      <c r="AX53">
        <f>IF(Z53&gt;0, (R53*SUMPRODUCT(K53:$K$98, X53:$X$98)-K53*$AZ$3)/Z53, 0)</f>
        <v>-417185.65836509049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0.50007659900000001</v>
      </c>
      <c r="Q54" s="5">
        <f t="shared" si="60"/>
        <v>12.5</v>
      </c>
      <c r="R54">
        <f t="shared" si="31"/>
        <v>100000</v>
      </c>
      <c r="S54">
        <f t="shared" si="32"/>
        <v>-760849.47874515178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-25.066330312324656</v>
      </c>
      <c r="AC54">
        <f t="shared" si="33"/>
        <v>-22.396921063169842</v>
      </c>
      <c r="AE54">
        <f t="shared" si="34"/>
        <v>0</v>
      </c>
      <c r="AF54">
        <f t="shared" si="35"/>
        <v>0</v>
      </c>
      <c r="AG54">
        <f t="shared" si="36"/>
        <v>-3.6795913135322886E-4</v>
      </c>
      <c r="AH54">
        <f t="shared" si="37"/>
        <v>-3.0046778839717754</v>
      </c>
      <c r="AI54">
        <f t="shared" si="38"/>
        <v>-3.0050458431031286</v>
      </c>
      <c r="AJ54">
        <f t="shared" si="39"/>
        <v>-2.669409249154814</v>
      </c>
      <c r="AK54">
        <f t="shared" si="61"/>
        <v>-1.7546431218627261</v>
      </c>
      <c r="AL54">
        <f t="shared" si="40"/>
        <v>-7.4290982141206685</v>
      </c>
      <c r="AN54">
        <f t="shared" si="41"/>
        <v>0</v>
      </c>
      <c r="AO54">
        <f t="shared" si="42"/>
        <v>0</v>
      </c>
      <c r="AP54">
        <f t="shared" si="43"/>
        <v>-1.1367904821118969E-6</v>
      </c>
      <c r="AQ54">
        <f t="shared" si="44"/>
        <v>-9.2827950966985987E-3</v>
      </c>
      <c r="AR54">
        <f t="shared" si="45"/>
        <v>-9.2839318871807113E-3</v>
      </c>
      <c r="AS54">
        <f t="shared" si="46"/>
        <v>-8.2470001930393163E-3</v>
      </c>
      <c r="AT54">
        <f t="shared" si="47"/>
        <v>-5.4208781097535574E-3</v>
      </c>
      <c r="AU54">
        <f t="shared" si="48"/>
        <v>-2.2951810189973585E-2</v>
      </c>
      <c r="AW54">
        <v>51</v>
      </c>
      <c r="AX54">
        <f>IF(Z54&gt;0, (R54*SUMPRODUCT(K54:$K$98, X54:$X$98)-K54*$AZ$3)/Z54, 0)</f>
        <v>-760849.47874515178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0.512515834</v>
      </c>
      <c r="Q55" s="5">
        <f t="shared" si="60"/>
        <v>12.5</v>
      </c>
      <c r="R55">
        <f t="shared" si="31"/>
        <v>100000</v>
      </c>
      <c r="S55">
        <f t="shared" si="32"/>
        <v>-1423261.7532630567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-22.396921063169842</v>
      </c>
      <c r="AC55">
        <f t="shared" si="33"/>
        <v>-20.004759067605697</v>
      </c>
      <c r="AE55">
        <f t="shared" si="34"/>
        <v>0</v>
      </c>
      <c r="AF55">
        <f t="shared" si="35"/>
        <v>0</v>
      </c>
      <c r="AG55">
        <f t="shared" si="36"/>
        <v>-1.7569465895628093E-4</v>
      </c>
      <c r="AH55">
        <f t="shared" si="37"/>
        <v>-1.5086790486673252</v>
      </c>
      <c r="AI55">
        <f t="shared" si="38"/>
        <v>-1.5088547433262813</v>
      </c>
      <c r="AJ55">
        <f t="shared" si="39"/>
        <v>-2.3921619955641447</v>
      </c>
      <c r="AK55">
        <f t="shared" si="61"/>
        <v>-1.5677844744218892</v>
      </c>
      <c r="AL55">
        <f t="shared" si="40"/>
        <v>-5.4688012133123154</v>
      </c>
      <c r="AN55">
        <f t="shared" si="41"/>
        <v>0</v>
      </c>
      <c r="AO55">
        <f t="shared" si="42"/>
        <v>0</v>
      </c>
      <c r="AP55">
        <f t="shared" si="43"/>
        <v>-4.8464237077494372E-7</v>
      </c>
      <c r="AQ55">
        <f t="shared" si="44"/>
        <v>-4.1615937287345778E-3</v>
      </c>
      <c r="AR55">
        <f t="shared" si="45"/>
        <v>-4.1620783711053527E-3</v>
      </c>
      <c r="AS55">
        <f t="shared" si="46"/>
        <v>-6.5986243844578856E-3</v>
      </c>
      <c r="AT55">
        <f t="shared" si="47"/>
        <v>-4.3246322287864335E-3</v>
      </c>
      <c r="AU55">
        <f t="shared" si="48"/>
        <v>-1.5085334984349672E-2</v>
      </c>
      <c r="AW55">
        <v>52</v>
      </c>
      <c r="AX55">
        <f>IF(Z55&gt;0, (R55*SUMPRODUCT(K55:$K$98, X55:$X$98)-K55*$AZ$3)/Z55, 0)</f>
        <v>-1423261.7532630567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0.52569093300000003</v>
      </c>
      <c r="Q56" s="5">
        <f t="shared" si="60"/>
        <v>12.5</v>
      </c>
      <c r="R56">
        <f t="shared" si="31"/>
        <v>100000</v>
      </c>
      <c r="S56">
        <f t="shared" si="32"/>
        <v>-2737422.3201298602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-20.004759067605697</v>
      </c>
      <c r="AC56">
        <f t="shared" si="33"/>
        <v>-17.864773526815817</v>
      </c>
      <c r="AE56">
        <f t="shared" si="34"/>
        <v>0</v>
      </c>
      <c r="AF56">
        <f t="shared" si="35"/>
        <v>0</v>
      </c>
      <c r="AG56">
        <f t="shared" si="36"/>
        <v>-8.1576623176873988E-5</v>
      </c>
      <c r="AH56">
        <f t="shared" si="37"/>
        <v>-0.73888871351875307</v>
      </c>
      <c r="AI56">
        <f t="shared" si="38"/>
        <v>-0.73897029014192994</v>
      </c>
      <c r="AJ56">
        <f t="shared" si="39"/>
        <v>-2.1399855407898798</v>
      </c>
      <c r="AK56">
        <f t="shared" si="61"/>
        <v>-1.4003331347323988</v>
      </c>
      <c r="AL56">
        <f t="shared" si="40"/>
        <v>-4.2792889656642092</v>
      </c>
      <c r="AN56">
        <f t="shared" si="41"/>
        <v>0</v>
      </c>
      <c r="AO56">
        <f t="shared" si="42"/>
        <v>0</v>
      </c>
      <c r="AP56">
        <f t="shared" si="43"/>
        <v>-2.0091414910998408E-7</v>
      </c>
      <c r="AQ56">
        <f t="shared" si="44"/>
        <v>-1.8198007147429435E-3</v>
      </c>
      <c r="AR56">
        <f t="shared" si="45"/>
        <v>-1.8200016288920536E-3</v>
      </c>
      <c r="AS56">
        <f t="shared" si="46"/>
        <v>-5.2705463561937994E-3</v>
      </c>
      <c r="AT56">
        <f t="shared" si="47"/>
        <v>-3.448864751673554E-3</v>
      </c>
      <c r="AU56">
        <f t="shared" si="48"/>
        <v>-1.0539412736759408E-2</v>
      </c>
      <c r="AW56">
        <v>53</v>
      </c>
      <c r="AX56">
        <f>IF(Z56&gt;0, (R56*SUMPRODUCT(K56:$K$98, X56:$X$98)-K56*$AZ$3)/Z56, 0)</f>
        <v>-2737422.3201298602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0.53963832300000003</v>
      </c>
      <c r="Q57" s="5">
        <f t="shared" si="60"/>
        <v>12.5</v>
      </c>
      <c r="R57">
        <f t="shared" si="31"/>
        <v>100000</v>
      </c>
      <c r="S57">
        <f t="shared" si="32"/>
        <v>-5427537.0979194613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-17.864773526815817</v>
      </c>
      <c r="AC57">
        <f t="shared" si="33"/>
        <v>-15.952176243138945</v>
      </c>
      <c r="AE57">
        <f t="shared" si="34"/>
        <v>0</v>
      </c>
      <c r="AF57">
        <f t="shared" si="35"/>
        <v>0</v>
      </c>
      <c r="AG57">
        <f t="shared" si="36"/>
        <v>-3.673898481793403E-5</v>
      </c>
      <c r="AH57">
        <f t="shared" si="37"/>
        <v>-0.35217497701736972</v>
      </c>
      <c r="AI57">
        <f t="shared" si="38"/>
        <v>-0.35221171600218765</v>
      </c>
      <c r="AJ57">
        <f t="shared" si="39"/>
        <v>-1.9125972836768721</v>
      </c>
      <c r="AK57">
        <f t="shared" si="61"/>
        <v>-1.2505341468771074</v>
      </c>
      <c r="AL57">
        <f t="shared" si="40"/>
        <v>-3.5153431465561673</v>
      </c>
      <c r="AN57">
        <f t="shared" si="41"/>
        <v>0</v>
      </c>
      <c r="AO57">
        <f t="shared" si="42"/>
        <v>0</v>
      </c>
      <c r="AP57">
        <f t="shared" si="43"/>
        <v>-8.0789315291250414E-8</v>
      </c>
      <c r="AQ57">
        <f t="shared" si="44"/>
        <v>-7.7443553209059822E-4</v>
      </c>
      <c r="AR57">
        <f t="shared" si="45"/>
        <v>-7.7451632140588947E-4</v>
      </c>
      <c r="AS57">
        <f t="shared" si="46"/>
        <v>-4.2058164029816275E-3</v>
      </c>
      <c r="AT57">
        <f t="shared" si="47"/>
        <v>-2.7499343810178465E-3</v>
      </c>
      <c r="AU57">
        <f t="shared" si="48"/>
        <v>-7.730267105405364E-3</v>
      </c>
      <c r="AW57">
        <v>54</v>
      </c>
      <c r="AX57">
        <f>IF(Z57&gt;0, (R57*SUMPRODUCT(K57:$K$98, X57:$X$98)-K57*$AZ$3)/Z57, 0)</f>
        <v>-5427537.0979194613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0.55384314300000004</v>
      </c>
      <c r="Q58" s="5">
        <f t="shared" si="60"/>
        <v>12.5</v>
      </c>
      <c r="R58">
        <f t="shared" si="31"/>
        <v>100000</v>
      </c>
      <c r="S58">
        <f t="shared" si="32"/>
        <v>-11111212.193566592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-15.952176243138945</v>
      </c>
      <c r="AC58">
        <f t="shared" si="33"/>
        <v>-14.243649710464236</v>
      </c>
      <c r="AE58">
        <f t="shared" si="34"/>
        <v>0</v>
      </c>
      <c r="AF58">
        <f t="shared" si="35"/>
        <v>0</v>
      </c>
      <c r="AG58">
        <f t="shared" si="36"/>
        <v>-1.6023960147560822E-5</v>
      </c>
      <c r="AH58">
        <f t="shared" si="37"/>
        <v>-0.16278107857755095</v>
      </c>
      <c r="AI58">
        <f t="shared" si="38"/>
        <v>-0.1627971025376985</v>
      </c>
      <c r="AJ58">
        <f t="shared" si="39"/>
        <v>-1.7085265326747088</v>
      </c>
      <c r="AK58">
        <f t="shared" si="61"/>
        <v>-1.1166523370197263</v>
      </c>
      <c r="AL58">
        <f t="shared" si="40"/>
        <v>-2.9879759722321335</v>
      </c>
      <c r="AN58">
        <f t="shared" si="41"/>
        <v>0</v>
      </c>
      <c r="AO58">
        <f t="shared" si="42"/>
        <v>0</v>
      </c>
      <c r="AP58">
        <f t="shared" si="43"/>
        <v>-3.1461440925548045E-8</v>
      </c>
      <c r="AQ58">
        <f t="shared" si="44"/>
        <v>-3.1960434501231491E-4</v>
      </c>
      <c r="AR58">
        <f t="shared" si="45"/>
        <v>-3.1963580645324042E-4</v>
      </c>
      <c r="AS58">
        <f t="shared" si="46"/>
        <v>-3.3545207353538665E-3</v>
      </c>
      <c r="AT58">
        <f t="shared" si="47"/>
        <v>-2.1924350292938681E-3</v>
      </c>
      <c r="AU58">
        <f t="shared" si="48"/>
        <v>-5.8665915711009747E-3</v>
      </c>
      <c r="AW58">
        <v>55</v>
      </c>
      <c r="AX58">
        <f>IF(Z58&gt;0, (R58*SUMPRODUCT(K58:$K$98, X58:$X$98)-K58*$AZ$3)/Z58, 0)</f>
        <v>-11111212.193566592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0.568687897</v>
      </c>
      <c r="Q59" s="5">
        <f t="shared" si="60"/>
        <v>12.5</v>
      </c>
      <c r="R59">
        <f t="shared" si="31"/>
        <v>100000</v>
      </c>
      <c r="S59">
        <f t="shared" si="32"/>
        <v>-23547699.052710835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-14.243649710464236</v>
      </c>
      <c r="AC59">
        <f t="shared" si="33"/>
        <v>-12.717807736053176</v>
      </c>
      <c r="AE59">
        <f t="shared" si="34"/>
        <v>0</v>
      </c>
      <c r="AF59">
        <f t="shared" si="35"/>
        <v>0</v>
      </c>
      <c r="AG59">
        <f t="shared" si="36"/>
        <v>-6.7510883481570409E-6</v>
      </c>
      <c r="AH59">
        <f t="shared" si="37"/>
        <v>-7.2901057583425397E-2</v>
      </c>
      <c r="AI59">
        <f t="shared" si="38"/>
        <v>-7.2907808671773558E-2</v>
      </c>
      <c r="AJ59">
        <f t="shared" si="39"/>
        <v>-1.5258419744110601</v>
      </c>
      <c r="AK59">
        <f t="shared" si="61"/>
        <v>-0.99705547973249664</v>
      </c>
      <c r="AL59">
        <f t="shared" si="40"/>
        <v>-2.5958052628153303</v>
      </c>
      <c r="AN59">
        <f t="shared" si="41"/>
        <v>0</v>
      </c>
      <c r="AO59">
        <f t="shared" si="42"/>
        <v>0</v>
      </c>
      <c r="AP59">
        <f t="shared" si="43"/>
        <v>-1.1834898071207958E-8</v>
      </c>
      <c r="AQ59">
        <f t="shared" si="44"/>
        <v>-1.2779814768956895E-4</v>
      </c>
      <c r="AR59">
        <f t="shared" si="45"/>
        <v>-1.2780998258764015E-4</v>
      </c>
      <c r="AS59">
        <f t="shared" si="46"/>
        <v>-2.6748552690552844E-3</v>
      </c>
      <c r="AT59">
        <f t="shared" si="47"/>
        <v>-1.7478737301956223E-3</v>
      </c>
      <c r="AU59">
        <f t="shared" si="48"/>
        <v>-4.5505389818385469E-3</v>
      </c>
      <c r="AW59">
        <v>56</v>
      </c>
      <c r="AX59">
        <f>IF(Z59&gt;0, (R59*SUMPRODUCT(K59:$K$98, X59:$X$98)-K59*$AZ$3)/Z59, 0)</f>
        <v>-23547699.052710835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0.58363282999999999</v>
      </c>
      <c r="Q60" s="5">
        <f t="shared" si="60"/>
        <v>12.5</v>
      </c>
      <c r="R60">
        <f t="shared" si="31"/>
        <v>100000</v>
      </c>
      <c r="S60">
        <f t="shared" si="32"/>
        <v>-51738744.472719274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-12.717807736053176</v>
      </c>
      <c r="AC60">
        <f t="shared" si="33"/>
        <v>-11.355291267454373</v>
      </c>
      <c r="AE60">
        <f t="shared" si="34"/>
        <v>0</v>
      </c>
      <c r="AF60">
        <f t="shared" si="35"/>
        <v>0</v>
      </c>
      <c r="AG60">
        <f t="shared" si="36"/>
        <v>-2.7434206664605509E-6</v>
      </c>
      <c r="AH60">
        <f t="shared" si="37"/>
        <v>-3.1521254385719351E-2</v>
      </c>
      <c r="AI60">
        <f t="shared" si="38"/>
        <v>-3.152399780638581E-2</v>
      </c>
      <c r="AJ60">
        <f t="shared" si="39"/>
        <v>-1.3625164685988036</v>
      </c>
      <c r="AK60">
        <f t="shared" si="61"/>
        <v>-0.8902465415237224</v>
      </c>
      <c r="AL60">
        <f t="shared" si="40"/>
        <v>-2.2842870079289117</v>
      </c>
      <c r="AN60">
        <f t="shared" si="41"/>
        <v>0</v>
      </c>
      <c r="AO60">
        <f t="shared" si="42"/>
        <v>0</v>
      </c>
      <c r="AP60">
        <f t="shared" si="43"/>
        <v>-4.2940303896743177E-9</v>
      </c>
      <c r="AQ60">
        <f t="shared" si="44"/>
        <v>-4.9337393243290299E-5</v>
      </c>
      <c r="AR60">
        <f t="shared" si="45"/>
        <v>-4.9341687273679971E-5</v>
      </c>
      <c r="AS60">
        <f t="shared" si="46"/>
        <v>-2.1326248628662963E-3</v>
      </c>
      <c r="AT60">
        <f t="shared" si="47"/>
        <v>-1.3934230905015645E-3</v>
      </c>
      <c r="AU60">
        <f t="shared" si="48"/>
        <v>-3.5753896406415407E-3</v>
      </c>
      <c r="AW60">
        <v>57</v>
      </c>
      <c r="AX60">
        <f>IF(Z60&gt;0, (R60*SUMPRODUCT(K60:$K$98, X60:$X$98)-K60*$AZ$3)/Z60, 0)</f>
        <v>-51738744.472719274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0.59833308299999999</v>
      </c>
      <c r="Q61" s="5">
        <f t="shared" si="60"/>
        <v>12.5</v>
      </c>
      <c r="R61">
        <f t="shared" si="31"/>
        <v>100000</v>
      </c>
      <c r="S61">
        <f t="shared" si="32"/>
        <v>-117945867.94269177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-11.355291267454373</v>
      </c>
      <c r="AC61">
        <f t="shared" si="33"/>
        <v>-10.138693938109675</v>
      </c>
      <c r="AE61">
        <f t="shared" si="34"/>
        <v>0</v>
      </c>
      <c r="AF61">
        <f t="shared" si="35"/>
        <v>0</v>
      </c>
      <c r="AG61">
        <f t="shared" si="36"/>
        <v>-1.0745071144666893E-6</v>
      </c>
      <c r="AH61">
        <f t="shared" si="37"/>
        <v>-1.313183476263405E-2</v>
      </c>
      <c r="AI61">
        <f t="shared" si="38"/>
        <v>-1.3132909269748517E-2</v>
      </c>
      <c r="AJ61">
        <f t="shared" si="39"/>
        <v>-1.2165973293446974</v>
      </c>
      <c r="AK61">
        <f t="shared" si="61"/>
        <v>-0.79487038872180615</v>
      </c>
      <c r="AL61">
        <f t="shared" si="40"/>
        <v>-2.0246006273362522</v>
      </c>
      <c r="AN61">
        <f t="shared" si="41"/>
        <v>0</v>
      </c>
      <c r="AO61">
        <f t="shared" si="42"/>
        <v>0</v>
      </c>
      <c r="AP61">
        <f t="shared" si="43"/>
        <v>-1.5016336109179003E-9</v>
      </c>
      <c r="AQ61">
        <f t="shared" si="44"/>
        <v>-1.8351860296782323E-5</v>
      </c>
      <c r="AR61">
        <f t="shared" si="45"/>
        <v>-1.8353361930393244E-5</v>
      </c>
      <c r="AS61">
        <f t="shared" si="46"/>
        <v>-1.7002059978017828E-3</v>
      </c>
      <c r="AT61">
        <f t="shared" si="47"/>
        <v>-1.1108387054472534E-3</v>
      </c>
      <c r="AU61">
        <f t="shared" si="48"/>
        <v>-2.8293980651794295E-3</v>
      </c>
      <c r="AW61">
        <v>58</v>
      </c>
      <c r="AX61">
        <f>IF(Z61&gt;0, (R61*SUMPRODUCT(K61:$K$98, X61:$X$98)-K61*$AZ$3)/Z61, 0)</f>
        <v>-117945867.94269177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0.61338487399999997</v>
      </c>
      <c r="Q62" s="5">
        <f t="shared" si="60"/>
        <v>12.5</v>
      </c>
      <c r="R62">
        <f t="shared" si="31"/>
        <v>100000</v>
      </c>
      <c r="S62">
        <f t="shared" si="32"/>
        <v>-279619647.83151507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-10.138693938109675</v>
      </c>
      <c r="AC62">
        <f t="shared" si="33"/>
        <v>-9.0524206232396693</v>
      </c>
      <c r="AE62">
        <f t="shared" si="34"/>
        <v>0</v>
      </c>
      <c r="AF62">
        <f t="shared" si="35"/>
        <v>0</v>
      </c>
      <c r="AG62">
        <f t="shared" si="36"/>
        <v>-4.0467563230276868E-7</v>
      </c>
      <c r="AH62">
        <f t="shared" si="37"/>
        <v>-5.2726912881540305E-3</v>
      </c>
      <c r="AI62">
        <f t="shared" si="38"/>
        <v>-5.2730959637863331E-3</v>
      </c>
      <c r="AJ62">
        <f t="shared" si="39"/>
        <v>-1.0862733148700059</v>
      </c>
      <c r="AK62">
        <f t="shared" si="61"/>
        <v>-0.70970857566767731</v>
      </c>
      <c r="AL62">
        <f t="shared" si="40"/>
        <v>-1.8012549865014695</v>
      </c>
      <c r="AN62">
        <f t="shared" si="41"/>
        <v>0</v>
      </c>
      <c r="AO62">
        <f t="shared" si="42"/>
        <v>0</v>
      </c>
      <c r="AP62">
        <f t="shared" si="43"/>
        <v>-5.0494458176935716E-10</v>
      </c>
      <c r="AQ62">
        <f t="shared" si="44"/>
        <v>-6.5791381659074379E-6</v>
      </c>
      <c r="AR62">
        <f t="shared" si="45"/>
        <v>-6.5796431104892068E-6</v>
      </c>
      <c r="AS62">
        <f t="shared" si="46"/>
        <v>-1.3554258790998018E-3</v>
      </c>
      <c r="AT62">
        <f t="shared" si="47"/>
        <v>-8.8555739785815043E-4</v>
      </c>
      <c r="AU62">
        <f t="shared" si="48"/>
        <v>-2.2475629200684414E-3</v>
      </c>
      <c r="AW62">
        <v>59</v>
      </c>
      <c r="AX62">
        <f>IF(Z62&gt;0, (R62*SUMPRODUCT(K62:$K$98, X62:$X$98)-K62*$AZ$3)/Z62, 0)</f>
        <v>-279619647.83151507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0.62870016699999998</v>
      </c>
      <c r="Q63" s="5">
        <f t="shared" si="60"/>
        <v>12.5</v>
      </c>
      <c r="R63">
        <f t="shared" si="31"/>
        <v>100000</v>
      </c>
      <c r="S63">
        <f t="shared" si="32"/>
        <v>-691006602.81541765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-9.0524206232396693</v>
      </c>
      <c r="AC63">
        <f t="shared" si="33"/>
        <v>-8.0825239285114936</v>
      </c>
      <c r="AE63">
        <f t="shared" si="34"/>
        <v>0</v>
      </c>
      <c r="AF63">
        <f t="shared" si="35"/>
        <v>0</v>
      </c>
      <c r="AG63">
        <f t="shared" si="36"/>
        <v>-1.4620923837015972E-7</v>
      </c>
      <c r="AH63">
        <f t="shared" si="37"/>
        <v>-2.0353571008766501E-3</v>
      </c>
      <c r="AI63">
        <f t="shared" si="38"/>
        <v>-2.0355033101150202E-3</v>
      </c>
      <c r="AJ63">
        <f t="shared" si="39"/>
        <v>-0.96989669472817575</v>
      </c>
      <c r="AK63">
        <f t="shared" si="61"/>
        <v>-0.63366944362677691</v>
      </c>
      <c r="AL63">
        <f t="shared" si="40"/>
        <v>-1.6056016416650678</v>
      </c>
      <c r="AN63">
        <f t="shared" si="41"/>
        <v>0</v>
      </c>
      <c r="AO63">
        <f t="shared" si="42"/>
        <v>0</v>
      </c>
      <c r="AP63">
        <f t="shared" si="43"/>
        <v>-1.6288963666743179E-10</v>
      </c>
      <c r="AQ63">
        <f t="shared" si="44"/>
        <v>-2.267562449172429E-6</v>
      </c>
      <c r="AR63">
        <f t="shared" si="45"/>
        <v>-2.2677253388090962E-6</v>
      </c>
      <c r="AS63">
        <f t="shared" si="46"/>
        <v>-1.0805481375208326E-3</v>
      </c>
      <c r="AT63">
        <f t="shared" si="47"/>
        <v>-7.0596213064389672E-4</v>
      </c>
      <c r="AU63">
        <f t="shared" si="48"/>
        <v>-1.7887779935035384E-3</v>
      </c>
      <c r="AW63">
        <v>60</v>
      </c>
      <c r="AX63">
        <f>IF(Z63&gt;0, (R63*SUMPRODUCT(K63:$K$98, X63:$X$98)-K63*$AZ$3)/Z63, 0)</f>
        <v>-691006602.81541765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0.64417999699999995</v>
      </c>
      <c r="Q64" s="5">
        <f t="shared" si="60"/>
        <v>12.5</v>
      </c>
      <c r="R64">
        <f t="shared" si="31"/>
        <v>100000</v>
      </c>
      <c r="S64">
        <f t="shared" si="32"/>
        <v>-1784079402.2195663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-8.0825239285114936</v>
      </c>
      <c r="AC64">
        <f t="shared" si="33"/>
        <v>-7.2165411301218532</v>
      </c>
      <c r="AE64">
        <f t="shared" si="34"/>
        <v>0</v>
      </c>
      <c r="AF64">
        <f t="shared" si="35"/>
        <v>0</v>
      </c>
      <c r="AG64">
        <f t="shared" si="36"/>
        <v>-5.0562079251796348E-8</v>
      </c>
      <c r="AH64">
        <f t="shared" si="37"/>
        <v>-7.534805338772941E-4</v>
      </c>
      <c r="AI64">
        <f t="shared" si="38"/>
        <v>-7.5353109595654587E-4</v>
      </c>
      <c r="AJ64">
        <f t="shared" si="39"/>
        <v>-0.86598279838964043</v>
      </c>
      <c r="AK64">
        <f t="shared" si="61"/>
        <v>-0.56577667499580464</v>
      </c>
      <c r="AL64">
        <f t="shared" si="40"/>
        <v>-1.4325130044814016</v>
      </c>
      <c r="AN64">
        <f t="shared" si="41"/>
        <v>0</v>
      </c>
      <c r="AO64">
        <f t="shared" si="42"/>
        <v>0</v>
      </c>
      <c r="AP64">
        <f t="shared" si="43"/>
        <v>-5.0295084500892999E-11</v>
      </c>
      <c r="AQ64">
        <f t="shared" si="44"/>
        <v>-7.4950175471255195E-7</v>
      </c>
      <c r="AR64">
        <f t="shared" si="45"/>
        <v>-7.4955204979705282E-7</v>
      </c>
      <c r="AS64">
        <f t="shared" si="46"/>
        <v>-8.6140994725368938E-4</v>
      </c>
      <c r="AT64">
        <f t="shared" si="47"/>
        <v>-5.6278907233699865E-4</v>
      </c>
      <c r="AU64">
        <f t="shared" si="48"/>
        <v>-1.424948571640485E-3</v>
      </c>
      <c r="AW64">
        <v>61</v>
      </c>
      <c r="AX64">
        <f>IF(Z64&gt;0, (R64*SUMPRODUCT(K64:$K$98, X64:$X$98)-K64*$AZ$3)/Z64, 0)</f>
        <v>-1784079402.2195663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0.65972661300000002</v>
      </c>
      <c r="Q65" s="5">
        <f t="shared" si="60"/>
        <v>12.5</v>
      </c>
      <c r="R65">
        <f t="shared" si="31"/>
        <v>100000</v>
      </c>
      <c r="S65">
        <f t="shared" si="32"/>
        <v>-4823059492.282773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-7.2165411301218532</v>
      </c>
      <c r="AC65">
        <f t="shared" si="33"/>
        <v>-6.4433409278806684</v>
      </c>
      <c r="AE65">
        <f t="shared" si="34"/>
        <v>0</v>
      </c>
      <c r="AF65">
        <f t="shared" si="35"/>
        <v>0</v>
      </c>
      <c r="AG65">
        <f t="shared" si="36"/>
        <v>-1.6699309168253204E-8</v>
      </c>
      <c r="AH65">
        <f t="shared" si="37"/>
        <v>-2.6685719432820144E-4</v>
      </c>
      <c r="AI65">
        <f t="shared" si="38"/>
        <v>-2.6687389363736971E-4</v>
      </c>
      <c r="AJ65">
        <f t="shared" si="39"/>
        <v>-0.7732002022411848</v>
      </c>
      <c r="AK65">
        <f t="shared" si="61"/>
        <v>-0.50515787910852972</v>
      </c>
      <c r="AL65">
        <f t="shared" si="40"/>
        <v>-1.2786249552433517</v>
      </c>
      <c r="AN65">
        <f t="shared" si="41"/>
        <v>0</v>
      </c>
      <c r="AO65">
        <f t="shared" si="42"/>
        <v>0</v>
      </c>
      <c r="AP65">
        <f t="shared" si="43"/>
        <v>-1.4831364203179583E-11</v>
      </c>
      <c r="AQ65">
        <f t="shared" si="44"/>
        <v>-2.3700718391659238E-7</v>
      </c>
      <c r="AR65">
        <f t="shared" si="45"/>
        <v>-2.3702201528079557E-7</v>
      </c>
      <c r="AS65">
        <f t="shared" si="46"/>
        <v>-6.8671186848926803E-4</v>
      </c>
      <c r="AT65">
        <f t="shared" si="47"/>
        <v>-4.4865212145467874E-4</v>
      </c>
      <c r="AU65">
        <f t="shared" si="48"/>
        <v>-1.1356010119592274E-3</v>
      </c>
      <c r="AW65">
        <v>62</v>
      </c>
      <c r="AX65">
        <f>IF(Z65&gt;0, (R65*SUMPRODUCT(K65:$K$98, X65:$X$98)-K65*$AZ$3)/Z65, 0)</f>
        <v>-4823059492.282773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0.67535580100000003</v>
      </c>
      <c r="Q66" s="5">
        <f t="shared" si="60"/>
        <v>12.5</v>
      </c>
      <c r="R66">
        <f t="shared" si="31"/>
        <v>100000</v>
      </c>
      <c r="S66">
        <f t="shared" si="32"/>
        <v>-13686263030.448206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-6.4433409278806684</v>
      </c>
      <c r="AC66">
        <f t="shared" si="33"/>
        <v>-5.7529831722602296</v>
      </c>
      <c r="AE66">
        <f t="shared" si="34"/>
        <v>0</v>
      </c>
      <c r="AF66">
        <f t="shared" si="35"/>
        <v>0</v>
      </c>
      <c r="AG66">
        <f t="shared" si="36"/>
        <v>-5.2543407570983856E-9</v>
      </c>
      <c r="AH66">
        <f t="shared" si="37"/>
        <v>-9.0223802555778297E-5</v>
      </c>
      <c r="AI66">
        <f t="shared" si="38"/>
        <v>-9.0229056896535395E-5</v>
      </c>
      <c r="AJ66">
        <f t="shared" si="39"/>
        <v>-0.69035775562043877</v>
      </c>
      <c r="AK66">
        <f t="shared" si="61"/>
        <v>-0.45103386495164682</v>
      </c>
      <c r="AL66">
        <f t="shared" si="40"/>
        <v>-1.141481849628982</v>
      </c>
      <c r="AN66">
        <f t="shared" si="41"/>
        <v>0</v>
      </c>
      <c r="AO66">
        <f t="shared" si="42"/>
        <v>0</v>
      </c>
      <c r="AP66">
        <f t="shared" si="43"/>
        <v>-4.166609562309565E-12</v>
      </c>
      <c r="AQ66">
        <f t="shared" si="44"/>
        <v>-7.1546056081150536E-8</v>
      </c>
      <c r="AR66">
        <f t="shared" si="45"/>
        <v>-7.1550222690712845E-8</v>
      </c>
      <c r="AS66">
        <f t="shared" si="46"/>
        <v>-5.4744283992177892E-4</v>
      </c>
      <c r="AT66">
        <f t="shared" si="47"/>
        <v>-3.5766275951824107E-4</v>
      </c>
      <c r="AU66">
        <f t="shared" si="48"/>
        <v>-9.0517714966271067E-4</v>
      </c>
      <c r="AW66">
        <v>63</v>
      </c>
      <c r="AX66">
        <f>IF(Z66&gt;0, (R66*SUMPRODUCT(K66:$K$98, X66:$X$98)-K66*$AZ$3)/Z66, 0)</f>
        <v>-13686263030.448206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2">$C$6</f>
        <v>100000</v>
      </c>
      <c r="S67">
        <f t="shared" ref="S67:S79" si="63">AX67</f>
        <v>-40882296042.042122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-5.7529831722602296</v>
      </c>
      <c r="AC67">
        <f t="shared" ref="AC67:AC79" si="64">S67*Z67</f>
        <v>-5.1365921789601936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-1.5705429599886823E-9</v>
      </c>
      <c r="AH67">
        <f t="shared" ref="AH67:AH79" si="68">-X67*R67</f>
        <v>-2.9050035116309757E-5</v>
      </c>
      <c r="AI67">
        <f t="shared" ref="AI67:AI79" si="69">SUM(AE67:AH67)</f>
        <v>-2.9051605659269746E-5</v>
      </c>
      <c r="AJ67">
        <f t="shared" ref="AJ67:AJ79" si="70">AB67-AC67</f>
        <v>-0.61639099330003599</v>
      </c>
      <c r="AK67">
        <f t="shared" si="61"/>
        <v>-0.40270882205821612</v>
      </c>
      <c r="AL67">
        <f t="shared" ref="AL67:AL79" si="71">SUM(AI67:AK67)</f>
        <v>-1.0191288669639114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-1.1119784468316523E-12</v>
      </c>
      <c r="AQ67">
        <f t="shared" ref="AQ67:AQ79" si="75">AH67*$K67</f>
        <v>-2.0568054330250136E-8</v>
      </c>
      <c r="AR67">
        <f t="shared" ref="AR67:AR79" si="76">AI67*$K67</f>
        <v>-2.0569166308696966E-8</v>
      </c>
      <c r="AS67">
        <f t="shared" ref="AS67:AS79" si="77">AJ67*$K67</f>
        <v>-4.3641817946561147E-4</v>
      </c>
      <c r="AT67">
        <f t="shared" ref="AT67:AT79" si="78">AK67*$K67</f>
        <v>-2.8512657207474692E-4</v>
      </c>
      <c r="AU67">
        <f t="shared" ref="AU67:AU79" si="79">AL67*$K67</f>
        <v>-7.2156532070666714E-4</v>
      </c>
      <c r="AW67">
        <v>64</v>
      </c>
      <c r="AX67">
        <f>IF(Z67&gt;0, (R67*SUMPRODUCT(K67:$K$98, X67:$X$98)-K67*$AZ$3)/Z67, 0)</f>
        <v>-40882296042.042122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0.70685825099999999</v>
      </c>
      <c r="Q68" s="5">
        <f t="shared" si="60"/>
        <v>12.5</v>
      </c>
      <c r="R68">
        <f t="shared" si="62"/>
        <v>100000</v>
      </c>
      <c r="S68">
        <f t="shared" si="63"/>
        <v>-128917937062.27708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-5.1365921789601936</v>
      </c>
      <c r="AC68">
        <f t="shared" si="64"/>
        <v>-4.5862430344870946</v>
      </c>
      <c r="AE68">
        <f t="shared" si="65"/>
        <v>0</v>
      </c>
      <c r="AF68">
        <f t="shared" si="66"/>
        <v>0</v>
      </c>
      <c r="AG68">
        <f t="shared" si="67"/>
        <v>-4.4468628057083255E-10</v>
      </c>
      <c r="AH68">
        <f t="shared" si="68"/>
        <v>-8.8812099985437027E-6</v>
      </c>
      <c r="AI68">
        <f t="shared" si="69"/>
        <v>-8.8816546848242736E-6</v>
      </c>
      <c r="AJ68">
        <f t="shared" si="70"/>
        <v>-0.55034914447309902</v>
      </c>
      <c r="AK68">
        <f t="shared" si="61"/>
        <v>-0.35956145252721361</v>
      </c>
      <c r="AL68">
        <f t="shared" si="71"/>
        <v>-0.90991947865499745</v>
      </c>
      <c r="AN68">
        <f t="shared" si="72"/>
        <v>0</v>
      </c>
      <c r="AO68">
        <f t="shared" si="73"/>
        <v>0</v>
      </c>
      <c r="AP68">
        <f t="shared" si="74"/>
        <v>-2.8111385918412283E-13</v>
      </c>
      <c r="AQ68">
        <f t="shared" si="75"/>
        <v>-5.6143652862651296E-9</v>
      </c>
      <c r="AR68">
        <f t="shared" si="76"/>
        <v>-5.6146464001243136E-9</v>
      </c>
      <c r="AS68">
        <f t="shared" si="77"/>
        <v>-3.4790992810238019E-4</v>
      </c>
      <c r="AT68">
        <f t="shared" si="78"/>
        <v>-2.2730116027870904E-4</v>
      </c>
      <c r="AU68">
        <f t="shared" si="79"/>
        <v>-5.7521670302748934E-4</v>
      </c>
      <c r="AW68">
        <v>65</v>
      </c>
      <c r="AX68">
        <f>IF(Z68&gt;0, (R68*SUMPRODUCT(K68:$K$98, X68:$X$98)-K68*$AZ$3)/Z68, 0)</f>
        <v>-128917937062.27708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0.722550582</v>
      </c>
      <c r="Q69" s="5">
        <f t="shared" ref="Q69:Q79" si="91">$C$8</f>
        <v>12.5</v>
      </c>
      <c r="R69">
        <f t="shared" si="62"/>
        <v>100000</v>
      </c>
      <c r="S69">
        <f t="shared" si="63"/>
        <v>-430381572502.14648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-4.5862430344870946</v>
      </c>
      <c r="AC69">
        <f t="shared" si="64"/>
        <v>-4.094859857029002</v>
      </c>
      <c r="AE69">
        <f t="shared" si="65"/>
        <v>0</v>
      </c>
      <c r="AF69">
        <f t="shared" si="66"/>
        <v>0</v>
      </c>
      <c r="AG69">
        <f t="shared" si="67"/>
        <v>-1.1893108693125388E-10</v>
      </c>
      <c r="AH69">
        <f t="shared" si="68"/>
        <v>-2.5704666466709629E-6</v>
      </c>
      <c r="AI69">
        <f t="shared" si="69"/>
        <v>-2.5705855777578943E-6</v>
      </c>
      <c r="AJ69">
        <f t="shared" si="70"/>
        <v>-0.49138317745809257</v>
      </c>
      <c r="AK69">
        <f t="shared" si="61"/>
        <v>-0.32103701241409666</v>
      </c>
      <c r="AL69">
        <f t="shared" si="71"/>
        <v>-0.81242276045776696</v>
      </c>
      <c r="AN69">
        <f t="shared" si="72"/>
        <v>0</v>
      </c>
      <c r="AO69">
        <f t="shared" si="73"/>
        <v>0</v>
      </c>
      <c r="AP69">
        <f t="shared" si="74"/>
        <v>-6.7128337527256797E-14</v>
      </c>
      <c r="AQ69">
        <f t="shared" si="75"/>
        <v>-1.4508498754411E-9</v>
      </c>
      <c r="AR69">
        <f t="shared" si="76"/>
        <v>-1.4509170037786273E-9</v>
      </c>
      <c r="AS69">
        <f t="shared" si="77"/>
        <v>-2.7735167181890477E-4</v>
      </c>
      <c r="AT69">
        <f t="shared" si="78"/>
        <v>-1.8120309402816287E-4</v>
      </c>
      <c r="AU69">
        <f t="shared" si="79"/>
        <v>-4.5855621676407142E-4</v>
      </c>
      <c r="AW69">
        <v>66</v>
      </c>
      <c r="AX69">
        <f>IF(Z69&gt;0, (R69*SUMPRODUCT(K69:$K$98, X69:$X$98)-K69*$AZ$3)/Z69, 0)</f>
        <v>-430381572502.14648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0.74076925400000004</v>
      </c>
      <c r="Q70" s="5">
        <f t="shared" si="91"/>
        <v>12.5</v>
      </c>
      <c r="R70">
        <f t="shared" si="62"/>
        <v>100000</v>
      </c>
      <c r="S70">
        <f t="shared" si="63"/>
        <v>-1541821253841.7373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-4.094859857029002</v>
      </c>
      <c r="AC70">
        <f t="shared" si="64"/>
        <v>-3.6561248735937282</v>
      </c>
      <c r="AE70">
        <f t="shared" si="65"/>
        <v>0</v>
      </c>
      <c r="AF70">
        <f t="shared" si="66"/>
        <v>0</v>
      </c>
      <c r="AG70">
        <f t="shared" si="67"/>
        <v>-2.9641283518467248E-11</v>
      </c>
      <c r="AH70">
        <f t="shared" si="68"/>
        <v>-7.0480394034779269E-7</v>
      </c>
      <c r="AI70">
        <f t="shared" si="69"/>
        <v>-7.0483358163131119E-7</v>
      </c>
      <c r="AJ70">
        <f t="shared" si="70"/>
        <v>-0.43873498343527384</v>
      </c>
      <c r="AK70">
        <f t="shared" si="61"/>
        <v>-0.28664018999203017</v>
      </c>
      <c r="AL70">
        <f t="shared" si="71"/>
        <v>-0.72537587826088568</v>
      </c>
      <c r="AN70">
        <f t="shared" si="72"/>
        <v>0</v>
      </c>
      <c r="AO70">
        <f t="shared" si="73"/>
        <v>0</v>
      </c>
      <c r="AP70">
        <f t="shared" si="74"/>
        <v>-1.4937897892551787E-14</v>
      </c>
      <c r="AQ70">
        <f t="shared" si="75"/>
        <v>-3.5519006080233014E-10</v>
      </c>
      <c r="AR70">
        <f t="shared" si="76"/>
        <v>-3.5520499870022268E-10</v>
      </c>
      <c r="AS70">
        <f t="shared" si="77"/>
        <v>-2.2110305649764982E-4</v>
      </c>
      <c r="AT70">
        <f t="shared" si="78"/>
        <v>-1.4445399732217816E-4</v>
      </c>
      <c r="AU70">
        <f t="shared" si="79"/>
        <v>-3.6555740902482667E-4</v>
      </c>
      <c r="AW70">
        <v>67</v>
      </c>
      <c r="AX70">
        <f>IF(Z70&gt;0, (R70*SUMPRODUCT(K70:$K$98, X70:$X$98)-K70*$AZ$3)/Z70, 0)</f>
        <v>-1541821253841.7373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0.75888896100000003</v>
      </c>
      <c r="Q71" s="5">
        <f t="shared" si="91"/>
        <v>12.5</v>
      </c>
      <c r="R71">
        <f t="shared" si="62"/>
        <v>100000</v>
      </c>
      <c r="S71">
        <f t="shared" si="63"/>
        <v>-5956557183885.4297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-3.6561248735937282</v>
      </c>
      <c r="AC71">
        <f t="shared" si="64"/>
        <v>-3.2643972088720212</v>
      </c>
      <c r="AE71">
        <f t="shared" si="65"/>
        <v>0</v>
      </c>
      <c r="AF71">
        <f t="shared" si="66"/>
        <v>0</v>
      </c>
      <c r="AG71">
        <f t="shared" si="67"/>
        <v>-6.8504278312465407E-12</v>
      </c>
      <c r="AH71">
        <f t="shared" si="68"/>
        <v>-1.799555428162883E-7</v>
      </c>
      <c r="AI71">
        <f t="shared" si="69"/>
        <v>-1.7996239324411956E-7</v>
      </c>
      <c r="AJ71">
        <f t="shared" si="70"/>
        <v>-0.39172766472170695</v>
      </c>
      <c r="AK71">
        <f t="shared" si="61"/>
        <v>-0.255928741151561</v>
      </c>
      <c r="AL71">
        <f t="shared" si="71"/>
        <v>-0.64765658583566121</v>
      </c>
      <c r="AN71">
        <f t="shared" si="72"/>
        <v>0</v>
      </c>
      <c r="AO71">
        <f t="shared" si="73"/>
        <v>0</v>
      </c>
      <c r="AP71">
        <f t="shared" si="74"/>
        <v>-3.0824224128781725E-15</v>
      </c>
      <c r="AQ71">
        <f t="shared" si="75"/>
        <v>-8.0972898651447977E-11</v>
      </c>
      <c r="AR71">
        <f t="shared" si="76"/>
        <v>-8.0975981073860858E-11</v>
      </c>
      <c r="AS71">
        <f t="shared" si="77"/>
        <v>-1.7626200337080231E-4</v>
      </c>
      <c r="AT71">
        <f t="shared" si="78"/>
        <v>-1.1515784229227023E-4</v>
      </c>
      <c r="AU71">
        <f t="shared" si="79"/>
        <v>-2.9141992663905364E-4</v>
      </c>
      <c r="AW71">
        <v>68</v>
      </c>
      <c r="AX71">
        <f>IF(Z71&gt;0, (R71*SUMPRODUCT(K71:$K$98, X71:$X$98)-K71*$AZ$3)/Z71, 0)</f>
        <v>-5956557183885.4297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0.77688723800000004</v>
      </c>
      <c r="Q72" s="5">
        <f t="shared" si="91"/>
        <v>12.5</v>
      </c>
      <c r="R72">
        <f t="shared" si="62"/>
        <v>100000</v>
      </c>
      <c r="S72">
        <f t="shared" si="63"/>
        <v>-24955589607519.25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-3.2643972088720212</v>
      </c>
      <c r="AC72">
        <f t="shared" si="64"/>
        <v>-2.9146403651343369</v>
      </c>
      <c r="AE72">
        <f t="shared" si="65"/>
        <v>0</v>
      </c>
      <c r="AF72">
        <f t="shared" si="66"/>
        <v>0</v>
      </c>
      <c r="AG72">
        <f t="shared" si="67"/>
        <v>-1.4599135959986199E-12</v>
      </c>
      <c r="AH72">
        <f t="shared" si="68"/>
        <v>-4.2576079655483645E-8</v>
      </c>
      <c r="AI72">
        <f t="shared" si="69"/>
        <v>-4.2577539569079643E-8</v>
      </c>
      <c r="AJ72">
        <f t="shared" si="70"/>
        <v>-0.34975684373768434</v>
      </c>
      <c r="AK72">
        <f t="shared" ref="AK72:AK79" si="92">G72*SUM(AB72:AB72, AE72:AF72)</f>
        <v>-0.2285078046210415</v>
      </c>
      <c r="AL72">
        <f t="shared" si="71"/>
        <v>-0.57826469093626542</v>
      </c>
      <c r="AN72">
        <f t="shared" si="72"/>
        <v>0</v>
      </c>
      <c r="AO72">
        <f t="shared" si="73"/>
        <v>0</v>
      </c>
      <c r="AP72">
        <f t="shared" si="74"/>
        <v>-5.8652103040997459E-16</v>
      </c>
      <c r="AQ72">
        <f t="shared" si="75"/>
        <v>-1.7104961676358709E-11</v>
      </c>
      <c r="AR72">
        <f t="shared" si="76"/>
        <v>-1.7105548197389116E-11</v>
      </c>
      <c r="AS72">
        <f t="shared" si="77"/>
        <v>-1.4051499002695842E-4</v>
      </c>
      <c r="AT72">
        <f t="shared" si="78"/>
        <v>-9.1803126835994685E-5</v>
      </c>
      <c r="AU72">
        <f t="shared" si="79"/>
        <v>-2.323181339685013E-4</v>
      </c>
      <c r="AW72">
        <v>69</v>
      </c>
      <c r="AX72">
        <f>IF(Z72&gt;0, (R72*SUMPRODUCT(K72:$K$98, X72:$X$98)-K72*$AZ$3)/Z72, 0)</f>
        <v>-24955589607519.25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0.79474162100000001</v>
      </c>
      <c r="Q73" s="5">
        <f t="shared" si="91"/>
        <v>12.5</v>
      </c>
      <c r="R73">
        <f t="shared" si="62"/>
        <v>100000</v>
      </c>
      <c r="S73">
        <f t="shared" si="63"/>
        <v>-114114316371601.64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-2.9146403651343369</v>
      </c>
      <c r="AC73">
        <f t="shared" si="64"/>
        <v>-2.602357468884783</v>
      </c>
      <c r="AE73">
        <f t="shared" si="65"/>
        <v>0</v>
      </c>
      <c r="AF73">
        <f t="shared" si="66"/>
        <v>0</v>
      </c>
      <c r="AG73">
        <f t="shared" si="67"/>
        <v>-2.8506036223475145E-13</v>
      </c>
      <c r="AH73">
        <f t="shared" si="68"/>
        <v>-9.2820327824310566E-9</v>
      </c>
      <c r="AI73">
        <f t="shared" si="69"/>
        <v>-9.2823178427932911E-9</v>
      </c>
      <c r="AJ73">
        <f t="shared" si="70"/>
        <v>-0.31228289624955385</v>
      </c>
      <c r="AK73">
        <f t="shared" si="92"/>
        <v>-0.2040248255594036</v>
      </c>
      <c r="AL73">
        <f t="shared" si="71"/>
        <v>-0.51630773109127537</v>
      </c>
      <c r="AN73">
        <f t="shared" si="72"/>
        <v>0</v>
      </c>
      <c r="AO73">
        <f t="shared" si="73"/>
        <v>0</v>
      </c>
      <c r="AP73">
        <f t="shared" si="74"/>
        <v>-1.022528086136262E-16</v>
      </c>
      <c r="AQ73">
        <f t="shared" si="75"/>
        <v>-3.3295191032758097E-12</v>
      </c>
      <c r="AR73">
        <f t="shared" si="76"/>
        <v>-3.3296213560844232E-12</v>
      </c>
      <c r="AS73">
        <f t="shared" si="77"/>
        <v>-1.1201768977343193E-4</v>
      </c>
      <c r="AT73">
        <f t="shared" si="78"/>
        <v>-7.3184890655453208E-5</v>
      </c>
      <c r="AU73">
        <f t="shared" si="79"/>
        <v>-1.8520258375850652E-4</v>
      </c>
      <c r="AW73">
        <v>70</v>
      </c>
      <c r="AX73">
        <f>IF(Z73&gt;0, (R73*SUMPRODUCT(K73:$K$98, X73:$X$98)-K73*$AZ$3)/Z73, 0)</f>
        <v>-114114316371601.64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0.81243025300000005</v>
      </c>
      <c r="Q74" s="5">
        <f t="shared" si="91"/>
        <v>12.5</v>
      </c>
      <c r="R74">
        <f t="shared" si="62"/>
        <v>100000</v>
      </c>
      <c r="S74">
        <f t="shared" si="63"/>
        <v>-573790210304075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-2.602357468884783</v>
      </c>
      <c r="AC74">
        <f t="shared" si="64"/>
        <v>-2.3235334543643105</v>
      </c>
      <c r="AE74">
        <f t="shared" si="65"/>
        <v>0</v>
      </c>
      <c r="AF74">
        <f t="shared" si="66"/>
        <v>0</v>
      </c>
      <c r="AG74">
        <f t="shared" si="67"/>
        <v>-5.061809640175315E-14</v>
      </c>
      <c r="AH74">
        <f t="shared" si="68"/>
        <v>-1.8527332976852061E-9</v>
      </c>
      <c r="AI74">
        <f t="shared" si="69"/>
        <v>-1.8527839157816078E-9</v>
      </c>
      <c r="AJ74">
        <f t="shared" si="70"/>
        <v>-0.27882401452047256</v>
      </c>
      <c r="AK74">
        <f t="shared" si="92"/>
        <v>-0.18216502282193484</v>
      </c>
      <c r="AL74">
        <f t="shared" si="71"/>
        <v>-0.4609890391951913</v>
      </c>
      <c r="AN74">
        <f t="shared" si="72"/>
        <v>0</v>
      </c>
      <c r="AO74">
        <f t="shared" si="73"/>
        <v>0</v>
      </c>
      <c r="AP74">
        <f t="shared" si="74"/>
        <v>-1.621161192460805E-17</v>
      </c>
      <c r="AQ74">
        <f t="shared" si="75"/>
        <v>-5.9338053694234925E-13</v>
      </c>
      <c r="AR74">
        <f t="shared" si="76"/>
        <v>-5.933967485542739E-13</v>
      </c>
      <c r="AS74">
        <f t="shared" si="77"/>
        <v>-8.9299816468614275E-5</v>
      </c>
      <c r="AT74">
        <f t="shared" si="78"/>
        <v>-5.8342546760100863E-5</v>
      </c>
      <c r="AU74">
        <f t="shared" si="79"/>
        <v>-1.4764236382211189E-4</v>
      </c>
      <c r="AW74">
        <v>71</v>
      </c>
      <c r="AX74">
        <f>IF(Z74&gt;0, (R74*SUMPRODUCT(K74:$K$98, X74:$X$98)-K74*$AZ$3)/Z74, 0)</f>
        <v>-573790210304075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0.830029028</v>
      </c>
      <c r="Q75" s="5">
        <f t="shared" si="91"/>
        <v>12.5</v>
      </c>
      <c r="R75">
        <f t="shared" si="62"/>
        <v>100000</v>
      </c>
      <c r="S75">
        <f t="shared" si="63"/>
        <v>-3202535318542811.5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-2.3235334543643105</v>
      </c>
      <c r="AC75">
        <f t="shared" si="64"/>
        <v>-2.0745834413972233</v>
      </c>
      <c r="AE75">
        <f t="shared" si="65"/>
        <v>0</v>
      </c>
      <c r="AF75">
        <f t="shared" si="66"/>
        <v>0</v>
      </c>
      <c r="AG75">
        <f t="shared" si="67"/>
        <v>-8.0974260821781564E-15</v>
      </c>
      <c r="AH75">
        <f t="shared" si="68"/>
        <v>-3.3611591484445972E-10</v>
      </c>
      <c r="AI75">
        <f t="shared" si="69"/>
        <v>-3.3612401227054192E-10</v>
      </c>
      <c r="AJ75">
        <f t="shared" si="70"/>
        <v>-0.24895001296708719</v>
      </c>
      <c r="AK75">
        <f t="shared" si="92"/>
        <v>-0.16264734180550175</v>
      </c>
      <c r="AL75">
        <f t="shared" si="71"/>
        <v>-0.41159735510871298</v>
      </c>
      <c r="AN75">
        <f t="shared" si="72"/>
        <v>0</v>
      </c>
      <c r="AO75">
        <f t="shared" si="73"/>
        <v>0</v>
      </c>
      <c r="AP75">
        <f t="shared" si="74"/>
        <v>-2.3155243904163762E-18</v>
      </c>
      <c r="AQ75">
        <f t="shared" si="75"/>
        <v>-9.6115060629254494E-14</v>
      </c>
      <c r="AR75">
        <f t="shared" si="76"/>
        <v>-9.6117376153644915E-14</v>
      </c>
      <c r="AS75">
        <f t="shared" si="77"/>
        <v>-7.1189266955889535E-5</v>
      </c>
      <c r="AT75">
        <f t="shared" si="78"/>
        <v>-4.6510321077944519E-5</v>
      </c>
      <c r="AU75">
        <f t="shared" si="79"/>
        <v>-1.1769958812995144E-4</v>
      </c>
      <c r="AW75">
        <v>72</v>
      </c>
      <c r="AX75">
        <f>IF(Z75&gt;0, (R75*SUMPRODUCT(K75:$K$98, X75:$X$98)-K75*$AZ$3)/Z75, 0)</f>
        <v>-3202535318542811.5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0.84762719500000006</v>
      </c>
      <c r="Q76" s="5">
        <f t="shared" si="91"/>
        <v>12.5</v>
      </c>
      <c r="R76">
        <f t="shared" si="62"/>
        <v>100000</v>
      </c>
      <c r="S76">
        <f t="shared" si="63"/>
        <v>-2.0083937620062744E+16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-2.0745834413972233</v>
      </c>
      <c r="AC76">
        <f t="shared" si="64"/>
        <v>-1.852306644104748</v>
      </c>
      <c r="AE76">
        <f t="shared" si="65"/>
        <v>0</v>
      </c>
      <c r="AF76">
        <f t="shared" si="66"/>
        <v>0</v>
      </c>
      <c r="AG76">
        <f t="shared" si="67"/>
        <v>-1.1528532645998635E-15</v>
      </c>
      <c r="AH76">
        <f t="shared" si="68"/>
        <v>-5.4908788454052084E-11</v>
      </c>
      <c r="AI76">
        <f t="shared" si="69"/>
        <v>-5.4909941307316686E-11</v>
      </c>
      <c r="AJ76">
        <f t="shared" si="70"/>
        <v>-0.22227679729247529</v>
      </c>
      <c r="AK76">
        <f t="shared" si="92"/>
        <v>-0.14522084089780565</v>
      </c>
      <c r="AL76">
        <f t="shared" si="71"/>
        <v>-0.36749763824519088</v>
      </c>
      <c r="AN76">
        <f t="shared" si="72"/>
        <v>0</v>
      </c>
      <c r="AO76">
        <f t="shared" si="73"/>
        <v>0</v>
      </c>
      <c r="AP76">
        <f t="shared" si="74"/>
        <v>-2.9434616295490554E-19</v>
      </c>
      <c r="AQ76">
        <f t="shared" si="75"/>
        <v>-1.4019296028590841E-14</v>
      </c>
      <c r="AR76">
        <f t="shared" si="76"/>
        <v>-1.4019590374753797E-14</v>
      </c>
      <c r="AS76">
        <f t="shared" si="77"/>
        <v>-5.6751647764690892E-5</v>
      </c>
      <c r="AT76">
        <f t="shared" si="78"/>
        <v>-3.7077743206278791E-5</v>
      </c>
      <c r="AU76">
        <f t="shared" si="79"/>
        <v>-9.382939098498927E-5</v>
      </c>
      <c r="AW76">
        <v>73</v>
      </c>
      <c r="AX76">
        <f>IF(Z76&gt;0, (R76*SUMPRODUCT(K76:$K$98, X76:$X$98)-K76*$AZ$3)/Z76, 0)</f>
        <v>-2.0083937620062744E+16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0.86522596900000004</v>
      </c>
      <c r="Q77" s="5">
        <f t="shared" si="91"/>
        <v>12.5</v>
      </c>
      <c r="R77">
        <f t="shared" si="62"/>
        <v>100000</v>
      </c>
      <c r="S77">
        <f t="shared" si="63"/>
        <v>-1.4371650107842102E+17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-1.852306644104748</v>
      </c>
      <c r="AC77">
        <f t="shared" si="64"/>
        <v>-1.65384521795068</v>
      </c>
      <c r="AE77">
        <f t="shared" si="65"/>
        <v>0</v>
      </c>
      <c r="AF77">
        <f t="shared" si="66"/>
        <v>0</v>
      </c>
      <c r="AG77">
        <f t="shared" si="67"/>
        <v>-1.4384614897563459E-16</v>
      </c>
      <c r="AH77">
        <f t="shared" si="68"/>
        <v>-7.9798286638258433E-12</v>
      </c>
      <c r="AI77">
        <f t="shared" si="69"/>
        <v>-7.9799725099748189E-12</v>
      </c>
      <c r="AJ77">
        <f t="shared" si="70"/>
        <v>-0.19846142615406803</v>
      </c>
      <c r="AK77">
        <f t="shared" si="92"/>
        <v>-0.12966146508733237</v>
      </c>
      <c r="AL77">
        <f t="shared" si="71"/>
        <v>-0.32812289124938038</v>
      </c>
      <c r="AN77">
        <f t="shared" si="72"/>
        <v>0</v>
      </c>
      <c r="AO77">
        <f t="shared" si="73"/>
        <v>0</v>
      </c>
      <c r="AP77">
        <f t="shared" si="74"/>
        <v>-3.2791747554702181E-20</v>
      </c>
      <c r="AQ77">
        <f t="shared" si="75"/>
        <v>-1.819113886172072E-15</v>
      </c>
      <c r="AR77">
        <f t="shared" si="76"/>
        <v>-1.8191466779196269E-15</v>
      </c>
      <c r="AS77">
        <f t="shared" si="77"/>
        <v>-4.5242066138960097E-5</v>
      </c>
      <c r="AT77">
        <f t="shared" si="78"/>
        <v>-2.9558149877455736E-5</v>
      </c>
      <c r="AU77">
        <f t="shared" si="79"/>
        <v>-7.4800216018234986E-5</v>
      </c>
      <c r="AW77">
        <v>74</v>
      </c>
      <c r="AX77">
        <f>IF(Z77&gt;0, (R77*SUMPRODUCT(K77:$K$98, X77:$X$98)-K77*$AZ$3)/Z77, 0)</f>
        <v>-1.4371650107842102E+17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0.88282474399999999</v>
      </c>
      <c r="Q78" s="5">
        <f t="shared" si="91"/>
        <v>12.5</v>
      </c>
      <c r="R78">
        <f t="shared" si="62"/>
        <v>100000</v>
      </c>
      <c r="S78">
        <f t="shared" si="63"/>
        <v>-1.1972754656569669E+18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-1.65384521795068</v>
      </c>
      <c r="AC78">
        <f t="shared" si="64"/>
        <v>-1.4766475160273942</v>
      </c>
      <c r="AE78">
        <f t="shared" si="65"/>
        <v>0</v>
      </c>
      <c r="AF78">
        <f t="shared" si="66"/>
        <v>0</v>
      </c>
      <c r="AG78">
        <f t="shared" si="67"/>
        <v>-1.5416747841077771E-17</v>
      </c>
      <c r="AH78">
        <f t="shared" si="68"/>
        <v>-1.0159275171584038E-12</v>
      </c>
      <c r="AI78">
        <f t="shared" si="69"/>
        <v>-1.0159429339062449E-12</v>
      </c>
      <c r="AJ78">
        <f t="shared" si="70"/>
        <v>-0.17719770192328577</v>
      </c>
      <c r="AK78">
        <f t="shared" si="92"/>
        <v>-0.11576916525654761</v>
      </c>
      <c r="AL78">
        <f t="shared" si="71"/>
        <v>-0.2929668671808493</v>
      </c>
      <c r="AN78">
        <f t="shared" si="72"/>
        <v>0</v>
      </c>
      <c r="AO78">
        <f t="shared" si="73"/>
        <v>0</v>
      </c>
      <c r="AP78">
        <f t="shared" si="74"/>
        <v>-3.1379142311273028E-21</v>
      </c>
      <c r="AQ78">
        <f t="shared" si="75"/>
        <v>-2.0678118671637554E-16</v>
      </c>
      <c r="AR78">
        <f t="shared" si="76"/>
        <v>-2.0678432463060668E-16</v>
      </c>
      <c r="AS78">
        <f t="shared" si="77"/>
        <v>-3.6066698133739509E-5</v>
      </c>
      <c r="AT78">
        <f t="shared" si="78"/>
        <v>-2.356357611404333E-5</v>
      </c>
      <c r="AU78">
        <f t="shared" si="79"/>
        <v>-5.9630274247989617E-5</v>
      </c>
      <c r="AW78">
        <v>75</v>
      </c>
      <c r="AX78">
        <f>IF(Z78&gt;0, (R78*SUMPRODUCT(K78:$K$98, X78:$X$98)-K78*$AZ$3)/Z78, 0)</f>
        <v>-1.1972754656569669E+18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100000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-1.4766475160273942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-1.2333398272862217E-13</v>
      </c>
      <c r="AI79">
        <f t="shared" si="69"/>
        <v>-1.2333398272862217E-13</v>
      </c>
      <c r="AJ79">
        <f t="shared" si="70"/>
        <v>-1.4766475160273942</v>
      </c>
      <c r="AK79">
        <f t="shared" si="92"/>
        <v>-0.10336532612191761</v>
      </c>
      <c r="AL79">
        <f t="shared" si="71"/>
        <v>-1.580012842149435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-2.2413673079480733E-17</v>
      </c>
      <c r="AR79">
        <f t="shared" si="76"/>
        <v>-2.2413673079480733E-17</v>
      </c>
      <c r="AS79">
        <f t="shared" si="77"/>
        <v>-2.6835340873318319E-4</v>
      </c>
      <c r="AT79">
        <f t="shared" si="78"/>
        <v>-1.8784738611322825E-5</v>
      </c>
      <c r="AU79">
        <f t="shared" si="79"/>
        <v>-2.8713814734452838E-4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17280.716244808129</v>
      </c>
      <c r="AO81" s="6">
        <f t="shared" si="93"/>
        <v>-1728.0716244808129</v>
      </c>
      <c r="AP81" s="6">
        <f t="shared" si="93"/>
        <v>-701.31051563757069</v>
      </c>
      <c r="AQ81" s="6">
        <f t="shared" si="93"/>
        <v>-7254.8517033780663</v>
      </c>
      <c r="AR81" s="6">
        <f t="shared" si="93"/>
        <v>7596.4824013116759</v>
      </c>
      <c r="AS81" s="6">
        <f t="shared" si="93"/>
        <v>-1726.6414147826292</v>
      </c>
      <c r="AT81" s="6">
        <f t="shared" si="93"/>
        <v>1007.2074919565341</v>
      </c>
      <c r="AU81" s="6">
        <f t="shared" si="93"/>
        <v>6877.0484784855835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7" priority="1" operator="lessThan">
      <formula>0</formula>
    </cfRule>
  </conditionalFormatting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96AED-92CA-437B-845B-B697C9E9EBE6}">
  <sheetPr codeName="Sheet80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'S.55.04.B'!C3*(1+C12)</f>
        <v>39130.721619522039</v>
      </c>
      <c r="K3">
        <v>1</v>
      </c>
      <c r="L3" s="2">
        <v>0</v>
      </c>
      <c r="O3">
        <f>$C$3</f>
        <v>39130.721619522039</v>
      </c>
      <c r="P3" s="2">
        <f>O3*C5</f>
        <v>3913.0721619522042</v>
      </c>
      <c r="Q3" s="5">
        <f>B8</f>
        <v>624.95697070000006</v>
      </c>
      <c r="R3">
        <f t="shared" ref="R3:R34" si="0">$C$6</f>
        <v>100000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39130.721619522039</v>
      </c>
      <c r="AF3">
        <f t="shared" ref="AF3:AF34" si="4">-$Z3*P3</f>
        <v>-3913.0721619522042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34592.692486869841</v>
      </c>
      <c r="AJ3">
        <f t="shared" ref="AJ3:AJ34" si="8">AB3-AC3</f>
        <v>0</v>
      </c>
      <c r="AL3">
        <f t="shared" ref="AL3:AL34" si="9">SUM(AI3:AK3)</f>
        <v>34592.692486869841</v>
      </c>
      <c r="AN3">
        <f t="shared" ref="AN3:AN34" si="10">AE3*$K3</f>
        <v>39130.721619522039</v>
      </c>
      <c r="AO3">
        <f t="shared" ref="AO3:AO34" si="11">AF3*$K3</f>
        <v>-3913.0721619522042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34592.692486869841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34592.692486869841</v>
      </c>
      <c r="AW3">
        <v>0</v>
      </c>
      <c r="AX3">
        <f>IF(Z3&gt;0, (R3*SUMPRODUCT(K3:$K$98, X3:$X$98)-K3*$AZ$3)/Z3, 0)</f>
        <v>0</v>
      </c>
      <c r="AZ3">
        <f>C6*ABS(SUMPRODUCT(X4:X69, K4:K69))/1</f>
        <v>17640.196282296074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100000</v>
      </c>
      <c r="S4">
        <f t="shared" si="1"/>
        <v>1932.1507089183044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1890.0210302460091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-1180.4550999999999</v>
      </c>
      <c r="AI4">
        <f t="shared" si="7"/>
        <v>-1180.4550999999999</v>
      </c>
      <c r="AJ4">
        <f t="shared" si="8"/>
        <v>-1890.0210302460091</v>
      </c>
      <c r="AK4">
        <f>G4*SUM(AB4, AE4:AF4)</f>
        <v>0</v>
      </c>
      <c r="AL4">
        <f t="shared" si="9"/>
        <v>-3070.4761302460092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-1053.9777678571427</v>
      </c>
      <c r="AR4">
        <f t="shared" si="14"/>
        <v>-1053.9777678571427</v>
      </c>
      <c r="AS4">
        <f t="shared" si="15"/>
        <v>-1687.5187770053651</v>
      </c>
      <c r="AT4">
        <f t="shared" si="16"/>
        <v>0</v>
      </c>
      <c r="AU4">
        <f t="shared" si="17"/>
        <v>-2741.496544862508</v>
      </c>
      <c r="AW4">
        <v>1</v>
      </c>
      <c r="AX4">
        <f>IF(Z4&gt;0, (R4*SUMPRODUCT(K4:$K$98, X4:$X$98)-K4*$AZ$3)/Z4, 0)</f>
        <v>1932.1507089183044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100000</v>
      </c>
      <c r="S5">
        <f t="shared" si="1"/>
        <v>2642.2467114733595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1890.0210302460091</v>
      </c>
      <c r="AC5">
        <f t="shared" si="2"/>
        <v>2523.5620393942318</v>
      </c>
      <c r="AE5">
        <f t="shared" si="3"/>
        <v>0</v>
      </c>
      <c r="AF5">
        <f t="shared" si="4"/>
        <v>0</v>
      </c>
      <c r="AG5">
        <f t="shared" si="5"/>
        <v>-11.93852389160063</v>
      </c>
      <c r="AH5">
        <f t="shared" si="6"/>
        <v>-1333.1583181949647</v>
      </c>
      <c r="AI5">
        <f t="shared" si="7"/>
        <v>-1345.0968420865654</v>
      </c>
      <c r="AJ5">
        <f t="shared" si="8"/>
        <v>-633.54100914822266</v>
      </c>
      <c r="AK5">
        <f>G5*SUM(AB5, AE5:AF5)</f>
        <v>132.30147211722064</v>
      </c>
      <c r="AL5">
        <f t="shared" si="9"/>
        <v>-1846.3363791175675</v>
      </c>
      <c r="AN5">
        <f t="shared" si="10"/>
        <v>0</v>
      </c>
      <c r="AO5">
        <f t="shared" si="11"/>
        <v>0</v>
      </c>
      <c r="AP5">
        <f t="shared" si="12"/>
        <v>-9.5173181533806037</v>
      </c>
      <c r="AQ5">
        <f t="shared" si="13"/>
        <v>-1062.7856490712409</v>
      </c>
      <c r="AR5">
        <f t="shared" si="14"/>
        <v>-1072.3029672246216</v>
      </c>
      <c r="AS5">
        <f t="shared" si="15"/>
        <v>-505.05501367045804</v>
      </c>
      <c r="AT5">
        <f t="shared" si="16"/>
        <v>105.46992356283532</v>
      </c>
      <c r="AU5">
        <f t="shared" si="17"/>
        <v>-1471.8880573322444</v>
      </c>
      <c r="AW5">
        <v>2</v>
      </c>
      <c r="AX5">
        <f>IF(Z5&gt;0, (R5*SUMPRODUCT(K5:$K$98, X5:$X$98)-K5*$AZ$3)/Z5, 0)</f>
        <v>2642.2467114733595</v>
      </c>
    </row>
    <row r="6" spans="1:52" x14ac:dyDescent="0.25">
      <c r="A6" t="s">
        <v>16</v>
      </c>
      <c r="C6" s="2">
        <f>'S.26.04.B'!C6</f>
        <v>100000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100000</v>
      </c>
      <c r="S6">
        <f t="shared" si="1"/>
        <v>3188.4550635688561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2523.5620393942318</v>
      </c>
      <c r="AC6">
        <f t="shared" si="2"/>
        <v>2967.489584077779</v>
      </c>
      <c r="AE6">
        <f t="shared" si="3"/>
        <v>0</v>
      </c>
      <c r="AF6">
        <f t="shared" si="4"/>
        <v>0</v>
      </c>
      <c r="AG6">
        <f t="shared" si="5"/>
        <v>-11.633728266959841</v>
      </c>
      <c r="AH6">
        <f t="shared" si="6"/>
        <v>-1483.2830857982672</v>
      </c>
      <c r="AI6">
        <f t="shared" si="7"/>
        <v>-1494.9168140652271</v>
      </c>
      <c r="AJ6">
        <f t="shared" si="8"/>
        <v>-443.92754468354724</v>
      </c>
      <c r="AK6">
        <f>G6*SUM(AB6, AE6:AF6)</f>
        <v>176.64934275759623</v>
      </c>
      <c r="AL6">
        <f t="shared" si="9"/>
        <v>-1762.195015991178</v>
      </c>
      <c r="AN6">
        <f t="shared" si="10"/>
        <v>0</v>
      </c>
      <c r="AO6">
        <f t="shared" si="11"/>
        <v>0</v>
      </c>
      <c r="AP6">
        <f t="shared" si="12"/>
        <v>-8.2806579888505603</v>
      </c>
      <c r="AQ6">
        <f t="shared" si="13"/>
        <v>-1055.7716023869316</v>
      </c>
      <c r="AR6">
        <f t="shared" si="14"/>
        <v>-1064.0522603757822</v>
      </c>
      <c r="AS6">
        <f t="shared" si="15"/>
        <v>-315.97885776605432</v>
      </c>
      <c r="AT6">
        <f t="shared" si="16"/>
        <v>125.73551296407803</v>
      </c>
      <c r="AU6">
        <f t="shared" si="17"/>
        <v>-1254.2956051777585</v>
      </c>
      <c r="AW6">
        <v>3</v>
      </c>
      <c r="AX6">
        <f>IF(Z6&gt;0, (R6*SUMPRODUCT(K6:$K$98, X6:$X$98)-K6*$AZ$3)/Z6, 0)</f>
        <v>3188.4550635688561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12.5</v>
      </c>
      <c r="R7">
        <f t="shared" si="0"/>
        <v>100000</v>
      </c>
      <c r="S7">
        <f t="shared" si="1"/>
        <v>3598.7181001049803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2967.489584077779</v>
      </c>
      <c r="AC7">
        <f t="shared" si="2"/>
        <v>3256.9976189719091</v>
      </c>
      <c r="AE7">
        <f t="shared" si="3"/>
        <v>0</v>
      </c>
      <c r="AF7">
        <f t="shared" si="4"/>
        <v>0</v>
      </c>
      <c r="AG7">
        <f t="shared" si="5"/>
        <v>-11.313047897794833</v>
      </c>
      <c r="AH7">
        <f t="shared" si="6"/>
        <v>-1634.7446919632698</v>
      </c>
      <c r="AI7">
        <f t="shared" si="7"/>
        <v>-1646.0577398610646</v>
      </c>
      <c r="AJ7">
        <f t="shared" si="8"/>
        <v>-289.50803489413011</v>
      </c>
      <c r="AK7">
        <f>G7*SUM(AB7, AE7:AF7)</f>
        <v>207.72427088544455</v>
      </c>
      <c r="AL7">
        <f t="shared" si="9"/>
        <v>-1727.8415038697501</v>
      </c>
      <c r="AN7">
        <f t="shared" si="10"/>
        <v>0</v>
      </c>
      <c r="AO7">
        <f t="shared" si="11"/>
        <v>0</v>
      </c>
      <c r="AP7">
        <f t="shared" si="12"/>
        <v>-7.1896464609083877</v>
      </c>
      <c r="AQ7">
        <f t="shared" si="13"/>
        <v>-1038.909805318995</v>
      </c>
      <c r="AR7">
        <f t="shared" si="14"/>
        <v>-1046.0994517799033</v>
      </c>
      <c r="AS7">
        <f t="shared" si="15"/>
        <v>-183.9875900186764</v>
      </c>
      <c r="AT7">
        <f t="shared" si="16"/>
        <v>132.01252947116234</v>
      </c>
      <c r="AU7">
        <f t="shared" si="17"/>
        <v>-1098.0745123274173</v>
      </c>
      <c r="AW7">
        <v>4</v>
      </c>
      <c r="AX7">
        <f>IF(Z7&gt;0, (R7*SUMPRODUCT(K7:$K$98, X7:$X$98)-K7*$AZ$3)/Z7, 0)</f>
        <v>3598.7181001049803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100000</v>
      </c>
      <c r="S8">
        <f t="shared" si="1"/>
        <v>3894.0425156508845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3256.9976189719091</v>
      </c>
      <c r="AC8">
        <f t="shared" si="2"/>
        <v>3419.2303469395774</v>
      </c>
      <c r="AE8">
        <f t="shared" si="3"/>
        <v>0</v>
      </c>
      <c r="AF8">
        <f t="shared" si="4"/>
        <v>0</v>
      </c>
      <c r="AG8">
        <f t="shared" si="5"/>
        <v>-10.975837876695785</v>
      </c>
      <c r="AH8">
        <f t="shared" si="6"/>
        <v>-1792.6363369688011</v>
      </c>
      <c r="AI8">
        <f t="shared" si="7"/>
        <v>-1803.6121748454968</v>
      </c>
      <c r="AJ8">
        <f t="shared" si="8"/>
        <v>-162.23272796766832</v>
      </c>
      <c r="AK8">
        <f t="shared" ref="AK8:AK39" si="30">G8*SUM(AB8:AB8, AE8:AF8)</f>
        <v>227.98983332803365</v>
      </c>
      <c r="AL8">
        <f t="shared" si="9"/>
        <v>-1737.8550694851315</v>
      </c>
      <c r="AN8">
        <f t="shared" si="10"/>
        <v>0</v>
      </c>
      <c r="AO8">
        <f t="shared" si="11"/>
        <v>0</v>
      </c>
      <c r="AP8">
        <f t="shared" si="12"/>
        <v>-6.2279851752505966</v>
      </c>
      <c r="AQ8">
        <f t="shared" si="13"/>
        <v>-1017.1900001331143</v>
      </c>
      <c r="AR8">
        <f t="shared" si="14"/>
        <v>-1023.4179853083648</v>
      </c>
      <c r="AS8">
        <f t="shared" si="15"/>
        <v>-92.055206725344902</v>
      </c>
      <c r="AT8">
        <f t="shared" si="16"/>
        <v>129.36755426113365</v>
      </c>
      <c r="AU8">
        <f t="shared" si="17"/>
        <v>-986.10563777257607</v>
      </c>
      <c r="AW8">
        <v>5</v>
      </c>
      <c r="AX8">
        <f>IF(Z8&gt;0, (R8*SUMPRODUCT(K8:$K$98, X8:$X$98)-K8*$AZ$3)/Z8, 0)</f>
        <v>3894.0425156508845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100000</v>
      </c>
      <c r="S9">
        <f t="shared" si="1"/>
        <v>4089.8510947707255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3419.2303469395774</v>
      </c>
      <c r="AC9">
        <f t="shared" si="2"/>
        <v>3474.4890372409864</v>
      </c>
      <c r="AE9">
        <f t="shared" si="3"/>
        <v>0</v>
      </c>
      <c r="AF9">
        <f t="shared" si="4"/>
        <v>0</v>
      </c>
      <c r="AG9">
        <f t="shared" si="5"/>
        <v>-10.619240642047641</v>
      </c>
      <c r="AH9">
        <f t="shared" si="6"/>
        <v>-1974.7108470494809</v>
      </c>
      <c r="AI9">
        <f t="shared" si="7"/>
        <v>-1985.3300876915284</v>
      </c>
      <c r="AJ9">
        <f t="shared" si="8"/>
        <v>-55.258690301408933</v>
      </c>
      <c r="AK9">
        <f t="shared" si="30"/>
        <v>239.34612428577043</v>
      </c>
      <c r="AL9">
        <f t="shared" si="9"/>
        <v>-1801.2426537071669</v>
      </c>
      <c r="AN9">
        <f t="shared" si="10"/>
        <v>0</v>
      </c>
      <c r="AO9">
        <f t="shared" si="11"/>
        <v>0</v>
      </c>
      <c r="AP9">
        <f t="shared" si="12"/>
        <v>-5.3800377925323684</v>
      </c>
      <c r="AQ9">
        <f t="shared" si="13"/>
        <v>-1000.4499704416953</v>
      </c>
      <c r="AR9">
        <f t="shared" si="14"/>
        <v>-1005.8300082342276</v>
      </c>
      <c r="AS9">
        <f t="shared" si="15"/>
        <v>-27.99577222219315</v>
      </c>
      <c r="AT9">
        <f t="shared" si="16"/>
        <v>121.26019529634624</v>
      </c>
      <c r="AU9">
        <f t="shared" si="17"/>
        <v>-912.56558516007453</v>
      </c>
      <c r="AW9">
        <v>6</v>
      </c>
      <c r="AX9">
        <f>IF(Z9&gt;0, (R9*SUMPRODUCT(K9:$K$98, X9:$X$98)-K9*$AZ$3)/Z9, 0)</f>
        <v>4089.8510947707255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100000</v>
      </c>
      <c r="S10">
        <f t="shared" si="1"/>
        <v>4187.3633366432168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3474.4890372409864</v>
      </c>
      <c r="AC10">
        <f t="shared" si="2"/>
        <v>3431.5825404015432</v>
      </c>
      <c r="AE10">
        <f t="shared" si="3"/>
        <v>0</v>
      </c>
      <c r="AF10">
        <f t="shared" si="4"/>
        <v>0</v>
      </c>
      <c r="AG10">
        <f t="shared" si="5"/>
        <v>-10.243864290364094</v>
      </c>
      <c r="AH10">
        <f t="shared" si="6"/>
        <v>-2153.4715621045843</v>
      </c>
      <c r="AI10">
        <f t="shared" si="7"/>
        <v>-2163.7154263949483</v>
      </c>
      <c r="AJ10">
        <f t="shared" si="8"/>
        <v>42.906496839443207</v>
      </c>
      <c r="AK10">
        <f t="shared" si="30"/>
        <v>243.21423260686907</v>
      </c>
      <c r="AL10">
        <f t="shared" si="9"/>
        <v>-1877.5946969486361</v>
      </c>
      <c r="AN10">
        <f t="shared" si="10"/>
        <v>0</v>
      </c>
      <c r="AO10">
        <f t="shared" si="11"/>
        <v>0</v>
      </c>
      <c r="AP10">
        <f t="shared" si="12"/>
        <v>-4.6338039737638219</v>
      </c>
      <c r="AQ10">
        <f t="shared" si="13"/>
        <v>-974.12117136832308</v>
      </c>
      <c r="AR10">
        <f t="shared" si="14"/>
        <v>-978.75497534208694</v>
      </c>
      <c r="AS10">
        <f t="shared" si="15"/>
        <v>19.408720178177038</v>
      </c>
      <c r="AT10">
        <f t="shared" si="16"/>
        <v>110.01776727848193</v>
      </c>
      <c r="AU10">
        <f t="shared" si="17"/>
        <v>-849.32848788542799</v>
      </c>
      <c r="AW10">
        <v>7</v>
      </c>
      <c r="AX10">
        <f>IF(Z10&gt;0, (R10*SUMPRODUCT(K10:$K$98, X10:$X$98)-K10*$AZ$3)/Z10, 0)</f>
        <v>4187.3633366432168</v>
      </c>
    </row>
    <row r="11" spans="1:52" x14ac:dyDescent="0.25">
      <c r="A11" t="s">
        <v>33</v>
      </c>
      <c r="C11" s="25">
        <f>AU71</f>
        <v>16011.842636389643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100000</v>
      </c>
      <c r="S11">
        <f t="shared" si="1"/>
        <v>4202.469467898487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3431.5825404015432</v>
      </c>
      <c r="AC11">
        <f t="shared" si="2"/>
        <v>3312.4108990352297</v>
      </c>
      <c r="AE11">
        <f t="shared" si="3"/>
        <v>0</v>
      </c>
      <c r="AF11">
        <f t="shared" si="4"/>
        <v>0</v>
      </c>
      <c r="AG11">
        <f t="shared" si="5"/>
        <v>-9.8525727680409965</v>
      </c>
      <c r="AH11">
        <f t="shared" si="6"/>
        <v>-2310.8230353556519</v>
      </c>
      <c r="AI11">
        <f t="shared" si="7"/>
        <v>-2320.6756081236927</v>
      </c>
      <c r="AJ11">
        <f t="shared" si="8"/>
        <v>119.17164136631345</v>
      </c>
      <c r="AK11">
        <f t="shared" si="30"/>
        <v>240.21077782810804</v>
      </c>
      <c r="AL11">
        <f t="shared" si="9"/>
        <v>-1961.2931889292711</v>
      </c>
      <c r="AN11">
        <f t="shared" si="10"/>
        <v>0</v>
      </c>
      <c r="AO11">
        <f t="shared" si="11"/>
        <v>0</v>
      </c>
      <c r="AP11">
        <f t="shared" si="12"/>
        <v>-3.9792888934580266</v>
      </c>
      <c r="AQ11">
        <f t="shared" si="13"/>
        <v>-933.30266680852469</v>
      </c>
      <c r="AR11">
        <f t="shared" si="14"/>
        <v>-937.28195570198261</v>
      </c>
      <c r="AS11">
        <f t="shared" si="15"/>
        <v>48.131427198626405</v>
      </c>
      <c r="AT11">
        <f t="shared" si="16"/>
        <v>97.017104344651358</v>
      </c>
      <c r="AU11">
        <f t="shared" si="17"/>
        <v>-792.13342415870488</v>
      </c>
      <c r="AW11">
        <v>8</v>
      </c>
      <c r="AX11">
        <f>IF(Z11&gt;0, (R11*SUMPRODUCT(K11:$K$98, X11:$X$98)-K11*$AZ$3)/Z11, 0)</f>
        <v>4202.469467898487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100000</v>
      </c>
      <c r="S12">
        <f t="shared" si="1"/>
        <v>4158.7328549714703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3312.4108990352297</v>
      </c>
      <c r="AC12">
        <f t="shared" si="2"/>
        <v>3142.4560268713544</v>
      </c>
      <c r="AE12">
        <f t="shared" si="3"/>
        <v>0</v>
      </c>
      <c r="AF12">
        <f t="shared" si="4"/>
        <v>0</v>
      </c>
      <c r="AG12">
        <f t="shared" si="5"/>
        <v>-9.4453531173406926</v>
      </c>
      <c r="AH12">
        <f t="shared" si="6"/>
        <v>-2469.5513841591651</v>
      </c>
      <c r="AI12">
        <f t="shared" si="7"/>
        <v>-2478.9967372765059</v>
      </c>
      <c r="AJ12">
        <f t="shared" si="8"/>
        <v>169.95487216387528</v>
      </c>
      <c r="AK12">
        <f t="shared" si="30"/>
        <v>231.8687629324661</v>
      </c>
      <c r="AL12">
        <f t="shared" si="9"/>
        <v>-2077.1731021801643</v>
      </c>
      <c r="AN12">
        <f t="shared" si="10"/>
        <v>0</v>
      </c>
      <c r="AO12">
        <f t="shared" si="11"/>
        <v>0</v>
      </c>
      <c r="AP12">
        <f t="shared" si="12"/>
        <v>-3.4060890236040682</v>
      </c>
      <c r="AQ12">
        <f t="shared" si="13"/>
        <v>-890.54498633493108</v>
      </c>
      <c r="AR12">
        <f t="shared" si="14"/>
        <v>-893.95107535853515</v>
      </c>
      <c r="AS12">
        <f t="shared" si="15"/>
        <v>61.287430696756239</v>
      </c>
      <c r="AT12">
        <f t="shared" si="16"/>
        <v>83.61420039352457</v>
      </c>
      <c r="AU12">
        <f t="shared" si="17"/>
        <v>-749.04944426825432</v>
      </c>
      <c r="AW12">
        <v>9</v>
      </c>
      <c r="AX12">
        <f>IF(Z12&gt;0, (R12*SUMPRODUCT(K12:$K$98, X12:$X$98)-K12*$AZ$3)/Z12, 0)</f>
        <v>4158.7328549714703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12.5</v>
      </c>
      <c r="R13">
        <f t="shared" si="0"/>
        <v>100000</v>
      </c>
      <c r="S13">
        <f t="shared" si="1"/>
        <v>4063.6642480604705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3142.4560268713544</v>
      </c>
      <c r="AC13">
        <f t="shared" si="2"/>
        <v>2933.4715714691465</v>
      </c>
      <c r="AE13">
        <f t="shared" si="3"/>
        <v>0</v>
      </c>
      <c r="AF13">
        <f t="shared" si="4"/>
        <v>0</v>
      </c>
      <c r="AG13">
        <f t="shared" si="5"/>
        <v>-9.0234803874029801</v>
      </c>
      <c r="AH13">
        <f t="shared" si="6"/>
        <v>-2619.3535901144464</v>
      </c>
      <c r="AI13">
        <f t="shared" si="7"/>
        <v>-2628.3770705018496</v>
      </c>
      <c r="AJ13">
        <f t="shared" si="8"/>
        <v>208.98445540220791</v>
      </c>
      <c r="AK13">
        <f t="shared" si="30"/>
        <v>219.97192188099484</v>
      </c>
      <c r="AL13">
        <f t="shared" si="9"/>
        <v>-2199.4206932186471</v>
      </c>
      <c r="AN13">
        <f t="shared" si="10"/>
        <v>0</v>
      </c>
      <c r="AO13">
        <f t="shared" si="11"/>
        <v>0</v>
      </c>
      <c r="AP13">
        <f t="shared" si="12"/>
        <v>-2.9053191856448053</v>
      </c>
      <c r="AQ13">
        <f t="shared" si="13"/>
        <v>-843.36175318460778</v>
      </c>
      <c r="AR13">
        <f t="shared" si="14"/>
        <v>-846.26707237025266</v>
      </c>
      <c r="AS13">
        <f t="shared" si="15"/>
        <v>67.28740150299285</v>
      </c>
      <c r="AT13">
        <f t="shared" si="16"/>
        <v>70.825071647099662</v>
      </c>
      <c r="AU13">
        <f t="shared" si="17"/>
        <v>-708.15459922016021</v>
      </c>
      <c r="AW13">
        <v>10</v>
      </c>
      <c r="AX13">
        <f>IF(Z13&gt;0, (R13*SUMPRODUCT(K13:$K$98, X13:$X$98)-K13*$AZ$3)/Z13, 0)</f>
        <v>4063.6642480604705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100000</v>
      </c>
      <c r="S14">
        <f t="shared" si="1"/>
        <v>3928.403815267583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2933.4715714691465</v>
      </c>
      <c r="AC14">
        <f t="shared" si="2"/>
        <v>2698.6460066173286</v>
      </c>
      <c r="AE14">
        <f t="shared" si="3"/>
        <v>0</v>
      </c>
      <c r="AF14">
        <f t="shared" si="4"/>
        <v>0</v>
      </c>
      <c r="AG14">
        <f t="shared" si="5"/>
        <v>-8.5869672948627045</v>
      </c>
      <c r="AH14">
        <f t="shared" si="6"/>
        <v>-2770.2263093299603</v>
      </c>
      <c r="AI14">
        <f t="shared" si="7"/>
        <v>-2778.8132766248232</v>
      </c>
      <c r="AJ14">
        <f t="shared" si="8"/>
        <v>234.82556485181794</v>
      </c>
      <c r="AK14">
        <f t="shared" si="30"/>
        <v>205.34301000284029</v>
      </c>
      <c r="AL14">
        <f t="shared" si="9"/>
        <v>-2338.6447017701648</v>
      </c>
      <c r="AN14">
        <f t="shared" si="10"/>
        <v>0</v>
      </c>
      <c r="AO14">
        <f t="shared" si="11"/>
        <v>0</v>
      </c>
      <c r="AP14">
        <f t="shared" si="12"/>
        <v>-2.4685479039512486</v>
      </c>
      <c r="AQ14">
        <f t="shared" si="13"/>
        <v>-796.37386687827313</v>
      </c>
      <c r="AR14">
        <f t="shared" si="14"/>
        <v>-798.84241478222452</v>
      </c>
      <c r="AS14">
        <f t="shared" si="15"/>
        <v>67.506738526409109</v>
      </c>
      <c r="AT14">
        <f t="shared" si="16"/>
        <v>59.031208519544784</v>
      </c>
      <c r="AU14">
        <f t="shared" si="17"/>
        <v>-672.30446773627057</v>
      </c>
      <c r="AW14">
        <v>11</v>
      </c>
      <c r="AX14">
        <f>IF(Z14&gt;0, (R14*SUMPRODUCT(K14:$K$98, X14:$X$98)-K14*$AZ$3)/Z14, 0)</f>
        <v>3928.403815267583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100000</v>
      </c>
      <c r="S15">
        <f t="shared" si="1"/>
        <v>3757.9349096034375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2698.6460066173286</v>
      </c>
      <c r="AC15">
        <f t="shared" si="2"/>
        <v>2445.6080221790453</v>
      </c>
      <c r="AE15">
        <f t="shared" si="3"/>
        <v>0</v>
      </c>
      <c r="AF15">
        <f t="shared" si="4"/>
        <v>0</v>
      </c>
      <c r="AG15">
        <f t="shared" si="5"/>
        <v>-8.1348136709648404</v>
      </c>
      <c r="AH15">
        <f t="shared" si="6"/>
        <v>-2930.2716075938979</v>
      </c>
      <c r="AI15">
        <f t="shared" si="7"/>
        <v>-2938.4064212648627</v>
      </c>
      <c r="AJ15">
        <f t="shared" si="8"/>
        <v>253.03798443828327</v>
      </c>
      <c r="AK15">
        <f t="shared" si="30"/>
        <v>188.90522046321303</v>
      </c>
      <c r="AL15">
        <f t="shared" si="9"/>
        <v>-2496.4632163633664</v>
      </c>
      <c r="AN15">
        <f t="shared" si="10"/>
        <v>0</v>
      </c>
      <c r="AO15">
        <f t="shared" si="11"/>
        <v>0</v>
      </c>
      <c r="AP15">
        <f t="shared" si="12"/>
        <v>-2.0880040550883217</v>
      </c>
      <c r="AQ15">
        <f t="shared" si="13"/>
        <v>-752.1277372343983</v>
      </c>
      <c r="AR15">
        <f t="shared" si="14"/>
        <v>-754.21574128948657</v>
      </c>
      <c r="AS15">
        <f t="shared" si="15"/>
        <v>64.948548174410263</v>
      </c>
      <c r="AT15">
        <f t="shared" si="16"/>
        <v>48.48726502026441</v>
      </c>
      <c r="AU15">
        <f t="shared" si="17"/>
        <v>-640.77992809481191</v>
      </c>
      <c r="AW15">
        <v>12</v>
      </c>
      <c r="AX15">
        <f>IF(Z15&gt;0, (R15*SUMPRODUCT(K15:$K$98, X15:$X$98)-K15*$AZ$3)/Z15, 0)</f>
        <v>3757.9349096034375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100000</v>
      </c>
      <c r="S16">
        <f t="shared" si="1"/>
        <v>3550.8749988987097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2445.6080221790453</v>
      </c>
      <c r="AC16">
        <f t="shared" si="2"/>
        <v>2178.6016085517795</v>
      </c>
      <c r="AE16">
        <f t="shared" si="3"/>
        <v>0</v>
      </c>
      <c r="AF16">
        <f t="shared" si="4"/>
        <v>0</v>
      </c>
      <c r="AG16">
        <f t="shared" si="5"/>
        <v>-7.6692421207007584</v>
      </c>
      <c r="AH16">
        <f t="shared" si="6"/>
        <v>-3073.7873084354696</v>
      </c>
      <c r="AI16">
        <f t="shared" si="7"/>
        <v>-3081.4565505561704</v>
      </c>
      <c r="AJ16">
        <f t="shared" si="8"/>
        <v>267.00641362726583</v>
      </c>
      <c r="AK16">
        <f t="shared" si="30"/>
        <v>171.19256155253319</v>
      </c>
      <c r="AL16">
        <f t="shared" si="9"/>
        <v>-2643.2575753763713</v>
      </c>
      <c r="AN16">
        <f t="shared" si="10"/>
        <v>0</v>
      </c>
      <c r="AO16">
        <f t="shared" si="11"/>
        <v>0</v>
      </c>
      <c r="AP16">
        <f t="shared" si="12"/>
        <v>-1.7575923519210355</v>
      </c>
      <c r="AQ16">
        <f t="shared" si="13"/>
        <v>-704.4327170419923</v>
      </c>
      <c r="AR16">
        <f t="shared" si="14"/>
        <v>-706.19030939391337</v>
      </c>
      <c r="AS16">
        <f t="shared" si="15"/>
        <v>61.190978602494148</v>
      </c>
      <c r="AT16">
        <f t="shared" si="16"/>
        <v>39.232916650049724</v>
      </c>
      <c r="AU16">
        <f t="shared" si="17"/>
        <v>-605.76641414136941</v>
      </c>
      <c r="AW16">
        <v>13</v>
      </c>
      <c r="AX16">
        <f>IF(Z16&gt;0, (R16*SUMPRODUCT(K16:$K$98, X16:$X$98)-K16*$AZ$3)/Z16, 0)</f>
        <v>3550.8749988987097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100000</v>
      </c>
      <c r="S17">
        <f t="shared" si="1"/>
        <v>3314.5126775486419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2178.6016085517795</v>
      </c>
      <c r="AC17">
        <f t="shared" si="2"/>
        <v>1907.312930444727</v>
      </c>
      <c r="AE17">
        <f t="shared" si="3"/>
        <v>0</v>
      </c>
      <c r="AF17">
        <f t="shared" si="4"/>
        <v>0</v>
      </c>
      <c r="AG17">
        <f t="shared" si="5"/>
        <v>-7.193036790009141</v>
      </c>
      <c r="AH17">
        <f t="shared" si="6"/>
        <v>-3196.1032758768811</v>
      </c>
      <c r="AI17">
        <f t="shared" si="7"/>
        <v>-3203.2963126668901</v>
      </c>
      <c r="AJ17">
        <f t="shared" si="8"/>
        <v>271.28867810705242</v>
      </c>
      <c r="AK17">
        <f t="shared" si="30"/>
        <v>152.50211259862456</v>
      </c>
      <c r="AL17">
        <f t="shared" si="9"/>
        <v>-2779.5055219612132</v>
      </c>
      <c r="AN17">
        <f t="shared" si="10"/>
        <v>0</v>
      </c>
      <c r="AO17">
        <f t="shared" si="11"/>
        <v>0</v>
      </c>
      <c r="AP17">
        <f t="shared" si="12"/>
        <v>-1.4718378401109684</v>
      </c>
      <c r="AQ17">
        <f t="shared" si="13"/>
        <v>-653.98605341100188</v>
      </c>
      <c r="AR17">
        <f t="shared" si="14"/>
        <v>-655.45789125111287</v>
      </c>
      <c r="AS17">
        <f t="shared" si="15"/>
        <v>55.511038479081158</v>
      </c>
      <c r="AT17">
        <f t="shared" si="16"/>
        <v>31.204953703459932</v>
      </c>
      <c r="AU17">
        <f t="shared" si="17"/>
        <v>-568.74189906857168</v>
      </c>
      <c r="AW17">
        <v>14</v>
      </c>
      <c r="AX17">
        <f>IF(Z17&gt;0, (R17*SUMPRODUCT(K17:$K$98, X17:$X$98)-K17*$AZ$3)/Z17, 0)</f>
        <v>3314.5126775486419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100000</v>
      </c>
      <c r="S18">
        <f t="shared" si="1"/>
        <v>3056.6194446694944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1907.312930444727</v>
      </c>
      <c r="AC18">
        <f t="shared" si="2"/>
        <v>1640.0626260827803</v>
      </c>
      <c r="AE18">
        <f t="shared" si="3"/>
        <v>0</v>
      </c>
      <c r="AF18">
        <f t="shared" si="4"/>
        <v>0</v>
      </c>
      <c r="AG18">
        <f t="shared" si="5"/>
        <v>-6.7070118466289674</v>
      </c>
      <c r="AH18">
        <f t="shared" si="6"/>
        <v>-3312.7566038406635</v>
      </c>
      <c r="AI18">
        <f t="shared" si="7"/>
        <v>-3319.4636156872925</v>
      </c>
      <c r="AJ18">
        <f t="shared" si="8"/>
        <v>267.25030436194675</v>
      </c>
      <c r="AK18">
        <f t="shared" si="30"/>
        <v>133.5119051311309</v>
      </c>
      <c r="AL18">
        <f t="shared" si="9"/>
        <v>-2918.701406194215</v>
      </c>
      <c r="AN18">
        <f t="shared" si="10"/>
        <v>0</v>
      </c>
      <c r="AO18">
        <f t="shared" si="11"/>
        <v>0</v>
      </c>
      <c r="AP18">
        <f t="shared" si="12"/>
        <v>-1.2253459886338056</v>
      </c>
      <c r="AQ18">
        <f t="shared" si="13"/>
        <v>-605.22824599997546</v>
      </c>
      <c r="AR18">
        <f t="shared" si="14"/>
        <v>-606.45359198860922</v>
      </c>
      <c r="AS18">
        <f t="shared" si="15"/>
        <v>48.825631428647007</v>
      </c>
      <c r="AT18">
        <f t="shared" si="16"/>
        <v>24.392125901718082</v>
      </c>
      <c r="AU18">
        <f t="shared" si="17"/>
        <v>-533.23583465824424</v>
      </c>
      <c r="AW18">
        <v>15</v>
      </c>
      <c r="AX18">
        <f>IF(Z18&gt;0, (R18*SUMPRODUCT(K18:$K$98, X18:$X$98)-K18*$AZ$3)/Z18, 0)</f>
        <v>3056.6194446694944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100000</v>
      </c>
      <c r="S19">
        <f t="shared" si="1"/>
        <v>2776.9670128016583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1640.0626260827803</v>
      </c>
      <c r="AC19">
        <f t="shared" si="2"/>
        <v>1380.1341560194619</v>
      </c>
      <c r="AE19">
        <f t="shared" si="3"/>
        <v>0</v>
      </c>
      <c r="AF19">
        <f t="shared" si="4"/>
        <v>0</v>
      </c>
      <c r="AG19">
        <f t="shared" si="5"/>
        <v>-6.2124169537175042</v>
      </c>
      <c r="AH19">
        <f t="shared" si="6"/>
        <v>-3420.1981955613815</v>
      </c>
      <c r="AI19">
        <f t="shared" si="7"/>
        <v>-3426.4106125150988</v>
      </c>
      <c r="AJ19">
        <f t="shared" si="8"/>
        <v>259.9284700633184</v>
      </c>
      <c r="AK19">
        <f t="shared" si="30"/>
        <v>114.80438382579463</v>
      </c>
      <c r="AL19">
        <f t="shared" si="9"/>
        <v>-3051.6777586259859</v>
      </c>
      <c r="AN19">
        <f t="shared" si="10"/>
        <v>0</v>
      </c>
      <c r="AO19">
        <f t="shared" si="11"/>
        <v>0</v>
      </c>
      <c r="AP19">
        <f t="shared" si="12"/>
        <v>-1.0133797775522448</v>
      </c>
      <c r="AQ19">
        <f t="shared" si="13"/>
        <v>-557.90841349252241</v>
      </c>
      <c r="AR19">
        <f t="shared" si="14"/>
        <v>-558.92179327007466</v>
      </c>
      <c r="AS19">
        <f t="shared" si="15"/>
        <v>42.399963997046093</v>
      </c>
      <c r="AT19">
        <f t="shared" si="16"/>
        <v>18.727081876529279</v>
      </c>
      <c r="AU19">
        <f t="shared" si="17"/>
        <v>-497.7947473964993</v>
      </c>
      <c r="AW19">
        <v>16</v>
      </c>
      <c r="AX19">
        <f>IF(Z19&gt;0, (R19*SUMPRODUCT(K19:$K$98, X19:$X$98)-K19*$AZ$3)/Z19, 0)</f>
        <v>2776.9670128016583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100000</v>
      </c>
      <c r="S20">
        <f t="shared" si="1"/>
        <v>2474.7168714130657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1380.1341560194619</v>
      </c>
      <c r="AC20">
        <f t="shared" si="2"/>
        <v>1130.5291138989533</v>
      </c>
      <c r="AE20">
        <f t="shared" si="3"/>
        <v>0</v>
      </c>
      <c r="AF20">
        <f t="shared" si="4"/>
        <v>0</v>
      </c>
      <c r="AG20">
        <f t="shared" si="5"/>
        <v>-5.710396242487227</v>
      </c>
      <c r="AH20">
        <f t="shared" si="6"/>
        <v>-3519.1723335448196</v>
      </c>
      <c r="AI20">
        <f t="shared" si="7"/>
        <v>-3524.8827297873067</v>
      </c>
      <c r="AJ20">
        <f t="shared" si="8"/>
        <v>249.60504212050864</v>
      </c>
      <c r="AK20">
        <f t="shared" si="30"/>
        <v>96.609390921362348</v>
      </c>
      <c r="AL20">
        <f t="shared" si="9"/>
        <v>-3178.6682967454358</v>
      </c>
      <c r="AN20">
        <f t="shared" si="10"/>
        <v>0</v>
      </c>
      <c r="AO20">
        <f t="shared" si="11"/>
        <v>0</v>
      </c>
      <c r="AP20">
        <f t="shared" si="12"/>
        <v>-0.8316868971935174</v>
      </c>
      <c r="AQ20">
        <f t="shared" si="13"/>
        <v>-512.54753514273455</v>
      </c>
      <c r="AR20">
        <f t="shared" si="14"/>
        <v>-513.3792220399281</v>
      </c>
      <c r="AS20">
        <f t="shared" si="15"/>
        <v>36.353561852766191</v>
      </c>
      <c r="AT20">
        <f t="shared" si="16"/>
        <v>14.070611068514332</v>
      </c>
      <c r="AU20">
        <f t="shared" si="17"/>
        <v>-462.95504911864754</v>
      </c>
      <c r="AW20">
        <v>17</v>
      </c>
      <c r="AX20">
        <f>IF(Z20&gt;0, (R20*SUMPRODUCT(K20:$K$98, X20:$X$98)-K20*$AZ$3)/Z20, 0)</f>
        <v>2474.7168714130657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100000</v>
      </c>
      <c r="S21">
        <f t="shared" si="1"/>
        <v>2146.2593519091356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1130.5291138989533</v>
      </c>
      <c r="AC21">
        <f t="shared" si="2"/>
        <v>893.25244605266118</v>
      </c>
      <c r="AE21">
        <f t="shared" si="3"/>
        <v>0</v>
      </c>
      <c r="AF21">
        <f t="shared" si="4"/>
        <v>0</v>
      </c>
      <c r="AG21">
        <f t="shared" si="5"/>
        <v>-5.2023794634726768</v>
      </c>
      <c r="AH21">
        <f t="shared" si="6"/>
        <v>-3607.3025327174219</v>
      </c>
      <c r="AI21">
        <f t="shared" si="7"/>
        <v>-3612.5049121808947</v>
      </c>
      <c r="AJ21">
        <f t="shared" si="8"/>
        <v>237.27666784629207</v>
      </c>
      <c r="AK21">
        <f t="shared" si="30"/>
        <v>79.137037972926734</v>
      </c>
      <c r="AL21">
        <f t="shared" si="9"/>
        <v>-3296.0912063616756</v>
      </c>
      <c r="AN21">
        <f t="shared" si="10"/>
        <v>0</v>
      </c>
      <c r="AO21">
        <f t="shared" si="11"/>
        <v>0</v>
      </c>
      <c r="AP21">
        <f t="shared" si="12"/>
        <v>-0.6765152930642061</v>
      </c>
      <c r="AQ21">
        <f t="shared" si="13"/>
        <v>-469.09214278336668</v>
      </c>
      <c r="AR21">
        <f t="shared" si="14"/>
        <v>-469.76865807643094</v>
      </c>
      <c r="AS21">
        <f t="shared" si="15"/>
        <v>30.855360631110493</v>
      </c>
      <c r="AT21">
        <f t="shared" si="16"/>
        <v>10.290947981089907</v>
      </c>
      <c r="AU21">
        <f t="shared" si="17"/>
        <v>-428.62234946423047</v>
      </c>
      <c r="AW21">
        <v>18</v>
      </c>
      <c r="AX21">
        <f>IF(Z21&gt;0, (R21*SUMPRODUCT(K21:$K$98, X21:$X$98)-K21*$AZ$3)/Z21, 0)</f>
        <v>2146.2593519091356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100000</v>
      </c>
      <c r="S22">
        <f t="shared" si="1"/>
        <v>1785.3002016682467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893.25244605266118</v>
      </c>
      <c r="AC22">
        <f t="shared" si="2"/>
        <v>669.93786335540472</v>
      </c>
      <c r="AE22">
        <f t="shared" si="3"/>
        <v>0</v>
      </c>
      <c r="AF22">
        <f t="shared" si="4"/>
        <v>0</v>
      </c>
      <c r="AG22">
        <f t="shared" si="5"/>
        <v>-4.6906527451895164</v>
      </c>
      <c r="AH22">
        <f t="shared" si="6"/>
        <v>-3677.6233891874685</v>
      </c>
      <c r="AI22">
        <f t="shared" si="7"/>
        <v>-3682.3140419326583</v>
      </c>
      <c r="AJ22">
        <f t="shared" si="8"/>
        <v>223.31458269725647</v>
      </c>
      <c r="AK22">
        <f t="shared" si="30"/>
        <v>62.527671223686291</v>
      </c>
      <c r="AL22">
        <f t="shared" si="9"/>
        <v>-3396.4717880117155</v>
      </c>
      <c r="AN22">
        <f t="shared" si="10"/>
        <v>0</v>
      </c>
      <c r="AO22">
        <f t="shared" si="11"/>
        <v>0</v>
      </c>
      <c r="AP22">
        <f t="shared" si="12"/>
        <v>-0.54461657175592504</v>
      </c>
      <c r="AQ22">
        <f t="shared" si="13"/>
        <v>-426.99699833519918</v>
      </c>
      <c r="AR22">
        <f t="shared" si="14"/>
        <v>-427.54161490695509</v>
      </c>
      <c r="AS22">
        <f t="shared" si="15"/>
        <v>25.928336429596644</v>
      </c>
      <c r="AT22">
        <f t="shared" si="16"/>
        <v>7.2598863722430105</v>
      </c>
      <c r="AU22">
        <f t="shared" si="17"/>
        <v>-394.35339210511546</v>
      </c>
      <c r="AW22">
        <v>19</v>
      </c>
      <c r="AX22">
        <f>IF(Z22&gt;0, (R22*SUMPRODUCT(K22:$K$98, X22:$X$98)-K22*$AZ$3)/Z22, 0)</f>
        <v>1785.3002016682467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100000</v>
      </c>
      <c r="S23">
        <f t="shared" si="1"/>
        <v>1383.8121578343503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669.93786335540472</v>
      </c>
      <c r="AC23">
        <f t="shared" si="2"/>
        <v>462.38511509708752</v>
      </c>
      <c r="AE23">
        <f t="shared" si="3"/>
        <v>0</v>
      </c>
      <c r="AF23">
        <f t="shared" si="4"/>
        <v>0</v>
      </c>
      <c r="AG23">
        <f t="shared" si="5"/>
        <v>-4.1767330240535934</v>
      </c>
      <c r="AH23">
        <f t="shared" si="6"/>
        <v>-3736.1055494722232</v>
      </c>
      <c r="AI23">
        <f t="shared" si="7"/>
        <v>-3740.2822824962768</v>
      </c>
      <c r="AJ23">
        <f t="shared" si="8"/>
        <v>207.55274825831719</v>
      </c>
      <c r="AK23">
        <f t="shared" si="30"/>
        <v>46.895650434878334</v>
      </c>
      <c r="AL23">
        <f t="shared" si="9"/>
        <v>-3485.8338838030813</v>
      </c>
      <c r="AN23">
        <f t="shared" si="10"/>
        <v>0</v>
      </c>
      <c r="AO23">
        <f t="shared" si="11"/>
        <v>0</v>
      </c>
      <c r="AP23">
        <f t="shared" si="12"/>
        <v>-0.43298840120931681</v>
      </c>
      <c r="AQ23">
        <f t="shared" si="13"/>
        <v>-387.30997631379296</v>
      </c>
      <c r="AR23">
        <f t="shared" si="14"/>
        <v>-387.74296471500224</v>
      </c>
      <c r="AS23">
        <f t="shared" si="15"/>
        <v>21.51632199554621</v>
      </c>
      <c r="AT23">
        <f t="shared" si="16"/>
        <v>4.8615203769386115</v>
      </c>
      <c r="AU23">
        <f t="shared" si="17"/>
        <v>-361.36512234251745</v>
      </c>
      <c r="AW23">
        <v>20</v>
      </c>
      <c r="AX23">
        <f>IF(Z23&gt;0, (R23*SUMPRODUCT(K23:$K$98, X23:$X$98)-K23*$AZ$3)/Z23, 0)</f>
        <v>1383.8121578343503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100000</v>
      </c>
      <c r="S24">
        <f t="shared" si="1"/>
        <v>924.26553578484243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462.38511509708752</v>
      </c>
      <c r="AC24">
        <f t="shared" si="2"/>
        <v>271.00750492336806</v>
      </c>
      <c r="AE24">
        <f t="shared" si="3"/>
        <v>0</v>
      </c>
      <c r="AF24">
        <f t="shared" si="4"/>
        <v>0</v>
      </c>
      <c r="AG24">
        <f t="shared" si="5"/>
        <v>-3.6651737843557228</v>
      </c>
      <c r="AH24">
        <f t="shared" si="6"/>
        <v>-3758.3352756586773</v>
      </c>
      <c r="AI24">
        <f t="shared" si="7"/>
        <v>-3762.0004494430332</v>
      </c>
      <c r="AJ24">
        <f t="shared" si="8"/>
        <v>191.37761017371946</v>
      </c>
      <c r="AK24">
        <f t="shared" si="30"/>
        <v>32.366958056796129</v>
      </c>
      <c r="AL24">
        <f t="shared" si="9"/>
        <v>-3538.2558812125176</v>
      </c>
      <c r="AN24">
        <f t="shared" si="10"/>
        <v>0</v>
      </c>
      <c r="AO24">
        <f t="shared" si="11"/>
        <v>0</v>
      </c>
      <c r="AP24">
        <f t="shared" si="12"/>
        <v>-0.33924706221669831</v>
      </c>
      <c r="AQ24">
        <f t="shared" si="13"/>
        <v>-347.87005367515366</v>
      </c>
      <c r="AR24">
        <f t="shared" si="14"/>
        <v>-348.20930073737037</v>
      </c>
      <c r="AS24">
        <f t="shared" si="15"/>
        <v>17.713837281770108</v>
      </c>
      <c r="AT24">
        <f t="shared" si="16"/>
        <v>2.9958730689735504</v>
      </c>
      <c r="AU24">
        <f t="shared" si="17"/>
        <v>-327.49959038662666</v>
      </c>
      <c r="AW24">
        <v>21</v>
      </c>
      <c r="AX24">
        <f>IF(Z24&gt;0, (R24*SUMPRODUCT(K24:$K$98, X24:$X$98)-K24*$AZ$3)/Z24, 0)</f>
        <v>924.26553578484243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0.127310056</v>
      </c>
      <c r="Q25" s="5">
        <f t="shared" si="29"/>
        <v>12.5</v>
      </c>
      <c r="R25">
        <f t="shared" si="0"/>
        <v>100000</v>
      </c>
      <c r="S25">
        <f t="shared" si="1"/>
        <v>387.72888985401312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271.00750492336806</v>
      </c>
      <c r="AC25">
        <f t="shared" si="2"/>
        <v>98.077063873279485</v>
      </c>
      <c r="AE25">
        <f t="shared" si="3"/>
        <v>0</v>
      </c>
      <c r="AF25">
        <f t="shared" si="4"/>
        <v>0</v>
      </c>
      <c r="AG25">
        <f t="shared" si="5"/>
        <v>-3.1619085667761069</v>
      </c>
      <c r="AH25">
        <f t="shared" si="6"/>
        <v>-3732.9078378884724</v>
      </c>
      <c r="AI25">
        <f t="shared" si="7"/>
        <v>-3736.0697464552486</v>
      </c>
      <c r="AJ25">
        <f t="shared" si="8"/>
        <v>172.93044105008858</v>
      </c>
      <c r="AK25">
        <f t="shared" si="30"/>
        <v>18.970525344635767</v>
      </c>
      <c r="AL25">
        <f t="shared" si="9"/>
        <v>-3544.1687800605241</v>
      </c>
      <c r="AN25">
        <f t="shared" si="10"/>
        <v>0</v>
      </c>
      <c r="AO25">
        <f t="shared" si="11"/>
        <v>0</v>
      </c>
      <c r="AP25">
        <f t="shared" si="12"/>
        <v>-0.26130806170168569</v>
      </c>
      <c r="AQ25">
        <f t="shared" si="13"/>
        <v>-308.49687491888108</v>
      </c>
      <c r="AR25">
        <f t="shared" si="14"/>
        <v>-308.75818298058277</v>
      </c>
      <c r="AS25">
        <f t="shared" si="15"/>
        <v>14.291405777773717</v>
      </c>
      <c r="AT25">
        <f t="shared" si="16"/>
        <v>1.5677718386157524</v>
      </c>
      <c r="AU25">
        <f t="shared" si="17"/>
        <v>-292.89900536419327</v>
      </c>
      <c r="AW25">
        <v>22</v>
      </c>
      <c r="AX25">
        <f>IF(Z25&gt;0, (R25*SUMPRODUCT(K25:$K$98, X25:$X$98)-K25*$AZ$3)/Z25, 0)</f>
        <v>387.72888985401312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0.144442719</v>
      </c>
      <c r="Q26" s="5">
        <f t="shared" si="29"/>
        <v>12.5</v>
      </c>
      <c r="R26">
        <f t="shared" si="0"/>
        <v>100000</v>
      </c>
      <c r="S26">
        <f t="shared" si="1"/>
        <v>-253.51697721259399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98.077063873279485</v>
      </c>
      <c r="AC26">
        <f t="shared" si="2"/>
        <v>-54.223728344649999</v>
      </c>
      <c r="AE26">
        <f t="shared" si="3"/>
        <v>0</v>
      </c>
      <c r="AF26">
        <f t="shared" si="4"/>
        <v>0</v>
      </c>
      <c r="AG26">
        <f t="shared" si="5"/>
        <v>-2.673574810493812</v>
      </c>
      <c r="AH26">
        <f t="shared" si="6"/>
        <v>-3653.7173649162714</v>
      </c>
      <c r="AI26">
        <f t="shared" si="7"/>
        <v>-3656.3909397267653</v>
      </c>
      <c r="AJ26">
        <f t="shared" si="8"/>
        <v>152.30079221792948</v>
      </c>
      <c r="AK26">
        <f t="shared" si="30"/>
        <v>6.8653944711295649</v>
      </c>
      <c r="AL26">
        <f t="shared" si="9"/>
        <v>-3497.2247530377063</v>
      </c>
      <c r="AN26">
        <f t="shared" si="10"/>
        <v>0</v>
      </c>
      <c r="AO26">
        <f t="shared" si="11"/>
        <v>0</v>
      </c>
      <c r="AP26">
        <f t="shared" si="12"/>
        <v>-0.19727761978201572</v>
      </c>
      <c r="AQ26">
        <f t="shared" si="13"/>
        <v>-269.60033520579464</v>
      </c>
      <c r="AR26">
        <f t="shared" si="14"/>
        <v>-269.79761282557666</v>
      </c>
      <c r="AS26">
        <f t="shared" si="15"/>
        <v>11.237964115213604</v>
      </c>
      <c r="AT26">
        <f t="shared" si="16"/>
        <v>0.50658342336749285</v>
      </c>
      <c r="AU26">
        <f t="shared" si="17"/>
        <v>-258.05306528699555</v>
      </c>
      <c r="AW26">
        <v>23</v>
      </c>
      <c r="AX26">
        <f>IF(Z26&gt;0, (R26*SUMPRODUCT(K26:$K$98, X26:$X$98)-K26*$AZ$3)/Z26, 0)</f>
        <v>-253.51697721259399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0.163598735</v>
      </c>
      <c r="Q27" s="5">
        <f t="shared" si="29"/>
        <v>12.5</v>
      </c>
      <c r="R27">
        <f t="shared" si="0"/>
        <v>100000</v>
      </c>
      <c r="S27">
        <f t="shared" si="1"/>
        <v>-1043.0403613956519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-54.223728344649999</v>
      </c>
      <c r="AC27">
        <f t="shared" si="2"/>
        <v>-184.36327542459489</v>
      </c>
      <c r="AE27">
        <f t="shared" si="3"/>
        <v>0</v>
      </c>
      <c r="AF27">
        <f t="shared" si="4"/>
        <v>0</v>
      </c>
      <c r="AG27">
        <f t="shared" si="5"/>
        <v>-2.2094456054642211</v>
      </c>
      <c r="AH27">
        <f t="shared" si="6"/>
        <v>-3499.1476553972188</v>
      </c>
      <c r="AI27">
        <f t="shared" si="7"/>
        <v>-3501.3571010026831</v>
      </c>
      <c r="AJ27">
        <f t="shared" si="8"/>
        <v>130.13954707994489</v>
      </c>
      <c r="AK27">
        <f t="shared" si="30"/>
        <v>-3.7956609841255005</v>
      </c>
      <c r="AL27">
        <f t="shared" si="9"/>
        <v>-3375.0132149068636</v>
      </c>
      <c r="AN27">
        <f t="shared" si="10"/>
        <v>0</v>
      </c>
      <c r="AO27">
        <f t="shared" si="11"/>
        <v>0</v>
      </c>
      <c r="AP27">
        <f t="shared" si="12"/>
        <v>-0.14556292370004176</v>
      </c>
      <c r="AQ27">
        <f t="shared" si="13"/>
        <v>-230.53120742963387</v>
      </c>
      <c r="AR27">
        <f t="shared" si="14"/>
        <v>-230.67677035333392</v>
      </c>
      <c r="AS27">
        <f t="shared" si="15"/>
        <v>8.5738670891496511</v>
      </c>
      <c r="AT27">
        <f t="shared" si="16"/>
        <v>-0.25006612919416027</v>
      </c>
      <c r="AU27">
        <f t="shared" si="17"/>
        <v>-222.35296939337843</v>
      </c>
      <c r="AW27">
        <v>24</v>
      </c>
      <c r="AX27">
        <f>IF(Z27&gt;0, (R27*SUMPRODUCT(K27:$K$98, X27:$X$98)-K27*$AZ$3)/Z27, 0)</f>
        <v>-1043.0403613956519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0.184919743</v>
      </c>
      <c r="Q28" s="5">
        <f t="shared" si="29"/>
        <v>12.5</v>
      </c>
      <c r="R28">
        <f t="shared" si="0"/>
        <v>100000</v>
      </c>
      <c r="S28">
        <f t="shared" si="1"/>
        <v>-2040.5541503650734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-184.36327542459489</v>
      </c>
      <c r="AC28">
        <f t="shared" si="2"/>
        <v>-290.37592202757708</v>
      </c>
      <c r="AE28">
        <f t="shared" si="3"/>
        <v>0</v>
      </c>
      <c r="AF28">
        <f t="shared" si="4"/>
        <v>0</v>
      </c>
      <c r="AG28">
        <f t="shared" si="5"/>
        <v>-1.7787810358746559</v>
      </c>
      <c r="AH28">
        <f t="shared" si="6"/>
        <v>-3268.5609082793853</v>
      </c>
      <c r="AI28">
        <f t="shared" si="7"/>
        <v>-3270.3396893152599</v>
      </c>
      <c r="AJ28">
        <f t="shared" si="8"/>
        <v>106.01264660298219</v>
      </c>
      <c r="AK28">
        <f t="shared" si="30"/>
        <v>-12.905429279721643</v>
      </c>
      <c r="AL28">
        <f t="shared" si="9"/>
        <v>-3177.2324719919993</v>
      </c>
      <c r="AN28">
        <f t="shared" si="10"/>
        <v>0</v>
      </c>
      <c r="AO28">
        <f t="shared" si="11"/>
        <v>0</v>
      </c>
      <c r="AP28">
        <f t="shared" si="12"/>
        <v>-0.10463378216259019</v>
      </c>
      <c r="AQ28">
        <f t="shared" si="13"/>
        <v>-192.26756029243091</v>
      </c>
      <c r="AR28">
        <f t="shared" si="14"/>
        <v>-192.37219407459349</v>
      </c>
      <c r="AS28">
        <f t="shared" si="15"/>
        <v>6.2360144095429533</v>
      </c>
      <c r="AT28">
        <f t="shared" si="16"/>
        <v>-0.75914002270949621</v>
      </c>
      <c r="AU28">
        <f t="shared" si="17"/>
        <v>-186.89531968776004</v>
      </c>
      <c r="AW28">
        <v>25</v>
      </c>
      <c r="AX28">
        <f>IF(Z28&gt;0, (R28*SUMPRODUCT(K28:$K$98, X28:$X$98)-K28*$AZ$3)/Z28, 0)</f>
        <v>-2040.5541503650734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100000</v>
      </c>
      <c r="S29">
        <f t="shared" si="1"/>
        <v>-3338.9166245394345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-290.37592202757708</v>
      </c>
      <c r="AC29">
        <f t="shared" si="2"/>
        <v>-371.46619586764086</v>
      </c>
      <c r="AE29">
        <f t="shared" si="3"/>
        <v>0</v>
      </c>
      <c r="AF29">
        <f t="shared" si="4"/>
        <v>0</v>
      </c>
      <c r="AG29">
        <f t="shared" si="5"/>
        <v>-1.3906688817023112</v>
      </c>
      <c r="AH29">
        <f t="shared" si="6"/>
        <v>-2962.5947505087838</v>
      </c>
      <c r="AI29">
        <f t="shared" si="7"/>
        <v>-2963.9854193904862</v>
      </c>
      <c r="AJ29">
        <f t="shared" si="8"/>
        <v>81.090273840063787</v>
      </c>
      <c r="AK29">
        <f t="shared" si="30"/>
        <v>-20.326314541930397</v>
      </c>
      <c r="AL29">
        <f t="shared" si="9"/>
        <v>-2903.221460092353</v>
      </c>
      <c r="AN29">
        <f t="shared" si="10"/>
        <v>0</v>
      </c>
      <c r="AO29">
        <f t="shared" si="11"/>
        <v>0</v>
      </c>
      <c r="AP29">
        <f t="shared" si="12"/>
        <v>-7.3039055304513226E-2</v>
      </c>
      <c r="AQ29">
        <f t="shared" si="13"/>
        <v>-155.59787428506749</v>
      </c>
      <c r="AR29">
        <f t="shared" si="14"/>
        <v>-155.67091334037201</v>
      </c>
      <c r="AS29">
        <f t="shared" si="15"/>
        <v>4.2589268183038094</v>
      </c>
      <c r="AT29">
        <f t="shared" si="16"/>
        <v>-1.0675544923013418</v>
      </c>
      <c r="AU29">
        <f t="shared" si="17"/>
        <v>-152.47954101436954</v>
      </c>
      <c r="AW29">
        <v>26</v>
      </c>
      <c r="AX29">
        <f>IF(Z29&gt;0, (R29*SUMPRODUCT(K29:$K$98, X29:$X$98)-K29*$AZ$3)/Z29, 0)</f>
        <v>-3338.9166245394345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100000</v>
      </c>
      <c r="S30">
        <f t="shared" si="1"/>
        <v>-5084.7729961995346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-371.46619586764086</v>
      </c>
      <c r="AC30">
        <f t="shared" si="2"/>
        <v>-427.79863582023762</v>
      </c>
      <c r="AE30">
        <f t="shared" si="3"/>
        <v>0</v>
      </c>
      <c r="AF30">
        <f t="shared" si="4"/>
        <v>0</v>
      </c>
      <c r="AG30">
        <f t="shared" si="5"/>
        <v>-1.0516660137531786</v>
      </c>
      <c r="AH30">
        <f t="shared" si="6"/>
        <v>-2600.7694330568766</v>
      </c>
      <c r="AI30">
        <f t="shared" si="7"/>
        <v>-2601.8210990706298</v>
      </c>
      <c r="AJ30">
        <f t="shared" si="8"/>
        <v>56.332439952596758</v>
      </c>
      <c r="AK30">
        <f t="shared" si="30"/>
        <v>-26.002633710734862</v>
      </c>
      <c r="AL30">
        <f t="shared" si="9"/>
        <v>-2571.4912928287677</v>
      </c>
      <c r="AN30">
        <f t="shared" si="10"/>
        <v>0</v>
      </c>
      <c r="AO30">
        <f t="shared" si="11"/>
        <v>0</v>
      </c>
      <c r="AP30">
        <f t="shared" si="12"/>
        <v>-4.9316384181752083E-2</v>
      </c>
      <c r="AQ30">
        <f t="shared" si="13"/>
        <v>-121.95938905646966</v>
      </c>
      <c r="AR30">
        <f t="shared" si="14"/>
        <v>-122.00870544065141</v>
      </c>
      <c r="AS30">
        <f t="shared" si="15"/>
        <v>2.6416297705421075</v>
      </c>
      <c r="AT30">
        <f t="shared" si="16"/>
        <v>-1.2193565799844717</v>
      </c>
      <c r="AU30">
        <f t="shared" si="17"/>
        <v>-120.58643225009376</v>
      </c>
      <c r="AW30">
        <v>27</v>
      </c>
      <c r="AX30">
        <f>IF(Z30&gt;0, (R30*SUMPRODUCT(K30:$K$98, X30:$X$98)-K30*$AZ$3)/Z30, 0)</f>
        <v>-5084.7729961995346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100000</v>
      </c>
      <c r="S31">
        <f t="shared" si="1"/>
        <v>-7534.3808691891118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-427.79863582023762</v>
      </c>
      <c r="AC31">
        <f t="shared" si="2"/>
        <v>-461.12817279414401</v>
      </c>
      <c r="AE31">
        <f t="shared" si="3"/>
        <v>0</v>
      </c>
      <c r="AF31">
        <f t="shared" si="4"/>
        <v>0</v>
      </c>
      <c r="AG31">
        <f t="shared" si="5"/>
        <v>-0.76503992298801349</v>
      </c>
      <c r="AH31">
        <f t="shared" si="6"/>
        <v>-2208.8754450210668</v>
      </c>
      <c r="AI31">
        <f t="shared" si="7"/>
        <v>-2209.6404849440546</v>
      </c>
      <c r="AJ31">
        <f t="shared" si="8"/>
        <v>33.329536973906386</v>
      </c>
      <c r="AK31">
        <f t="shared" si="30"/>
        <v>-29.945904507416635</v>
      </c>
      <c r="AL31">
        <f t="shared" si="9"/>
        <v>-2206.2568524775652</v>
      </c>
      <c r="AN31">
        <f t="shared" si="10"/>
        <v>0</v>
      </c>
      <c r="AO31">
        <f t="shared" si="11"/>
        <v>0</v>
      </c>
      <c r="AP31">
        <f t="shared" si="12"/>
        <v>-3.2031661348223134E-2</v>
      </c>
      <c r="AQ31">
        <f t="shared" si="13"/>
        <v>-92.483997356604661</v>
      </c>
      <c r="AR31">
        <f t="shared" si="14"/>
        <v>-92.516029017952874</v>
      </c>
      <c r="AS31">
        <f t="shared" si="15"/>
        <v>1.3954833063763887</v>
      </c>
      <c r="AT31">
        <f t="shared" si="16"/>
        <v>-1.2538130927878741</v>
      </c>
      <c r="AU31">
        <f t="shared" si="17"/>
        <v>-92.374358804364377</v>
      </c>
      <c r="AW31">
        <v>28</v>
      </c>
      <c r="AX31">
        <f>IF(Z31&gt;0, (R31*SUMPRODUCT(K31:$K$98, X31:$X$98)-K31*$AZ$3)/Z31, 0)</f>
        <v>-7534.3808691891118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100000</v>
      </c>
      <c r="S32">
        <f t="shared" si="1"/>
        <v>-11152.817167097926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-461.12817279414401</v>
      </c>
      <c r="AC32">
        <f t="shared" si="2"/>
        <v>-474.47837364846009</v>
      </c>
      <c r="AE32">
        <f t="shared" si="3"/>
        <v>0</v>
      </c>
      <c r="AF32">
        <f t="shared" si="4"/>
        <v>0</v>
      </c>
      <c r="AG32">
        <f t="shared" si="5"/>
        <v>-0.53179206488767816</v>
      </c>
      <c r="AH32">
        <f t="shared" si="6"/>
        <v>-1804.7796709636409</v>
      </c>
      <c r="AI32">
        <f t="shared" si="7"/>
        <v>-1805.3114630285286</v>
      </c>
      <c r="AJ32">
        <f t="shared" si="8"/>
        <v>13.350200854316085</v>
      </c>
      <c r="AK32">
        <f t="shared" si="30"/>
        <v>-32.278972095590085</v>
      </c>
      <c r="AL32">
        <f t="shared" si="9"/>
        <v>-1824.2402342698026</v>
      </c>
      <c r="AN32">
        <f t="shared" si="10"/>
        <v>0</v>
      </c>
      <c r="AO32">
        <f t="shared" si="11"/>
        <v>0</v>
      </c>
      <c r="AP32">
        <f t="shared" si="12"/>
        <v>-1.9880128869176318E-2</v>
      </c>
      <c r="AQ32">
        <f t="shared" si="13"/>
        <v>-67.468574294738687</v>
      </c>
      <c r="AR32">
        <f t="shared" si="14"/>
        <v>-67.488454423607863</v>
      </c>
      <c r="AS32">
        <f t="shared" si="15"/>
        <v>0.49907422644459443</v>
      </c>
      <c r="AT32">
        <f t="shared" si="16"/>
        <v>-1.2066936823519834</v>
      </c>
      <c r="AU32">
        <f t="shared" si="17"/>
        <v>-68.196073879515254</v>
      </c>
      <c r="AW32">
        <v>29</v>
      </c>
      <c r="AX32">
        <f>IF(Z32&gt;0, (R32*SUMPRODUCT(K32:$K$98, X32:$X$98)-K32*$AZ$3)/Z32, 0)</f>
        <v>-11152.817167097926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100000</v>
      </c>
      <c r="S33">
        <f t="shared" si="1"/>
        <v>-16819.211280635787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-474.47837364846009</v>
      </c>
      <c r="AC33">
        <f t="shared" si="2"/>
        <v>-471.2917724947269</v>
      </c>
      <c r="AE33">
        <f t="shared" si="3"/>
        <v>0</v>
      </c>
      <c r="AF33">
        <f t="shared" si="4"/>
        <v>0</v>
      </c>
      <c r="AG33">
        <f t="shared" si="5"/>
        <v>-0.35026298545679446</v>
      </c>
      <c r="AH33">
        <f t="shared" si="6"/>
        <v>-1409.6892702560551</v>
      </c>
      <c r="AI33">
        <f t="shared" si="7"/>
        <v>-1410.0395332415119</v>
      </c>
      <c r="AJ33">
        <f t="shared" si="8"/>
        <v>-3.1866011537331929</v>
      </c>
      <c r="AK33">
        <f t="shared" si="30"/>
        <v>-33.213486155392211</v>
      </c>
      <c r="AL33">
        <f t="shared" si="9"/>
        <v>-1446.4396205506373</v>
      </c>
      <c r="AN33">
        <f t="shared" si="10"/>
        <v>0</v>
      </c>
      <c r="AO33">
        <f t="shared" si="11"/>
        <v>0</v>
      </c>
      <c r="AP33">
        <f t="shared" si="12"/>
        <v>-1.1691051266529206E-2</v>
      </c>
      <c r="AQ33">
        <f t="shared" si="13"/>
        <v>-47.05250115694173</v>
      </c>
      <c r="AR33">
        <f t="shared" si="14"/>
        <v>-47.064192208208262</v>
      </c>
      <c r="AS33">
        <f t="shared" si="15"/>
        <v>-0.1063621307449608</v>
      </c>
      <c r="AT33">
        <f t="shared" si="16"/>
        <v>-1.1085972126813437</v>
      </c>
      <c r="AU33">
        <f t="shared" si="17"/>
        <v>-48.279151551634563</v>
      </c>
      <c r="AW33">
        <v>30</v>
      </c>
      <c r="AX33">
        <f>IF(Z33&gt;0, (R33*SUMPRODUCT(K33:$K$98, X33:$X$98)-K33*$AZ$3)/Z33, 0)</f>
        <v>-16819.211280635787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100000</v>
      </c>
      <c r="S34">
        <f t="shared" si="1"/>
        <v>-26236.68860423849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-471.2917724947269</v>
      </c>
      <c r="AC34">
        <f t="shared" si="2"/>
        <v>-455.25929557267602</v>
      </c>
      <c r="AE34">
        <f t="shared" si="3"/>
        <v>0</v>
      </c>
      <c r="AF34">
        <f t="shared" si="4"/>
        <v>0</v>
      </c>
      <c r="AG34">
        <f t="shared" si="5"/>
        <v>-0.2169001309768612</v>
      </c>
      <c r="AH34">
        <f t="shared" si="6"/>
        <v>-1038.8817970029224</v>
      </c>
      <c r="AI34">
        <f t="shared" si="7"/>
        <v>-1039.0986971338993</v>
      </c>
      <c r="AJ34">
        <f t="shared" si="8"/>
        <v>-16.032476922050876</v>
      </c>
      <c r="AK34">
        <f t="shared" si="30"/>
        <v>-32.990424074630887</v>
      </c>
      <c r="AL34">
        <f t="shared" si="9"/>
        <v>-1088.1215981305811</v>
      </c>
      <c r="AN34">
        <f t="shared" si="10"/>
        <v>0</v>
      </c>
      <c r="AO34">
        <f t="shared" si="11"/>
        <v>0</v>
      </c>
      <c r="AP34">
        <f t="shared" si="12"/>
        <v>-6.4639964832942896E-3</v>
      </c>
      <c r="AQ34">
        <f t="shared" si="13"/>
        <v>-30.960462089816492</v>
      </c>
      <c r="AR34">
        <f t="shared" si="14"/>
        <v>-30.966926086299789</v>
      </c>
      <c r="AS34">
        <f t="shared" si="15"/>
        <v>-0.47779535206315449</v>
      </c>
      <c r="AT34">
        <f t="shared" si="16"/>
        <v>-0.98317130672249675</v>
      </c>
      <c r="AU34">
        <f t="shared" si="17"/>
        <v>-32.427892745085437</v>
      </c>
      <c r="AW34">
        <v>31</v>
      </c>
      <c r="AX34">
        <f>IF(Z34&gt;0, (R34*SUMPRODUCT(K34:$K$98, X34:$X$98)-K34*$AZ$3)/Z34, 0)</f>
        <v>-26236.68860423849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0.411916369</v>
      </c>
      <c r="Q35" s="5">
        <f t="shared" si="29"/>
        <v>12.5</v>
      </c>
      <c r="R35">
        <f t="shared" ref="R35:R69" si="31">$C$6</f>
        <v>100000</v>
      </c>
      <c r="S35">
        <f t="shared" ref="S35:S69" si="32">AX35</f>
        <v>-42856.903937666153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-455.25929557267602</v>
      </c>
      <c r="AC35">
        <f t="shared" ref="AC35:AC69" si="33">S35*Z35</f>
        <v>-429.89388437767747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-0.1253864152794795</v>
      </c>
      <c r="AH35">
        <f t="shared" ref="AH35:AH69" si="37">-X35*R35</f>
        <v>-714.75771510090476</v>
      </c>
      <c r="AI35">
        <f t="shared" ref="AI35:AI66" si="38">SUM(AE35:AH35)</f>
        <v>-714.8831015161843</v>
      </c>
      <c r="AJ35">
        <f t="shared" ref="AJ35:AJ69" si="39">AB35-AC35</f>
        <v>-25.365411194998558</v>
      </c>
      <c r="AK35">
        <f t="shared" si="30"/>
        <v>-31.868150690087326</v>
      </c>
      <c r="AL35">
        <f t="shared" ref="AL35:AL66" si="40">SUM(AI35:AK35)</f>
        <v>-772.11666340127022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-3.3363665694946371E-3</v>
      </c>
      <c r="AQ35">
        <f t="shared" ref="AQ35:AQ69" si="44">AH35*$K35</f>
        <v>-19.018756861623952</v>
      </c>
      <c r="AR35">
        <f t="shared" ref="AR35:AR69" si="45">AI35*$K35</f>
        <v>-19.022093228193448</v>
      </c>
      <c r="AS35">
        <f t="shared" ref="AS35:AS69" si="46">AJ35*$K35</f>
        <v>-0.67494002236084594</v>
      </c>
      <c r="AT35">
        <f t="shared" ref="AT35:AT69" si="47">AK35*$K35</f>
        <v>-0.847969314355425</v>
      </c>
      <c r="AU35">
        <f t="shared" ref="AU35:AU69" si="48">AL35*$K35</f>
        <v>-20.545002564909719</v>
      </c>
      <c r="AW35">
        <v>32</v>
      </c>
      <c r="AX35">
        <f>IF(Z35&gt;0, (R35*SUMPRODUCT(K35:$K$98, X35:$X$98)-K35*$AZ$3)/Z35, 0)</f>
        <v>-42856.903937666153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0.41929138799999999</v>
      </c>
      <c r="Q36" s="5">
        <f t="shared" si="29"/>
        <v>12.5</v>
      </c>
      <c r="R36">
        <f t="shared" si="31"/>
        <v>100000</v>
      </c>
      <c r="S36">
        <f t="shared" si="32"/>
        <v>-69631.542983478445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-429.89388437767747</v>
      </c>
      <c r="AC36">
        <f t="shared" si="33"/>
        <v>-398.62168294928813</v>
      </c>
      <c r="AE36">
        <f t="shared" si="34"/>
        <v>0</v>
      </c>
      <c r="AF36">
        <f t="shared" si="35"/>
        <v>0</v>
      </c>
      <c r="AG36">
        <f t="shared" si="36"/>
        <v>-7.1559107027807337E-2</v>
      </c>
      <c r="AH36">
        <f t="shared" si="37"/>
        <v>-420.58755279101888</v>
      </c>
      <c r="AI36">
        <f t="shared" si="38"/>
        <v>-420.65911189804666</v>
      </c>
      <c r="AJ36">
        <f t="shared" si="39"/>
        <v>-31.272201428389337</v>
      </c>
      <c r="AK36">
        <f t="shared" si="30"/>
        <v>-30.092571906437424</v>
      </c>
      <c r="AL36">
        <f t="shared" si="40"/>
        <v>-482.0238852328734</v>
      </c>
      <c r="AN36">
        <f t="shared" si="41"/>
        <v>0</v>
      </c>
      <c r="AO36">
        <f t="shared" si="42"/>
        <v>0</v>
      </c>
      <c r="AP36">
        <f t="shared" si="43"/>
        <v>-1.7000831553566837E-3</v>
      </c>
      <c r="AQ36">
        <f t="shared" si="44"/>
        <v>-9.992212641430033</v>
      </c>
      <c r="AR36">
        <f t="shared" si="45"/>
        <v>-9.9939127245853889</v>
      </c>
      <c r="AS36">
        <f t="shared" si="46"/>
        <v>-0.74295704750293046</v>
      </c>
      <c r="AT36">
        <f t="shared" si="47"/>
        <v>-0.71493170784836213</v>
      </c>
      <c r="AU36">
        <f t="shared" si="48"/>
        <v>-11.45180147993668</v>
      </c>
      <c r="AW36">
        <v>33</v>
      </c>
      <c r="AX36">
        <f>IF(Z36&gt;0, (R36*SUMPRODUCT(K36:$K$98, X36:$X$98)-K36*$AZ$3)/Z36, 0)</f>
        <v>-69631.542983478445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31"/>
        <v>100000</v>
      </c>
      <c r="S37">
        <f t="shared" si="32"/>
        <v>-112899.58151043409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-398.62168294928813</v>
      </c>
      <c r="AC37">
        <f t="shared" si="33"/>
        <v>-363.71125426034905</v>
      </c>
      <c r="AE37">
        <f t="shared" si="34"/>
        <v>0</v>
      </c>
      <c r="AF37">
        <f t="shared" si="35"/>
        <v>0</v>
      </c>
      <c r="AG37">
        <f t="shared" si="36"/>
        <v>-4.0269331537196085E-2</v>
      </c>
      <c r="AH37">
        <f t="shared" si="37"/>
        <v>-244.59347536266549</v>
      </c>
      <c r="AI37">
        <f t="shared" si="38"/>
        <v>-244.63374469420268</v>
      </c>
      <c r="AJ37">
        <f t="shared" si="39"/>
        <v>-34.910428688939078</v>
      </c>
      <c r="AK37">
        <f t="shared" si="30"/>
        <v>-27.903517806450171</v>
      </c>
      <c r="AL37">
        <f t="shared" si="40"/>
        <v>-307.44769118959192</v>
      </c>
      <c r="AN37">
        <f t="shared" si="41"/>
        <v>0</v>
      </c>
      <c r="AO37">
        <f t="shared" si="42"/>
        <v>0</v>
      </c>
      <c r="AP37">
        <f t="shared" si="43"/>
        <v>-8.542040961883392E-4</v>
      </c>
      <c r="AQ37">
        <f t="shared" si="44"/>
        <v>-5.1883838290869795</v>
      </c>
      <c r="AR37">
        <f t="shared" si="45"/>
        <v>-5.1892380331831678</v>
      </c>
      <c r="AS37">
        <f t="shared" si="46"/>
        <v>-0.74052958038893368</v>
      </c>
      <c r="AT37">
        <f t="shared" si="47"/>
        <v>-0.59189706653853302</v>
      </c>
      <c r="AU37">
        <f t="shared" si="48"/>
        <v>-6.5216646801106339</v>
      </c>
      <c r="AW37">
        <v>34</v>
      </c>
      <c r="AX37">
        <f>IF(Z37&gt;0, (R37*SUMPRODUCT(K37:$K$98, X37:$X$98)-K37*$AZ$3)/Z37, 0)</f>
        <v>-112899.58151043409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0.43603590599999997</v>
      </c>
      <c r="Q38" s="5">
        <f t="shared" si="60"/>
        <v>12.5</v>
      </c>
      <c r="R38">
        <f t="shared" si="31"/>
        <v>100000</v>
      </c>
      <c r="S38">
        <f t="shared" si="32"/>
        <v>-184245.26857969904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-363.71125426034905</v>
      </c>
      <c r="AC38">
        <f t="shared" si="33"/>
        <v>-328.80799404446367</v>
      </c>
      <c r="AE38">
        <f t="shared" si="34"/>
        <v>0</v>
      </c>
      <c r="AF38">
        <f t="shared" si="35"/>
        <v>0</v>
      </c>
      <c r="AG38">
        <f t="shared" si="36"/>
        <v>-2.2307763760988458E-2</v>
      </c>
      <c r="AH38">
        <f t="shared" si="37"/>
        <v>-140.47099568668531</v>
      </c>
      <c r="AI38">
        <f t="shared" si="38"/>
        <v>-140.49330345044629</v>
      </c>
      <c r="AJ38">
        <f t="shared" si="39"/>
        <v>-34.903260215885382</v>
      </c>
      <c r="AK38">
        <f t="shared" si="30"/>
        <v>-25.459787798224436</v>
      </c>
      <c r="AL38">
        <f t="shared" si="40"/>
        <v>-200.8563514645561</v>
      </c>
      <c r="AN38">
        <f t="shared" si="41"/>
        <v>0</v>
      </c>
      <c r="AO38">
        <f t="shared" si="42"/>
        <v>0</v>
      </c>
      <c r="AP38">
        <f t="shared" si="43"/>
        <v>-4.2249856985362695E-4</v>
      </c>
      <c r="AQ38">
        <f t="shared" si="44"/>
        <v>-2.6604546927885253</v>
      </c>
      <c r="AR38">
        <f t="shared" si="45"/>
        <v>-2.6608771913583786</v>
      </c>
      <c r="AS38">
        <f t="shared" si="46"/>
        <v>-0.66105135783395741</v>
      </c>
      <c r="AT38">
        <f t="shared" si="47"/>
        <v>-0.48219642492081044</v>
      </c>
      <c r="AU38">
        <f t="shared" si="48"/>
        <v>-3.8041249741131464</v>
      </c>
      <c r="AW38">
        <v>35</v>
      </c>
      <c r="AX38">
        <f>IF(Z38&gt;0, (R38*SUMPRODUCT(K38:$K$98, X38:$X$98)-K38*$AZ$3)/Z38, 0)</f>
        <v>-184245.26857969904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0.445743585</v>
      </c>
      <c r="Q39" s="5">
        <f t="shared" si="60"/>
        <v>12.5</v>
      </c>
      <c r="R39">
        <f t="shared" si="31"/>
        <v>100000</v>
      </c>
      <c r="S39">
        <f t="shared" si="32"/>
        <v>-304411.5420660887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-328.80799404446367</v>
      </c>
      <c r="AC39">
        <f t="shared" si="33"/>
        <v>-295.67233798281256</v>
      </c>
      <c r="AE39">
        <f t="shared" si="34"/>
        <v>0</v>
      </c>
      <c r="AF39">
        <f t="shared" si="35"/>
        <v>0</v>
      </c>
      <c r="AG39">
        <f t="shared" si="36"/>
        <v>-1.2141143531222495E-2</v>
      </c>
      <c r="AH39">
        <f t="shared" si="37"/>
        <v>-79.548340737248623</v>
      </c>
      <c r="AI39">
        <f t="shared" si="38"/>
        <v>-79.560481880779847</v>
      </c>
      <c r="AJ39">
        <f t="shared" si="39"/>
        <v>-33.135656061651105</v>
      </c>
      <c r="AK39">
        <f t="shared" si="30"/>
        <v>-23.016559583112461</v>
      </c>
      <c r="AL39">
        <f t="shared" si="40"/>
        <v>-135.7126975255434</v>
      </c>
      <c r="AN39">
        <f t="shared" si="41"/>
        <v>0</v>
      </c>
      <c r="AO39">
        <f t="shared" si="42"/>
        <v>0</v>
      </c>
      <c r="AP39">
        <f t="shared" si="43"/>
        <v>-2.0531031872425182E-4</v>
      </c>
      <c r="AQ39">
        <f t="shared" si="44"/>
        <v>-1.3451859084566327</v>
      </c>
      <c r="AR39">
        <f t="shared" si="45"/>
        <v>-1.3453912187753569</v>
      </c>
      <c r="AS39">
        <f t="shared" si="46"/>
        <v>-0.56033371894992912</v>
      </c>
      <c r="AT39">
        <f t="shared" si="47"/>
        <v>-0.38921681238610123</v>
      </c>
      <c r="AU39">
        <f t="shared" si="48"/>
        <v>-2.2949417501113873</v>
      </c>
      <c r="AW39">
        <v>36</v>
      </c>
      <c r="AX39">
        <f>IF(Z39&gt;0, (R39*SUMPRODUCT(K39:$K$98, X39:$X$98)-K39*$AZ$3)/Z39, 0)</f>
        <v>-304411.5420660887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0.45538508599999999</v>
      </c>
      <c r="Q40" s="5">
        <f t="shared" si="60"/>
        <v>12.5</v>
      </c>
      <c r="R40">
        <f t="shared" si="31"/>
        <v>100000</v>
      </c>
      <c r="S40">
        <f t="shared" si="32"/>
        <v>-510444.05949247128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-295.67233798281256</v>
      </c>
      <c r="AC40">
        <f t="shared" si="33"/>
        <v>-265.05671071766238</v>
      </c>
      <c r="AE40">
        <f t="shared" si="34"/>
        <v>0</v>
      </c>
      <c r="AF40">
        <f t="shared" si="35"/>
        <v>0</v>
      </c>
      <c r="AG40">
        <f t="shared" si="36"/>
        <v>-6.4908364048061711E-3</v>
      </c>
      <c r="AH40">
        <f t="shared" si="37"/>
        <v>-44.231165528832797</v>
      </c>
      <c r="AI40">
        <f t="shared" si="38"/>
        <v>-44.237656365237605</v>
      </c>
      <c r="AJ40">
        <f t="shared" si="39"/>
        <v>-30.615627265150181</v>
      </c>
      <c r="AK40">
        <f t="shared" ref="AK40:AK69" si="61">G40*SUM(AB40:AB40, AE40:AF40)</f>
        <v>-20.697063658796882</v>
      </c>
      <c r="AL40">
        <f t="shared" si="40"/>
        <v>-95.550347289184657</v>
      </c>
      <c r="AN40">
        <f t="shared" si="41"/>
        <v>0</v>
      </c>
      <c r="AO40">
        <f t="shared" si="42"/>
        <v>0</v>
      </c>
      <c r="AP40">
        <f t="shared" si="43"/>
        <v>-9.8001748560784362E-5</v>
      </c>
      <c r="AQ40">
        <f t="shared" si="44"/>
        <v>-0.66782326534950598</v>
      </c>
      <c r="AR40">
        <f t="shared" si="45"/>
        <v>-0.66792126709806676</v>
      </c>
      <c r="AS40">
        <f t="shared" si="46"/>
        <v>-0.46224936481965451</v>
      </c>
      <c r="AT40">
        <f t="shared" si="47"/>
        <v>-0.31249415362464833</v>
      </c>
      <c r="AU40">
        <f t="shared" si="48"/>
        <v>-1.4426647855423693</v>
      </c>
      <c r="AW40">
        <v>37</v>
      </c>
      <c r="AX40">
        <f>IF(Z40&gt;0, (R40*SUMPRODUCT(K40:$K$98, X40:$X$98)-K40*$AZ$3)/Z40, 0)</f>
        <v>-510444.05949247128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0.465797664</v>
      </c>
      <c r="Q41" s="5">
        <f t="shared" si="60"/>
        <v>12.5</v>
      </c>
      <c r="R41">
        <f t="shared" si="31"/>
        <v>100000</v>
      </c>
      <c r="S41">
        <f t="shared" si="32"/>
        <v>-871371.36149531277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-265.05671071766238</v>
      </c>
      <c r="AC41">
        <f t="shared" si="33"/>
        <v>-237.18809364943439</v>
      </c>
      <c r="AE41">
        <f t="shared" si="34"/>
        <v>0</v>
      </c>
      <c r="AF41">
        <f t="shared" si="35"/>
        <v>0</v>
      </c>
      <c r="AG41">
        <f t="shared" si="36"/>
        <v>-3.4025116059932369E-3</v>
      </c>
      <c r="AH41">
        <f t="shared" si="37"/>
        <v>-24.187331478118985</v>
      </c>
      <c r="AI41">
        <f t="shared" si="38"/>
        <v>-24.190733989724979</v>
      </c>
      <c r="AJ41">
        <f t="shared" si="39"/>
        <v>-27.868617068227991</v>
      </c>
      <c r="AK41">
        <f t="shared" si="61"/>
        <v>-18.553969750236369</v>
      </c>
      <c r="AL41">
        <f t="shared" si="40"/>
        <v>-70.613320808189343</v>
      </c>
      <c r="AN41">
        <f t="shared" si="41"/>
        <v>0</v>
      </c>
      <c r="AO41">
        <f t="shared" si="42"/>
        <v>0</v>
      </c>
      <c r="AP41">
        <f t="shared" si="43"/>
        <v>-4.5868522792542684E-5</v>
      </c>
      <c r="AQ41">
        <f t="shared" si="44"/>
        <v>-0.32606418248234803</v>
      </c>
      <c r="AR41">
        <f t="shared" si="45"/>
        <v>-0.32611005100514057</v>
      </c>
      <c r="AS41">
        <f t="shared" si="46"/>
        <v>-0.37569079703918007</v>
      </c>
      <c r="AT41">
        <f t="shared" si="47"/>
        <v>-0.25012205186363617</v>
      </c>
      <c r="AU41">
        <f t="shared" si="48"/>
        <v>-0.95192289990795687</v>
      </c>
      <c r="AW41">
        <v>38</v>
      </c>
      <c r="AX41">
        <f>IF(Z41&gt;0, (R41*SUMPRODUCT(K41:$K$98, X41:$X$98)-K41*$AZ$3)/Z41, 0)</f>
        <v>-871371.36149531277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0.47670810299999999</v>
      </c>
      <c r="Q42" s="5">
        <f t="shared" si="60"/>
        <v>12.5</v>
      </c>
      <c r="R42">
        <f t="shared" si="31"/>
        <v>100000</v>
      </c>
      <c r="S42">
        <f t="shared" si="32"/>
        <v>-1517588.1954611258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-237.18809364943439</v>
      </c>
      <c r="AC42">
        <f t="shared" si="33"/>
        <v>-212.0351932483654</v>
      </c>
      <c r="AE42">
        <f t="shared" si="34"/>
        <v>0</v>
      </c>
      <c r="AF42">
        <f t="shared" si="35"/>
        <v>0</v>
      </c>
      <c r="AG42">
        <f t="shared" si="36"/>
        <v>-1.7464816368047854E-3</v>
      </c>
      <c r="AH42">
        <f t="shared" si="37"/>
        <v>-12.976038825028153</v>
      </c>
      <c r="AI42">
        <f t="shared" si="38"/>
        <v>-12.977785306664957</v>
      </c>
      <c r="AJ42">
        <f t="shared" si="39"/>
        <v>-25.15290040106899</v>
      </c>
      <c r="AK42">
        <f t="shared" si="61"/>
        <v>-16.603166555460408</v>
      </c>
      <c r="AL42">
        <f t="shared" si="40"/>
        <v>-54.73385226319435</v>
      </c>
      <c r="AN42">
        <f t="shared" si="41"/>
        <v>0</v>
      </c>
      <c r="AO42">
        <f t="shared" si="42"/>
        <v>0</v>
      </c>
      <c r="AP42">
        <f t="shared" si="43"/>
        <v>-2.1021375961403547E-5</v>
      </c>
      <c r="AQ42">
        <f t="shared" si="44"/>
        <v>-0.15618497491318059</v>
      </c>
      <c r="AR42">
        <f t="shared" si="45"/>
        <v>-0.15620599628914197</v>
      </c>
      <c r="AS42">
        <f t="shared" si="46"/>
        <v>-0.30275072162680328</v>
      </c>
      <c r="AT42">
        <f t="shared" si="47"/>
        <v>-0.19984258577758351</v>
      </c>
      <c r="AU42">
        <f t="shared" si="48"/>
        <v>-0.65879930369352868</v>
      </c>
      <c r="AW42">
        <v>39</v>
      </c>
      <c r="AX42">
        <f>IF(Z42&gt;0, (R42*SUMPRODUCT(K42:$K$98, X42:$X$98)-K42*$AZ$3)/Z42, 0)</f>
        <v>-1517588.1954611258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0.48798100799999999</v>
      </c>
      <c r="Q43" s="5">
        <f t="shared" si="60"/>
        <v>12.5</v>
      </c>
      <c r="R43">
        <f t="shared" si="31"/>
        <v>100000</v>
      </c>
      <c r="S43">
        <f t="shared" si="32"/>
        <v>-2700864.5586700351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-212.0351932483654</v>
      </c>
      <c r="AC43">
        <f t="shared" si="33"/>
        <v>-189.44230270225063</v>
      </c>
      <c r="AE43">
        <f t="shared" si="34"/>
        <v>0</v>
      </c>
      <c r="AF43">
        <f t="shared" si="35"/>
        <v>0</v>
      </c>
      <c r="AG43">
        <f t="shared" si="36"/>
        <v>-8.7676695085524834E-4</v>
      </c>
      <c r="AH43">
        <f t="shared" si="37"/>
        <v>-6.8179989566519126</v>
      </c>
      <c r="AI43">
        <f t="shared" si="38"/>
        <v>-6.8188757236027682</v>
      </c>
      <c r="AJ43">
        <f t="shared" si="39"/>
        <v>-22.592890546114774</v>
      </c>
      <c r="AK43">
        <f t="shared" si="61"/>
        <v>-14.842463527385579</v>
      </c>
      <c r="AL43">
        <f t="shared" si="40"/>
        <v>-44.254229797103122</v>
      </c>
      <c r="AN43">
        <f t="shared" si="41"/>
        <v>0</v>
      </c>
      <c r="AO43">
        <f t="shared" si="42"/>
        <v>0</v>
      </c>
      <c r="AP43">
        <f t="shared" si="43"/>
        <v>-9.4224374737471767E-6</v>
      </c>
      <c r="AQ43">
        <f t="shared" si="44"/>
        <v>-7.3271658794233363E-2</v>
      </c>
      <c r="AR43">
        <f t="shared" si="45"/>
        <v>-7.3281081231707124E-2</v>
      </c>
      <c r="AS43">
        <f t="shared" si="46"/>
        <v>-0.24280123505376749</v>
      </c>
      <c r="AT43">
        <f t="shared" si="47"/>
        <v>-0.1595089600568815</v>
      </c>
      <c r="AU43">
        <f t="shared" si="48"/>
        <v>-0.4755912763423561</v>
      </c>
      <c r="AW43">
        <v>40</v>
      </c>
      <c r="AX43">
        <f>IF(Z43&gt;0, (R43*SUMPRODUCT(K43:$K$98, X43:$X$98)-K43*$AZ$3)/Z43, 0)</f>
        <v>-2700864.5586700351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0.50007659900000001</v>
      </c>
      <c r="Q44" s="5">
        <f t="shared" si="60"/>
        <v>12.5</v>
      </c>
      <c r="R44">
        <f t="shared" si="31"/>
        <v>100000</v>
      </c>
      <c r="S44">
        <f t="shared" si="32"/>
        <v>-4923886.4209009018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-189.44230270225063</v>
      </c>
      <c r="AC44">
        <f t="shared" si="33"/>
        <v>-169.20389978869846</v>
      </c>
      <c r="AE44">
        <f t="shared" si="34"/>
        <v>0</v>
      </c>
      <c r="AF44">
        <f t="shared" si="35"/>
        <v>0</v>
      </c>
      <c r="AG44">
        <f t="shared" si="36"/>
        <v>-4.2954864644740318E-4</v>
      </c>
      <c r="AH44">
        <f t="shared" si="37"/>
        <v>-3.5076050791943421</v>
      </c>
      <c r="AI44">
        <f t="shared" si="38"/>
        <v>-3.5080346278407895</v>
      </c>
      <c r="AJ44">
        <f t="shared" si="39"/>
        <v>-20.238402913552164</v>
      </c>
      <c r="AK44">
        <f t="shared" si="61"/>
        <v>-13.260961189157545</v>
      </c>
      <c r="AL44">
        <f t="shared" si="40"/>
        <v>-37.007398730550499</v>
      </c>
      <c r="AN44">
        <f t="shared" si="41"/>
        <v>0</v>
      </c>
      <c r="AO44">
        <f t="shared" si="42"/>
        <v>0</v>
      </c>
      <c r="AP44">
        <f t="shared" si="43"/>
        <v>-4.1216719757572012E-6</v>
      </c>
      <c r="AQ44">
        <f t="shared" si="44"/>
        <v>-3.3656717758297428E-2</v>
      </c>
      <c r="AR44">
        <f t="shared" si="45"/>
        <v>-3.366083943027319E-2</v>
      </c>
      <c r="AS44">
        <f t="shared" si="46"/>
        <v>-0.19419467111063257</v>
      </c>
      <c r="AT44">
        <f t="shared" si="47"/>
        <v>-0.12724363714564085</v>
      </c>
      <c r="AU44">
        <f t="shared" si="48"/>
        <v>-0.3550991476865466</v>
      </c>
      <c r="AW44">
        <v>41</v>
      </c>
      <c r="AX44">
        <f>IF(Z44&gt;0, (R44*SUMPRODUCT(K44:$K$98, X44:$X$98)-K44*$AZ$3)/Z44, 0)</f>
        <v>-4923886.4209009018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0.512515834</v>
      </c>
      <c r="Q45" s="5">
        <f t="shared" si="60"/>
        <v>12.5</v>
      </c>
      <c r="R45">
        <f t="shared" si="31"/>
        <v>100000</v>
      </c>
      <c r="S45">
        <f t="shared" si="32"/>
        <v>-9208932.2552973349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-169.20389978869846</v>
      </c>
      <c r="AC45">
        <f t="shared" si="33"/>
        <v>-151.10213278114745</v>
      </c>
      <c r="AE45">
        <f t="shared" si="34"/>
        <v>0</v>
      </c>
      <c r="AF45">
        <f t="shared" si="35"/>
        <v>0</v>
      </c>
      <c r="AG45">
        <f t="shared" si="36"/>
        <v>-2.0510267720536714E-4</v>
      </c>
      <c r="AH45">
        <f t="shared" si="37"/>
        <v>-1.761203862220496</v>
      </c>
      <c r="AI45">
        <f t="shared" si="38"/>
        <v>-1.7614089648977014</v>
      </c>
      <c r="AJ45">
        <f t="shared" si="39"/>
        <v>-18.101767007551018</v>
      </c>
      <c r="AK45">
        <f t="shared" si="61"/>
        <v>-11.844272985208894</v>
      </c>
      <c r="AL45">
        <f t="shared" si="40"/>
        <v>-31.707448957657611</v>
      </c>
      <c r="AN45">
        <f t="shared" si="41"/>
        <v>0</v>
      </c>
      <c r="AO45">
        <f t="shared" si="42"/>
        <v>0</v>
      </c>
      <c r="AP45">
        <f t="shared" si="43"/>
        <v>-1.7571724159553563E-6</v>
      </c>
      <c r="AQ45">
        <f t="shared" si="44"/>
        <v>-1.5088729643783069E-2</v>
      </c>
      <c r="AR45">
        <f t="shared" si="45"/>
        <v>-1.5090486816199025E-2</v>
      </c>
      <c r="AS45">
        <f t="shared" si="46"/>
        <v>-0.1550829374785315</v>
      </c>
      <c r="AT45">
        <f t="shared" si="47"/>
        <v>-0.10147322336419337</v>
      </c>
      <c r="AU45">
        <f t="shared" si="48"/>
        <v>-0.27164664765892388</v>
      </c>
      <c r="AW45">
        <v>42</v>
      </c>
      <c r="AX45">
        <f>IF(Z45&gt;0, (R45*SUMPRODUCT(K45:$K$98, X45:$X$98)-K45*$AZ$3)/Z45, 0)</f>
        <v>-9208932.2552973349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0.52569093300000003</v>
      </c>
      <c r="Q46" s="5">
        <f t="shared" si="60"/>
        <v>12.5</v>
      </c>
      <c r="R46">
        <f t="shared" si="31"/>
        <v>100000</v>
      </c>
      <c r="S46">
        <f t="shared" si="32"/>
        <v>-17710203.686266266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-151.10213278114745</v>
      </c>
      <c r="AC46">
        <f t="shared" si="33"/>
        <v>-134.92487889890793</v>
      </c>
      <c r="AE46">
        <f t="shared" si="34"/>
        <v>0</v>
      </c>
      <c r="AF46">
        <f t="shared" si="35"/>
        <v>0</v>
      </c>
      <c r="AG46">
        <f t="shared" si="36"/>
        <v>-9.5231032692426169E-5</v>
      </c>
      <c r="AH46">
        <f t="shared" si="37"/>
        <v>-0.86256494192709832</v>
      </c>
      <c r="AI46">
        <f t="shared" si="38"/>
        <v>-0.86266017295979069</v>
      </c>
      <c r="AJ46">
        <f t="shared" si="39"/>
        <v>-16.177253882239512</v>
      </c>
      <c r="AK46">
        <f t="shared" si="61"/>
        <v>-10.577149294680321</v>
      </c>
      <c r="AL46">
        <f t="shared" si="40"/>
        <v>-27.617063349879626</v>
      </c>
      <c r="AN46">
        <f t="shared" si="41"/>
        <v>0</v>
      </c>
      <c r="AO46">
        <f t="shared" si="42"/>
        <v>0</v>
      </c>
      <c r="AP46">
        <f t="shared" si="43"/>
        <v>-7.2845632590211355E-7</v>
      </c>
      <c r="AQ46">
        <f t="shared" si="44"/>
        <v>-6.5980686198959665E-3</v>
      </c>
      <c r="AR46">
        <f t="shared" si="45"/>
        <v>-6.5987970762218682E-3</v>
      </c>
      <c r="AS46">
        <f t="shared" si="46"/>
        <v>-0.12374561729581167</v>
      </c>
      <c r="AT46">
        <f t="shared" si="47"/>
        <v>-8.0908408697050127E-2</v>
      </c>
      <c r="AU46">
        <f t="shared" si="48"/>
        <v>-0.21125282306908369</v>
      </c>
      <c r="AW46">
        <v>43</v>
      </c>
      <c r="AX46">
        <f>IF(Z46&gt;0, (R46*SUMPRODUCT(K46:$K$98, X46:$X$98)-K46*$AZ$3)/Z46, 0)</f>
        <v>-17710203.686266266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0.53963832300000003</v>
      </c>
      <c r="Q47" s="5">
        <f t="shared" si="60"/>
        <v>12.5</v>
      </c>
      <c r="R47">
        <f t="shared" si="31"/>
        <v>100000</v>
      </c>
      <c r="S47">
        <f t="shared" si="32"/>
        <v>-35112643.190906689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-134.92487889890793</v>
      </c>
      <c r="AC47">
        <f t="shared" si="33"/>
        <v>-120.47402820691777</v>
      </c>
      <c r="AE47">
        <f t="shared" si="34"/>
        <v>0</v>
      </c>
      <c r="AF47">
        <f t="shared" si="35"/>
        <v>0</v>
      </c>
      <c r="AG47">
        <f t="shared" si="36"/>
        <v>-4.288840758580287E-5</v>
      </c>
      <c r="AH47">
        <f t="shared" si="37"/>
        <v>-0.41112251823759233</v>
      </c>
      <c r="AI47">
        <f t="shared" si="38"/>
        <v>-0.41116540664517814</v>
      </c>
      <c r="AJ47">
        <f t="shared" si="39"/>
        <v>-14.450850691990169</v>
      </c>
      <c r="AK47">
        <f t="shared" si="61"/>
        <v>-9.4447415229235556</v>
      </c>
      <c r="AL47">
        <f t="shared" si="40"/>
        <v>-24.306757621558901</v>
      </c>
      <c r="AN47">
        <f t="shared" si="41"/>
        <v>0</v>
      </c>
      <c r="AO47">
        <f t="shared" si="42"/>
        <v>0</v>
      </c>
      <c r="AP47">
        <f t="shared" si="43"/>
        <v>-2.9291858263797706E-7</v>
      </c>
      <c r="AQ47">
        <f t="shared" si="44"/>
        <v>-2.8078782149182717E-3</v>
      </c>
      <c r="AR47">
        <f t="shared" si="45"/>
        <v>-2.8081711335009099E-3</v>
      </c>
      <c r="AS47">
        <f t="shared" si="46"/>
        <v>-9.8696196498841177E-2</v>
      </c>
      <c r="AT47">
        <f t="shared" si="47"/>
        <v>-6.4505549541377952E-2</v>
      </c>
      <c r="AU47">
        <f t="shared" si="48"/>
        <v>-0.16600991717372002</v>
      </c>
      <c r="AW47">
        <v>44</v>
      </c>
      <c r="AX47">
        <f>IF(Z47&gt;0, (R47*SUMPRODUCT(K47:$K$98, X47:$X$98)-K47*$AZ$3)/Z47, 0)</f>
        <v>-35112643.190906689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0.55384314300000004</v>
      </c>
      <c r="Q48" s="5">
        <f t="shared" si="60"/>
        <v>12.5</v>
      </c>
      <c r="R48">
        <f t="shared" si="31"/>
        <v>100000</v>
      </c>
      <c r="S48">
        <f t="shared" si="32"/>
        <v>-71880666.361095279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-120.47402820691777</v>
      </c>
      <c r="AC48">
        <f t="shared" si="33"/>
        <v>-107.56839969173079</v>
      </c>
      <c r="AE48">
        <f t="shared" si="34"/>
        <v>0</v>
      </c>
      <c r="AF48">
        <f t="shared" si="35"/>
        <v>0</v>
      </c>
      <c r="AG48">
        <f t="shared" si="36"/>
        <v>-1.8706073054358739E-5</v>
      </c>
      <c r="AH48">
        <f t="shared" si="37"/>
        <v>-0.19002760364468885</v>
      </c>
      <c r="AI48">
        <f t="shared" si="38"/>
        <v>-0.19004630971774319</v>
      </c>
      <c r="AJ48">
        <f t="shared" si="39"/>
        <v>-12.905628515186976</v>
      </c>
      <c r="AK48">
        <f t="shared" si="61"/>
        <v>-8.4331819744842438</v>
      </c>
      <c r="AL48">
        <f t="shared" si="40"/>
        <v>-21.528856799388961</v>
      </c>
      <c r="AN48">
        <f t="shared" si="41"/>
        <v>0</v>
      </c>
      <c r="AO48">
        <f t="shared" si="42"/>
        <v>0</v>
      </c>
      <c r="AP48">
        <f t="shared" si="43"/>
        <v>-1.1407004317881683E-7</v>
      </c>
      <c r="AQ48">
        <f t="shared" si="44"/>
        <v>-1.1587924889380175E-3</v>
      </c>
      <c r="AR48">
        <f t="shared" si="45"/>
        <v>-1.1589065589811963E-3</v>
      </c>
      <c r="AS48">
        <f t="shared" si="46"/>
        <v>-7.8698805339804903E-2</v>
      </c>
      <c r="AT48">
        <f t="shared" si="47"/>
        <v>-5.1425728380767019E-2</v>
      </c>
      <c r="AU48">
        <f t="shared" si="48"/>
        <v>-0.1312834402795531</v>
      </c>
      <c r="AW48">
        <v>45</v>
      </c>
      <c r="AX48">
        <f>IF(Z48&gt;0, (R48*SUMPRODUCT(K48:$K$98, X48:$X$98)-K48*$AZ$3)/Z48, 0)</f>
        <v>-71880666.361095279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0.568687897</v>
      </c>
      <c r="Q49" s="5">
        <f t="shared" si="60"/>
        <v>12.5</v>
      </c>
      <c r="R49">
        <f t="shared" si="31"/>
        <v>100000</v>
      </c>
      <c r="S49">
        <f t="shared" si="32"/>
        <v>-152333161.06871784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-107.56839969173079</v>
      </c>
      <c r="AC49">
        <f t="shared" si="33"/>
        <v>-96.044168847253786</v>
      </c>
      <c r="AE49">
        <f t="shared" si="34"/>
        <v>0</v>
      </c>
      <c r="AF49">
        <f t="shared" si="35"/>
        <v>0</v>
      </c>
      <c r="AG49">
        <f t="shared" si="36"/>
        <v>-7.8810949774035118E-6</v>
      </c>
      <c r="AH49">
        <f t="shared" si="37"/>
        <v>-8.5103338771293099E-2</v>
      </c>
      <c r="AI49">
        <f t="shared" si="38"/>
        <v>-8.5111219866270502E-2</v>
      </c>
      <c r="AJ49">
        <f t="shared" si="39"/>
        <v>-11.524230844477003</v>
      </c>
      <c r="AK49">
        <f t="shared" si="61"/>
        <v>-7.5297879784211563</v>
      </c>
      <c r="AL49">
        <f t="shared" si="40"/>
        <v>-19.139130042764428</v>
      </c>
      <c r="AN49">
        <f t="shared" si="41"/>
        <v>0</v>
      </c>
      <c r="AO49">
        <f t="shared" si="42"/>
        <v>0</v>
      </c>
      <c r="AP49">
        <f t="shared" si="43"/>
        <v>-4.2909901590150099E-8</v>
      </c>
      <c r="AQ49">
        <f t="shared" si="44"/>
        <v>-4.6335894975757519E-4</v>
      </c>
      <c r="AR49">
        <f t="shared" si="45"/>
        <v>-4.6340185965916536E-4</v>
      </c>
      <c r="AS49">
        <f t="shared" si="46"/>
        <v>-6.2745546508005498E-2</v>
      </c>
      <c r="AT49">
        <f t="shared" si="47"/>
        <v>-4.0997153577661323E-2</v>
      </c>
      <c r="AU49">
        <f t="shared" si="48"/>
        <v>-0.10420610194532597</v>
      </c>
      <c r="AW49">
        <v>46</v>
      </c>
      <c r="AX49">
        <f>IF(Z49&gt;0, (R49*SUMPRODUCT(K49:$K$98, X49:$X$98)-K49*$AZ$3)/Z49, 0)</f>
        <v>-152333161.06871784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0.58363282999999999</v>
      </c>
      <c r="Q50" s="5">
        <f t="shared" si="60"/>
        <v>12.5</v>
      </c>
      <c r="R50">
        <f t="shared" si="31"/>
        <v>100000</v>
      </c>
      <c r="S50">
        <f t="shared" si="32"/>
        <v>-334703119.12277681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-96.044168847253786</v>
      </c>
      <c r="AC50">
        <f t="shared" si="33"/>
        <v>-85.754105744626798</v>
      </c>
      <c r="AE50">
        <f t="shared" si="34"/>
        <v>0</v>
      </c>
      <c r="AF50">
        <f t="shared" si="35"/>
        <v>0</v>
      </c>
      <c r="AG50">
        <f t="shared" si="36"/>
        <v>-3.2026182624686794E-6</v>
      </c>
      <c r="AH50">
        <f t="shared" si="37"/>
        <v>-3.6797326121286382E-2</v>
      </c>
      <c r="AI50">
        <f t="shared" si="38"/>
        <v>-3.6800528739548852E-2</v>
      </c>
      <c r="AJ50">
        <f t="shared" si="39"/>
        <v>-10.290063102626988</v>
      </c>
      <c r="AK50">
        <f t="shared" si="61"/>
        <v>-6.7230918193077658</v>
      </c>
      <c r="AL50">
        <f t="shared" si="40"/>
        <v>-17.049955450674304</v>
      </c>
      <c r="AN50">
        <f t="shared" si="41"/>
        <v>0</v>
      </c>
      <c r="AO50">
        <f t="shared" si="42"/>
        <v>0</v>
      </c>
      <c r="AP50">
        <f t="shared" si="43"/>
        <v>-1.5568906494792673E-8</v>
      </c>
      <c r="AQ50">
        <f t="shared" si="44"/>
        <v>-1.7888305214343428E-4</v>
      </c>
      <c r="AR50">
        <f t="shared" si="45"/>
        <v>-1.7889862104992907E-4</v>
      </c>
      <c r="AS50">
        <f t="shared" si="46"/>
        <v>-5.0023142672903094E-2</v>
      </c>
      <c r="AT50">
        <f t="shared" si="47"/>
        <v>-3.2683004751875834E-2</v>
      </c>
      <c r="AU50">
        <f t="shared" si="48"/>
        <v>-8.2885046045828872E-2</v>
      </c>
      <c r="AW50">
        <v>47</v>
      </c>
      <c r="AX50">
        <f>IF(Z50&gt;0, (R50*SUMPRODUCT(K50:$K$98, X50:$X$98)-K50*$AZ$3)/Z50, 0)</f>
        <v>-334703119.12277681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0.59833308299999999</v>
      </c>
      <c r="Q51" s="5">
        <f t="shared" si="60"/>
        <v>12.5</v>
      </c>
      <c r="R51">
        <f t="shared" si="31"/>
        <v>100000</v>
      </c>
      <c r="S51">
        <f t="shared" si="32"/>
        <v>-763002025.88754702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-85.754105744626798</v>
      </c>
      <c r="AC51">
        <f t="shared" si="33"/>
        <v>-76.566314572699724</v>
      </c>
      <c r="AE51">
        <f t="shared" si="34"/>
        <v>0</v>
      </c>
      <c r="AF51">
        <f t="shared" si="35"/>
        <v>0</v>
      </c>
      <c r="AG51">
        <f t="shared" si="36"/>
        <v>-1.2543596211890046E-6</v>
      </c>
      <c r="AH51">
        <f t="shared" si="37"/>
        <v>-1.5329859669239906E-2</v>
      </c>
      <c r="AI51">
        <f t="shared" si="38"/>
        <v>-1.5331114028861096E-2</v>
      </c>
      <c r="AJ51">
        <f t="shared" si="39"/>
        <v>-9.1877911719270742</v>
      </c>
      <c r="AK51">
        <f t="shared" si="61"/>
        <v>-6.0027874021238761</v>
      </c>
      <c r="AL51">
        <f t="shared" si="40"/>
        <v>-15.20590968807981</v>
      </c>
      <c r="AN51">
        <f t="shared" si="41"/>
        <v>0</v>
      </c>
      <c r="AO51">
        <f t="shared" si="42"/>
        <v>0</v>
      </c>
      <c r="AP51">
        <f t="shared" si="43"/>
        <v>-5.4444871498899316E-9</v>
      </c>
      <c r="AQ51">
        <f t="shared" si="44"/>
        <v>-6.653851301405732E-5</v>
      </c>
      <c r="AR51">
        <f t="shared" si="45"/>
        <v>-6.6543957501207217E-5</v>
      </c>
      <c r="AS51">
        <f t="shared" si="46"/>
        <v>-3.9879162344218802E-2</v>
      </c>
      <c r="AT51">
        <f t="shared" si="47"/>
        <v>-2.6054807825689832E-2</v>
      </c>
      <c r="AU51">
        <f t="shared" si="48"/>
        <v>-6.6000514127409843E-2</v>
      </c>
      <c r="AW51">
        <v>48</v>
      </c>
      <c r="AX51">
        <f>IF(Z51&gt;0, (R51*SUMPRODUCT(K51:$K$98, X51:$X$98)-K51*$AZ$3)/Z51, 0)</f>
        <v>-763002025.88754702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0.61338487399999997</v>
      </c>
      <c r="Q52" s="5">
        <f t="shared" si="60"/>
        <v>12.5</v>
      </c>
      <c r="R52">
        <f t="shared" si="31"/>
        <v>100000</v>
      </c>
      <c r="S52">
        <f t="shared" si="32"/>
        <v>-1808882106.3583856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-76.566314572699724</v>
      </c>
      <c r="AC52">
        <f t="shared" si="33"/>
        <v>-68.362836419267012</v>
      </c>
      <c r="AE52">
        <f t="shared" si="34"/>
        <v>0</v>
      </c>
      <c r="AF52">
        <f t="shared" si="35"/>
        <v>0</v>
      </c>
      <c r="AG52">
        <f t="shared" si="36"/>
        <v>-4.7241080678340928E-7</v>
      </c>
      <c r="AH52">
        <f t="shared" si="37"/>
        <v>-6.1552417455496425E-3</v>
      </c>
      <c r="AI52">
        <f t="shared" si="38"/>
        <v>-6.1557141563564257E-3</v>
      </c>
      <c r="AJ52">
        <f t="shared" si="39"/>
        <v>-8.2034781534327124</v>
      </c>
      <c r="AK52">
        <f t="shared" si="61"/>
        <v>-5.3596420200889812</v>
      </c>
      <c r="AL52">
        <f t="shared" si="40"/>
        <v>-13.569275887678049</v>
      </c>
      <c r="AN52">
        <f t="shared" si="41"/>
        <v>0</v>
      </c>
      <c r="AO52">
        <f t="shared" si="42"/>
        <v>0</v>
      </c>
      <c r="AP52">
        <f t="shared" si="43"/>
        <v>-1.8307823338939087E-9</v>
      </c>
      <c r="AQ52">
        <f t="shared" si="44"/>
        <v>-2.3854043317356106E-5</v>
      </c>
      <c r="AR52">
        <f t="shared" si="45"/>
        <v>-2.385587409969E-5</v>
      </c>
      <c r="AS52">
        <f t="shared" si="46"/>
        <v>-3.1791785166919433E-2</v>
      </c>
      <c r="AT52">
        <f t="shared" si="47"/>
        <v>-2.0770773626423676E-2</v>
      </c>
      <c r="AU52">
        <f t="shared" si="48"/>
        <v>-5.2586414667442793E-2</v>
      </c>
      <c r="AW52">
        <v>49</v>
      </c>
      <c r="AX52">
        <f>IF(Z52&gt;0, (R52*SUMPRODUCT(K52:$K$98, X52:$X$98)-K52*$AZ$3)/Z52, 0)</f>
        <v>-1808882106.3583856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0.62870016699999998</v>
      </c>
      <c r="Q53" s="5">
        <f t="shared" si="60"/>
        <v>12.5</v>
      </c>
      <c r="R53">
        <f t="shared" si="31"/>
        <v>100000</v>
      </c>
      <c r="S53">
        <f t="shared" si="32"/>
        <v>-4470175989.0610676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-68.362836419267012</v>
      </c>
      <c r="AC53">
        <f t="shared" si="33"/>
        <v>-61.038266798358762</v>
      </c>
      <c r="AE53">
        <f t="shared" si="34"/>
        <v>0</v>
      </c>
      <c r="AF53">
        <f t="shared" si="35"/>
        <v>0</v>
      </c>
      <c r="AG53">
        <f t="shared" si="36"/>
        <v>-1.7068194559824106E-7</v>
      </c>
      <c r="AH53">
        <f t="shared" si="37"/>
        <v>-2.3760380249386731E-3</v>
      </c>
      <c r="AI53">
        <f t="shared" si="38"/>
        <v>-2.3762087068842715E-3</v>
      </c>
      <c r="AJ53">
        <f t="shared" si="39"/>
        <v>-7.3245696209082496</v>
      </c>
      <c r="AK53">
        <f t="shared" si="61"/>
        <v>-4.7853985493486917</v>
      </c>
      <c r="AL53">
        <f t="shared" si="40"/>
        <v>-12.112344378963826</v>
      </c>
      <c r="AN53">
        <f t="shared" si="41"/>
        <v>0</v>
      </c>
      <c r="AO53">
        <f t="shared" si="42"/>
        <v>0</v>
      </c>
      <c r="AP53">
        <f t="shared" si="43"/>
        <v>-5.9059049240644597E-10</v>
      </c>
      <c r="AQ53">
        <f t="shared" si="44"/>
        <v>-8.2215225647124996E-6</v>
      </c>
      <c r="AR53">
        <f t="shared" si="45"/>
        <v>-8.2221131552049074E-6</v>
      </c>
      <c r="AS53">
        <f t="shared" si="46"/>
        <v>-2.5344339519422946E-2</v>
      </c>
      <c r="AT53">
        <f t="shared" si="47"/>
        <v>-1.6558347022088676E-2</v>
      </c>
      <c r="AU53">
        <f t="shared" si="48"/>
        <v>-4.1910908654666824E-2</v>
      </c>
      <c r="AW53">
        <v>50</v>
      </c>
      <c r="AX53">
        <f>IF(Z53&gt;0, (R53*SUMPRODUCT(K53:$K$98, X53:$X$98)-K53*$AZ$3)/Z53, 0)</f>
        <v>-4470175989.0610676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0.64417999699999995</v>
      </c>
      <c r="Q54" s="5">
        <f t="shared" si="60"/>
        <v>12.5</v>
      </c>
      <c r="R54">
        <f t="shared" si="31"/>
        <v>100000</v>
      </c>
      <c r="S54">
        <f t="shared" si="32"/>
        <v>-11541348197.71505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-61.038266798358762</v>
      </c>
      <c r="AC54">
        <f t="shared" si="33"/>
        <v>-54.498459417246018</v>
      </c>
      <c r="AE54">
        <f t="shared" si="34"/>
        <v>0</v>
      </c>
      <c r="AF54">
        <f t="shared" si="35"/>
        <v>0</v>
      </c>
      <c r="AG54">
        <f t="shared" si="36"/>
        <v>-5.9025230938829562E-8</v>
      </c>
      <c r="AH54">
        <f t="shared" si="37"/>
        <v>-8.7959916162743269E-4</v>
      </c>
      <c r="AI54">
        <f t="shared" si="38"/>
        <v>-8.7965818685837151E-4</v>
      </c>
      <c r="AJ54">
        <f t="shared" si="39"/>
        <v>-6.5398073811127446</v>
      </c>
      <c r="AK54">
        <f t="shared" si="61"/>
        <v>-4.2726786758851141</v>
      </c>
      <c r="AL54">
        <f t="shared" si="40"/>
        <v>-10.813365715184716</v>
      </c>
      <c r="AN54">
        <f t="shared" si="41"/>
        <v>0</v>
      </c>
      <c r="AO54">
        <f t="shared" si="42"/>
        <v>0</v>
      </c>
      <c r="AP54">
        <f t="shared" si="43"/>
        <v>-1.8235536237122196E-10</v>
      </c>
      <c r="AQ54">
        <f t="shared" si="44"/>
        <v>-2.7174755830472342E-6</v>
      </c>
      <c r="AR54">
        <f t="shared" si="45"/>
        <v>-2.7176579384096056E-6</v>
      </c>
      <c r="AS54">
        <f t="shared" si="46"/>
        <v>-2.0204392695332581E-2</v>
      </c>
      <c r="AT54">
        <f t="shared" si="47"/>
        <v>-1.3200217192615236E-2</v>
      </c>
      <c r="AU54">
        <f t="shared" si="48"/>
        <v>-3.3407327545886226E-2</v>
      </c>
      <c r="AW54">
        <v>51</v>
      </c>
      <c r="AX54">
        <f>IF(Z54&gt;0, (R54*SUMPRODUCT(K54:$K$98, X54:$X$98)-K54*$AZ$3)/Z54, 0)</f>
        <v>-11541348197.71505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0.65972661300000002</v>
      </c>
      <c r="Q55" s="5">
        <f t="shared" si="60"/>
        <v>12.5</v>
      </c>
      <c r="R55">
        <f t="shared" si="31"/>
        <v>100000</v>
      </c>
      <c r="S55">
        <f t="shared" si="32"/>
        <v>-31200744801.963142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-54.498459417246018</v>
      </c>
      <c r="AC55">
        <f t="shared" si="33"/>
        <v>-48.659341060940065</v>
      </c>
      <c r="AE55">
        <f t="shared" si="34"/>
        <v>0</v>
      </c>
      <c r="AF55">
        <f t="shared" si="35"/>
        <v>0</v>
      </c>
      <c r="AG55">
        <f t="shared" si="36"/>
        <v>-1.9494462940624431E-8</v>
      </c>
      <c r="AH55">
        <f t="shared" si="37"/>
        <v>-3.1152412551053473E-4</v>
      </c>
      <c r="AI55">
        <f t="shared" si="38"/>
        <v>-3.1154361997347534E-4</v>
      </c>
      <c r="AJ55">
        <f t="shared" si="39"/>
        <v>-5.8391183563059528</v>
      </c>
      <c r="AK55">
        <f t="shared" si="61"/>
        <v>-3.8148921592072216</v>
      </c>
      <c r="AL55">
        <f t="shared" si="40"/>
        <v>-9.6543220591331487</v>
      </c>
      <c r="AN55">
        <f t="shared" si="41"/>
        <v>0</v>
      </c>
      <c r="AO55">
        <f t="shared" si="42"/>
        <v>0</v>
      </c>
      <c r="AP55">
        <f t="shared" si="43"/>
        <v>-5.3774217114246273E-11</v>
      </c>
      <c r="AQ55">
        <f t="shared" si="44"/>
        <v>-8.593191827110994E-7</v>
      </c>
      <c r="AR55">
        <f t="shared" si="45"/>
        <v>-8.5937295692821367E-7</v>
      </c>
      <c r="AS55">
        <f t="shared" si="46"/>
        <v>-1.6106830909070405E-2</v>
      </c>
      <c r="AT55">
        <f t="shared" si="47"/>
        <v>-1.0523133664233887E-2</v>
      </c>
      <c r="AU55">
        <f t="shared" si="48"/>
        <v>-2.6630823946261224E-2</v>
      </c>
      <c r="AW55">
        <v>52</v>
      </c>
      <c r="AX55">
        <f>IF(Z55&gt;0, (R55*SUMPRODUCT(K55:$K$98, X55:$X$98)-K55*$AZ$3)/Z55, 0)</f>
        <v>-31200744801.963142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0.67535580100000003</v>
      </c>
      <c r="Q56" s="5">
        <f t="shared" si="60"/>
        <v>12.5</v>
      </c>
      <c r="R56">
        <f t="shared" si="31"/>
        <v>100000</v>
      </c>
      <c r="S56">
        <f t="shared" si="32"/>
        <v>-88537492235.931564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-48.659341060940065</v>
      </c>
      <c r="AC56">
        <f t="shared" si="33"/>
        <v>-43.445840961525747</v>
      </c>
      <c r="AE56">
        <f t="shared" si="34"/>
        <v>0</v>
      </c>
      <c r="AF56">
        <f t="shared" si="35"/>
        <v>0</v>
      </c>
      <c r="AG56">
        <f t="shared" si="36"/>
        <v>-6.1338196768879576E-9</v>
      </c>
      <c r="AH56">
        <f t="shared" si="37"/>
        <v>-1.0532558907464182E-4</v>
      </c>
      <c r="AI56">
        <f t="shared" si="38"/>
        <v>-1.053317228943187E-4</v>
      </c>
      <c r="AJ56">
        <f t="shared" si="39"/>
        <v>-5.2135000994143184</v>
      </c>
      <c r="AK56">
        <f t="shared" si="61"/>
        <v>-3.4061538742658048</v>
      </c>
      <c r="AL56">
        <f t="shared" si="40"/>
        <v>-8.6197593054030168</v>
      </c>
      <c r="AN56">
        <f t="shared" si="41"/>
        <v>0</v>
      </c>
      <c r="AO56">
        <f t="shared" si="42"/>
        <v>0</v>
      </c>
      <c r="AP56">
        <f t="shared" si="43"/>
        <v>-1.5106915598896525E-11</v>
      </c>
      <c r="AQ56">
        <f t="shared" si="44"/>
        <v>-2.5940521051671213E-7</v>
      </c>
      <c r="AR56">
        <f t="shared" si="45"/>
        <v>-2.5942031743231102E-7</v>
      </c>
      <c r="AS56">
        <f t="shared" si="46"/>
        <v>-1.2840270846802953E-2</v>
      </c>
      <c r="AT56">
        <f t="shared" si="47"/>
        <v>-8.3889781255347858E-3</v>
      </c>
      <c r="AU56">
        <f t="shared" si="48"/>
        <v>-2.122950839265517E-2</v>
      </c>
      <c r="AW56">
        <v>53</v>
      </c>
      <c r="AX56">
        <f>IF(Z56&gt;0, (R56*SUMPRODUCT(K56:$K$98, X56:$X$98)-K56*$AZ$3)/Z56, 0)</f>
        <v>-88537492235.931564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0.69109609699999996</v>
      </c>
      <c r="Q57" s="5">
        <f t="shared" si="60"/>
        <v>12.5</v>
      </c>
      <c r="R57">
        <f t="shared" si="31"/>
        <v>100000</v>
      </c>
      <c r="S57">
        <f t="shared" si="32"/>
        <v>-264470727915.7536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-43.445840961525747</v>
      </c>
      <c r="AC57">
        <f t="shared" si="33"/>
        <v>-38.790929650633181</v>
      </c>
      <c r="AE57">
        <f t="shared" si="34"/>
        <v>0</v>
      </c>
      <c r="AF57">
        <f t="shared" si="35"/>
        <v>0</v>
      </c>
      <c r="AG57">
        <f t="shared" si="36"/>
        <v>-1.8334226417200092E-9</v>
      </c>
      <c r="AH57">
        <f t="shared" si="37"/>
        <v>-3.3912470707192547E-5</v>
      </c>
      <c r="AI57">
        <f t="shared" si="38"/>
        <v>-3.3914304129834266E-5</v>
      </c>
      <c r="AJ57">
        <f t="shared" si="39"/>
        <v>-4.6549113108925653</v>
      </c>
      <c r="AK57">
        <f t="shared" si="61"/>
        <v>-3.0412088673068025</v>
      </c>
      <c r="AL57">
        <f t="shared" si="40"/>
        <v>-7.6961540925034972</v>
      </c>
      <c r="AN57">
        <f t="shared" si="41"/>
        <v>0</v>
      </c>
      <c r="AO57">
        <f t="shared" si="42"/>
        <v>0</v>
      </c>
      <c r="AP57">
        <f t="shared" si="43"/>
        <v>-4.0317107453587082E-12</v>
      </c>
      <c r="AQ57">
        <f t="shared" si="44"/>
        <v>-7.4573788629327178E-8</v>
      </c>
      <c r="AR57">
        <f t="shared" si="45"/>
        <v>-7.4577820340072535E-8</v>
      </c>
      <c r="AS57">
        <f t="shared" si="46"/>
        <v>-1.0236186421921249E-2</v>
      </c>
      <c r="AT57">
        <f t="shared" si="47"/>
        <v>-6.687642112730873E-3</v>
      </c>
      <c r="AU57">
        <f t="shared" si="48"/>
        <v>-1.6923903112472462E-2</v>
      </c>
      <c r="AW57">
        <v>54</v>
      </c>
      <c r="AX57">
        <f>IF(Z57&gt;0, (R57*SUMPRODUCT(K57:$K$98, X57:$X$98)-K57*$AZ$3)/Z57, 0)</f>
        <v>-264470727915.7536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0.70685825099999999</v>
      </c>
      <c r="Q58" s="5">
        <f t="shared" si="60"/>
        <v>12.5</v>
      </c>
      <c r="R58">
        <f t="shared" si="31"/>
        <v>100000</v>
      </c>
      <c r="S58">
        <f t="shared" si="32"/>
        <v>-833980081581.83276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-38.790929650633181</v>
      </c>
      <c r="AC58">
        <f t="shared" si="33"/>
        <v>-34.634758680298233</v>
      </c>
      <c r="AE58">
        <f t="shared" si="34"/>
        <v>0</v>
      </c>
      <c r="AF58">
        <f t="shared" si="35"/>
        <v>0</v>
      </c>
      <c r="AG58">
        <f t="shared" si="36"/>
        <v>-5.1911849343280394E-10</v>
      </c>
      <c r="AH58">
        <f t="shared" si="37"/>
        <v>-1.0367759374960043E-5</v>
      </c>
      <c r="AI58">
        <f t="shared" si="38"/>
        <v>-1.0368278493453475E-5</v>
      </c>
      <c r="AJ58">
        <f t="shared" si="39"/>
        <v>-4.1561709703349479</v>
      </c>
      <c r="AK58">
        <f t="shared" si="61"/>
        <v>-2.715365075544323</v>
      </c>
      <c r="AL58">
        <f t="shared" si="40"/>
        <v>-6.8715464141577645</v>
      </c>
      <c r="AN58">
        <f t="shared" si="41"/>
        <v>0</v>
      </c>
      <c r="AO58">
        <f t="shared" si="42"/>
        <v>0</v>
      </c>
      <c r="AP58">
        <f t="shared" si="43"/>
        <v>-1.0192371713419272E-12</v>
      </c>
      <c r="AQ58">
        <f t="shared" si="44"/>
        <v>-2.035605718572973E-8</v>
      </c>
      <c r="AR58">
        <f t="shared" si="45"/>
        <v>-2.035707642290107E-8</v>
      </c>
      <c r="AS58">
        <f t="shared" si="46"/>
        <v>-8.160225453354918E-3</v>
      </c>
      <c r="AT58">
        <f t="shared" si="47"/>
        <v>-5.331347377853915E-3</v>
      </c>
      <c r="AU58">
        <f t="shared" si="48"/>
        <v>-1.3491593188285257E-2</v>
      </c>
      <c r="AW58">
        <v>55</v>
      </c>
      <c r="AX58">
        <f>IF(Z58&gt;0, (R58*SUMPRODUCT(K58:$K$98, X58:$X$98)-K58*$AZ$3)/Z58, 0)</f>
        <v>-833980081581.83276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0.722550582</v>
      </c>
      <c r="Q59" s="5">
        <f t="shared" si="60"/>
        <v>12.5</v>
      </c>
      <c r="R59">
        <f t="shared" si="31"/>
        <v>100000</v>
      </c>
      <c r="S59">
        <f t="shared" si="32"/>
        <v>-2784171597115.6655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-34.634758680298233</v>
      </c>
      <c r="AC59">
        <f t="shared" si="33"/>
        <v>-30.923891696271507</v>
      </c>
      <c r="AE59">
        <f t="shared" si="34"/>
        <v>0</v>
      </c>
      <c r="AF59">
        <f t="shared" si="35"/>
        <v>0</v>
      </c>
      <c r="AG59">
        <f t="shared" si="36"/>
        <v>-1.3883793894164025E-10</v>
      </c>
      <c r="AH59">
        <f t="shared" si="37"/>
        <v>-3.0007149564546847E-6</v>
      </c>
      <c r="AI59">
        <f t="shared" si="38"/>
        <v>-3.0008537943936262E-6</v>
      </c>
      <c r="AJ59">
        <f t="shared" si="39"/>
        <v>-3.7108669840267261</v>
      </c>
      <c r="AK59">
        <f t="shared" si="61"/>
        <v>-2.4244331076208767</v>
      </c>
      <c r="AL59">
        <f t="shared" si="40"/>
        <v>-6.1353030925013972</v>
      </c>
      <c r="AN59">
        <f t="shared" si="41"/>
        <v>0</v>
      </c>
      <c r="AO59">
        <f t="shared" si="42"/>
        <v>0</v>
      </c>
      <c r="AP59">
        <f t="shared" si="43"/>
        <v>-2.433878466780042E-13</v>
      </c>
      <c r="AQ59">
        <f t="shared" si="44"/>
        <v>-5.2603600810653066E-9</v>
      </c>
      <c r="AR59">
        <f t="shared" si="45"/>
        <v>-5.2606034689119843E-9</v>
      </c>
      <c r="AS59">
        <f t="shared" si="46"/>
        <v>-6.505281851889283E-3</v>
      </c>
      <c r="AT59">
        <f t="shared" si="47"/>
        <v>-4.2501174965348847E-3</v>
      </c>
      <c r="AU59">
        <f t="shared" si="48"/>
        <v>-1.0755404609027635E-2</v>
      </c>
      <c r="AW59">
        <v>56</v>
      </c>
      <c r="AX59">
        <f>IF(Z59&gt;0, (R59*SUMPRODUCT(K59:$K$98, X59:$X$98)-K59*$AZ$3)/Z59, 0)</f>
        <v>-2784171597115.6655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0.74076925400000004</v>
      </c>
      <c r="Q60" s="5">
        <f t="shared" si="60"/>
        <v>12.5</v>
      </c>
      <c r="R60">
        <f t="shared" si="31"/>
        <v>100000</v>
      </c>
      <c r="S60">
        <f t="shared" si="32"/>
        <v>-9974160643212.0117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-30.923891696271507</v>
      </c>
      <c r="AC60">
        <f t="shared" si="33"/>
        <v>-27.610617590475801</v>
      </c>
      <c r="AE60">
        <f t="shared" si="34"/>
        <v>0</v>
      </c>
      <c r="AF60">
        <f t="shared" si="35"/>
        <v>0</v>
      </c>
      <c r="AG60">
        <f t="shared" si="36"/>
        <v>-3.460268309552745E-11</v>
      </c>
      <c r="AH60">
        <f t="shared" si="37"/>
        <v>-8.2277501165357123E-7</v>
      </c>
      <c r="AI60">
        <f t="shared" si="38"/>
        <v>-8.2280961433666671E-7</v>
      </c>
      <c r="AJ60">
        <f t="shared" si="39"/>
        <v>-3.3132741057957062</v>
      </c>
      <c r="AK60">
        <f t="shared" si="61"/>
        <v>-2.1646724187390056</v>
      </c>
      <c r="AL60">
        <f t="shared" si="40"/>
        <v>-5.4779473473443261</v>
      </c>
      <c r="AN60">
        <f t="shared" si="41"/>
        <v>0</v>
      </c>
      <c r="AO60">
        <f t="shared" si="42"/>
        <v>0</v>
      </c>
      <c r="AP60">
        <f t="shared" si="43"/>
        <v>-5.4160477316868401E-14</v>
      </c>
      <c r="AQ60">
        <f t="shared" si="44"/>
        <v>-1.2878159544023683E-9</v>
      </c>
      <c r="AR60">
        <f t="shared" si="45"/>
        <v>-1.2878701148796849E-9</v>
      </c>
      <c r="AS60">
        <f t="shared" si="46"/>
        <v>-5.1859708842841232E-3</v>
      </c>
      <c r="AT60">
        <f t="shared" si="47"/>
        <v>-3.3881676490202088E-3</v>
      </c>
      <c r="AU60">
        <f t="shared" si="48"/>
        <v>-8.5741398211744459E-3</v>
      </c>
      <c r="AW60">
        <v>57</v>
      </c>
      <c r="AX60">
        <f>IF(Z60&gt;0, (R60*SUMPRODUCT(K60:$K$98, X60:$X$98)-K60*$AZ$3)/Z60, 0)</f>
        <v>-9974160643212.0117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0.75888896100000003</v>
      </c>
      <c r="Q61" s="5">
        <f t="shared" si="60"/>
        <v>12.5</v>
      </c>
      <c r="R61">
        <f t="shared" si="31"/>
        <v>100000</v>
      </c>
      <c r="S61">
        <f t="shared" si="32"/>
        <v>-38533427971380.813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-27.610617590475801</v>
      </c>
      <c r="AC61">
        <f t="shared" si="33"/>
        <v>-24.652337135463561</v>
      </c>
      <c r="AE61">
        <f t="shared" si="34"/>
        <v>0</v>
      </c>
      <c r="AF61">
        <f t="shared" si="35"/>
        <v>0</v>
      </c>
      <c r="AG61">
        <f t="shared" si="36"/>
        <v>-7.9970620423950842E-12</v>
      </c>
      <c r="AH61">
        <f t="shared" si="37"/>
        <v>-2.1007675377741675E-7</v>
      </c>
      <c r="AI61">
        <f t="shared" si="38"/>
        <v>-2.1008475083945913E-7</v>
      </c>
      <c r="AJ61">
        <f t="shared" si="39"/>
        <v>-2.9582804550122397</v>
      </c>
      <c r="AK61">
        <f t="shared" si="61"/>
        <v>-1.9327432313333062</v>
      </c>
      <c r="AL61">
        <f t="shared" si="40"/>
        <v>-4.8910238964302968</v>
      </c>
      <c r="AN61">
        <f t="shared" si="41"/>
        <v>0</v>
      </c>
      <c r="AO61">
        <f t="shared" si="42"/>
        <v>0</v>
      </c>
      <c r="AP61">
        <f t="shared" si="43"/>
        <v>-1.117596802271195E-14</v>
      </c>
      <c r="AQ61">
        <f t="shared" si="44"/>
        <v>-2.9358420255901664E-10</v>
      </c>
      <c r="AR61">
        <f t="shared" si="45"/>
        <v>-2.9359537852703932E-10</v>
      </c>
      <c r="AS61">
        <f t="shared" si="46"/>
        <v>-4.1342242428731657E-3</v>
      </c>
      <c r="AT61">
        <f t="shared" si="47"/>
        <v>-2.7010265063574282E-3</v>
      </c>
      <c r="AU61">
        <f t="shared" si="48"/>
        <v>-6.8352510428259725E-3</v>
      </c>
      <c r="AW61">
        <v>58</v>
      </c>
      <c r="AX61">
        <f>IF(Z61&gt;0, (R61*SUMPRODUCT(K61:$K$98, X61:$X$98)-K61*$AZ$3)/Z61, 0)</f>
        <v>-38533427971380.813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0.77688723800000004</v>
      </c>
      <c r="Q62" s="5">
        <f t="shared" si="60"/>
        <v>12.5</v>
      </c>
      <c r="R62">
        <f t="shared" si="31"/>
        <v>100000</v>
      </c>
      <c r="S62">
        <f t="shared" si="32"/>
        <v>-161439634494603.69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-24.652337135463561</v>
      </c>
      <c r="AC62">
        <f t="shared" si="33"/>
        <v>-22.01101529977495</v>
      </c>
      <c r="AE62">
        <f t="shared" si="34"/>
        <v>0</v>
      </c>
      <c r="AF62">
        <f t="shared" si="35"/>
        <v>0</v>
      </c>
      <c r="AG62">
        <f t="shared" si="36"/>
        <v>-1.7042759797401777E-12</v>
      </c>
      <c r="AH62">
        <f t="shared" si="37"/>
        <v>-4.9702523537847646E-8</v>
      </c>
      <c r="AI62">
        <f t="shared" si="38"/>
        <v>-4.9704227813827385E-8</v>
      </c>
      <c r="AJ62">
        <f t="shared" si="39"/>
        <v>-2.6413218356886112</v>
      </c>
      <c r="AK62">
        <f t="shared" si="61"/>
        <v>-1.7256635994824494</v>
      </c>
      <c r="AL62">
        <f t="shared" si="40"/>
        <v>-4.366985484875288</v>
      </c>
      <c r="AN62">
        <f t="shared" si="41"/>
        <v>0</v>
      </c>
      <c r="AO62">
        <f t="shared" si="42"/>
        <v>0</v>
      </c>
      <c r="AP62">
        <f t="shared" si="43"/>
        <v>-2.1265548333426988E-15</v>
      </c>
      <c r="AQ62">
        <f t="shared" si="44"/>
        <v>-6.2017620922435765E-11</v>
      </c>
      <c r="AR62">
        <f t="shared" si="45"/>
        <v>-6.2019747477269111E-11</v>
      </c>
      <c r="AS62">
        <f t="shared" si="46"/>
        <v>-3.295778255909904E-3</v>
      </c>
      <c r="AT62">
        <f t="shared" si="47"/>
        <v>-2.1532417940681309E-3</v>
      </c>
      <c r="AU62">
        <f t="shared" si="48"/>
        <v>-5.4490201119977823E-3</v>
      </c>
      <c r="AW62">
        <v>59</v>
      </c>
      <c r="AX62">
        <f>IF(Z62&gt;0, (R62*SUMPRODUCT(K62:$K$98, X62:$X$98)-K62*$AZ$3)/Z62, 0)</f>
        <v>-161439634494603.69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0.79474162100000001</v>
      </c>
      <c r="Q63" s="5">
        <f t="shared" si="60"/>
        <v>12.5</v>
      </c>
      <c r="R63">
        <f t="shared" si="31"/>
        <v>100000</v>
      </c>
      <c r="S63">
        <f t="shared" si="32"/>
        <v>-738214316524403.38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-22.01101529977495</v>
      </c>
      <c r="AC63">
        <f t="shared" si="33"/>
        <v>-19.652692231995726</v>
      </c>
      <c r="AE63">
        <f t="shared" si="34"/>
        <v>0</v>
      </c>
      <c r="AF63">
        <f t="shared" si="35"/>
        <v>0</v>
      </c>
      <c r="AG63">
        <f t="shared" si="36"/>
        <v>-3.3277416517270395E-13</v>
      </c>
      <c r="AH63">
        <f t="shared" si="37"/>
        <v>-1.0835672438160576E-8</v>
      </c>
      <c r="AI63">
        <f t="shared" si="38"/>
        <v>-1.0836005212325749E-8</v>
      </c>
      <c r="AJ63">
        <f t="shared" si="39"/>
        <v>-2.3583230677792244</v>
      </c>
      <c r="AK63">
        <f t="shared" si="61"/>
        <v>-1.5407710709842466</v>
      </c>
      <c r="AL63">
        <f t="shared" si="40"/>
        <v>-3.8990941495994766</v>
      </c>
      <c r="AN63">
        <f t="shared" si="41"/>
        <v>0</v>
      </c>
      <c r="AO63">
        <f t="shared" si="42"/>
        <v>0</v>
      </c>
      <c r="AP63">
        <f t="shared" si="43"/>
        <v>-3.707389728688487E-16</v>
      </c>
      <c r="AQ63">
        <f t="shared" si="44"/>
        <v>-1.2071868824258296E-11</v>
      </c>
      <c r="AR63">
        <f t="shared" si="45"/>
        <v>-1.2072239563231165E-11</v>
      </c>
      <c r="AS63">
        <f t="shared" si="46"/>
        <v>-2.6273742476000924E-3</v>
      </c>
      <c r="AT63">
        <f t="shared" si="47"/>
        <v>-1.7165511751378907E-3</v>
      </c>
      <c r="AU63">
        <f t="shared" si="48"/>
        <v>-4.3439254348102228E-3</v>
      </c>
      <c r="AW63">
        <v>60</v>
      </c>
      <c r="AX63">
        <f>IF(Z63&gt;0, (R63*SUMPRODUCT(K63:$K$98, X63:$X$98)-K63*$AZ$3)/Z63, 0)</f>
        <v>-738214316524403.38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0.81243025300000005</v>
      </c>
      <c r="Q64" s="5">
        <f t="shared" si="60"/>
        <v>12.5</v>
      </c>
      <c r="R64">
        <f t="shared" si="31"/>
        <v>100000</v>
      </c>
      <c r="S64">
        <f t="shared" si="32"/>
        <v>-3711893138354317.5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-19.652692231995726</v>
      </c>
      <c r="AC64">
        <f t="shared" si="33"/>
        <v>-17.547046635720971</v>
      </c>
      <c r="AE64">
        <f t="shared" si="34"/>
        <v>0</v>
      </c>
      <c r="AF64">
        <f t="shared" si="35"/>
        <v>0</v>
      </c>
      <c r="AG64">
        <f t="shared" si="36"/>
        <v>-5.9090624317853218E-14</v>
      </c>
      <c r="AH64">
        <f t="shared" si="37"/>
        <v>-2.1628463936249897E-9</v>
      </c>
      <c r="AI64">
        <f t="shared" si="38"/>
        <v>-2.1629054842493075E-9</v>
      </c>
      <c r="AJ64">
        <f t="shared" si="39"/>
        <v>-2.1056455962747549</v>
      </c>
      <c r="AK64">
        <f t="shared" si="61"/>
        <v>-1.3756884562397009</v>
      </c>
      <c r="AL64">
        <f t="shared" si="40"/>
        <v>-3.4813340546773612</v>
      </c>
      <c r="AN64">
        <f t="shared" si="41"/>
        <v>0</v>
      </c>
      <c r="AO64">
        <f t="shared" si="42"/>
        <v>0</v>
      </c>
      <c r="AP64">
        <f t="shared" si="43"/>
        <v>-5.8778594299429723E-17</v>
      </c>
      <c r="AQ64">
        <f t="shared" si="44"/>
        <v>-2.1514254108914209E-12</v>
      </c>
      <c r="AR64">
        <f t="shared" si="45"/>
        <v>-2.1514841894857202E-12</v>
      </c>
      <c r="AS64">
        <f t="shared" si="46"/>
        <v>-2.094526664265088E-3</v>
      </c>
      <c r="AT64">
        <f t="shared" si="47"/>
        <v>-1.3684240873266824E-3</v>
      </c>
      <c r="AU64">
        <f t="shared" si="48"/>
        <v>-3.4629507537432547E-3</v>
      </c>
      <c r="AW64">
        <v>61</v>
      </c>
      <c r="AX64">
        <f>IF(Z64&gt;0, (R64*SUMPRODUCT(K64:$K$98, X64:$X$98)-K64*$AZ$3)/Z64, 0)</f>
        <v>-3711893138354317.5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0.830029028</v>
      </c>
      <c r="Q65" s="5">
        <f t="shared" si="60"/>
        <v>12.5</v>
      </c>
      <c r="R65">
        <f t="shared" si="31"/>
        <v>100000</v>
      </c>
      <c r="S65">
        <f t="shared" si="32"/>
        <v>-2.0717448051153096E+16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-17.547046635720971</v>
      </c>
      <c r="AC65">
        <f t="shared" si="33"/>
        <v>-15.667005924752745</v>
      </c>
      <c r="AE65">
        <f t="shared" si="34"/>
        <v>0</v>
      </c>
      <c r="AF65">
        <f t="shared" si="35"/>
        <v>0</v>
      </c>
      <c r="AG65">
        <f t="shared" si="36"/>
        <v>-9.4527846082138159E-15</v>
      </c>
      <c r="AH65">
        <f t="shared" si="37"/>
        <v>-3.9237546773168695E-10</v>
      </c>
      <c r="AI65">
        <f t="shared" si="38"/>
        <v>-3.9238492051629516E-10</v>
      </c>
      <c r="AJ65">
        <f t="shared" si="39"/>
        <v>-1.8800407109682258</v>
      </c>
      <c r="AK65">
        <f t="shared" si="61"/>
        <v>-1.2282932645004681</v>
      </c>
      <c r="AL65">
        <f t="shared" si="40"/>
        <v>-3.1083339758610791</v>
      </c>
      <c r="AN65">
        <f t="shared" si="41"/>
        <v>0</v>
      </c>
      <c r="AO65">
        <f t="shared" si="42"/>
        <v>0</v>
      </c>
      <c r="AP65">
        <f t="shared" si="43"/>
        <v>-8.3954186275655617E-18</v>
      </c>
      <c r="AQ65">
        <f t="shared" si="44"/>
        <v>-3.484852820968713E-13</v>
      </c>
      <c r="AR65">
        <f t="shared" si="45"/>
        <v>-3.4849367751549887E-13</v>
      </c>
      <c r="AS65">
        <f t="shared" si="46"/>
        <v>-1.6697438331271482E-3</v>
      </c>
      <c r="AT65">
        <f t="shared" si="47"/>
        <v>-1.0908993043108267E-3</v>
      </c>
      <c r="AU65">
        <f t="shared" si="48"/>
        <v>-2.760643137786469E-3</v>
      </c>
      <c r="AW65">
        <v>62</v>
      </c>
      <c r="AX65">
        <f>IF(Z65&gt;0, (R65*SUMPRODUCT(K65:$K$98, X65:$X$98)-K65*$AZ$3)/Z65, 0)</f>
        <v>-2.0717448051153096E+16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0.84762719500000006</v>
      </c>
      <c r="Q66" s="5">
        <f t="shared" si="60"/>
        <v>12.5</v>
      </c>
      <c r="R66">
        <f t="shared" si="31"/>
        <v>100000</v>
      </c>
      <c r="S66">
        <f t="shared" si="32"/>
        <v>-1.299245419393419E+17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-15.667005924752745</v>
      </c>
      <c r="AC66">
        <f t="shared" si="33"/>
        <v>-13.988398147100968</v>
      </c>
      <c r="AE66">
        <f t="shared" si="34"/>
        <v>0</v>
      </c>
      <c r="AF66">
        <f t="shared" si="35"/>
        <v>0</v>
      </c>
      <c r="AG66">
        <f t="shared" si="36"/>
        <v>-1.3458194597322262E-15</v>
      </c>
      <c r="AH66">
        <f t="shared" si="37"/>
        <v>-6.4099498419195616E-11</v>
      </c>
      <c r="AI66">
        <f t="shared" si="38"/>
        <v>-6.4100844238655345E-11</v>
      </c>
      <c r="AJ66">
        <f t="shared" si="39"/>
        <v>-1.6786077776517772</v>
      </c>
      <c r="AK66">
        <f t="shared" si="61"/>
        <v>-1.0966904147326924</v>
      </c>
      <c r="AL66">
        <f t="shared" si="40"/>
        <v>-2.7752981924485702</v>
      </c>
      <c r="AN66">
        <f t="shared" si="41"/>
        <v>0</v>
      </c>
      <c r="AO66">
        <f t="shared" si="42"/>
        <v>0</v>
      </c>
      <c r="AP66">
        <f t="shared" si="43"/>
        <v>-1.0672136599604989E-18</v>
      </c>
      <c r="AQ66">
        <f t="shared" si="44"/>
        <v>-5.0829893872386776E-14</v>
      </c>
      <c r="AR66">
        <f t="shared" si="45"/>
        <v>-5.0830961086046733E-14</v>
      </c>
      <c r="AS66">
        <f t="shared" si="46"/>
        <v>-1.3311095608487848E-3</v>
      </c>
      <c r="AT66">
        <f t="shared" si="47"/>
        <v>-8.6965824642136296E-4</v>
      </c>
      <c r="AU66">
        <f t="shared" si="48"/>
        <v>-2.2007678073209785E-3</v>
      </c>
      <c r="AW66">
        <v>63</v>
      </c>
      <c r="AX66">
        <f>IF(Z66&gt;0, (R66*SUMPRODUCT(K66:$K$98, X66:$X$98)-K66*$AZ$3)/Z66, 0)</f>
        <v>-1.299245419393419E+17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0.86522596900000004</v>
      </c>
      <c r="Q67" s="5">
        <f t="shared" si="60"/>
        <v>12.5</v>
      </c>
      <c r="R67">
        <f t="shared" si="31"/>
        <v>100000</v>
      </c>
      <c r="S67">
        <f t="shared" si="32"/>
        <v>-9.2971313319984294E+17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-13.988398147100968</v>
      </c>
      <c r="AC67">
        <f t="shared" si="33"/>
        <v>-12.489641202768766</v>
      </c>
      <c r="AE67">
        <f t="shared" si="34"/>
        <v>0</v>
      </c>
      <c r="AF67">
        <f t="shared" si="35"/>
        <v>0</v>
      </c>
      <c r="AG67">
        <f t="shared" si="36"/>
        <v>-1.6792331898903195E-16</v>
      </c>
      <c r="AH67">
        <f t="shared" si="37"/>
        <v>-9.3155035691669773E-12</v>
      </c>
      <c r="AI67">
        <f t="shared" ref="AI67:AI69" si="62">SUM(AE67:AH67)</f>
        <v>-9.3156714924859661E-12</v>
      </c>
      <c r="AJ67">
        <f t="shared" si="39"/>
        <v>-1.498756944332202</v>
      </c>
      <c r="AK67">
        <f t="shared" si="61"/>
        <v>-0.97918787029706789</v>
      </c>
      <c r="AL67">
        <f t="shared" ref="AL67:AL69" si="63">SUM(AI67:AK67)</f>
        <v>-2.4779448146385854</v>
      </c>
      <c r="AN67">
        <f t="shared" si="41"/>
        <v>0</v>
      </c>
      <c r="AO67">
        <f t="shared" si="42"/>
        <v>0</v>
      </c>
      <c r="AP67">
        <f t="shared" si="43"/>
        <v>-1.1889334847458452E-19</v>
      </c>
      <c r="AQ67">
        <f t="shared" si="44"/>
        <v>-6.5955783790668518E-15</v>
      </c>
      <c r="AR67">
        <f t="shared" si="45"/>
        <v>-6.5956972724153264E-15</v>
      </c>
      <c r="AS67">
        <f t="shared" si="46"/>
        <v>-1.0611523922584613E-3</v>
      </c>
      <c r="AT67">
        <f t="shared" si="47"/>
        <v>-6.9328622960888214E-4</v>
      </c>
      <c r="AU67">
        <f t="shared" si="48"/>
        <v>-1.7544386218739392E-3</v>
      </c>
      <c r="AW67">
        <v>64</v>
      </c>
      <c r="AX67">
        <f>IF(Z67&gt;0, (R67*SUMPRODUCT(K67:$K$98, X67:$X$98)-K67*$AZ$3)/Z67, 0)</f>
        <v>-9.2971313319984294E+17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0.88282474399999999</v>
      </c>
      <c r="Q68" s="5">
        <f t="shared" si="60"/>
        <v>12.5</v>
      </c>
      <c r="R68">
        <f t="shared" si="31"/>
        <v>100000</v>
      </c>
      <c r="S68">
        <f t="shared" si="32"/>
        <v>-7.7452673570994278E+18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-12.489641202768766</v>
      </c>
      <c r="AC68">
        <f t="shared" si="33"/>
        <v>-11.151465359614976</v>
      </c>
      <c r="AE68">
        <f t="shared" si="34"/>
        <v>0</v>
      </c>
      <c r="AF68">
        <f t="shared" si="35"/>
        <v>0</v>
      </c>
      <c r="AG68">
        <f t="shared" si="36"/>
        <v>-1.7997224701019156E-17</v>
      </c>
      <c r="AH68">
        <f t="shared" si="37"/>
        <v>-1.1859748887849799E-12</v>
      </c>
      <c r="AI68">
        <f t="shared" si="62"/>
        <v>-1.185992886009681E-12</v>
      </c>
      <c r="AJ68">
        <f t="shared" si="39"/>
        <v>-1.33817584315379</v>
      </c>
      <c r="AK68">
        <f t="shared" si="61"/>
        <v>-0.87427488419381372</v>
      </c>
      <c r="AL68">
        <f t="shared" si="63"/>
        <v>-2.2124507273487897</v>
      </c>
      <c r="AN68">
        <f t="shared" si="41"/>
        <v>0</v>
      </c>
      <c r="AO68">
        <f t="shared" si="42"/>
        <v>0</v>
      </c>
      <c r="AP68">
        <f t="shared" si="43"/>
        <v>-1.1377165231661431E-20</v>
      </c>
      <c r="AQ68">
        <f t="shared" si="44"/>
        <v>-7.4972849950269916E-16</v>
      </c>
      <c r="AR68">
        <f t="shared" si="45"/>
        <v>-7.4973987666793087E-16</v>
      </c>
      <c r="AS68">
        <f t="shared" si="46"/>
        <v>-8.4594419025708835E-4</v>
      </c>
      <c r="AT68">
        <f t="shared" si="47"/>
        <v>-5.5268353763463375E-4</v>
      </c>
      <c r="AU68">
        <f t="shared" si="48"/>
        <v>-1.3986277278924717E-3</v>
      </c>
      <c r="AW68">
        <v>65</v>
      </c>
      <c r="AX68">
        <f>IF(Z68&gt;0, (R68*SUMPRODUCT(K68:$K$98, X68:$X$98)-K68*$AZ$3)/Z68, 0)</f>
        <v>-7.7452673570994278E+18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100000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-11.151465359614976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-1.4397779760815326E-13</v>
      </c>
      <c r="AI69">
        <f t="shared" si="62"/>
        <v>-1.4397779760815326E-13</v>
      </c>
      <c r="AJ69">
        <f t="shared" si="39"/>
        <v>-11.151465359614976</v>
      </c>
      <c r="AK69">
        <f t="shared" si="61"/>
        <v>-0.78060257517304843</v>
      </c>
      <c r="AL69">
        <f t="shared" si="63"/>
        <v>-11.932067934788169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-8.1265465940438793E-17</v>
      </c>
      <c r="AR69">
        <f t="shared" si="45"/>
        <v>-8.1265465940438793E-17</v>
      </c>
      <c r="AS69">
        <f t="shared" si="46"/>
        <v>-6.2942276060795601E-3</v>
      </c>
      <c r="AT69">
        <f t="shared" si="47"/>
        <v>-4.4059593242556927E-4</v>
      </c>
      <c r="AU69">
        <f t="shared" si="48"/>
        <v>-6.7348235385052109E-3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39130.721619522039</v>
      </c>
      <c r="AO71" s="6">
        <f t="shared" si="70"/>
        <v>-3913.0721619522042</v>
      </c>
      <c r="AP71" s="6">
        <f t="shared" si="70"/>
        <v>-690.23478401257546</v>
      </c>
      <c r="AQ71" s="6">
        <f t="shared" si="70"/>
        <v>-17640.196282296081</v>
      </c>
      <c r="AR71" s="6">
        <f t="shared" si="70"/>
        <v>16887.218391261184</v>
      </c>
      <c r="AS71" s="6">
        <f t="shared" si="70"/>
        <v>-2100.9018116916895</v>
      </c>
      <c r="AT71" s="6">
        <f t="shared" si="70"/>
        <v>1225.5260568201534</v>
      </c>
      <c r="AU71" s="6">
        <f t="shared" si="70"/>
        <v>16011.842636389643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6" priority="1" operator="lessThan">
      <formula>0</formula>
    </cfRule>
  </conditionalFormatting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2BC73-E524-4761-A48C-A88633DEE2EA}">
  <sheetPr codeName="Sheet81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'S.26.04.C'!C3*(1+C12)</f>
        <v>8101.5073007209103</v>
      </c>
      <c r="K3">
        <v>1</v>
      </c>
      <c r="L3" s="2">
        <v>0</v>
      </c>
      <c r="O3">
        <f>$C$3</f>
        <v>8101.5073007209103</v>
      </c>
      <c r="P3">
        <f>O3*C5</f>
        <v>810.15073007209105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8101.5073007209103</v>
      </c>
      <c r="AF3">
        <f t="shared" ref="AF3:AF34" si="4">-$Z3*P3</f>
        <v>-810.15073007209105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6666.3995999488188</v>
      </c>
      <c r="AJ3">
        <f t="shared" ref="AJ3:AJ34" si="8">AB3-AC3</f>
        <v>0</v>
      </c>
      <c r="AL3">
        <f t="shared" ref="AL3:AL34" si="9">SUM(AI3:AK3)</f>
        <v>6666.3995999488188</v>
      </c>
      <c r="AN3">
        <f t="shared" ref="AN3:AN34" si="10">AE3*$K3</f>
        <v>8101.5073007209103</v>
      </c>
      <c r="AO3">
        <f t="shared" ref="AO3:AO34" si="11">AF3*$K3</f>
        <v>-810.15073007209105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6666.3995999488188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6666.3995999488188</v>
      </c>
      <c r="AW3">
        <v>0</v>
      </c>
      <c r="AX3">
        <f>IF(Z3&gt;0, (R3*SUMPRODUCT(K3:$K$98, X3:$X$98)-K3*$AZ$3)/Z3, 0)</f>
        <v>0</v>
      </c>
      <c r="AZ3">
        <f>C6*SUMPRODUCT(X4:X98, K4:K98)/1</f>
        <v>4004.2661149772725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250000</v>
      </c>
      <c r="S4">
        <f t="shared" si="1"/>
        <v>433.89415933403217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429.02851231899376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-303.47574999999995</v>
      </c>
      <c r="AI4">
        <f t="shared" si="7"/>
        <v>-303.47574999999995</v>
      </c>
      <c r="AJ4">
        <f t="shared" si="8"/>
        <v>-429.02851231899376</v>
      </c>
      <c r="AK4">
        <f>G4*SUM(AB4, AE4:AF4)</f>
        <v>0</v>
      </c>
      <c r="AL4">
        <f t="shared" si="9"/>
        <v>-732.50426231899371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-270.96049107142852</v>
      </c>
      <c r="AR4">
        <f t="shared" si="14"/>
        <v>-270.96049107142852</v>
      </c>
      <c r="AS4">
        <f t="shared" si="15"/>
        <v>-383.06117171338724</v>
      </c>
      <c r="AT4">
        <f t="shared" si="16"/>
        <v>0</v>
      </c>
      <c r="AU4">
        <f t="shared" si="17"/>
        <v>-654.02166278481582</v>
      </c>
      <c r="AW4">
        <v>1</v>
      </c>
      <c r="AX4">
        <f>IF(Z4&gt;0, (R4*SUMPRODUCT(K4:$K$98, X4:$X$98)-K4*$AZ$3)/Z4, 0)</f>
        <v>433.89415933403217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1.221979E-3</v>
      </c>
      <c r="Q5" s="5">
        <f t="shared" ref="Q5:Q36" si="29">$C$8</f>
        <v>12.5</v>
      </c>
      <c r="R5">
        <f t="shared" si="0"/>
        <v>250000</v>
      </c>
      <c r="S5">
        <f t="shared" si="1"/>
        <v>553.47729341429488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429.02851231899376</v>
      </c>
      <c r="AC5">
        <f t="shared" si="2"/>
        <v>541.12919296095561</v>
      </c>
      <c r="AE5">
        <f t="shared" si="3"/>
        <v>0</v>
      </c>
      <c r="AF5">
        <f t="shared" si="4"/>
        <v>0</v>
      </c>
      <c r="AG5">
        <f t="shared" si="5"/>
        <v>-12.221124502299674</v>
      </c>
      <c r="AH5">
        <f t="shared" si="6"/>
        <v>-302.06896150649078</v>
      </c>
      <c r="AI5">
        <f t="shared" si="7"/>
        <v>-314.29008600879047</v>
      </c>
      <c r="AJ5">
        <f t="shared" si="8"/>
        <v>-112.10068064196184</v>
      </c>
      <c r="AK5">
        <f>G5*SUM(AB5, AE5:AF5)</f>
        <v>30.031995862329566</v>
      </c>
      <c r="AL5">
        <f t="shared" si="9"/>
        <v>-396.35877078842276</v>
      </c>
      <c r="AN5">
        <f t="shared" si="10"/>
        <v>0</v>
      </c>
      <c r="AO5">
        <f t="shared" si="11"/>
        <v>0</v>
      </c>
      <c r="AP5">
        <f t="shared" si="12"/>
        <v>-9.7426056300220605</v>
      </c>
      <c r="AQ5">
        <f t="shared" si="13"/>
        <v>-240.80752671116929</v>
      </c>
      <c r="AR5">
        <f t="shared" si="14"/>
        <v>-250.55013234119136</v>
      </c>
      <c r="AS5">
        <f t="shared" si="15"/>
        <v>-89.365976277074168</v>
      </c>
      <c r="AT5">
        <f t="shared" si="16"/>
        <v>23.941323232086706</v>
      </c>
      <c r="AU5">
        <f t="shared" si="17"/>
        <v>-315.97478538617884</v>
      </c>
      <c r="AW5">
        <v>2</v>
      </c>
      <c r="AX5">
        <f>IF(Z5&gt;0, (R5*SUMPRODUCT(K5:$K$98, X5:$X$98)-K5*$AZ$3)/Z5, 0)</f>
        <v>553.47729341429488</v>
      </c>
    </row>
    <row r="6" spans="1:52" x14ac:dyDescent="0.25">
      <c r="A6" t="s">
        <v>16</v>
      </c>
      <c r="C6" s="2"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1.231956E-3</v>
      </c>
      <c r="Q6" s="5">
        <f t="shared" si="29"/>
        <v>12.5</v>
      </c>
      <c r="R6">
        <f t="shared" si="0"/>
        <v>250000</v>
      </c>
      <c r="S6">
        <f t="shared" si="1"/>
        <v>664.46142766904529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541.12919296095561</v>
      </c>
      <c r="AC6">
        <f t="shared" si="2"/>
        <v>642.34056956530958</v>
      </c>
      <c r="AE6">
        <f t="shared" si="3"/>
        <v>0</v>
      </c>
      <c r="AF6">
        <f t="shared" si="4"/>
        <v>0</v>
      </c>
      <c r="AG6">
        <f t="shared" si="5"/>
        <v>-12.083857369619324</v>
      </c>
      <c r="AH6">
        <f t="shared" si="6"/>
        <v>-301.11775314710189</v>
      </c>
      <c r="AI6">
        <f t="shared" si="7"/>
        <v>-313.20161051672119</v>
      </c>
      <c r="AJ6">
        <f t="shared" si="8"/>
        <v>-101.21137660435397</v>
      </c>
      <c r="AK6">
        <f>G6*SUM(AB6, AE6:AF6)</f>
        <v>37.879043507266893</v>
      </c>
      <c r="AL6">
        <f t="shared" si="9"/>
        <v>-376.53394361380828</v>
      </c>
      <c r="AN6">
        <f t="shared" si="10"/>
        <v>0</v>
      </c>
      <c r="AO6">
        <f t="shared" si="11"/>
        <v>0</v>
      </c>
      <c r="AP6">
        <f t="shared" si="12"/>
        <v>-8.6010509930895545</v>
      </c>
      <c r="AQ6">
        <f t="shared" si="13"/>
        <v>-214.32966895606171</v>
      </c>
      <c r="AR6">
        <f t="shared" si="14"/>
        <v>-222.93071994915124</v>
      </c>
      <c r="AS6">
        <f t="shared" si="15"/>
        <v>-72.04025872098353</v>
      </c>
      <c r="AT6">
        <f t="shared" si="16"/>
        <v>26.961554974537407</v>
      </c>
      <c r="AU6">
        <f t="shared" si="17"/>
        <v>-268.00942369559738</v>
      </c>
      <c r="AW6">
        <v>3</v>
      </c>
      <c r="AX6">
        <f>IF(Z6&gt;0, (R6*SUMPRODUCT(K6:$K$98, X6:$X$98)-K6*$AZ$3)/Z6, 0)</f>
        <v>664.46142766904529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1.2424070000000001E-3</v>
      </c>
      <c r="Q7" s="5">
        <f t="shared" si="29"/>
        <v>12.5</v>
      </c>
      <c r="R7">
        <f t="shared" si="0"/>
        <v>250000</v>
      </c>
      <c r="S7">
        <f t="shared" si="1"/>
        <v>767.26708434389514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642.34056956530958</v>
      </c>
      <c r="AC7">
        <f t="shared" si="2"/>
        <v>733.38492142668019</v>
      </c>
      <c r="AE7">
        <f t="shared" si="3"/>
        <v>0</v>
      </c>
      <c r="AF7">
        <f t="shared" si="4"/>
        <v>0</v>
      </c>
      <c r="AG7">
        <f t="shared" si="5"/>
        <v>-11.948005726940114</v>
      </c>
      <c r="AH7">
        <f t="shared" si="6"/>
        <v>-300.26137966033269</v>
      </c>
      <c r="AI7">
        <f t="shared" si="7"/>
        <v>-312.20938538727279</v>
      </c>
      <c r="AJ7">
        <f t="shared" si="8"/>
        <v>-91.044351861370615</v>
      </c>
      <c r="AK7">
        <f>G7*SUM(AB7, AE7:AF7)</f>
        <v>44.963839869571672</v>
      </c>
      <c r="AL7">
        <f t="shared" si="9"/>
        <v>-358.2898973790717</v>
      </c>
      <c r="AN7">
        <f t="shared" si="10"/>
        <v>0</v>
      </c>
      <c r="AO7">
        <f t="shared" si="11"/>
        <v>0</v>
      </c>
      <c r="AP7">
        <f t="shared" si="12"/>
        <v>-7.5931736403548991</v>
      </c>
      <c r="AQ7">
        <f t="shared" si="13"/>
        <v>-190.82153502091811</v>
      </c>
      <c r="AR7">
        <f t="shared" si="14"/>
        <v>-198.41470866127298</v>
      </c>
      <c r="AS7">
        <f t="shared" si="15"/>
        <v>-57.86033154455157</v>
      </c>
      <c r="AT7">
        <f t="shared" si="16"/>
        <v>28.575333111612725</v>
      </c>
      <c r="AU7">
        <f t="shared" si="17"/>
        <v>-227.69970709421182</v>
      </c>
      <c r="AW7">
        <v>4</v>
      </c>
      <c r="AX7">
        <f>IF(Z7&gt;0, (R7*SUMPRODUCT(K7:$K$98, X7:$X$98)-K7*$AZ$3)/Z7, 0)</f>
        <v>767.26708434389514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1.255709E-3</v>
      </c>
      <c r="Q8" s="5">
        <f t="shared" si="29"/>
        <v>12.5</v>
      </c>
      <c r="R8">
        <f t="shared" si="0"/>
        <v>250000</v>
      </c>
      <c r="S8">
        <f t="shared" si="1"/>
        <v>862.59069372936597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733.38492142668019</v>
      </c>
      <c r="AC8">
        <f t="shared" si="2"/>
        <v>815.21876213561154</v>
      </c>
      <c r="AE8">
        <f t="shared" si="3"/>
        <v>0</v>
      </c>
      <c r="AF8">
        <f t="shared" si="4"/>
        <v>0</v>
      </c>
      <c r="AG8">
        <f t="shared" si="5"/>
        <v>-11.813522451347342</v>
      </c>
      <c r="AH8">
        <f t="shared" si="6"/>
        <v>-300.06436646740485</v>
      </c>
      <c r="AI8">
        <f t="shared" si="7"/>
        <v>-311.87788891875221</v>
      </c>
      <c r="AJ8">
        <f t="shared" si="8"/>
        <v>-81.833840708931348</v>
      </c>
      <c r="AK8">
        <f>G8*SUM(AB8, AE8:AF8)</f>
        <v>51.33694449986762</v>
      </c>
      <c r="AL8">
        <f t="shared" si="9"/>
        <v>-342.37478512781593</v>
      </c>
      <c r="AN8">
        <f t="shared" si="10"/>
        <v>0</v>
      </c>
      <c r="AO8">
        <f t="shared" si="11"/>
        <v>0</v>
      </c>
      <c r="AP8">
        <f t="shared" si="12"/>
        <v>-6.7033098995291018</v>
      </c>
      <c r="AQ8">
        <f t="shared" si="13"/>
        <v>-170.26457997779303</v>
      </c>
      <c r="AR8">
        <f t="shared" si="14"/>
        <v>-176.96788987732214</v>
      </c>
      <c r="AS8">
        <f t="shared" si="15"/>
        <v>-46.434718924845626</v>
      </c>
      <c r="AT8">
        <f t="shared" si="16"/>
        <v>29.129960999760122</v>
      </c>
      <c r="AU8">
        <f t="shared" si="17"/>
        <v>-194.27264780240765</v>
      </c>
      <c r="AW8">
        <v>5</v>
      </c>
      <c r="AX8">
        <f>IF(Z8&gt;0, (R8*SUMPRODUCT(K8:$K$98, X8:$X$98)-K8*$AZ$3)/Z8, 0)</f>
        <v>862.59069372936597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1.2766120000000001E-3</v>
      </c>
      <c r="Q9" s="5">
        <f t="shared" si="29"/>
        <v>12.5</v>
      </c>
      <c r="R9">
        <f t="shared" si="0"/>
        <v>250000</v>
      </c>
      <c r="S9">
        <f t="shared" si="1"/>
        <v>950.74187943413142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815.21876213561154</v>
      </c>
      <c r="AC9">
        <f t="shared" si="2"/>
        <v>888.39648191661308</v>
      </c>
      <c r="AE9">
        <f t="shared" si="3"/>
        <v>0</v>
      </c>
      <c r="AF9">
        <f t="shared" si="4"/>
        <v>0</v>
      </c>
      <c r="AG9">
        <f t="shared" si="5"/>
        <v>-11.680305942310211</v>
      </c>
      <c r="AH9">
        <f t="shared" si="6"/>
        <v>-301.62569047318868</v>
      </c>
      <c r="AI9">
        <f t="shared" si="7"/>
        <v>-313.3059964154989</v>
      </c>
      <c r="AJ9">
        <f t="shared" si="8"/>
        <v>-73.177719781001542</v>
      </c>
      <c r="AK9">
        <f t="shared" ref="AK9:AK40" si="30">G9*SUM(AB9:AB9, AE9:AF9)</f>
        <v>57.065313349492811</v>
      </c>
      <c r="AL9">
        <f t="shared" si="9"/>
        <v>-329.41840284700766</v>
      </c>
      <c r="AN9">
        <f t="shared" si="10"/>
        <v>0</v>
      </c>
      <c r="AO9">
        <f t="shared" si="11"/>
        <v>0</v>
      </c>
      <c r="AP9">
        <f t="shared" si="12"/>
        <v>-5.9176064952467442</v>
      </c>
      <c r="AQ9">
        <f t="shared" si="13"/>
        <v>-152.8129617403151</v>
      </c>
      <c r="AR9">
        <f t="shared" si="14"/>
        <v>-158.73056823556186</v>
      </c>
      <c r="AS9">
        <f t="shared" si="15"/>
        <v>-37.07411021784862</v>
      </c>
      <c r="AT9">
        <f t="shared" si="16"/>
        <v>28.911063682588676</v>
      </c>
      <c r="AU9">
        <f t="shared" si="17"/>
        <v>-166.89361477082181</v>
      </c>
      <c r="AW9">
        <v>6</v>
      </c>
      <c r="AX9">
        <f>IF(Z9&gt;0, (R9*SUMPRODUCT(K9:$K$98, X9:$X$98)-K9*$AZ$3)/Z9, 0)</f>
        <v>950.74187943413142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1.3013160000000001E-3</v>
      </c>
      <c r="Q10" s="5">
        <f t="shared" si="29"/>
        <v>12.5</v>
      </c>
      <c r="R10">
        <f t="shared" si="0"/>
        <v>250000</v>
      </c>
      <c r="S10">
        <f t="shared" si="1"/>
        <v>1031.4748268559479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888.39648191661308</v>
      </c>
      <c r="AC10">
        <f t="shared" si="2"/>
        <v>952.94271638950761</v>
      </c>
      <c r="AE10">
        <f t="shared" si="3"/>
        <v>0</v>
      </c>
      <c r="AF10">
        <f t="shared" si="4"/>
        <v>0</v>
      </c>
      <c r="AG10">
        <f t="shared" si="5"/>
        <v>-11.548303113879484</v>
      </c>
      <c r="AH10">
        <f t="shared" si="6"/>
        <v>-303.99538015246713</v>
      </c>
      <c r="AI10">
        <f t="shared" si="7"/>
        <v>-315.54368326634665</v>
      </c>
      <c r="AJ10">
        <f t="shared" si="8"/>
        <v>-64.546234472894525</v>
      </c>
      <c r="AK10">
        <f t="shared" si="30"/>
        <v>62.187753734162925</v>
      </c>
      <c r="AL10">
        <f t="shared" si="9"/>
        <v>-317.90216400507825</v>
      </c>
      <c r="AN10">
        <f t="shared" si="10"/>
        <v>0</v>
      </c>
      <c r="AO10">
        <f t="shared" si="11"/>
        <v>0</v>
      </c>
      <c r="AP10">
        <f t="shared" si="12"/>
        <v>-5.2238658520359893</v>
      </c>
      <c r="AQ10">
        <f t="shared" si="13"/>
        <v>-137.51207167800916</v>
      </c>
      <c r="AR10">
        <f t="shared" si="14"/>
        <v>-142.73593753004516</v>
      </c>
      <c r="AS10">
        <f t="shared" si="15"/>
        <v>-29.197438516764986</v>
      </c>
      <c r="AT10">
        <f t="shared" si="16"/>
        <v>28.130581605212569</v>
      </c>
      <c r="AU10">
        <f t="shared" si="17"/>
        <v>-143.8027944415976</v>
      </c>
      <c r="AW10">
        <v>7</v>
      </c>
      <c r="AX10">
        <f>IF(Z10&gt;0, (R10*SUMPRODUCT(K10:$K$98, X10:$X$98)-K10*$AZ$3)/Z10, 0)</f>
        <v>1031.4748268559479</v>
      </c>
    </row>
    <row r="11" spans="1:52" x14ac:dyDescent="0.25">
      <c r="A11" t="s">
        <v>33</v>
      </c>
      <c r="C11" s="25">
        <f>AU100</f>
        <v>2253.8012803322008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1.325545E-3</v>
      </c>
      <c r="Q11" s="5">
        <f t="shared" si="29"/>
        <v>12.5</v>
      </c>
      <c r="R11">
        <f t="shared" si="0"/>
        <v>250000</v>
      </c>
      <c r="S11">
        <f t="shared" si="1"/>
        <v>1105.2115931812532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952.94271638950761</v>
      </c>
      <c r="AC11">
        <f t="shared" si="2"/>
        <v>1009.50135561615</v>
      </c>
      <c r="AE11">
        <f t="shared" si="3"/>
        <v>0</v>
      </c>
      <c r="AF11">
        <f t="shared" si="4"/>
        <v>0</v>
      </c>
      <c r="AG11">
        <f t="shared" si="5"/>
        <v>-11.417512287289602</v>
      </c>
      <c r="AH11">
        <f t="shared" si="6"/>
        <v>-306.15590902174762</v>
      </c>
      <c r="AI11">
        <f t="shared" si="7"/>
        <v>-317.5734213090372</v>
      </c>
      <c r="AJ11">
        <f t="shared" si="8"/>
        <v>-56.558639226642413</v>
      </c>
      <c r="AK11">
        <f t="shared" si="30"/>
        <v>66.705990147265538</v>
      </c>
      <c r="AL11">
        <f t="shared" si="9"/>
        <v>-307.42607038841408</v>
      </c>
      <c r="AN11">
        <f t="shared" si="10"/>
        <v>0</v>
      </c>
      <c r="AO11">
        <f t="shared" si="11"/>
        <v>0</v>
      </c>
      <c r="AP11">
        <f t="shared" si="12"/>
        <v>-4.6113417180846357</v>
      </c>
      <c r="AQ11">
        <f t="shared" si="13"/>
        <v>-123.65123680066151</v>
      </c>
      <c r="AR11">
        <f t="shared" si="14"/>
        <v>-128.26257851874615</v>
      </c>
      <c r="AS11">
        <f t="shared" si="15"/>
        <v>-22.84308578097691</v>
      </c>
      <c r="AT11">
        <f t="shared" si="16"/>
        <v>26.941430626237604</v>
      </c>
      <c r="AU11">
        <f t="shared" si="17"/>
        <v>-124.16423367348544</v>
      </c>
      <c r="AW11">
        <v>8</v>
      </c>
      <c r="AX11">
        <f>IF(Z11&gt;0, (R11*SUMPRODUCT(K11:$K$98, X11:$X$98)-K11*$AZ$3)/Z11, 0)</f>
        <v>1105.2115931812532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1.3564250000000001E-3</v>
      </c>
      <c r="Q12" s="5">
        <f t="shared" si="29"/>
        <v>12.5</v>
      </c>
      <c r="R12">
        <f t="shared" si="0"/>
        <v>250000</v>
      </c>
      <c r="S12">
        <f t="shared" si="1"/>
        <v>1172.8623295788984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1009.50135561615</v>
      </c>
      <c r="AC12">
        <f t="shared" si="2"/>
        <v>1059.1275392660702</v>
      </c>
      <c r="AE12">
        <f t="shared" si="3"/>
        <v>0</v>
      </c>
      <c r="AF12">
        <f t="shared" si="4"/>
        <v>0</v>
      </c>
      <c r="AG12">
        <f t="shared" si="5"/>
        <v>-11.287850165312419</v>
      </c>
      <c r="AH12">
        <f t="shared" si="6"/>
        <v>-309.73998208573596</v>
      </c>
      <c r="AI12">
        <f t="shared" si="7"/>
        <v>-321.02783225104838</v>
      </c>
      <c r="AJ12">
        <f t="shared" si="8"/>
        <v>-49.626183649920222</v>
      </c>
      <c r="AK12">
        <f t="shared" si="30"/>
        <v>70.665094893130515</v>
      </c>
      <c r="AL12">
        <f t="shared" si="9"/>
        <v>-299.98892100783809</v>
      </c>
      <c r="AN12">
        <f t="shared" si="10"/>
        <v>0</v>
      </c>
      <c r="AO12">
        <f t="shared" si="11"/>
        <v>0</v>
      </c>
      <c r="AP12">
        <f t="shared" si="12"/>
        <v>-4.070511930101639</v>
      </c>
      <c r="AQ12">
        <f t="shared" si="13"/>
        <v>-111.69534267773128</v>
      </c>
      <c r="AR12">
        <f t="shared" si="14"/>
        <v>-115.76585460783291</v>
      </c>
      <c r="AS12">
        <f t="shared" si="15"/>
        <v>-17.895699325738189</v>
      </c>
      <c r="AT12">
        <f t="shared" si="16"/>
        <v>25.48254163473749</v>
      </c>
      <c r="AU12">
        <f t="shared" si="17"/>
        <v>-108.17901229883361</v>
      </c>
      <c r="AW12">
        <v>9</v>
      </c>
      <c r="AX12">
        <f>IF(Z12&gt;0, (R12*SUMPRODUCT(K12:$K$98, X12:$X$98)-K12*$AZ$3)/Z12, 0)</f>
        <v>1172.8623295788984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1.3882549999999999E-3</v>
      </c>
      <c r="Q13" s="5">
        <f t="shared" si="29"/>
        <v>12.5</v>
      </c>
      <c r="R13">
        <f t="shared" si="0"/>
        <v>250000</v>
      </c>
      <c r="S13">
        <f t="shared" si="1"/>
        <v>1234.5577856070324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1059.1275392660702</v>
      </c>
      <c r="AC13">
        <f t="shared" si="2"/>
        <v>1102.1441791335017</v>
      </c>
      <c r="AE13">
        <f t="shared" si="3"/>
        <v>0</v>
      </c>
      <c r="AF13">
        <f t="shared" si="4"/>
        <v>0</v>
      </c>
      <c r="AG13">
        <f t="shared" si="5"/>
        <v>-11.159301249228049</v>
      </c>
      <c r="AH13">
        <f t="shared" si="6"/>
        <v>-313.40828862491577</v>
      </c>
      <c r="AI13">
        <f t="shared" si="7"/>
        <v>-324.56758987414383</v>
      </c>
      <c r="AJ13">
        <f t="shared" si="8"/>
        <v>-43.016639867431422</v>
      </c>
      <c r="AK13">
        <f t="shared" si="30"/>
        <v>74.138927748624923</v>
      </c>
      <c r="AL13">
        <f t="shared" si="9"/>
        <v>-293.44530199295036</v>
      </c>
      <c r="AN13">
        <f t="shared" si="10"/>
        <v>0</v>
      </c>
      <c r="AO13">
        <f t="shared" si="11"/>
        <v>0</v>
      </c>
      <c r="AP13">
        <f t="shared" si="12"/>
        <v>-3.5929963413045525</v>
      </c>
      <c r="AQ13">
        <f t="shared" si="13"/>
        <v>-100.90908106291516</v>
      </c>
      <c r="AR13">
        <f t="shared" si="14"/>
        <v>-104.50207740421972</v>
      </c>
      <c r="AS13">
        <f t="shared" si="15"/>
        <v>-13.850206765373265</v>
      </c>
      <c r="AT13">
        <f t="shared" si="16"/>
        <v>23.870750524588534</v>
      </c>
      <c r="AU13">
        <f t="shared" si="17"/>
        <v>-94.481533645004461</v>
      </c>
      <c r="AW13">
        <v>10</v>
      </c>
      <c r="AX13">
        <f>IF(Z13&gt;0, (R13*SUMPRODUCT(K13:$K$98, X13:$X$98)-K13*$AZ$3)/Z13, 0)</f>
        <v>1234.5577856070324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1.4257860000000001E-3</v>
      </c>
      <c r="Q14" s="5">
        <f t="shared" si="29"/>
        <v>12.5</v>
      </c>
      <c r="R14">
        <f t="shared" si="0"/>
        <v>250000</v>
      </c>
      <c r="S14">
        <f t="shared" si="1"/>
        <v>1291.0076539819113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1102.1441791335017</v>
      </c>
      <c r="AC14">
        <f t="shared" si="2"/>
        <v>1139.3707967716241</v>
      </c>
      <c r="AE14">
        <f t="shared" si="3"/>
        <v>0</v>
      </c>
      <c r="AF14">
        <f t="shared" si="4"/>
        <v>0</v>
      </c>
      <c r="AG14">
        <f t="shared" si="5"/>
        <v>-11.031797461244835</v>
      </c>
      <c r="AH14">
        <f t="shared" si="6"/>
        <v>-318.21550981863726</v>
      </c>
      <c r="AI14">
        <f t="shared" si="7"/>
        <v>-329.24730727988208</v>
      </c>
      <c r="AJ14">
        <f t="shared" si="8"/>
        <v>-37.226617638122434</v>
      </c>
      <c r="AK14">
        <f t="shared" si="30"/>
        <v>77.150092539345124</v>
      </c>
      <c r="AL14">
        <f t="shared" si="9"/>
        <v>-289.3238323786594</v>
      </c>
      <c r="AN14">
        <f t="shared" si="10"/>
        <v>0</v>
      </c>
      <c r="AO14">
        <f t="shared" si="11"/>
        <v>0</v>
      </c>
      <c r="AP14">
        <f t="shared" si="12"/>
        <v>-3.1713781553660918</v>
      </c>
      <c r="AQ14">
        <f t="shared" si="13"/>
        <v>-91.479355026486644</v>
      </c>
      <c r="AR14">
        <f t="shared" si="14"/>
        <v>-94.650733181852729</v>
      </c>
      <c r="AS14">
        <f t="shared" si="15"/>
        <v>-10.701763007384439</v>
      </c>
      <c r="AT14">
        <f t="shared" si="16"/>
        <v>22.178808034075587</v>
      </c>
      <c r="AU14">
        <f t="shared" si="17"/>
        <v>-83.173688155161585</v>
      </c>
      <c r="AW14">
        <v>11</v>
      </c>
      <c r="AX14">
        <f>IF(Z14&gt;0, (R14*SUMPRODUCT(K14:$K$98, X14:$X$98)-K14*$AZ$3)/Z14, 0)</f>
        <v>1291.0076539819113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1.477569E-3</v>
      </c>
      <c r="Q15" s="5">
        <f t="shared" si="29"/>
        <v>12.5</v>
      </c>
      <c r="R15">
        <f t="shared" si="0"/>
        <v>250000</v>
      </c>
      <c r="S15">
        <f t="shared" si="1"/>
        <v>1342.5121916087342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1139.3707967716241</v>
      </c>
      <c r="AC15">
        <f t="shared" si="2"/>
        <v>1171.226887013921</v>
      </c>
      <c r="AE15">
        <f t="shared" si="3"/>
        <v>0</v>
      </c>
      <c r="AF15">
        <f t="shared" si="4"/>
        <v>0</v>
      </c>
      <c r="AG15">
        <f t="shared" si="5"/>
        <v>-10.905179244689373</v>
      </c>
      <c r="AH15">
        <f t="shared" si="6"/>
        <v>-326.00483886028138</v>
      </c>
      <c r="AI15">
        <f t="shared" si="7"/>
        <v>-336.91001810497073</v>
      </c>
      <c r="AJ15">
        <f t="shared" si="8"/>
        <v>-31.856090242296887</v>
      </c>
      <c r="AK15">
        <f t="shared" si="30"/>
        <v>79.7559557740137</v>
      </c>
      <c r="AL15">
        <f t="shared" si="9"/>
        <v>-289.01015257325389</v>
      </c>
      <c r="AN15">
        <f t="shared" si="10"/>
        <v>0</v>
      </c>
      <c r="AO15">
        <f t="shared" si="11"/>
        <v>0</v>
      </c>
      <c r="AP15">
        <f t="shared" si="12"/>
        <v>-2.7990878962167725</v>
      </c>
      <c r="AQ15">
        <f t="shared" si="13"/>
        <v>-83.677322315109294</v>
      </c>
      <c r="AR15">
        <f t="shared" si="14"/>
        <v>-86.476410211326069</v>
      </c>
      <c r="AS15">
        <f t="shared" si="15"/>
        <v>-8.1766649238182545</v>
      </c>
      <c r="AT15">
        <f t="shared" si="16"/>
        <v>20.471367361243303</v>
      </c>
      <c r="AU15">
        <f t="shared" si="17"/>
        <v>-74.18170777390101</v>
      </c>
      <c r="AW15">
        <v>12</v>
      </c>
      <c r="AX15">
        <f>IF(Z15&gt;0, (R15*SUMPRODUCT(K15:$K$98, X15:$X$98)-K15*$AZ$3)/Z15, 0)</f>
        <v>1342.5121916087342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1.5369540000000001E-3</v>
      </c>
      <c r="Q16" s="5">
        <f t="shared" si="29"/>
        <v>12.5</v>
      </c>
      <c r="R16">
        <f t="shared" si="0"/>
        <v>250000</v>
      </c>
      <c r="S16">
        <f t="shared" si="1"/>
        <v>1388.8460844247256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1171.226887013921</v>
      </c>
      <c r="AC16">
        <f t="shared" si="2"/>
        <v>1197.6704979745111</v>
      </c>
      <c r="AE16">
        <f t="shared" si="3"/>
        <v>0</v>
      </c>
      <c r="AF16">
        <f t="shared" si="4"/>
        <v>0</v>
      </c>
      <c r="AG16">
        <f t="shared" si="5"/>
        <v>-10.779366693381638</v>
      </c>
      <c r="AH16">
        <f t="shared" si="6"/>
        <v>-335.21517721684626</v>
      </c>
      <c r="AI16">
        <f t="shared" si="7"/>
        <v>-345.99454391022789</v>
      </c>
      <c r="AJ16">
        <f t="shared" si="8"/>
        <v>-26.443610960590149</v>
      </c>
      <c r="AK16">
        <f t="shared" si="30"/>
        <v>81.985882090974471</v>
      </c>
      <c r="AL16">
        <f t="shared" si="9"/>
        <v>-290.45227277984355</v>
      </c>
      <c r="AN16">
        <f t="shared" si="10"/>
        <v>0</v>
      </c>
      <c r="AO16">
        <f t="shared" si="11"/>
        <v>0</v>
      </c>
      <c r="AP16">
        <f t="shared" si="12"/>
        <v>-2.4703526320680025</v>
      </c>
      <c r="AQ16">
        <f t="shared" si="13"/>
        <v>-76.822666757892023</v>
      </c>
      <c r="AR16">
        <f t="shared" si="14"/>
        <v>-79.293019389960023</v>
      </c>
      <c r="AS16">
        <f t="shared" si="15"/>
        <v>-6.0601931260010575</v>
      </c>
      <c r="AT16">
        <f t="shared" si="16"/>
        <v>18.789048130277301</v>
      </c>
      <c r="AU16">
        <f t="shared" si="17"/>
        <v>-66.564164385683782</v>
      </c>
      <c r="AW16">
        <v>13</v>
      </c>
      <c r="AX16">
        <f>IF(Z16&gt;0, (R16*SUMPRODUCT(K16:$K$98, X16:$X$98)-K16*$AZ$3)/Z16, 0)</f>
        <v>1388.8460844247256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1.5977630000000001E-3</v>
      </c>
      <c r="Q17" s="5">
        <f t="shared" si="29"/>
        <v>12.5</v>
      </c>
      <c r="R17">
        <f t="shared" si="0"/>
        <v>250000</v>
      </c>
      <c r="S17">
        <f t="shared" si="1"/>
        <v>1430.3665586608324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1197.6704979745111</v>
      </c>
      <c r="AC17">
        <f t="shared" si="2"/>
        <v>1219.1700930699221</v>
      </c>
      <c r="AE17">
        <f t="shared" si="3"/>
        <v>0</v>
      </c>
      <c r="AF17">
        <f t="shared" si="4"/>
        <v>0</v>
      </c>
      <c r="AG17">
        <f t="shared" si="5"/>
        <v>-10.654350153181703</v>
      </c>
      <c r="AH17">
        <f t="shared" si="6"/>
        <v>-344.45746532235052</v>
      </c>
      <c r="AI17">
        <f t="shared" si="7"/>
        <v>-355.11181547553224</v>
      </c>
      <c r="AJ17">
        <f t="shared" si="8"/>
        <v>-21.499595095410996</v>
      </c>
      <c r="AK17">
        <f t="shared" si="30"/>
        <v>83.836934858215784</v>
      </c>
      <c r="AL17">
        <f t="shared" si="9"/>
        <v>-292.77447571272745</v>
      </c>
      <c r="AN17">
        <f t="shared" si="10"/>
        <v>0</v>
      </c>
      <c r="AO17">
        <f t="shared" si="11"/>
        <v>0</v>
      </c>
      <c r="AP17">
        <f t="shared" si="12"/>
        <v>-2.1800911318882599</v>
      </c>
      <c r="AQ17">
        <f t="shared" si="13"/>
        <v>-70.482822008408348</v>
      </c>
      <c r="AR17">
        <f t="shared" si="14"/>
        <v>-72.66291314029661</v>
      </c>
      <c r="AS17">
        <f t="shared" si="15"/>
        <v>-4.39924311974079</v>
      </c>
      <c r="AT17">
        <f t="shared" si="16"/>
        <v>17.154697900979798</v>
      </c>
      <c r="AU17">
        <f t="shared" si="17"/>
        <v>-59.9074583590576</v>
      </c>
      <c r="AW17">
        <v>14</v>
      </c>
      <c r="AX17">
        <f>IF(Z17&gt;0, (R17*SUMPRODUCT(K17:$K$98, X17:$X$98)-K17*$AZ$3)/Z17, 0)</f>
        <v>1430.3665586608324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1.661898E-3</v>
      </c>
      <c r="Q18" s="5">
        <f t="shared" si="29"/>
        <v>12.5</v>
      </c>
      <c r="R18">
        <f t="shared" si="0"/>
        <v>250000</v>
      </c>
      <c r="S18">
        <f t="shared" si="1"/>
        <v>1467.7863700054961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1219.1700930699221</v>
      </c>
      <c r="AC18">
        <f t="shared" si="2"/>
        <v>1236.4750048591054</v>
      </c>
      <c r="AE18">
        <f t="shared" si="3"/>
        <v>0</v>
      </c>
      <c r="AF18">
        <f t="shared" si="4"/>
        <v>0</v>
      </c>
      <c r="AG18">
        <f t="shared" si="5"/>
        <v>-10.530100208439015</v>
      </c>
      <c r="AH18">
        <f t="shared" si="6"/>
        <v>-354.1288642174473</v>
      </c>
      <c r="AI18">
        <f t="shared" si="7"/>
        <v>-364.65896442588632</v>
      </c>
      <c r="AJ18">
        <f t="shared" si="8"/>
        <v>-17.304911789183279</v>
      </c>
      <c r="AK18">
        <f t="shared" si="30"/>
        <v>85.341906514894561</v>
      </c>
      <c r="AL18">
        <f t="shared" si="9"/>
        <v>-296.62196970017504</v>
      </c>
      <c r="AN18">
        <f t="shared" si="10"/>
        <v>0</v>
      </c>
      <c r="AO18">
        <f t="shared" si="11"/>
        <v>0</v>
      </c>
      <c r="AP18">
        <f t="shared" si="12"/>
        <v>-1.9238099388191736</v>
      </c>
      <c r="AQ18">
        <f t="shared" si="13"/>
        <v>-64.698019498264912</v>
      </c>
      <c r="AR18">
        <f t="shared" si="14"/>
        <v>-66.621829437084088</v>
      </c>
      <c r="AS18">
        <f t="shared" si="15"/>
        <v>-3.1615426853905508</v>
      </c>
      <c r="AT18">
        <f t="shared" si="16"/>
        <v>15.591647249430048</v>
      </c>
      <c r="AU18">
        <f t="shared" si="17"/>
        <v>-54.191724873044585</v>
      </c>
      <c r="AW18">
        <v>15</v>
      </c>
      <c r="AX18">
        <f>IF(Z18&gt;0, (R18*SUMPRODUCT(K18:$K$98, X18:$X$98)-K18*$AZ$3)/Z18, 0)</f>
        <v>1467.7863700054961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1.7364850000000001E-3</v>
      </c>
      <c r="Q19" s="5">
        <f t="shared" si="29"/>
        <v>12.5</v>
      </c>
      <c r="R19">
        <f t="shared" si="0"/>
        <v>250000</v>
      </c>
      <c r="S19">
        <f t="shared" si="1"/>
        <v>1501.654287307972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1236.4750048591054</v>
      </c>
      <c r="AC19">
        <f t="shared" si="2"/>
        <v>1250.1588905372612</v>
      </c>
      <c r="AE19">
        <f t="shared" si="3"/>
        <v>0</v>
      </c>
      <c r="AF19">
        <f t="shared" si="4"/>
        <v>0</v>
      </c>
      <c r="AG19">
        <f t="shared" si="5"/>
        <v>-10.406513845294173</v>
      </c>
      <c r="AH19">
        <f t="shared" si="6"/>
        <v>-365.70722120902445</v>
      </c>
      <c r="AI19">
        <f t="shared" si="7"/>
        <v>-376.11373505431862</v>
      </c>
      <c r="AJ19">
        <f t="shared" si="8"/>
        <v>-13.683885678155775</v>
      </c>
      <c r="AK19">
        <f t="shared" si="30"/>
        <v>86.553250340137382</v>
      </c>
      <c r="AL19">
        <f t="shared" si="9"/>
        <v>-303.24437039233703</v>
      </c>
      <c r="AN19">
        <f t="shared" si="10"/>
        <v>0</v>
      </c>
      <c r="AO19">
        <f t="shared" si="11"/>
        <v>0</v>
      </c>
      <c r="AP19">
        <f t="shared" si="12"/>
        <v>-1.6975278324369387</v>
      </c>
      <c r="AQ19">
        <f t="shared" si="13"/>
        <v>-59.654769671614517</v>
      </c>
      <c r="AR19">
        <f t="shared" si="14"/>
        <v>-61.352297504051457</v>
      </c>
      <c r="AS19">
        <f t="shared" si="15"/>
        <v>-2.2321381722908771</v>
      </c>
      <c r="AT19">
        <f t="shared" si="16"/>
        <v>14.118710033399452</v>
      </c>
      <c r="AU19">
        <f t="shared" si="17"/>
        <v>-49.465725642942886</v>
      </c>
      <c r="AW19">
        <v>16</v>
      </c>
      <c r="AX19">
        <f>IF(Z19&gt;0, (R19*SUMPRODUCT(K19:$K$98, X19:$X$98)-K19*$AZ$3)/Z19, 0)</f>
        <v>1501.654287307972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1.8096469999999999E-3</v>
      </c>
      <c r="Q20" s="5">
        <f t="shared" si="29"/>
        <v>12.5</v>
      </c>
      <c r="R20">
        <f t="shared" si="0"/>
        <v>250000</v>
      </c>
      <c r="S20">
        <f t="shared" si="1"/>
        <v>1532.1554845360683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1250.1588905372612</v>
      </c>
      <c r="AC20">
        <f t="shared" si="2"/>
        <v>1260.4879647731664</v>
      </c>
      <c r="AE20">
        <f t="shared" si="3"/>
        <v>0</v>
      </c>
      <c r="AF20">
        <f t="shared" si="4"/>
        <v>0</v>
      </c>
      <c r="AG20">
        <f t="shared" si="5"/>
        <v>-10.283616590280637</v>
      </c>
      <c r="AH20">
        <f t="shared" si="6"/>
        <v>-376.64233121190125</v>
      </c>
      <c r="AI20">
        <f t="shared" si="7"/>
        <v>-386.92594780218189</v>
      </c>
      <c r="AJ20">
        <f t="shared" si="8"/>
        <v>-10.329074235905182</v>
      </c>
      <c r="AK20">
        <f t="shared" si="30"/>
        <v>87.511122337608285</v>
      </c>
      <c r="AL20">
        <f t="shared" si="9"/>
        <v>-309.74389970047878</v>
      </c>
      <c r="AN20">
        <f t="shared" si="10"/>
        <v>0</v>
      </c>
      <c r="AO20">
        <f t="shared" si="11"/>
        <v>0</v>
      </c>
      <c r="AP20">
        <f t="shared" si="12"/>
        <v>-1.4977505606814139</v>
      </c>
      <c r="AQ20">
        <f t="shared" si="13"/>
        <v>-54.855824096178722</v>
      </c>
      <c r="AR20">
        <f t="shared" si="14"/>
        <v>-56.35357465686014</v>
      </c>
      <c r="AS20">
        <f t="shared" si="15"/>
        <v>-1.5043712095186883</v>
      </c>
      <c r="AT20">
        <f t="shared" si="16"/>
        <v>12.745499737017688</v>
      </c>
      <c r="AU20">
        <f t="shared" si="17"/>
        <v>-45.112446129361132</v>
      </c>
      <c r="AW20">
        <v>17</v>
      </c>
      <c r="AX20">
        <f>IF(Z20&gt;0, (R20*SUMPRODUCT(K20:$K$98, X20:$X$98)-K20*$AZ$3)/Z20, 0)</f>
        <v>1532.1554845360683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1.8942099999999999E-3</v>
      </c>
      <c r="Q21" s="5">
        <f t="shared" si="29"/>
        <v>12.5</v>
      </c>
      <c r="R21">
        <f t="shared" si="0"/>
        <v>250000</v>
      </c>
      <c r="S21">
        <f t="shared" si="1"/>
        <v>1559.9844249016303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1260.4879647731664</v>
      </c>
      <c r="AC21">
        <f t="shared" si="2"/>
        <v>1268.1177155944156</v>
      </c>
      <c r="AE21">
        <f t="shared" si="3"/>
        <v>0</v>
      </c>
      <c r="AF21">
        <f t="shared" si="4"/>
        <v>0</v>
      </c>
      <c r="AG21">
        <f t="shared" si="5"/>
        <v>-10.161301094996356</v>
      </c>
      <c r="AH21">
        <f t="shared" si="6"/>
        <v>-389.58658762950967</v>
      </c>
      <c r="AI21">
        <f t="shared" si="7"/>
        <v>-399.74788872450603</v>
      </c>
      <c r="AJ21">
        <f t="shared" si="8"/>
        <v>-7.6297508212492176</v>
      </c>
      <c r="AK21">
        <f t="shared" si="30"/>
        <v>88.23415753412165</v>
      </c>
      <c r="AL21">
        <f t="shared" si="9"/>
        <v>-319.14348201163358</v>
      </c>
      <c r="AN21">
        <f t="shared" si="10"/>
        <v>0</v>
      </c>
      <c r="AO21">
        <f t="shared" si="11"/>
        <v>0</v>
      </c>
      <c r="AP21">
        <f t="shared" si="12"/>
        <v>-1.3213714294509384</v>
      </c>
      <c r="AQ21">
        <f t="shared" si="13"/>
        <v>-50.661680170506074</v>
      </c>
      <c r="AR21">
        <f t="shared" si="14"/>
        <v>-51.983051599957015</v>
      </c>
      <c r="AS21">
        <f t="shared" si="15"/>
        <v>-0.99216966949173613</v>
      </c>
      <c r="AT21">
        <f t="shared" si="16"/>
        <v>11.473933680074996</v>
      </c>
      <c r="AU21">
        <f t="shared" si="17"/>
        <v>-41.501287589373753</v>
      </c>
      <c r="AW21">
        <v>18</v>
      </c>
      <c r="AX21">
        <f>IF(Z21&gt;0, (R21*SUMPRODUCT(K21:$K$98, X21:$X$98)-K21*$AZ$3)/Z21, 0)</f>
        <v>1559.9844249016303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1.9849490000000002E-3</v>
      </c>
      <c r="Q22" s="5">
        <f t="shared" si="29"/>
        <v>12.5</v>
      </c>
      <c r="R22">
        <f t="shared" si="0"/>
        <v>250000</v>
      </c>
      <c r="S22">
        <f t="shared" si="1"/>
        <v>1585.293579457001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1268.1177155944156</v>
      </c>
      <c r="AC22">
        <f t="shared" si="2"/>
        <v>1273.2467273144703</v>
      </c>
      <c r="AE22">
        <f t="shared" si="3"/>
        <v>0</v>
      </c>
      <c r="AF22">
        <f t="shared" si="4"/>
        <v>0</v>
      </c>
      <c r="AG22">
        <f t="shared" si="5"/>
        <v>-10.03951841959918</v>
      </c>
      <c r="AH22">
        <f t="shared" si="6"/>
        <v>-403.39328894423846</v>
      </c>
      <c r="AI22">
        <f t="shared" si="7"/>
        <v>-413.43280736383764</v>
      </c>
      <c r="AJ22">
        <f t="shared" si="8"/>
        <v>-5.1290117200546774</v>
      </c>
      <c r="AK22">
        <f t="shared" si="30"/>
        <v>88.768240091609101</v>
      </c>
      <c r="AL22">
        <f t="shared" si="9"/>
        <v>-329.79357899228319</v>
      </c>
      <c r="AN22">
        <f t="shared" si="10"/>
        <v>0</v>
      </c>
      <c r="AO22">
        <f t="shared" si="11"/>
        <v>0</v>
      </c>
      <c r="AP22">
        <f t="shared" si="12"/>
        <v>-1.1656561252311712</v>
      </c>
      <c r="AQ22">
        <f t="shared" si="13"/>
        <v>-46.836694598521625</v>
      </c>
      <c r="AR22">
        <f t="shared" si="14"/>
        <v>-48.002350723752798</v>
      </c>
      <c r="AS22">
        <f t="shared" si="15"/>
        <v>-0.595513019448486</v>
      </c>
      <c r="AT22">
        <f t="shared" si="16"/>
        <v>10.306594247267338</v>
      </c>
      <c r="AU22">
        <f t="shared" si="17"/>
        <v>-38.291269495933946</v>
      </c>
      <c r="AW22">
        <v>19</v>
      </c>
      <c r="AX22">
        <f>IF(Z22&gt;0, (R22*SUMPRODUCT(K22:$K$98, X22:$X$98)-K22*$AZ$3)/Z22, 0)</f>
        <v>1585.293579457001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2.0842399999999998E-3</v>
      </c>
      <c r="Q23" s="5">
        <f t="shared" si="29"/>
        <v>12.5</v>
      </c>
      <c r="R23">
        <f t="shared" si="0"/>
        <v>250000</v>
      </c>
      <c r="S23">
        <f t="shared" si="1"/>
        <v>1608.4361923133051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1273.2467273144703</v>
      </c>
      <c r="AC23">
        <f t="shared" si="2"/>
        <v>1276.2231504753777</v>
      </c>
      <c r="AE23">
        <f t="shared" si="3"/>
        <v>0</v>
      </c>
      <c r="AF23">
        <f t="shared" si="4"/>
        <v>0</v>
      </c>
      <c r="AG23">
        <f t="shared" si="5"/>
        <v>-9.9181984695323226</v>
      </c>
      <c r="AH23">
        <f t="shared" si="6"/>
        <v>-418.49531741730789</v>
      </c>
      <c r="AI23">
        <f t="shared" si="7"/>
        <v>-428.41351588684023</v>
      </c>
      <c r="AJ23">
        <f t="shared" si="8"/>
        <v>-2.9764231609074159</v>
      </c>
      <c r="AK23">
        <f t="shared" si="30"/>
        <v>89.127270912012932</v>
      </c>
      <c r="AL23">
        <f t="shared" si="9"/>
        <v>-342.26266813573471</v>
      </c>
      <c r="AN23">
        <f t="shared" si="10"/>
        <v>0</v>
      </c>
      <c r="AO23">
        <f t="shared" si="11"/>
        <v>0</v>
      </c>
      <c r="AP23">
        <f t="shared" si="12"/>
        <v>-1.0281875507646498</v>
      </c>
      <c r="AQ23">
        <f t="shared" si="13"/>
        <v>-43.384055758068151</v>
      </c>
      <c r="AR23">
        <f t="shared" si="14"/>
        <v>-44.412243308832799</v>
      </c>
      <c r="AS23">
        <f t="shared" si="15"/>
        <v>-0.30855616060250884</v>
      </c>
      <c r="AT23">
        <f t="shared" si="16"/>
        <v>9.2395358559185112</v>
      </c>
      <c r="AU23">
        <f t="shared" si="17"/>
        <v>-35.481263613516802</v>
      </c>
      <c r="AW23">
        <v>20</v>
      </c>
      <c r="AX23">
        <f>IF(Z23&gt;0, (R23*SUMPRODUCT(K23:$K$98, X23:$X$98)-K23*$AZ$3)/Z23, 0)</f>
        <v>1608.4361923133051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2.1892320000000002E-3</v>
      </c>
      <c r="Q24" s="5">
        <f t="shared" si="29"/>
        <v>12.5</v>
      </c>
      <c r="R24">
        <f t="shared" si="0"/>
        <v>250000</v>
      </c>
      <c r="S24">
        <f t="shared" si="1"/>
        <v>1629.6768871836196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1276.2231504753777</v>
      </c>
      <c r="AC24">
        <f t="shared" si="2"/>
        <v>1277.3150927168001</v>
      </c>
      <c r="AE24">
        <f t="shared" si="3"/>
        <v>0</v>
      </c>
      <c r="AF24">
        <f t="shared" si="4"/>
        <v>0</v>
      </c>
      <c r="AG24">
        <f t="shared" si="5"/>
        <v>-9.7973032473651482</v>
      </c>
      <c r="AH24">
        <f t="shared" si="6"/>
        <v>-434.26474943702374</v>
      </c>
      <c r="AI24">
        <f t="shared" si="7"/>
        <v>-444.0620526843889</v>
      </c>
      <c r="AJ24">
        <f t="shared" si="8"/>
        <v>-1.09194224142243</v>
      </c>
      <c r="AK24">
        <f t="shared" si="30"/>
        <v>89.33562053327644</v>
      </c>
      <c r="AL24">
        <f t="shared" si="9"/>
        <v>-355.81837439253491</v>
      </c>
      <c r="AN24">
        <f t="shared" si="10"/>
        <v>0</v>
      </c>
      <c r="AO24">
        <f t="shared" si="11"/>
        <v>0</v>
      </c>
      <c r="AP24">
        <f t="shared" si="12"/>
        <v>-0.90683458407934614</v>
      </c>
      <c r="AQ24">
        <f t="shared" si="13"/>
        <v>-40.195376573849927</v>
      </c>
      <c r="AR24">
        <f t="shared" si="14"/>
        <v>-41.102211157929268</v>
      </c>
      <c r="AS24">
        <f t="shared" si="15"/>
        <v>-0.10106974984216009</v>
      </c>
      <c r="AT24">
        <f t="shared" si="16"/>
        <v>8.2688703456791828</v>
      </c>
      <c r="AU24">
        <f t="shared" si="17"/>
        <v>-32.934410562092253</v>
      </c>
      <c r="AW24">
        <v>21</v>
      </c>
      <c r="AX24">
        <f>IF(Z24&gt;0, (R24*SUMPRODUCT(K24:$K$98, X24:$X$98)-K24*$AZ$3)/Z24, 0)</f>
        <v>1629.6768871836196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2.8741389999999999E-3</v>
      </c>
      <c r="Q25" s="5">
        <f t="shared" si="29"/>
        <v>12.5</v>
      </c>
      <c r="R25">
        <f t="shared" si="0"/>
        <v>250000</v>
      </c>
      <c r="S25">
        <f t="shared" si="1"/>
        <v>1650.3047761308385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1277.3150927168001</v>
      </c>
      <c r="AC25">
        <f t="shared" si="2"/>
        <v>1276.8304286424948</v>
      </c>
      <c r="AE25">
        <f t="shared" si="3"/>
        <v>0</v>
      </c>
      <c r="AF25">
        <f t="shared" si="4"/>
        <v>0</v>
      </c>
      <c r="AG25">
        <f t="shared" si="5"/>
        <v>-9.6711714035334175</v>
      </c>
      <c r="AH25">
        <f t="shared" si="6"/>
        <v>-563.17622716157643</v>
      </c>
      <c r="AI25">
        <f t="shared" si="7"/>
        <v>-572.84739856510987</v>
      </c>
      <c r="AJ25">
        <f t="shared" si="8"/>
        <v>0.48466407430532854</v>
      </c>
      <c r="AK25">
        <f t="shared" si="30"/>
        <v>89.412056490176013</v>
      </c>
      <c r="AL25">
        <f t="shared" si="9"/>
        <v>-482.9506780006285</v>
      </c>
      <c r="AN25">
        <f t="shared" si="10"/>
        <v>0</v>
      </c>
      <c r="AO25">
        <f t="shared" si="11"/>
        <v>0</v>
      </c>
      <c r="AP25">
        <f t="shared" si="12"/>
        <v>-0.79924988356598337</v>
      </c>
      <c r="AQ25">
        <f t="shared" si="13"/>
        <v>-46.54229722591478</v>
      </c>
      <c r="AR25">
        <f t="shared" si="14"/>
        <v>-47.341547109480764</v>
      </c>
      <c r="AS25">
        <f t="shared" si="15"/>
        <v>4.0053855814779785E-2</v>
      </c>
      <c r="AT25">
        <f t="shared" si="16"/>
        <v>7.3892368108644053</v>
      </c>
      <c r="AU25">
        <f t="shared" si="17"/>
        <v>-39.912256442801578</v>
      </c>
      <c r="AW25">
        <v>22</v>
      </c>
      <c r="AX25">
        <f>IF(Z25&gt;0, (R25*SUMPRODUCT(K25:$K$98, X25:$X$98)-K25*$AZ$3)/Z25, 0)</f>
        <v>1650.3047761308385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3.657909E-3</v>
      </c>
      <c r="Q26" s="5">
        <f t="shared" si="29"/>
        <v>12.5</v>
      </c>
      <c r="R26">
        <f t="shared" si="0"/>
        <v>250000</v>
      </c>
      <c r="S26">
        <f t="shared" si="1"/>
        <v>1658.6291213500435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1276.8304286424948</v>
      </c>
      <c r="AC26">
        <f t="shared" si="2"/>
        <v>1265.7441247197451</v>
      </c>
      <c r="AE26">
        <f t="shared" si="3"/>
        <v>0</v>
      </c>
      <c r="AF26">
        <f t="shared" si="4"/>
        <v>0</v>
      </c>
      <c r="AG26">
        <f t="shared" si="5"/>
        <v>-9.5390834245805571</v>
      </c>
      <c r="AH26">
        <f t="shared" si="6"/>
        <v>-707.52529835055054</v>
      </c>
      <c r="AI26">
        <f t="shared" si="7"/>
        <v>-717.0643817751311</v>
      </c>
      <c r="AJ26">
        <f t="shared" si="8"/>
        <v>11.086303922749721</v>
      </c>
      <c r="AK26">
        <f t="shared" si="30"/>
        <v>89.378130004974636</v>
      </c>
      <c r="AL26">
        <f t="shared" si="9"/>
        <v>-616.59994784740672</v>
      </c>
      <c r="AN26">
        <f t="shared" si="10"/>
        <v>0</v>
      </c>
      <c r="AO26">
        <f t="shared" si="11"/>
        <v>0</v>
      </c>
      <c r="AP26">
        <f t="shared" si="12"/>
        <v>-0.70386946552498086</v>
      </c>
      <c r="AQ26">
        <f t="shared" si="13"/>
        <v>-52.206845399017197</v>
      </c>
      <c r="AR26">
        <f t="shared" si="14"/>
        <v>-52.910714864542179</v>
      </c>
      <c r="AS26">
        <f t="shared" si="15"/>
        <v>0.81803570316258811</v>
      </c>
      <c r="AT26">
        <f t="shared" si="16"/>
        <v>6.5950295008547943</v>
      </c>
      <c r="AU26">
        <f t="shared" si="17"/>
        <v>-45.497649660524793</v>
      </c>
      <c r="AW26">
        <v>23</v>
      </c>
      <c r="AX26">
        <f>IF(Z26&gt;0, (R26*SUMPRODUCT(K26:$K$98, X26:$X$98)-K26*$AZ$3)/Z26, 0)</f>
        <v>1658.6291213500435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4.4868319999999996E-3</v>
      </c>
      <c r="Q27" s="5">
        <f t="shared" si="29"/>
        <v>12.5</v>
      </c>
      <c r="R27">
        <f t="shared" si="0"/>
        <v>250000</v>
      </c>
      <c r="S27">
        <f t="shared" si="1"/>
        <v>1655.686467138687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1265.7441247197451</v>
      </c>
      <c r="AC27">
        <f t="shared" si="2"/>
        <v>1245.1944161985541</v>
      </c>
      <c r="AE27">
        <f t="shared" si="3"/>
        <v>0</v>
      </c>
      <c r="AF27">
        <f t="shared" si="4"/>
        <v>0</v>
      </c>
      <c r="AG27">
        <f t="shared" si="5"/>
        <v>-9.4008923255746737</v>
      </c>
      <c r="AH27">
        <f t="shared" si="6"/>
        <v>-856.00529520155249</v>
      </c>
      <c r="AI27">
        <f t="shared" si="7"/>
        <v>-865.40618752712714</v>
      </c>
      <c r="AJ27">
        <f t="shared" si="8"/>
        <v>20.549708521190951</v>
      </c>
      <c r="AK27">
        <f t="shared" si="30"/>
        <v>88.602088730382164</v>
      </c>
      <c r="AL27">
        <f t="shared" si="9"/>
        <v>-756.25439027555399</v>
      </c>
      <c r="AN27">
        <f t="shared" si="10"/>
        <v>0</v>
      </c>
      <c r="AO27">
        <f t="shared" si="11"/>
        <v>0</v>
      </c>
      <c r="AP27">
        <f t="shared" si="12"/>
        <v>-0.6193505596678488</v>
      </c>
      <c r="AQ27">
        <f t="shared" si="13"/>
        <v>-56.395429316792502</v>
      </c>
      <c r="AR27">
        <f t="shared" si="14"/>
        <v>-57.014779876460352</v>
      </c>
      <c r="AS27">
        <f t="shared" si="15"/>
        <v>1.3538580203696513</v>
      </c>
      <c r="AT27">
        <f t="shared" si="16"/>
        <v>5.8372919657441189</v>
      </c>
      <c r="AU27">
        <f t="shared" si="17"/>
        <v>-49.823629890346581</v>
      </c>
      <c r="AW27">
        <v>24</v>
      </c>
      <c r="AX27">
        <f>IF(Z27&gt;0, (R27*SUMPRODUCT(K27:$K$98, X27:$X$98)-K27*$AZ$3)/Z27, 0)</f>
        <v>1655.686467138687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5.3970320000000004E-3</v>
      </c>
      <c r="Q28" s="5">
        <f t="shared" si="29"/>
        <v>12.5</v>
      </c>
      <c r="R28">
        <f t="shared" si="0"/>
        <v>250000</v>
      </c>
      <c r="S28">
        <f t="shared" si="1"/>
        <v>1643.5893294765456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1245.1944161985541</v>
      </c>
      <c r="AC28">
        <f t="shared" si="2"/>
        <v>1217.0642876655347</v>
      </c>
      <c r="AE28">
        <f t="shared" si="3"/>
        <v>0</v>
      </c>
      <c r="AF28">
        <f t="shared" si="4"/>
        <v>0</v>
      </c>
      <c r="AG28">
        <f t="shared" si="5"/>
        <v>-9.2561464856092464</v>
      </c>
      <c r="AH28">
        <f t="shared" si="6"/>
        <v>-1014.7383341936188</v>
      </c>
      <c r="AI28">
        <f t="shared" si="7"/>
        <v>-1023.9944806792281</v>
      </c>
      <c r="AJ28">
        <f t="shared" si="8"/>
        <v>28.130128533019388</v>
      </c>
      <c r="AK28">
        <f t="shared" si="30"/>
        <v>87.163609133898802</v>
      </c>
      <c r="AL28">
        <f t="shared" si="9"/>
        <v>-908.70074301230989</v>
      </c>
      <c r="AN28">
        <f t="shared" si="10"/>
        <v>0</v>
      </c>
      <c r="AO28">
        <f t="shared" si="11"/>
        <v>0</v>
      </c>
      <c r="AP28">
        <f t="shared" si="12"/>
        <v>-0.54447714221555799</v>
      </c>
      <c r="AQ28">
        <f t="shared" si="13"/>
        <v>-59.690264102594455</v>
      </c>
      <c r="AR28">
        <f t="shared" si="14"/>
        <v>-60.23474124481001</v>
      </c>
      <c r="AS28">
        <f t="shared" si="15"/>
        <v>1.6547071740520967</v>
      </c>
      <c r="AT28">
        <f t="shared" si="16"/>
        <v>5.1272517002841456</v>
      </c>
      <c r="AU28">
        <f t="shared" si="17"/>
        <v>-53.45278237047377</v>
      </c>
      <c r="AW28">
        <v>25</v>
      </c>
      <c r="AX28">
        <f>IF(Z28&gt;0, (R28*SUMPRODUCT(K28:$K$98, X28:$X$98)-K28*$AZ$3)/Z28, 0)</f>
        <v>1643.5893294765456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6.3737730000000001E-3</v>
      </c>
      <c r="Q29" s="5">
        <f t="shared" si="29"/>
        <v>12.5</v>
      </c>
      <c r="R29">
        <f t="shared" si="0"/>
        <v>250000</v>
      </c>
      <c r="S29">
        <f t="shared" si="1"/>
        <v>1623.6468382272433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1217.0642876655347</v>
      </c>
      <c r="AC29">
        <f t="shared" si="2"/>
        <v>1182.6108992627373</v>
      </c>
      <c r="AE29">
        <f t="shared" si="3"/>
        <v>0</v>
      </c>
      <c r="AF29">
        <f t="shared" si="4"/>
        <v>0</v>
      </c>
      <c r="AG29">
        <f t="shared" si="5"/>
        <v>-9.1045884441991323</v>
      </c>
      <c r="AH29">
        <f t="shared" si="6"/>
        <v>-1179.931531080422</v>
      </c>
      <c r="AI29">
        <f t="shared" si="7"/>
        <v>-1189.0361195246212</v>
      </c>
      <c r="AJ29">
        <f t="shared" si="8"/>
        <v>34.453388402797373</v>
      </c>
      <c r="AK29">
        <f t="shared" si="30"/>
        <v>85.194500136587436</v>
      </c>
      <c r="AL29">
        <f t="shared" si="9"/>
        <v>-1069.3882309852363</v>
      </c>
      <c r="AN29">
        <f t="shared" si="10"/>
        <v>0</v>
      </c>
      <c r="AO29">
        <f t="shared" si="11"/>
        <v>0</v>
      </c>
      <c r="AP29">
        <f t="shared" si="12"/>
        <v>-0.47818035454038538</v>
      </c>
      <c r="AQ29">
        <f t="shared" si="13"/>
        <v>-61.970959074476482</v>
      </c>
      <c r="AR29">
        <f t="shared" si="14"/>
        <v>-62.449139429016874</v>
      </c>
      <c r="AS29">
        <f t="shared" si="15"/>
        <v>1.8095198462335806</v>
      </c>
      <c r="AT29">
        <f t="shared" si="16"/>
        <v>4.4744841054468729</v>
      </c>
      <c r="AU29">
        <f t="shared" si="17"/>
        <v>-56.165135477336413</v>
      </c>
      <c r="AW29">
        <v>26</v>
      </c>
      <c r="AX29">
        <f>IF(Z29&gt;0, (R29*SUMPRODUCT(K29:$K$98, X29:$X$98)-K29*$AZ$3)/Z29, 0)</f>
        <v>1623.6468382272433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7.4983330000000003E-3</v>
      </c>
      <c r="Q30" s="5">
        <f t="shared" si="29"/>
        <v>12.5</v>
      </c>
      <c r="R30">
        <f t="shared" si="0"/>
        <v>250000</v>
      </c>
      <c r="S30">
        <f t="shared" si="1"/>
        <v>1597.4537942316408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1182.6108992627373</v>
      </c>
      <c r="AC30">
        <f t="shared" si="2"/>
        <v>1143.1728649202232</v>
      </c>
      <c r="AE30">
        <f t="shared" si="3"/>
        <v>0</v>
      </c>
      <c r="AF30">
        <f t="shared" si="4"/>
        <v>0</v>
      </c>
      <c r="AG30">
        <f t="shared" si="5"/>
        <v>-8.9452733237745843</v>
      </c>
      <c r="AH30">
        <f t="shared" si="6"/>
        <v>-1365.3847196511404</v>
      </c>
      <c r="AI30">
        <f t="shared" si="7"/>
        <v>-1374.3299929749148</v>
      </c>
      <c r="AJ30">
        <f t="shared" si="8"/>
        <v>39.438034342514129</v>
      </c>
      <c r="AK30">
        <f t="shared" si="30"/>
        <v>82.782762948391621</v>
      </c>
      <c r="AL30">
        <f t="shared" si="9"/>
        <v>-1252.1091956840091</v>
      </c>
      <c r="AN30">
        <f t="shared" si="10"/>
        <v>0</v>
      </c>
      <c r="AO30">
        <f t="shared" si="11"/>
        <v>0</v>
      </c>
      <c r="AP30">
        <f t="shared" si="12"/>
        <v>-0.41947588880587466</v>
      </c>
      <c r="AQ30">
        <f t="shared" si="13"/>
        <v>-64.027777364319135</v>
      </c>
      <c r="AR30">
        <f t="shared" si="14"/>
        <v>-64.447253253124998</v>
      </c>
      <c r="AS30">
        <f t="shared" si="15"/>
        <v>1.849390612203456</v>
      </c>
      <c r="AT30">
        <f t="shared" si="16"/>
        <v>3.8819801037593944</v>
      </c>
      <c r="AU30">
        <f t="shared" si="17"/>
        <v>-58.715882537162152</v>
      </c>
      <c r="AW30">
        <v>27</v>
      </c>
      <c r="AX30">
        <f>IF(Z30&gt;0, (R30*SUMPRODUCT(K30:$K$98, X30:$X$98)-K30*$AZ$3)/Z30, 0)</f>
        <v>1597.4537942316408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8.7783159999999995E-3</v>
      </c>
      <c r="Q31" s="5">
        <f t="shared" si="29"/>
        <v>12.5</v>
      </c>
      <c r="R31">
        <f t="shared" si="0"/>
        <v>250000</v>
      </c>
      <c r="S31">
        <f t="shared" si="1"/>
        <v>1565.4931641119656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1143.1728649202232</v>
      </c>
      <c r="AC31">
        <f t="shared" si="2"/>
        <v>1099.2637703522989</v>
      </c>
      <c r="AE31">
        <f t="shared" si="3"/>
        <v>0</v>
      </c>
      <c r="AF31">
        <f t="shared" si="4"/>
        <v>0</v>
      </c>
      <c r="AG31">
        <f t="shared" si="5"/>
        <v>-8.7772961545943744</v>
      </c>
      <c r="AH31">
        <f t="shared" si="6"/>
        <v>-1570.4887188492723</v>
      </c>
      <c r="AI31">
        <f t="shared" si="7"/>
        <v>-1579.2660150038666</v>
      </c>
      <c r="AJ31">
        <f t="shared" si="8"/>
        <v>43.909094567924285</v>
      </c>
      <c r="AK31">
        <f t="shared" si="30"/>
        <v>80.022100544415636</v>
      </c>
      <c r="AL31">
        <f t="shared" si="9"/>
        <v>-1455.3348198915266</v>
      </c>
      <c r="AN31">
        <f t="shared" si="10"/>
        <v>0</v>
      </c>
      <c r="AO31">
        <f t="shared" si="11"/>
        <v>0</v>
      </c>
      <c r="AP31">
        <f t="shared" si="12"/>
        <v>-0.3674989625102652</v>
      </c>
      <c r="AQ31">
        <f t="shared" si="13"/>
        <v>-65.75521261283626</v>
      </c>
      <c r="AR31">
        <f t="shared" si="14"/>
        <v>-66.122711575346514</v>
      </c>
      <c r="AS31">
        <f t="shared" si="15"/>
        <v>1.8384416355862399</v>
      </c>
      <c r="AT31">
        <f t="shared" si="16"/>
        <v>3.3504667508081716</v>
      </c>
      <c r="AU31">
        <f t="shared" si="17"/>
        <v>-60.933803188952098</v>
      </c>
      <c r="AW31">
        <v>28</v>
      </c>
      <c r="AX31">
        <f>IF(Z31&gt;0, (R31*SUMPRODUCT(K31:$K$98, X31:$X$98)-K31*$AZ$3)/Z31, 0)</f>
        <v>1565.4931641119656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1.019566E-2</v>
      </c>
      <c r="Q32" s="5">
        <f t="shared" si="29"/>
        <v>12.5</v>
      </c>
      <c r="R32">
        <f t="shared" si="0"/>
        <v>250000</v>
      </c>
      <c r="S32">
        <f t="shared" si="1"/>
        <v>1528.296001588895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1099.2637703522989</v>
      </c>
      <c r="AC32">
        <f t="shared" si="2"/>
        <v>1051.4716673791006</v>
      </c>
      <c r="AE32">
        <f t="shared" si="3"/>
        <v>0</v>
      </c>
      <c r="AF32">
        <f t="shared" si="4"/>
        <v>0</v>
      </c>
      <c r="AG32">
        <f t="shared" si="5"/>
        <v>-8.6000328657368783</v>
      </c>
      <c r="AH32">
        <f t="shared" si="6"/>
        <v>-1789.8065462310335</v>
      </c>
      <c r="AI32">
        <f t="shared" si="7"/>
        <v>-1798.4065790967704</v>
      </c>
      <c r="AJ32">
        <f t="shared" si="8"/>
        <v>47.792102973198325</v>
      </c>
      <c r="AK32">
        <f t="shared" si="30"/>
        <v>76.948463924660928</v>
      </c>
      <c r="AL32">
        <f t="shared" si="9"/>
        <v>-1673.6660121989112</v>
      </c>
      <c r="AN32">
        <f t="shared" si="10"/>
        <v>0</v>
      </c>
      <c r="AO32">
        <f t="shared" si="11"/>
        <v>0</v>
      </c>
      <c r="AP32">
        <f t="shared" si="12"/>
        <v>-0.32149739144022771</v>
      </c>
      <c r="AQ32">
        <f t="shared" si="13"/>
        <v>-66.908829859060887</v>
      </c>
      <c r="AR32">
        <f t="shared" si="14"/>
        <v>-67.230327250501119</v>
      </c>
      <c r="AS32">
        <f t="shared" si="15"/>
        <v>1.7866253161126133</v>
      </c>
      <c r="AT32">
        <f t="shared" si="16"/>
        <v>2.8765855681402983</v>
      </c>
      <c r="AU32">
        <f t="shared" si="17"/>
        <v>-62.567116366248207</v>
      </c>
      <c r="AW32">
        <v>29</v>
      </c>
      <c r="AX32">
        <f>IF(Z32&gt;0, (R32*SUMPRODUCT(K32:$K$98, X32:$X$98)-K32*$AZ$3)/Z32, 0)</f>
        <v>1528.296001588895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1.1804551E-2</v>
      </c>
      <c r="Q33" s="5">
        <f t="shared" si="29"/>
        <v>12.5</v>
      </c>
      <c r="R33">
        <f t="shared" si="0"/>
        <v>250000</v>
      </c>
      <c r="S33">
        <f t="shared" si="1"/>
        <v>1486.7753057545524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1051.4716673791006</v>
      </c>
      <c r="AC33">
        <f t="shared" si="2"/>
        <v>1000.6013282697169</v>
      </c>
      <c r="AE33">
        <f t="shared" si="3"/>
        <v>0</v>
      </c>
      <c r="AF33">
        <f t="shared" si="4"/>
        <v>0</v>
      </c>
      <c r="AG33">
        <f t="shared" si="5"/>
        <v>-8.4125130105142407</v>
      </c>
      <c r="AH33">
        <f t="shared" si="6"/>
        <v>-2030.3905313053426</v>
      </c>
      <c r="AI33">
        <f t="shared" si="7"/>
        <v>-2038.8030443158568</v>
      </c>
      <c r="AJ33">
        <f t="shared" si="8"/>
        <v>50.870339109383735</v>
      </c>
      <c r="AK33">
        <f t="shared" si="30"/>
        <v>73.603016716537056</v>
      </c>
      <c r="AL33">
        <f t="shared" si="9"/>
        <v>-1914.3296884899362</v>
      </c>
      <c r="AN33">
        <f t="shared" si="10"/>
        <v>0</v>
      </c>
      <c r="AO33">
        <f t="shared" si="11"/>
        <v>0</v>
      </c>
      <c r="AP33">
        <f t="shared" si="12"/>
        <v>-0.280792218903752</v>
      </c>
      <c r="AQ33">
        <f t="shared" si="13"/>
        <v>-67.770220600413069</v>
      </c>
      <c r="AR33">
        <f t="shared" si="14"/>
        <v>-68.051012819316824</v>
      </c>
      <c r="AS33">
        <f t="shared" si="15"/>
        <v>1.6979463065385527</v>
      </c>
      <c r="AT33">
        <f t="shared" si="16"/>
        <v>2.4567158892967997</v>
      </c>
      <c r="AU33">
        <f t="shared" si="17"/>
        <v>-63.896350623481467</v>
      </c>
      <c r="AW33">
        <v>30</v>
      </c>
      <c r="AX33">
        <f>IF(Z33&gt;0, (R33*SUMPRODUCT(K33:$K$98, X33:$X$98)-K33*$AZ$3)/Z33, 0)</f>
        <v>1486.7753057545524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1.3628751999999999E-2</v>
      </c>
      <c r="Q34" s="5">
        <f t="shared" si="29"/>
        <v>12.5</v>
      </c>
      <c r="R34">
        <f t="shared" si="0"/>
        <v>250000</v>
      </c>
      <c r="S34">
        <f t="shared" si="1"/>
        <v>1441.4135185520558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1000.6013282697169</v>
      </c>
      <c r="AC34">
        <f t="shared" si="2"/>
        <v>947.15118869580135</v>
      </c>
      <c r="AE34">
        <f t="shared" si="3"/>
        <v>0</v>
      </c>
      <c r="AF34">
        <f t="shared" si="4"/>
        <v>0</v>
      </c>
      <c r="AG34">
        <f t="shared" si="5"/>
        <v>-8.2137358268920266</v>
      </c>
      <c r="AH34">
        <f t="shared" si="6"/>
        <v>-2293.0410703414395</v>
      </c>
      <c r="AI34">
        <f t="shared" si="7"/>
        <v>-2301.2548061683315</v>
      </c>
      <c r="AJ34">
        <f t="shared" si="8"/>
        <v>53.450139573915521</v>
      </c>
      <c r="AK34">
        <f t="shared" si="30"/>
        <v>70.042092978880191</v>
      </c>
      <c r="AL34">
        <f t="shared" si="9"/>
        <v>-2177.7625736155355</v>
      </c>
      <c r="AN34">
        <f t="shared" si="10"/>
        <v>0</v>
      </c>
      <c r="AO34">
        <f t="shared" si="11"/>
        <v>0</v>
      </c>
      <c r="AP34">
        <f t="shared" si="12"/>
        <v>-0.24478343678548711</v>
      </c>
      <c r="AQ34">
        <f t="shared" si="13"/>
        <v>-68.336562767302638</v>
      </c>
      <c r="AR34">
        <f t="shared" si="14"/>
        <v>-68.581346204088121</v>
      </c>
      <c r="AS34">
        <f t="shared" si="15"/>
        <v>1.5929059732759536</v>
      </c>
      <c r="AT34">
        <f t="shared" si="16"/>
        <v>2.0873746855706261</v>
      </c>
      <c r="AU34">
        <f t="shared" si="17"/>
        <v>-64.901065545241536</v>
      </c>
      <c r="AW34">
        <v>31</v>
      </c>
      <c r="AX34">
        <f>IF(Z34&gt;0, (R34*SUMPRODUCT(K34:$K$98, X34:$X$98)-K34*$AZ$3)/Z34, 0)</f>
        <v>1441.4135185520558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1.5530428000000001E-2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1392.4232305024454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947.15118869580135</v>
      </c>
      <c r="AC35">
        <f t="shared" ref="AC35:AC66" si="33">S35*Z35</f>
        <v>891.60041255929957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-8.0040356357525386</v>
      </c>
      <c r="AH35">
        <f t="shared" ref="AH35:AH66" si="37">-X35*R35</f>
        <v>-2551.2566574113421</v>
      </c>
      <c r="AI35">
        <f t="shared" ref="AI35:AI66" si="38">SUM(AE35:AH35)</f>
        <v>-2559.2606930470947</v>
      </c>
      <c r="AJ35">
        <f t="shared" ref="AJ35:AJ66" si="39">AB35-AC35</f>
        <v>55.550776136501781</v>
      </c>
      <c r="AK35">
        <f t="shared" si="30"/>
        <v>66.300583208706101</v>
      </c>
      <c r="AL35">
        <f t="shared" ref="AL35:AL66" si="40">SUM(AI35:AK35)</f>
        <v>-2437.4093337018871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-0.21297679542593093</v>
      </c>
      <c r="AQ35">
        <f t="shared" ref="AQ35:AQ66" si="44">AH35*$K35</f>
        <v>-67.885563224813552</v>
      </c>
      <c r="AR35">
        <f t="shared" ref="AR35:AR66" si="45">AI35*$K35</f>
        <v>-68.098540020239497</v>
      </c>
      <c r="AS35">
        <f t="shared" ref="AS35:AS66" si="46">AJ35*$K35</f>
        <v>1.4781326350083239</v>
      </c>
      <c r="AT35">
        <f t="shared" ref="AT35:AT66" si="47">AK35*$K35</f>
        <v>1.7641707745011688</v>
      </c>
      <c r="AU35">
        <f t="shared" ref="AU35:AU66" si="48">AL35*$K35</f>
        <v>-64.856236610730008</v>
      </c>
      <c r="AW35">
        <v>32</v>
      </c>
      <c r="AX35">
        <f>IF(Z35&gt;0, (R35*SUMPRODUCT(K35:$K$98, X35:$X$98)-K35*$AZ$3)/Z35, 0)</f>
        <v>1392.4232305024454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1.7564712E-2</v>
      </c>
      <c r="Q36" s="5">
        <f t="shared" si="29"/>
        <v>12.5</v>
      </c>
      <c r="R36">
        <f t="shared" si="31"/>
        <v>250000</v>
      </c>
      <c r="S36">
        <f t="shared" si="32"/>
        <v>1341.2037340979166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891.60041255929957</v>
      </c>
      <c r="AC36">
        <f t="shared" si="33"/>
        <v>835.13073025484459</v>
      </c>
      <c r="AE36">
        <f t="shared" si="34"/>
        <v>0</v>
      </c>
      <c r="AF36">
        <f t="shared" si="35"/>
        <v>0</v>
      </c>
      <c r="AG36">
        <f t="shared" si="36"/>
        <v>-7.783406698615285</v>
      </c>
      <c r="AH36">
        <f t="shared" si="37"/>
        <v>-2811.771615594605</v>
      </c>
      <c r="AI36">
        <f t="shared" si="38"/>
        <v>-2819.5550222932202</v>
      </c>
      <c r="AJ36">
        <f t="shared" si="39"/>
        <v>56.469682304454977</v>
      </c>
      <c r="AK36">
        <f t="shared" si="30"/>
        <v>62.412028879150974</v>
      </c>
      <c r="AL36">
        <f t="shared" si="40"/>
        <v>-2700.6733111096141</v>
      </c>
      <c r="AN36">
        <f t="shared" si="41"/>
        <v>0</v>
      </c>
      <c r="AO36">
        <f t="shared" si="42"/>
        <v>0</v>
      </c>
      <c r="AP36">
        <f t="shared" si="43"/>
        <v>-0.18491620660476094</v>
      </c>
      <c r="AQ36">
        <f t="shared" si="44"/>
        <v>-66.801358470346315</v>
      </c>
      <c r="AR36">
        <f t="shared" si="45"/>
        <v>-66.986274676951084</v>
      </c>
      <c r="AS36">
        <f t="shared" si="46"/>
        <v>1.341592421448764</v>
      </c>
      <c r="AT36">
        <f t="shared" si="47"/>
        <v>1.4827691875451658</v>
      </c>
      <c r="AU36">
        <f t="shared" si="48"/>
        <v>-64.161913067957144</v>
      </c>
      <c r="AW36">
        <v>33</v>
      </c>
      <c r="AX36">
        <f>IF(Z36&gt;0, (R36*SUMPRODUCT(K36:$K$98, X36:$X$98)-K36*$AZ$3)/Z36, 0)</f>
        <v>1341.2037340979166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31"/>
        <v>250000</v>
      </c>
      <c r="S37">
        <f t="shared" si="32"/>
        <v>1288.7040389744325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835.13073025484459</v>
      </c>
      <c r="AC37">
        <f t="shared" si="33"/>
        <v>778.52212260624651</v>
      </c>
      <c r="AE37">
        <f t="shared" si="34"/>
        <v>0</v>
      </c>
      <c r="AF37">
        <f t="shared" si="35"/>
        <v>0</v>
      </c>
      <c r="AG37">
        <f t="shared" si="36"/>
        <v>-7.5514053174866733</v>
      </c>
      <c r="AH37">
        <f t="shared" si="37"/>
        <v>-3083.346282849172</v>
      </c>
      <c r="AI37">
        <f t="shared" si="38"/>
        <v>-3090.8976881666586</v>
      </c>
      <c r="AJ37">
        <f t="shared" si="39"/>
        <v>56.608607648598081</v>
      </c>
      <c r="AK37">
        <f t="shared" si="30"/>
        <v>58.459151117839127</v>
      </c>
      <c r="AL37">
        <f t="shared" si="40"/>
        <v>-2975.8299294002213</v>
      </c>
      <c r="AN37">
        <f t="shared" si="41"/>
        <v>0</v>
      </c>
      <c r="AO37">
        <f t="shared" si="42"/>
        <v>0</v>
      </c>
      <c r="AP37">
        <f t="shared" si="43"/>
        <v>-0.16018247902171809</v>
      </c>
      <c r="AQ37">
        <f t="shared" si="44"/>
        <v>-65.404786328376233</v>
      </c>
      <c r="AR37">
        <f t="shared" si="45"/>
        <v>-65.564968807397946</v>
      </c>
      <c r="AS37">
        <f t="shared" si="46"/>
        <v>1.2007972987653412</v>
      </c>
      <c r="AT37">
        <f t="shared" si="47"/>
        <v>1.2400515339676361</v>
      </c>
      <c r="AU37">
        <f t="shared" si="48"/>
        <v>-63.124119974664964</v>
      </c>
      <c r="AW37">
        <v>34</v>
      </c>
      <c r="AX37">
        <f>IF(Z37&gt;0, (R37*SUMPRODUCT(K37:$K$98, X37:$X$98)-K37*$AZ$3)/Z37, 0)</f>
        <v>1288.7040389744325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2.2489294999999999E-2</v>
      </c>
      <c r="Q38" s="5">
        <f t="shared" si="60"/>
        <v>12.5</v>
      </c>
      <c r="R38">
        <f t="shared" si="31"/>
        <v>250000</v>
      </c>
      <c r="S38">
        <f t="shared" si="32"/>
        <v>1235.647983836285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778.52212260624651</v>
      </c>
      <c r="AC38">
        <f t="shared" si="33"/>
        <v>722.21800665443118</v>
      </c>
      <c r="AE38">
        <f t="shared" si="34"/>
        <v>0</v>
      </c>
      <c r="AF38">
        <f t="shared" si="35"/>
        <v>0</v>
      </c>
      <c r="AG38">
        <f t="shared" si="36"/>
        <v>-7.3060654824622793</v>
      </c>
      <c r="AH38">
        <f t="shared" si="37"/>
        <v>-3396.5156369905289</v>
      </c>
      <c r="AI38">
        <f t="shared" si="38"/>
        <v>-3403.8217024729911</v>
      </c>
      <c r="AJ38">
        <f t="shared" si="39"/>
        <v>56.304115951815334</v>
      </c>
      <c r="AK38">
        <f t="shared" si="30"/>
        <v>54.496548582437264</v>
      </c>
      <c r="AL38">
        <f t="shared" si="40"/>
        <v>-3293.0210379387386</v>
      </c>
      <c r="AN38">
        <f t="shared" si="41"/>
        <v>0</v>
      </c>
      <c r="AO38">
        <f t="shared" si="42"/>
        <v>0</v>
      </c>
      <c r="AP38">
        <f t="shared" si="43"/>
        <v>-0.13837344929191978</v>
      </c>
      <c r="AQ38">
        <f t="shared" si="44"/>
        <v>-64.328411152691601</v>
      </c>
      <c r="AR38">
        <f t="shared" si="45"/>
        <v>-64.466784601983505</v>
      </c>
      <c r="AS38">
        <f t="shared" si="46"/>
        <v>1.0663735155791652</v>
      </c>
      <c r="AT38">
        <f t="shared" si="47"/>
        <v>1.0321390384411271</v>
      </c>
      <c r="AU38">
        <f t="shared" si="48"/>
        <v>-62.368272047963224</v>
      </c>
      <c r="AW38">
        <v>35</v>
      </c>
      <c r="AX38">
        <f>IF(Z38&gt;0, (R38*SUMPRODUCT(K38:$K$98, X38:$X$98)-K38*$AZ$3)/Z38, 0)</f>
        <v>1235.647983836285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2.5348699999999998E-2</v>
      </c>
      <c r="Q39" s="5">
        <f t="shared" si="60"/>
        <v>12.5</v>
      </c>
      <c r="R39">
        <f t="shared" si="31"/>
        <v>250000</v>
      </c>
      <c r="S39">
        <f t="shared" si="32"/>
        <v>1181.245686793055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722.21800665443118</v>
      </c>
      <c r="AC39">
        <f t="shared" si="33"/>
        <v>666.01519405224042</v>
      </c>
      <c r="AE39">
        <f t="shared" si="34"/>
        <v>0</v>
      </c>
      <c r="AF39">
        <f t="shared" si="35"/>
        <v>0</v>
      </c>
      <c r="AG39">
        <f t="shared" si="36"/>
        <v>-7.0478055655423644</v>
      </c>
      <c r="AH39">
        <f t="shared" si="37"/>
        <v>-3703.9852419058311</v>
      </c>
      <c r="AI39">
        <f t="shared" si="38"/>
        <v>-3711.0330474713733</v>
      </c>
      <c r="AJ39">
        <f t="shared" si="39"/>
        <v>56.202812602190761</v>
      </c>
      <c r="AK39">
        <f t="shared" si="30"/>
        <v>50.555260465810186</v>
      </c>
      <c r="AL39">
        <f t="shared" si="40"/>
        <v>-3604.2749744033722</v>
      </c>
      <c r="AN39">
        <f t="shared" si="41"/>
        <v>0</v>
      </c>
      <c r="AO39">
        <f t="shared" si="42"/>
        <v>0</v>
      </c>
      <c r="AP39">
        <f t="shared" si="43"/>
        <v>-0.11918047120083435</v>
      </c>
      <c r="AQ39">
        <f t="shared" si="44"/>
        <v>-62.635483108322966</v>
      </c>
      <c r="AR39">
        <f t="shared" si="45"/>
        <v>-62.754663579523793</v>
      </c>
      <c r="AS39">
        <f t="shared" si="46"/>
        <v>0.95040614081211805</v>
      </c>
      <c r="AT39">
        <f t="shared" si="47"/>
        <v>0.85490436817016535</v>
      </c>
      <c r="AU39">
        <f t="shared" si="48"/>
        <v>-60.949353070541513</v>
      </c>
      <c r="AW39">
        <v>36</v>
      </c>
      <c r="AX39">
        <f>IF(Z39&gt;0, (R39*SUMPRODUCT(K39:$K$98, X39:$X$98)-K39*$AZ$3)/Z39, 0)</f>
        <v>1181.245686793055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2.8197647999999999E-2</v>
      </c>
      <c r="Q40" s="5">
        <f t="shared" si="60"/>
        <v>12.5</v>
      </c>
      <c r="R40">
        <f t="shared" si="31"/>
        <v>250000</v>
      </c>
      <c r="S40">
        <f t="shared" si="32"/>
        <v>1126.0346397843598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666.01519405224042</v>
      </c>
      <c r="AC40">
        <f t="shared" si="33"/>
        <v>610.6347096497218</v>
      </c>
      <c r="AE40">
        <f t="shared" si="34"/>
        <v>0</v>
      </c>
      <c r="AF40">
        <f t="shared" si="35"/>
        <v>0</v>
      </c>
      <c r="AG40">
        <f t="shared" si="36"/>
        <v>-6.7785959693773368</v>
      </c>
      <c r="AH40">
        <f t="shared" si="37"/>
        <v>-3974.6308101920904</v>
      </c>
      <c r="AI40">
        <f t="shared" si="38"/>
        <v>-3981.4094061614678</v>
      </c>
      <c r="AJ40">
        <f t="shared" si="39"/>
        <v>55.380484402518618</v>
      </c>
      <c r="AK40">
        <f t="shared" si="30"/>
        <v>46.621063583656834</v>
      </c>
      <c r="AL40">
        <f t="shared" si="40"/>
        <v>-3879.4078581752924</v>
      </c>
      <c r="AN40">
        <f t="shared" si="41"/>
        <v>0</v>
      </c>
      <c r="AO40">
        <f t="shared" si="42"/>
        <v>0</v>
      </c>
      <c r="AP40">
        <f t="shared" si="43"/>
        <v>-0.10234647992270603</v>
      </c>
      <c r="AQ40">
        <f t="shared" si="44"/>
        <v>-60.010874560629716</v>
      </c>
      <c r="AR40">
        <f t="shared" si="45"/>
        <v>-60.113221040552425</v>
      </c>
      <c r="AS40">
        <f t="shared" si="46"/>
        <v>0.83616100747375754</v>
      </c>
      <c r="AT40">
        <f t="shared" si="47"/>
        <v>0.70390708777974742</v>
      </c>
      <c r="AU40">
        <f t="shared" si="48"/>
        <v>-58.573152945298922</v>
      </c>
      <c r="AW40">
        <v>37</v>
      </c>
      <c r="AX40">
        <f>IF(Z40&gt;0, (R40*SUMPRODUCT(K40:$K$98, X40:$X$98)-K40*$AZ$3)/Z40, 0)</f>
        <v>1126.0346397843598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3.1331300999999999E-2</v>
      </c>
      <c r="Q41" s="5">
        <f t="shared" si="60"/>
        <v>12.5</v>
      </c>
      <c r="R41">
        <f t="shared" si="31"/>
        <v>250000</v>
      </c>
      <c r="S41">
        <f t="shared" si="32"/>
        <v>1071.6082632795938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610.6347096497218</v>
      </c>
      <c r="AC41">
        <f t="shared" si="33"/>
        <v>557.10151250498893</v>
      </c>
      <c r="AE41">
        <f t="shared" si="34"/>
        <v>0</v>
      </c>
      <c r="AF41">
        <f t="shared" si="35"/>
        <v>0</v>
      </c>
      <c r="AG41">
        <f t="shared" si="36"/>
        <v>-6.4984277790096145</v>
      </c>
      <c r="AH41">
        <f t="shared" si="37"/>
        <v>-4247.6446134789621</v>
      </c>
      <c r="AI41">
        <f t="shared" si="38"/>
        <v>-4254.1430412579721</v>
      </c>
      <c r="AJ41">
        <f t="shared" si="39"/>
        <v>53.533197144732867</v>
      </c>
      <c r="AK41">
        <f t="shared" ref="AK41:AK72" si="61">G41*SUM(AB41:AB41, AE41:AF41)</f>
        <v>42.744429675480532</v>
      </c>
      <c r="AL41">
        <f t="shared" si="40"/>
        <v>-4157.8654144377588</v>
      </c>
      <c r="AN41">
        <f t="shared" si="41"/>
        <v>0</v>
      </c>
      <c r="AO41">
        <f t="shared" si="42"/>
        <v>0</v>
      </c>
      <c r="AP41">
        <f t="shared" si="43"/>
        <v>-8.7603898888151954E-2</v>
      </c>
      <c r="AQ41">
        <f t="shared" si="44"/>
        <v>-57.261578013370695</v>
      </c>
      <c r="AR41">
        <f t="shared" si="45"/>
        <v>-57.34918191225885</v>
      </c>
      <c r="AS41">
        <f t="shared" si="46"/>
        <v>0.72166944825867008</v>
      </c>
      <c r="AT41">
        <f t="shared" si="47"/>
        <v>0.57622840826480748</v>
      </c>
      <c r="AU41">
        <f t="shared" si="48"/>
        <v>-56.051284055735373</v>
      </c>
      <c r="AW41">
        <v>38</v>
      </c>
      <c r="AX41">
        <f>IF(Z41&gt;0, (R41*SUMPRODUCT(K41:$K$98, X41:$X$98)-K41*$AZ$3)/Z41, 0)</f>
        <v>1071.6082632795938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3.466458E-2</v>
      </c>
      <c r="Q42" s="5">
        <f t="shared" si="60"/>
        <v>12.5</v>
      </c>
      <c r="R42">
        <f t="shared" si="31"/>
        <v>250000</v>
      </c>
      <c r="S42">
        <f t="shared" si="32"/>
        <v>1018.0594777141836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557.10151250498893</v>
      </c>
      <c r="AC42">
        <f t="shared" si="33"/>
        <v>505.6235750415259</v>
      </c>
      <c r="AE42">
        <f t="shared" si="34"/>
        <v>0</v>
      </c>
      <c r="AF42">
        <f t="shared" si="35"/>
        <v>0</v>
      </c>
      <c r="AG42">
        <f t="shared" si="36"/>
        <v>-6.2081782315998177</v>
      </c>
      <c r="AH42">
        <f t="shared" si="37"/>
        <v>-4505.3053923940224</v>
      </c>
      <c r="AI42">
        <f t="shared" si="38"/>
        <v>-4511.5135706256224</v>
      </c>
      <c r="AJ42">
        <f t="shared" si="39"/>
        <v>51.477937463463036</v>
      </c>
      <c r="AK42">
        <f t="shared" si="61"/>
        <v>38.997105875349227</v>
      </c>
      <c r="AL42">
        <f t="shared" si="40"/>
        <v>-4421.0385272868107</v>
      </c>
      <c r="AN42">
        <f t="shared" si="41"/>
        <v>0</v>
      </c>
      <c r="AO42">
        <f t="shared" si="42"/>
        <v>0</v>
      </c>
      <c r="AP42">
        <f t="shared" si="43"/>
        <v>-7.4724203158884089E-2</v>
      </c>
      <c r="AQ42">
        <f t="shared" si="44"/>
        <v>-54.227720737861688</v>
      </c>
      <c r="AR42">
        <f t="shared" si="45"/>
        <v>-54.302444941020575</v>
      </c>
      <c r="AS42">
        <f t="shared" si="46"/>
        <v>0.61960976533189505</v>
      </c>
      <c r="AT42">
        <f t="shared" si="47"/>
        <v>0.46938530972026832</v>
      </c>
      <c r="AU42">
        <f t="shared" si="48"/>
        <v>-53.213449865968414</v>
      </c>
      <c r="AW42">
        <v>39</v>
      </c>
      <c r="AX42">
        <f>IF(Z42&gt;0, (R42*SUMPRODUCT(K42:$K$98, X42:$X$98)-K42*$AZ$3)/Z42, 0)</f>
        <v>1018.0594777141836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3.8375247000000001E-2</v>
      </c>
      <c r="Q43" s="5">
        <f t="shared" si="60"/>
        <v>12.5</v>
      </c>
      <c r="R43">
        <f t="shared" si="31"/>
        <v>250000</v>
      </c>
      <c r="S43">
        <f t="shared" si="32"/>
        <v>966.00148427280874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505.6235750415259</v>
      </c>
      <c r="AC43">
        <f t="shared" si="33"/>
        <v>456.55981908036767</v>
      </c>
      <c r="AE43">
        <f t="shared" si="34"/>
        <v>0</v>
      </c>
      <c r="AF43">
        <f t="shared" si="35"/>
        <v>0</v>
      </c>
      <c r="AG43">
        <f t="shared" si="36"/>
        <v>-5.9078560762261532</v>
      </c>
      <c r="AH43">
        <f t="shared" si="37"/>
        <v>-4764.8074611533239</v>
      </c>
      <c r="AI43">
        <f t="shared" si="38"/>
        <v>-4770.7153172295502</v>
      </c>
      <c r="AJ43">
        <f t="shared" si="39"/>
        <v>49.063755961158222</v>
      </c>
      <c r="AK43">
        <f t="shared" si="61"/>
        <v>35.393650252906816</v>
      </c>
      <c r="AL43">
        <f t="shared" si="40"/>
        <v>-4686.2579110154857</v>
      </c>
      <c r="AN43">
        <f t="shared" si="41"/>
        <v>0</v>
      </c>
      <c r="AO43">
        <f t="shared" si="42"/>
        <v>0</v>
      </c>
      <c r="AP43">
        <f t="shared" si="43"/>
        <v>-6.3490536941245429E-2</v>
      </c>
      <c r="AQ43">
        <f t="shared" si="44"/>
        <v>-51.206424162506373</v>
      </c>
      <c r="AR43">
        <f t="shared" si="45"/>
        <v>-51.269914699447618</v>
      </c>
      <c r="AS43">
        <f t="shared" si="46"/>
        <v>0.52727828337992189</v>
      </c>
      <c r="AT43">
        <f t="shared" si="47"/>
        <v>0.38036841620271039</v>
      </c>
      <c r="AU43">
        <f t="shared" si="48"/>
        <v>-50.36226799986499</v>
      </c>
      <c r="AW43">
        <v>40</v>
      </c>
      <c r="AX43">
        <f>IF(Z43&gt;0, (R43*SUMPRODUCT(K43:$K$98, X43:$X$98)-K43*$AZ$3)/Z43, 0)</f>
        <v>966.00148427280874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4.2655799000000001E-2</v>
      </c>
      <c r="Q44" s="5">
        <f t="shared" si="60"/>
        <v>12.5</v>
      </c>
      <c r="R44">
        <f t="shared" si="31"/>
        <v>250000</v>
      </c>
      <c r="S44">
        <f t="shared" si="32"/>
        <v>915.62598557307228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456.55981908036767</v>
      </c>
      <c r="AC44">
        <f t="shared" si="33"/>
        <v>409.96407775420363</v>
      </c>
      <c r="AE44">
        <f t="shared" si="34"/>
        <v>0</v>
      </c>
      <c r="AF44">
        <f t="shared" si="35"/>
        <v>0</v>
      </c>
      <c r="AG44">
        <f t="shared" si="36"/>
        <v>-5.5967731941554604</v>
      </c>
      <c r="AH44">
        <f t="shared" si="37"/>
        <v>-5040.0864261686302</v>
      </c>
      <c r="AI44">
        <f t="shared" si="38"/>
        <v>-5045.6831993627857</v>
      </c>
      <c r="AJ44">
        <f t="shared" si="39"/>
        <v>46.595741326164045</v>
      </c>
      <c r="AK44">
        <f t="shared" si="61"/>
        <v>31.959187335625739</v>
      </c>
      <c r="AL44">
        <f t="shared" si="40"/>
        <v>-4967.1282707009959</v>
      </c>
      <c r="AN44">
        <f t="shared" si="41"/>
        <v>0</v>
      </c>
      <c r="AO44">
        <f t="shared" si="42"/>
        <v>0</v>
      </c>
      <c r="AP44">
        <f t="shared" si="43"/>
        <v>-5.3703028562201015E-2</v>
      </c>
      <c r="AQ44">
        <f t="shared" si="44"/>
        <v>-48.361421110140007</v>
      </c>
      <c r="AR44">
        <f t="shared" si="45"/>
        <v>-48.415124138702211</v>
      </c>
      <c r="AS44">
        <f t="shared" si="46"/>
        <v>0.447102703738116</v>
      </c>
      <c r="AT44">
        <f t="shared" si="47"/>
        <v>0.30665976461260341</v>
      </c>
      <c r="AU44">
        <f t="shared" si="48"/>
        <v>-47.661361670351489</v>
      </c>
      <c r="AW44">
        <v>41</v>
      </c>
      <c r="AX44">
        <f>IF(Z44&gt;0, (R44*SUMPRODUCT(K44:$K$98, X44:$X$98)-K44*$AZ$3)/Z44, 0)</f>
        <v>915.62598557307228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4.7231987000000003E-2</v>
      </c>
      <c r="Q45" s="5">
        <f t="shared" si="60"/>
        <v>12.5</v>
      </c>
      <c r="R45">
        <f t="shared" si="31"/>
        <v>250000</v>
      </c>
      <c r="S45">
        <f t="shared" si="32"/>
        <v>866.39391002736761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409.96407775420363</v>
      </c>
      <c r="AC45">
        <f t="shared" si="33"/>
        <v>365.71933774794064</v>
      </c>
      <c r="AE45">
        <f t="shared" si="34"/>
        <v>0</v>
      </c>
      <c r="AF45">
        <f t="shared" si="35"/>
        <v>0</v>
      </c>
      <c r="AG45">
        <f t="shared" si="36"/>
        <v>-5.2764587434656072</v>
      </c>
      <c r="AH45">
        <f t="shared" si="37"/>
        <v>-5286.9343749659838</v>
      </c>
      <c r="AI45">
        <f t="shared" si="38"/>
        <v>-5292.2108337094496</v>
      </c>
      <c r="AJ45">
        <f t="shared" si="39"/>
        <v>44.244740006262987</v>
      </c>
      <c r="AK45">
        <f t="shared" si="61"/>
        <v>28.697485442794257</v>
      </c>
      <c r="AL45">
        <f t="shared" si="40"/>
        <v>-5219.2686082603923</v>
      </c>
      <c r="AN45">
        <f t="shared" si="41"/>
        <v>0</v>
      </c>
      <c r="AO45">
        <f t="shared" si="42"/>
        <v>0</v>
      </c>
      <c r="AP45">
        <f t="shared" si="43"/>
        <v>-4.5204908508632589E-2</v>
      </c>
      <c r="AQ45">
        <f t="shared" si="44"/>
        <v>-45.29465619483048</v>
      </c>
      <c r="AR45">
        <f t="shared" si="45"/>
        <v>-45.339861103339118</v>
      </c>
      <c r="AS45">
        <f t="shared" si="46"/>
        <v>0.37905715200526541</v>
      </c>
      <c r="AT45">
        <f t="shared" si="47"/>
        <v>0.24585944227762077</v>
      </c>
      <c r="AU45">
        <f t="shared" si="48"/>
        <v>-44.714944509056231</v>
      </c>
      <c r="AW45">
        <v>42</v>
      </c>
      <c r="AX45">
        <f>IF(Z45&gt;0, (R45*SUMPRODUCT(K45:$K$98, X45:$X$98)-K45*$AZ$3)/Z45, 0)</f>
        <v>866.39391002736761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5.2092880000000001E-2</v>
      </c>
      <c r="Q46" s="5">
        <f t="shared" si="60"/>
        <v>12.5</v>
      </c>
      <c r="R46">
        <f t="shared" si="31"/>
        <v>250000</v>
      </c>
      <c r="S46">
        <f t="shared" si="32"/>
        <v>818.62886278182498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365.71933774794064</v>
      </c>
      <c r="AC46">
        <f t="shared" si="33"/>
        <v>324.10028968157195</v>
      </c>
      <c r="AE46">
        <f t="shared" si="34"/>
        <v>0</v>
      </c>
      <c r="AF46">
        <f t="shared" si="35"/>
        <v>0</v>
      </c>
      <c r="AG46">
        <f t="shared" si="36"/>
        <v>-4.9488282238826464</v>
      </c>
      <c r="AH46">
        <f t="shared" si="37"/>
        <v>-5497.3186429660927</v>
      </c>
      <c r="AI46">
        <f t="shared" si="38"/>
        <v>-5502.2674711899754</v>
      </c>
      <c r="AJ46">
        <f t="shared" si="39"/>
        <v>41.619048066368691</v>
      </c>
      <c r="AK46">
        <f t="shared" si="61"/>
        <v>25.600353642355849</v>
      </c>
      <c r="AL46">
        <f t="shared" si="40"/>
        <v>-5435.0480694812504</v>
      </c>
      <c r="AN46">
        <f t="shared" si="41"/>
        <v>0</v>
      </c>
      <c r="AO46">
        <f t="shared" si="42"/>
        <v>0</v>
      </c>
      <c r="AP46">
        <f t="shared" si="43"/>
        <v>-3.7855362097495612E-2</v>
      </c>
      <c r="AQ46">
        <f t="shared" si="44"/>
        <v>-42.050962041985287</v>
      </c>
      <c r="AR46">
        <f t="shared" si="45"/>
        <v>-42.088817404082782</v>
      </c>
      <c r="AS46">
        <f t="shared" si="46"/>
        <v>0.31835902630489482</v>
      </c>
      <c r="AT46">
        <f t="shared" si="47"/>
        <v>0.19582628717611805</v>
      </c>
      <c r="AU46">
        <f t="shared" si="48"/>
        <v>-41.574632090601767</v>
      </c>
      <c r="AW46">
        <v>43</v>
      </c>
      <c r="AX46">
        <f>IF(Z46&gt;0, (R46*SUMPRODUCT(K46:$K$98, X46:$X$98)-K46*$AZ$3)/Z46, 0)</f>
        <v>818.62886278182498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5.7568810999999998E-2</v>
      </c>
      <c r="Q47" s="5">
        <f t="shared" si="60"/>
        <v>12.5</v>
      </c>
      <c r="R47">
        <f t="shared" si="31"/>
        <v>250000</v>
      </c>
      <c r="S47">
        <f t="shared" si="32"/>
        <v>772.92967900779593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324.10028968157195</v>
      </c>
      <c r="AC47">
        <f t="shared" si="33"/>
        <v>285.33112061142742</v>
      </c>
      <c r="AE47">
        <f t="shared" si="34"/>
        <v>0</v>
      </c>
      <c r="AF47">
        <f t="shared" si="35"/>
        <v>0</v>
      </c>
      <c r="AG47">
        <f t="shared" si="36"/>
        <v>-4.6144417849516541</v>
      </c>
      <c r="AH47">
        <f t="shared" si="37"/>
        <v>-5697.9631338433146</v>
      </c>
      <c r="AI47">
        <f t="shared" si="38"/>
        <v>-5702.5775756282665</v>
      </c>
      <c r="AJ47">
        <f t="shared" si="39"/>
        <v>38.769169070144528</v>
      </c>
      <c r="AK47">
        <f t="shared" si="61"/>
        <v>22.68702027771004</v>
      </c>
      <c r="AL47">
        <f t="shared" si="40"/>
        <v>-5641.1213862804116</v>
      </c>
      <c r="AN47">
        <f t="shared" si="41"/>
        <v>0</v>
      </c>
      <c r="AO47">
        <f t="shared" si="42"/>
        <v>0</v>
      </c>
      <c r="AP47">
        <f t="shared" si="43"/>
        <v>-3.1515643116601218E-2</v>
      </c>
      <c r="AQ47">
        <f t="shared" si="44"/>
        <v>-38.915860462987283</v>
      </c>
      <c r="AR47">
        <f t="shared" si="45"/>
        <v>-38.947376106103889</v>
      </c>
      <c r="AS47">
        <f t="shared" si="46"/>
        <v>0.26478507114910982</v>
      </c>
      <c r="AT47">
        <f t="shared" si="47"/>
        <v>0.15494746012033517</v>
      </c>
      <c r="AU47">
        <f t="shared" si="48"/>
        <v>-38.527643574834443</v>
      </c>
      <c r="AW47">
        <v>44</v>
      </c>
      <c r="AX47">
        <f>IF(Z47&gt;0, (R47*SUMPRODUCT(K47:$K$98, X47:$X$98)-K47*$AZ$3)/Z47, 0)</f>
        <v>772.92967900779593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6.3742958000000002E-2</v>
      </c>
      <c r="Q48" s="5">
        <f t="shared" si="60"/>
        <v>12.5</v>
      </c>
      <c r="R48">
        <f t="shared" si="31"/>
        <v>250000</v>
      </c>
      <c r="S48">
        <f t="shared" si="32"/>
        <v>729.22363464234411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285.33112061142742</v>
      </c>
      <c r="AC48">
        <f t="shared" si="33"/>
        <v>249.34543244472655</v>
      </c>
      <c r="AE48">
        <f t="shared" si="34"/>
        <v>0</v>
      </c>
      <c r="AF48">
        <f t="shared" si="35"/>
        <v>0</v>
      </c>
      <c r="AG48">
        <f t="shared" si="36"/>
        <v>-4.2741591982105192</v>
      </c>
      <c r="AH48">
        <f t="shared" si="37"/>
        <v>-5882.7633778323661</v>
      </c>
      <c r="AI48">
        <f t="shared" si="38"/>
        <v>-5887.0375370305765</v>
      </c>
      <c r="AJ48">
        <f t="shared" si="39"/>
        <v>35.985688166700868</v>
      </c>
      <c r="AK48">
        <f t="shared" si="61"/>
        <v>19.97317844279992</v>
      </c>
      <c r="AL48">
        <f t="shared" si="40"/>
        <v>-5831.0786704210759</v>
      </c>
      <c r="AN48">
        <f t="shared" si="41"/>
        <v>0</v>
      </c>
      <c r="AO48">
        <f t="shared" si="42"/>
        <v>0</v>
      </c>
      <c r="AP48">
        <f t="shared" si="43"/>
        <v>-2.606391640170598E-2</v>
      </c>
      <c r="AQ48">
        <f t="shared" si="44"/>
        <v>-35.873219920080359</v>
      </c>
      <c r="AR48">
        <f t="shared" si="45"/>
        <v>-35.899283836482063</v>
      </c>
      <c r="AS48">
        <f t="shared" si="46"/>
        <v>0.21944151458547403</v>
      </c>
      <c r="AT48">
        <f t="shared" si="47"/>
        <v>0.12179687958919413</v>
      </c>
      <c r="AU48">
        <f t="shared" si="48"/>
        <v>-35.558045442307396</v>
      </c>
      <c r="AW48">
        <v>45</v>
      </c>
      <c r="AX48">
        <f>IF(Z48&gt;0, (R48*SUMPRODUCT(K48:$K$98, X48:$X$98)-K48*$AZ$3)/Z48, 0)</f>
        <v>729.22363464234411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7.0809242999999994E-2</v>
      </c>
      <c r="Q49" s="5">
        <f t="shared" si="60"/>
        <v>12.5</v>
      </c>
      <c r="R49">
        <f t="shared" si="31"/>
        <v>250000</v>
      </c>
      <c r="S49">
        <f t="shared" si="32"/>
        <v>687.51978418547685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249.34543244472655</v>
      </c>
      <c r="AC49">
        <f t="shared" si="33"/>
        <v>216.08843778918751</v>
      </c>
      <c r="AE49">
        <f t="shared" si="34"/>
        <v>0</v>
      </c>
      <c r="AF49">
        <f t="shared" si="35"/>
        <v>0</v>
      </c>
      <c r="AG49">
        <f t="shared" si="36"/>
        <v>-3.9287676289416402</v>
      </c>
      <c r="AH49">
        <f t="shared" si="37"/>
        <v>-6052.9995457354762</v>
      </c>
      <c r="AI49">
        <f t="shared" si="38"/>
        <v>-6056.9283133644176</v>
      </c>
      <c r="AJ49">
        <f t="shared" si="39"/>
        <v>33.256994655539046</v>
      </c>
      <c r="AK49">
        <f t="shared" si="61"/>
        <v>17.454180271130859</v>
      </c>
      <c r="AL49">
        <f t="shared" si="40"/>
        <v>-6006.217138437748</v>
      </c>
      <c r="AN49">
        <f t="shared" si="41"/>
        <v>0</v>
      </c>
      <c r="AO49">
        <f t="shared" si="42"/>
        <v>0</v>
      </c>
      <c r="AP49">
        <f t="shared" si="43"/>
        <v>-2.1390813435418602E-2</v>
      </c>
      <c r="AQ49">
        <f t="shared" si="44"/>
        <v>-32.956539107501506</v>
      </c>
      <c r="AR49">
        <f t="shared" si="45"/>
        <v>-32.977929920936923</v>
      </c>
      <c r="AS49">
        <f t="shared" si="46"/>
        <v>0.18107310874249638</v>
      </c>
      <c r="AT49">
        <f t="shared" si="47"/>
        <v>9.5032119257331196E-2</v>
      </c>
      <c r="AU49">
        <f t="shared" si="48"/>
        <v>-32.701824692937095</v>
      </c>
      <c r="AW49">
        <v>46</v>
      </c>
      <c r="AX49">
        <f>IF(Z49&gt;0, (R49*SUMPRODUCT(K49:$K$98, X49:$X$98)-K49*$AZ$3)/Z49, 0)</f>
        <v>687.51978418547685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7.8963489999999997E-2</v>
      </c>
      <c r="Q50" s="5">
        <f t="shared" si="60"/>
        <v>12.5</v>
      </c>
      <c r="R50">
        <f t="shared" si="31"/>
        <v>250000</v>
      </c>
      <c r="S50">
        <f t="shared" si="32"/>
        <v>647.71870947495108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216.08843778918751</v>
      </c>
      <c r="AC50">
        <f t="shared" si="33"/>
        <v>185.46781409645519</v>
      </c>
      <c r="AE50">
        <f t="shared" si="34"/>
        <v>0</v>
      </c>
      <c r="AF50">
        <f t="shared" si="35"/>
        <v>0</v>
      </c>
      <c r="AG50">
        <f t="shared" si="36"/>
        <v>-3.5792507492719663</v>
      </c>
      <c r="AH50">
        <f t="shared" si="37"/>
        <v>-6204.5840676051375</v>
      </c>
      <c r="AI50">
        <f t="shared" si="38"/>
        <v>-6208.1633183544091</v>
      </c>
      <c r="AJ50">
        <f t="shared" si="39"/>
        <v>30.620623692732323</v>
      </c>
      <c r="AK50">
        <f t="shared" si="61"/>
        <v>15.126190645243128</v>
      </c>
      <c r="AL50">
        <f t="shared" si="40"/>
        <v>-6162.4165040164344</v>
      </c>
      <c r="AN50">
        <f t="shared" si="41"/>
        <v>0</v>
      </c>
      <c r="AO50">
        <f t="shared" si="42"/>
        <v>0</v>
      </c>
      <c r="AP50">
        <f t="shared" si="43"/>
        <v>-1.7399832159165064E-2</v>
      </c>
      <c r="AQ50">
        <f t="shared" si="44"/>
        <v>-30.162380049991825</v>
      </c>
      <c r="AR50">
        <f t="shared" si="45"/>
        <v>-30.179779882150989</v>
      </c>
      <c r="AS50">
        <f t="shared" si="46"/>
        <v>0.14885621326498788</v>
      </c>
      <c r="AT50">
        <f t="shared" si="47"/>
        <v>7.353303718335398E-2</v>
      </c>
      <c r="AU50">
        <f t="shared" si="48"/>
        <v>-29.957390631702648</v>
      </c>
      <c r="AW50">
        <v>47</v>
      </c>
      <c r="AX50">
        <f>IF(Z50&gt;0, (R50*SUMPRODUCT(K50:$K$98, X50:$X$98)-K50*$AZ$3)/Z50, 0)</f>
        <v>647.71870947495108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8.8363973999999998E-2</v>
      </c>
      <c r="Q51" s="5">
        <f t="shared" si="60"/>
        <v>12.5</v>
      </c>
      <c r="R51">
        <f t="shared" si="31"/>
        <v>250000</v>
      </c>
      <c r="S51">
        <f t="shared" si="32"/>
        <v>609.63055777826685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185.46781409645519</v>
      </c>
      <c r="AC51">
        <f t="shared" si="33"/>
        <v>157.3910728096501</v>
      </c>
      <c r="AE51">
        <f t="shared" si="34"/>
        <v>0</v>
      </c>
      <c r="AF51">
        <f t="shared" si="35"/>
        <v>0</v>
      </c>
      <c r="AG51">
        <f t="shared" si="36"/>
        <v>-3.2271814216310979</v>
      </c>
      <c r="AH51">
        <f t="shared" si="37"/>
        <v>-6325.5364029629709</v>
      </c>
      <c r="AI51">
        <f t="shared" si="38"/>
        <v>-6328.7635843846019</v>
      </c>
      <c r="AJ51">
        <f t="shared" si="39"/>
        <v>28.076741286805088</v>
      </c>
      <c r="AK51">
        <f t="shared" si="61"/>
        <v>12.982746986751865</v>
      </c>
      <c r="AL51">
        <f t="shared" si="40"/>
        <v>-6287.7040961110442</v>
      </c>
      <c r="AN51">
        <f t="shared" si="41"/>
        <v>0</v>
      </c>
      <c r="AO51">
        <f t="shared" si="42"/>
        <v>0</v>
      </c>
      <c r="AP51">
        <f t="shared" si="43"/>
        <v>-1.4007424572371951E-2</v>
      </c>
      <c r="AQ51">
        <f t="shared" si="44"/>
        <v>-27.455684223514741</v>
      </c>
      <c r="AR51">
        <f t="shared" si="45"/>
        <v>-27.46969164808711</v>
      </c>
      <c r="AS51">
        <f t="shared" si="46"/>
        <v>0.12186573496514141</v>
      </c>
      <c r="AT51">
        <f t="shared" si="47"/>
        <v>5.6350984156075742E-2</v>
      </c>
      <c r="AU51">
        <f t="shared" si="48"/>
        <v>-27.29147492896589</v>
      </c>
      <c r="AW51">
        <v>48</v>
      </c>
      <c r="AX51">
        <f>IF(Z51&gt;0, (R51*SUMPRODUCT(K51:$K$98, X51:$X$98)-K51*$AZ$3)/Z51, 0)</f>
        <v>609.63055777826685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9.9562517000000003E-2</v>
      </c>
      <c r="Q52" s="5">
        <f t="shared" si="60"/>
        <v>12.5</v>
      </c>
      <c r="R52">
        <f t="shared" si="31"/>
        <v>250000</v>
      </c>
      <c r="S52">
        <f t="shared" si="32"/>
        <v>573.31141510355781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157.3910728096501</v>
      </c>
      <c r="AC52">
        <f t="shared" si="33"/>
        <v>131.79756605326637</v>
      </c>
      <c r="AE52">
        <f t="shared" si="34"/>
        <v>0</v>
      </c>
      <c r="AF52">
        <f t="shared" si="35"/>
        <v>0</v>
      </c>
      <c r="AG52">
        <f t="shared" si="36"/>
        <v>-2.8736033022615564</v>
      </c>
      <c r="AH52">
        <f t="shared" si="37"/>
        <v>-6426.1261030646074</v>
      </c>
      <c r="AI52">
        <f t="shared" si="38"/>
        <v>-6428.9997063668688</v>
      </c>
      <c r="AJ52">
        <f t="shared" si="39"/>
        <v>25.593506756383732</v>
      </c>
      <c r="AK52">
        <f t="shared" si="61"/>
        <v>11.017375096675508</v>
      </c>
      <c r="AL52">
        <f t="shared" si="40"/>
        <v>-6392.3888245138096</v>
      </c>
      <c r="AN52">
        <f t="shared" si="41"/>
        <v>0</v>
      </c>
      <c r="AO52">
        <f t="shared" si="42"/>
        <v>0</v>
      </c>
      <c r="AP52">
        <f t="shared" si="43"/>
        <v>-1.1136371321013598E-2</v>
      </c>
      <c r="AQ52">
        <f t="shared" si="44"/>
        <v>-24.903829412732144</v>
      </c>
      <c r="AR52">
        <f t="shared" si="45"/>
        <v>-24.914965784053159</v>
      </c>
      <c r="AS52">
        <f t="shared" si="46"/>
        <v>9.9185156984489375E-2</v>
      </c>
      <c r="AT52">
        <f t="shared" si="47"/>
        <v>4.2696770275460566E-2</v>
      </c>
      <c r="AU52">
        <f t="shared" si="48"/>
        <v>-24.773083856793207</v>
      </c>
      <c r="AW52">
        <v>49</v>
      </c>
      <c r="AX52">
        <f>IF(Z52&gt;0, (R52*SUMPRODUCT(K52:$K$98, X52:$X$98)-K52*$AZ$3)/Z52, 0)</f>
        <v>573.31141510355781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0.11247831899999999</v>
      </c>
      <c r="Q53" s="5">
        <f t="shared" si="60"/>
        <v>12.5</v>
      </c>
      <c r="R53">
        <f t="shared" si="31"/>
        <v>250000</v>
      </c>
      <c r="S53">
        <f t="shared" si="32"/>
        <v>538.1220109800654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131.79756605326637</v>
      </c>
      <c r="AC53">
        <f t="shared" si="33"/>
        <v>108.55639509332977</v>
      </c>
      <c r="AE53">
        <f t="shared" si="34"/>
        <v>0</v>
      </c>
      <c r="AF53">
        <f t="shared" si="35"/>
        <v>0</v>
      </c>
      <c r="AG53">
        <f t="shared" si="36"/>
        <v>-2.5216492003277118</v>
      </c>
      <c r="AH53">
        <f t="shared" si="37"/>
        <v>-6464.3613782245748</v>
      </c>
      <c r="AI53">
        <f t="shared" si="38"/>
        <v>-6466.8830274249021</v>
      </c>
      <c r="AJ53">
        <f t="shared" si="39"/>
        <v>23.241170959936596</v>
      </c>
      <c r="AK53">
        <f t="shared" si="61"/>
        <v>9.2258296237286466</v>
      </c>
      <c r="AL53">
        <f t="shared" si="40"/>
        <v>-6434.416026841237</v>
      </c>
      <c r="AN53">
        <f t="shared" si="41"/>
        <v>0</v>
      </c>
      <c r="AO53">
        <f t="shared" si="42"/>
        <v>0</v>
      </c>
      <c r="AP53">
        <f t="shared" si="43"/>
        <v>-8.725363644514322E-3</v>
      </c>
      <c r="AQ53">
        <f t="shared" si="44"/>
        <v>-22.367862963346763</v>
      </c>
      <c r="AR53">
        <f t="shared" si="45"/>
        <v>-22.376588326991275</v>
      </c>
      <c r="AS53">
        <f t="shared" si="46"/>
        <v>8.0418667324312465E-2</v>
      </c>
      <c r="AT53">
        <f t="shared" si="47"/>
        <v>3.1923044005844919E-2</v>
      </c>
      <c r="AU53">
        <f t="shared" si="48"/>
        <v>-22.264246615661119</v>
      </c>
      <c r="AW53">
        <v>50</v>
      </c>
      <c r="AX53">
        <f>IF(Z53&gt;0, (R53*SUMPRODUCT(K53:$K$98, X53:$X$98)-K53*$AZ$3)/Z53, 0)</f>
        <v>538.1220109800654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0.127310056</v>
      </c>
      <c r="Q54" s="5">
        <f t="shared" si="60"/>
        <v>12.5</v>
      </c>
      <c r="R54">
        <f t="shared" si="31"/>
        <v>250000</v>
      </c>
      <c r="S54">
        <f t="shared" si="32"/>
        <v>503.77512114958773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108.55639509332977</v>
      </c>
      <c r="AC54">
        <f t="shared" si="33"/>
        <v>87.673048605693381</v>
      </c>
      <c r="AE54">
        <f t="shared" si="34"/>
        <v>0</v>
      </c>
      <c r="AF54">
        <f t="shared" si="35"/>
        <v>0</v>
      </c>
      <c r="AG54">
        <f t="shared" si="36"/>
        <v>-2.1754014074183585</v>
      </c>
      <c r="AH54">
        <f t="shared" si="37"/>
        <v>-6420.6260181215248</v>
      </c>
      <c r="AI54">
        <f t="shared" si="38"/>
        <v>-6422.8014195289434</v>
      </c>
      <c r="AJ54">
        <f t="shared" si="39"/>
        <v>20.883346487636388</v>
      </c>
      <c r="AK54">
        <f t="shared" si="61"/>
        <v>7.5989476565330847</v>
      </c>
      <c r="AL54">
        <f t="shared" si="40"/>
        <v>-6394.3191253847745</v>
      </c>
      <c r="AN54">
        <f t="shared" si="41"/>
        <v>0</v>
      </c>
      <c r="AO54">
        <f t="shared" si="42"/>
        <v>0</v>
      </c>
      <c r="AP54">
        <f t="shared" si="43"/>
        <v>-6.7207888159515148E-3</v>
      </c>
      <c r="AQ54">
        <f t="shared" si="44"/>
        <v>-19.836188110776472</v>
      </c>
      <c r="AR54">
        <f t="shared" si="45"/>
        <v>-19.842908899592427</v>
      </c>
      <c r="AS54">
        <f t="shared" si="46"/>
        <v>6.4518006210315615E-2</v>
      </c>
      <c r="AT54">
        <f t="shared" si="47"/>
        <v>2.3476551154592001E-2</v>
      </c>
      <c r="AU54">
        <f t="shared" si="48"/>
        <v>-19.754914342227519</v>
      </c>
      <c r="AW54">
        <v>51</v>
      </c>
      <c r="AX54">
        <f>IF(Z54&gt;0, (R54*SUMPRODUCT(K54:$K$98, X54:$X$98)-K54*$AZ$3)/Z54, 0)</f>
        <v>503.77512114958773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0.144442719</v>
      </c>
      <c r="Q55" s="5">
        <f t="shared" si="60"/>
        <v>12.5</v>
      </c>
      <c r="R55">
        <f t="shared" si="31"/>
        <v>250000</v>
      </c>
      <c r="S55">
        <f t="shared" si="32"/>
        <v>469.99922031588977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87.673048605693381</v>
      </c>
      <c r="AC55">
        <f t="shared" si="33"/>
        <v>69.162321633943975</v>
      </c>
      <c r="AE55">
        <f t="shared" si="34"/>
        <v>0</v>
      </c>
      <c r="AF55">
        <f t="shared" si="35"/>
        <v>0</v>
      </c>
      <c r="AG55">
        <f t="shared" si="36"/>
        <v>-1.8394264991402405</v>
      </c>
      <c r="AH55">
        <f t="shared" si="37"/>
        <v>-6284.417884078689</v>
      </c>
      <c r="AI55">
        <f t="shared" si="38"/>
        <v>-6286.2573105778292</v>
      </c>
      <c r="AJ55">
        <f t="shared" si="39"/>
        <v>18.510726971749406</v>
      </c>
      <c r="AK55">
        <f t="shared" si="61"/>
        <v>6.137113402398537</v>
      </c>
      <c r="AL55">
        <f t="shared" si="40"/>
        <v>-6261.6094702036817</v>
      </c>
      <c r="AN55">
        <f t="shared" si="41"/>
        <v>0</v>
      </c>
      <c r="AO55">
        <f t="shared" si="42"/>
        <v>0</v>
      </c>
      <c r="AP55">
        <f t="shared" si="43"/>
        <v>-5.0739392119564034E-3</v>
      </c>
      <c r="AQ55">
        <f t="shared" si="44"/>
        <v>-17.33516090001477</v>
      </c>
      <c r="AR55">
        <f t="shared" si="45"/>
        <v>-17.340234839226728</v>
      </c>
      <c r="AS55">
        <f t="shared" si="46"/>
        <v>5.1060644971505087E-2</v>
      </c>
      <c r="AT55">
        <f t="shared" si="47"/>
        <v>1.6928830999883841E-2</v>
      </c>
      <c r="AU55">
        <f t="shared" si="48"/>
        <v>-17.27224536325534</v>
      </c>
      <c r="AW55">
        <v>52</v>
      </c>
      <c r="AX55">
        <f>IF(Z55&gt;0, (R55*SUMPRODUCT(K55:$K$98, X55:$X$98)-K55*$AZ$3)/Z55, 0)</f>
        <v>469.99922031588977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0.163598735</v>
      </c>
      <c r="Q56" s="5">
        <f t="shared" si="60"/>
        <v>12.5</v>
      </c>
      <c r="R56">
        <f t="shared" si="31"/>
        <v>250000</v>
      </c>
      <c r="S56">
        <f t="shared" si="32"/>
        <v>435.91256524831965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69.162321633943975</v>
      </c>
      <c r="AC56">
        <f t="shared" si="33"/>
        <v>53.010608179489083</v>
      </c>
      <c r="AE56">
        <f t="shared" si="34"/>
        <v>0</v>
      </c>
      <c r="AF56">
        <f t="shared" si="35"/>
        <v>0</v>
      </c>
      <c r="AG56">
        <f t="shared" si="36"/>
        <v>-1.5201043857640162</v>
      </c>
      <c r="AH56">
        <f t="shared" si="37"/>
        <v>-6018.5569676964378</v>
      </c>
      <c r="AI56">
        <f t="shared" si="38"/>
        <v>-6020.077072082202</v>
      </c>
      <c r="AJ56">
        <f t="shared" si="39"/>
        <v>16.151713454454892</v>
      </c>
      <c r="AK56">
        <f t="shared" si="61"/>
        <v>4.8413625143760788</v>
      </c>
      <c r="AL56">
        <f t="shared" si="40"/>
        <v>-5999.0839961133715</v>
      </c>
      <c r="AN56">
        <f t="shared" si="41"/>
        <v>0</v>
      </c>
      <c r="AO56">
        <f t="shared" si="42"/>
        <v>0</v>
      </c>
      <c r="AP56">
        <f t="shared" si="43"/>
        <v>-3.7438480207981025E-3</v>
      </c>
      <c r="AQ56">
        <f t="shared" si="44"/>
        <v>-14.823036366838648</v>
      </c>
      <c r="AR56">
        <f t="shared" si="45"/>
        <v>-14.826780214859447</v>
      </c>
      <c r="AS56">
        <f t="shared" si="46"/>
        <v>3.97798736818765E-2</v>
      </c>
      <c r="AT56">
        <f t="shared" si="47"/>
        <v>1.1923737367748649E-2</v>
      </c>
      <c r="AU56">
        <f t="shared" si="48"/>
        <v>-14.775076603809824</v>
      </c>
      <c r="AW56">
        <v>53</v>
      </c>
      <c r="AX56">
        <f>IF(Z56&gt;0, (R56*SUMPRODUCT(K56:$K$98, X56:$X$98)-K56*$AZ$3)/Z56, 0)</f>
        <v>435.91256524831965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0.184919743</v>
      </c>
      <c r="Q57" s="5">
        <f t="shared" si="60"/>
        <v>12.5</v>
      </c>
      <c r="R57">
        <f t="shared" si="31"/>
        <v>250000</v>
      </c>
      <c r="S57">
        <f t="shared" si="32"/>
        <v>400.8419264345888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53.010608179489083</v>
      </c>
      <c r="AC57">
        <f t="shared" si="33"/>
        <v>39.244221317614581</v>
      </c>
      <c r="AE57">
        <f t="shared" si="34"/>
        <v>0</v>
      </c>
      <c r="AF57">
        <f t="shared" si="35"/>
        <v>0</v>
      </c>
      <c r="AG57">
        <f t="shared" si="36"/>
        <v>-1.2238060295577213</v>
      </c>
      <c r="AH57">
        <f t="shared" si="37"/>
        <v>-5621.9462469730943</v>
      </c>
      <c r="AI57">
        <f t="shared" si="38"/>
        <v>-5623.1700530026519</v>
      </c>
      <c r="AJ57">
        <f t="shared" si="39"/>
        <v>13.766386861874501</v>
      </c>
      <c r="AK57">
        <f t="shared" si="61"/>
        <v>3.7107425725642362</v>
      </c>
      <c r="AL57">
        <f t="shared" si="40"/>
        <v>-5605.6929235682128</v>
      </c>
      <c r="AN57">
        <f t="shared" si="41"/>
        <v>0</v>
      </c>
      <c r="AO57">
        <f t="shared" si="42"/>
        <v>0</v>
      </c>
      <c r="AP57">
        <f t="shared" si="43"/>
        <v>-2.6911590417438192E-3</v>
      </c>
      <c r="AQ57">
        <f t="shared" si="44"/>
        <v>-12.362703818518638</v>
      </c>
      <c r="AR57">
        <f t="shared" si="45"/>
        <v>-12.365394977560381</v>
      </c>
      <c r="AS57">
        <f t="shared" si="46"/>
        <v>3.0272392503954013E-2</v>
      </c>
      <c r="AT57">
        <f t="shared" si="47"/>
        <v>8.1599519732297263E-3</v>
      </c>
      <c r="AU57">
        <f t="shared" si="48"/>
        <v>-12.326962633083197</v>
      </c>
      <c r="AW57">
        <v>54</v>
      </c>
      <c r="AX57">
        <f>IF(Z57&gt;0, (R57*SUMPRODUCT(K57:$K$98, X57:$X$98)-K57*$AZ$3)/Z57, 0)</f>
        <v>400.8419264345888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0.20818995500000001</v>
      </c>
      <c r="Q58" s="5">
        <f t="shared" si="60"/>
        <v>12.5</v>
      </c>
      <c r="R58">
        <f t="shared" si="31"/>
        <v>250000</v>
      </c>
      <c r="S58">
        <f t="shared" si="32"/>
        <v>363.52195225687183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39.244221317614581</v>
      </c>
      <c r="AC58">
        <f t="shared" si="33"/>
        <v>27.824954557099669</v>
      </c>
      <c r="AE58">
        <f t="shared" si="34"/>
        <v>0</v>
      </c>
      <c r="AF58">
        <f t="shared" si="35"/>
        <v>0</v>
      </c>
      <c r="AG58">
        <f t="shared" si="36"/>
        <v>-0.95678384703979324</v>
      </c>
      <c r="AH58">
        <f t="shared" si="37"/>
        <v>-5095.682444447013</v>
      </c>
      <c r="AI58">
        <f t="shared" si="38"/>
        <v>-5096.6392282940533</v>
      </c>
      <c r="AJ58">
        <f t="shared" si="39"/>
        <v>11.419266760514912</v>
      </c>
      <c r="AK58">
        <f t="shared" si="61"/>
        <v>2.7470954922330209</v>
      </c>
      <c r="AL58">
        <f t="shared" si="40"/>
        <v>-5082.4728660413057</v>
      </c>
      <c r="AN58">
        <f t="shared" si="41"/>
        <v>0</v>
      </c>
      <c r="AO58">
        <f t="shared" si="42"/>
        <v>0</v>
      </c>
      <c r="AP58">
        <f t="shared" si="43"/>
        <v>-1.8785492602927602E-3</v>
      </c>
      <c r="AQ58">
        <f t="shared" si="44"/>
        <v>-10.004862139258726</v>
      </c>
      <c r="AR58">
        <f t="shared" si="45"/>
        <v>-10.00674068851902</v>
      </c>
      <c r="AS58">
        <f t="shared" si="46"/>
        <v>2.2420586627189164E-2</v>
      </c>
      <c r="AT58">
        <f t="shared" si="47"/>
        <v>5.3936468731722708E-3</v>
      </c>
      <c r="AU58">
        <f t="shared" si="48"/>
        <v>-9.9789264550186605</v>
      </c>
      <c r="AW58">
        <v>55</v>
      </c>
      <c r="AX58">
        <f>IF(Z58&gt;0, (R58*SUMPRODUCT(K58:$K$98, X58:$X$98)-K58*$AZ$3)/Z58, 0)</f>
        <v>363.52195225687183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0.23376965099999999</v>
      </c>
      <c r="Q59" s="5">
        <f t="shared" si="60"/>
        <v>12.5</v>
      </c>
      <c r="R59">
        <f t="shared" si="31"/>
        <v>250000</v>
      </c>
      <c r="S59">
        <f t="shared" si="32"/>
        <v>322.41160211038243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27.824954557099669</v>
      </c>
      <c r="AC59">
        <f t="shared" si="33"/>
        <v>18.662446933915717</v>
      </c>
      <c r="AE59">
        <f t="shared" si="34"/>
        <v>0</v>
      </c>
      <c r="AF59">
        <f t="shared" si="35"/>
        <v>0</v>
      </c>
      <c r="AG59">
        <f t="shared" si="36"/>
        <v>-0.72354898256446543</v>
      </c>
      <c r="AH59">
        <f t="shared" si="37"/>
        <v>-4473.3405200985972</v>
      </c>
      <c r="AI59">
        <f t="shared" si="38"/>
        <v>-4474.0640690811615</v>
      </c>
      <c r="AJ59">
        <f t="shared" si="39"/>
        <v>9.1625076231839522</v>
      </c>
      <c r="AK59">
        <f t="shared" si="61"/>
        <v>1.9477468189969771</v>
      </c>
      <c r="AL59">
        <f t="shared" si="40"/>
        <v>-4462.9538146389805</v>
      </c>
      <c r="AN59">
        <f t="shared" si="41"/>
        <v>0</v>
      </c>
      <c r="AO59">
        <f t="shared" si="42"/>
        <v>0</v>
      </c>
      <c r="AP59">
        <f t="shared" si="43"/>
        <v>-1.2684071095757908E-3</v>
      </c>
      <c r="AQ59">
        <f t="shared" si="44"/>
        <v>-7.841925088659762</v>
      </c>
      <c r="AR59">
        <f t="shared" si="45"/>
        <v>-7.8431934957693379</v>
      </c>
      <c r="AS59">
        <f t="shared" si="46"/>
        <v>1.6062201856186634E-2</v>
      </c>
      <c r="AT59">
        <f t="shared" si="47"/>
        <v>3.4144694725616333E-3</v>
      </c>
      <c r="AU59">
        <f t="shared" si="48"/>
        <v>-7.8237168244405897</v>
      </c>
      <c r="AW59">
        <v>56</v>
      </c>
      <c r="AX59">
        <f>IF(Z59&gt;0, (R59*SUMPRODUCT(K59:$K$98, X59:$X$98)-K59*$AZ$3)/Z59, 0)</f>
        <v>322.41160211038243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0.26254478799999997</v>
      </c>
      <c r="Q60" s="5">
        <f t="shared" si="60"/>
        <v>12.5</v>
      </c>
      <c r="R60">
        <f t="shared" si="31"/>
        <v>250000</v>
      </c>
      <c r="S60">
        <f t="shared" si="32"/>
        <v>274.83223039963872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18.662446933915717</v>
      </c>
      <c r="AC60">
        <f t="shared" si="33"/>
        <v>11.572624091751269</v>
      </c>
      <c r="AE60">
        <f t="shared" si="34"/>
        <v>0</v>
      </c>
      <c r="AF60">
        <f t="shared" si="35"/>
        <v>0</v>
      </c>
      <c r="AG60">
        <f t="shared" si="36"/>
        <v>-0.52634947850381752</v>
      </c>
      <c r="AH60">
        <f t="shared" si="37"/>
        <v>-3799.2802847000653</v>
      </c>
      <c r="AI60">
        <f t="shared" si="38"/>
        <v>-3799.8066341785693</v>
      </c>
      <c r="AJ60">
        <f t="shared" si="39"/>
        <v>7.0898228421644482</v>
      </c>
      <c r="AK60">
        <f t="shared" si="61"/>
        <v>1.3063712853741003</v>
      </c>
      <c r="AL60">
        <f t="shared" si="40"/>
        <v>-3791.4104400510309</v>
      </c>
      <c r="AN60">
        <f t="shared" si="41"/>
        <v>0</v>
      </c>
      <c r="AO60">
        <f t="shared" si="42"/>
        <v>0</v>
      </c>
      <c r="AP60">
        <f t="shared" si="43"/>
        <v>-8.2384764535603939E-4</v>
      </c>
      <c r="AQ60">
        <f t="shared" si="44"/>
        <v>-5.9466727800226566</v>
      </c>
      <c r="AR60">
        <f t="shared" si="45"/>
        <v>-5.9474966276680128</v>
      </c>
      <c r="AS60">
        <f t="shared" si="46"/>
        <v>1.1097064009851167E-2</v>
      </c>
      <c r="AT60">
        <f t="shared" si="47"/>
        <v>2.0447458416326509E-3</v>
      </c>
      <c r="AU60">
        <f t="shared" si="48"/>
        <v>-5.9343548178165291</v>
      </c>
      <c r="AW60">
        <v>57</v>
      </c>
      <c r="AX60">
        <f>IF(Z60&gt;0, (R60*SUMPRODUCT(K60:$K$98, X60:$X$98)-K60*$AZ$3)/Z60, 0)</f>
        <v>274.83223039963872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0.29488324999999999</v>
      </c>
      <c r="Q61" s="5">
        <f t="shared" si="60"/>
        <v>12.5</v>
      </c>
      <c r="R61">
        <f t="shared" si="31"/>
        <v>250000</v>
      </c>
      <c r="S61">
        <f t="shared" si="32"/>
        <v>215.15143677000665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11.572624091751269</v>
      </c>
      <c r="AC61">
        <f t="shared" si="33"/>
        <v>6.2974711746708634</v>
      </c>
      <c r="AE61">
        <f t="shared" si="34"/>
        <v>0</v>
      </c>
      <c r="AF61">
        <f t="shared" si="35"/>
        <v>0</v>
      </c>
      <c r="AG61">
        <f t="shared" si="36"/>
        <v>-0.36587433886176857</v>
      </c>
      <c r="AH61">
        <f t="shared" si="37"/>
        <v>-3104.2328971402167</v>
      </c>
      <c r="AI61">
        <f t="shared" si="38"/>
        <v>-3104.5987714790786</v>
      </c>
      <c r="AJ61">
        <f t="shared" si="39"/>
        <v>5.2751529170804057</v>
      </c>
      <c r="AK61">
        <f t="shared" si="61"/>
        <v>0.81008368642258888</v>
      </c>
      <c r="AL61">
        <f t="shared" si="40"/>
        <v>-3098.5135348755753</v>
      </c>
      <c r="AN61">
        <f t="shared" si="41"/>
        <v>0</v>
      </c>
      <c r="AO61">
        <f t="shared" si="42"/>
        <v>0</v>
      </c>
      <c r="AP61">
        <f t="shared" si="43"/>
        <v>-5.113127658348596E-4</v>
      </c>
      <c r="AQ61">
        <f t="shared" si="44"/>
        <v>-4.338194127989933</v>
      </c>
      <c r="AR61">
        <f t="shared" si="45"/>
        <v>-4.3387054407557679</v>
      </c>
      <c r="AS61">
        <f t="shared" si="46"/>
        <v>7.3720748949634932E-3</v>
      </c>
      <c r="AT61">
        <f t="shared" si="47"/>
        <v>1.1320994294134544E-3</v>
      </c>
      <c r="AU61">
        <f t="shared" si="48"/>
        <v>-4.3302012664313905</v>
      </c>
      <c r="AW61">
        <v>58</v>
      </c>
      <c r="AX61">
        <f>IF(Z61&gt;0, (R61*SUMPRODUCT(K61:$K$98, X61:$X$98)-K61*$AZ$3)/Z61, 0)</f>
        <v>215.15143677000665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0.33135349400000003</v>
      </c>
      <c r="Q62" s="5">
        <f t="shared" si="60"/>
        <v>12.5</v>
      </c>
      <c r="R62">
        <f t="shared" si="31"/>
        <v>250000</v>
      </c>
      <c r="S62">
        <f t="shared" si="32"/>
        <v>132.73034362178791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6.2974711746708634</v>
      </c>
      <c r="AC62">
        <f t="shared" si="33"/>
        <v>2.5588483528793695</v>
      </c>
      <c r="AE62">
        <f t="shared" si="34"/>
        <v>0</v>
      </c>
      <c r="AF62">
        <f t="shared" si="35"/>
        <v>0</v>
      </c>
      <c r="AG62">
        <f t="shared" si="36"/>
        <v>-0.24098185492636387</v>
      </c>
      <c r="AH62">
        <f t="shared" si="37"/>
        <v>-2424.67481093574</v>
      </c>
      <c r="AI62">
        <f t="shared" si="38"/>
        <v>-2424.9157927906663</v>
      </c>
      <c r="AJ62">
        <f t="shared" si="39"/>
        <v>3.7386228217914939</v>
      </c>
      <c r="AK62">
        <f t="shared" si="61"/>
        <v>0.44082298222696048</v>
      </c>
      <c r="AL62">
        <f t="shared" si="40"/>
        <v>-2420.7363469866477</v>
      </c>
      <c r="AN62">
        <f t="shared" si="41"/>
        <v>0</v>
      </c>
      <c r="AO62">
        <f t="shared" si="42"/>
        <v>0</v>
      </c>
      <c r="AP62">
        <f t="shared" si="43"/>
        <v>-3.0069139883064859E-4</v>
      </c>
      <c r="AQ62">
        <f t="shared" si="44"/>
        <v>-3.0254512765390098</v>
      </c>
      <c r="AR62">
        <f t="shared" si="45"/>
        <v>-3.0257519679378402</v>
      </c>
      <c r="AS62">
        <f t="shared" si="46"/>
        <v>4.6649641995999275E-3</v>
      </c>
      <c r="AT62">
        <f t="shared" si="47"/>
        <v>5.5004838104108012E-4</v>
      </c>
      <c r="AU62">
        <f t="shared" si="48"/>
        <v>-3.0205369553571995</v>
      </c>
      <c r="AW62">
        <v>59</v>
      </c>
      <c r="AX62">
        <f>IF(Z62&gt;0, (R62*SUMPRODUCT(K62:$K$98, X62:$X$98)-K62*$AZ$3)/Z62, 0)</f>
        <v>132.73034362178791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0.37075063600000002</v>
      </c>
      <c r="Q63" s="5">
        <f t="shared" si="60"/>
        <v>12.5</v>
      </c>
      <c r="R63">
        <f t="shared" si="31"/>
        <v>250000</v>
      </c>
      <c r="S63">
        <f t="shared" si="32"/>
        <v>5.7570181221689296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2.5588483528793695</v>
      </c>
      <c r="AC63">
        <f t="shared" si="33"/>
        <v>6.8728599731820772E-2</v>
      </c>
      <c r="AE63">
        <f t="shared" si="34"/>
        <v>0</v>
      </c>
      <c r="AF63">
        <f t="shared" si="35"/>
        <v>0</v>
      </c>
      <c r="AG63">
        <f t="shared" si="36"/>
        <v>-0.14922786039869107</v>
      </c>
      <c r="AH63">
        <f t="shared" si="37"/>
        <v>-1786.8835195681829</v>
      </c>
      <c r="AI63">
        <f t="shared" si="38"/>
        <v>-1787.0327474285816</v>
      </c>
      <c r="AJ63">
        <f t="shared" si="39"/>
        <v>2.4901197531475487</v>
      </c>
      <c r="AK63">
        <f t="shared" si="61"/>
        <v>0.17911938470155589</v>
      </c>
      <c r="AL63">
        <f t="shared" si="40"/>
        <v>-1784.3635082907324</v>
      </c>
      <c r="AN63">
        <f t="shared" si="41"/>
        <v>0</v>
      </c>
      <c r="AO63">
        <f t="shared" si="42"/>
        <v>0</v>
      </c>
      <c r="AP63">
        <f t="shared" si="43"/>
        <v>-1.6625264061263342E-4</v>
      </c>
      <c r="AQ63">
        <f t="shared" si="44"/>
        <v>-1.9907415599320113</v>
      </c>
      <c r="AR63">
        <f t="shared" si="45"/>
        <v>-1.9909078125726238</v>
      </c>
      <c r="AS63">
        <f t="shared" si="46"/>
        <v>2.7742070635899175E-3</v>
      </c>
      <c r="AT63">
        <f t="shared" si="47"/>
        <v>1.9955436345454032E-4</v>
      </c>
      <c r="AU63">
        <f t="shared" si="48"/>
        <v>-1.9879340511455792</v>
      </c>
      <c r="AW63">
        <v>60</v>
      </c>
      <c r="AX63">
        <f>IF(Z63&gt;0, (R63*SUMPRODUCT(K63:$K$98, X63:$X$98)-K63*$AZ$3)/Z63, 0)</f>
        <v>5.7570181221689296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0.411916369</v>
      </c>
      <c r="Q64" s="5">
        <f t="shared" si="60"/>
        <v>12.5</v>
      </c>
      <c r="R64">
        <f t="shared" si="31"/>
        <v>250000</v>
      </c>
      <c r="S64">
        <f t="shared" si="32"/>
        <v>-209.24166473324667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6.8728599731820772E-2</v>
      </c>
      <c r="AC64">
        <f t="shared" si="33"/>
        <v>-1.4440383857435291</v>
      </c>
      <c r="AE64">
        <f t="shared" si="34"/>
        <v>0</v>
      </c>
      <c r="AF64">
        <f t="shared" si="35"/>
        <v>0</v>
      </c>
      <c r="AG64">
        <f t="shared" si="36"/>
        <v>-8.6266183385636436E-2</v>
      </c>
      <c r="AH64">
        <f t="shared" si="37"/>
        <v>-1229.3879681813544</v>
      </c>
      <c r="AI64">
        <f t="shared" si="38"/>
        <v>-1229.4742343647399</v>
      </c>
      <c r="AJ64">
        <f t="shared" si="39"/>
        <v>1.5127669854753498</v>
      </c>
      <c r="AK64">
        <f t="shared" si="61"/>
        <v>4.8110019812274548E-3</v>
      </c>
      <c r="AL64">
        <f t="shared" si="40"/>
        <v>-1227.9566563772835</v>
      </c>
      <c r="AN64">
        <f t="shared" si="41"/>
        <v>0</v>
      </c>
      <c r="AO64">
        <f t="shared" si="42"/>
        <v>0</v>
      </c>
      <c r="AP64">
        <f t="shared" si="43"/>
        <v>-8.5810651918472486E-5</v>
      </c>
      <c r="AQ64">
        <f t="shared" si="44"/>
        <v>-1.2228961438896053</v>
      </c>
      <c r="AR64">
        <f t="shared" si="45"/>
        <v>-1.2229819545415237</v>
      </c>
      <c r="AS64">
        <f t="shared" si="46"/>
        <v>1.5047787688031201E-3</v>
      </c>
      <c r="AT64">
        <f t="shared" si="47"/>
        <v>4.785597324326845E-6</v>
      </c>
      <c r="AU64">
        <f t="shared" si="48"/>
        <v>-1.2214723901753963</v>
      </c>
      <c r="AW64">
        <v>61</v>
      </c>
      <c r="AX64">
        <f>IF(Z64&gt;0, (R64*SUMPRODUCT(K64:$K$98, X64:$X$98)-K64*$AZ$3)/Z64, 0)</f>
        <v>-209.24166473324667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0.41929138799999999</v>
      </c>
      <c r="Q65" s="5">
        <f t="shared" si="60"/>
        <v>12.5</v>
      </c>
      <c r="R65">
        <f t="shared" si="31"/>
        <v>250000</v>
      </c>
      <c r="S65">
        <f t="shared" si="32"/>
        <v>-568.76946607125694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-1.4440383857435291</v>
      </c>
      <c r="AC65">
        <f t="shared" si="33"/>
        <v>-2.2401715167254013</v>
      </c>
      <c r="AE65">
        <f t="shared" si="34"/>
        <v>0</v>
      </c>
      <c r="AF65">
        <f t="shared" si="35"/>
        <v>0</v>
      </c>
      <c r="AG65">
        <f t="shared" si="36"/>
        <v>-4.9232853782554029E-2</v>
      </c>
      <c r="AH65">
        <f t="shared" si="37"/>
        <v>-723.41335538452086</v>
      </c>
      <c r="AI65">
        <f t="shared" si="38"/>
        <v>-723.4625882383034</v>
      </c>
      <c r="AJ65">
        <f t="shared" si="39"/>
        <v>0.79613313098187222</v>
      </c>
      <c r="AK65">
        <f t="shared" si="61"/>
        <v>-0.10108268700204705</v>
      </c>
      <c r="AL65">
        <f t="shared" si="40"/>
        <v>-722.76753779432363</v>
      </c>
      <c r="AN65">
        <f t="shared" si="41"/>
        <v>0</v>
      </c>
      <c r="AO65">
        <f t="shared" si="42"/>
        <v>0</v>
      </c>
      <c r="AP65">
        <f t="shared" si="43"/>
        <v>-4.3725783974291578E-5</v>
      </c>
      <c r="AQ65">
        <f t="shared" si="44"/>
        <v>-0.64249405978716412</v>
      </c>
      <c r="AR65">
        <f t="shared" si="45"/>
        <v>-0.64253778557113839</v>
      </c>
      <c r="AS65">
        <f t="shared" si="46"/>
        <v>7.070795744207989E-4</v>
      </c>
      <c r="AT65">
        <f t="shared" si="47"/>
        <v>-8.9775818296331764E-5</v>
      </c>
      <c r="AU65">
        <f t="shared" si="48"/>
        <v>-0.64192048181501404</v>
      </c>
      <c r="AW65">
        <v>62</v>
      </c>
      <c r="AX65">
        <f>IF(Z65&gt;0, (R65*SUMPRODUCT(K65:$K$98, X65:$X$98)-K65*$AZ$3)/Z65, 0)</f>
        <v>-568.76946607125694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0.42725776900000001</v>
      </c>
      <c r="Q66" s="5">
        <f t="shared" si="60"/>
        <v>12.5</v>
      </c>
      <c r="R66">
        <f t="shared" si="31"/>
        <v>250000</v>
      </c>
      <c r="S66">
        <f t="shared" si="32"/>
        <v>-1128.6728546269428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-2.2401715167254013</v>
      </c>
      <c r="AC66">
        <f t="shared" si="33"/>
        <v>-2.5016271721306609</v>
      </c>
      <c r="AE66">
        <f t="shared" si="34"/>
        <v>0</v>
      </c>
      <c r="AF66">
        <f t="shared" si="35"/>
        <v>0</v>
      </c>
      <c r="AG66">
        <f t="shared" si="36"/>
        <v>-2.7705405976091241E-2</v>
      </c>
      <c r="AH66">
        <f t="shared" si="37"/>
        <v>-420.70238537274491</v>
      </c>
      <c r="AI66">
        <f t="shared" si="38"/>
        <v>-420.73009077872098</v>
      </c>
      <c r="AJ66">
        <f t="shared" si="39"/>
        <v>0.26145565540525961</v>
      </c>
      <c r="AK66">
        <f t="shared" si="61"/>
        <v>-0.15681200617077809</v>
      </c>
      <c r="AL66">
        <f t="shared" si="40"/>
        <v>-420.62544712948647</v>
      </c>
      <c r="AN66">
        <f t="shared" si="41"/>
        <v>0</v>
      </c>
      <c r="AO66">
        <f t="shared" si="42"/>
        <v>0</v>
      </c>
      <c r="AP66">
        <f t="shared" si="43"/>
        <v>-2.1969951094568647E-5</v>
      </c>
      <c r="AQ66">
        <f t="shared" si="44"/>
        <v>-0.33361037336842447</v>
      </c>
      <c r="AR66">
        <f t="shared" si="45"/>
        <v>-0.33363234331951902</v>
      </c>
      <c r="AS66">
        <f t="shared" si="46"/>
        <v>2.0733022167619398E-4</v>
      </c>
      <c r="AT66">
        <f t="shared" si="47"/>
        <v>-1.2434945402302471E-4</v>
      </c>
      <c r="AU66">
        <f t="shared" si="48"/>
        <v>-0.33354936255186585</v>
      </c>
      <c r="AW66">
        <v>63</v>
      </c>
      <c r="AX66">
        <f>IF(Z66&gt;0, (R66*SUMPRODUCT(K66:$K$98, X66:$X$98)-K66*$AZ$3)/Z66, 0)</f>
        <v>-1128.6728546269428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2">$C$6</f>
        <v>250000</v>
      </c>
      <c r="S67">
        <f t="shared" ref="S67:S98" si="63">AX67</f>
        <v>-2032.070284391883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-2.5016271721306609</v>
      </c>
      <c r="AC67">
        <f t="shared" ref="AC67:AC98" si="64">S67*Z67</f>
        <v>-2.4950246844438135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-1.534780012044757E-2</v>
      </c>
      <c r="AH67">
        <f t="shared" ref="AH67:AH98" si="68">-X67*R67</f>
        <v>-241.61103591765516</v>
      </c>
      <c r="AI67">
        <f t="shared" ref="AI67:AI98" si="69">SUM(AE67:AH67)</f>
        <v>-241.62638371777561</v>
      </c>
      <c r="AJ67">
        <f t="shared" ref="AJ67:AJ98" si="70">AB67-AC67</f>
        <v>-6.602487686847347E-3</v>
      </c>
      <c r="AK67">
        <f t="shared" si="61"/>
        <v>-0.17511390204914629</v>
      </c>
      <c r="AL67">
        <f t="shared" ref="AL67:AL98" si="71">SUM(AI67:AK67)</f>
        <v>-241.80810010751159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-1.086657504761342E-5</v>
      </c>
      <c r="AQ67">
        <f t="shared" ref="AQ67:AQ98" si="75">AH67*$K67</f>
        <v>-0.17106584875528449</v>
      </c>
      <c r="AR67">
        <f t="shared" ref="AR67:AR98" si="76">AI67*$K67</f>
        <v>-0.17107671533033211</v>
      </c>
      <c r="AS67">
        <f t="shared" ref="AS67:AS98" si="77">AJ67*$K67</f>
        <v>-4.6747043476598235E-6</v>
      </c>
      <c r="AT67">
        <f t="shared" ref="AT67:AT98" si="78">AK67*$K67</f>
        <v>-1.2398443708960564E-4</v>
      </c>
      <c r="AU67">
        <f t="shared" ref="AU67:AU98" si="79">AL67*$K67</f>
        <v>-0.17120537447176937</v>
      </c>
      <c r="AW67">
        <v>64</v>
      </c>
      <c r="AX67">
        <f>IF(Z67&gt;0, (R67*SUMPRODUCT(K67:$K$98, X67:$X$98)-K67*$AZ$3)/Z67, 0)</f>
        <v>-2032.070284391883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0.445743585</v>
      </c>
      <c r="Q68" s="5">
        <f t="shared" si="60"/>
        <v>12.5</v>
      </c>
      <c r="R68">
        <f t="shared" si="62"/>
        <v>250000</v>
      </c>
      <c r="S68">
        <f t="shared" si="63"/>
        <v>-3535.091932149895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-2.4950246844438135</v>
      </c>
      <c r="AC68">
        <f t="shared" si="64"/>
        <v>-2.3623290501140342</v>
      </c>
      <c r="AE68">
        <f t="shared" si="65"/>
        <v>0</v>
      </c>
      <c r="AF68">
        <f t="shared" si="66"/>
        <v>0</v>
      </c>
      <c r="AG68">
        <f t="shared" si="67"/>
        <v>-8.3531386716913635E-3</v>
      </c>
      <c r="AH68">
        <f t="shared" si="68"/>
        <v>-136.82366895103462</v>
      </c>
      <c r="AI68">
        <f t="shared" si="69"/>
        <v>-136.8320220897063</v>
      </c>
      <c r="AJ68">
        <f t="shared" si="70"/>
        <v>-0.13269563432977938</v>
      </c>
      <c r="AK68">
        <f t="shared" si="61"/>
        <v>-0.17465172791106695</v>
      </c>
      <c r="AL68">
        <f t="shared" si="71"/>
        <v>-137.13936945194715</v>
      </c>
      <c r="AN68">
        <f t="shared" si="72"/>
        <v>0</v>
      </c>
      <c r="AO68">
        <f t="shared" si="73"/>
        <v>0</v>
      </c>
      <c r="AP68">
        <f t="shared" si="74"/>
        <v>-5.2805385524486909E-6</v>
      </c>
      <c r="AQ68">
        <f t="shared" si="75"/>
        <v>-8.649475211419197E-2</v>
      </c>
      <c r="AR68">
        <f t="shared" si="76"/>
        <v>-8.6500032652744419E-2</v>
      </c>
      <c r="AS68">
        <f t="shared" si="77"/>
        <v>-8.3885164650110346E-5</v>
      </c>
      <c r="AT68">
        <f t="shared" si="78"/>
        <v>-1.1040822123684769E-4</v>
      </c>
      <c r="AU68">
        <f t="shared" si="79"/>
        <v>-8.6694326038631378E-2</v>
      </c>
      <c r="AW68">
        <v>65</v>
      </c>
      <c r="AX68">
        <f>IF(Z68&gt;0, (R68*SUMPRODUCT(K68:$K$98, X68:$X$98)-K68*$AZ$3)/Z68, 0)</f>
        <v>-3535.091932149895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0.45538508599999999</v>
      </c>
      <c r="Q69" s="5">
        <f t="shared" ref="Q69:Q98" si="91">$C$8</f>
        <v>12.5</v>
      </c>
      <c r="R69">
        <f t="shared" si="62"/>
        <v>250000</v>
      </c>
      <c r="S69">
        <f t="shared" si="63"/>
        <v>-6095.3548459190661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-2.3623290501140342</v>
      </c>
      <c r="AC69">
        <f t="shared" si="64"/>
        <v>-2.177608192330847</v>
      </c>
      <c r="AE69">
        <f t="shared" si="65"/>
        <v>0</v>
      </c>
      <c r="AF69">
        <f t="shared" si="66"/>
        <v>0</v>
      </c>
      <c r="AG69">
        <f t="shared" si="67"/>
        <v>-4.4657125125963527E-3</v>
      </c>
      <c r="AH69">
        <f t="shared" si="68"/>
        <v>-76.077895447561929</v>
      </c>
      <c r="AI69">
        <f t="shared" si="69"/>
        <v>-76.082361160074527</v>
      </c>
      <c r="AJ69">
        <f t="shared" si="70"/>
        <v>-0.18472085778318714</v>
      </c>
      <c r="AK69">
        <f t="shared" si="61"/>
        <v>-0.1653630335079824</v>
      </c>
      <c r="AL69">
        <f t="shared" si="71"/>
        <v>-76.432445051365704</v>
      </c>
      <c r="AN69">
        <f t="shared" si="72"/>
        <v>0</v>
      </c>
      <c r="AO69">
        <f t="shared" si="73"/>
        <v>0</v>
      </c>
      <c r="AP69">
        <f t="shared" si="74"/>
        <v>-2.5205845215098585E-6</v>
      </c>
      <c r="AQ69">
        <f t="shared" si="75"/>
        <v>-4.2940687550592181E-2</v>
      </c>
      <c r="AR69">
        <f t="shared" si="76"/>
        <v>-4.2943208135113695E-2</v>
      </c>
      <c r="AS69">
        <f t="shared" si="77"/>
        <v>-1.0426209336472138E-4</v>
      </c>
      <c r="AT69">
        <f t="shared" si="78"/>
        <v>-9.3335946170839269E-5</v>
      </c>
      <c r="AU69">
        <f t="shared" si="79"/>
        <v>-4.3140806174649257E-2</v>
      </c>
      <c r="AW69">
        <v>66</v>
      </c>
      <c r="AX69">
        <f>IF(Z69&gt;0, (R69*SUMPRODUCT(K69:$K$98, X69:$X$98)-K69*$AZ$3)/Z69, 0)</f>
        <v>-6095.3548459190661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0.465797664</v>
      </c>
      <c r="Q70" s="5">
        <f t="shared" si="91"/>
        <v>12.5</v>
      </c>
      <c r="R70">
        <f t="shared" si="62"/>
        <v>250000</v>
      </c>
      <c r="S70">
        <f t="shared" si="63"/>
        <v>-10564.103944477023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-2.177608192330847</v>
      </c>
      <c r="AC70">
        <f t="shared" si="64"/>
        <v>-1.9783920853302086</v>
      </c>
      <c r="AE70">
        <f t="shared" si="65"/>
        <v>0</v>
      </c>
      <c r="AF70">
        <f t="shared" si="66"/>
        <v>0</v>
      </c>
      <c r="AG70">
        <f t="shared" si="67"/>
        <v>-2.3409369310074374E-3</v>
      </c>
      <c r="AH70">
        <f t="shared" si="68"/>
        <v>-41.602369129259031</v>
      </c>
      <c r="AI70">
        <f t="shared" si="69"/>
        <v>-41.604710066190037</v>
      </c>
      <c r="AJ70">
        <f t="shared" si="70"/>
        <v>-0.19921610700063841</v>
      </c>
      <c r="AK70">
        <f t="shared" si="61"/>
        <v>-0.1524325734631593</v>
      </c>
      <c r="AL70">
        <f t="shared" si="71"/>
        <v>-41.956358746653834</v>
      </c>
      <c r="AN70">
        <f t="shared" si="72"/>
        <v>0</v>
      </c>
      <c r="AO70">
        <f t="shared" si="73"/>
        <v>0</v>
      </c>
      <c r="AP70">
        <f t="shared" si="74"/>
        <v>-1.179728834161527E-6</v>
      </c>
      <c r="AQ70">
        <f t="shared" si="75"/>
        <v>-2.0965756822033034E-2</v>
      </c>
      <c r="AR70">
        <f t="shared" si="76"/>
        <v>-2.0966936550867194E-2</v>
      </c>
      <c r="AS70">
        <f t="shared" si="77"/>
        <v>-1.0039612026493953E-4</v>
      </c>
      <c r="AT70">
        <f t="shared" si="78"/>
        <v>-7.6819285388668546E-5</v>
      </c>
      <c r="AU70">
        <f t="shared" si="79"/>
        <v>-2.11441519565208E-2</v>
      </c>
      <c r="AW70">
        <v>67</v>
      </c>
      <c r="AX70">
        <f>IF(Z70&gt;0, (R70*SUMPRODUCT(K70:$K$98, X70:$X$98)-K70*$AZ$3)/Z70, 0)</f>
        <v>-10564.103944477023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0.47670810299999999</v>
      </c>
      <c r="Q71" s="5">
        <f t="shared" si="91"/>
        <v>12.5</v>
      </c>
      <c r="R71">
        <f t="shared" si="62"/>
        <v>250000</v>
      </c>
      <c r="S71">
        <f t="shared" si="63"/>
        <v>-18549.956564247455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-1.9783920853302086</v>
      </c>
      <c r="AC71">
        <f t="shared" si="64"/>
        <v>-1.7831464184457848</v>
      </c>
      <c r="AE71">
        <f t="shared" si="65"/>
        <v>0</v>
      </c>
      <c r="AF71">
        <f t="shared" si="66"/>
        <v>0</v>
      </c>
      <c r="AG71">
        <f t="shared" si="67"/>
        <v>-1.2015839580741658E-3</v>
      </c>
      <c r="AH71">
        <f t="shared" si="68"/>
        <v>-22.318872072463947</v>
      </c>
      <c r="AI71">
        <f t="shared" si="69"/>
        <v>-22.320073656422021</v>
      </c>
      <c r="AJ71">
        <f t="shared" si="70"/>
        <v>-0.1952456668844238</v>
      </c>
      <c r="AK71">
        <f t="shared" si="61"/>
        <v>-0.1384874459731146</v>
      </c>
      <c r="AL71">
        <f t="shared" si="71"/>
        <v>-22.653806769279562</v>
      </c>
      <c r="AN71">
        <f t="shared" si="72"/>
        <v>0</v>
      </c>
      <c r="AO71">
        <f t="shared" si="73"/>
        <v>0</v>
      </c>
      <c r="AP71">
        <f t="shared" si="74"/>
        <v>-5.4066540288604329E-7</v>
      </c>
      <c r="AQ71">
        <f t="shared" si="75"/>
        <v>-1.0042612403348982E-2</v>
      </c>
      <c r="AR71">
        <f t="shared" si="76"/>
        <v>-1.0043153068751868E-2</v>
      </c>
      <c r="AS71">
        <f t="shared" si="77"/>
        <v>-8.785285159516545E-5</v>
      </c>
      <c r="AT71">
        <f t="shared" si="78"/>
        <v>-6.2313890151895321E-5</v>
      </c>
      <c r="AU71">
        <f t="shared" si="79"/>
        <v>-1.0193319810498929E-2</v>
      </c>
      <c r="AW71">
        <v>68</v>
      </c>
      <c r="AX71">
        <f>IF(Z71&gt;0, (R71*SUMPRODUCT(K71:$K$98, X71:$X$98)-K71*$AZ$3)/Z71, 0)</f>
        <v>-18549.956564247455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0.48798100799999999</v>
      </c>
      <c r="Q72" s="5">
        <f t="shared" si="91"/>
        <v>12.5</v>
      </c>
      <c r="R72">
        <f t="shared" si="62"/>
        <v>250000</v>
      </c>
      <c r="S72">
        <f t="shared" si="63"/>
        <v>-33158.476769757195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-1.7831464184457848</v>
      </c>
      <c r="AC72">
        <f t="shared" si="64"/>
        <v>-1.600143116825512</v>
      </c>
      <c r="AE72">
        <f t="shared" si="65"/>
        <v>0</v>
      </c>
      <c r="AF72">
        <f t="shared" si="66"/>
        <v>0</v>
      </c>
      <c r="AG72">
        <f t="shared" si="67"/>
        <v>-6.0321796743576298E-4</v>
      </c>
      <c r="AH72">
        <f t="shared" si="68"/>
        <v>-11.727003021153223</v>
      </c>
      <c r="AI72">
        <f t="shared" si="69"/>
        <v>-11.727606239120659</v>
      </c>
      <c r="AJ72">
        <f t="shared" si="70"/>
        <v>-0.18300330162027278</v>
      </c>
      <c r="AK72">
        <f t="shared" si="61"/>
        <v>-0.12482024929120494</v>
      </c>
      <c r="AL72">
        <f t="shared" si="71"/>
        <v>-12.035429790032136</v>
      </c>
      <c r="AN72">
        <f t="shared" si="72"/>
        <v>0</v>
      </c>
      <c r="AO72">
        <f t="shared" si="73"/>
        <v>0</v>
      </c>
      <c r="AP72">
        <f t="shared" si="74"/>
        <v>-2.4234312550546907E-7</v>
      </c>
      <c r="AQ72">
        <f t="shared" si="75"/>
        <v>-4.7113294337688839E-3</v>
      </c>
      <c r="AR72">
        <f t="shared" si="76"/>
        <v>-4.7115717768943894E-3</v>
      </c>
      <c r="AS72">
        <f t="shared" si="77"/>
        <v>-7.3521669589856492E-5</v>
      </c>
      <c r="AT72">
        <f t="shared" si="78"/>
        <v>-5.0146598696637267E-5</v>
      </c>
      <c r="AU72">
        <f t="shared" si="79"/>
        <v>-4.8352400451808835E-3</v>
      </c>
      <c r="AW72">
        <v>69</v>
      </c>
      <c r="AX72">
        <f>IF(Z72&gt;0, (R72*SUMPRODUCT(K72:$K$98, X72:$X$98)-K72*$AZ$3)/Z72, 0)</f>
        <v>-33158.476769757195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0.50007659900000001</v>
      </c>
      <c r="Q73" s="5">
        <f t="shared" si="91"/>
        <v>12.5</v>
      </c>
      <c r="R73">
        <f t="shared" si="62"/>
        <v>250000</v>
      </c>
      <c r="S73">
        <f t="shared" si="63"/>
        <v>-60589.835366840416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-1.600143116825512</v>
      </c>
      <c r="AC73">
        <f t="shared" si="64"/>
        <v>-1.4324920230239044</v>
      </c>
      <c r="AE73">
        <f t="shared" si="65"/>
        <v>0</v>
      </c>
      <c r="AF73">
        <f t="shared" si="66"/>
        <v>0</v>
      </c>
      <c r="AG73">
        <f t="shared" si="67"/>
        <v>-2.9553059815043626E-4</v>
      </c>
      <c r="AH73">
        <f t="shared" si="68"/>
        <v>-6.0331037922193822</v>
      </c>
      <c r="AI73">
        <f t="shared" si="69"/>
        <v>-6.0333993228175329</v>
      </c>
      <c r="AJ73">
        <f t="shared" si="70"/>
        <v>-0.16765109380160759</v>
      </c>
      <c r="AK73">
        <f t="shared" ref="AK73:AK98" si="92">G73*SUM(AB73:AB73, AE73:AF73)</f>
        <v>-0.11201001817778586</v>
      </c>
      <c r="AL73">
        <f t="shared" si="71"/>
        <v>-6.3130604347969266</v>
      </c>
      <c r="AN73">
        <f t="shared" si="72"/>
        <v>0</v>
      </c>
      <c r="AO73">
        <f t="shared" si="73"/>
        <v>0</v>
      </c>
      <c r="AP73">
        <f t="shared" si="74"/>
        <v>-1.0600854308625825E-7</v>
      </c>
      <c r="AQ73">
        <f t="shared" si="75"/>
        <v>-2.1641093927465198E-3</v>
      </c>
      <c r="AR73">
        <f t="shared" si="76"/>
        <v>-2.1642154012896063E-3</v>
      </c>
      <c r="AS73">
        <f t="shared" si="77"/>
        <v>-6.0137421681389456E-5</v>
      </c>
      <c r="AT73">
        <f t="shared" si="78"/>
        <v>-4.0178644486917244E-5</v>
      </c>
      <c r="AU73">
        <f t="shared" si="79"/>
        <v>-2.2645314674579128E-3</v>
      </c>
      <c r="AW73">
        <v>70</v>
      </c>
      <c r="AX73">
        <f>IF(Z73&gt;0, (R73*SUMPRODUCT(K73:$K$98, X73:$X$98)-K73*$AZ$3)/Z73, 0)</f>
        <v>-60589.835366840416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0.512515834</v>
      </c>
      <c r="Q74" s="5">
        <f t="shared" si="91"/>
        <v>12.5</v>
      </c>
      <c r="R74">
        <f t="shared" si="62"/>
        <v>250000</v>
      </c>
      <c r="S74">
        <f t="shared" si="63"/>
        <v>-113453.19174146144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-1.4324920230239044</v>
      </c>
      <c r="AC74">
        <f t="shared" si="64"/>
        <v>-1.2807611116707789</v>
      </c>
      <c r="AE74">
        <f t="shared" si="65"/>
        <v>0</v>
      </c>
      <c r="AF74">
        <f t="shared" si="66"/>
        <v>0</v>
      </c>
      <c r="AG74">
        <f t="shared" si="67"/>
        <v>-1.411111811853422E-4</v>
      </c>
      <c r="AH74">
        <f t="shared" si="68"/>
        <v>-3.0292822196717939</v>
      </c>
      <c r="AI74">
        <f t="shared" si="69"/>
        <v>-3.0294233308529792</v>
      </c>
      <c r="AJ74">
        <f t="shared" si="70"/>
        <v>-0.15173091135312555</v>
      </c>
      <c r="AK74">
        <f t="shared" si="92"/>
        <v>-0.10027444161167332</v>
      </c>
      <c r="AL74">
        <f t="shared" si="71"/>
        <v>-3.281428683817778</v>
      </c>
      <c r="AN74">
        <f t="shared" si="72"/>
        <v>0</v>
      </c>
      <c r="AO74">
        <f t="shared" si="73"/>
        <v>0</v>
      </c>
      <c r="AP74">
        <f t="shared" si="74"/>
        <v>-4.5194107843229536E-8</v>
      </c>
      <c r="AQ74">
        <f t="shared" si="75"/>
        <v>-9.701974441246173E-4</v>
      </c>
      <c r="AR74">
        <f t="shared" si="76"/>
        <v>-9.7024263823246055E-4</v>
      </c>
      <c r="AS74">
        <f t="shared" si="77"/>
        <v>-4.8595321173294501E-5</v>
      </c>
      <c r="AT74">
        <f t="shared" si="78"/>
        <v>-3.2115200865374979E-5</v>
      </c>
      <c r="AU74">
        <f t="shared" si="79"/>
        <v>-1.05095316027113E-3</v>
      </c>
      <c r="AW74">
        <v>71</v>
      </c>
      <c r="AX74">
        <f>IF(Z74&gt;0, (R74*SUMPRODUCT(K74:$K$98, X74:$X$98)-K74*$AZ$3)/Z74, 0)</f>
        <v>-113453.19174146144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0.52569093300000003</v>
      </c>
      <c r="Q75" s="5">
        <f t="shared" si="91"/>
        <v>12.5</v>
      </c>
      <c r="R75">
        <f t="shared" si="62"/>
        <v>250000</v>
      </c>
      <c r="S75">
        <f t="shared" si="63"/>
        <v>-218318.64270932286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-1.2807611116707789</v>
      </c>
      <c r="AC75">
        <f t="shared" si="64"/>
        <v>-1.1443250405918035</v>
      </c>
      <c r="AE75">
        <f t="shared" si="65"/>
        <v>0</v>
      </c>
      <c r="AF75">
        <f t="shared" si="66"/>
        <v>0</v>
      </c>
      <c r="AG75">
        <f t="shared" si="67"/>
        <v>-6.5519200879434188E-5</v>
      </c>
      <c r="AH75">
        <f t="shared" si="68"/>
        <v>-1.4836173698810917</v>
      </c>
      <c r="AI75">
        <f t="shared" si="69"/>
        <v>-1.4836828890819711</v>
      </c>
      <c r="AJ75">
        <f t="shared" si="70"/>
        <v>-0.13643607107897537</v>
      </c>
      <c r="AK75">
        <f t="shared" si="92"/>
        <v>-8.9653277816954535E-2</v>
      </c>
      <c r="AL75">
        <f t="shared" si="71"/>
        <v>-1.709772237977901</v>
      </c>
      <c r="AN75">
        <f t="shared" si="72"/>
        <v>0</v>
      </c>
      <c r="AO75">
        <f t="shared" si="73"/>
        <v>0</v>
      </c>
      <c r="AP75">
        <f t="shared" si="74"/>
        <v>-1.8735744684452935E-8</v>
      </c>
      <c r="AQ75">
        <f t="shared" si="75"/>
        <v>-4.2425236996803485E-4</v>
      </c>
      <c r="AR75">
        <f t="shared" si="76"/>
        <v>-4.2427110571271928E-4</v>
      </c>
      <c r="AS75">
        <f t="shared" si="77"/>
        <v>-3.901499650750366E-5</v>
      </c>
      <c r="AT75">
        <f t="shared" si="78"/>
        <v>-2.563707891361104E-5</v>
      </c>
      <c r="AU75">
        <f t="shared" si="79"/>
        <v>-4.88923181133834E-4</v>
      </c>
      <c r="AW75">
        <v>72</v>
      </c>
      <c r="AX75">
        <f>IF(Z75&gt;0, (R75*SUMPRODUCT(K75:$K$98, X75:$X$98)-K75*$AZ$3)/Z75, 0)</f>
        <v>-218318.64270932286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0.53963832300000003</v>
      </c>
      <c r="Q76" s="5">
        <f t="shared" si="91"/>
        <v>12.5</v>
      </c>
      <c r="R76">
        <f t="shared" si="62"/>
        <v>250000</v>
      </c>
      <c r="S76">
        <f t="shared" si="63"/>
        <v>-432970.75498226704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-1.1443250405918035</v>
      </c>
      <c r="AC76">
        <f t="shared" si="64"/>
        <v>-1.0220651246375754</v>
      </c>
      <c r="AE76">
        <f t="shared" si="65"/>
        <v>0</v>
      </c>
      <c r="AF76">
        <f t="shared" si="66"/>
        <v>0</v>
      </c>
      <c r="AG76">
        <f t="shared" si="67"/>
        <v>-2.9507337183761856E-5</v>
      </c>
      <c r="AH76">
        <f t="shared" si="68"/>
        <v>-0.70713343373755988</v>
      </c>
      <c r="AI76">
        <f t="shared" si="69"/>
        <v>-0.70716294107474365</v>
      </c>
      <c r="AJ76">
        <f t="shared" si="70"/>
        <v>-0.12225991595422814</v>
      </c>
      <c r="AK76">
        <f t="shared" si="92"/>
        <v>-8.0102752841426247E-2</v>
      </c>
      <c r="AL76">
        <f t="shared" si="71"/>
        <v>-0.90952560987039799</v>
      </c>
      <c r="AN76">
        <f t="shared" si="72"/>
        <v>0</v>
      </c>
      <c r="AO76">
        <f t="shared" si="73"/>
        <v>0</v>
      </c>
      <c r="AP76">
        <f t="shared" si="74"/>
        <v>-7.533804817798267E-9</v>
      </c>
      <c r="AQ76">
        <f t="shared" si="75"/>
        <v>-1.805451043156133E-4</v>
      </c>
      <c r="AR76">
        <f t="shared" si="76"/>
        <v>-1.8055263812043112E-4</v>
      </c>
      <c r="AS76">
        <f t="shared" si="77"/>
        <v>-3.1215366473205676E-5</v>
      </c>
      <c r="AT76">
        <f t="shared" si="78"/>
        <v>-2.0451811748290874E-5</v>
      </c>
      <c r="AU76">
        <f t="shared" si="79"/>
        <v>-2.3221981634192766E-4</v>
      </c>
      <c r="AW76">
        <v>73</v>
      </c>
      <c r="AX76">
        <f>IF(Z76&gt;0, (R76*SUMPRODUCT(K76:$K$98, X76:$X$98)-K76*$AZ$3)/Z76, 0)</f>
        <v>-432970.75498226704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0.55384314300000004</v>
      </c>
      <c r="Q77" s="5">
        <f t="shared" si="91"/>
        <v>12.5</v>
      </c>
      <c r="R77">
        <f t="shared" si="62"/>
        <v>250000</v>
      </c>
      <c r="S77">
        <f t="shared" si="63"/>
        <v>-886478.70151473035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-1.0220651246375754</v>
      </c>
      <c r="AC77">
        <f t="shared" si="64"/>
        <v>-0.91270623373814419</v>
      </c>
      <c r="AE77">
        <f t="shared" si="65"/>
        <v>0</v>
      </c>
      <c r="AF77">
        <f t="shared" si="66"/>
        <v>0</v>
      </c>
      <c r="AG77">
        <f t="shared" si="67"/>
        <v>-1.2869827444508802E-5</v>
      </c>
      <c r="AH77">
        <f t="shared" si="68"/>
        <v>-0.32684872734830872</v>
      </c>
      <c r="AI77">
        <f t="shared" si="69"/>
        <v>-0.32686159717575325</v>
      </c>
      <c r="AJ77">
        <f t="shared" si="70"/>
        <v>-0.10935889089943118</v>
      </c>
      <c r="AK77">
        <f t="shared" si="92"/>
        <v>-7.1544558724630281E-2</v>
      </c>
      <c r="AL77">
        <f t="shared" si="71"/>
        <v>-0.50776504679981471</v>
      </c>
      <c r="AN77">
        <f t="shared" si="72"/>
        <v>0</v>
      </c>
      <c r="AO77">
        <f t="shared" si="73"/>
        <v>0</v>
      </c>
      <c r="AP77">
        <f t="shared" si="74"/>
        <v>-2.9338577058770977E-9</v>
      </c>
      <c r="AQ77">
        <f t="shared" si="75"/>
        <v>-7.4509752482820264E-5</v>
      </c>
      <c r="AR77">
        <f t="shared" si="76"/>
        <v>-7.4512686340526141E-5</v>
      </c>
      <c r="AS77">
        <f t="shared" si="77"/>
        <v>-2.4929893283717956E-5</v>
      </c>
      <c r="AT77">
        <f t="shared" si="78"/>
        <v>-1.6309585799255782E-5</v>
      </c>
      <c r="AU77">
        <f t="shared" si="79"/>
        <v>-1.1575216542349988E-4</v>
      </c>
      <c r="AW77">
        <v>74</v>
      </c>
      <c r="AX77">
        <f>IF(Z77&gt;0, (R77*SUMPRODUCT(K77:$K$98, X77:$X$98)-K77*$AZ$3)/Z77, 0)</f>
        <v>-886478.70151473035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0.568687897</v>
      </c>
      <c r="Q78" s="5">
        <f t="shared" si="91"/>
        <v>12.5</v>
      </c>
      <c r="R78">
        <f t="shared" si="62"/>
        <v>250000</v>
      </c>
      <c r="S78">
        <f t="shared" si="63"/>
        <v>-1878793.5742811272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-0.91270623373814419</v>
      </c>
      <c r="AC78">
        <f t="shared" si="64"/>
        <v>-0.8149776756301389</v>
      </c>
      <c r="AE78">
        <f t="shared" si="65"/>
        <v>0</v>
      </c>
      <c r="AF78">
        <f t="shared" si="66"/>
        <v>0</v>
      </c>
      <c r="AG78">
        <f t="shared" si="67"/>
        <v>-5.4222140658931192E-6</v>
      </c>
      <c r="AH78">
        <f t="shared" si="68"/>
        <v>-0.14637830208341188</v>
      </c>
      <c r="AI78">
        <f t="shared" si="69"/>
        <v>-0.14638372429747776</v>
      </c>
      <c r="AJ78">
        <f t="shared" si="70"/>
        <v>-9.7728558108005292E-2</v>
      </c>
      <c r="AK78">
        <f t="shared" si="92"/>
        <v>-6.3889436361670104E-2</v>
      </c>
      <c r="AL78">
        <f t="shared" si="71"/>
        <v>-0.30800171876715315</v>
      </c>
      <c r="AN78">
        <f t="shared" si="72"/>
        <v>0</v>
      </c>
      <c r="AO78">
        <f t="shared" si="73"/>
        <v>0</v>
      </c>
      <c r="AP78">
        <f t="shared" si="74"/>
        <v>-1.1036337142552102E-9</v>
      </c>
      <c r="AQ78">
        <f t="shared" si="75"/>
        <v>-2.9793738729508765E-5</v>
      </c>
      <c r="AR78">
        <f t="shared" si="76"/>
        <v>-2.9794842363223018E-5</v>
      </c>
      <c r="AS78">
        <f t="shared" si="77"/>
        <v>-1.9891603367706295E-5</v>
      </c>
      <c r="AT78">
        <f t="shared" si="78"/>
        <v>-1.3004011847674576E-5</v>
      </c>
      <c r="AU78">
        <f t="shared" si="79"/>
        <v>-6.2690457578603884E-5</v>
      </c>
      <c r="AW78">
        <v>75</v>
      </c>
      <c r="AX78">
        <f>IF(Z78&gt;0, (R78*SUMPRODUCT(K78:$K$98, X78:$X$98)-K78*$AZ$3)/Z78, 0)</f>
        <v>-1878793.5742811272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0.58363282999999999</v>
      </c>
      <c r="Q79" s="5">
        <f t="shared" si="91"/>
        <v>12.5</v>
      </c>
      <c r="R79">
        <f t="shared" si="62"/>
        <v>250000</v>
      </c>
      <c r="S79">
        <f t="shared" si="63"/>
        <v>-4128165.9598680655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-0.8149776756301389</v>
      </c>
      <c r="AC79">
        <f t="shared" si="64"/>
        <v>-0.72768330163628969</v>
      </c>
      <c r="AE79">
        <f t="shared" si="65"/>
        <v>0</v>
      </c>
      <c r="AF79">
        <f t="shared" si="66"/>
        <v>0</v>
      </c>
      <c r="AG79">
        <f t="shared" si="67"/>
        <v>-2.2034097850911803E-6</v>
      </c>
      <c r="AH79">
        <f t="shared" si="68"/>
        <v>-6.3291642802860149E-2</v>
      </c>
      <c r="AI79">
        <f t="shared" si="69"/>
        <v>-6.3293846212645236E-2</v>
      </c>
      <c r="AJ79">
        <f t="shared" si="70"/>
        <v>-8.7294373993849206E-2</v>
      </c>
      <c r="AK79">
        <f t="shared" si="92"/>
        <v>-5.704843729410973E-2</v>
      </c>
      <c r="AL79">
        <f t="shared" si="71"/>
        <v>-0.20763665750060417</v>
      </c>
      <c r="AN79">
        <f t="shared" si="72"/>
        <v>0</v>
      </c>
      <c r="AO79">
        <f t="shared" si="73"/>
        <v>0</v>
      </c>
      <c r="AP79">
        <f t="shared" si="74"/>
        <v>-4.0042902605221286E-10</v>
      </c>
      <c r="AQ79">
        <f t="shared" si="75"/>
        <v>-1.1502086927396065E-5</v>
      </c>
      <c r="AR79">
        <f t="shared" si="76"/>
        <v>-1.1502487356422116E-5</v>
      </c>
      <c r="AS79">
        <f t="shared" si="77"/>
        <v>-1.5864139931986441E-5</v>
      </c>
      <c r="AT79">
        <f t="shared" si="78"/>
        <v>-1.0367499653513513E-5</v>
      </c>
      <c r="AU79">
        <f t="shared" si="79"/>
        <v>-3.773412694192207E-5</v>
      </c>
      <c r="AW79">
        <v>76</v>
      </c>
      <c r="AX79">
        <f>IF(Z79&gt;0, (R79*SUMPRODUCT(K79:$K$98, X79:$X$98)-K79*$AZ$3)/Z79, 0)</f>
        <v>-4128165.9598680655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0.59833308299999999</v>
      </c>
      <c r="Q80" s="5">
        <f t="shared" si="91"/>
        <v>12.5</v>
      </c>
      <c r="R80">
        <f t="shared" si="62"/>
        <v>250000</v>
      </c>
      <c r="S80">
        <f t="shared" si="63"/>
        <v>-9410845.1762154121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-0.72768330163628969</v>
      </c>
      <c r="AC80">
        <f t="shared" si="64"/>
        <v>-0.64972679681912915</v>
      </c>
      <c r="AE80">
        <f t="shared" si="65"/>
        <v>0</v>
      </c>
      <c r="AF80">
        <f t="shared" si="66"/>
        <v>0</v>
      </c>
      <c r="AG80">
        <f t="shared" si="67"/>
        <v>-8.630027174142953E-7</v>
      </c>
      <c r="AH80">
        <f t="shared" si="68"/>
        <v>-2.6367459396519466E-2</v>
      </c>
      <c r="AI80">
        <f t="shared" si="69"/>
        <v>-2.6368322399236879E-2</v>
      </c>
      <c r="AJ80">
        <f t="shared" si="70"/>
        <v>-7.7956504817160543E-2</v>
      </c>
      <c r="AK80">
        <f t="shared" si="92"/>
        <v>-5.0937831114540283E-2</v>
      </c>
      <c r="AL80">
        <f t="shared" si="71"/>
        <v>-0.15526265833093772</v>
      </c>
      <c r="AN80">
        <f t="shared" si="72"/>
        <v>0</v>
      </c>
      <c r="AO80">
        <f t="shared" si="73"/>
        <v>0</v>
      </c>
      <c r="AP80">
        <f t="shared" si="74"/>
        <v>-1.4003107331355615E-10</v>
      </c>
      <c r="AQ80">
        <f t="shared" si="75"/>
        <v>-4.2783916728662105E-6</v>
      </c>
      <c r="AR80">
        <f t="shared" si="76"/>
        <v>-4.278531703939524E-6</v>
      </c>
      <c r="AS80">
        <f t="shared" si="77"/>
        <v>-1.2649245270081668E-5</v>
      </c>
      <c r="AT80">
        <f t="shared" si="78"/>
        <v>-8.2651873734593399E-6</v>
      </c>
      <c r="AU80">
        <f t="shared" si="79"/>
        <v>-2.5192964347480534E-5</v>
      </c>
      <c r="AW80">
        <v>77</v>
      </c>
      <c r="AX80">
        <f>IF(Z80&gt;0, (R80*SUMPRODUCT(K80:$K$98, X80:$X$98)-K80*$AZ$3)/Z80, 0)</f>
        <v>-9410845.1762154121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0.61338487399999997</v>
      </c>
      <c r="Q81" s="5">
        <f t="shared" si="91"/>
        <v>12.5</v>
      </c>
      <c r="R81">
        <f t="shared" si="62"/>
        <v>250000</v>
      </c>
      <c r="S81">
        <f t="shared" si="63"/>
        <v>-22310819.433796655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-0.64972679681912915</v>
      </c>
      <c r="AC81">
        <f t="shared" si="64"/>
        <v>-0.58011678333215178</v>
      </c>
      <c r="AE81">
        <f t="shared" si="65"/>
        <v>0</v>
      </c>
      <c r="AF81">
        <f t="shared" si="66"/>
        <v>0</v>
      </c>
      <c r="AG81">
        <f t="shared" si="67"/>
        <v>-3.2501987715732722E-7</v>
      </c>
      <c r="AH81">
        <f t="shared" si="68"/>
        <v>-1.0587056261656503E-2</v>
      </c>
      <c r="AI81">
        <f t="shared" si="69"/>
        <v>-1.0587381281533661E-2</v>
      </c>
      <c r="AJ81">
        <f t="shared" si="70"/>
        <v>-6.9610013486977373E-2</v>
      </c>
      <c r="AK81">
        <f t="shared" si="92"/>
        <v>-4.5480875777339044E-2</v>
      </c>
      <c r="AL81">
        <f t="shared" si="71"/>
        <v>-0.12567827054585007</v>
      </c>
      <c r="AN81">
        <f t="shared" si="72"/>
        <v>0</v>
      </c>
      <c r="AO81">
        <f t="shared" si="73"/>
        <v>0</v>
      </c>
      <c r="AP81">
        <f t="shared" si="74"/>
        <v>-4.7087339571339457E-11</v>
      </c>
      <c r="AQ81">
        <f t="shared" si="75"/>
        <v>-1.5338025403664357E-6</v>
      </c>
      <c r="AR81">
        <f t="shared" si="76"/>
        <v>-1.5338496277060072E-6</v>
      </c>
      <c r="AS81">
        <f t="shared" si="77"/>
        <v>-1.0084768880274402E-5</v>
      </c>
      <c r="AT81">
        <f t="shared" si="78"/>
        <v>-6.5890537540657347E-6</v>
      </c>
      <c r="AU81">
        <f t="shared" si="79"/>
        <v>-1.8207672262046144E-5</v>
      </c>
      <c r="AW81">
        <v>78</v>
      </c>
      <c r="AX81">
        <f>IF(Z81&gt;0, (R81*SUMPRODUCT(K81:$K$98, X81:$X$98)-K81*$AZ$3)/Z81, 0)</f>
        <v>-22310819.433796655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0.62870016699999998</v>
      </c>
      <c r="Q82" s="5">
        <f t="shared" si="91"/>
        <v>12.5</v>
      </c>
      <c r="R82">
        <f t="shared" si="62"/>
        <v>250000</v>
      </c>
      <c r="S82">
        <f t="shared" si="63"/>
        <v>-55135436.338000111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-0.58011678333215178</v>
      </c>
      <c r="AC82">
        <f t="shared" si="64"/>
        <v>-0.51796269938589734</v>
      </c>
      <c r="AE82">
        <f t="shared" si="65"/>
        <v>0</v>
      </c>
      <c r="AF82">
        <f t="shared" si="66"/>
        <v>0</v>
      </c>
      <c r="AG82">
        <f t="shared" si="67"/>
        <v>-1.1742962733862283E-7</v>
      </c>
      <c r="AH82">
        <f t="shared" si="68"/>
        <v>-4.0868010209426219E-3</v>
      </c>
      <c r="AI82">
        <f t="shared" si="69"/>
        <v>-4.0869184505699608E-3</v>
      </c>
      <c r="AJ82">
        <f t="shared" si="70"/>
        <v>-6.2154083946254435E-2</v>
      </c>
      <c r="AK82">
        <f t="shared" si="92"/>
        <v>-4.0608174833250625E-2</v>
      </c>
      <c r="AL82">
        <f t="shared" si="71"/>
        <v>-0.10684917723007503</v>
      </c>
      <c r="AN82">
        <f t="shared" si="72"/>
        <v>0</v>
      </c>
      <c r="AO82">
        <f t="shared" si="73"/>
        <v>0</v>
      </c>
      <c r="AP82">
        <f t="shared" si="74"/>
        <v>-1.5189864217445744E-11</v>
      </c>
      <c r="AQ82">
        <f t="shared" si="75"/>
        <v>-5.2863961164440744E-7</v>
      </c>
      <c r="AR82">
        <f t="shared" si="76"/>
        <v>-5.2865480150862493E-7</v>
      </c>
      <c r="AS82">
        <f t="shared" si="77"/>
        <v>-8.039811733208225E-6</v>
      </c>
      <c r="AT82">
        <f t="shared" si="78"/>
        <v>-5.2527856539701114E-6</v>
      </c>
      <c r="AU82">
        <f t="shared" si="79"/>
        <v>-1.3821252188686961E-5</v>
      </c>
      <c r="AW82">
        <v>79</v>
      </c>
      <c r="AX82">
        <f>IF(Z82&gt;0, (R82*SUMPRODUCT(K82:$K$98, X82:$X$98)-K82*$AZ$3)/Z82, 0)</f>
        <v>-55135436.338000111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0.64417999699999995</v>
      </c>
      <c r="Q83" s="5">
        <f t="shared" si="91"/>
        <v>12.5</v>
      </c>
      <c r="R83">
        <f t="shared" si="62"/>
        <v>250000</v>
      </c>
      <c r="S83">
        <f t="shared" si="63"/>
        <v>-142351845.14134786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-0.51796269938589734</v>
      </c>
      <c r="AC83">
        <f t="shared" si="64"/>
        <v>-0.46246714074979939</v>
      </c>
      <c r="AE83">
        <f t="shared" si="65"/>
        <v>0</v>
      </c>
      <c r="AF83">
        <f t="shared" si="66"/>
        <v>0</v>
      </c>
      <c r="AG83">
        <f t="shared" si="67"/>
        <v>-4.0609514078531437E-8</v>
      </c>
      <c r="AH83">
        <f t="shared" si="68"/>
        <v>-1.5129163397341035E-3</v>
      </c>
      <c r="AI83">
        <f t="shared" si="69"/>
        <v>-1.512956949248182E-3</v>
      </c>
      <c r="AJ83">
        <f t="shared" si="70"/>
        <v>-5.5495558636097952E-2</v>
      </c>
      <c r="AK83">
        <f t="shared" si="92"/>
        <v>-3.6257388957012818E-2</v>
      </c>
      <c r="AL83">
        <f t="shared" si="71"/>
        <v>-9.3265904542358946E-2</v>
      </c>
      <c r="AN83">
        <f t="shared" si="72"/>
        <v>0</v>
      </c>
      <c r="AO83">
        <f t="shared" si="73"/>
        <v>0</v>
      </c>
      <c r="AP83">
        <f t="shared" si="74"/>
        <v>-4.6901418653988208E-12</v>
      </c>
      <c r="AQ83">
        <f t="shared" si="75"/>
        <v>-1.7473226225043938E-7</v>
      </c>
      <c r="AR83">
        <f t="shared" si="76"/>
        <v>-1.7473695239230476E-7</v>
      </c>
      <c r="AS83">
        <f t="shared" si="77"/>
        <v>-6.4093858005668287E-6</v>
      </c>
      <c r="AT83">
        <f t="shared" si="78"/>
        <v>-4.187498957719228E-6</v>
      </c>
      <c r="AU83">
        <f t="shared" si="79"/>
        <v>-1.077162171067836E-5</v>
      </c>
      <c r="AW83">
        <v>80</v>
      </c>
      <c r="AX83">
        <f>IF(Z83&gt;0, (R83*SUMPRODUCT(K83:$K$98, X83:$X$98)-K83*$AZ$3)/Z83, 0)</f>
        <v>-142351845.14134786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0.65972661300000002</v>
      </c>
      <c r="Q84" s="5">
        <f t="shared" si="91"/>
        <v>12.5</v>
      </c>
      <c r="R84">
        <f t="shared" si="62"/>
        <v>250000</v>
      </c>
      <c r="S84">
        <f t="shared" si="63"/>
        <v>-384832421.16843373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-0.46246714074979939</v>
      </c>
      <c r="AC84">
        <f t="shared" si="64"/>
        <v>-0.41291723755732102</v>
      </c>
      <c r="AE84">
        <f t="shared" si="65"/>
        <v>0</v>
      </c>
      <c r="AF84">
        <f t="shared" si="66"/>
        <v>0</v>
      </c>
      <c r="AG84">
        <f t="shared" si="67"/>
        <v>-1.3412241759140764E-8</v>
      </c>
      <c r="AH84">
        <f t="shared" si="68"/>
        <v>-5.3582354357210719E-4</v>
      </c>
      <c r="AI84">
        <f t="shared" si="69"/>
        <v>-5.3583695581386635E-4</v>
      </c>
      <c r="AJ84">
        <f t="shared" si="70"/>
        <v>-4.9549903192478373E-2</v>
      </c>
      <c r="AK84">
        <f t="shared" si="92"/>
        <v>-3.2372699852485962E-2</v>
      </c>
      <c r="AL84">
        <f t="shared" si="71"/>
        <v>-8.2458440000778205E-2</v>
      </c>
      <c r="AN84">
        <f t="shared" si="72"/>
        <v>0</v>
      </c>
      <c r="AO84">
        <f t="shared" si="73"/>
        <v>0</v>
      </c>
      <c r="AP84">
        <f t="shared" si="74"/>
        <v>-1.383061642317649E-12</v>
      </c>
      <c r="AQ84">
        <f t="shared" si="75"/>
        <v>-5.525377513123332E-8</v>
      </c>
      <c r="AR84">
        <f t="shared" si="76"/>
        <v>-5.5255158192875641E-8</v>
      </c>
      <c r="AS84">
        <f t="shared" si="77"/>
        <v>-5.1095537730942283E-6</v>
      </c>
      <c r="AT84">
        <f t="shared" si="78"/>
        <v>-3.3382517425710268E-6</v>
      </c>
      <c r="AU84">
        <f t="shared" si="79"/>
        <v>-8.5030606738581307E-6</v>
      </c>
      <c r="AW84">
        <v>81</v>
      </c>
      <c r="AX84">
        <f>IF(Z84&gt;0, (R84*SUMPRODUCT(K84:$K$98, X84:$X$98)-K84*$AZ$3)/Z84, 0)</f>
        <v>-384832421.16843373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0.67535580100000003</v>
      </c>
      <c r="Q85" s="5">
        <f t="shared" si="91"/>
        <v>12.5</v>
      </c>
      <c r="R85">
        <f t="shared" si="62"/>
        <v>250000</v>
      </c>
      <c r="S85">
        <f t="shared" si="63"/>
        <v>-1092028458.7926726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-0.41291723755732102</v>
      </c>
      <c r="AC85">
        <f t="shared" si="64"/>
        <v>-0.36867615180686336</v>
      </c>
      <c r="AE85">
        <f t="shared" si="65"/>
        <v>0</v>
      </c>
      <c r="AF85">
        <f t="shared" si="66"/>
        <v>0</v>
      </c>
      <c r="AG85">
        <f t="shared" si="67"/>
        <v>-4.2200840650991963E-9</v>
      </c>
      <c r="AH85">
        <f t="shared" si="68"/>
        <v>-1.8116070552900317E-4</v>
      </c>
      <c r="AI85">
        <f t="shared" si="69"/>
        <v>-1.8116492561306828E-4</v>
      </c>
      <c r="AJ85">
        <f t="shared" si="70"/>
        <v>-4.4241085750457654E-2</v>
      </c>
      <c r="AK85">
        <f t="shared" si="92"/>
        <v>-2.8904206629012472E-2</v>
      </c>
      <c r="AL85">
        <f t="shared" si="71"/>
        <v>-7.3326457305083192E-2</v>
      </c>
      <c r="AN85">
        <f t="shared" si="72"/>
        <v>0</v>
      </c>
      <c r="AO85">
        <f t="shared" si="73"/>
        <v>0</v>
      </c>
      <c r="AP85">
        <f t="shared" si="74"/>
        <v>-3.885467166202332E-13</v>
      </c>
      <c r="AQ85">
        <f t="shared" si="75"/>
        <v>-1.6679619701425203E-8</v>
      </c>
      <c r="AR85">
        <f t="shared" si="76"/>
        <v>-1.6680008248141823E-8</v>
      </c>
      <c r="AS85">
        <f t="shared" si="77"/>
        <v>-4.073314261726786E-6</v>
      </c>
      <c r="AT85">
        <f t="shared" si="78"/>
        <v>-2.661234802191456E-6</v>
      </c>
      <c r="AU85">
        <f t="shared" si="79"/>
        <v>-6.7512290721663838E-6</v>
      </c>
      <c r="AW85">
        <v>82</v>
      </c>
      <c r="AX85">
        <f>IF(Z85&gt;0, (R85*SUMPRODUCT(K85:$K$98, X85:$X$98)-K85*$AZ$3)/Z85, 0)</f>
        <v>-1092028458.7926726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0.69109609699999996</v>
      </c>
      <c r="Q86" s="5">
        <f t="shared" si="91"/>
        <v>12.5</v>
      </c>
      <c r="R86">
        <f t="shared" si="62"/>
        <v>250000</v>
      </c>
      <c r="S86">
        <f t="shared" si="63"/>
        <v>-3262003078.1933947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-0.36867615180686336</v>
      </c>
      <c r="AC86">
        <f t="shared" si="64"/>
        <v>-0.3291751497327039</v>
      </c>
      <c r="AE86">
        <f t="shared" si="65"/>
        <v>0</v>
      </c>
      <c r="AF86">
        <f t="shared" si="66"/>
        <v>0</v>
      </c>
      <c r="AG86">
        <f t="shared" si="67"/>
        <v>-1.2613995980462563E-9</v>
      </c>
      <c r="AH86">
        <f t="shared" si="68"/>
        <v>-5.8329672528038965E-5</v>
      </c>
      <c r="AI86">
        <f t="shared" si="69"/>
        <v>-5.8330933927637014E-5</v>
      </c>
      <c r="AJ86">
        <f t="shared" si="70"/>
        <v>-3.9501002074159464E-2</v>
      </c>
      <c r="AK86">
        <f t="shared" si="92"/>
        <v>-2.5807330626480437E-2</v>
      </c>
      <c r="AL86">
        <f t="shared" si="71"/>
        <v>-6.5366663634567543E-2</v>
      </c>
      <c r="AN86">
        <f t="shared" si="72"/>
        <v>0</v>
      </c>
      <c r="AO86">
        <f t="shared" si="73"/>
        <v>0</v>
      </c>
      <c r="AP86">
        <f t="shared" si="74"/>
        <v>-1.0369475901394885E-13</v>
      </c>
      <c r="AQ86">
        <f t="shared" si="75"/>
        <v>-4.7950557028287166E-9</v>
      </c>
      <c r="AR86">
        <f t="shared" si="76"/>
        <v>-4.7951593975877308E-9</v>
      </c>
      <c r="AS86">
        <f t="shared" si="77"/>
        <v>-3.2472238751571681E-6</v>
      </c>
      <c r="AT86">
        <f t="shared" si="78"/>
        <v>-2.121520360598733E-6</v>
      </c>
      <c r="AU86">
        <f t="shared" si="79"/>
        <v>-5.3735393951534893E-6</v>
      </c>
      <c r="AW86">
        <v>83</v>
      </c>
      <c r="AX86">
        <f>IF(Z86&gt;0, (R86*SUMPRODUCT(K86:$K$98, X86:$X$98)-K86*$AZ$3)/Z86, 0)</f>
        <v>-3262003078.1933947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0.70685825099999999</v>
      </c>
      <c r="Q87" s="5">
        <f t="shared" si="91"/>
        <v>12.5</v>
      </c>
      <c r="R87">
        <f t="shared" si="62"/>
        <v>250000</v>
      </c>
      <c r="S87">
        <f t="shared" si="63"/>
        <v>-10286377050.496447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-0.3291751497327039</v>
      </c>
      <c r="AC87">
        <f t="shared" si="64"/>
        <v>-0.29390638778331385</v>
      </c>
      <c r="AE87">
        <f t="shared" si="65"/>
        <v>0</v>
      </c>
      <c r="AF87">
        <f t="shared" si="66"/>
        <v>0</v>
      </c>
      <c r="AG87">
        <f t="shared" si="67"/>
        <v>-3.5715488837871392E-10</v>
      </c>
      <c r="AH87">
        <f t="shared" si="68"/>
        <v>-1.7832614273741595E-5</v>
      </c>
      <c r="AI87">
        <f t="shared" si="69"/>
        <v>-1.7832971428629975E-5</v>
      </c>
      <c r="AJ87">
        <f t="shared" si="70"/>
        <v>-3.5268761949390048E-2</v>
      </c>
      <c r="AK87">
        <f t="shared" si="92"/>
        <v>-2.3042260481289274E-2</v>
      </c>
      <c r="AL87">
        <f t="shared" si="71"/>
        <v>-5.832885540210795E-2</v>
      </c>
      <c r="AN87">
        <f t="shared" si="72"/>
        <v>0</v>
      </c>
      <c r="AO87">
        <f t="shared" si="73"/>
        <v>0</v>
      </c>
      <c r="AP87">
        <f t="shared" si="74"/>
        <v>-2.6214567347627664E-14</v>
      </c>
      <c r="AQ87">
        <f t="shared" si="75"/>
        <v>-1.3088838570440421E-9</v>
      </c>
      <c r="AR87">
        <f t="shared" si="76"/>
        <v>-1.3089100716113899E-9</v>
      </c>
      <c r="AS87">
        <f t="shared" si="77"/>
        <v>-2.5886677334494967E-6</v>
      </c>
      <c r="AT87">
        <f t="shared" si="78"/>
        <v>-1.6912631154801168E-6</v>
      </c>
      <c r="AU87">
        <f t="shared" si="79"/>
        <v>-4.2812397590012245E-6</v>
      </c>
      <c r="AW87">
        <v>84</v>
      </c>
      <c r="AX87">
        <f>IF(Z87&gt;0, (R87*SUMPRODUCT(K87:$K$98, X87:$X$98)-K87*$AZ$3)/Z87, 0)</f>
        <v>-10286377050.496447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0.722550582</v>
      </c>
      <c r="Q88" s="5">
        <f t="shared" si="91"/>
        <v>12.5</v>
      </c>
      <c r="R88">
        <f t="shared" si="62"/>
        <v>250000</v>
      </c>
      <c r="S88">
        <f t="shared" si="63"/>
        <v>-34340195359.447929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-0.29390638778331385</v>
      </c>
      <c r="AC88">
        <f t="shared" si="64"/>
        <v>-0.26241641878465682</v>
      </c>
      <c r="AE88">
        <f t="shared" si="65"/>
        <v>0</v>
      </c>
      <c r="AF88">
        <f t="shared" si="66"/>
        <v>0</v>
      </c>
      <c r="AG88">
        <f t="shared" si="67"/>
        <v>-9.5520867032742031E-11</v>
      </c>
      <c r="AH88">
        <f t="shared" si="68"/>
        <v>-5.1612494492436956E-6</v>
      </c>
      <c r="AI88">
        <f t="shared" si="69"/>
        <v>-5.1613449701107287E-6</v>
      </c>
      <c r="AJ88">
        <f t="shared" si="70"/>
        <v>-3.1489968998657025E-2</v>
      </c>
      <c r="AK88">
        <f t="shared" si="92"/>
        <v>-2.0573447144831971E-2</v>
      </c>
      <c r="AL88">
        <f t="shared" si="71"/>
        <v>-5.2068577488459111E-2</v>
      </c>
      <c r="AN88">
        <f t="shared" si="72"/>
        <v>0</v>
      </c>
      <c r="AO88">
        <f t="shared" si="73"/>
        <v>0</v>
      </c>
      <c r="AP88">
        <f t="shared" si="74"/>
        <v>-6.2598846252185928E-15</v>
      </c>
      <c r="AQ88">
        <f t="shared" si="75"/>
        <v>-3.3823840881976005E-10</v>
      </c>
      <c r="AR88">
        <f t="shared" si="76"/>
        <v>-3.3824466870438528E-10</v>
      </c>
      <c r="AS88">
        <f t="shared" si="77"/>
        <v>-2.0636702629147458E-6</v>
      </c>
      <c r="AT88">
        <f t="shared" si="78"/>
        <v>-1.3482646197666535E-6</v>
      </c>
      <c r="AU88">
        <f t="shared" si="79"/>
        <v>-3.4122731273501041E-6</v>
      </c>
      <c r="AW88">
        <v>85</v>
      </c>
      <c r="AX88">
        <f>IF(Z88&gt;0, (R88*SUMPRODUCT(K88:$K$98, X88:$X$98)-K88*$AZ$3)/Z88, 0)</f>
        <v>-34340195359.447929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0.74076925400000004</v>
      </c>
      <c r="Q89" s="5">
        <f t="shared" si="91"/>
        <v>12.5</v>
      </c>
      <c r="R89">
        <f t="shared" si="62"/>
        <v>250000</v>
      </c>
      <c r="S89">
        <f t="shared" si="63"/>
        <v>-123022095964.90953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-0.26241641878465682</v>
      </c>
      <c r="AC89">
        <f t="shared" si="64"/>
        <v>-0.23430037420544808</v>
      </c>
      <c r="AE89">
        <f t="shared" si="65"/>
        <v>0</v>
      </c>
      <c r="AF89">
        <f t="shared" si="66"/>
        <v>0</v>
      </c>
      <c r="AG89">
        <f t="shared" si="67"/>
        <v>-2.3806736949137094E-11</v>
      </c>
      <c r="AH89">
        <f t="shared" si="68"/>
        <v>-1.4151784282655502E-6</v>
      </c>
      <c r="AI89">
        <f t="shared" si="69"/>
        <v>-1.4152022350024994E-6</v>
      </c>
      <c r="AJ89">
        <f t="shared" si="70"/>
        <v>-2.8116044579208743E-2</v>
      </c>
      <c r="AK89">
        <f t="shared" si="92"/>
        <v>-1.8369149314925979E-2</v>
      </c>
      <c r="AL89">
        <f t="shared" si="71"/>
        <v>-4.648660909636973E-2</v>
      </c>
      <c r="AN89">
        <f t="shared" si="72"/>
        <v>0</v>
      </c>
      <c r="AO89">
        <f t="shared" si="73"/>
        <v>0</v>
      </c>
      <c r="AP89">
        <f t="shared" si="74"/>
        <v>-1.3929961741224639E-15</v>
      </c>
      <c r="AQ89">
        <f t="shared" si="75"/>
        <v>-8.2805893999093686E-11</v>
      </c>
      <c r="AR89">
        <f t="shared" si="76"/>
        <v>-8.2807286995267817E-11</v>
      </c>
      <c r="AS89">
        <f t="shared" si="77"/>
        <v>-1.6451453474691343E-6</v>
      </c>
      <c r="AT89">
        <f t="shared" si="78"/>
        <v>-1.0748283047880547E-6</v>
      </c>
      <c r="AU89">
        <f t="shared" si="79"/>
        <v>-2.7200564595441845E-6</v>
      </c>
      <c r="AW89">
        <v>86</v>
      </c>
      <c r="AX89">
        <f>IF(Z89&gt;0, (R89*SUMPRODUCT(K89:$K$98, X89:$X$98)-K89*$AZ$3)/Z89, 0)</f>
        <v>-123022095964.90953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0.75888896100000003</v>
      </c>
      <c r="Q90" s="5">
        <f t="shared" si="91"/>
        <v>12.5</v>
      </c>
      <c r="R90">
        <f t="shared" si="62"/>
        <v>250000</v>
      </c>
      <c r="S90">
        <f t="shared" si="63"/>
        <v>-475274385958.72058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-0.23430037420544808</v>
      </c>
      <c r="AC90">
        <f t="shared" si="64"/>
        <v>-0.20919676275481899</v>
      </c>
      <c r="AE90">
        <f t="shared" si="65"/>
        <v>0</v>
      </c>
      <c r="AF90">
        <f t="shared" si="66"/>
        <v>0</v>
      </c>
      <c r="AG90">
        <f t="shared" si="67"/>
        <v>-5.5019997115147641E-12</v>
      </c>
      <c r="AH90">
        <f t="shared" si="68"/>
        <v>-3.6133339736261915E-7</v>
      </c>
      <c r="AI90">
        <f t="shared" si="69"/>
        <v>-3.6133889936233069E-7</v>
      </c>
      <c r="AJ90">
        <f t="shared" si="70"/>
        <v>-2.5103611450629087E-2</v>
      </c>
      <c r="AK90">
        <f t="shared" si="92"/>
        <v>-1.6401026194381368E-2</v>
      </c>
      <c r="AL90">
        <f t="shared" si="71"/>
        <v>-4.1504998983909816E-2</v>
      </c>
      <c r="AN90">
        <f t="shared" si="72"/>
        <v>0</v>
      </c>
      <c r="AO90">
        <f t="shared" si="73"/>
        <v>0</v>
      </c>
      <c r="AP90">
        <f t="shared" si="74"/>
        <v>-2.8744356528970314E-16</v>
      </c>
      <c r="AQ90">
        <f t="shared" si="75"/>
        <v>-1.8877311058156635E-11</v>
      </c>
      <c r="AR90">
        <f t="shared" si="76"/>
        <v>-1.8877598501721925E-11</v>
      </c>
      <c r="AS90">
        <f t="shared" si="77"/>
        <v>-1.3114998101353279E-6</v>
      </c>
      <c r="AT90">
        <f t="shared" si="78"/>
        <v>-8.5684654505822797E-7</v>
      </c>
      <c r="AU90">
        <f t="shared" si="79"/>
        <v>-2.1683652327920575E-6</v>
      </c>
      <c r="AW90">
        <v>87</v>
      </c>
      <c r="AX90">
        <f>IF(Z90&gt;0, (R90*SUMPRODUCT(K90:$K$98, X90:$X$98)-K90*$AZ$3)/Z90, 0)</f>
        <v>-475274385958.72058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0.77688723800000004</v>
      </c>
      <c r="Q91" s="5">
        <f t="shared" si="91"/>
        <v>12.5</v>
      </c>
      <c r="R91">
        <f t="shared" si="62"/>
        <v>250000</v>
      </c>
      <c r="S91">
        <f t="shared" si="63"/>
        <v>-1991209378429.3359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-0.20919676275481899</v>
      </c>
      <c r="AC91">
        <f t="shared" si="64"/>
        <v>-0.18678282390455794</v>
      </c>
      <c r="AE91">
        <f t="shared" si="65"/>
        <v>0</v>
      </c>
      <c r="AF91">
        <f t="shared" si="66"/>
        <v>0</v>
      </c>
      <c r="AG91">
        <f t="shared" si="67"/>
        <v>-1.1725463550441143E-12</v>
      </c>
      <c r="AH91">
        <f t="shared" si="68"/>
        <v>-8.5488667187110043E-8</v>
      </c>
      <c r="AI91">
        <f t="shared" si="69"/>
        <v>-8.5489839733465091E-8</v>
      </c>
      <c r="AJ91">
        <f t="shared" si="70"/>
        <v>-2.241393885026105E-2</v>
      </c>
      <c r="AK91">
        <f t="shared" si="92"/>
        <v>-1.4643773392837331E-2</v>
      </c>
      <c r="AL91">
        <f t="shared" si="71"/>
        <v>-3.7057797732938116E-2</v>
      </c>
      <c r="AN91">
        <f t="shared" si="72"/>
        <v>0</v>
      </c>
      <c r="AO91">
        <f t="shared" si="73"/>
        <v>0</v>
      </c>
      <c r="AP91">
        <f t="shared" si="74"/>
        <v>-5.4694546533942818E-17</v>
      </c>
      <c r="AQ91">
        <f t="shared" si="75"/>
        <v>-3.9877006699783962E-12</v>
      </c>
      <c r="AR91">
        <f t="shared" si="76"/>
        <v>-3.9877553645249302E-12</v>
      </c>
      <c r="AS91">
        <f t="shared" si="77"/>
        <v>-1.0455196216173726E-6</v>
      </c>
      <c r="AT91">
        <f t="shared" si="78"/>
        <v>-6.8307281995424545E-7</v>
      </c>
      <c r="AU91">
        <f t="shared" si="79"/>
        <v>-1.7285964293269826E-6</v>
      </c>
      <c r="AW91">
        <v>88</v>
      </c>
      <c r="AX91">
        <f>IF(Z91&gt;0, (R91*SUMPRODUCT(K91:$K$98, X91:$X$98)-K91*$AZ$3)/Z91, 0)</f>
        <v>-1991209378429.3359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0.79474162100000001</v>
      </c>
      <c r="Q92" s="5">
        <f t="shared" si="91"/>
        <v>12.5</v>
      </c>
      <c r="R92">
        <f t="shared" si="62"/>
        <v>250000</v>
      </c>
      <c r="S92">
        <f t="shared" si="63"/>
        <v>-9105194489459.7617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-0.18678282390455794</v>
      </c>
      <c r="AC92">
        <f t="shared" si="64"/>
        <v>-0.16677037848967205</v>
      </c>
      <c r="AE92">
        <f t="shared" si="65"/>
        <v>0</v>
      </c>
      <c r="AF92">
        <f t="shared" si="66"/>
        <v>0</v>
      </c>
      <c r="AG92">
        <f t="shared" si="67"/>
        <v>-2.2894950058827225E-13</v>
      </c>
      <c r="AH92">
        <f t="shared" si="68"/>
        <v>-1.8637427818108017E-8</v>
      </c>
      <c r="AI92">
        <f t="shared" si="69"/>
        <v>-1.8637656767608604E-8</v>
      </c>
      <c r="AJ92">
        <f t="shared" si="70"/>
        <v>-2.0012445414885893E-2</v>
      </c>
      <c r="AK92">
        <f t="shared" si="92"/>
        <v>-1.3074797673319058E-2</v>
      </c>
      <c r="AL92">
        <f t="shared" si="71"/>
        <v>-3.3087261725861718E-2</v>
      </c>
      <c r="AN92">
        <f t="shared" si="72"/>
        <v>0</v>
      </c>
      <c r="AO92">
        <f t="shared" si="73"/>
        <v>0</v>
      </c>
      <c r="AP92">
        <f t="shared" si="74"/>
        <v>-9.5353290146051265E-18</v>
      </c>
      <c r="AQ92">
        <f t="shared" si="75"/>
        <v>-7.7621486736152924E-13</v>
      </c>
      <c r="AR92">
        <f t="shared" si="76"/>
        <v>-7.762244026905438E-13</v>
      </c>
      <c r="AS92">
        <f t="shared" si="77"/>
        <v>-8.3348184174871998E-7</v>
      </c>
      <c r="AT92">
        <f t="shared" si="78"/>
        <v>-5.4454147003663334E-7</v>
      </c>
      <c r="AU92">
        <f t="shared" si="79"/>
        <v>-1.378024088009756E-6</v>
      </c>
      <c r="AW92">
        <v>89</v>
      </c>
      <c r="AX92">
        <f>IF(Z92&gt;0, (R92*SUMPRODUCT(K92:$K$98, X92:$X$98)-K92*$AZ$3)/Z92, 0)</f>
        <v>-9105194489459.7617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0.81243025300000005</v>
      </c>
      <c r="Q93" s="5">
        <f t="shared" si="91"/>
        <v>12.5</v>
      </c>
      <c r="R93">
        <f t="shared" si="62"/>
        <v>250000</v>
      </c>
      <c r="S93">
        <f t="shared" si="63"/>
        <v>-45782787183080.945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-0.16677037848967205</v>
      </c>
      <c r="AC93">
        <f t="shared" si="64"/>
        <v>-0.14890212365216834</v>
      </c>
      <c r="AE93">
        <f t="shared" si="65"/>
        <v>0</v>
      </c>
      <c r="AF93">
        <f t="shared" si="66"/>
        <v>0</v>
      </c>
      <c r="AG93">
        <f t="shared" si="67"/>
        <v>-4.0654504895235825E-14</v>
      </c>
      <c r="AH93">
        <f t="shared" si="68"/>
        <v>-3.7201100137430735E-9</v>
      </c>
      <c r="AI93">
        <f t="shared" si="69"/>
        <v>-3.7201506682479687E-9</v>
      </c>
      <c r="AJ93">
        <f t="shared" si="70"/>
        <v>-1.7868254837503705E-2</v>
      </c>
      <c r="AK93">
        <f t="shared" si="92"/>
        <v>-1.1673926494277044E-2</v>
      </c>
      <c r="AL93">
        <f t="shared" si="71"/>
        <v>-2.9542185051931416E-2</v>
      </c>
      <c r="AN93">
        <f t="shared" si="72"/>
        <v>0</v>
      </c>
      <c r="AO93">
        <f t="shared" si="73"/>
        <v>0</v>
      </c>
      <c r="AP93">
        <f t="shared" si="74"/>
        <v>-1.5117731791832057E-18</v>
      </c>
      <c r="AQ93">
        <f t="shared" si="75"/>
        <v>-1.383355314959622E-13</v>
      </c>
      <c r="AR93">
        <f t="shared" si="76"/>
        <v>-1.383370432691414E-13</v>
      </c>
      <c r="AS93">
        <f t="shared" si="77"/>
        <v>-6.6444662139555927E-7</v>
      </c>
      <c r="AT93">
        <f t="shared" si="78"/>
        <v>-4.3410512599484185E-7</v>
      </c>
      <c r="AU93">
        <f t="shared" si="79"/>
        <v>-1.0985518857274444E-6</v>
      </c>
      <c r="AW93">
        <v>90</v>
      </c>
      <c r="AX93">
        <f>IF(Z93&gt;0, (R93*SUMPRODUCT(K93:$K$98, X93:$X$98)-K93*$AZ$3)/Z93, 0)</f>
        <v>-45782787183080.945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0.830029028</v>
      </c>
      <c r="Q94" s="5">
        <f t="shared" si="91"/>
        <v>12.5</v>
      </c>
      <c r="R94">
        <f t="shared" si="62"/>
        <v>250000</v>
      </c>
      <c r="S94">
        <f t="shared" si="63"/>
        <v>-255530663127804.16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-0.14890212365216834</v>
      </c>
      <c r="AC94">
        <f t="shared" si="64"/>
        <v>-0.13294832468955672</v>
      </c>
      <c r="AE94">
        <f t="shared" si="65"/>
        <v>0</v>
      </c>
      <c r="AF94">
        <f t="shared" si="66"/>
        <v>0</v>
      </c>
      <c r="AG94">
        <f t="shared" si="67"/>
        <v>-6.5035406642696322E-15</v>
      </c>
      <c r="AH94">
        <f t="shared" si="68"/>
        <v>-6.7488838364027666E-10</v>
      </c>
      <c r="AI94">
        <f t="shared" si="69"/>
        <v>-6.7489488718094097E-10</v>
      </c>
      <c r="AJ94">
        <f t="shared" si="70"/>
        <v>-1.5953798962611621E-2</v>
      </c>
      <c r="AK94">
        <f t="shared" si="92"/>
        <v>-1.0423148655651785E-2</v>
      </c>
      <c r="AL94">
        <f t="shared" si="71"/>
        <v>-2.6376948293158294E-2</v>
      </c>
      <c r="AN94">
        <f t="shared" si="72"/>
        <v>0</v>
      </c>
      <c r="AO94">
        <f t="shared" si="73"/>
        <v>0</v>
      </c>
      <c r="AP94">
        <f t="shared" si="74"/>
        <v>-2.1592841510488173E-19</v>
      </c>
      <c r="AQ94">
        <f t="shared" si="75"/>
        <v>-2.2407421829891179E-14</v>
      </c>
      <c r="AR94">
        <f t="shared" si="76"/>
        <v>-2.2407637758306286E-14</v>
      </c>
      <c r="AS94">
        <f t="shared" si="77"/>
        <v>-5.29692778554419E-7</v>
      </c>
      <c r="AT94">
        <f t="shared" si="78"/>
        <v>-3.4606594865817202E-7</v>
      </c>
      <c r="AU94">
        <f t="shared" si="79"/>
        <v>-8.7575874962022888E-7</v>
      </c>
      <c r="AW94">
        <v>91</v>
      </c>
      <c r="AX94">
        <f>IF(Z94&gt;0, (R94*SUMPRODUCT(K94:$K$98, X94:$X$98)-K94*$AZ$3)/Z94, 0)</f>
        <v>-255530663127804.16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0.84762719500000006</v>
      </c>
      <c r="Q95" s="5">
        <f t="shared" si="91"/>
        <v>12.5</v>
      </c>
      <c r="R95">
        <f t="shared" si="62"/>
        <v>250000</v>
      </c>
      <c r="S95">
        <f t="shared" si="63"/>
        <v>-1602499703456148.5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-0.13294832468955672</v>
      </c>
      <c r="AC95">
        <f t="shared" si="64"/>
        <v>-0.11870386132998097</v>
      </c>
      <c r="AE95">
        <f t="shared" si="65"/>
        <v>0</v>
      </c>
      <c r="AF95">
        <f t="shared" si="66"/>
        <v>0</v>
      </c>
      <c r="AG95">
        <f t="shared" si="67"/>
        <v>-9.259273268036304E-16</v>
      </c>
      <c r="AH95">
        <f t="shared" si="68"/>
        <v>-1.1025155861646611E-10</v>
      </c>
      <c r="AI95">
        <f t="shared" si="69"/>
        <v>-1.1025248454379291E-10</v>
      </c>
      <c r="AJ95">
        <f t="shared" si="70"/>
        <v>-1.4244463359575757E-2</v>
      </c>
      <c r="AK95">
        <f t="shared" si="92"/>
        <v>-9.3063827282689714E-3</v>
      </c>
      <c r="AL95">
        <f t="shared" si="71"/>
        <v>-2.3550846198097213E-2</v>
      </c>
      <c r="AN95">
        <f t="shared" si="72"/>
        <v>0</v>
      </c>
      <c r="AO95">
        <f t="shared" si="73"/>
        <v>0</v>
      </c>
      <c r="AP95">
        <f t="shared" si="74"/>
        <v>-2.7448512622934255E-20</v>
      </c>
      <c r="AQ95">
        <f t="shared" si="75"/>
        <v>-3.2683356574311882E-15</v>
      </c>
      <c r="AR95">
        <f t="shared" si="76"/>
        <v>-3.2683631059438109E-15</v>
      </c>
      <c r="AS95">
        <f t="shared" si="77"/>
        <v>-4.2226784004956819E-7</v>
      </c>
      <c r="AT95">
        <f t="shared" si="78"/>
        <v>-2.7588165549943098E-7</v>
      </c>
      <c r="AU95">
        <f t="shared" si="79"/>
        <v>-6.9814949881736225E-7</v>
      </c>
      <c r="AW95">
        <v>92</v>
      </c>
      <c r="AX95">
        <f>IF(Z95&gt;0, (R95*SUMPRODUCT(K95:$K$98, X95:$X$98)-K95*$AZ$3)/Z95, 0)</f>
        <v>-1602499703456148.5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0.86522596900000004</v>
      </c>
      <c r="Q96" s="5">
        <f t="shared" si="91"/>
        <v>12.5</v>
      </c>
      <c r="R96">
        <f t="shared" si="62"/>
        <v>250000</v>
      </c>
      <c r="S96">
        <f t="shared" si="63"/>
        <v>-1.1467156227863756E+16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-0.11870386132998097</v>
      </c>
      <c r="AC96">
        <f t="shared" si="64"/>
        <v>-0.10598559047320015</v>
      </c>
      <c r="AE96">
        <f t="shared" si="65"/>
        <v>0</v>
      </c>
      <c r="AF96">
        <f t="shared" si="66"/>
        <v>0</v>
      </c>
      <c r="AG96">
        <f t="shared" si="67"/>
        <v>-1.1553168497834322E-16</v>
      </c>
      <c r="AH96">
        <f t="shared" si="68"/>
        <v>-1.6022727371145017E-11</v>
      </c>
      <c r="AI96">
        <f t="shared" si="69"/>
        <v>-1.6022842902829995E-11</v>
      </c>
      <c r="AJ96">
        <f t="shared" si="70"/>
        <v>-1.2718270856780817E-2</v>
      </c>
      <c r="AK96">
        <f t="shared" si="92"/>
        <v>-8.3092702930986691E-3</v>
      </c>
      <c r="AL96">
        <f t="shared" si="71"/>
        <v>-2.102754116590233E-2</v>
      </c>
      <c r="AN96">
        <f t="shared" si="72"/>
        <v>0</v>
      </c>
      <c r="AO96">
        <f t="shared" si="73"/>
        <v>0</v>
      </c>
      <c r="AP96">
        <f t="shared" si="74"/>
        <v>-3.0579121115338278E-21</v>
      </c>
      <c r="AQ96">
        <f t="shared" si="75"/>
        <v>-4.2409224878191109E-16</v>
      </c>
      <c r="AR96">
        <f t="shared" si="76"/>
        <v>-4.2409530669402262E-16</v>
      </c>
      <c r="AS96">
        <f t="shared" si="77"/>
        <v>-3.366293367746526E-7</v>
      </c>
      <c r="AT96">
        <f t="shared" si="78"/>
        <v>-2.1993116669282248E-7</v>
      </c>
      <c r="AU96">
        <f t="shared" si="79"/>
        <v>-5.5656050389157044E-7</v>
      </c>
      <c r="AW96">
        <v>93</v>
      </c>
      <c r="AX96">
        <f>IF(Z96&gt;0, (R96*SUMPRODUCT(K96:$K$98, X96:$X$98)-K96*$AZ$3)/Z96, 0)</f>
        <v>-1.1467156227863756E+16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0.88282474399999999</v>
      </c>
      <c r="Q97" s="5">
        <f t="shared" si="91"/>
        <v>12.5</v>
      </c>
      <c r="R97">
        <f t="shared" si="62"/>
        <v>250000</v>
      </c>
      <c r="S97">
        <f t="shared" si="63"/>
        <v>-9.5530747753072464E+16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-0.10598559047320015</v>
      </c>
      <c r="AC97">
        <f t="shared" si="64"/>
        <v>-9.4629991493929047E-2</v>
      </c>
      <c r="AE97">
        <f t="shared" si="65"/>
        <v>0</v>
      </c>
      <c r="AF97">
        <f t="shared" si="66"/>
        <v>0</v>
      </c>
      <c r="AG97">
        <f t="shared" si="67"/>
        <v>-1.2382137913665284E-17</v>
      </c>
      <c r="AH97">
        <f t="shared" si="68"/>
        <v>-2.0398846042978901E-12</v>
      </c>
      <c r="AI97">
        <f t="shared" si="69"/>
        <v>-2.039896986435804E-12</v>
      </c>
      <c r="AJ97">
        <f t="shared" si="70"/>
        <v>-1.1355598979271103E-2</v>
      </c>
      <c r="AK97">
        <f t="shared" si="92"/>
        <v>-7.4189913331240108E-3</v>
      </c>
      <c r="AL97">
        <f t="shared" si="71"/>
        <v>-1.8774590314435013E-2</v>
      </c>
      <c r="AN97">
        <f t="shared" si="72"/>
        <v>0</v>
      </c>
      <c r="AO97">
        <f t="shared" si="73"/>
        <v>0</v>
      </c>
      <c r="AP97">
        <f t="shared" si="74"/>
        <v>-2.9261831551708784E-22</v>
      </c>
      <c r="AQ97">
        <f t="shared" si="75"/>
        <v>-4.8207151375702699E-17</v>
      </c>
      <c r="AR97">
        <f t="shared" si="76"/>
        <v>-4.8207443994018217E-17</v>
      </c>
      <c r="AS97">
        <f t="shared" si="77"/>
        <v>-2.6835884628087305E-7</v>
      </c>
      <c r="AT97">
        <f t="shared" si="78"/>
        <v>-1.7532777957017569E-7</v>
      </c>
      <c r="AU97">
        <f t="shared" si="79"/>
        <v>-4.4368662589925624E-7</v>
      </c>
      <c r="AW97">
        <v>94</v>
      </c>
      <c r="AX97">
        <f>IF(Z97&gt;0, (R97*SUMPRODUCT(K97:$K$98, X97:$X$98)-K97*$AZ$3)/Z97, 0)</f>
        <v>-9.5530747753072464E+16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250000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-9.4629991493929047E-2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-2.4764275827330566E-13</v>
      </c>
      <c r="AI98">
        <f t="shared" si="69"/>
        <v>-2.4764275827330566E-13</v>
      </c>
      <c r="AJ98">
        <f t="shared" si="70"/>
        <v>-9.4629991493929047E-2</v>
      </c>
      <c r="AK98">
        <f t="shared" si="92"/>
        <v>-6.6240994045750337E-3</v>
      </c>
      <c r="AL98">
        <f t="shared" si="71"/>
        <v>-0.10125409089875173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-5.2253270628051388E-18</v>
      </c>
      <c r="AR98">
        <f t="shared" si="76"/>
        <v>-5.2253270628051388E-18</v>
      </c>
      <c r="AS98">
        <f t="shared" si="77"/>
        <v>-1.9967176062565633E-6</v>
      </c>
      <c r="AT98">
        <f t="shared" si="78"/>
        <v>-1.3977023243795943E-7</v>
      </c>
      <c r="AU98">
        <f t="shared" si="79"/>
        <v>-2.1364878386997482E-6</v>
      </c>
      <c r="AW98">
        <v>95</v>
      </c>
    </row>
    <row r="100" spans="5:50" x14ac:dyDescent="0.25">
      <c r="AN100" s="6">
        <f t="shared" ref="AN100:AU100" si="93">SUM(AN3:AN98)</f>
        <v>8101.5073007209103</v>
      </c>
      <c r="AO100" s="6">
        <f t="shared" si="93"/>
        <v>-810.15073007209105</v>
      </c>
      <c r="AP100" s="6">
        <f t="shared" si="93"/>
        <v>-707.38880463985993</v>
      </c>
      <c r="AQ100" s="6">
        <f t="shared" si="93"/>
        <v>-4004.2661149772725</v>
      </c>
      <c r="AR100" s="6">
        <f t="shared" si="93"/>
        <v>2579.7016510316862</v>
      </c>
      <c r="AS100" s="6">
        <f t="shared" si="93"/>
        <v>-782.1608896787659</v>
      </c>
      <c r="AT100" s="6">
        <f t="shared" si="93"/>
        <v>456.26051897927965</v>
      </c>
      <c r="AU100" s="6">
        <f t="shared" si="93"/>
        <v>2253.8012803322008</v>
      </c>
    </row>
  </sheetData>
  <conditionalFormatting sqref="AN100:AU100">
    <cfRule type="cellIs" dxfId="15" priority="1" operator="lessThan">
      <formula>0</formula>
    </cfRule>
  </conditionalFormatting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7071F8-5DB5-48D7-8C9E-6374EDD5452C}">
  <sheetPr codeName="Sheet82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'S.35.04.C'!C3*(1+C12)</f>
        <v>16584.238366434642</v>
      </c>
      <c r="K3">
        <v>1</v>
      </c>
      <c r="L3" s="2">
        <v>0</v>
      </c>
      <c r="O3">
        <f>$C$3</f>
        <v>16584.238366434642</v>
      </c>
      <c r="P3">
        <f>O3*C5</f>
        <v>1658.4238366434643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16584.238366434642</v>
      </c>
      <c r="AF3">
        <f t="shared" ref="AF3:AF34" si="4">-$Z3*P3</f>
        <v>-1658.4238366434643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14300.857559091179</v>
      </c>
      <c r="AJ3">
        <f t="shared" ref="AJ3:AJ34" si="8">AB3-AC3</f>
        <v>0</v>
      </c>
      <c r="AL3">
        <f t="shared" ref="AL3:AL34" si="9">SUM(AI3:AK3)</f>
        <v>14300.857559091179</v>
      </c>
      <c r="AN3">
        <f t="shared" ref="AN3:AN34" si="10">AE3*$K3</f>
        <v>16584.238366434642</v>
      </c>
      <c r="AO3">
        <f t="shared" ref="AO3:AO34" si="11">AF3*$K3</f>
        <v>-1658.4238366434643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14300.857559091179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14300.857559091179</v>
      </c>
      <c r="AW3">
        <v>0</v>
      </c>
      <c r="AX3">
        <f>IF(Z3&gt;0, (R3*SUMPRODUCT(K3:$K$98, X3:$X$98)-K3*$AZ$3)/Z3, 0)</f>
        <v>0</v>
      </c>
      <c r="AZ3">
        <f>C6*SUMPRODUCT(X4:X89, K4:K89)/1</f>
        <v>7343.7037570710245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250000</v>
      </c>
      <c r="S4">
        <f t="shared" si="1"/>
        <v>795.8891916091128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786.82540254332434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-347.06374999999997</v>
      </c>
      <c r="AI4">
        <f t="shared" si="7"/>
        <v>-347.06374999999997</v>
      </c>
      <c r="AJ4">
        <f t="shared" si="8"/>
        <v>-786.82540254332434</v>
      </c>
      <c r="AK4">
        <f>G4*SUM(AB4, AE4:AF4)</f>
        <v>0</v>
      </c>
      <c r="AL4">
        <f t="shared" si="9"/>
        <v>-1133.8891525433244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-309.87834821428567</v>
      </c>
      <c r="AR4">
        <f t="shared" si="14"/>
        <v>-309.87834821428567</v>
      </c>
      <c r="AS4">
        <f t="shared" si="15"/>
        <v>-702.52268084225386</v>
      </c>
      <c r="AT4">
        <f t="shared" si="16"/>
        <v>0</v>
      </c>
      <c r="AU4">
        <f t="shared" si="17"/>
        <v>-1012.4010290565395</v>
      </c>
      <c r="AW4">
        <v>1</v>
      </c>
      <c r="AX4">
        <f>IF(Z4&gt;0, (R4*SUMPRODUCT(K4:$K$98, X4:$X$98)-K4*$AZ$3)/Z4, 0)</f>
        <v>795.8891916091128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1.4257860000000001E-3</v>
      </c>
      <c r="Q5" s="5">
        <f t="shared" ref="Q5:Q36" si="29">$C$8</f>
        <v>12.5</v>
      </c>
      <c r="R5">
        <f t="shared" si="0"/>
        <v>250000</v>
      </c>
      <c r="S5">
        <f t="shared" si="1"/>
        <v>1206.8457286227178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786.82540254332434</v>
      </c>
      <c r="AC5">
        <f t="shared" si="2"/>
        <v>1179.469735171293</v>
      </c>
      <c r="AE5">
        <f t="shared" si="3"/>
        <v>0</v>
      </c>
      <c r="AF5">
        <f t="shared" si="4"/>
        <v>0</v>
      </c>
      <c r="AG5">
        <f t="shared" si="5"/>
        <v>-12.216450984556793</v>
      </c>
      <c r="AH5">
        <f t="shared" si="6"/>
        <v>-352.38719636414254</v>
      </c>
      <c r="AI5">
        <f t="shared" si="7"/>
        <v>-364.60364734869933</v>
      </c>
      <c r="AJ5">
        <f t="shared" si="8"/>
        <v>-392.64433262796865</v>
      </c>
      <c r="AK5">
        <f>G5*SUM(AB5, AE5:AF5)</f>
        <v>55.077778178032709</v>
      </c>
      <c r="AL5">
        <f t="shared" si="9"/>
        <v>-702.17020179863516</v>
      </c>
      <c r="AN5">
        <f t="shared" si="10"/>
        <v>0</v>
      </c>
      <c r="AO5">
        <f t="shared" si="11"/>
        <v>0</v>
      </c>
      <c r="AP5">
        <f t="shared" si="12"/>
        <v>-9.7388799302908104</v>
      </c>
      <c r="AQ5">
        <f t="shared" si="13"/>
        <v>-280.9209154688636</v>
      </c>
      <c r="AR5">
        <f t="shared" si="14"/>
        <v>-290.6597953991544</v>
      </c>
      <c r="AS5">
        <f t="shared" si="15"/>
        <v>-313.01365802612293</v>
      </c>
      <c r="AT5">
        <f t="shared" si="16"/>
        <v>43.907667552640866</v>
      </c>
      <c r="AU5">
        <f t="shared" si="17"/>
        <v>-559.76578587263634</v>
      </c>
      <c r="AW5">
        <v>2</v>
      </c>
      <c r="AX5">
        <f>IF(Z5&gt;0, (R5*SUMPRODUCT(K5:$K$98, X5:$X$98)-K5*$AZ$3)/Z5, 0)</f>
        <v>1206.8457286227178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1.477569E-3</v>
      </c>
      <c r="Q6" s="5">
        <f t="shared" si="29"/>
        <v>12.5</v>
      </c>
      <c r="R6">
        <f t="shared" si="0"/>
        <v>250000</v>
      </c>
      <c r="S6">
        <f t="shared" si="1"/>
        <v>1579.3427225233684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1179.469735171293</v>
      </c>
      <c r="AC6">
        <f t="shared" si="2"/>
        <v>1525.8012133115835</v>
      </c>
      <c r="AE6">
        <f t="shared" si="3"/>
        <v>0</v>
      </c>
      <c r="AF6">
        <f t="shared" si="4"/>
        <v>0</v>
      </c>
      <c r="AG6">
        <f t="shared" si="5"/>
        <v>-12.076235825446426</v>
      </c>
      <c r="AH6">
        <f t="shared" si="6"/>
        <v>-361.01298529601195</v>
      </c>
      <c r="AI6">
        <f t="shared" si="7"/>
        <v>-373.08922112145837</v>
      </c>
      <c r="AJ6">
        <f t="shared" si="8"/>
        <v>-346.33147814029053</v>
      </c>
      <c r="AK6">
        <f>G6*SUM(AB6, AE6:AF6)</f>
        <v>82.562881461990514</v>
      </c>
      <c r="AL6">
        <f t="shared" si="9"/>
        <v>-636.85781779975844</v>
      </c>
      <c r="AN6">
        <f t="shared" si="10"/>
        <v>0</v>
      </c>
      <c r="AO6">
        <f t="shared" si="11"/>
        <v>0</v>
      </c>
      <c r="AP6">
        <f t="shared" si="12"/>
        <v>-8.5956261284894495</v>
      </c>
      <c r="AQ6">
        <f t="shared" si="13"/>
        <v>-256.96191213785465</v>
      </c>
      <c r="AR6">
        <f t="shared" si="14"/>
        <v>-265.55753826634412</v>
      </c>
      <c r="AS6">
        <f t="shared" si="15"/>
        <v>-246.51190533628093</v>
      </c>
      <c r="AT6">
        <f t="shared" si="16"/>
        <v>58.766628227204883</v>
      </c>
      <c r="AU6">
        <f t="shared" si="17"/>
        <v>-453.30281537542021</v>
      </c>
      <c r="AW6">
        <v>3</v>
      </c>
      <c r="AX6">
        <f>IF(Z6&gt;0, (R6*SUMPRODUCT(K6:$K$98, X6:$X$98)-K6*$AZ$3)/Z6, 0)</f>
        <v>1579.3427225233684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1.5369540000000001E-3</v>
      </c>
      <c r="Q7" s="5">
        <f t="shared" si="29"/>
        <v>12.5</v>
      </c>
      <c r="R7">
        <f t="shared" si="0"/>
        <v>250000</v>
      </c>
      <c r="S7">
        <f t="shared" si="1"/>
        <v>1915.1581573416474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1525.8012133115835</v>
      </c>
      <c r="AC7">
        <f t="shared" si="2"/>
        <v>1828.8860811819013</v>
      </c>
      <c r="AE7">
        <f t="shared" si="3"/>
        <v>0</v>
      </c>
      <c r="AF7">
        <f t="shared" si="4"/>
        <v>0</v>
      </c>
      <c r="AG7">
        <f t="shared" si="5"/>
        <v>-11.936912848235098</v>
      </c>
      <c r="AH7">
        <f t="shared" si="6"/>
        <v>-371.21237913726372</v>
      </c>
      <c r="AI7">
        <f t="shared" si="7"/>
        <v>-383.14929198549885</v>
      </c>
      <c r="AJ7">
        <f t="shared" si="8"/>
        <v>-303.08486787031779</v>
      </c>
      <c r="AK7">
        <f>G7*SUM(AB7, AE7:AF7)</f>
        <v>106.80608493181086</v>
      </c>
      <c r="AL7">
        <f t="shared" si="9"/>
        <v>-579.42807492400584</v>
      </c>
      <c r="AN7">
        <f t="shared" si="10"/>
        <v>0</v>
      </c>
      <c r="AO7">
        <f t="shared" si="11"/>
        <v>0</v>
      </c>
      <c r="AP7">
        <f t="shared" si="12"/>
        <v>-7.5861239153963096</v>
      </c>
      <c r="AQ7">
        <f t="shared" si="13"/>
        <v>-235.9121778693995</v>
      </c>
      <c r="AR7">
        <f t="shared" si="14"/>
        <v>-243.49830178479581</v>
      </c>
      <c r="AS7">
        <f t="shared" si="15"/>
        <v>-192.61591282252652</v>
      </c>
      <c r="AT7">
        <f t="shared" si="16"/>
        <v>67.87719785780763</v>
      </c>
      <c r="AU7">
        <f t="shared" si="17"/>
        <v>-368.23701674951474</v>
      </c>
      <c r="AW7">
        <v>4</v>
      </c>
      <c r="AX7">
        <f>IF(Z7&gt;0, (R7*SUMPRODUCT(K7:$K$98, X7:$X$98)-K7*$AZ$3)/Z7, 0)</f>
        <v>1915.1581573416474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1.5977630000000001E-3</v>
      </c>
      <c r="Q8" s="5">
        <f t="shared" si="29"/>
        <v>12.5</v>
      </c>
      <c r="R8">
        <f t="shared" si="0"/>
        <v>250000</v>
      </c>
      <c r="S8">
        <f t="shared" si="1"/>
        <v>2217.4648805625015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1828.8860811819013</v>
      </c>
      <c r="AC8">
        <f t="shared" si="2"/>
        <v>2093.0156711769432</v>
      </c>
      <c r="AE8">
        <f t="shared" si="3"/>
        <v>0</v>
      </c>
      <c r="AF8">
        <f t="shared" si="4"/>
        <v>0</v>
      </c>
      <c r="AG8">
        <f t="shared" si="5"/>
        <v>-11.798471362069613</v>
      </c>
      <c r="AH8">
        <f t="shared" si="6"/>
        <v>-381.4471536626931</v>
      </c>
      <c r="AI8">
        <f t="shared" si="7"/>
        <v>-393.24562502476272</v>
      </c>
      <c r="AJ8">
        <f t="shared" si="8"/>
        <v>-264.1295899950419</v>
      </c>
      <c r="AK8">
        <f t="shared" ref="AK8:AK39" si="30">G8*SUM(AB8:AB8, AE8:AF8)</f>
        <v>128.0220256827331</v>
      </c>
      <c r="AL8">
        <f t="shared" si="9"/>
        <v>-529.35318933707151</v>
      </c>
      <c r="AN8">
        <f t="shared" si="10"/>
        <v>0</v>
      </c>
      <c r="AO8">
        <f t="shared" si="11"/>
        <v>0</v>
      </c>
      <c r="AP8">
        <f t="shared" si="12"/>
        <v>-6.6947695072651001</v>
      </c>
      <c r="AQ8">
        <f t="shared" si="13"/>
        <v>-216.44335902563134</v>
      </c>
      <c r="AR8">
        <f t="shared" si="14"/>
        <v>-223.13812853289645</v>
      </c>
      <c r="AS8">
        <f t="shared" si="15"/>
        <v>-149.87422275312943</v>
      </c>
      <c r="AT8">
        <f t="shared" si="16"/>
        <v>72.643135495879008</v>
      </c>
      <c r="AU8">
        <f t="shared" si="17"/>
        <v>-300.36921579014688</v>
      </c>
      <c r="AW8">
        <v>5</v>
      </c>
      <c r="AX8">
        <f>IF(Z8&gt;0, (R8*SUMPRODUCT(K8:$K$98, X8:$X$98)-K8*$AZ$3)/Z8, 0)</f>
        <v>2217.4648805625015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1.661898E-3</v>
      </c>
      <c r="Q9" s="5">
        <f t="shared" si="29"/>
        <v>12.5</v>
      </c>
      <c r="R9">
        <f t="shared" si="0"/>
        <v>250000</v>
      </c>
      <c r="S9">
        <f t="shared" si="1"/>
        <v>2490.2048739802726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2093.0156711769432</v>
      </c>
      <c r="AC9">
        <f t="shared" si="2"/>
        <v>2323.0381763159912</v>
      </c>
      <c r="AE9">
        <f t="shared" si="3"/>
        <v>0</v>
      </c>
      <c r="AF9">
        <f t="shared" si="4"/>
        <v>0</v>
      </c>
      <c r="AG9">
        <f t="shared" si="5"/>
        <v>-11.660878792489235</v>
      </c>
      <c r="AH9">
        <f t="shared" si="6"/>
        <v>-392.1571191936153</v>
      </c>
      <c r="AI9">
        <f t="shared" si="7"/>
        <v>-403.81799798610456</v>
      </c>
      <c r="AJ9">
        <f t="shared" si="8"/>
        <v>-230.02250513904801</v>
      </c>
      <c r="AK9">
        <f t="shared" si="30"/>
        <v>146.51109698238605</v>
      </c>
      <c r="AL9">
        <f t="shared" si="9"/>
        <v>-487.32940614276646</v>
      </c>
      <c r="AN9">
        <f t="shared" si="10"/>
        <v>0</v>
      </c>
      <c r="AO9">
        <f t="shared" si="11"/>
        <v>0</v>
      </c>
      <c r="AP9">
        <f t="shared" si="12"/>
        <v>-5.9077640965516638</v>
      </c>
      <c r="AQ9">
        <f t="shared" si="13"/>
        <v>-198.67900097472955</v>
      </c>
      <c r="AR9">
        <f t="shared" si="14"/>
        <v>-204.58676507128121</v>
      </c>
      <c r="AS9">
        <f t="shared" si="15"/>
        <v>-116.53655967461192</v>
      </c>
      <c r="AT9">
        <f t="shared" si="16"/>
        <v>74.227081329105431</v>
      </c>
      <c r="AU9">
        <f t="shared" si="17"/>
        <v>-246.89624341678768</v>
      </c>
      <c r="AW9">
        <v>6</v>
      </c>
      <c r="AX9">
        <f>IF(Z9&gt;0, (R9*SUMPRODUCT(K9:$K$98, X9:$X$98)-K9*$AZ$3)/Z9, 0)</f>
        <v>2490.2048739802726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1.7364850000000001E-3</v>
      </c>
      <c r="Q10" s="5">
        <f t="shared" si="29"/>
        <v>12.5</v>
      </c>
      <c r="R10">
        <f t="shared" si="0"/>
        <v>250000</v>
      </c>
      <c r="S10">
        <f t="shared" si="1"/>
        <v>2736.6634845926637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2323.0381763159912</v>
      </c>
      <c r="AC10">
        <f t="shared" si="2"/>
        <v>2522.9894112025831</v>
      </c>
      <c r="AE10">
        <f t="shared" si="3"/>
        <v>0</v>
      </c>
      <c r="AF10">
        <f t="shared" si="4"/>
        <v>0</v>
      </c>
      <c r="AG10">
        <f t="shared" si="5"/>
        <v>-11.524021063454368</v>
      </c>
      <c r="AH10">
        <f t="shared" si="6"/>
        <v>-404.97882219951344</v>
      </c>
      <c r="AI10">
        <f t="shared" si="7"/>
        <v>-416.50284326296782</v>
      </c>
      <c r="AJ10">
        <f t="shared" si="8"/>
        <v>-199.95123488659192</v>
      </c>
      <c r="AK10">
        <f t="shared" si="30"/>
        <v>162.6126723421194</v>
      </c>
      <c r="AL10">
        <f t="shared" si="9"/>
        <v>-453.84140580744042</v>
      </c>
      <c r="AN10">
        <f t="shared" si="10"/>
        <v>0</v>
      </c>
      <c r="AO10">
        <f t="shared" si="11"/>
        <v>0</v>
      </c>
      <c r="AP10">
        <f t="shared" si="12"/>
        <v>-5.2128818855794172</v>
      </c>
      <c r="AQ10">
        <f t="shared" si="13"/>
        <v>-183.19185245000924</v>
      </c>
      <c r="AR10">
        <f t="shared" si="14"/>
        <v>-188.40473433558864</v>
      </c>
      <c r="AS10">
        <f t="shared" si="15"/>
        <v>-90.447784206592743</v>
      </c>
      <c r="AT10">
        <f t="shared" si="16"/>
        <v>73.557714737793077</v>
      </c>
      <c r="AU10">
        <f t="shared" si="17"/>
        <v>-205.29480380438835</v>
      </c>
      <c r="AW10">
        <v>7</v>
      </c>
      <c r="AX10">
        <f>IF(Z10&gt;0, (R10*SUMPRODUCT(K10:$K$98, X10:$X$98)-K10*$AZ$3)/Z10, 0)</f>
        <v>2736.6634845926637</v>
      </c>
    </row>
    <row r="11" spans="1:52" x14ac:dyDescent="0.25">
      <c r="A11" t="s">
        <v>33</v>
      </c>
      <c r="C11" s="25">
        <f>AU91</f>
        <v>6083.0992082855782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1.8096469999999999E-3</v>
      </c>
      <c r="Q11" s="5">
        <f t="shared" si="29"/>
        <v>12.5</v>
      </c>
      <c r="R11">
        <f t="shared" si="0"/>
        <v>250000</v>
      </c>
      <c r="S11">
        <f t="shared" si="1"/>
        <v>2958.9642874957658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2522.9894112025831</v>
      </c>
      <c r="AC11">
        <f t="shared" si="2"/>
        <v>2695.7174122001816</v>
      </c>
      <c r="AE11">
        <f t="shared" si="3"/>
        <v>0</v>
      </c>
      <c r="AF11">
        <f t="shared" si="4"/>
        <v>0</v>
      </c>
      <c r="AG11">
        <f t="shared" si="5"/>
        <v>-11.387926442674408</v>
      </c>
      <c r="AH11">
        <f t="shared" si="6"/>
        <v>-417.08820290834018</v>
      </c>
      <c r="AI11">
        <f t="shared" si="7"/>
        <v>-428.47612935101461</v>
      </c>
      <c r="AJ11">
        <f t="shared" si="8"/>
        <v>-172.72800099759843</v>
      </c>
      <c r="AK11">
        <f t="shared" si="30"/>
        <v>176.60925878418084</v>
      </c>
      <c r="AL11">
        <f t="shared" si="9"/>
        <v>-424.5948715644322</v>
      </c>
      <c r="AN11">
        <f t="shared" si="10"/>
        <v>0</v>
      </c>
      <c r="AO11">
        <f t="shared" si="11"/>
        <v>0</v>
      </c>
      <c r="AP11">
        <f t="shared" si="12"/>
        <v>-4.5993924916589544</v>
      </c>
      <c r="AQ11">
        <f t="shared" si="13"/>
        <v>-168.45492974273455</v>
      </c>
      <c r="AR11">
        <f t="shared" si="14"/>
        <v>-173.05432223439351</v>
      </c>
      <c r="AS11">
        <f t="shared" si="15"/>
        <v>-69.761942605333758</v>
      </c>
      <c r="AT11">
        <f t="shared" si="16"/>
        <v>71.329517528798718</v>
      </c>
      <c r="AU11">
        <f t="shared" si="17"/>
        <v>-171.48674731092856</v>
      </c>
      <c r="AW11">
        <v>8</v>
      </c>
      <c r="AX11">
        <f>IF(Z11&gt;0, (R11*SUMPRODUCT(K11:$K$98, X11:$X$98)-K11*$AZ$3)/Z11, 0)</f>
        <v>2958.9642874957658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1.8942099999999999E-3</v>
      </c>
      <c r="Q12" s="5">
        <f t="shared" si="29"/>
        <v>12.5</v>
      </c>
      <c r="R12">
        <f t="shared" si="0"/>
        <v>250000</v>
      </c>
      <c r="S12">
        <f t="shared" si="1"/>
        <v>3160.4689183675328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2695.7174122001816</v>
      </c>
      <c r="AC12">
        <f t="shared" si="2"/>
        <v>2845.0480658928122</v>
      </c>
      <c r="AE12">
        <f t="shared" si="3"/>
        <v>0</v>
      </c>
      <c r="AF12">
        <f t="shared" si="4"/>
        <v>0</v>
      </c>
      <c r="AG12">
        <f t="shared" si="5"/>
        <v>-11.252476054100685</v>
      </c>
      <c r="AH12">
        <f t="shared" si="6"/>
        <v>-431.42248293956578</v>
      </c>
      <c r="AI12">
        <f t="shared" si="7"/>
        <v>-442.67495899366645</v>
      </c>
      <c r="AJ12">
        <f t="shared" si="8"/>
        <v>-149.33065369263068</v>
      </c>
      <c r="AK12">
        <f t="shared" si="30"/>
        <v>188.70021885401272</v>
      </c>
      <c r="AL12">
        <f t="shared" si="9"/>
        <v>-403.30539383228438</v>
      </c>
      <c r="AN12">
        <f t="shared" si="10"/>
        <v>0</v>
      </c>
      <c r="AO12">
        <f t="shared" si="11"/>
        <v>0</v>
      </c>
      <c r="AP12">
        <f t="shared" si="12"/>
        <v>-4.057755670973874</v>
      </c>
      <c r="AQ12">
        <f t="shared" si="13"/>
        <v>-155.57527235045194</v>
      </c>
      <c r="AR12">
        <f t="shared" si="14"/>
        <v>-159.63302802142579</v>
      </c>
      <c r="AS12">
        <f t="shared" si="15"/>
        <v>-53.850130758615165</v>
      </c>
      <c r="AT12">
        <f t="shared" si="16"/>
        <v>68.047190634975067</v>
      </c>
      <c r="AU12">
        <f t="shared" si="17"/>
        <v>-145.43596814506589</v>
      </c>
      <c r="AW12">
        <v>9</v>
      </c>
      <c r="AX12">
        <f>IF(Z12&gt;0, (R12*SUMPRODUCT(K12:$K$98, X12:$X$98)-K12*$AZ$3)/Z12, 0)</f>
        <v>3160.4689183675328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1.9849490000000002E-3</v>
      </c>
      <c r="Q13" s="5">
        <f t="shared" si="29"/>
        <v>12.5</v>
      </c>
      <c r="R13">
        <f t="shared" si="0"/>
        <v>250000</v>
      </c>
      <c r="S13">
        <f t="shared" si="1"/>
        <v>3342.9041815025539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2845.0480658928122</v>
      </c>
      <c r="AC13">
        <f t="shared" si="2"/>
        <v>2973.2099216096503</v>
      </c>
      <c r="AE13">
        <f t="shared" si="3"/>
        <v>0</v>
      </c>
      <c r="AF13">
        <f t="shared" si="4"/>
        <v>0</v>
      </c>
      <c r="AG13">
        <f t="shared" si="5"/>
        <v>-11.117615702468568</v>
      </c>
      <c r="AH13">
        <f t="shared" si="6"/>
        <v>-446.71182182222208</v>
      </c>
      <c r="AI13">
        <f t="shared" si="7"/>
        <v>-457.82943752469066</v>
      </c>
      <c r="AJ13">
        <f t="shared" si="8"/>
        <v>-128.16185571683809</v>
      </c>
      <c r="AK13">
        <f t="shared" si="30"/>
        <v>199.15336461249689</v>
      </c>
      <c r="AL13">
        <f t="shared" si="9"/>
        <v>-386.83792862903186</v>
      </c>
      <c r="AN13">
        <f t="shared" si="10"/>
        <v>0</v>
      </c>
      <c r="AO13">
        <f t="shared" si="11"/>
        <v>0</v>
      </c>
      <c r="AP13">
        <f t="shared" si="12"/>
        <v>-3.5795747108953493</v>
      </c>
      <c r="AQ13">
        <f t="shared" si="13"/>
        <v>-143.82925109542717</v>
      </c>
      <c r="AR13">
        <f t="shared" si="14"/>
        <v>-147.40882580632251</v>
      </c>
      <c r="AS13">
        <f t="shared" si="15"/>
        <v>-41.264687492620162</v>
      </c>
      <c r="AT13">
        <f t="shared" si="16"/>
        <v>64.122053382212613</v>
      </c>
      <c r="AU13">
        <f t="shared" si="17"/>
        <v>-124.55145991673007</v>
      </c>
      <c r="AW13">
        <v>10</v>
      </c>
      <c r="AX13">
        <f>IF(Z13&gt;0, (R13*SUMPRODUCT(K13:$K$98, X13:$X$98)-K13*$AZ$3)/Z13, 0)</f>
        <v>3342.9041815025539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2.0842399999999998E-3</v>
      </c>
      <c r="Q14" s="5">
        <f t="shared" si="29"/>
        <v>12.5</v>
      </c>
      <c r="R14">
        <f t="shared" si="0"/>
        <v>250000</v>
      </c>
      <c r="S14">
        <f t="shared" si="1"/>
        <v>3508.4246529069433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2973.2099216096503</v>
      </c>
      <c r="AC14">
        <f t="shared" si="2"/>
        <v>3082.7173920028749</v>
      </c>
      <c r="AE14">
        <f t="shared" si="3"/>
        <v>0</v>
      </c>
      <c r="AF14">
        <f t="shared" si="4"/>
        <v>0</v>
      </c>
      <c r="AG14">
        <f t="shared" si="5"/>
        <v>-10.983267766092169</v>
      </c>
      <c r="AH14">
        <f t="shared" si="6"/>
        <v>-463.43558703426174</v>
      </c>
      <c r="AI14">
        <f t="shared" si="7"/>
        <v>-474.41885480035393</v>
      </c>
      <c r="AJ14">
        <f t="shared" si="8"/>
        <v>-109.50747039322459</v>
      </c>
      <c r="AK14">
        <f t="shared" si="30"/>
        <v>208.12469451267555</v>
      </c>
      <c r="AL14">
        <f t="shared" si="9"/>
        <v>-375.80163068090303</v>
      </c>
      <c r="AN14">
        <f t="shared" si="10"/>
        <v>0</v>
      </c>
      <c r="AO14">
        <f t="shared" si="11"/>
        <v>0</v>
      </c>
      <c r="AP14">
        <f t="shared" si="12"/>
        <v>-3.1574270276704994</v>
      </c>
      <c r="AQ14">
        <f t="shared" si="13"/>
        <v>-133.22665706136647</v>
      </c>
      <c r="AR14">
        <f t="shared" si="14"/>
        <v>-136.38408408903697</v>
      </c>
      <c r="AS14">
        <f t="shared" si="15"/>
        <v>-31.480780958362804</v>
      </c>
      <c r="AT14">
        <f t="shared" si="16"/>
        <v>59.830876345264301</v>
      </c>
      <c r="AU14">
        <f t="shared" si="17"/>
        <v>-108.0339887021355</v>
      </c>
      <c r="AW14">
        <v>11</v>
      </c>
      <c r="AX14">
        <f>IF(Z14&gt;0, (R14*SUMPRODUCT(K14:$K$98, X14:$X$98)-K14*$AZ$3)/Z14, 0)</f>
        <v>3508.4246529069433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2.1892320000000002E-3</v>
      </c>
      <c r="Q15" s="5">
        <f t="shared" si="29"/>
        <v>12.5</v>
      </c>
      <c r="R15">
        <f t="shared" si="0"/>
        <v>250000</v>
      </c>
      <c r="S15">
        <f t="shared" si="1"/>
        <v>3658.828039339121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3082.7173920028749</v>
      </c>
      <c r="AC15">
        <f t="shared" si="2"/>
        <v>3175.684236270662</v>
      </c>
      <c r="AE15">
        <f t="shared" si="3"/>
        <v>0</v>
      </c>
      <c r="AF15">
        <f t="shared" si="4"/>
        <v>0</v>
      </c>
      <c r="AG15">
        <f t="shared" si="5"/>
        <v>-10.849390167173151</v>
      </c>
      <c r="AH15">
        <f t="shared" si="6"/>
        <v>-480.89842516194989</v>
      </c>
      <c r="AI15">
        <f t="shared" si="7"/>
        <v>-491.74781532912306</v>
      </c>
      <c r="AJ15">
        <f t="shared" si="8"/>
        <v>-92.96684426778711</v>
      </c>
      <c r="AK15">
        <f t="shared" si="30"/>
        <v>215.79021744020127</v>
      </c>
      <c r="AL15">
        <f t="shared" si="9"/>
        <v>-368.92444215670895</v>
      </c>
      <c r="AN15">
        <f t="shared" si="10"/>
        <v>0</v>
      </c>
      <c r="AO15">
        <f t="shared" si="11"/>
        <v>0</v>
      </c>
      <c r="AP15">
        <f t="shared" si="12"/>
        <v>-2.7847682295599587</v>
      </c>
      <c r="AQ15">
        <f t="shared" si="13"/>
        <v>-123.43464797573471</v>
      </c>
      <c r="AR15">
        <f t="shared" si="14"/>
        <v>-126.21941620529466</v>
      </c>
      <c r="AS15">
        <f t="shared" si="15"/>
        <v>-23.862273393273764</v>
      </c>
      <c r="AT15">
        <f t="shared" si="16"/>
        <v>55.387974118169375</v>
      </c>
      <c r="AU15">
        <f t="shared" si="17"/>
        <v>-94.693715480399078</v>
      </c>
      <c r="AW15">
        <v>12</v>
      </c>
      <c r="AX15">
        <f>IF(Z15&gt;0, (R15*SUMPRODUCT(K15:$K$98, X15:$X$98)-K15*$AZ$3)/Z15, 0)</f>
        <v>3658.828039339121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2.8741389999999999E-3</v>
      </c>
      <c r="Q16" s="5">
        <f t="shared" si="29"/>
        <v>12.5</v>
      </c>
      <c r="R16">
        <f t="shared" si="0"/>
        <v>250000</v>
      </c>
      <c r="S16">
        <f t="shared" si="1"/>
        <v>3798.1968870727815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3175.684236270662</v>
      </c>
      <c r="AC16">
        <f t="shared" si="2"/>
        <v>3254.2080716245282</v>
      </c>
      <c r="AE16">
        <f t="shared" si="3"/>
        <v>0</v>
      </c>
      <c r="AF16">
        <f t="shared" si="4"/>
        <v>0</v>
      </c>
      <c r="AG16">
        <f t="shared" si="5"/>
        <v>-10.709713610095731</v>
      </c>
      <c r="AH16">
        <f t="shared" si="6"/>
        <v>-623.65310811377742</v>
      </c>
      <c r="AI16">
        <f t="shared" si="7"/>
        <v>-634.36282172387314</v>
      </c>
      <c r="AJ16">
        <f t="shared" si="8"/>
        <v>-78.523835353866161</v>
      </c>
      <c r="AK16">
        <f t="shared" si="30"/>
        <v>222.29789653894636</v>
      </c>
      <c r="AL16">
        <f t="shared" si="9"/>
        <v>-490.58876053879294</v>
      </c>
      <c r="AN16">
        <f t="shared" si="10"/>
        <v>0</v>
      </c>
      <c r="AO16">
        <f t="shared" si="11"/>
        <v>0</v>
      </c>
      <c r="AP16">
        <f t="shared" si="12"/>
        <v>-2.4543899431159106</v>
      </c>
      <c r="AQ16">
        <f t="shared" si="13"/>
        <v>-142.92519597391481</v>
      </c>
      <c r="AR16">
        <f t="shared" si="14"/>
        <v>-145.37958591703071</v>
      </c>
      <c r="AS16">
        <f t="shared" si="15"/>
        <v>-17.995636373108947</v>
      </c>
      <c r="AT16">
        <f t="shared" si="16"/>
        <v>50.944940406873691</v>
      </c>
      <c r="AU16">
        <f t="shared" si="17"/>
        <v>-112.43028188326596</v>
      </c>
      <c r="AW16">
        <v>13</v>
      </c>
      <c r="AX16">
        <f>IF(Z16&gt;0, (R16*SUMPRODUCT(K16:$K$98, X16:$X$98)-K16*$AZ$3)/Z16, 0)</f>
        <v>3798.1968870727815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3.657909E-3</v>
      </c>
      <c r="Q17" s="5">
        <f t="shared" si="29"/>
        <v>12.5</v>
      </c>
      <c r="R17">
        <f t="shared" si="0"/>
        <v>250000</v>
      </c>
      <c r="S17">
        <f t="shared" si="1"/>
        <v>3895.0409856093211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3254.2080716245282</v>
      </c>
      <c r="AC17">
        <f t="shared" si="2"/>
        <v>3291.6029500520426</v>
      </c>
      <c r="AE17">
        <f t="shared" si="3"/>
        <v>0</v>
      </c>
      <c r="AF17">
        <f t="shared" si="4"/>
        <v>0</v>
      </c>
      <c r="AG17">
        <f t="shared" si="5"/>
        <v>-10.563441316192982</v>
      </c>
      <c r="AH17">
        <f t="shared" si="6"/>
        <v>-783.50315603583329</v>
      </c>
      <c r="AI17">
        <f t="shared" si="7"/>
        <v>-794.06659735202629</v>
      </c>
      <c r="AJ17">
        <f t="shared" si="8"/>
        <v>-37.394878427514413</v>
      </c>
      <c r="AK17">
        <f t="shared" si="30"/>
        <v>227.794565013717</v>
      </c>
      <c r="AL17">
        <f t="shared" si="9"/>
        <v>-603.66691076582367</v>
      </c>
      <c r="AN17">
        <f t="shared" si="10"/>
        <v>0</v>
      </c>
      <c r="AO17">
        <f t="shared" si="11"/>
        <v>0</v>
      </c>
      <c r="AP17">
        <f t="shared" si="12"/>
        <v>-2.1614893826984982</v>
      </c>
      <c r="AQ17">
        <f t="shared" si="13"/>
        <v>-160.32026897202098</v>
      </c>
      <c r="AR17">
        <f t="shared" si="14"/>
        <v>-162.48175835471949</v>
      </c>
      <c r="AS17">
        <f t="shared" si="15"/>
        <v>-7.6517330166324813</v>
      </c>
      <c r="AT17">
        <f t="shared" si="16"/>
        <v>46.611281208027961</v>
      </c>
      <c r="AU17">
        <f t="shared" si="17"/>
        <v>-123.52221016332402</v>
      </c>
      <c r="AW17">
        <v>14</v>
      </c>
      <c r="AX17">
        <f>IF(Z17&gt;0, (R17*SUMPRODUCT(K17:$K$98, X17:$X$98)-K17*$AZ$3)/Z17, 0)</f>
        <v>3895.0409856093211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4.4868319999999996E-3</v>
      </c>
      <c r="Q18" s="5">
        <f t="shared" si="29"/>
        <v>12.5</v>
      </c>
      <c r="R18">
        <f t="shared" si="0"/>
        <v>250000</v>
      </c>
      <c r="S18">
        <f t="shared" si="1"/>
        <v>3953.1134990914543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3291.6029500520426</v>
      </c>
      <c r="AC18">
        <f t="shared" si="2"/>
        <v>3292.2827475098693</v>
      </c>
      <c r="AE18">
        <f t="shared" si="3"/>
        <v>0</v>
      </c>
      <c r="AF18">
        <f t="shared" si="4"/>
        <v>0</v>
      </c>
      <c r="AG18">
        <f t="shared" si="5"/>
        <v>-10.410410516503434</v>
      </c>
      <c r="AH18">
        <f t="shared" si="6"/>
        <v>-947.92773055233567</v>
      </c>
      <c r="AI18">
        <f t="shared" si="7"/>
        <v>-958.33814106883915</v>
      </c>
      <c r="AJ18">
        <f t="shared" si="8"/>
        <v>-0.67979745782668033</v>
      </c>
      <c r="AK18">
        <f t="shared" si="30"/>
        <v>230.41220650364301</v>
      </c>
      <c r="AL18">
        <f t="shared" si="9"/>
        <v>-728.60573202302282</v>
      </c>
      <c r="AN18">
        <f t="shared" si="10"/>
        <v>0</v>
      </c>
      <c r="AO18">
        <f t="shared" si="11"/>
        <v>0</v>
      </c>
      <c r="AP18">
        <f t="shared" si="12"/>
        <v>-1.9019430795906795</v>
      </c>
      <c r="AQ18">
        <f t="shared" si="13"/>
        <v>-173.18285232056903</v>
      </c>
      <c r="AR18">
        <f t="shared" si="14"/>
        <v>-175.08479540015972</v>
      </c>
      <c r="AS18">
        <f t="shared" si="15"/>
        <v>-0.12419645396184169</v>
      </c>
      <c r="AT18">
        <f t="shared" si="16"/>
        <v>42.0954486778502</v>
      </c>
      <c r="AU18">
        <f t="shared" si="17"/>
        <v>-133.11354317627135</v>
      </c>
      <c r="AW18">
        <v>15</v>
      </c>
      <c r="AX18">
        <f>IF(Z18&gt;0, (R18*SUMPRODUCT(K18:$K$98, X18:$X$98)-K18*$AZ$3)/Z18, 0)</f>
        <v>3953.1134990914543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5.3970320000000004E-3</v>
      </c>
      <c r="Q19" s="5">
        <f t="shared" si="29"/>
        <v>12.5</v>
      </c>
      <c r="R19">
        <f t="shared" si="0"/>
        <v>250000</v>
      </c>
      <c r="S19">
        <f t="shared" si="1"/>
        <v>3979.0383023402428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3292.2827475098693</v>
      </c>
      <c r="AC19">
        <f t="shared" si="2"/>
        <v>3262.8499545016639</v>
      </c>
      <c r="AE19">
        <f t="shared" si="3"/>
        <v>0</v>
      </c>
      <c r="AF19">
        <f t="shared" si="4"/>
        <v>0</v>
      </c>
      <c r="AG19">
        <f t="shared" si="5"/>
        <v>-10.250121092647694</v>
      </c>
      <c r="AH19">
        <f t="shared" si="6"/>
        <v>-1123.7063738141114</v>
      </c>
      <c r="AI19">
        <f t="shared" si="7"/>
        <v>-1133.9564949067592</v>
      </c>
      <c r="AJ19">
        <f t="shared" si="8"/>
        <v>29.432793008205408</v>
      </c>
      <c r="AK19">
        <f t="shared" si="30"/>
        <v>230.45979232569087</v>
      </c>
      <c r="AL19">
        <f t="shared" si="9"/>
        <v>-874.06390957286294</v>
      </c>
      <c r="AN19">
        <f t="shared" si="10"/>
        <v>0</v>
      </c>
      <c r="AO19">
        <f t="shared" si="11"/>
        <v>0</v>
      </c>
      <c r="AP19">
        <f t="shared" si="12"/>
        <v>-1.6720167867250384</v>
      </c>
      <c r="AQ19">
        <f t="shared" si="13"/>
        <v>-183.30085112016866</v>
      </c>
      <c r="AR19">
        <f t="shared" si="14"/>
        <v>-184.97286790689373</v>
      </c>
      <c r="AS19">
        <f t="shared" si="15"/>
        <v>4.8011261081805303</v>
      </c>
      <c r="AT19">
        <f t="shared" si="16"/>
        <v>37.592984312167438</v>
      </c>
      <c r="AU19">
        <f t="shared" si="17"/>
        <v>-142.57875748654575</v>
      </c>
      <c r="AW19">
        <v>16</v>
      </c>
      <c r="AX19">
        <f>IF(Z19&gt;0, (R19*SUMPRODUCT(K19:$K$98, X19:$X$98)-K19*$AZ$3)/Z19, 0)</f>
        <v>3979.0383023402428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6.3737730000000001E-3</v>
      </c>
      <c r="Q20" s="5">
        <f t="shared" si="29"/>
        <v>12.5</v>
      </c>
      <c r="R20">
        <f t="shared" si="0"/>
        <v>250000</v>
      </c>
      <c r="S20">
        <f t="shared" si="1"/>
        <v>3977.1446109002236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3262.8499545016639</v>
      </c>
      <c r="AC20">
        <f t="shared" si="2"/>
        <v>3207.897370624677</v>
      </c>
      <c r="AE20">
        <f t="shared" si="3"/>
        <v>0</v>
      </c>
      <c r="AF20">
        <f t="shared" si="4"/>
        <v>0</v>
      </c>
      <c r="AG20">
        <f t="shared" si="5"/>
        <v>-10.082287936654168</v>
      </c>
      <c r="AH20">
        <f t="shared" si="6"/>
        <v>-1306.6389013409675</v>
      </c>
      <c r="AI20">
        <f t="shared" si="7"/>
        <v>-1316.7211892776218</v>
      </c>
      <c r="AJ20">
        <f t="shared" si="8"/>
        <v>54.952583876986864</v>
      </c>
      <c r="AK20">
        <f t="shared" si="30"/>
        <v>228.39949681511649</v>
      </c>
      <c r="AL20">
        <f t="shared" si="9"/>
        <v>-1033.3691085855185</v>
      </c>
      <c r="AN20">
        <f t="shared" si="10"/>
        <v>0</v>
      </c>
      <c r="AO20">
        <f t="shared" si="11"/>
        <v>0</v>
      </c>
      <c r="AP20">
        <f t="shared" si="12"/>
        <v>-1.4684281816134046</v>
      </c>
      <c r="AQ20">
        <f t="shared" si="13"/>
        <v>-190.30456162097872</v>
      </c>
      <c r="AR20">
        <f t="shared" si="14"/>
        <v>-191.77298980259215</v>
      </c>
      <c r="AS20">
        <f t="shared" si="15"/>
        <v>8.0035328612347083</v>
      </c>
      <c r="AT20">
        <f t="shared" si="16"/>
        <v>33.265094182673927</v>
      </c>
      <c r="AU20">
        <f t="shared" si="17"/>
        <v>-150.5043627586835</v>
      </c>
      <c r="AW20">
        <v>17</v>
      </c>
      <c r="AX20">
        <f>IF(Z20&gt;0, (R20*SUMPRODUCT(K20:$K$98, X20:$X$98)-K20*$AZ$3)/Z20, 0)</f>
        <v>3977.1446109002236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7.4983330000000003E-3</v>
      </c>
      <c r="Q21" s="5">
        <f t="shared" si="29"/>
        <v>12.5</v>
      </c>
      <c r="R21">
        <f t="shared" si="0"/>
        <v>250000</v>
      </c>
      <c r="S21">
        <f t="shared" si="1"/>
        <v>3952.443286733142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3207.897370624677</v>
      </c>
      <c r="AC21">
        <f t="shared" si="2"/>
        <v>3132.1894761851108</v>
      </c>
      <c r="AE21">
        <f t="shared" si="3"/>
        <v>0</v>
      </c>
      <c r="AF21">
        <f t="shared" si="4"/>
        <v>0</v>
      </c>
      <c r="AG21">
        <f t="shared" si="5"/>
        <v>-9.9058647049367128</v>
      </c>
      <c r="AH21">
        <f t="shared" si="6"/>
        <v>-1512.0070470183173</v>
      </c>
      <c r="AI21">
        <f t="shared" si="7"/>
        <v>-1521.912911723254</v>
      </c>
      <c r="AJ21">
        <f t="shared" si="8"/>
        <v>75.707894439566189</v>
      </c>
      <c r="AK21">
        <f t="shared" si="30"/>
        <v>224.55281594372741</v>
      </c>
      <c r="AL21">
        <f t="shared" si="9"/>
        <v>-1221.6522013399604</v>
      </c>
      <c r="AN21">
        <f t="shared" si="10"/>
        <v>0</v>
      </c>
      <c r="AO21">
        <f t="shared" si="11"/>
        <v>0</v>
      </c>
      <c r="AP21">
        <f t="shared" si="12"/>
        <v>-1.2881545859865615</v>
      </c>
      <c r="AQ21">
        <f t="shared" si="13"/>
        <v>-196.62077664860328</v>
      </c>
      <c r="AR21">
        <f t="shared" si="14"/>
        <v>-197.90893123458983</v>
      </c>
      <c r="AS21">
        <f t="shared" si="15"/>
        <v>9.8450235615586017</v>
      </c>
      <c r="AT21">
        <f t="shared" si="16"/>
        <v>29.200756144988834</v>
      </c>
      <c r="AU21">
        <f t="shared" si="17"/>
        <v>-158.86315152804241</v>
      </c>
      <c r="AW21">
        <v>18</v>
      </c>
      <c r="AX21">
        <f>IF(Z21&gt;0, (R21*SUMPRODUCT(K21:$K$98, X21:$X$98)-K21*$AZ$3)/Z21, 0)</f>
        <v>3952.443286733142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8.7783159999999995E-3</v>
      </c>
      <c r="Q22" s="5">
        <f t="shared" si="29"/>
        <v>12.5</v>
      </c>
      <c r="R22">
        <f t="shared" si="0"/>
        <v>250000</v>
      </c>
      <c r="S22">
        <f t="shared" si="1"/>
        <v>3906.8084739524784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3132.1894761851108</v>
      </c>
      <c r="AC22">
        <f t="shared" si="2"/>
        <v>3037.8871523770549</v>
      </c>
      <c r="AE22">
        <f t="shared" si="3"/>
        <v>0</v>
      </c>
      <c r="AF22">
        <f t="shared" si="4"/>
        <v>0</v>
      </c>
      <c r="AG22">
        <f t="shared" si="5"/>
        <v>-9.7198492472541638</v>
      </c>
      <c r="AH22">
        <f t="shared" si="6"/>
        <v>-1739.1362126636243</v>
      </c>
      <c r="AI22">
        <f t="shared" si="7"/>
        <v>-1748.8560619108785</v>
      </c>
      <c r="AJ22">
        <f t="shared" si="8"/>
        <v>94.302323808055917</v>
      </c>
      <c r="AK22">
        <f t="shared" si="30"/>
        <v>219.25326333295777</v>
      </c>
      <c r="AL22">
        <f t="shared" si="9"/>
        <v>-1435.3004747698646</v>
      </c>
      <c r="AN22">
        <f t="shared" si="10"/>
        <v>0</v>
      </c>
      <c r="AO22">
        <f t="shared" si="11"/>
        <v>0</v>
      </c>
      <c r="AP22">
        <f t="shared" si="12"/>
        <v>-1.1285403679589789</v>
      </c>
      <c r="AQ22">
        <f t="shared" si="13"/>
        <v>-201.92550022570012</v>
      </c>
      <c r="AR22">
        <f t="shared" si="14"/>
        <v>-203.0540405936591</v>
      </c>
      <c r="AS22">
        <f t="shared" si="15"/>
        <v>10.949138870625463</v>
      </c>
      <c r="AT22">
        <f t="shared" si="16"/>
        <v>25.456789728285472</v>
      </c>
      <c r="AU22">
        <f t="shared" si="17"/>
        <v>-166.64811199474815</v>
      </c>
      <c r="AW22">
        <v>19</v>
      </c>
      <c r="AX22">
        <f>IF(Z22&gt;0, (R22*SUMPRODUCT(K22:$K$98, X22:$X$98)-K22*$AZ$3)/Z22, 0)</f>
        <v>3906.8084739524784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1.019566E-2</v>
      </c>
      <c r="Q23" s="5">
        <f t="shared" si="29"/>
        <v>12.5</v>
      </c>
      <c r="R23">
        <f t="shared" si="0"/>
        <v>250000</v>
      </c>
      <c r="S23">
        <f t="shared" si="1"/>
        <v>3842.2086132780719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3037.8871523770549</v>
      </c>
      <c r="AC23">
        <f t="shared" si="2"/>
        <v>2927.3174136161292</v>
      </c>
      <c r="AE23">
        <f t="shared" si="3"/>
        <v>0</v>
      </c>
      <c r="AF23">
        <f t="shared" si="4"/>
        <v>0</v>
      </c>
      <c r="AG23">
        <f t="shared" si="5"/>
        <v>-9.5235504766053634</v>
      </c>
      <c r="AH23">
        <f t="shared" si="6"/>
        <v>-1982.0055635251881</v>
      </c>
      <c r="AI23">
        <f t="shared" si="7"/>
        <v>-1991.5291140017935</v>
      </c>
      <c r="AJ23">
        <f t="shared" si="8"/>
        <v>110.5697387609257</v>
      </c>
      <c r="AK23">
        <f t="shared" si="30"/>
        <v>212.65210066639386</v>
      </c>
      <c r="AL23">
        <f t="shared" si="9"/>
        <v>-1668.3072745744739</v>
      </c>
      <c r="AN23">
        <f t="shared" si="10"/>
        <v>0</v>
      </c>
      <c r="AO23">
        <f t="shared" si="11"/>
        <v>0</v>
      </c>
      <c r="AP23">
        <f t="shared" si="12"/>
        <v>-0.98727566999232552</v>
      </c>
      <c r="AQ23">
        <f t="shared" si="13"/>
        <v>-205.46810514258294</v>
      </c>
      <c r="AR23">
        <f t="shared" si="14"/>
        <v>-206.45538081257527</v>
      </c>
      <c r="AS23">
        <f t="shared" si="15"/>
        <v>11.462407133161962</v>
      </c>
      <c r="AT23">
        <f t="shared" si="16"/>
        <v>22.044955363697937</v>
      </c>
      <c r="AU23">
        <f t="shared" si="17"/>
        <v>-172.94801831571539</v>
      </c>
      <c r="AW23">
        <v>20</v>
      </c>
      <c r="AX23">
        <f>IF(Z23&gt;0, (R23*SUMPRODUCT(K23:$K$98, X23:$X$98)-K23*$AZ$3)/Z23, 0)</f>
        <v>3842.2086132780719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1.1804551E-2</v>
      </c>
      <c r="Q24" s="5">
        <f t="shared" si="29"/>
        <v>12.5</v>
      </c>
      <c r="R24">
        <f t="shared" si="0"/>
        <v>250000</v>
      </c>
      <c r="S24">
        <f t="shared" si="1"/>
        <v>3761.6049416779442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2927.3174136161292</v>
      </c>
      <c r="AC24">
        <f t="shared" si="2"/>
        <v>2803.4169526385226</v>
      </c>
      <c r="AE24">
        <f t="shared" si="3"/>
        <v>0</v>
      </c>
      <c r="AF24">
        <f t="shared" si="4"/>
        <v>0</v>
      </c>
      <c r="AG24">
        <f t="shared" si="5"/>
        <v>-9.3158937345371484</v>
      </c>
      <c r="AH24">
        <f t="shared" si="6"/>
        <v>-2248.4247460432466</v>
      </c>
      <c r="AI24">
        <f t="shared" si="7"/>
        <v>-2257.7406397777836</v>
      </c>
      <c r="AJ24">
        <f t="shared" si="8"/>
        <v>123.9004609776066</v>
      </c>
      <c r="AK24">
        <f t="shared" si="30"/>
        <v>204.91221895312907</v>
      </c>
      <c r="AL24">
        <f t="shared" si="9"/>
        <v>-1928.927959847048</v>
      </c>
      <c r="AN24">
        <f t="shared" si="10"/>
        <v>0</v>
      </c>
      <c r="AO24">
        <f t="shared" si="11"/>
        <v>0</v>
      </c>
      <c r="AP24">
        <f t="shared" si="12"/>
        <v>-0.8622755065133203</v>
      </c>
      <c r="AQ24">
        <f t="shared" si="13"/>
        <v>-208.11332138363531</v>
      </c>
      <c r="AR24">
        <f t="shared" si="14"/>
        <v>-208.97559689014861</v>
      </c>
      <c r="AS24">
        <f t="shared" si="15"/>
        <v>11.468178554959405</v>
      </c>
      <c r="AT24">
        <f t="shared" si="16"/>
        <v>18.966595414621963</v>
      </c>
      <c r="AU24">
        <f t="shared" si="17"/>
        <v>-178.54082292056725</v>
      </c>
      <c r="AW24">
        <v>21</v>
      </c>
      <c r="AX24">
        <f>IF(Z24&gt;0, (R24*SUMPRODUCT(K24:$K$98, X24:$X$98)-K24*$AZ$3)/Z24, 0)</f>
        <v>3761.6049416779442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1.3628751999999999E-2</v>
      </c>
      <c r="Q25" s="5">
        <f t="shared" si="29"/>
        <v>12.5</v>
      </c>
      <c r="R25">
        <f t="shared" si="0"/>
        <v>250000</v>
      </c>
      <c r="S25">
        <f t="shared" si="1"/>
        <v>3666.7204270521102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2803.4169526385226</v>
      </c>
      <c r="AC25">
        <f t="shared" si="2"/>
        <v>2668.1318849736163</v>
      </c>
      <c r="AE25">
        <f t="shared" si="3"/>
        <v>0</v>
      </c>
      <c r="AF25">
        <f t="shared" si="4"/>
        <v>0</v>
      </c>
      <c r="AG25">
        <f t="shared" si="5"/>
        <v>-9.0957707918254158</v>
      </c>
      <c r="AH25">
        <f t="shared" si="6"/>
        <v>-2539.2801073272121</v>
      </c>
      <c r="AI25">
        <f t="shared" si="7"/>
        <v>-2548.3758781190377</v>
      </c>
      <c r="AJ25">
        <f t="shared" si="8"/>
        <v>135.28506766490636</v>
      </c>
      <c r="AK25">
        <f t="shared" si="30"/>
        <v>196.23918668469659</v>
      </c>
      <c r="AL25">
        <f t="shared" si="9"/>
        <v>-2216.8516237694348</v>
      </c>
      <c r="AN25">
        <f t="shared" si="10"/>
        <v>0</v>
      </c>
      <c r="AO25">
        <f t="shared" si="11"/>
        <v>0</v>
      </c>
      <c r="AP25">
        <f t="shared" si="12"/>
        <v>-0.75169733251271664</v>
      </c>
      <c r="AQ25">
        <f t="shared" si="13"/>
        <v>-209.85248274900758</v>
      </c>
      <c r="AR25">
        <f t="shared" si="14"/>
        <v>-210.6041800815203</v>
      </c>
      <c r="AS25">
        <f t="shared" si="15"/>
        <v>11.180297615228692</v>
      </c>
      <c r="AT25">
        <f t="shared" si="16"/>
        <v>16.217699031941788</v>
      </c>
      <c r="AU25">
        <f t="shared" si="17"/>
        <v>-183.20618343434984</v>
      </c>
      <c r="AW25">
        <v>22</v>
      </c>
      <c r="AX25">
        <f>IF(Z25&gt;0, (R25*SUMPRODUCT(K25:$K$98, X25:$X$98)-K25*$AZ$3)/Z25, 0)</f>
        <v>3666.7204270521102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1.5530428000000001E-2</v>
      </c>
      <c r="Q26" s="5">
        <f t="shared" si="29"/>
        <v>12.5</v>
      </c>
      <c r="R26">
        <f t="shared" si="0"/>
        <v>250000</v>
      </c>
      <c r="S26">
        <f t="shared" si="1"/>
        <v>3558.5404497259015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2668.1318849736163</v>
      </c>
      <c r="AC26">
        <f t="shared" si="2"/>
        <v>2523.3046287591887</v>
      </c>
      <c r="AE26">
        <f t="shared" si="3"/>
        <v>0</v>
      </c>
      <c r="AF26">
        <f t="shared" si="4"/>
        <v>0</v>
      </c>
      <c r="AG26">
        <f t="shared" si="5"/>
        <v>-8.8635518705202152</v>
      </c>
      <c r="AH26">
        <f t="shared" si="6"/>
        <v>-2825.2242677389522</v>
      </c>
      <c r="AI26">
        <f t="shared" si="7"/>
        <v>-2834.0878196094723</v>
      </c>
      <c r="AJ26">
        <f t="shared" si="8"/>
        <v>144.82725621442751</v>
      </c>
      <c r="AK26">
        <f t="shared" si="30"/>
        <v>186.76923194815316</v>
      </c>
      <c r="AL26">
        <f t="shared" si="9"/>
        <v>-2502.4913314468918</v>
      </c>
      <c r="AN26">
        <f t="shared" si="10"/>
        <v>0</v>
      </c>
      <c r="AO26">
        <f t="shared" si="11"/>
        <v>0</v>
      </c>
      <c r="AP26">
        <f t="shared" si="12"/>
        <v>-0.65402337311357917</v>
      </c>
      <c r="AQ26">
        <f t="shared" si="13"/>
        <v>-208.4675232210858</v>
      </c>
      <c r="AR26">
        <f t="shared" si="14"/>
        <v>-209.12154659419934</v>
      </c>
      <c r="AS26">
        <f t="shared" si="15"/>
        <v>10.686507171372279</v>
      </c>
      <c r="AT26">
        <f t="shared" si="16"/>
        <v>13.781319820424805</v>
      </c>
      <c r="AU26">
        <f t="shared" si="17"/>
        <v>-184.65371960240228</v>
      </c>
      <c r="AW26">
        <v>23</v>
      </c>
      <c r="AX26">
        <f>IF(Z26&gt;0, (R26*SUMPRODUCT(K26:$K$98, X26:$X$98)-K26*$AZ$3)/Z26, 0)</f>
        <v>3558.5404497259015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1.7564712E-2</v>
      </c>
      <c r="Q27" s="5">
        <f t="shared" si="29"/>
        <v>12.5</v>
      </c>
      <c r="R27">
        <f t="shared" si="0"/>
        <v>250000</v>
      </c>
      <c r="S27">
        <f t="shared" si="1"/>
        <v>3441.2806798769275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2523.3046287591887</v>
      </c>
      <c r="AC27">
        <f t="shared" si="2"/>
        <v>2372.8953435154067</v>
      </c>
      <c r="AE27">
        <f t="shared" si="3"/>
        <v>0</v>
      </c>
      <c r="AF27">
        <f t="shared" si="4"/>
        <v>0</v>
      </c>
      <c r="AG27">
        <f t="shared" si="5"/>
        <v>-8.6192306159122634</v>
      </c>
      <c r="AH27">
        <f t="shared" si="6"/>
        <v>-3113.7147180549773</v>
      </c>
      <c r="AI27">
        <f t="shared" si="7"/>
        <v>-3122.3339486708896</v>
      </c>
      <c r="AJ27">
        <f t="shared" si="8"/>
        <v>150.40928524378205</v>
      </c>
      <c r="AK27">
        <f t="shared" si="30"/>
        <v>176.63132401314323</v>
      </c>
      <c r="AL27">
        <f t="shared" si="9"/>
        <v>-2795.2933394139645</v>
      </c>
      <c r="AN27">
        <f t="shared" si="10"/>
        <v>0</v>
      </c>
      <c r="AO27">
        <f t="shared" si="11"/>
        <v>0</v>
      </c>
      <c r="AP27">
        <f t="shared" si="12"/>
        <v>-0.56785304213610244</v>
      </c>
      <c r="AQ27">
        <f t="shared" si="13"/>
        <v>-205.13807482158143</v>
      </c>
      <c r="AR27">
        <f t="shared" si="14"/>
        <v>-205.70592786371753</v>
      </c>
      <c r="AS27">
        <f t="shared" si="15"/>
        <v>9.9092800735043962</v>
      </c>
      <c r="AT27">
        <f t="shared" si="16"/>
        <v>11.636843141454234</v>
      </c>
      <c r="AU27">
        <f t="shared" si="17"/>
        <v>-184.15980464875892</v>
      </c>
      <c r="AW27">
        <v>24</v>
      </c>
      <c r="AX27">
        <f>IF(Z27&gt;0, (R27*SUMPRODUCT(K27:$K$98, X27:$X$98)-K27*$AZ$3)/Z27, 0)</f>
        <v>3441.2806798769275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1.9807176999999999E-2</v>
      </c>
      <c r="Q28" s="5">
        <f t="shared" si="29"/>
        <v>12.5</v>
      </c>
      <c r="R28">
        <f t="shared" si="0"/>
        <v>250000</v>
      </c>
      <c r="S28">
        <f t="shared" si="1"/>
        <v>3317.853369246166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2372.8953435154067</v>
      </c>
      <c r="AC28">
        <f t="shared" si="2"/>
        <v>2219.59498117356</v>
      </c>
      <c r="AE28">
        <f t="shared" si="3"/>
        <v>0</v>
      </c>
      <c r="AF28">
        <f t="shared" si="4"/>
        <v>0</v>
      </c>
      <c r="AG28">
        <f t="shared" si="5"/>
        <v>-8.362315683339947</v>
      </c>
      <c r="AH28">
        <f t="shared" si="6"/>
        <v>-3414.4525282638647</v>
      </c>
      <c r="AI28">
        <f t="shared" si="7"/>
        <v>-3422.8148439472047</v>
      </c>
      <c r="AJ28">
        <f t="shared" si="8"/>
        <v>153.30036234184672</v>
      </c>
      <c r="AK28">
        <f t="shared" si="30"/>
        <v>166.10267404607848</v>
      </c>
      <c r="AL28">
        <f t="shared" si="9"/>
        <v>-3103.4118075592796</v>
      </c>
      <c r="AN28">
        <f t="shared" si="10"/>
        <v>0</v>
      </c>
      <c r="AO28">
        <f t="shared" si="11"/>
        <v>0</v>
      </c>
      <c r="AP28">
        <f t="shared" si="12"/>
        <v>-0.49189905892782415</v>
      </c>
      <c r="AQ28">
        <f t="shared" si="13"/>
        <v>-200.84938777818283</v>
      </c>
      <c r="AR28">
        <f t="shared" si="14"/>
        <v>-201.34128683711066</v>
      </c>
      <c r="AS28">
        <f t="shared" si="15"/>
        <v>9.0176342086060117</v>
      </c>
      <c r="AT28">
        <f t="shared" si="16"/>
        <v>9.7707085145615409</v>
      </c>
      <c r="AU28">
        <f t="shared" si="17"/>
        <v>-182.55294411394311</v>
      </c>
      <c r="AW28">
        <v>25</v>
      </c>
      <c r="AX28">
        <f>IF(Z28&gt;0, (R28*SUMPRODUCT(K28:$K$98, X28:$X$98)-K28*$AZ$3)/Z28, 0)</f>
        <v>3317.853369246166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2.2489294999999999E-2</v>
      </c>
      <c r="Q29" s="5">
        <f t="shared" si="29"/>
        <v>12.5</v>
      </c>
      <c r="R29">
        <f t="shared" si="0"/>
        <v>250000</v>
      </c>
      <c r="S29">
        <f t="shared" si="1"/>
        <v>3190.4642778122402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2219.59498117356</v>
      </c>
      <c r="AC29">
        <f t="shared" si="2"/>
        <v>2065.029265252283</v>
      </c>
      <c r="AE29">
        <f t="shared" si="3"/>
        <v>0</v>
      </c>
      <c r="AF29">
        <f t="shared" si="4"/>
        <v>0</v>
      </c>
      <c r="AG29">
        <f t="shared" si="5"/>
        <v>-8.0906299422207901</v>
      </c>
      <c r="AH29">
        <f t="shared" si="6"/>
        <v>-3761.2516857151732</v>
      </c>
      <c r="AI29">
        <f t="shared" si="7"/>
        <v>-3769.342315657394</v>
      </c>
      <c r="AJ29">
        <f t="shared" si="8"/>
        <v>154.56571592127693</v>
      </c>
      <c r="AK29">
        <f t="shared" si="30"/>
        <v>155.37164868214921</v>
      </c>
      <c r="AL29">
        <f t="shared" si="9"/>
        <v>-3459.404951053968</v>
      </c>
      <c r="AN29">
        <f t="shared" si="10"/>
        <v>0</v>
      </c>
      <c r="AO29">
        <f t="shared" si="11"/>
        <v>0</v>
      </c>
      <c r="AP29">
        <f t="shared" si="12"/>
        <v>-0.42492643329651403</v>
      </c>
      <c r="AQ29">
        <f t="shared" si="13"/>
        <v>-197.54398297232535</v>
      </c>
      <c r="AR29">
        <f t="shared" si="14"/>
        <v>-197.96890940562187</v>
      </c>
      <c r="AS29">
        <f t="shared" si="15"/>
        <v>8.1179165090230576</v>
      </c>
      <c r="AT29">
        <f t="shared" si="16"/>
        <v>8.1602447499634998</v>
      </c>
      <c r="AU29">
        <f t="shared" si="17"/>
        <v>-181.69074814663534</v>
      </c>
      <c r="AW29">
        <v>26</v>
      </c>
      <c r="AX29">
        <f>IF(Z29&gt;0, (R29*SUMPRODUCT(K29:$K$98, X29:$X$98)-K29*$AZ$3)/Z29, 0)</f>
        <v>3190.4642778122402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2.5348699999999998E-2</v>
      </c>
      <c r="Q30" s="5">
        <f t="shared" si="29"/>
        <v>12.5</v>
      </c>
      <c r="R30">
        <f t="shared" si="0"/>
        <v>250000</v>
      </c>
      <c r="S30">
        <f t="shared" si="1"/>
        <v>3057.1730381662483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2065.029265252283</v>
      </c>
      <c r="AC30">
        <f t="shared" si="2"/>
        <v>1908.8099892950527</v>
      </c>
      <c r="AE30">
        <f t="shared" si="3"/>
        <v>0</v>
      </c>
      <c r="AF30">
        <f t="shared" si="4"/>
        <v>0</v>
      </c>
      <c r="AG30">
        <f t="shared" si="5"/>
        <v>-7.8046366915822087</v>
      </c>
      <c r="AH30">
        <f t="shared" si="6"/>
        <v>-4101.7390243274422</v>
      </c>
      <c r="AI30">
        <f t="shared" si="7"/>
        <v>-4109.5436610190245</v>
      </c>
      <c r="AJ30">
        <f t="shared" si="8"/>
        <v>156.21927595723037</v>
      </c>
      <c r="AK30">
        <f t="shared" si="30"/>
        <v>144.55204856765982</v>
      </c>
      <c r="AL30">
        <f t="shared" si="9"/>
        <v>-3808.7723364941344</v>
      </c>
      <c r="AN30">
        <f t="shared" si="10"/>
        <v>0</v>
      </c>
      <c r="AO30">
        <f t="shared" si="11"/>
        <v>0</v>
      </c>
      <c r="AP30">
        <f t="shared" si="12"/>
        <v>-0.36598735382486197</v>
      </c>
      <c r="AQ30">
        <f t="shared" si="13"/>
        <v>-192.34522642327397</v>
      </c>
      <c r="AR30">
        <f t="shared" si="14"/>
        <v>-192.71121377709883</v>
      </c>
      <c r="AS30">
        <f t="shared" si="15"/>
        <v>7.3256810897666362</v>
      </c>
      <c r="AT30">
        <f t="shared" si="16"/>
        <v>6.7785630306534674</v>
      </c>
      <c r="AU30">
        <f t="shared" si="17"/>
        <v>-178.60696965667873</v>
      </c>
      <c r="AW30">
        <v>27</v>
      </c>
      <c r="AX30">
        <f>IF(Z30&gt;0, (R30*SUMPRODUCT(K30:$K$98, X30:$X$98)-K30*$AZ$3)/Z30, 0)</f>
        <v>3057.1730381662483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2.8197647999999999E-2</v>
      </c>
      <c r="Q31" s="5">
        <f t="shared" si="29"/>
        <v>12.5</v>
      </c>
      <c r="R31">
        <f t="shared" si="0"/>
        <v>250000</v>
      </c>
      <c r="S31">
        <f t="shared" si="1"/>
        <v>2919.7322911266724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1908.8099892950527</v>
      </c>
      <c r="AC31">
        <f t="shared" si="2"/>
        <v>1753.3618227066841</v>
      </c>
      <c r="AE31">
        <f t="shared" si="3"/>
        <v>0</v>
      </c>
      <c r="AF31">
        <f t="shared" si="4"/>
        <v>0</v>
      </c>
      <c r="AG31">
        <f t="shared" si="5"/>
        <v>-7.5065179264692663</v>
      </c>
      <c r="AH31">
        <f t="shared" si="6"/>
        <v>-4401.4479639423944</v>
      </c>
      <c r="AI31">
        <f t="shared" si="7"/>
        <v>-4408.9544818688637</v>
      </c>
      <c r="AJ31">
        <f t="shared" si="8"/>
        <v>155.44816658836862</v>
      </c>
      <c r="AK31">
        <f t="shared" si="30"/>
        <v>133.61669925065371</v>
      </c>
      <c r="AL31">
        <f t="shared" si="9"/>
        <v>-4119.8896160298409</v>
      </c>
      <c r="AN31">
        <f t="shared" si="10"/>
        <v>0</v>
      </c>
      <c r="AO31">
        <f t="shared" si="11"/>
        <v>0</v>
      </c>
      <c r="AP31">
        <f t="shared" si="12"/>
        <v>-0.3142924086705432</v>
      </c>
      <c r="AQ31">
        <f t="shared" si="13"/>
        <v>-184.285403135802</v>
      </c>
      <c r="AR31">
        <f t="shared" si="14"/>
        <v>-184.59969554447255</v>
      </c>
      <c r="AS31">
        <f t="shared" si="15"/>
        <v>6.5085009026892466</v>
      </c>
      <c r="AT31">
        <f t="shared" si="16"/>
        <v>5.594433352115896</v>
      </c>
      <c r="AU31">
        <f t="shared" si="17"/>
        <v>-172.4967612896674</v>
      </c>
      <c r="AW31">
        <v>28</v>
      </c>
      <c r="AX31">
        <f>IF(Z31&gt;0, (R31*SUMPRODUCT(K31:$K$98, X31:$X$98)-K31*$AZ$3)/Z31, 0)</f>
        <v>2919.7322911266724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3.1331300999999999E-2</v>
      </c>
      <c r="Q32" s="5">
        <f t="shared" si="29"/>
        <v>12.5</v>
      </c>
      <c r="R32">
        <f t="shared" si="0"/>
        <v>250000</v>
      </c>
      <c r="S32">
        <f t="shared" si="1"/>
        <v>2782.7291237085751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1753.3618227066841</v>
      </c>
      <c r="AC32">
        <f t="shared" si="2"/>
        <v>1602.0202229949068</v>
      </c>
      <c r="AE32">
        <f t="shared" si="3"/>
        <v>0</v>
      </c>
      <c r="AF32">
        <f t="shared" si="4"/>
        <v>0</v>
      </c>
      <c r="AG32">
        <f t="shared" si="5"/>
        <v>-7.1962637745884699</v>
      </c>
      <c r="AH32">
        <f t="shared" si="6"/>
        <v>-4703.7794523220891</v>
      </c>
      <c r="AI32">
        <f t="shared" si="7"/>
        <v>-4710.9757160966774</v>
      </c>
      <c r="AJ32">
        <f t="shared" si="8"/>
        <v>151.34159971177723</v>
      </c>
      <c r="AK32">
        <f t="shared" si="30"/>
        <v>122.7353275894679</v>
      </c>
      <c r="AL32">
        <f t="shared" si="9"/>
        <v>-4436.8987887954327</v>
      </c>
      <c r="AN32">
        <f t="shared" si="10"/>
        <v>0</v>
      </c>
      <c r="AO32">
        <f t="shared" si="11"/>
        <v>0</v>
      </c>
      <c r="AP32">
        <f t="shared" si="12"/>
        <v>-0.26901990582657676</v>
      </c>
      <c r="AQ32">
        <f t="shared" si="13"/>
        <v>-175.84267960842496</v>
      </c>
      <c r="AR32">
        <f t="shared" si="14"/>
        <v>-176.11169951425154</v>
      </c>
      <c r="AS32">
        <f t="shared" si="15"/>
        <v>5.6576446024498424</v>
      </c>
      <c r="AT32">
        <f t="shared" si="16"/>
        <v>4.5882484722568284</v>
      </c>
      <c r="AU32">
        <f t="shared" si="17"/>
        <v>-165.86580643954488</v>
      </c>
      <c r="AW32">
        <v>29</v>
      </c>
      <c r="AX32">
        <f>IF(Z32&gt;0, (R32*SUMPRODUCT(K32:$K$98, X32:$X$98)-K32*$AZ$3)/Z32, 0)</f>
        <v>2782.7291237085751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3.466458E-2</v>
      </c>
      <c r="Q33" s="5">
        <f t="shared" si="29"/>
        <v>12.5</v>
      </c>
      <c r="R33">
        <f t="shared" si="0"/>
        <v>250000</v>
      </c>
      <c r="S33">
        <f t="shared" si="1"/>
        <v>2646.589687765731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1602.0202229949068</v>
      </c>
      <c r="AC33">
        <f t="shared" si="2"/>
        <v>1455.5916535865024</v>
      </c>
      <c r="AE33">
        <f t="shared" si="3"/>
        <v>0</v>
      </c>
      <c r="AF33">
        <f t="shared" si="4"/>
        <v>0</v>
      </c>
      <c r="AG33">
        <f t="shared" si="5"/>
        <v>-6.8748456755272604</v>
      </c>
      <c r="AH33">
        <f t="shared" si="6"/>
        <v>-4989.1092263064802</v>
      </c>
      <c r="AI33">
        <f t="shared" si="7"/>
        <v>-4995.9840719820077</v>
      </c>
      <c r="AJ33">
        <f t="shared" si="8"/>
        <v>146.42856940840443</v>
      </c>
      <c r="AK33">
        <f t="shared" si="30"/>
        <v>112.14141560964349</v>
      </c>
      <c r="AL33">
        <f t="shared" si="9"/>
        <v>-4737.4140869639596</v>
      </c>
      <c r="AN33">
        <f t="shared" si="10"/>
        <v>0</v>
      </c>
      <c r="AO33">
        <f t="shared" si="11"/>
        <v>0</v>
      </c>
      <c r="AP33">
        <f t="shared" si="12"/>
        <v>-0.22946807564392244</v>
      </c>
      <c r="AQ33">
        <f t="shared" si="13"/>
        <v>-166.52610798424709</v>
      </c>
      <c r="AR33">
        <f t="shared" si="14"/>
        <v>-166.75557605989104</v>
      </c>
      <c r="AS33">
        <f t="shared" si="15"/>
        <v>4.887481643558802</v>
      </c>
      <c r="AT33">
        <f t="shared" si="16"/>
        <v>3.7430476340047671</v>
      </c>
      <c r="AU33">
        <f t="shared" si="17"/>
        <v>-158.12504678232744</v>
      </c>
      <c r="AW33">
        <v>30</v>
      </c>
      <c r="AX33">
        <f>IF(Z33&gt;0, (R33*SUMPRODUCT(K33:$K$98, X33:$X$98)-K33*$AZ$3)/Z33, 0)</f>
        <v>2646.589687765731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3.8375247000000001E-2</v>
      </c>
      <c r="Q34" s="5">
        <f t="shared" si="29"/>
        <v>12.5</v>
      </c>
      <c r="R34">
        <f t="shared" si="0"/>
        <v>250000</v>
      </c>
      <c r="S34">
        <f t="shared" si="1"/>
        <v>2513.1328211231057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1455.5916535865024</v>
      </c>
      <c r="AC34">
        <f t="shared" si="2"/>
        <v>1315.3281439951313</v>
      </c>
      <c r="AE34">
        <f t="shared" si="3"/>
        <v>0</v>
      </c>
      <c r="AF34">
        <f t="shared" si="4"/>
        <v>0</v>
      </c>
      <c r="AG34">
        <f t="shared" si="5"/>
        <v>-6.5422733178867469</v>
      </c>
      <c r="AH34">
        <f t="shared" si="6"/>
        <v>-5276.4780177048096</v>
      </c>
      <c r="AI34">
        <f t="shared" si="7"/>
        <v>-5283.0202910226963</v>
      </c>
      <c r="AJ34">
        <f t="shared" si="8"/>
        <v>140.26350959137108</v>
      </c>
      <c r="AK34">
        <f t="shared" si="30"/>
        <v>101.89141575105518</v>
      </c>
      <c r="AL34">
        <f t="shared" si="9"/>
        <v>-5040.8653656802699</v>
      </c>
      <c r="AN34">
        <f t="shared" si="10"/>
        <v>0</v>
      </c>
      <c r="AO34">
        <f t="shared" si="11"/>
        <v>0</v>
      </c>
      <c r="AP34">
        <f t="shared" si="12"/>
        <v>-0.19497098286252945</v>
      </c>
      <c r="AQ34">
        <f t="shared" si="13"/>
        <v>-157.24810859732514</v>
      </c>
      <c r="AR34">
        <f t="shared" si="14"/>
        <v>-157.44307958018766</v>
      </c>
      <c r="AS34">
        <f t="shared" si="15"/>
        <v>4.1800935234560086</v>
      </c>
      <c r="AT34">
        <f t="shared" si="16"/>
        <v>3.0365392133532598</v>
      </c>
      <c r="AU34">
        <f t="shared" si="17"/>
        <v>-150.2264468433784</v>
      </c>
      <c r="AW34">
        <v>31</v>
      </c>
      <c r="AX34">
        <f>IF(Z34&gt;0, (R34*SUMPRODUCT(K34:$K$98, X34:$X$98)-K34*$AZ$3)/Z34, 0)</f>
        <v>2513.1328211231057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4.2655799000000001E-2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2382.9659371053381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1315.3281439951313</v>
      </c>
      <c r="AC35">
        <f t="shared" ref="AC35:AC66" si="33">S35*Z35</f>
        <v>1181.5287839628741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-6.1977846890570394</v>
      </c>
      <c r="AH35">
        <f t="shared" ref="AH35:AH66" si="37">-X35*R35</f>
        <v>-5581.3179130168046</v>
      </c>
      <c r="AI35">
        <f t="shared" ref="AI35:AI66" si="38">SUM(AE35:AH35)</f>
        <v>-5587.5156977058614</v>
      </c>
      <c r="AJ35">
        <f t="shared" ref="AJ35:AJ66" si="39">AB35-AC35</f>
        <v>133.79936003225725</v>
      </c>
      <c r="AK35">
        <f t="shared" si="30"/>
        <v>92.0729700796592</v>
      </c>
      <c r="AL35">
        <f t="shared" ref="AL35:AL66" si="40">SUM(AI35:AK35)</f>
        <v>-5361.6433675939452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-0.1649148481947211</v>
      </c>
      <c r="AQ35">
        <f t="shared" ref="AQ35:AQ66" si="44">AH35*$K35</f>
        <v>-148.51148313958038</v>
      </c>
      <c r="AR35">
        <f t="shared" ref="AR35:AR66" si="45">AI35*$K35</f>
        <v>-148.67639798777512</v>
      </c>
      <c r="AS35">
        <f t="shared" ref="AS35:AS66" si="46">AJ35*$K35</f>
        <v>3.5602238953589223</v>
      </c>
      <c r="AT35">
        <f t="shared" ref="AT35:AT66" si="47">AK35*$K35</f>
        <v>2.4499398809922668</v>
      </c>
      <c r="AU35">
        <f t="shared" ref="AU35:AU66" si="48">AL35*$K35</f>
        <v>-142.66623421142393</v>
      </c>
      <c r="AW35">
        <v>32</v>
      </c>
      <c r="AX35">
        <f>IF(Z35&gt;0, (R35*SUMPRODUCT(K35:$K$98, X35:$X$98)-K35*$AZ$3)/Z35, 0)</f>
        <v>2382.9659371053381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4.7231987000000003E-2</v>
      </c>
      <c r="Q36" s="5">
        <f t="shared" si="29"/>
        <v>12.5</v>
      </c>
      <c r="R36">
        <f t="shared" si="31"/>
        <v>250000</v>
      </c>
      <c r="S36">
        <f t="shared" si="32"/>
        <v>2254.7075299184771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1181.5287839628741</v>
      </c>
      <c r="AC36">
        <f t="shared" si="33"/>
        <v>1053.9536834706753</v>
      </c>
      <c r="AE36">
        <f t="shared" si="34"/>
        <v>0</v>
      </c>
      <c r="AF36">
        <f t="shared" si="35"/>
        <v>0</v>
      </c>
      <c r="AG36">
        <f t="shared" si="36"/>
        <v>-5.8430731563041283</v>
      </c>
      <c r="AH36">
        <f t="shared" si="37"/>
        <v>-5854.6737172468229</v>
      </c>
      <c r="AI36">
        <f t="shared" si="38"/>
        <v>-5860.5167904031268</v>
      </c>
      <c r="AJ36">
        <f t="shared" si="39"/>
        <v>127.57510049219877</v>
      </c>
      <c r="AK36">
        <f t="shared" si="30"/>
        <v>82.707014877401193</v>
      </c>
      <c r="AL36">
        <f t="shared" si="40"/>
        <v>-5650.2346750335273</v>
      </c>
      <c r="AN36">
        <f t="shared" si="41"/>
        <v>0</v>
      </c>
      <c r="AO36">
        <f t="shared" si="42"/>
        <v>0</v>
      </c>
      <c r="AP36">
        <f t="shared" si="43"/>
        <v>-0.1388182533452981</v>
      </c>
      <c r="AQ36">
        <f t="shared" si="44"/>
        <v>-139.09385653642931</v>
      </c>
      <c r="AR36">
        <f t="shared" si="45"/>
        <v>-139.23267478977459</v>
      </c>
      <c r="AS36">
        <f t="shared" si="46"/>
        <v>3.030896952157915</v>
      </c>
      <c r="AT36">
        <f t="shared" si="47"/>
        <v>1.964932328854591</v>
      </c>
      <c r="AU36">
        <f t="shared" si="48"/>
        <v>-134.23684550876209</v>
      </c>
      <c r="AW36">
        <v>33</v>
      </c>
      <c r="AX36">
        <f>IF(Z36&gt;0, (R36*SUMPRODUCT(K36:$K$98, X36:$X$98)-K36*$AZ$3)/Z36, 0)</f>
        <v>2254.7075299184771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31"/>
        <v>250000</v>
      </c>
      <c r="S37">
        <f t="shared" si="32"/>
        <v>2129.3538993575794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1053.9536834706753</v>
      </c>
      <c r="AC37">
        <f t="shared" si="33"/>
        <v>933.55302572655137</v>
      </c>
      <c r="AE37">
        <f t="shared" si="34"/>
        <v>0</v>
      </c>
      <c r="AF37">
        <f t="shared" si="35"/>
        <v>0</v>
      </c>
      <c r="AG37">
        <f t="shared" si="36"/>
        <v>-5.4802599159785155</v>
      </c>
      <c r="AH37">
        <f t="shared" si="37"/>
        <v>-6087.6501752514432</v>
      </c>
      <c r="AI37">
        <f t="shared" si="38"/>
        <v>-6093.1304351674216</v>
      </c>
      <c r="AJ37">
        <f t="shared" si="39"/>
        <v>120.40065774412392</v>
      </c>
      <c r="AK37">
        <f t="shared" si="30"/>
        <v>73.776757842947276</v>
      </c>
      <c r="AL37">
        <f t="shared" si="40"/>
        <v>-5898.95301958035</v>
      </c>
      <c r="AN37">
        <f t="shared" si="41"/>
        <v>0</v>
      </c>
      <c r="AO37">
        <f t="shared" si="42"/>
        <v>0</v>
      </c>
      <c r="AP37">
        <f t="shared" si="43"/>
        <v>-0.11624877517724902</v>
      </c>
      <c r="AQ37">
        <f t="shared" si="44"/>
        <v>-129.13290380939662</v>
      </c>
      <c r="AR37">
        <f t="shared" si="45"/>
        <v>-129.24915258457386</v>
      </c>
      <c r="AS37">
        <f t="shared" si="46"/>
        <v>2.5539717473036072</v>
      </c>
      <c r="AT37">
        <f t="shared" si="47"/>
        <v>1.5649728055388723</v>
      </c>
      <c r="AU37">
        <f t="shared" si="48"/>
        <v>-125.13020803173139</v>
      </c>
      <c r="AW37">
        <v>34</v>
      </c>
      <c r="AX37">
        <f>IF(Z37&gt;0, (R37*SUMPRODUCT(K37:$K$98, X37:$X$98)-K37*$AZ$3)/Z37, 0)</f>
        <v>2129.3538993575794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5.7568810999999998E-2</v>
      </c>
      <c r="Q38" s="5">
        <f t="shared" si="60"/>
        <v>12.5</v>
      </c>
      <c r="R38">
        <f t="shared" si="31"/>
        <v>250000</v>
      </c>
      <c r="S38">
        <f t="shared" si="32"/>
        <v>2008.600926519814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933.55302572655137</v>
      </c>
      <c r="AC38">
        <f t="shared" si="33"/>
        <v>821.11047798171319</v>
      </c>
      <c r="AE38">
        <f t="shared" si="34"/>
        <v>0</v>
      </c>
      <c r="AF38">
        <f t="shared" si="35"/>
        <v>0</v>
      </c>
      <c r="AG38">
        <f t="shared" si="36"/>
        <v>-5.1099652694848867</v>
      </c>
      <c r="AH38">
        <f t="shared" si="37"/>
        <v>-6309.8409466768599</v>
      </c>
      <c r="AI38">
        <f t="shared" si="38"/>
        <v>-6314.9509119463446</v>
      </c>
      <c r="AJ38">
        <f t="shared" si="39"/>
        <v>112.44254774483818</v>
      </c>
      <c r="AK38">
        <f t="shared" si="30"/>
        <v>65.348711800858595</v>
      </c>
      <c r="AL38">
        <f t="shared" si="40"/>
        <v>-6137.1596524006472</v>
      </c>
      <c r="AN38">
        <f t="shared" si="41"/>
        <v>0</v>
      </c>
      <c r="AO38">
        <f t="shared" si="42"/>
        <v>0</v>
      </c>
      <c r="AP38">
        <f t="shared" si="43"/>
        <v>-9.6780342552067841E-2</v>
      </c>
      <c r="AQ38">
        <f t="shared" si="44"/>
        <v>-119.50542441358107</v>
      </c>
      <c r="AR38">
        <f t="shared" si="45"/>
        <v>-119.60220475613313</v>
      </c>
      <c r="AS38">
        <f t="shared" si="46"/>
        <v>2.1296090509964802</v>
      </c>
      <c r="AT38">
        <f t="shared" si="47"/>
        <v>1.237673913596089</v>
      </c>
      <c r="AU38">
        <f t="shared" si="48"/>
        <v>-116.23492179154056</v>
      </c>
      <c r="AW38">
        <v>35</v>
      </c>
      <c r="AX38">
        <f>IF(Z38&gt;0, (R38*SUMPRODUCT(K38:$K$98, X38:$X$98)-K38*$AZ$3)/Z38, 0)</f>
        <v>2008.600926519814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6.3742958000000002E-2</v>
      </c>
      <c r="Q39" s="5">
        <f t="shared" si="60"/>
        <v>12.5</v>
      </c>
      <c r="R39">
        <f t="shared" si="31"/>
        <v>250000</v>
      </c>
      <c r="S39">
        <f t="shared" si="32"/>
        <v>1892.2611577505422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821.11047798171319</v>
      </c>
      <c r="AC39">
        <f t="shared" si="33"/>
        <v>716.5071571972021</v>
      </c>
      <c r="AE39">
        <f t="shared" si="34"/>
        <v>0</v>
      </c>
      <c r="AF39">
        <f t="shared" si="35"/>
        <v>0</v>
      </c>
      <c r="AG39">
        <f t="shared" si="36"/>
        <v>-4.7331413152358035</v>
      </c>
      <c r="AH39">
        <f t="shared" si="37"/>
        <v>-6514.4860310846761</v>
      </c>
      <c r="AI39">
        <f t="shared" si="38"/>
        <v>-6519.2191723999122</v>
      </c>
      <c r="AJ39">
        <f t="shared" si="39"/>
        <v>104.60332078451108</v>
      </c>
      <c r="AK39">
        <f t="shared" si="30"/>
        <v>57.477733458719932</v>
      </c>
      <c r="AL39">
        <f t="shared" si="40"/>
        <v>-6357.1381181566812</v>
      </c>
      <c r="AN39">
        <f t="shared" si="41"/>
        <v>0</v>
      </c>
      <c r="AO39">
        <f t="shared" si="42"/>
        <v>0</v>
      </c>
      <c r="AP39">
        <f t="shared" si="43"/>
        <v>-8.0038815907165231E-2</v>
      </c>
      <c r="AQ39">
        <f t="shared" si="44"/>
        <v>-110.16188054503701</v>
      </c>
      <c r="AR39">
        <f t="shared" si="45"/>
        <v>-110.24191936094417</v>
      </c>
      <c r="AS39">
        <f t="shared" si="46"/>
        <v>1.7688730122211715</v>
      </c>
      <c r="AT39">
        <f t="shared" si="47"/>
        <v>0.97196542859494228</v>
      </c>
      <c r="AU39">
        <f t="shared" si="48"/>
        <v>-107.50108092012806</v>
      </c>
      <c r="AW39">
        <v>36</v>
      </c>
      <c r="AX39">
        <f>IF(Z39&gt;0, (R39*SUMPRODUCT(K39:$K$98, X39:$X$98)-K39*$AZ$3)/Z39, 0)</f>
        <v>1892.2611577505422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7.0809242999999994E-2</v>
      </c>
      <c r="Q40" s="5">
        <f t="shared" si="60"/>
        <v>12.5</v>
      </c>
      <c r="R40">
        <f t="shared" si="31"/>
        <v>250000</v>
      </c>
      <c r="S40">
        <f t="shared" si="32"/>
        <v>1780.3355184491886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716.5071571972021</v>
      </c>
      <c r="AC40">
        <f t="shared" si="33"/>
        <v>619.65072632097758</v>
      </c>
      <c r="AE40">
        <f t="shared" si="34"/>
        <v>0</v>
      </c>
      <c r="AF40">
        <f t="shared" si="35"/>
        <v>0</v>
      </c>
      <c r="AG40">
        <f t="shared" si="36"/>
        <v>-4.3506597485395746</v>
      </c>
      <c r="AH40">
        <f t="shared" si="37"/>
        <v>-6703.003070877432</v>
      </c>
      <c r="AI40">
        <f t="shared" si="38"/>
        <v>-6707.3537306259714</v>
      </c>
      <c r="AJ40">
        <f t="shared" si="39"/>
        <v>96.856430876224522</v>
      </c>
      <c r="AK40">
        <f t="shared" ref="AK40:AK71" si="61">G40*SUM(AB40:AB40, AE40:AF40)</f>
        <v>50.155501003804154</v>
      </c>
      <c r="AL40">
        <f t="shared" si="40"/>
        <v>-6560.3417987459425</v>
      </c>
      <c r="AN40">
        <f t="shared" si="41"/>
        <v>0</v>
      </c>
      <c r="AO40">
        <f t="shared" si="42"/>
        <v>0</v>
      </c>
      <c r="AP40">
        <f t="shared" si="43"/>
        <v>-6.5688339092045411E-2</v>
      </c>
      <c r="AQ40">
        <f t="shared" si="44"/>
        <v>-101.20514223219158</v>
      </c>
      <c r="AR40">
        <f t="shared" si="45"/>
        <v>-101.27083057128362</v>
      </c>
      <c r="AS40">
        <f t="shared" si="46"/>
        <v>1.462384659425136</v>
      </c>
      <c r="AT40">
        <f t="shared" si="47"/>
        <v>0.75727171226737522</v>
      </c>
      <c r="AU40">
        <f t="shared" si="48"/>
        <v>-99.051174199591102</v>
      </c>
      <c r="AW40">
        <v>37</v>
      </c>
      <c r="AX40">
        <f>IF(Z40&gt;0, (R40*SUMPRODUCT(K40:$K$98, X40:$X$98)-K40*$AZ$3)/Z40, 0)</f>
        <v>1780.3355184491886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7.8963489999999997E-2</v>
      </c>
      <c r="Q41" s="5">
        <f t="shared" si="60"/>
        <v>12.5</v>
      </c>
      <c r="R41">
        <f t="shared" si="31"/>
        <v>250000</v>
      </c>
      <c r="S41">
        <f t="shared" si="32"/>
        <v>1672.4824931978083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619.65072632097758</v>
      </c>
      <c r="AC41">
        <f t="shared" si="33"/>
        <v>530.32544986451114</v>
      </c>
      <c r="AE41">
        <f t="shared" si="34"/>
        <v>0</v>
      </c>
      <c r="AF41">
        <f t="shared" si="35"/>
        <v>0</v>
      </c>
      <c r="AG41">
        <f t="shared" si="36"/>
        <v>-3.9636098735069716</v>
      </c>
      <c r="AH41">
        <f t="shared" si="37"/>
        <v>-6870.8655509441442</v>
      </c>
      <c r="AI41">
        <f t="shared" si="38"/>
        <v>-6874.8291608176514</v>
      </c>
      <c r="AJ41">
        <f t="shared" si="39"/>
        <v>89.32527645646644</v>
      </c>
      <c r="AK41">
        <f t="shared" si="61"/>
        <v>43.375550842468435</v>
      </c>
      <c r="AL41">
        <f t="shared" si="40"/>
        <v>-6742.1283335187163</v>
      </c>
      <c r="AN41">
        <f t="shared" si="41"/>
        <v>0</v>
      </c>
      <c r="AO41">
        <f t="shared" si="42"/>
        <v>0</v>
      </c>
      <c r="AP41">
        <f t="shared" si="43"/>
        <v>-5.3432567137601451E-2</v>
      </c>
      <c r="AQ41">
        <f t="shared" si="44"/>
        <v>-92.624651910916739</v>
      </c>
      <c r="AR41">
        <f t="shared" si="45"/>
        <v>-92.678084478054345</v>
      </c>
      <c r="AS41">
        <f t="shared" si="46"/>
        <v>1.2041747254812307</v>
      </c>
      <c r="AT41">
        <f t="shared" si="47"/>
        <v>0.58473641616751393</v>
      </c>
      <c r="AU41">
        <f t="shared" si="48"/>
        <v>-90.889173336405591</v>
      </c>
      <c r="AW41">
        <v>38</v>
      </c>
      <c r="AX41">
        <f>IF(Z41&gt;0, (R41*SUMPRODUCT(K41:$K$98, X41:$X$98)-K41*$AZ$3)/Z41, 0)</f>
        <v>1672.4824931978083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8.8363973999999998E-2</v>
      </c>
      <c r="Q42" s="5">
        <f t="shared" si="60"/>
        <v>12.5</v>
      </c>
      <c r="R42">
        <f t="shared" si="31"/>
        <v>250000</v>
      </c>
      <c r="S42">
        <f t="shared" si="32"/>
        <v>1568.0653951158085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530.32544986451114</v>
      </c>
      <c r="AC42">
        <f t="shared" si="33"/>
        <v>448.30782096763483</v>
      </c>
      <c r="AE42">
        <f t="shared" si="34"/>
        <v>0</v>
      </c>
      <c r="AF42">
        <f t="shared" si="35"/>
        <v>0</v>
      </c>
      <c r="AG42">
        <f t="shared" si="36"/>
        <v>-3.5737334549631883</v>
      </c>
      <c r="AH42">
        <f t="shared" si="37"/>
        <v>-7004.8063961742655</v>
      </c>
      <c r="AI42">
        <f t="shared" si="38"/>
        <v>-7008.3801296292286</v>
      </c>
      <c r="AJ42">
        <f t="shared" si="39"/>
        <v>82.017628896876317</v>
      </c>
      <c r="AK42">
        <f t="shared" si="61"/>
        <v>37.122781490515784</v>
      </c>
      <c r="AL42">
        <f t="shared" si="40"/>
        <v>-6889.2397192418366</v>
      </c>
      <c r="AN42">
        <f t="shared" si="41"/>
        <v>0</v>
      </c>
      <c r="AO42">
        <f t="shared" si="42"/>
        <v>0</v>
      </c>
      <c r="AP42">
        <f t="shared" si="43"/>
        <v>-4.3014935261540321E-2</v>
      </c>
      <c r="AQ42">
        <f t="shared" si="44"/>
        <v>-84.312749523219068</v>
      </c>
      <c r="AR42">
        <f t="shared" si="45"/>
        <v>-84.355764458480607</v>
      </c>
      <c r="AS42">
        <f t="shared" si="46"/>
        <v>0.98719813376247278</v>
      </c>
      <c r="AT42">
        <f t="shared" si="47"/>
        <v>0.44682516552127477</v>
      </c>
      <c r="AU42">
        <f t="shared" si="48"/>
        <v>-82.921741159196856</v>
      </c>
      <c r="AW42">
        <v>39</v>
      </c>
      <c r="AX42">
        <f>IF(Z42&gt;0, (R42*SUMPRODUCT(K42:$K$98, X42:$X$98)-K42*$AZ$3)/Z42, 0)</f>
        <v>1568.0653951158085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9.9562517000000003E-2</v>
      </c>
      <c r="Q43" s="5">
        <f t="shared" si="60"/>
        <v>12.5</v>
      </c>
      <c r="R43">
        <f t="shared" si="31"/>
        <v>250000</v>
      </c>
      <c r="S43">
        <f t="shared" si="32"/>
        <v>1467.016704822367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448.30782096763483</v>
      </c>
      <c r="AC43">
        <f t="shared" si="33"/>
        <v>373.46562770695192</v>
      </c>
      <c r="AE43">
        <f t="shared" si="34"/>
        <v>0</v>
      </c>
      <c r="AF43">
        <f t="shared" si="35"/>
        <v>0</v>
      </c>
      <c r="AG43">
        <f t="shared" si="36"/>
        <v>-3.1821862225503148</v>
      </c>
      <c r="AH43">
        <f t="shared" si="37"/>
        <v>-7116.1979572648243</v>
      </c>
      <c r="AI43">
        <f t="shared" si="38"/>
        <v>-7119.3801434873749</v>
      </c>
      <c r="AJ43">
        <f t="shared" si="39"/>
        <v>74.842193260682905</v>
      </c>
      <c r="AK43">
        <f t="shared" si="61"/>
        <v>31.381547467734439</v>
      </c>
      <c r="AL43">
        <f t="shared" si="40"/>
        <v>-7013.1564027589575</v>
      </c>
      <c r="AN43">
        <f t="shared" si="41"/>
        <v>0</v>
      </c>
      <c r="AO43">
        <f t="shared" si="42"/>
        <v>0</v>
      </c>
      <c r="AP43">
        <f t="shared" si="43"/>
        <v>-3.4198313112226694E-2</v>
      </c>
      <c r="AQ43">
        <f t="shared" si="44"/>
        <v>-76.476343271982273</v>
      </c>
      <c r="AR43">
        <f t="shared" si="45"/>
        <v>-76.510541585094515</v>
      </c>
      <c r="AS43">
        <f t="shared" si="46"/>
        <v>0.80431394649284949</v>
      </c>
      <c r="AT43">
        <f t="shared" si="47"/>
        <v>0.3372511572838407</v>
      </c>
      <c r="AU43">
        <f t="shared" si="48"/>
        <v>-75.368976481317816</v>
      </c>
      <c r="AW43">
        <v>40</v>
      </c>
      <c r="AX43">
        <f>IF(Z43&gt;0, (R43*SUMPRODUCT(K43:$K$98, X43:$X$98)-K43*$AZ$3)/Z43, 0)</f>
        <v>1467.016704822367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0.11247831899999999</v>
      </c>
      <c r="Q44" s="5">
        <f t="shared" si="60"/>
        <v>12.5</v>
      </c>
      <c r="R44">
        <f t="shared" si="31"/>
        <v>250000</v>
      </c>
      <c r="S44">
        <f t="shared" si="32"/>
        <v>1367.2873109143302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373.46562770695192</v>
      </c>
      <c r="AC44">
        <f t="shared" si="33"/>
        <v>305.44513824080548</v>
      </c>
      <c r="AE44">
        <f t="shared" si="34"/>
        <v>0</v>
      </c>
      <c r="AF44">
        <f t="shared" si="35"/>
        <v>0</v>
      </c>
      <c r="AG44">
        <f t="shared" si="36"/>
        <v>-2.7924374032673929</v>
      </c>
      <c r="AH44">
        <f t="shared" si="37"/>
        <v>-7158.5391411483861</v>
      </c>
      <c r="AI44">
        <f t="shared" si="38"/>
        <v>-7161.3315785516534</v>
      </c>
      <c r="AJ44">
        <f t="shared" si="39"/>
        <v>68.020489466146444</v>
      </c>
      <c r="AK44">
        <f t="shared" si="61"/>
        <v>26.142593939486638</v>
      </c>
      <c r="AL44">
        <f t="shared" si="40"/>
        <v>-7067.1684951460202</v>
      </c>
      <c r="AN44">
        <f t="shared" si="41"/>
        <v>0</v>
      </c>
      <c r="AO44">
        <f t="shared" si="42"/>
        <v>0</v>
      </c>
      <c r="AP44">
        <f t="shared" si="43"/>
        <v>-2.6794429651433499E-2</v>
      </c>
      <c r="AQ44">
        <f t="shared" si="44"/>
        <v>-68.688728062480664</v>
      </c>
      <c r="AR44">
        <f t="shared" si="45"/>
        <v>-68.715522492132095</v>
      </c>
      <c r="AS44">
        <f t="shared" si="46"/>
        <v>0.65268077906569</v>
      </c>
      <c r="AT44">
        <f t="shared" si="47"/>
        <v>0.25084748306191185</v>
      </c>
      <c r="AU44">
        <f t="shared" si="48"/>
        <v>-67.811994230004501</v>
      </c>
      <c r="AW44">
        <v>41</v>
      </c>
      <c r="AX44">
        <f>IF(Z44&gt;0, (R44*SUMPRODUCT(K44:$K$98, X44:$X$98)-K44*$AZ$3)/Z44, 0)</f>
        <v>1367.2873109143302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0.127310056</v>
      </c>
      <c r="Q45" s="5">
        <f t="shared" si="60"/>
        <v>12.5</v>
      </c>
      <c r="R45">
        <f t="shared" si="31"/>
        <v>250000</v>
      </c>
      <c r="S45">
        <f t="shared" si="32"/>
        <v>1267.6707249087372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305.44513824080548</v>
      </c>
      <c r="AC45">
        <f t="shared" si="33"/>
        <v>244.30627964782113</v>
      </c>
      <c r="AE45">
        <f t="shared" si="34"/>
        <v>0</v>
      </c>
      <c r="AF45">
        <f t="shared" si="35"/>
        <v>0</v>
      </c>
      <c r="AG45">
        <f t="shared" si="36"/>
        <v>-2.4090076670482525</v>
      </c>
      <c r="AH45">
        <f t="shared" si="37"/>
        <v>-7110.1072437293278</v>
      </c>
      <c r="AI45">
        <f t="shared" si="38"/>
        <v>-7112.516251396376</v>
      </c>
      <c r="AJ45">
        <f t="shared" si="39"/>
        <v>61.138858592984349</v>
      </c>
      <c r="AK45">
        <f t="shared" si="61"/>
        <v>21.381159676856385</v>
      </c>
      <c r="AL45">
        <f t="shared" si="40"/>
        <v>-7029.9962331265351</v>
      </c>
      <c r="AN45">
        <f t="shared" si="41"/>
        <v>0</v>
      </c>
      <c r="AO45">
        <f t="shared" si="42"/>
        <v>0</v>
      </c>
      <c r="AP45">
        <f t="shared" si="43"/>
        <v>-2.0638647335274197E-2</v>
      </c>
      <c r="AQ45">
        <f t="shared" si="44"/>
        <v>-60.914291775215339</v>
      </c>
      <c r="AR45">
        <f t="shared" si="45"/>
        <v>-60.934930422550615</v>
      </c>
      <c r="AS45">
        <f t="shared" si="46"/>
        <v>0.5237938252508384</v>
      </c>
      <c r="AT45">
        <f t="shared" si="47"/>
        <v>0.18317841832795848</v>
      </c>
      <c r="AU45">
        <f t="shared" si="48"/>
        <v>-60.227958178971811</v>
      </c>
      <c r="AW45">
        <v>42</v>
      </c>
      <c r="AX45">
        <f>IF(Z45&gt;0, (R45*SUMPRODUCT(K45:$K$98, X45:$X$98)-K45*$AZ$3)/Z45, 0)</f>
        <v>1267.6707249087372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0.144442719</v>
      </c>
      <c r="Q46" s="5">
        <f t="shared" si="60"/>
        <v>12.5</v>
      </c>
      <c r="R46">
        <f t="shared" si="31"/>
        <v>250000</v>
      </c>
      <c r="S46">
        <f t="shared" si="32"/>
        <v>1166.772453437932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244.30627964782113</v>
      </c>
      <c r="AC46">
        <f t="shared" si="33"/>
        <v>190.13294275608456</v>
      </c>
      <c r="AE46">
        <f t="shared" si="34"/>
        <v>0</v>
      </c>
      <c r="AF46">
        <f t="shared" si="35"/>
        <v>0</v>
      </c>
      <c r="AG46">
        <f t="shared" si="36"/>
        <v>-2.0369539728574733</v>
      </c>
      <c r="AH46">
        <f t="shared" si="37"/>
        <v>-6959.2723504059268</v>
      </c>
      <c r="AI46">
        <f t="shared" si="38"/>
        <v>-6961.309304378784</v>
      </c>
      <c r="AJ46">
        <f t="shared" si="39"/>
        <v>54.173336891736568</v>
      </c>
      <c r="AK46">
        <f t="shared" si="61"/>
        <v>17.101439575347481</v>
      </c>
      <c r="AL46">
        <f t="shared" si="40"/>
        <v>-6890.0345279117</v>
      </c>
      <c r="AN46">
        <f t="shared" si="41"/>
        <v>0</v>
      </c>
      <c r="AO46">
        <f t="shared" si="42"/>
        <v>0</v>
      </c>
      <c r="AP46">
        <f t="shared" si="43"/>
        <v>-1.5581391539582448E-2</v>
      </c>
      <c r="AQ46">
        <f t="shared" si="44"/>
        <v>-53.233970314091245</v>
      </c>
      <c r="AR46">
        <f t="shared" si="45"/>
        <v>-53.249551705630829</v>
      </c>
      <c r="AS46">
        <f t="shared" si="46"/>
        <v>0.41439128441952067</v>
      </c>
      <c r="AT46">
        <f t="shared" si="47"/>
        <v>0.1308150451432141</v>
      </c>
      <c r="AU46">
        <f t="shared" si="48"/>
        <v>-52.70434537606809</v>
      </c>
      <c r="AW46">
        <v>43</v>
      </c>
      <c r="AX46">
        <f>IF(Z46&gt;0, (R46*SUMPRODUCT(K46:$K$98, X46:$X$98)-K46*$AZ$3)/Z46, 0)</f>
        <v>1166.772453437932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0.163598735</v>
      </c>
      <c r="Q47" s="5">
        <f t="shared" si="60"/>
        <v>12.5</v>
      </c>
      <c r="R47">
        <f t="shared" si="31"/>
        <v>250000</v>
      </c>
      <c r="S47">
        <f t="shared" si="32"/>
        <v>1061.2648692399237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190.13294275608456</v>
      </c>
      <c r="AC47">
        <f t="shared" si="33"/>
        <v>142.91768215938521</v>
      </c>
      <c r="AE47">
        <f t="shared" si="34"/>
        <v>0</v>
      </c>
      <c r="AF47">
        <f t="shared" si="35"/>
        <v>0</v>
      </c>
      <c r="AG47">
        <f t="shared" si="36"/>
        <v>-1.6833413399161916</v>
      </c>
      <c r="AH47">
        <f t="shared" si="37"/>
        <v>-6664.8618642541396</v>
      </c>
      <c r="AI47">
        <f t="shared" si="38"/>
        <v>-6666.5452055940559</v>
      </c>
      <c r="AJ47">
        <f t="shared" si="39"/>
        <v>47.215260596699352</v>
      </c>
      <c r="AK47">
        <f t="shared" si="61"/>
        <v>13.309305992925921</v>
      </c>
      <c r="AL47">
        <f t="shared" si="40"/>
        <v>-6606.0206390044304</v>
      </c>
      <c r="AN47">
        <f t="shared" si="41"/>
        <v>0</v>
      </c>
      <c r="AO47">
        <f t="shared" si="42"/>
        <v>0</v>
      </c>
      <c r="AP47">
        <f t="shared" si="43"/>
        <v>-1.1496858641760027E-2</v>
      </c>
      <c r="AQ47">
        <f t="shared" si="44"/>
        <v>-45.519570453846264</v>
      </c>
      <c r="AR47">
        <f t="shared" si="45"/>
        <v>-45.53106731248802</v>
      </c>
      <c r="AS47">
        <f t="shared" si="46"/>
        <v>0.32247005639458742</v>
      </c>
      <c r="AT47">
        <f t="shared" si="47"/>
        <v>9.089969217307825E-2</v>
      </c>
      <c r="AU47">
        <f t="shared" si="48"/>
        <v>-45.117697563920352</v>
      </c>
      <c r="AW47">
        <v>44</v>
      </c>
      <c r="AX47">
        <f>IF(Z47&gt;0, (R47*SUMPRODUCT(K47:$K$98, X47:$X$98)-K47*$AZ$3)/Z47, 0)</f>
        <v>1061.2648692399237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0.184919743</v>
      </c>
      <c r="Q48" s="5">
        <f t="shared" si="60"/>
        <v>12.5</v>
      </c>
      <c r="R48">
        <f t="shared" si="31"/>
        <v>250000</v>
      </c>
      <c r="S48">
        <f t="shared" si="32"/>
        <v>947.92348942868864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142.91768215938521</v>
      </c>
      <c r="AC48">
        <f t="shared" si="33"/>
        <v>102.77195966749589</v>
      </c>
      <c r="AE48">
        <f t="shared" si="34"/>
        <v>0</v>
      </c>
      <c r="AF48">
        <f t="shared" si="35"/>
        <v>0</v>
      </c>
      <c r="AG48">
        <f t="shared" si="36"/>
        <v>-1.355224878558452</v>
      </c>
      <c r="AH48">
        <f t="shared" si="37"/>
        <v>-6225.6609591715569</v>
      </c>
      <c r="AI48">
        <f t="shared" si="38"/>
        <v>-6227.016184050115</v>
      </c>
      <c r="AJ48">
        <f t="shared" si="39"/>
        <v>40.145722491889316</v>
      </c>
      <c r="AK48">
        <f t="shared" si="61"/>
        <v>10.004237751156966</v>
      </c>
      <c r="AL48">
        <f t="shared" si="40"/>
        <v>-6176.8662238070683</v>
      </c>
      <c r="AN48">
        <f t="shared" si="41"/>
        <v>0</v>
      </c>
      <c r="AO48">
        <f t="shared" si="42"/>
        <v>0</v>
      </c>
      <c r="AP48">
        <f t="shared" si="43"/>
        <v>-8.2641909910721734E-3</v>
      </c>
      <c r="AQ48">
        <f t="shared" si="44"/>
        <v>-37.964216881099887</v>
      </c>
      <c r="AR48">
        <f t="shared" si="45"/>
        <v>-37.972481072090957</v>
      </c>
      <c r="AS48">
        <f t="shared" si="46"/>
        <v>0.24480949501197161</v>
      </c>
      <c r="AT48">
        <f t="shared" si="47"/>
        <v>6.1006060915586718E-2</v>
      </c>
      <c r="AU48">
        <f t="shared" si="48"/>
        <v>-37.666665516163391</v>
      </c>
      <c r="AW48">
        <v>45</v>
      </c>
      <c r="AX48">
        <f>IF(Z48&gt;0, (R48*SUMPRODUCT(K48:$K$98, X48:$X$98)-K48*$AZ$3)/Z48, 0)</f>
        <v>947.92348942868864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0.20818995500000001</v>
      </c>
      <c r="Q49" s="5">
        <f t="shared" si="60"/>
        <v>12.5</v>
      </c>
      <c r="R49">
        <f t="shared" si="31"/>
        <v>250000</v>
      </c>
      <c r="S49">
        <f t="shared" si="32"/>
        <v>821.18869812455546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102.77195966749589</v>
      </c>
      <c r="AC49">
        <f t="shared" si="33"/>
        <v>69.605821323857555</v>
      </c>
      <c r="AE49">
        <f t="shared" si="34"/>
        <v>0</v>
      </c>
      <c r="AF49">
        <f t="shared" si="35"/>
        <v>0</v>
      </c>
      <c r="AG49">
        <f t="shared" si="36"/>
        <v>-1.0595284232909028</v>
      </c>
      <c r="AH49">
        <f t="shared" si="37"/>
        <v>-5642.884129639292</v>
      </c>
      <c r="AI49">
        <f t="shared" si="38"/>
        <v>-5643.9436580625834</v>
      </c>
      <c r="AJ49">
        <f t="shared" si="39"/>
        <v>33.166138343638337</v>
      </c>
      <c r="AK49">
        <f t="shared" si="61"/>
        <v>7.1940371767247129</v>
      </c>
      <c r="AL49">
        <f t="shared" si="40"/>
        <v>-5603.5834825422198</v>
      </c>
      <c r="AN49">
        <f t="shared" si="41"/>
        <v>0</v>
      </c>
      <c r="AO49">
        <f t="shared" si="42"/>
        <v>0</v>
      </c>
      <c r="AP49">
        <f t="shared" si="43"/>
        <v>-5.7687745809095791E-3</v>
      </c>
      <c r="AQ49">
        <f t="shared" si="44"/>
        <v>-30.723599116834304</v>
      </c>
      <c r="AR49">
        <f t="shared" si="45"/>
        <v>-30.729367891415215</v>
      </c>
      <c r="AS49">
        <f t="shared" si="46"/>
        <v>0.18057842679618291</v>
      </c>
      <c r="AT49">
        <f t="shared" si="47"/>
        <v>3.9169103807811335E-2</v>
      </c>
      <c r="AU49">
        <f t="shared" si="48"/>
        <v>-30.509620360811219</v>
      </c>
      <c r="AW49">
        <v>46</v>
      </c>
      <c r="AX49">
        <f>IF(Z49&gt;0, (R49*SUMPRODUCT(K49:$K$98, X49:$X$98)-K49*$AZ$3)/Z49, 0)</f>
        <v>821.18869812455546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0.23376965099999999</v>
      </c>
      <c r="Q50" s="5">
        <f t="shared" si="60"/>
        <v>12.5</v>
      </c>
      <c r="R50">
        <f t="shared" si="31"/>
        <v>250000</v>
      </c>
      <c r="S50">
        <f t="shared" si="32"/>
        <v>673.42204256633704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69.605821323857555</v>
      </c>
      <c r="AC50">
        <f t="shared" si="33"/>
        <v>43.166220901185376</v>
      </c>
      <c r="AE50">
        <f t="shared" si="34"/>
        <v>0</v>
      </c>
      <c r="AF50">
        <f t="shared" si="35"/>
        <v>0</v>
      </c>
      <c r="AG50">
        <f t="shared" si="36"/>
        <v>-0.80124754932069919</v>
      </c>
      <c r="AH50">
        <f t="shared" si="37"/>
        <v>-4953.7117947458928</v>
      </c>
      <c r="AI50">
        <f t="shared" si="38"/>
        <v>-4954.5130422952134</v>
      </c>
      <c r="AJ50">
        <f t="shared" si="39"/>
        <v>26.439600422672179</v>
      </c>
      <c r="AK50">
        <f t="shared" si="61"/>
        <v>4.8724074926700291</v>
      </c>
      <c r="AL50">
        <f t="shared" si="40"/>
        <v>-4923.2010343798711</v>
      </c>
      <c r="AN50">
        <f t="shared" si="41"/>
        <v>0</v>
      </c>
      <c r="AO50">
        <f t="shared" si="42"/>
        <v>0</v>
      </c>
      <c r="AP50">
        <f t="shared" si="43"/>
        <v>-3.8951092987710534E-3</v>
      </c>
      <c r="AQ50">
        <f t="shared" si="44"/>
        <v>-24.081507508516136</v>
      </c>
      <c r="AR50">
        <f t="shared" si="45"/>
        <v>-24.085402617814907</v>
      </c>
      <c r="AS50">
        <f t="shared" si="46"/>
        <v>0.12853098090528037</v>
      </c>
      <c r="AT50">
        <f t="shared" si="47"/>
        <v>2.3686262439355829E-2</v>
      </c>
      <c r="AU50">
        <f t="shared" si="48"/>
        <v>-23.93318537447027</v>
      </c>
      <c r="AW50">
        <v>47</v>
      </c>
      <c r="AX50">
        <f>IF(Z50&gt;0, (R50*SUMPRODUCT(K50:$K$98, X50:$X$98)-K50*$AZ$3)/Z50, 0)</f>
        <v>673.42204256633704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0.26254478799999997</v>
      </c>
      <c r="Q51" s="5">
        <f t="shared" si="60"/>
        <v>12.5</v>
      </c>
      <c r="R51">
        <f t="shared" si="31"/>
        <v>250000</v>
      </c>
      <c r="S51">
        <f t="shared" si="32"/>
        <v>491.31120958072717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43.166220901185376</v>
      </c>
      <c r="AC51">
        <f t="shared" si="33"/>
        <v>22.909712226742542</v>
      </c>
      <c r="AE51">
        <f t="shared" si="34"/>
        <v>0</v>
      </c>
      <c r="AF51">
        <f t="shared" si="35"/>
        <v>0</v>
      </c>
      <c r="AG51">
        <f t="shared" si="36"/>
        <v>-0.58287170585556969</v>
      </c>
      <c r="AH51">
        <f t="shared" si="37"/>
        <v>-4207.2673594384505</v>
      </c>
      <c r="AI51">
        <f t="shared" si="38"/>
        <v>-4207.8502311443062</v>
      </c>
      <c r="AJ51">
        <f t="shared" si="39"/>
        <v>20.256508674442834</v>
      </c>
      <c r="AK51">
        <f t="shared" si="61"/>
        <v>3.0216354630829767</v>
      </c>
      <c r="AL51">
        <f t="shared" si="40"/>
        <v>-4184.5720870067807</v>
      </c>
      <c r="AN51">
        <f t="shared" si="41"/>
        <v>0</v>
      </c>
      <c r="AO51">
        <f t="shared" si="42"/>
        <v>0</v>
      </c>
      <c r="AP51">
        <f t="shared" si="43"/>
        <v>-2.5299263934827395E-3</v>
      </c>
      <c r="AQ51">
        <f t="shared" si="44"/>
        <v>-18.261440090762054</v>
      </c>
      <c r="AR51">
        <f t="shared" si="45"/>
        <v>-18.263970017155536</v>
      </c>
      <c r="AS51">
        <f t="shared" si="46"/>
        <v>8.7922394277247073E-2</v>
      </c>
      <c r="AT51">
        <f t="shared" si="47"/>
        <v>1.3115262299987681E-2</v>
      </c>
      <c r="AU51">
        <f t="shared" si="48"/>
        <v>-18.162932360578303</v>
      </c>
      <c r="AW51">
        <v>48</v>
      </c>
      <c r="AX51">
        <f>IF(Z51&gt;0, (R51*SUMPRODUCT(K51:$K$98, X51:$X$98)-K51*$AZ$3)/Z51, 0)</f>
        <v>491.31120958072717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0.29488324999999999</v>
      </c>
      <c r="Q52" s="5">
        <f t="shared" si="60"/>
        <v>12.5</v>
      </c>
      <c r="R52">
        <f t="shared" si="31"/>
        <v>250000</v>
      </c>
      <c r="S52">
        <f t="shared" si="32"/>
        <v>248.77123641153901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22.909712226742542</v>
      </c>
      <c r="AC52">
        <f t="shared" si="33"/>
        <v>8.0634496664031019</v>
      </c>
      <c r="AE52">
        <f t="shared" si="34"/>
        <v>0</v>
      </c>
      <c r="AF52">
        <f t="shared" si="35"/>
        <v>0</v>
      </c>
      <c r="AG52">
        <f t="shared" si="36"/>
        <v>-0.40516388584127966</v>
      </c>
      <c r="AH52">
        <f t="shared" si="37"/>
        <v>-3437.5820591146885</v>
      </c>
      <c r="AI52">
        <f t="shared" si="38"/>
        <v>-3437.9872230005299</v>
      </c>
      <c r="AJ52">
        <f t="shared" si="39"/>
        <v>14.84626256033944</v>
      </c>
      <c r="AK52">
        <f t="shared" si="61"/>
        <v>1.603679855871978</v>
      </c>
      <c r="AL52">
        <f t="shared" si="40"/>
        <v>-3421.5372805843185</v>
      </c>
      <c r="AN52">
        <f t="shared" si="41"/>
        <v>0</v>
      </c>
      <c r="AO52">
        <f t="shared" si="42"/>
        <v>0</v>
      </c>
      <c r="AP52">
        <f t="shared" si="43"/>
        <v>-1.570173403907985E-3</v>
      </c>
      <c r="AQ52">
        <f t="shared" si="44"/>
        <v>-13.322016378053016</v>
      </c>
      <c r="AR52">
        <f t="shared" si="45"/>
        <v>-13.323586551456925</v>
      </c>
      <c r="AS52">
        <f t="shared" si="46"/>
        <v>5.75352528552159E-2</v>
      </c>
      <c r="AT52">
        <f t="shared" si="47"/>
        <v>6.2149059826610573E-3</v>
      </c>
      <c r="AU52">
        <f t="shared" si="48"/>
        <v>-13.259836392619048</v>
      </c>
      <c r="AW52">
        <v>49</v>
      </c>
      <c r="AX52">
        <f>IF(Z52&gt;0, (R52*SUMPRODUCT(K52:$K$98, X52:$X$98)-K52*$AZ$3)/Z52, 0)</f>
        <v>248.77123641153901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0.33135349400000003</v>
      </c>
      <c r="Q53" s="5">
        <f t="shared" si="60"/>
        <v>12.5</v>
      </c>
      <c r="R53">
        <f t="shared" si="31"/>
        <v>250000</v>
      </c>
      <c r="S53">
        <f t="shared" si="32"/>
        <v>-103.48604602273514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8.0634496664031019</v>
      </c>
      <c r="AC53">
        <f t="shared" si="33"/>
        <v>-2.2093010594868723</v>
      </c>
      <c r="AE53">
        <f t="shared" si="34"/>
        <v>0</v>
      </c>
      <c r="AF53">
        <f t="shared" si="35"/>
        <v>0</v>
      </c>
      <c r="AG53">
        <f t="shared" si="36"/>
        <v>-0.26685977776674169</v>
      </c>
      <c r="AH53">
        <f t="shared" si="37"/>
        <v>-2685.0493843225026</v>
      </c>
      <c r="AI53">
        <f t="shared" si="38"/>
        <v>-2685.3162441002696</v>
      </c>
      <c r="AJ53">
        <f t="shared" si="39"/>
        <v>10.272750725889974</v>
      </c>
      <c r="AK53">
        <f t="shared" si="61"/>
        <v>0.5644414766482172</v>
      </c>
      <c r="AL53">
        <f t="shared" si="40"/>
        <v>-2674.4790518977311</v>
      </c>
      <c r="AN53">
        <f t="shared" si="41"/>
        <v>0</v>
      </c>
      <c r="AO53">
        <f t="shared" si="42"/>
        <v>0</v>
      </c>
      <c r="AP53">
        <f t="shared" si="43"/>
        <v>-9.2338323776617931E-4</v>
      </c>
      <c r="AQ53">
        <f t="shared" si="44"/>
        <v>-9.2907579209068576</v>
      </c>
      <c r="AR53">
        <f t="shared" si="45"/>
        <v>-9.2916813041446247</v>
      </c>
      <c r="AS53">
        <f t="shared" si="46"/>
        <v>3.554558092425774E-2</v>
      </c>
      <c r="AT53">
        <f t="shared" si="47"/>
        <v>1.9530698953535211E-3</v>
      </c>
      <c r="AU53">
        <f t="shared" si="48"/>
        <v>-9.254182653325012</v>
      </c>
      <c r="AW53">
        <v>50</v>
      </c>
      <c r="AX53">
        <f>IF(Z53&gt;0, (R53*SUMPRODUCT(K53:$K$98, X53:$X$98)-K53*$AZ$3)/Z53, 0)</f>
        <v>-103.48604602273514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0.37075063600000002</v>
      </c>
      <c r="Q54" s="5">
        <f t="shared" si="60"/>
        <v>12.5</v>
      </c>
      <c r="R54">
        <f t="shared" si="31"/>
        <v>250000</v>
      </c>
      <c r="S54">
        <f t="shared" si="32"/>
        <v>-663.94511488629598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-2.2093010594868723</v>
      </c>
      <c r="AC54">
        <f t="shared" si="33"/>
        <v>-8.7775003623910095</v>
      </c>
      <c r="AE54">
        <f t="shared" si="34"/>
        <v>0</v>
      </c>
      <c r="AF54">
        <f t="shared" si="35"/>
        <v>0</v>
      </c>
      <c r="AG54">
        <f t="shared" si="36"/>
        <v>-0.16525274765923612</v>
      </c>
      <c r="AH54">
        <f t="shared" si="37"/>
        <v>-1978.7686465967631</v>
      </c>
      <c r="AI54">
        <f t="shared" si="38"/>
        <v>-1978.9338993444223</v>
      </c>
      <c r="AJ54">
        <f t="shared" si="39"/>
        <v>6.5681993029041372</v>
      </c>
      <c r="AK54">
        <f t="shared" si="61"/>
        <v>-0.15465107416408108</v>
      </c>
      <c r="AL54">
        <f t="shared" si="40"/>
        <v>-1972.5203511156824</v>
      </c>
      <c r="AN54">
        <f t="shared" si="41"/>
        <v>0</v>
      </c>
      <c r="AO54">
        <f t="shared" si="42"/>
        <v>0</v>
      </c>
      <c r="AP54">
        <f t="shared" si="43"/>
        <v>-5.1053971670979217E-4</v>
      </c>
      <c r="AQ54">
        <f t="shared" si="44"/>
        <v>-6.1133021905991107</v>
      </c>
      <c r="AR54">
        <f t="shared" si="45"/>
        <v>-6.1138127303158205</v>
      </c>
      <c r="AS54">
        <f t="shared" si="46"/>
        <v>2.0292108052042498E-2</v>
      </c>
      <c r="AT54">
        <f t="shared" si="47"/>
        <v>-4.7778640120046511E-4</v>
      </c>
      <c r="AU54">
        <f t="shared" si="48"/>
        <v>-6.0939984086649792</v>
      </c>
      <c r="AW54">
        <v>51</v>
      </c>
      <c r="AX54">
        <f>IF(Z54&gt;0, (R54*SUMPRODUCT(K54:$K$98, X54:$X$98)-K54*$AZ$3)/Z54, 0)</f>
        <v>-663.94511488629598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0.411916369</v>
      </c>
      <c r="Q55" s="5">
        <f t="shared" si="60"/>
        <v>12.5</v>
      </c>
      <c r="R55">
        <f t="shared" si="31"/>
        <v>250000</v>
      </c>
      <c r="S55">
        <f t="shared" si="32"/>
        <v>-1630.3724735009496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-8.7775003623910095</v>
      </c>
      <c r="AC55">
        <f t="shared" si="33"/>
        <v>-12.459946644059126</v>
      </c>
      <c r="AE55">
        <f t="shared" si="34"/>
        <v>0</v>
      </c>
      <c r="AF55">
        <f t="shared" si="35"/>
        <v>0</v>
      </c>
      <c r="AG55">
        <f t="shared" si="36"/>
        <v>-9.5529908399577965E-2</v>
      </c>
      <c r="AH55">
        <f t="shared" si="37"/>
        <v>-1361.4062356613158</v>
      </c>
      <c r="AI55">
        <f t="shared" si="38"/>
        <v>-1361.5017655697154</v>
      </c>
      <c r="AJ55">
        <f t="shared" si="39"/>
        <v>3.6824462816681169</v>
      </c>
      <c r="AK55">
        <f t="shared" si="61"/>
        <v>-0.61442502536737076</v>
      </c>
      <c r="AL55">
        <f t="shared" si="40"/>
        <v>-1358.4337443134148</v>
      </c>
      <c r="AN55">
        <f t="shared" si="41"/>
        <v>0</v>
      </c>
      <c r="AO55">
        <f t="shared" si="42"/>
        <v>0</v>
      </c>
      <c r="AP55">
        <f t="shared" si="43"/>
        <v>-2.6351308321902498E-4</v>
      </c>
      <c r="AQ55">
        <f t="shared" si="44"/>
        <v>-3.755351184596182</v>
      </c>
      <c r="AR55">
        <f t="shared" si="45"/>
        <v>-3.7556146976794009</v>
      </c>
      <c r="AS55">
        <f t="shared" si="46"/>
        <v>1.0157790264091644E-2</v>
      </c>
      <c r="AT55">
        <f t="shared" si="47"/>
        <v>-1.6948517543245003E-3</v>
      </c>
      <c r="AU55">
        <f t="shared" si="48"/>
        <v>-3.7471517591696344</v>
      </c>
      <c r="AW55">
        <v>52</v>
      </c>
      <c r="AX55">
        <f>IF(Z55&gt;0, (R55*SUMPRODUCT(K55:$K$98, X55:$X$98)-K55*$AZ$3)/Z55, 0)</f>
        <v>-1630.3724735009496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0.41929138799999999</v>
      </c>
      <c r="Q56" s="5">
        <f t="shared" si="60"/>
        <v>12.5</v>
      </c>
      <c r="R56">
        <f t="shared" si="31"/>
        <v>250000</v>
      </c>
      <c r="S56">
        <f t="shared" si="32"/>
        <v>-3220.1387973063888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-12.459946644059126</v>
      </c>
      <c r="AC56">
        <f t="shared" si="33"/>
        <v>-14.044890767109777</v>
      </c>
      <c r="AE56">
        <f t="shared" si="34"/>
        <v>0</v>
      </c>
      <c r="AF56">
        <f t="shared" si="35"/>
        <v>0</v>
      </c>
      <c r="AG56">
        <f t="shared" si="36"/>
        <v>-5.4519741427210285E-2</v>
      </c>
      <c r="AH56">
        <f t="shared" si="37"/>
        <v>-801.09735776743798</v>
      </c>
      <c r="AI56">
        <f t="shared" si="38"/>
        <v>-801.15187750886514</v>
      </c>
      <c r="AJ56">
        <f t="shared" si="39"/>
        <v>1.5849441230506507</v>
      </c>
      <c r="AK56">
        <f t="shared" si="61"/>
        <v>-0.87219626508413894</v>
      </c>
      <c r="AL56">
        <f t="shared" si="40"/>
        <v>-800.43912965089862</v>
      </c>
      <c r="AN56">
        <f t="shared" si="41"/>
        <v>0</v>
      </c>
      <c r="AO56">
        <f t="shared" si="42"/>
        <v>0</v>
      </c>
      <c r="AP56">
        <f t="shared" si="43"/>
        <v>-1.3427605889979489E-4</v>
      </c>
      <c r="AQ56">
        <f t="shared" si="44"/>
        <v>-1.9730136860547229</v>
      </c>
      <c r="AR56">
        <f t="shared" si="45"/>
        <v>-1.9731479621136228</v>
      </c>
      <c r="AS56">
        <f t="shared" si="46"/>
        <v>3.9035410816056519E-3</v>
      </c>
      <c r="AT56">
        <f t="shared" si="47"/>
        <v>-2.1481223864383172E-3</v>
      </c>
      <c r="AU56">
        <f t="shared" si="48"/>
        <v>-1.9713925434184554</v>
      </c>
      <c r="AW56">
        <v>53</v>
      </c>
      <c r="AX56">
        <f>IF(Z56&gt;0, (R56*SUMPRODUCT(K56:$K$98, X56:$X$98)-K56*$AZ$3)/Z56, 0)</f>
        <v>-3220.1387973063888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0.42725776900000001</v>
      </c>
      <c r="Q57" s="5">
        <f t="shared" si="60"/>
        <v>12.5</v>
      </c>
      <c r="R57">
        <f t="shared" si="31"/>
        <v>250000</v>
      </c>
      <c r="S57">
        <f t="shared" si="32"/>
        <v>-5736.54807033208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-14.044890767109777</v>
      </c>
      <c r="AC57">
        <f t="shared" si="33"/>
        <v>-14.080041005355989</v>
      </c>
      <c r="AE57">
        <f t="shared" si="34"/>
        <v>0</v>
      </c>
      <c r="AF57">
        <f t="shared" si="35"/>
        <v>0</v>
      </c>
      <c r="AG57">
        <f t="shared" si="36"/>
        <v>-3.0680560924291438E-2</v>
      </c>
      <c r="AH57">
        <f t="shared" si="37"/>
        <v>-465.87966177293481</v>
      </c>
      <c r="AI57">
        <f t="shared" si="38"/>
        <v>-465.91034233385909</v>
      </c>
      <c r="AJ57">
        <f t="shared" si="39"/>
        <v>3.5150238246211885E-2</v>
      </c>
      <c r="AK57">
        <f t="shared" si="61"/>
        <v>-0.98314235369768455</v>
      </c>
      <c r="AL57">
        <f t="shared" si="40"/>
        <v>-466.85833444931058</v>
      </c>
      <c r="AN57">
        <f t="shared" si="41"/>
        <v>0</v>
      </c>
      <c r="AO57">
        <f t="shared" si="42"/>
        <v>0</v>
      </c>
      <c r="AP57">
        <f t="shared" si="43"/>
        <v>-6.7466793709962467E-5</v>
      </c>
      <c r="AQ57">
        <f t="shared" si="44"/>
        <v>-1.0244730242078384</v>
      </c>
      <c r="AR57">
        <f t="shared" si="45"/>
        <v>-1.0245404910015483</v>
      </c>
      <c r="AS57">
        <f t="shared" si="46"/>
        <v>7.7295649139699646E-5</v>
      </c>
      <c r="AT57">
        <f t="shared" si="47"/>
        <v>-2.1619377340631363E-3</v>
      </c>
      <c r="AU57">
        <f t="shared" si="48"/>
        <v>-1.0266251330864717</v>
      </c>
      <c r="AW57">
        <v>54</v>
      </c>
      <c r="AX57">
        <f>IF(Z57&gt;0, (R57*SUMPRODUCT(K57:$K$98, X57:$X$98)-K57*$AZ$3)/Z57, 0)</f>
        <v>-5736.54807033208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0.43603590599999997</v>
      </c>
      <c r="Q58" s="5">
        <f t="shared" si="60"/>
        <v>12.5</v>
      </c>
      <c r="R58">
        <f t="shared" si="31"/>
        <v>250000</v>
      </c>
      <c r="S58">
        <f t="shared" si="32"/>
        <v>-9836.3839815807551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-14.080041005355989</v>
      </c>
      <c r="AC58">
        <f t="shared" si="33"/>
        <v>-13.374278808306226</v>
      </c>
      <c r="AE58">
        <f t="shared" si="34"/>
        <v>0</v>
      </c>
      <c r="AF58">
        <f t="shared" si="35"/>
        <v>0</v>
      </c>
      <c r="AG58">
        <f t="shared" si="36"/>
        <v>-1.6995929135836908E-2</v>
      </c>
      <c r="AH58">
        <f t="shared" si="37"/>
        <v>-267.55652358423225</v>
      </c>
      <c r="AI58">
        <f t="shared" si="38"/>
        <v>-267.57351951336807</v>
      </c>
      <c r="AJ58">
        <f t="shared" si="39"/>
        <v>-0.70576219704976317</v>
      </c>
      <c r="AK58">
        <f t="shared" si="61"/>
        <v>-0.98560287037491934</v>
      </c>
      <c r="AL58">
        <f t="shared" si="40"/>
        <v>-269.26488458079274</v>
      </c>
      <c r="AN58">
        <f t="shared" si="41"/>
        <v>0</v>
      </c>
      <c r="AO58">
        <f t="shared" si="42"/>
        <v>0</v>
      </c>
      <c r="AP58">
        <f t="shared" si="43"/>
        <v>-3.3369804689843078E-5</v>
      </c>
      <c r="AQ58">
        <f t="shared" si="44"/>
        <v>-0.52532043786140314</v>
      </c>
      <c r="AR58">
        <f t="shared" si="45"/>
        <v>-0.52535380766609296</v>
      </c>
      <c r="AS58">
        <f t="shared" si="46"/>
        <v>-1.3856933907406201E-3</v>
      </c>
      <c r="AT58">
        <f t="shared" si="47"/>
        <v>-1.9351325263418883E-3</v>
      </c>
      <c r="AU58">
        <f t="shared" si="48"/>
        <v>-0.52867463358317546</v>
      </c>
      <c r="AW58">
        <v>55</v>
      </c>
      <c r="AX58">
        <f>IF(Z58&gt;0, (R58*SUMPRODUCT(K58:$K$98, X58:$X$98)-K58*$AZ$3)/Z58, 0)</f>
        <v>-9836.3839815807551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0.445743585</v>
      </c>
      <c r="Q59" s="5">
        <f t="shared" si="60"/>
        <v>12.5</v>
      </c>
      <c r="R59">
        <f t="shared" si="31"/>
        <v>250000</v>
      </c>
      <c r="S59">
        <f t="shared" si="32"/>
        <v>-16695.344269588775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-13.374278808306226</v>
      </c>
      <c r="AC59">
        <f t="shared" si="33"/>
        <v>-12.354746370044774</v>
      </c>
      <c r="AE59">
        <f t="shared" si="34"/>
        <v>0</v>
      </c>
      <c r="AF59">
        <f t="shared" si="35"/>
        <v>0</v>
      </c>
      <c r="AG59">
        <f t="shared" si="36"/>
        <v>-9.2501434610646437E-3</v>
      </c>
      <c r="AH59">
        <f t="shared" si="37"/>
        <v>-151.51652766827792</v>
      </c>
      <c r="AI59">
        <f t="shared" si="38"/>
        <v>-151.52577781173898</v>
      </c>
      <c r="AJ59">
        <f t="shared" si="39"/>
        <v>-1.0195324382614519</v>
      </c>
      <c r="AK59">
        <f t="shared" si="61"/>
        <v>-0.93619951658143585</v>
      </c>
      <c r="AL59">
        <f t="shared" si="40"/>
        <v>-153.48150976658187</v>
      </c>
      <c r="AN59">
        <f t="shared" si="41"/>
        <v>0</v>
      </c>
      <c r="AO59">
        <f t="shared" si="42"/>
        <v>0</v>
      </c>
      <c r="AP59">
        <f t="shared" si="43"/>
        <v>-1.6215830597985874E-5</v>
      </c>
      <c r="AQ59">
        <f t="shared" si="44"/>
        <v>-0.26561386380715118</v>
      </c>
      <c r="AR59">
        <f t="shared" si="45"/>
        <v>-0.26563007963774915</v>
      </c>
      <c r="AS59">
        <f t="shared" si="46"/>
        <v>-1.7872766382043099E-3</v>
      </c>
      <c r="AT59">
        <f t="shared" si="47"/>
        <v>-1.6411910615982542E-3</v>
      </c>
      <c r="AU59">
        <f t="shared" si="48"/>
        <v>-0.26905854733755175</v>
      </c>
      <c r="AW59">
        <v>56</v>
      </c>
      <c r="AX59">
        <f>IF(Z59&gt;0, (R59*SUMPRODUCT(K59:$K$98, X59:$X$98)-K59*$AZ$3)/Z59, 0)</f>
        <v>-16695.344269588775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0.45538508599999999</v>
      </c>
      <c r="Q60" s="5">
        <f t="shared" si="60"/>
        <v>12.5</v>
      </c>
      <c r="R60">
        <f t="shared" si="31"/>
        <v>250000</v>
      </c>
      <c r="S60">
        <f t="shared" si="32"/>
        <v>-28413.614088985665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-12.354746370044774</v>
      </c>
      <c r="AC60">
        <f t="shared" si="33"/>
        <v>-11.241027308742231</v>
      </c>
      <c r="AE60">
        <f t="shared" si="34"/>
        <v>0</v>
      </c>
      <c r="AF60">
        <f t="shared" si="35"/>
        <v>0</v>
      </c>
      <c r="AG60">
        <f t="shared" si="36"/>
        <v>-4.9452646509247373E-3</v>
      </c>
      <c r="AH60">
        <f t="shared" si="37"/>
        <v>-84.247547510585207</v>
      </c>
      <c r="AI60">
        <f t="shared" si="38"/>
        <v>-84.252492775236135</v>
      </c>
      <c r="AJ60">
        <f t="shared" si="39"/>
        <v>-1.1137190613025432</v>
      </c>
      <c r="AK60">
        <f t="shared" si="61"/>
        <v>-0.86483224590313423</v>
      </c>
      <c r="AL60">
        <f t="shared" si="40"/>
        <v>-86.231044082441812</v>
      </c>
      <c r="AN60">
        <f t="shared" si="41"/>
        <v>0</v>
      </c>
      <c r="AO60">
        <f t="shared" si="42"/>
        <v>0</v>
      </c>
      <c r="AP60">
        <f t="shared" si="43"/>
        <v>-7.7403793576614175E-6</v>
      </c>
      <c r="AQ60">
        <f t="shared" si="44"/>
        <v>-0.13186513234687908</v>
      </c>
      <c r="AR60">
        <f t="shared" si="45"/>
        <v>-0.13187287272623674</v>
      </c>
      <c r="AS60">
        <f t="shared" si="46"/>
        <v>-1.7432045888036041E-3</v>
      </c>
      <c r="AT60">
        <f t="shared" si="47"/>
        <v>-1.353644372253529E-3</v>
      </c>
      <c r="AU60">
        <f t="shared" si="48"/>
        <v>-0.13496972168729388</v>
      </c>
      <c r="AW60">
        <v>57</v>
      </c>
      <c r="AX60">
        <f>IF(Z60&gt;0, (R60*SUMPRODUCT(K60:$K$98, X60:$X$98)-K60*$AZ$3)/Z60, 0)</f>
        <v>-28413.614088985665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0.465797664</v>
      </c>
      <c r="Q61" s="5">
        <f t="shared" si="60"/>
        <v>12.5</v>
      </c>
      <c r="R61">
        <f t="shared" si="31"/>
        <v>250000</v>
      </c>
      <c r="S61">
        <f t="shared" si="32"/>
        <v>-48900.926558052575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-11.241027308742231</v>
      </c>
      <c r="AC61">
        <f t="shared" si="33"/>
        <v>-10.141345186526884</v>
      </c>
      <c r="AE61">
        <f t="shared" si="34"/>
        <v>0</v>
      </c>
      <c r="AF61">
        <f t="shared" si="35"/>
        <v>0</v>
      </c>
      <c r="AG61">
        <f t="shared" si="36"/>
        <v>-2.5923192821529716E-3</v>
      </c>
      <c r="AH61">
        <f t="shared" si="37"/>
        <v>-46.069854445250357</v>
      </c>
      <c r="AI61">
        <f t="shared" si="38"/>
        <v>-46.072446764532508</v>
      </c>
      <c r="AJ61">
        <f t="shared" si="39"/>
        <v>-1.0996821222153468</v>
      </c>
      <c r="AK61">
        <f t="shared" si="61"/>
        <v>-0.78687191161195624</v>
      </c>
      <c r="AL61">
        <f t="shared" si="40"/>
        <v>-47.95900079835981</v>
      </c>
      <c r="AN61">
        <f t="shared" si="41"/>
        <v>0</v>
      </c>
      <c r="AO61">
        <f t="shared" si="42"/>
        <v>0</v>
      </c>
      <c r="AP61">
        <f t="shared" si="43"/>
        <v>-3.6227901257252621E-6</v>
      </c>
      <c r="AQ61">
        <f t="shared" si="44"/>
        <v>-6.4383046844151928E-2</v>
      </c>
      <c r="AR61">
        <f t="shared" si="45"/>
        <v>-6.4386669634277652E-2</v>
      </c>
      <c r="AS61">
        <f t="shared" si="46"/>
        <v>-1.5368159166295435E-3</v>
      </c>
      <c r="AT61">
        <f t="shared" si="47"/>
        <v>-1.0996607598547112E-3</v>
      </c>
      <c r="AU61">
        <f t="shared" si="48"/>
        <v>-6.7023146310761908E-2</v>
      </c>
      <c r="AW61">
        <v>58</v>
      </c>
      <c r="AX61">
        <f>IF(Z61&gt;0, (R61*SUMPRODUCT(K61:$K$98, X61:$X$98)-K61*$AZ$3)/Z61, 0)</f>
        <v>-48900.926558052575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0.47670810299999999</v>
      </c>
      <c r="Q62" s="5">
        <f t="shared" si="60"/>
        <v>12.5</v>
      </c>
      <c r="R62">
        <f t="shared" si="31"/>
        <v>250000</v>
      </c>
      <c r="S62">
        <f t="shared" si="32"/>
        <v>-85544.300271581626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-10.141345186526884</v>
      </c>
      <c r="AC62">
        <f t="shared" si="33"/>
        <v>-9.1061324703690492</v>
      </c>
      <c r="AE62">
        <f t="shared" si="34"/>
        <v>0</v>
      </c>
      <c r="AF62">
        <f t="shared" si="35"/>
        <v>0</v>
      </c>
      <c r="AG62">
        <f t="shared" si="36"/>
        <v>-1.3306164819659771E-3</v>
      </c>
      <c r="AH62">
        <f t="shared" si="37"/>
        <v>-24.715592147309298</v>
      </c>
      <c r="AI62">
        <f t="shared" si="38"/>
        <v>-24.716922763791263</v>
      </c>
      <c r="AJ62">
        <f t="shared" si="39"/>
        <v>-1.0352127161578348</v>
      </c>
      <c r="AK62">
        <f t="shared" si="61"/>
        <v>-0.70989416305688191</v>
      </c>
      <c r="AL62">
        <f t="shared" si="40"/>
        <v>-26.462029643005977</v>
      </c>
      <c r="AN62">
        <f t="shared" si="41"/>
        <v>0</v>
      </c>
      <c r="AO62">
        <f t="shared" si="42"/>
        <v>0</v>
      </c>
      <c r="AP62">
        <f t="shared" si="43"/>
        <v>-1.6603114429164181E-6</v>
      </c>
      <c r="AQ62">
        <f t="shared" si="44"/>
        <v>-3.0839525150028951E-2</v>
      </c>
      <c r="AR62">
        <f t="shared" si="45"/>
        <v>-3.0841185461471864E-2</v>
      </c>
      <c r="AS62">
        <f t="shared" si="46"/>
        <v>-1.2917136844344207E-3</v>
      </c>
      <c r="AT62">
        <f t="shared" si="47"/>
        <v>-8.8578896936664564E-4</v>
      </c>
      <c r="AU62">
        <f t="shared" si="48"/>
        <v>-3.3018688115272928E-2</v>
      </c>
      <c r="AW62">
        <v>59</v>
      </c>
      <c r="AX62">
        <f>IF(Z62&gt;0, (R62*SUMPRODUCT(K62:$K$98, X62:$X$98)-K62*$AZ$3)/Z62, 0)</f>
        <v>-85544.300271581626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0.48798100799999999</v>
      </c>
      <c r="Q63" s="5">
        <f t="shared" si="60"/>
        <v>12.5</v>
      </c>
      <c r="R63">
        <f t="shared" si="31"/>
        <v>250000</v>
      </c>
      <c r="S63">
        <f t="shared" si="32"/>
        <v>-152605.80500678928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-9.1061324703690492</v>
      </c>
      <c r="AC63">
        <f t="shared" si="33"/>
        <v>-8.1551900642673036</v>
      </c>
      <c r="AE63">
        <f t="shared" si="34"/>
        <v>0</v>
      </c>
      <c r="AF63">
        <f t="shared" si="35"/>
        <v>0</v>
      </c>
      <c r="AG63">
        <f t="shared" si="36"/>
        <v>-6.6799474501514603E-4</v>
      </c>
      <c r="AH63">
        <f t="shared" si="37"/>
        <v>-12.986311442623427</v>
      </c>
      <c r="AI63">
        <f t="shared" si="38"/>
        <v>-12.986979437368442</v>
      </c>
      <c r="AJ63">
        <f t="shared" si="39"/>
        <v>-0.95094240610174552</v>
      </c>
      <c r="AK63">
        <f t="shared" si="61"/>
        <v>-0.63742927292583351</v>
      </c>
      <c r="AL63">
        <f t="shared" si="40"/>
        <v>-14.575351116396021</v>
      </c>
      <c r="AN63">
        <f t="shared" si="41"/>
        <v>0</v>
      </c>
      <c r="AO63">
        <f t="shared" si="42"/>
        <v>0</v>
      </c>
      <c r="AP63">
        <f t="shared" si="43"/>
        <v>-7.4420346158836228E-7</v>
      </c>
      <c r="AQ63">
        <f t="shared" si="44"/>
        <v>-1.4467865205505146E-2</v>
      </c>
      <c r="AR63">
        <f t="shared" si="45"/>
        <v>-1.4468609408966734E-2</v>
      </c>
      <c r="AS63">
        <f t="shared" si="46"/>
        <v>-1.0594314336650043E-3</v>
      </c>
      <c r="AT63">
        <f t="shared" si="47"/>
        <v>-7.1015090308592516E-4</v>
      </c>
      <c r="AU63">
        <f t="shared" si="48"/>
        <v>-1.6238191745717664E-2</v>
      </c>
      <c r="AW63">
        <v>60</v>
      </c>
      <c r="AX63">
        <f>IF(Z63&gt;0, (R63*SUMPRODUCT(K63:$K$98, X63:$X$98)-K63*$AZ$3)/Z63, 0)</f>
        <v>-152605.80500678928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0.50007659900000001</v>
      </c>
      <c r="Q64" s="5">
        <f t="shared" si="60"/>
        <v>12.5</v>
      </c>
      <c r="R64">
        <f t="shared" si="31"/>
        <v>250000</v>
      </c>
      <c r="S64">
        <f t="shared" si="32"/>
        <v>-278560.14621598768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-8.1551900642673036</v>
      </c>
      <c r="AC64">
        <f t="shared" si="33"/>
        <v>-7.2930669194265834</v>
      </c>
      <c r="AE64">
        <f t="shared" si="34"/>
        <v>0</v>
      </c>
      <c r="AF64">
        <f t="shared" si="35"/>
        <v>0</v>
      </c>
      <c r="AG64">
        <f t="shared" si="36"/>
        <v>-3.2726625732794817E-4</v>
      </c>
      <c r="AH64">
        <f t="shared" si="37"/>
        <v>-6.6809708047409293</v>
      </c>
      <c r="AI64">
        <f t="shared" si="38"/>
        <v>-6.681298070998257</v>
      </c>
      <c r="AJ64">
        <f t="shared" si="39"/>
        <v>-0.86212314484072028</v>
      </c>
      <c r="AK64">
        <f t="shared" si="61"/>
        <v>-0.57086330449871125</v>
      </c>
      <c r="AL64">
        <f t="shared" si="40"/>
        <v>-8.114284520337689</v>
      </c>
      <c r="AN64">
        <f t="shared" si="41"/>
        <v>0</v>
      </c>
      <c r="AO64">
        <f t="shared" si="42"/>
        <v>0</v>
      </c>
      <c r="AP64">
        <f t="shared" si="43"/>
        <v>-3.2553811690834229E-7</v>
      </c>
      <c r="AQ64">
        <f t="shared" si="44"/>
        <v>-6.6456917149131317E-3</v>
      </c>
      <c r="AR64">
        <f t="shared" si="45"/>
        <v>-6.6460172530300402E-3</v>
      </c>
      <c r="AS64">
        <f t="shared" si="46"/>
        <v>-8.5757067473444832E-4</v>
      </c>
      <c r="AT64">
        <f t="shared" si="47"/>
        <v>-5.6784884172265601E-4</v>
      </c>
      <c r="AU64">
        <f t="shared" si="48"/>
        <v>-8.0714367694871454E-3</v>
      </c>
      <c r="AW64">
        <v>61</v>
      </c>
      <c r="AX64">
        <f>IF(Z64&gt;0, (R64*SUMPRODUCT(K64:$K$98, X64:$X$98)-K64*$AZ$3)/Z64, 0)</f>
        <v>-278560.14621598768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0.512515834</v>
      </c>
      <c r="Q65" s="5">
        <f t="shared" si="60"/>
        <v>12.5</v>
      </c>
      <c r="R65">
        <f t="shared" si="31"/>
        <v>250000</v>
      </c>
      <c r="S65">
        <f t="shared" si="32"/>
        <v>-521315.13427406567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-7.2930669194265834</v>
      </c>
      <c r="AC65">
        <f t="shared" si="33"/>
        <v>-6.5170420664573641</v>
      </c>
      <c r="AE65">
        <f t="shared" si="34"/>
        <v>0</v>
      </c>
      <c r="AF65">
        <f t="shared" si="35"/>
        <v>0</v>
      </c>
      <c r="AG65">
        <f t="shared" si="36"/>
        <v>-1.5626445594017673E-4</v>
      </c>
      <c r="AH65">
        <f t="shared" si="37"/>
        <v>-3.3545827762898393</v>
      </c>
      <c r="AI65">
        <f t="shared" si="38"/>
        <v>-3.3547390407457796</v>
      </c>
      <c r="AJ65">
        <f t="shared" si="39"/>
        <v>-0.7760248529692193</v>
      </c>
      <c r="AK65">
        <f t="shared" si="61"/>
        <v>-0.51051468435986092</v>
      </c>
      <c r="AL65">
        <f t="shared" si="40"/>
        <v>-4.6412785780748598</v>
      </c>
      <c r="AN65">
        <f t="shared" si="41"/>
        <v>0</v>
      </c>
      <c r="AO65">
        <f t="shared" si="42"/>
        <v>0</v>
      </c>
      <c r="AP65">
        <f t="shared" si="43"/>
        <v>-1.3878508594034847E-7</v>
      </c>
      <c r="AQ65">
        <f t="shared" si="44"/>
        <v>-2.9793471336797949E-3</v>
      </c>
      <c r="AR65">
        <f t="shared" si="45"/>
        <v>-2.9794859187657354E-3</v>
      </c>
      <c r="AS65">
        <f t="shared" si="46"/>
        <v>-6.892205605119236E-4</v>
      </c>
      <c r="AT65">
        <f t="shared" si="47"/>
        <v>-4.5340972722432557E-4</v>
      </c>
      <c r="AU65">
        <f t="shared" si="48"/>
        <v>-4.1221162065019842E-3</v>
      </c>
      <c r="AW65">
        <v>62</v>
      </c>
      <c r="AX65">
        <f>IF(Z65&gt;0, (R65*SUMPRODUCT(K65:$K$98, X65:$X$98)-K65*$AZ$3)/Z65, 0)</f>
        <v>-521315.13427406567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0.52569093300000003</v>
      </c>
      <c r="Q66" s="5">
        <f t="shared" si="60"/>
        <v>12.5</v>
      </c>
      <c r="R66">
        <f t="shared" si="31"/>
        <v>250000</v>
      </c>
      <c r="S66">
        <f t="shared" si="32"/>
        <v>-1002895.75614554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-6.5170420664573641</v>
      </c>
      <c r="AC66">
        <f t="shared" si="33"/>
        <v>-5.821208427265927</v>
      </c>
      <c r="AE66">
        <f t="shared" si="34"/>
        <v>0</v>
      </c>
      <c r="AF66">
        <f t="shared" si="35"/>
        <v>0</v>
      </c>
      <c r="AG66">
        <f t="shared" si="36"/>
        <v>-7.2555003742846066E-5</v>
      </c>
      <c r="AH66">
        <f t="shared" si="37"/>
        <v>-1.642936152758578</v>
      </c>
      <c r="AI66">
        <f t="shared" si="38"/>
        <v>-1.6430087077623208</v>
      </c>
      <c r="AJ66">
        <f t="shared" si="39"/>
        <v>-0.69583363919143704</v>
      </c>
      <c r="AK66">
        <f t="shared" si="61"/>
        <v>-0.45619294465201554</v>
      </c>
      <c r="AL66">
        <f t="shared" si="40"/>
        <v>-2.7950352916057732</v>
      </c>
      <c r="AN66">
        <f t="shared" si="41"/>
        <v>0</v>
      </c>
      <c r="AO66">
        <f t="shared" si="42"/>
        <v>0</v>
      </c>
      <c r="AP66">
        <f t="shared" si="43"/>
        <v>-5.7534976577212519E-8</v>
      </c>
      <c r="AQ66">
        <f t="shared" si="44"/>
        <v>-1.3028225234726245E-3</v>
      </c>
      <c r="AR66">
        <f t="shared" si="45"/>
        <v>-1.3028800584492018E-3</v>
      </c>
      <c r="AS66">
        <f t="shared" si="46"/>
        <v>-5.5178512945033527E-4</v>
      </c>
      <c r="AT66">
        <f t="shared" si="47"/>
        <v>-3.6175382856115261E-4</v>
      </c>
      <c r="AU66">
        <f t="shared" si="48"/>
        <v>-2.2164190164606894E-3</v>
      </c>
      <c r="AW66">
        <v>63</v>
      </c>
      <c r="AX66">
        <f>IF(Z66&gt;0, (R66*SUMPRODUCT(K66:$K$98, X66:$X$98)-K66*$AZ$3)/Z66, 0)</f>
        <v>-1002895.75614554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2">$C$6</f>
        <v>250000</v>
      </c>
      <c r="S67">
        <f t="shared" ref="S67:S89" si="63">AX67</f>
        <v>-1988681.3607752461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-5.821208427265927</v>
      </c>
      <c r="AC67">
        <f t="shared" ref="AC67:AC89" si="64">S67*Z67</f>
        <v>-5.1985710834276881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-3.2675993160369423E-5</v>
      </c>
      <c r="AH67">
        <f t="shared" ref="AH67:AH89" si="68">-X67*R67</f>
        <v>-0.78306921090096349</v>
      </c>
      <c r="AI67">
        <f t="shared" ref="AI67:AI89" si="69">SUM(AE67:AH67)</f>
        <v>-0.78310188689412386</v>
      </c>
      <c r="AJ67">
        <f t="shared" ref="AJ67:AJ89" si="70">AB67-AC67</f>
        <v>-0.62263734383823888</v>
      </c>
      <c r="AK67">
        <f t="shared" si="61"/>
        <v>-0.40748458990861491</v>
      </c>
      <c r="AL67">
        <f t="shared" ref="AL67:AL89" si="71">SUM(AI67:AK67)</f>
        <v>-1.8132238206409776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-2.3135311194168878E-8</v>
      </c>
      <c r="AQ67">
        <f t="shared" ref="AQ67:AQ89" si="75">AH67*$K67</f>
        <v>-5.5442996917805796E-4</v>
      </c>
      <c r="AR67">
        <f t="shared" ref="AR67:AR89" si="76">AI67*$K67</f>
        <v>-5.544531044892521E-4</v>
      </c>
      <c r="AS67">
        <f t="shared" ref="AS67:AS89" si="77">AJ67*$K67</f>
        <v>-4.4084073099510734E-4</v>
      </c>
      <c r="AT67">
        <f t="shared" ref="AT67:AT89" si="78">AK67*$K67</f>
        <v>-2.8850791919609741E-4</v>
      </c>
      <c r="AU67">
        <f t="shared" ref="AU67:AU89" si="79">AL67*$K67</f>
        <v>-1.2838017546804568E-3</v>
      </c>
      <c r="AW67">
        <v>64</v>
      </c>
      <c r="AX67">
        <f>IF(Z67&gt;0, (R67*SUMPRODUCT(K67:$K$98, X67:$X$98)-K67*$AZ$3)/Z67, 0)</f>
        <v>-1988681.3607752461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0.55384314300000004</v>
      </c>
      <c r="Q68" s="5">
        <f t="shared" si="60"/>
        <v>12.5</v>
      </c>
      <c r="R68">
        <f t="shared" si="62"/>
        <v>250000</v>
      </c>
      <c r="S68">
        <f t="shared" si="63"/>
        <v>-4071430.4794913088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-5.1985710834276881</v>
      </c>
      <c r="AC68">
        <f t="shared" si="64"/>
        <v>-4.6420360791453383</v>
      </c>
      <c r="AE68">
        <f t="shared" si="65"/>
        <v>0</v>
      </c>
      <c r="AF68">
        <f t="shared" si="66"/>
        <v>0</v>
      </c>
      <c r="AG68">
        <f t="shared" si="67"/>
        <v>-1.4251858476180225E-5</v>
      </c>
      <c r="AH68">
        <f t="shared" si="68"/>
        <v>-0.36194749505171014</v>
      </c>
      <c r="AI68">
        <f t="shared" si="69"/>
        <v>-0.36196174691018634</v>
      </c>
      <c r="AJ68">
        <f t="shared" si="70"/>
        <v>-0.55653500428234981</v>
      </c>
      <c r="AK68">
        <f t="shared" si="61"/>
        <v>-0.36389997583993822</v>
      </c>
      <c r="AL68">
        <f t="shared" si="71"/>
        <v>-1.2823967270324743</v>
      </c>
      <c r="AN68">
        <f t="shared" si="72"/>
        <v>0</v>
      </c>
      <c r="AO68">
        <f t="shared" si="73"/>
        <v>0</v>
      </c>
      <c r="AP68">
        <f t="shared" si="74"/>
        <v>-9.0094862644335838E-9</v>
      </c>
      <c r="AQ68">
        <f t="shared" si="75"/>
        <v>-2.28809526179671E-4</v>
      </c>
      <c r="AR68">
        <f t="shared" si="76"/>
        <v>-2.2881853566593545E-4</v>
      </c>
      <c r="AS68">
        <f t="shared" si="77"/>
        <v>-3.5182039487261256E-4</v>
      </c>
      <c r="AT68">
        <f t="shared" si="78"/>
        <v>-2.3004381073789276E-4</v>
      </c>
      <c r="AU68">
        <f t="shared" si="79"/>
        <v>-8.1068274127644069E-4</v>
      </c>
      <c r="AW68">
        <v>65</v>
      </c>
      <c r="AX68">
        <f>IF(Z68&gt;0, (R68*SUMPRODUCT(K68:$K$98, X68:$X$98)-K68*$AZ$3)/Z68, 0)</f>
        <v>-4071430.4794913088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0.568687897</v>
      </c>
      <c r="Q69" s="5">
        <f t="shared" ref="Q69:Q89" si="91">$C$8</f>
        <v>12.5</v>
      </c>
      <c r="R69">
        <f t="shared" si="62"/>
        <v>250000</v>
      </c>
      <c r="S69">
        <f t="shared" si="63"/>
        <v>-8628689.0917995032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-4.6420360791453383</v>
      </c>
      <c r="AC69">
        <f t="shared" si="64"/>
        <v>-4.1448636080897963</v>
      </c>
      <c r="AE69">
        <f t="shared" si="65"/>
        <v>0</v>
      </c>
      <c r="AF69">
        <f t="shared" si="66"/>
        <v>0</v>
      </c>
      <c r="AG69">
        <f t="shared" si="67"/>
        <v>-6.0044804662578664E-6</v>
      </c>
      <c r="AH69">
        <f t="shared" si="68"/>
        <v>-0.16209718850321111</v>
      </c>
      <c r="AI69">
        <f t="shared" si="69"/>
        <v>-0.16210319298367737</v>
      </c>
      <c r="AJ69">
        <f t="shared" si="70"/>
        <v>-0.49717247105554208</v>
      </c>
      <c r="AK69">
        <f t="shared" si="61"/>
        <v>-0.32494252554017372</v>
      </c>
      <c r="AL69">
        <f t="shared" si="71"/>
        <v>-0.98421818957939311</v>
      </c>
      <c r="AN69">
        <f t="shared" si="72"/>
        <v>0</v>
      </c>
      <c r="AO69">
        <f t="shared" si="73"/>
        <v>0</v>
      </c>
      <c r="AP69">
        <f t="shared" si="74"/>
        <v>-3.3891121473376141E-9</v>
      </c>
      <c r="AQ69">
        <f t="shared" si="75"/>
        <v>-9.1492603513770003E-5</v>
      </c>
      <c r="AR69">
        <f t="shared" si="76"/>
        <v>-9.1495992625917339E-5</v>
      </c>
      <c r="AS69">
        <f t="shared" si="77"/>
        <v>-2.8061932592584666E-4</v>
      </c>
      <c r="AT69">
        <f t="shared" si="78"/>
        <v>-1.8340748490786596E-4</v>
      </c>
      <c r="AU69">
        <f t="shared" si="79"/>
        <v>-5.5552280345962991E-4</v>
      </c>
      <c r="AW69">
        <v>66</v>
      </c>
      <c r="AX69">
        <f>IF(Z69&gt;0, (R69*SUMPRODUCT(K69:$K$98, X69:$X$98)-K69*$AZ$3)/Z69, 0)</f>
        <v>-8628689.0917995032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0.58363282999999999</v>
      </c>
      <c r="Q70" s="5">
        <f t="shared" si="91"/>
        <v>12.5</v>
      </c>
      <c r="R70">
        <f t="shared" si="62"/>
        <v>250000</v>
      </c>
      <c r="S70">
        <f t="shared" si="63"/>
        <v>-18959071.80273566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-4.1448636080897963</v>
      </c>
      <c r="AC70">
        <f t="shared" si="64"/>
        <v>-3.7008468144596303</v>
      </c>
      <c r="AE70">
        <f t="shared" si="65"/>
        <v>0</v>
      </c>
      <c r="AF70">
        <f t="shared" si="66"/>
        <v>0</v>
      </c>
      <c r="AG70">
        <f t="shared" si="67"/>
        <v>-2.4400237343934898E-6</v>
      </c>
      <c r="AH70">
        <f t="shared" si="68"/>
        <v>-7.0088238544035966E-2</v>
      </c>
      <c r="AI70">
        <f t="shared" si="69"/>
        <v>-7.0090678567770362E-2</v>
      </c>
      <c r="AJ70">
        <f t="shared" si="70"/>
        <v>-0.444016793630166</v>
      </c>
      <c r="AK70">
        <f t="shared" si="61"/>
        <v>-0.29014045256628579</v>
      </c>
      <c r="AL70">
        <f t="shared" si="71"/>
        <v>-0.80424792476422224</v>
      </c>
      <c r="AN70">
        <f t="shared" si="72"/>
        <v>0</v>
      </c>
      <c r="AO70">
        <f t="shared" si="73"/>
        <v>0</v>
      </c>
      <c r="AP70">
        <f t="shared" si="74"/>
        <v>-1.2296642072555442E-9</v>
      </c>
      <c r="AQ70">
        <f t="shared" si="75"/>
        <v>-3.532137703103623E-5</v>
      </c>
      <c r="AR70">
        <f t="shared" si="76"/>
        <v>-3.5322606695243487E-5</v>
      </c>
      <c r="AS70">
        <f t="shared" si="77"/>
        <v>-2.2376485558371105E-4</v>
      </c>
      <c r="AT70">
        <f t="shared" si="78"/>
        <v>-1.4621797508308635E-4</v>
      </c>
      <c r="AU70">
        <f t="shared" si="79"/>
        <v>-4.0530543736204096E-4</v>
      </c>
      <c r="AW70">
        <v>67</v>
      </c>
      <c r="AX70">
        <f>IF(Z70&gt;0, (R70*SUMPRODUCT(K70:$K$98, X70:$X$98)-K70*$AZ$3)/Z70, 0)</f>
        <v>-18959071.80273566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0.59833308299999999</v>
      </c>
      <c r="Q71" s="5">
        <f t="shared" si="91"/>
        <v>12.5</v>
      </c>
      <c r="R71">
        <f t="shared" si="62"/>
        <v>250000</v>
      </c>
      <c r="S71">
        <f t="shared" si="63"/>
        <v>-43220125.040824063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-3.7008468144596303</v>
      </c>
      <c r="AC71">
        <f t="shared" si="64"/>
        <v>-3.3043568802708756</v>
      </c>
      <c r="AE71">
        <f t="shared" si="65"/>
        <v>0</v>
      </c>
      <c r="AF71">
        <f t="shared" si="66"/>
        <v>0</v>
      </c>
      <c r="AG71">
        <f t="shared" si="67"/>
        <v>-9.5567657345672509E-7</v>
      </c>
      <c r="AH71">
        <f t="shared" si="68"/>
        <v>-2.9198938471856596E-2</v>
      </c>
      <c r="AI71">
        <f t="shared" si="69"/>
        <v>-2.9199894148430054E-2</v>
      </c>
      <c r="AJ71">
        <f t="shared" si="70"/>
        <v>-0.39648993418875467</v>
      </c>
      <c r="AK71">
        <f t="shared" si="61"/>
        <v>-0.25905927701217413</v>
      </c>
      <c r="AL71">
        <f t="shared" si="71"/>
        <v>-0.68474910534935884</v>
      </c>
      <c r="AN71">
        <f t="shared" si="72"/>
        <v>0</v>
      </c>
      <c r="AO71">
        <f t="shared" si="73"/>
        <v>0</v>
      </c>
      <c r="AP71">
        <f t="shared" si="74"/>
        <v>-4.3001677589377494E-10</v>
      </c>
      <c r="AQ71">
        <f t="shared" si="75"/>
        <v>-1.3138371003249295E-5</v>
      </c>
      <c r="AR71">
        <f t="shared" si="76"/>
        <v>-1.313880102002519E-5</v>
      </c>
      <c r="AS71">
        <f t="shared" si="77"/>
        <v>-1.7840483685551361E-4</v>
      </c>
      <c r="AT71">
        <f t="shared" si="78"/>
        <v>-1.1656645999305941E-4</v>
      </c>
      <c r="AU71">
        <f t="shared" si="79"/>
        <v>-3.0811009786859821E-4</v>
      </c>
      <c r="AW71">
        <v>68</v>
      </c>
      <c r="AX71">
        <f>IF(Z71&gt;0, (R71*SUMPRODUCT(K71:$K$98, X71:$X$98)-K71*$AZ$3)/Z71, 0)</f>
        <v>-43220125.040824063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0.61338487399999997</v>
      </c>
      <c r="Q72" s="5">
        <f t="shared" si="91"/>
        <v>12.5</v>
      </c>
      <c r="R72">
        <f t="shared" si="62"/>
        <v>250000</v>
      </c>
      <c r="S72">
        <f t="shared" si="63"/>
        <v>-102464128.92815515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-3.3043568802708756</v>
      </c>
      <c r="AC72">
        <f t="shared" si="64"/>
        <v>-2.9503296118867128</v>
      </c>
      <c r="AE72">
        <f t="shared" si="65"/>
        <v>0</v>
      </c>
      <c r="AF72">
        <f t="shared" si="66"/>
        <v>0</v>
      </c>
      <c r="AG72">
        <f t="shared" si="67"/>
        <v>-3.5992225312765282E-7</v>
      </c>
      <c r="AH72">
        <f t="shared" si="68"/>
        <v>-1.1723951091890101E-2</v>
      </c>
      <c r="AI72">
        <f t="shared" si="69"/>
        <v>-1.1724311014143229E-2</v>
      </c>
      <c r="AJ72">
        <f t="shared" si="70"/>
        <v>-0.35402726838416276</v>
      </c>
      <c r="AK72">
        <f t="shared" ref="AK72:AK89" si="92">G72*SUM(AB72:AB72, AE72:AF72)</f>
        <v>-0.23130498161896132</v>
      </c>
      <c r="AL72">
        <f t="shared" si="71"/>
        <v>-0.59705656101726734</v>
      </c>
      <c r="AN72">
        <f t="shared" si="72"/>
        <v>0</v>
      </c>
      <c r="AO72">
        <f t="shared" si="73"/>
        <v>0</v>
      </c>
      <c r="AP72">
        <f t="shared" si="74"/>
        <v>-1.445989484244177E-10</v>
      </c>
      <c r="AQ72">
        <f t="shared" si="75"/>
        <v>-4.7101033196337389E-6</v>
      </c>
      <c r="AR72">
        <f t="shared" si="76"/>
        <v>-4.710247918582163E-6</v>
      </c>
      <c r="AS72">
        <f t="shared" si="77"/>
        <v>-1.4223063530268269E-4</v>
      </c>
      <c r="AT72">
        <f t="shared" si="78"/>
        <v>-9.2926894118904876E-5</v>
      </c>
      <c r="AU72">
        <f t="shared" si="79"/>
        <v>-2.3986777734016974E-4</v>
      </c>
      <c r="AW72">
        <v>69</v>
      </c>
      <c r="AX72">
        <f>IF(Z72&gt;0, (R72*SUMPRODUCT(K72:$K$98, X72:$X$98)-K72*$AZ$3)/Z72, 0)</f>
        <v>-102464128.92815515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0.62870016699999998</v>
      </c>
      <c r="Q73" s="5">
        <f t="shared" si="91"/>
        <v>12.5</v>
      </c>
      <c r="R73">
        <f t="shared" si="62"/>
        <v>250000</v>
      </c>
      <c r="S73">
        <f t="shared" si="63"/>
        <v>-253213420.44495466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-2.9503296118867128</v>
      </c>
      <c r="AC73">
        <f t="shared" si="64"/>
        <v>-2.6342268159586344</v>
      </c>
      <c r="AE73">
        <f t="shared" si="65"/>
        <v>0</v>
      </c>
      <c r="AF73">
        <f t="shared" si="66"/>
        <v>0</v>
      </c>
      <c r="AG73">
        <f t="shared" si="67"/>
        <v>-1.300398499480047E-7</v>
      </c>
      <c r="AH73">
        <f t="shared" si="68"/>
        <v>-4.5256636129674312E-3</v>
      </c>
      <c r="AI73">
        <f t="shared" si="69"/>
        <v>-4.5257936528173793E-3</v>
      </c>
      <c r="AJ73">
        <f t="shared" si="70"/>
        <v>-0.31610279592807844</v>
      </c>
      <c r="AK73">
        <f t="shared" si="92"/>
        <v>-0.20652307283206991</v>
      </c>
      <c r="AL73">
        <f t="shared" si="71"/>
        <v>-0.52715166241296574</v>
      </c>
      <c r="AN73">
        <f t="shared" si="72"/>
        <v>0</v>
      </c>
      <c r="AO73">
        <f t="shared" si="73"/>
        <v>0</v>
      </c>
      <c r="AP73">
        <f t="shared" si="74"/>
        <v>-4.6646049926533685E-11</v>
      </c>
      <c r="AQ73">
        <f t="shared" si="75"/>
        <v>-1.6233818396867102E-6</v>
      </c>
      <c r="AR73">
        <f t="shared" si="76"/>
        <v>-1.6234284857366369E-6</v>
      </c>
      <c r="AS73">
        <f t="shared" si="77"/>
        <v>-1.1338790998815882E-4</v>
      </c>
      <c r="AT73">
        <f t="shared" si="78"/>
        <v>-7.4081026471175957E-5</v>
      </c>
      <c r="AU73">
        <f t="shared" si="79"/>
        <v>-1.8909236494507142E-4</v>
      </c>
      <c r="AW73">
        <v>70</v>
      </c>
      <c r="AX73">
        <f>IF(Z73&gt;0, (R73*SUMPRODUCT(K73:$K$98, X73:$X$98)-K73*$AZ$3)/Z73, 0)</f>
        <v>-253213420.44495466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0.64417999699999995</v>
      </c>
      <c r="Q74" s="5">
        <f t="shared" si="91"/>
        <v>12.5</v>
      </c>
      <c r="R74">
        <f t="shared" si="62"/>
        <v>250000</v>
      </c>
      <c r="S74">
        <f t="shared" si="63"/>
        <v>-653760743.93954444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-2.6342268159586344</v>
      </c>
      <c r="AC74">
        <f t="shared" si="64"/>
        <v>-2.351989594669583</v>
      </c>
      <c r="AE74">
        <f t="shared" si="65"/>
        <v>0</v>
      </c>
      <c r="AF74">
        <f t="shared" si="66"/>
        <v>0</v>
      </c>
      <c r="AG74">
        <f t="shared" si="67"/>
        <v>-4.4970381299138537E-8</v>
      </c>
      <c r="AH74">
        <f t="shared" si="68"/>
        <v>-1.6753814029877223E-3</v>
      </c>
      <c r="AI74">
        <f t="shared" si="69"/>
        <v>-1.6754263733690215E-3</v>
      </c>
      <c r="AJ74">
        <f t="shared" si="70"/>
        <v>-0.28223722128905138</v>
      </c>
      <c r="AK74">
        <f t="shared" si="92"/>
        <v>-0.18439587711710442</v>
      </c>
      <c r="AL74">
        <f t="shared" si="71"/>
        <v>-0.46830852477952484</v>
      </c>
      <c r="AN74">
        <f t="shared" si="72"/>
        <v>0</v>
      </c>
      <c r="AO74">
        <f t="shared" si="73"/>
        <v>0</v>
      </c>
      <c r="AP74">
        <f t="shared" si="74"/>
        <v>-1.440280100493931E-11</v>
      </c>
      <c r="AQ74">
        <f t="shared" si="75"/>
        <v>-5.3657950538814846E-7</v>
      </c>
      <c r="AR74">
        <f t="shared" si="76"/>
        <v>-5.3659390818915347E-7</v>
      </c>
      <c r="AS74">
        <f t="shared" si="77"/>
        <v>-9.0392974597506862E-5</v>
      </c>
      <c r="AT74">
        <f t="shared" si="78"/>
        <v>-5.9057029260718598E-5</v>
      </c>
      <c r="AU74">
        <f t="shared" si="79"/>
        <v>-1.4998659776641461E-4</v>
      </c>
      <c r="AW74">
        <v>71</v>
      </c>
      <c r="AX74">
        <f>IF(Z74&gt;0, (R74*SUMPRODUCT(K74:$K$98, X74:$X$98)-K74*$AZ$3)/Z74, 0)</f>
        <v>-653760743.93954444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0.65972661300000002</v>
      </c>
      <c r="Q75" s="5">
        <f t="shared" si="91"/>
        <v>12.5</v>
      </c>
      <c r="R75">
        <f t="shared" si="62"/>
        <v>250000</v>
      </c>
      <c r="S75">
        <f t="shared" si="63"/>
        <v>-1767369394.3021672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-2.351989594669583</v>
      </c>
      <c r="AC75">
        <f t="shared" si="64"/>
        <v>-2.0999911627929357</v>
      </c>
      <c r="AE75">
        <f t="shared" si="65"/>
        <v>0</v>
      </c>
      <c r="AF75">
        <f t="shared" si="66"/>
        <v>0</v>
      </c>
      <c r="AG75">
        <f t="shared" si="67"/>
        <v>-1.4852520146347942E-8</v>
      </c>
      <c r="AH75">
        <f t="shared" si="68"/>
        <v>-5.9336314679598419E-4</v>
      </c>
      <c r="AI75">
        <f t="shared" si="69"/>
        <v>-5.9337799931613057E-4</v>
      </c>
      <c r="AJ75">
        <f t="shared" si="70"/>
        <v>-0.25199843187664728</v>
      </c>
      <c r="AK75">
        <f t="shared" si="92"/>
        <v>-0.16463927162687084</v>
      </c>
      <c r="AL75">
        <f t="shared" si="71"/>
        <v>-0.41723108150283428</v>
      </c>
      <c r="AN75">
        <f t="shared" si="72"/>
        <v>0</v>
      </c>
      <c r="AO75">
        <f t="shared" si="73"/>
        <v>0</v>
      </c>
      <c r="AP75">
        <f t="shared" si="74"/>
        <v>-4.2471980983824189E-12</v>
      </c>
      <c r="AQ75">
        <f t="shared" si="75"/>
        <v>-1.6967698436967158E-7</v>
      </c>
      <c r="AR75">
        <f t="shared" si="76"/>
        <v>-1.6968123156776996E-7</v>
      </c>
      <c r="AS75">
        <f t="shared" si="77"/>
        <v>-7.2060986964896906E-5</v>
      </c>
      <c r="AT75">
        <f t="shared" si="78"/>
        <v>-4.7079929499011716E-5</v>
      </c>
      <c r="AU75">
        <f t="shared" si="79"/>
        <v>-1.193105976954764E-4</v>
      </c>
      <c r="AW75">
        <v>72</v>
      </c>
      <c r="AX75">
        <f>IF(Z75&gt;0, (R75*SUMPRODUCT(K75:$K$98, X75:$X$98)-K75*$AZ$3)/Z75, 0)</f>
        <v>-1767369394.3021672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0.67535580100000003</v>
      </c>
      <c r="Q76" s="5">
        <f t="shared" si="91"/>
        <v>12.5</v>
      </c>
      <c r="R76">
        <f t="shared" si="62"/>
        <v>250000</v>
      </c>
      <c r="S76">
        <f t="shared" si="63"/>
        <v>-5015215643.1113138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-2.0999911627929357</v>
      </c>
      <c r="AC76">
        <f t="shared" si="64"/>
        <v>-1.8749922534912125</v>
      </c>
      <c r="AE76">
        <f t="shared" si="65"/>
        <v>0</v>
      </c>
      <c r="AF76">
        <f t="shared" si="66"/>
        <v>0</v>
      </c>
      <c r="AG76">
        <f t="shared" si="67"/>
        <v>-4.6732593045790111E-9</v>
      </c>
      <c r="AH76">
        <f t="shared" si="68"/>
        <v>-2.0061471280610903E-4</v>
      </c>
      <c r="AI76">
        <f t="shared" si="69"/>
        <v>-2.006193860654136E-4</v>
      </c>
      <c r="AJ76">
        <f t="shared" si="70"/>
        <v>-0.22499890930172328</v>
      </c>
      <c r="AK76">
        <f t="shared" si="92"/>
        <v>-0.14699938139550553</v>
      </c>
      <c r="AL76">
        <f t="shared" si="71"/>
        <v>-0.3721989100832942</v>
      </c>
      <c r="AN76">
        <f t="shared" si="72"/>
        <v>0</v>
      </c>
      <c r="AO76">
        <f t="shared" si="73"/>
        <v>0</v>
      </c>
      <c r="AP76">
        <f t="shared" si="74"/>
        <v>-1.1931752175534457E-12</v>
      </c>
      <c r="AQ76">
        <f t="shared" si="75"/>
        <v>-5.1220890602477407E-8</v>
      </c>
      <c r="AR76">
        <f t="shared" si="76"/>
        <v>-5.122208377769496E-8</v>
      </c>
      <c r="AS76">
        <f t="shared" si="77"/>
        <v>-5.7446656617646443E-5</v>
      </c>
      <c r="AT76">
        <f t="shared" si="78"/>
        <v>-3.7531839653097258E-5</v>
      </c>
      <c r="AU76">
        <f t="shared" si="79"/>
        <v>-9.502971835452139E-5</v>
      </c>
      <c r="AW76">
        <v>73</v>
      </c>
      <c r="AX76">
        <f>IF(Z76&gt;0, (R76*SUMPRODUCT(K76:$K$98, X76:$X$98)-K76*$AZ$3)/Z76, 0)</f>
        <v>-5015215643.1113138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0.69109609699999996</v>
      </c>
      <c r="Q77" s="5">
        <f t="shared" si="91"/>
        <v>12.5</v>
      </c>
      <c r="R77">
        <f t="shared" si="62"/>
        <v>250000</v>
      </c>
      <c r="S77">
        <f t="shared" si="63"/>
        <v>-14980972752.582588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-1.8749922534912125</v>
      </c>
      <c r="AC77">
        <f t="shared" si="64"/>
        <v>-1.6741002699096852</v>
      </c>
      <c r="AE77">
        <f t="shared" si="65"/>
        <v>0</v>
      </c>
      <c r="AF77">
        <f t="shared" si="66"/>
        <v>0</v>
      </c>
      <c r="AG77">
        <f t="shared" si="67"/>
        <v>-1.3968554458697324E-9</v>
      </c>
      <c r="AH77">
        <f t="shared" si="68"/>
        <v>-6.4593425313269761E-5</v>
      </c>
      <c r="AI77">
        <f t="shared" si="69"/>
        <v>-6.4594822168715635E-5</v>
      </c>
      <c r="AJ77">
        <f t="shared" si="70"/>
        <v>-0.20089198358152727</v>
      </c>
      <c r="AK77">
        <f t="shared" si="92"/>
        <v>-0.13124945774438487</v>
      </c>
      <c r="AL77">
        <f t="shared" si="71"/>
        <v>-0.33220603614808086</v>
      </c>
      <c r="AN77">
        <f t="shared" si="72"/>
        <v>0</v>
      </c>
      <c r="AO77">
        <f t="shared" si="73"/>
        <v>0</v>
      </c>
      <c r="AP77">
        <f t="shared" si="74"/>
        <v>-3.1843279418714202E-13</v>
      </c>
      <c r="AQ77">
        <f t="shared" si="75"/>
        <v>-1.4724977426576999E-8</v>
      </c>
      <c r="AR77">
        <f t="shared" si="76"/>
        <v>-1.4725295859371187E-8</v>
      </c>
      <c r="AS77">
        <f t="shared" si="77"/>
        <v>-4.5796145800779551E-5</v>
      </c>
      <c r="AT77">
        <f t="shared" si="78"/>
        <v>-2.9920155080233928E-5</v>
      </c>
      <c r="AU77">
        <f t="shared" si="79"/>
        <v>-7.5731026176872854E-5</v>
      </c>
      <c r="AW77">
        <v>74</v>
      </c>
      <c r="AX77">
        <f>IF(Z77&gt;0, (R77*SUMPRODUCT(K77:$K$98, X77:$X$98)-K77*$AZ$3)/Z77, 0)</f>
        <v>-14980972752.582588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0.70685825099999999</v>
      </c>
      <c r="Q78" s="5">
        <f t="shared" si="91"/>
        <v>12.5</v>
      </c>
      <c r="R78">
        <f t="shared" si="62"/>
        <v>250000</v>
      </c>
      <c r="S78">
        <f t="shared" si="63"/>
        <v>-47240891492.758789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-1.6741002699096852</v>
      </c>
      <c r="AC78">
        <f t="shared" si="64"/>
        <v>-1.4947323964182184</v>
      </c>
      <c r="AE78">
        <f t="shared" si="65"/>
        <v>0</v>
      </c>
      <c r="AF78">
        <f t="shared" si="66"/>
        <v>0</v>
      </c>
      <c r="AG78">
        <f t="shared" si="67"/>
        <v>-3.9550809404373088E-10</v>
      </c>
      <c r="AH78">
        <f t="shared" si="68"/>
        <v>-1.9747575947346086E-5</v>
      </c>
      <c r="AI78">
        <f t="shared" si="69"/>
        <v>-1.9747971455440128E-5</v>
      </c>
      <c r="AJ78">
        <f t="shared" si="70"/>
        <v>-0.17936787349146677</v>
      </c>
      <c r="AK78">
        <f t="shared" si="92"/>
        <v>-0.11718701889367797</v>
      </c>
      <c r="AL78">
        <f t="shared" si="71"/>
        <v>-0.29657464035660019</v>
      </c>
      <c r="AN78">
        <f t="shared" si="72"/>
        <v>0</v>
      </c>
      <c r="AO78">
        <f t="shared" si="73"/>
        <v>0</v>
      </c>
      <c r="AP78">
        <f t="shared" si="74"/>
        <v>-8.0501444897414669E-14</v>
      </c>
      <c r="AQ78">
        <f t="shared" si="75"/>
        <v>-4.0194079992886814E-9</v>
      </c>
      <c r="AR78">
        <f t="shared" si="76"/>
        <v>-4.019488500733579E-9</v>
      </c>
      <c r="AS78">
        <f t="shared" si="77"/>
        <v>-3.6508413359154194E-5</v>
      </c>
      <c r="AT78">
        <f t="shared" si="78"/>
        <v>-2.3852165066231569E-5</v>
      </c>
      <c r="AU78">
        <f t="shared" si="79"/>
        <v>-6.03645979138865E-5</v>
      </c>
      <c r="AW78">
        <v>75</v>
      </c>
      <c r="AX78">
        <f>IF(Z78&gt;0, (R78*SUMPRODUCT(K78:$K$98, X78:$X$98)-K78*$AZ$3)/Z78, 0)</f>
        <v>-47240891492.758789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0.722550582</v>
      </c>
      <c r="Q79" s="5">
        <f t="shared" si="91"/>
        <v>12.5</v>
      </c>
      <c r="R79">
        <f t="shared" si="62"/>
        <v>250000</v>
      </c>
      <c r="S79">
        <f t="shared" si="63"/>
        <v>-157709700131.20544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-1.4947323964182184</v>
      </c>
      <c r="AC79">
        <f t="shared" si="64"/>
        <v>-1.3345825002443725</v>
      </c>
      <c r="AE79">
        <f t="shared" si="65"/>
        <v>0</v>
      </c>
      <c r="AF79">
        <f t="shared" si="66"/>
        <v>0</v>
      </c>
      <c r="AG79">
        <f t="shared" si="67"/>
        <v>-1.0577840956628511E-10</v>
      </c>
      <c r="AH79">
        <f t="shared" si="68"/>
        <v>-5.7154920707401696E-6</v>
      </c>
      <c r="AI79">
        <f t="shared" si="69"/>
        <v>-5.715597849149736E-6</v>
      </c>
      <c r="AJ79">
        <f t="shared" si="70"/>
        <v>-0.1601498961738459</v>
      </c>
      <c r="AK79">
        <f t="shared" si="92"/>
        <v>-0.10463126774927529</v>
      </c>
      <c r="AL79">
        <f t="shared" si="71"/>
        <v>-0.26478687952097035</v>
      </c>
      <c r="AN79">
        <f t="shared" si="72"/>
        <v>0</v>
      </c>
      <c r="AO79">
        <f t="shared" si="73"/>
        <v>0</v>
      </c>
      <c r="AP79">
        <f t="shared" si="74"/>
        <v>-1.9223271951761273E-14</v>
      </c>
      <c r="AQ79">
        <f t="shared" si="75"/>
        <v>-1.0386851046869267E-9</v>
      </c>
      <c r="AR79">
        <f t="shared" si="76"/>
        <v>-1.0387043279588785E-9</v>
      </c>
      <c r="AS79">
        <f t="shared" si="77"/>
        <v>-2.9104285267845619E-5</v>
      </c>
      <c r="AT79">
        <f t="shared" si="78"/>
        <v>-1.9014800117045337E-5</v>
      </c>
      <c r="AU79">
        <f t="shared" si="79"/>
        <v>-4.8120124089218915E-5</v>
      </c>
      <c r="AW79">
        <v>76</v>
      </c>
      <c r="AX79">
        <f>IF(Z79&gt;0, (R79*SUMPRODUCT(K79:$K$98, X79:$X$98)-K79*$AZ$3)/Z79, 0)</f>
        <v>-157709700131.20544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0.74076925400000004</v>
      </c>
      <c r="Q80" s="5">
        <f t="shared" si="91"/>
        <v>12.5</v>
      </c>
      <c r="R80">
        <f t="shared" si="62"/>
        <v>250000</v>
      </c>
      <c r="S80">
        <f t="shared" si="63"/>
        <v>-564987404746.00879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-1.3345825002443725</v>
      </c>
      <c r="AC80">
        <f t="shared" si="64"/>
        <v>-1.1915915189676525</v>
      </c>
      <c r="AE80">
        <f t="shared" si="65"/>
        <v>0</v>
      </c>
      <c r="AF80">
        <f t="shared" si="66"/>
        <v>0</v>
      </c>
      <c r="AG80">
        <f t="shared" si="67"/>
        <v>-2.6363231926898771E-11</v>
      </c>
      <c r="AH80">
        <f t="shared" si="68"/>
        <v>-1.5671478708744696E-6</v>
      </c>
      <c r="AI80">
        <f t="shared" si="69"/>
        <v>-1.5671742341063966E-6</v>
      </c>
      <c r="AJ80">
        <f t="shared" si="70"/>
        <v>-0.14299098127672005</v>
      </c>
      <c r="AK80">
        <f t="shared" si="92"/>
        <v>-9.3420775017106092E-2</v>
      </c>
      <c r="AL80">
        <f t="shared" si="71"/>
        <v>-0.23641332346806027</v>
      </c>
      <c r="AN80">
        <f t="shared" si="72"/>
        <v>0</v>
      </c>
      <c r="AO80">
        <f t="shared" si="73"/>
        <v>0</v>
      </c>
      <c r="AP80">
        <f t="shared" si="74"/>
        <v>-4.2777057224092292E-15</v>
      </c>
      <c r="AQ80">
        <f t="shared" si="75"/>
        <v>-2.5428587184188071E-10</v>
      </c>
      <c r="AR80">
        <f t="shared" si="76"/>
        <v>-2.5429014954760314E-10</v>
      </c>
      <c r="AS80">
        <f t="shared" si="77"/>
        <v>-2.3201758439800303E-5</v>
      </c>
      <c r="AT80">
        <f t="shared" si="78"/>
        <v>-1.5158482275264413E-5</v>
      </c>
      <c r="AU80">
        <f t="shared" si="79"/>
        <v>-3.8360495005214266E-5</v>
      </c>
      <c r="AW80">
        <v>77</v>
      </c>
      <c r="AX80">
        <f>IF(Z80&gt;0, (R80*SUMPRODUCT(K80:$K$98, X80:$X$98)-K80*$AZ$3)/Z80, 0)</f>
        <v>-564987404746.00879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0.75888896100000003</v>
      </c>
      <c r="Q81" s="5">
        <f t="shared" si="91"/>
        <v>12.5</v>
      </c>
      <c r="R81">
        <f t="shared" si="62"/>
        <v>250000</v>
      </c>
      <c r="S81">
        <f t="shared" si="63"/>
        <v>-2182730181294.9326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-1.1915915189676525</v>
      </c>
      <c r="AC81">
        <f t="shared" si="64"/>
        <v>-1.0639209992974694</v>
      </c>
      <c r="AE81">
        <f t="shared" si="65"/>
        <v>0</v>
      </c>
      <c r="AF81">
        <f t="shared" si="66"/>
        <v>0</v>
      </c>
      <c r="AG81">
        <f t="shared" si="67"/>
        <v>-6.0928339220235451E-12</v>
      </c>
      <c r="AH81">
        <f t="shared" si="68"/>
        <v>-4.0013531371212477E-7</v>
      </c>
      <c r="AI81">
        <f t="shared" si="69"/>
        <v>-4.0014140654604678E-7</v>
      </c>
      <c r="AJ81">
        <f t="shared" si="70"/>
        <v>-0.12767051967018306</v>
      </c>
      <c r="AK81">
        <f t="shared" si="92"/>
        <v>-8.3411406327735679E-2</v>
      </c>
      <c r="AL81">
        <f t="shared" si="71"/>
        <v>-0.21108232613932526</v>
      </c>
      <c r="AN81">
        <f t="shared" si="72"/>
        <v>0</v>
      </c>
      <c r="AO81">
        <f t="shared" si="73"/>
        <v>0</v>
      </c>
      <c r="AP81">
        <f t="shared" si="74"/>
        <v>-8.8270090539485916E-16</v>
      </c>
      <c r="AQ81">
        <f t="shared" si="75"/>
        <v>-5.796970805612312E-11</v>
      </c>
      <c r="AR81">
        <f t="shared" si="76"/>
        <v>-5.797059075702851E-11</v>
      </c>
      <c r="AS81">
        <f t="shared" si="77"/>
        <v>-1.8496299874143733E-5</v>
      </c>
      <c r="AT81">
        <f t="shared" si="78"/>
        <v>-1.2084249271855705E-5</v>
      </c>
      <c r="AU81">
        <f t="shared" si="79"/>
        <v>-3.0580607116590191E-5</v>
      </c>
      <c r="AW81">
        <v>78</v>
      </c>
      <c r="AX81">
        <f>IF(Z81&gt;0, (R81*SUMPRODUCT(K81:$K$98, X81:$X$98)-K81*$AZ$3)/Z81, 0)</f>
        <v>-2182730181294.9326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0.77688723800000004</v>
      </c>
      <c r="Q82" s="5">
        <f t="shared" si="91"/>
        <v>12.5</v>
      </c>
      <c r="R82">
        <f t="shared" si="62"/>
        <v>250000</v>
      </c>
      <c r="S82">
        <f t="shared" si="63"/>
        <v>-9144765499317.7148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-1.0639209992974694</v>
      </c>
      <c r="AC82">
        <f t="shared" si="64"/>
        <v>-0.94992946370859177</v>
      </c>
      <c r="AE82">
        <f t="shared" si="65"/>
        <v>0</v>
      </c>
      <c r="AF82">
        <f t="shared" si="66"/>
        <v>0</v>
      </c>
      <c r="AG82">
        <f t="shared" si="67"/>
        <v>-1.2984606655297304E-12</v>
      </c>
      <c r="AH82">
        <f t="shared" si="68"/>
        <v>-9.4668898345471585E-8</v>
      </c>
      <c r="AI82">
        <f t="shared" si="69"/>
        <v>-9.4670196806137121E-8</v>
      </c>
      <c r="AJ82">
        <f t="shared" si="70"/>
        <v>-0.11399153558887765</v>
      </c>
      <c r="AK82">
        <f t="shared" si="92"/>
        <v>-7.4474469950822866E-2</v>
      </c>
      <c r="AL82">
        <f t="shared" si="71"/>
        <v>-0.18846610020989732</v>
      </c>
      <c r="AN82">
        <f t="shared" si="72"/>
        <v>0</v>
      </c>
      <c r="AO82">
        <f t="shared" si="73"/>
        <v>0</v>
      </c>
      <c r="AP82">
        <f t="shared" si="74"/>
        <v>-1.6795966782910634E-16</v>
      </c>
      <c r="AQ82">
        <f t="shared" si="75"/>
        <v>-1.2245697649505559E-11</v>
      </c>
      <c r="AR82">
        <f t="shared" si="76"/>
        <v>-1.2245865609173389E-11</v>
      </c>
      <c r="AS82">
        <f t="shared" si="77"/>
        <v>-1.474513703888496E-5</v>
      </c>
      <c r="AT82">
        <f t="shared" si="78"/>
        <v>-9.6334895363086092E-6</v>
      </c>
      <c r="AU82">
        <f t="shared" si="79"/>
        <v>-2.4378638821059178E-5</v>
      </c>
      <c r="AW82">
        <v>79</v>
      </c>
      <c r="AX82">
        <f>IF(Z82&gt;0, (R82*SUMPRODUCT(K82:$K$98, X82:$X$98)-K82*$AZ$3)/Z82, 0)</f>
        <v>-9144765499317.7148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0.79474162100000001</v>
      </c>
      <c r="Q83" s="5">
        <f t="shared" si="91"/>
        <v>12.5</v>
      </c>
      <c r="R83">
        <f t="shared" si="62"/>
        <v>250000</v>
      </c>
      <c r="S83">
        <f t="shared" si="63"/>
        <v>-41816229540252.734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-0.94992946370859177</v>
      </c>
      <c r="AC83">
        <f t="shared" si="64"/>
        <v>-0.84815130689329532</v>
      </c>
      <c r="AE83">
        <f t="shared" si="65"/>
        <v>0</v>
      </c>
      <c r="AF83">
        <f t="shared" si="66"/>
        <v>0</v>
      </c>
      <c r="AG83">
        <f t="shared" si="67"/>
        <v>-2.5353532474659634E-13</v>
      </c>
      <c r="AH83">
        <f t="shared" si="68"/>
        <v>-2.0638814682556735E-8</v>
      </c>
      <c r="AI83">
        <f t="shared" si="69"/>
        <v>-2.0639068217881483E-8</v>
      </c>
      <c r="AJ83">
        <f t="shared" si="70"/>
        <v>-0.10177815681529645</v>
      </c>
      <c r="AK83">
        <f t="shared" si="92"/>
        <v>-6.6495062459601434E-2</v>
      </c>
      <c r="AL83">
        <f t="shared" si="71"/>
        <v>-0.16827323991396609</v>
      </c>
      <c r="AN83">
        <f t="shared" si="72"/>
        <v>0</v>
      </c>
      <c r="AO83">
        <f t="shared" si="73"/>
        <v>0</v>
      </c>
      <c r="AP83">
        <f t="shared" si="74"/>
        <v>-2.9281725426508707E-17</v>
      </c>
      <c r="AQ83">
        <f t="shared" si="75"/>
        <v>-2.3836524763058129E-12</v>
      </c>
      <c r="AR83">
        <f t="shared" si="76"/>
        <v>-2.3836817580312395E-12</v>
      </c>
      <c r="AS83">
        <f t="shared" si="77"/>
        <v>-1.1754732975613354E-5</v>
      </c>
      <c r="AT83">
        <f t="shared" si="78"/>
        <v>-7.6797588782023763E-6</v>
      </c>
      <c r="AU83">
        <f t="shared" si="79"/>
        <v>-1.9434494237497486E-5</v>
      </c>
      <c r="AW83">
        <v>80</v>
      </c>
      <c r="AX83">
        <f>IF(Z83&gt;0, (R83*SUMPRODUCT(K83:$K$98, X83:$X$98)-K83*$AZ$3)/Z83, 0)</f>
        <v>-41816229540252.734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0.81243025300000005</v>
      </c>
      <c r="Q84" s="5">
        <f t="shared" si="91"/>
        <v>12.5</v>
      </c>
      <c r="R84">
        <f t="shared" si="62"/>
        <v>250000</v>
      </c>
      <c r="S84">
        <f t="shared" si="63"/>
        <v>-210260586970768.09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-0.84815130689329532</v>
      </c>
      <c r="AC84">
        <f t="shared" si="64"/>
        <v>-0.75727795258537345</v>
      </c>
      <c r="AE84">
        <f t="shared" si="65"/>
        <v>0</v>
      </c>
      <c r="AF84">
        <f t="shared" si="66"/>
        <v>0</v>
      </c>
      <c r="AG84">
        <f t="shared" si="67"/>
        <v>-4.5020203470815925E-14</v>
      </c>
      <c r="AH84">
        <f t="shared" si="68"/>
        <v>-4.1195953605662884E-9</v>
      </c>
      <c r="AI84">
        <f t="shared" si="69"/>
        <v>-4.1196403807697591E-9</v>
      </c>
      <c r="AJ84">
        <f t="shared" si="70"/>
        <v>-9.0873354307921872E-2</v>
      </c>
      <c r="AK84">
        <f t="shared" si="92"/>
        <v>-5.9370591482530675E-2</v>
      </c>
      <c r="AL84">
        <f t="shared" si="71"/>
        <v>-0.15024394991009293</v>
      </c>
      <c r="AN84">
        <f t="shared" si="72"/>
        <v>0</v>
      </c>
      <c r="AO84">
        <f t="shared" si="73"/>
        <v>0</v>
      </c>
      <c r="AP84">
        <f t="shared" si="74"/>
        <v>-4.6424540854541209E-18</v>
      </c>
      <c r="AQ84">
        <f t="shared" si="75"/>
        <v>-4.2480999279526786E-13</v>
      </c>
      <c r="AR84">
        <f t="shared" si="76"/>
        <v>-4.2481463524935332E-13</v>
      </c>
      <c r="AS84">
        <f t="shared" si="77"/>
        <v>-9.370801161287729E-6</v>
      </c>
      <c r="AT84">
        <f t="shared" si="78"/>
        <v>-6.1222567588477147E-6</v>
      </c>
      <c r="AU84">
        <f t="shared" si="79"/>
        <v>-1.5493058344950079E-5</v>
      </c>
      <c r="AW84">
        <v>81</v>
      </c>
      <c r="AX84">
        <f>IF(Z84&gt;0, (R84*SUMPRODUCT(K84:$K$98, X84:$X$98)-K84*$AZ$3)/Z84, 0)</f>
        <v>-210260586970768.09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0.830029028</v>
      </c>
      <c r="Q85" s="5">
        <f t="shared" si="91"/>
        <v>12.5</v>
      </c>
      <c r="R85">
        <f t="shared" si="62"/>
        <v>250000</v>
      </c>
      <c r="S85">
        <f t="shared" si="63"/>
        <v>-1173542078235849.3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-0.75727795258537345</v>
      </c>
      <c r="AC85">
        <f t="shared" si="64"/>
        <v>-0.67614102909445428</v>
      </c>
      <c r="AE85">
        <f t="shared" si="65"/>
        <v>0</v>
      </c>
      <c r="AF85">
        <f t="shared" si="66"/>
        <v>0</v>
      </c>
      <c r="AG85">
        <f t="shared" si="67"/>
        <v>-7.201925708864194E-15</v>
      </c>
      <c r="AH85">
        <f t="shared" si="68"/>
        <v>-7.4736151454487139E-10</v>
      </c>
      <c r="AI85">
        <f t="shared" si="69"/>
        <v>-7.4736871647058024E-10</v>
      </c>
      <c r="AJ85">
        <f t="shared" si="70"/>
        <v>-8.1136923490919166E-2</v>
      </c>
      <c r="AK85">
        <f t="shared" si="92"/>
        <v>-5.3009456680976147E-2</v>
      </c>
      <c r="AL85">
        <f t="shared" si="71"/>
        <v>-0.13414638091926404</v>
      </c>
      <c r="AN85">
        <f t="shared" si="72"/>
        <v>0</v>
      </c>
      <c r="AO85">
        <f t="shared" si="73"/>
        <v>0</v>
      </c>
      <c r="AP85">
        <f t="shared" si="74"/>
        <v>-6.6308740403166641E-19</v>
      </c>
      <c r="AQ85">
        <f t="shared" si="75"/>
        <v>-6.8810208072930581E-14</v>
      </c>
      <c r="AR85">
        <f t="shared" si="76"/>
        <v>-6.8810871160334616E-14</v>
      </c>
      <c r="AS85">
        <f t="shared" si="77"/>
        <v>-7.4703453136833851E-6</v>
      </c>
      <c r="AT85">
        <f t="shared" si="78"/>
        <v>-4.8806256049621198E-6</v>
      </c>
      <c r="AU85">
        <f t="shared" si="79"/>
        <v>-1.2350970987456377E-5</v>
      </c>
      <c r="AW85">
        <v>82</v>
      </c>
      <c r="AX85">
        <f>IF(Z85&gt;0, (R85*SUMPRODUCT(K85:$K$98, X85:$X$98)-K85*$AZ$3)/Z85, 0)</f>
        <v>-1173542078235849.3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0.84762719500000006</v>
      </c>
      <c r="Q86" s="5">
        <f t="shared" si="91"/>
        <v>12.5</v>
      </c>
      <c r="R86">
        <f t="shared" si="62"/>
        <v>250000</v>
      </c>
      <c r="S86">
        <f t="shared" si="63"/>
        <v>-7359589684254648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-0.67614102909445428</v>
      </c>
      <c r="AC86">
        <f t="shared" si="64"/>
        <v>-0.60369734740582282</v>
      </c>
      <c r="AE86">
        <f t="shared" si="65"/>
        <v>0</v>
      </c>
      <c r="AF86">
        <f t="shared" si="66"/>
        <v>0</v>
      </c>
      <c r="AG86">
        <f t="shared" si="67"/>
        <v>-1.0253583645726084E-15</v>
      </c>
      <c r="AH86">
        <f t="shared" si="68"/>
        <v>-1.2209096174405888E-10</v>
      </c>
      <c r="AI86">
        <f t="shared" si="69"/>
        <v>-1.2209198710242345E-10</v>
      </c>
      <c r="AJ86">
        <f t="shared" si="70"/>
        <v>-7.2443681688631467E-2</v>
      </c>
      <c r="AK86">
        <f t="shared" si="92"/>
        <v>-4.7329872036611806E-2</v>
      </c>
      <c r="AL86">
        <f t="shared" si="71"/>
        <v>-0.11977355384733526</v>
      </c>
      <c r="AN86">
        <f t="shared" si="72"/>
        <v>0</v>
      </c>
      <c r="AO86">
        <f t="shared" si="73"/>
        <v>0</v>
      </c>
      <c r="AP86">
        <f t="shared" si="74"/>
        <v>-8.4290726492996987E-20</v>
      </c>
      <c r="AQ86">
        <f t="shared" si="75"/>
        <v>-1.0036623505699878E-14</v>
      </c>
      <c r="AR86">
        <f t="shared" si="76"/>
        <v>-1.0036707796426369E-14</v>
      </c>
      <c r="AS86">
        <f t="shared" si="77"/>
        <v>-5.9553135472858995E-6</v>
      </c>
      <c r="AT86">
        <f t="shared" si="78"/>
        <v>-3.8908048508966806E-6</v>
      </c>
      <c r="AU86">
        <f t="shared" si="79"/>
        <v>-9.8461184082192887E-6</v>
      </c>
      <c r="AW86">
        <v>83</v>
      </c>
      <c r="AX86">
        <f>IF(Z86&gt;0, (R86*SUMPRODUCT(K86:$K$98, X86:$X$98)-K86*$AZ$3)/Z86, 0)</f>
        <v>-7359589684254648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0.86522596900000004</v>
      </c>
      <c r="Q87" s="5">
        <f t="shared" si="91"/>
        <v>12.5</v>
      </c>
      <c r="R87">
        <f t="shared" si="62"/>
        <v>250000</v>
      </c>
      <c r="S87">
        <f t="shared" si="63"/>
        <v>-5.2663700654863176E+16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-0.60369734740582282</v>
      </c>
      <c r="AC87">
        <f t="shared" si="64"/>
        <v>-0.53901548875520777</v>
      </c>
      <c r="AE87">
        <f t="shared" si="65"/>
        <v>0</v>
      </c>
      <c r="AF87">
        <f t="shared" si="66"/>
        <v>0</v>
      </c>
      <c r="AG87">
        <f t="shared" si="67"/>
        <v>-1.2793809636729187E-16</v>
      </c>
      <c r="AH87">
        <f t="shared" si="68"/>
        <v>-1.7743333691191809E-11</v>
      </c>
      <c r="AI87">
        <f t="shared" si="69"/>
        <v>-1.7743461629288178E-11</v>
      </c>
      <c r="AJ87">
        <f t="shared" si="70"/>
        <v>-6.4681858650615043E-2</v>
      </c>
      <c r="AK87">
        <f t="shared" si="92"/>
        <v>-4.2258814318407598E-2</v>
      </c>
      <c r="AL87">
        <f t="shared" si="71"/>
        <v>-0.1069406729867661</v>
      </c>
      <c r="AN87">
        <f t="shared" si="72"/>
        <v>0</v>
      </c>
      <c r="AO87">
        <f t="shared" si="73"/>
        <v>0</v>
      </c>
      <c r="AP87">
        <f t="shared" si="74"/>
        <v>-9.3904408218301074E-21</v>
      </c>
      <c r="AQ87">
        <f t="shared" si="75"/>
        <v>-1.3023308126360231E-15</v>
      </c>
      <c r="AR87">
        <f t="shared" si="76"/>
        <v>-1.302340203076845E-15</v>
      </c>
      <c r="AS87">
        <f t="shared" si="77"/>
        <v>-4.7475394987967283E-6</v>
      </c>
      <c r="AT87">
        <f t="shared" si="78"/>
        <v>-3.1017258058809526E-6</v>
      </c>
      <c r="AU87">
        <f t="shared" si="79"/>
        <v>-7.8492653059800207E-6</v>
      </c>
      <c r="AW87">
        <v>84</v>
      </c>
      <c r="AX87">
        <f>IF(Z87&gt;0, (R87*SUMPRODUCT(K87:$K$98, X87:$X$98)-K87*$AZ$3)/Z87, 0)</f>
        <v>-5.2663700654863176E+16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0.88282474399999999</v>
      </c>
      <c r="Q88" s="5">
        <f t="shared" si="91"/>
        <v>12.5</v>
      </c>
      <c r="R88">
        <f t="shared" si="62"/>
        <v>250000</v>
      </c>
      <c r="S88">
        <f t="shared" si="63"/>
        <v>-4.3873150439673414E+17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-0.53901548875520777</v>
      </c>
      <c r="AC88">
        <f t="shared" si="64"/>
        <v>-0.48126382924572231</v>
      </c>
      <c r="AE88">
        <f t="shared" si="65"/>
        <v>0</v>
      </c>
      <c r="AF88">
        <f t="shared" si="66"/>
        <v>0</v>
      </c>
      <c r="AG88">
        <f t="shared" si="67"/>
        <v>-1.3711798230317169E-17</v>
      </c>
      <c r="AH88">
        <f t="shared" si="68"/>
        <v>-2.2589383434660356E-12</v>
      </c>
      <c r="AI88">
        <f t="shared" si="69"/>
        <v>-2.258952055264266E-12</v>
      </c>
      <c r="AJ88">
        <f t="shared" si="70"/>
        <v>-5.7751659509485465E-2</v>
      </c>
      <c r="AK88">
        <f t="shared" si="92"/>
        <v>-3.773108421286455E-2</v>
      </c>
      <c r="AL88">
        <f t="shared" si="71"/>
        <v>-9.5482743724608965E-2</v>
      </c>
      <c r="AN88">
        <f t="shared" si="72"/>
        <v>0</v>
      </c>
      <c r="AO88">
        <f t="shared" si="73"/>
        <v>0</v>
      </c>
      <c r="AP88">
        <f t="shared" si="74"/>
        <v>-8.9859187413615316E-22</v>
      </c>
      <c r="AQ88">
        <f t="shared" si="75"/>
        <v>-1.4803774133177347E-16</v>
      </c>
      <c r="AR88">
        <f t="shared" si="76"/>
        <v>-1.4803863992364762E-16</v>
      </c>
      <c r="AS88">
        <f t="shared" si="77"/>
        <v>-3.7847094218728994E-6</v>
      </c>
      <c r="AT88">
        <f t="shared" si="78"/>
        <v>-2.4726768222903409E-6</v>
      </c>
      <c r="AU88">
        <f t="shared" si="79"/>
        <v>-6.2573862443112788E-6</v>
      </c>
      <c r="AW88">
        <v>85</v>
      </c>
      <c r="AX88">
        <f>IF(Z88&gt;0, (R88*SUMPRODUCT(K88:$K$98, X88:$X$98)-K88*$AZ$3)/Z88, 0)</f>
        <v>-4.3873150439673414E+17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250000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-0.48126382924572231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-2.7423596460634338E-13</v>
      </c>
      <c r="AI89">
        <f t="shared" si="69"/>
        <v>-2.7423596460634338E-13</v>
      </c>
      <c r="AJ89">
        <f t="shared" si="70"/>
        <v>-0.48126382924572231</v>
      </c>
      <c r="AK89">
        <f t="shared" si="92"/>
        <v>-3.3688468047200562E-2</v>
      </c>
      <c r="AL89">
        <f t="shared" si="71"/>
        <v>-0.51495229729319714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-1.604628346671702E-17</v>
      </c>
      <c r="AR89">
        <f t="shared" si="76"/>
        <v>-1.604628346671702E-17</v>
      </c>
      <c r="AS89">
        <f t="shared" si="77"/>
        <v>-2.8160040341316806E-5</v>
      </c>
      <c r="AT89">
        <f t="shared" si="78"/>
        <v>-1.9712028238921765E-6</v>
      </c>
      <c r="AU89">
        <f t="shared" si="79"/>
        <v>-3.013124316522503E-5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16584.238366434642</v>
      </c>
      <c r="AO91" s="6">
        <f t="shared" si="93"/>
        <v>-1658.4238366434643</v>
      </c>
      <c r="AP91" s="6">
        <f t="shared" si="93"/>
        <v>-705.95222354843088</v>
      </c>
      <c r="AQ91" s="6">
        <f t="shared" si="93"/>
        <v>-7343.7037570710227</v>
      </c>
      <c r="AR91" s="6">
        <f t="shared" si="93"/>
        <v>6876.1585491717306</v>
      </c>
      <c r="AS91" s="6">
        <f t="shared" si="93"/>
        <v>-1903.3424181267508</v>
      </c>
      <c r="AT91" s="6">
        <f t="shared" si="93"/>
        <v>1110.2830772406048</v>
      </c>
      <c r="AU91" s="6">
        <f t="shared" si="93"/>
        <v>6083.0992082855782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4" priority="1" operator="lessThan">
      <formula>0</formula>
    </cfRule>
  </conditionalFormatting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D421D-9013-4027-B4B9-97AA18F26F0C}">
  <sheetPr codeName="Sheet83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'S.45.04.C'!C3*(1+C12)</f>
        <v>42827.911406291518</v>
      </c>
      <c r="K3">
        <v>1</v>
      </c>
      <c r="L3" s="2">
        <v>0</v>
      </c>
      <c r="O3">
        <f>$C$3</f>
        <v>42827.911406291518</v>
      </c>
      <c r="P3">
        <f>O3*C5</f>
        <v>4282.7911406291523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42827.911406291518</v>
      </c>
      <c r="AF3">
        <f t="shared" ref="AF3:AF34" si="4">-$Z3*P3</f>
        <v>-4282.7911406291523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37920.163294962367</v>
      </c>
      <c r="AJ3">
        <f t="shared" ref="AJ3:AJ34" si="8">AB3-AC3</f>
        <v>0</v>
      </c>
      <c r="AL3">
        <f t="shared" ref="AL3:AL34" si="9">SUM(AI3:AK3)</f>
        <v>37920.163294962367</v>
      </c>
      <c r="AN3">
        <f t="shared" ref="AN3:AN34" si="10">AE3*$K3</f>
        <v>42827.911406291518</v>
      </c>
      <c r="AO3">
        <f t="shared" ref="AO3:AO34" si="11">AF3*$K3</f>
        <v>-4282.7911406291523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37920.163294962367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37920.163294962367</v>
      </c>
      <c r="AW3">
        <v>0</v>
      </c>
      <c r="AX3">
        <f>IF(Z3&gt;0, (R3*SUMPRODUCT(K3:$K$98, X3:$X$98)-K3*$AZ$3)/Z3, 0)</f>
        <v>0</v>
      </c>
      <c r="AZ3">
        <f>C6*ABS(SUMPRODUCT(X4:X79, K4:K79))/1</f>
        <v>18137.129258445166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250000</v>
      </c>
      <c r="S4">
        <f t="shared" si="1"/>
        <v>1967.0339595747782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1943.2638491191265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-521.05999999999995</v>
      </c>
      <c r="AI4">
        <f t="shared" si="7"/>
        <v>-521.05999999999995</v>
      </c>
      <c r="AJ4">
        <f t="shared" si="8"/>
        <v>-1943.2638491191265</v>
      </c>
      <c r="AK4">
        <f>G4*SUM(AB4, AE4:AF4)</f>
        <v>0</v>
      </c>
      <c r="AL4">
        <f t="shared" si="9"/>
        <v>-2464.3238491191264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-465.23214285714278</v>
      </c>
      <c r="AR4">
        <f t="shared" si="14"/>
        <v>-465.23214285714278</v>
      </c>
      <c r="AS4">
        <f t="shared" si="15"/>
        <v>-1735.0570081420772</v>
      </c>
      <c r="AT4">
        <f t="shared" si="16"/>
        <v>0</v>
      </c>
      <c r="AU4">
        <f t="shared" si="17"/>
        <v>-2200.2891509992201</v>
      </c>
      <c r="AW4">
        <v>1</v>
      </c>
      <c r="AX4">
        <f>IF(Z4&gt;0, (R4*SUMPRODUCT(K4:$K$98, X4:$X$98)-K4*$AZ$3)/Z4, 0)</f>
        <v>1967.0339595747782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2.1892320000000002E-3</v>
      </c>
      <c r="Q5" s="5">
        <f t="shared" ref="Q5:Q36" si="29">$C$8</f>
        <v>12.5</v>
      </c>
      <c r="R5">
        <f t="shared" si="0"/>
        <v>250000</v>
      </c>
      <c r="S5">
        <f t="shared" si="1"/>
        <v>3292.5247404933693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1943.2638491191265</v>
      </c>
      <c r="AC5">
        <f t="shared" si="2"/>
        <v>3213.0887144040571</v>
      </c>
      <c r="AE5">
        <f t="shared" si="3"/>
        <v>0</v>
      </c>
      <c r="AF5">
        <f t="shared" si="4"/>
        <v>0</v>
      </c>
      <c r="AG5">
        <f t="shared" si="5"/>
        <v>-12.198422820061296</v>
      </c>
      <c r="AH5">
        <f t="shared" si="6"/>
        <v>-540.69419877408006</v>
      </c>
      <c r="AI5">
        <f t="shared" si="7"/>
        <v>-552.89262159414136</v>
      </c>
      <c r="AJ5">
        <f t="shared" si="8"/>
        <v>-1269.8248652849306</v>
      </c>
      <c r="AK5">
        <f>G5*SUM(AB5, AE5:AF5)</f>
        <v>136.02846943833887</v>
      </c>
      <c r="AL5">
        <f t="shared" si="9"/>
        <v>-1686.6890174407333</v>
      </c>
      <c r="AN5">
        <f t="shared" si="10"/>
        <v>0</v>
      </c>
      <c r="AO5">
        <f t="shared" si="11"/>
        <v>0</v>
      </c>
      <c r="AP5">
        <f t="shared" si="12"/>
        <v>-9.7245079879315171</v>
      </c>
      <c r="AQ5">
        <f t="shared" si="13"/>
        <v>-431.03810489005105</v>
      </c>
      <c r="AR5">
        <f t="shared" si="14"/>
        <v>-440.76261287798258</v>
      </c>
      <c r="AS5">
        <f t="shared" si="15"/>
        <v>-1012.2966081671959</v>
      </c>
      <c r="AT5">
        <f t="shared" si="16"/>
        <v>108.44106300887984</v>
      </c>
      <c r="AU5">
        <f t="shared" si="17"/>
        <v>-1344.6181580362988</v>
      </c>
      <c r="AW5">
        <v>2</v>
      </c>
      <c r="AX5">
        <f>IF(Z5&gt;0, (R5*SUMPRODUCT(K5:$K$98, X5:$X$98)-K5*$AZ$3)/Z5, 0)</f>
        <v>3292.5247404933693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2.8741389999999999E-3</v>
      </c>
      <c r="Q6" s="5">
        <f t="shared" si="29"/>
        <v>12.5</v>
      </c>
      <c r="R6">
        <f t="shared" si="0"/>
        <v>250000</v>
      </c>
      <c r="S6">
        <f t="shared" si="1"/>
        <v>4496.1718939232323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3213.0887144040571</v>
      </c>
      <c r="AC6">
        <f t="shared" si="2"/>
        <v>4331.2086524980041</v>
      </c>
      <c r="AE6">
        <f t="shared" si="3"/>
        <v>0</v>
      </c>
      <c r="AF6">
        <f t="shared" si="4"/>
        <v>0</v>
      </c>
      <c r="AG6">
        <f t="shared" si="5"/>
        <v>-12.041378629095055</v>
      </c>
      <c r="AH6">
        <f t="shared" si="6"/>
        <v>-701.19925531256297</v>
      </c>
      <c r="AI6">
        <f t="shared" si="7"/>
        <v>-713.24063394165807</v>
      </c>
      <c r="AJ6">
        <f t="shared" si="8"/>
        <v>-1118.119938093947</v>
      </c>
      <c r="AK6">
        <f>G6*SUM(AB6, AE6:AF6)</f>
        <v>224.91621000828403</v>
      </c>
      <c r="AL6">
        <f t="shared" si="9"/>
        <v>-1606.4443620273209</v>
      </c>
      <c r="AN6">
        <f t="shared" si="10"/>
        <v>0</v>
      </c>
      <c r="AO6">
        <f t="shared" si="11"/>
        <v>0</v>
      </c>
      <c r="AP6">
        <f t="shared" si="12"/>
        <v>-8.5708154646323891</v>
      </c>
      <c r="AQ6">
        <f t="shared" si="13"/>
        <v>-499.0997797129553</v>
      </c>
      <c r="AR6">
        <f t="shared" si="14"/>
        <v>-507.67059517758776</v>
      </c>
      <c r="AS6">
        <f t="shared" si="15"/>
        <v>-795.8556866216253</v>
      </c>
      <c r="AT6">
        <f t="shared" si="16"/>
        <v>160.09091569694959</v>
      </c>
      <c r="AU6">
        <f t="shared" si="17"/>
        <v>-1143.4353661022635</v>
      </c>
      <c r="AW6">
        <v>3</v>
      </c>
      <c r="AX6">
        <f>IF(Z6&gt;0, (R6*SUMPRODUCT(K6:$K$98, X6:$X$98)-K6*$AZ$3)/Z6, 0)</f>
        <v>4496.1718939232323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3.657909E-3</v>
      </c>
      <c r="Q7" s="5">
        <f t="shared" si="29"/>
        <v>12.5</v>
      </c>
      <c r="R7">
        <f t="shared" si="0"/>
        <v>250000</v>
      </c>
      <c r="S7">
        <f t="shared" si="1"/>
        <v>5488.8876097212824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4331.2086524980041</v>
      </c>
      <c r="AC7">
        <f t="shared" si="2"/>
        <v>5215.2856968779051</v>
      </c>
      <c r="AE7">
        <f t="shared" si="3"/>
        <v>0</v>
      </c>
      <c r="AF7">
        <f t="shared" si="4"/>
        <v>0</v>
      </c>
      <c r="AG7">
        <f t="shared" si="5"/>
        <v>-11.87691857554433</v>
      </c>
      <c r="AH7">
        <f t="shared" si="6"/>
        <v>-880.92534519548929</v>
      </c>
      <c r="AI7">
        <f t="shared" si="7"/>
        <v>-892.80226377103361</v>
      </c>
      <c r="AJ7">
        <f t="shared" si="8"/>
        <v>-884.07704437990105</v>
      </c>
      <c r="AK7">
        <f>G7*SUM(AB7, AE7:AF7)</f>
        <v>303.18460567486034</v>
      </c>
      <c r="AL7">
        <f t="shared" si="9"/>
        <v>-1473.6947024760743</v>
      </c>
      <c r="AN7">
        <f t="shared" si="10"/>
        <v>0</v>
      </c>
      <c r="AO7">
        <f t="shared" si="11"/>
        <v>0</v>
      </c>
      <c r="AP7">
        <f t="shared" si="12"/>
        <v>-7.5479964705005775</v>
      </c>
      <c r="AQ7">
        <f t="shared" si="13"/>
        <v>-559.84398259674992</v>
      </c>
      <c r="AR7">
        <f t="shared" si="14"/>
        <v>-567.39197906725053</v>
      </c>
      <c r="AS7">
        <f t="shared" si="15"/>
        <v>-561.84694440613737</v>
      </c>
      <c r="AT7">
        <f t="shared" si="16"/>
        <v>192.67929800041372</v>
      </c>
      <c r="AU7">
        <f t="shared" si="17"/>
        <v>-936.55962547297418</v>
      </c>
      <c r="AW7">
        <v>4</v>
      </c>
      <c r="AX7">
        <f>IF(Z7&gt;0, (R7*SUMPRODUCT(K7:$K$98, X7:$X$98)-K7*$AZ$3)/Z7, 0)</f>
        <v>5488.8876097212824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4.4868319999999996E-3</v>
      </c>
      <c r="Q8" s="5">
        <f t="shared" si="29"/>
        <v>12.5</v>
      </c>
      <c r="R8">
        <f t="shared" si="0"/>
        <v>250000</v>
      </c>
      <c r="S8">
        <f t="shared" si="1"/>
        <v>6290.572032586053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5215.2856968779051</v>
      </c>
      <c r="AC8">
        <f t="shared" si="2"/>
        <v>5890.4210215069161</v>
      </c>
      <c r="AE8">
        <f t="shared" si="3"/>
        <v>0</v>
      </c>
      <c r="AF8">
        <f t="shared" si="4"/>
        <v>0</v>
      </c>
      <c r="AG8">
        <f t="shared" si="5"/>
        <v>-11.704859651462741</v>
      </c>
      <c r="AH8">
        <f t="shared" si="6"/>
        <v>-1065.7947665229342</v>
      </c>
      <c r="AI8">
        <f t="shared" si="7"/>
        <v>-1077.499626174397</v>
      </c>
      <c r="AJ8">
        <f t="shared" si="8"/>
        <v>-675.13532462901094</v>
      </c>
      <c r="AK8">
        <f t="shared" ref="AK8:AK39" si="30">G8*SUM(AB8:AB8, AE8:AF8)</f>
        <v>365.06999878145342</v>
      </c>
      <c r="AL8">
        <f t="shared" si="9"/>
        <v>-1387.5649520219545</v>
      </c>
      <c r="AN8">
        <f t="shared" si="10"/>
        <v>0</v>
      </c>
      <c r="AO8">
        <f t="shared" si="11"/>
        <v>0</v>
      </c>
      <c r="AP8">
        <f t="shared" si="12"/>
        <v>-6.6416517086570028</v>
      </c>
      <c r="AQ8">
        <f t="shared" si="13"/>
        <v>-604.76057320944722</v>
      </c>
      <c r="AR8">
        <f t="shared" si="14"/>
        <v>-611.40222491810425</v>
      </c>
      <c r="AS8">
        <f t="shared" si="15"/>
        <v>-383.08991443879552</v>
      </c>
      <c r="AT8">
        <f t="shared" si="16"/>
        <v>207.15052152575299</v>
      </c>
      <c r="AU8">
        <f t="shared" si="17"/>
        <v>-787.34161783114666</v>
      </c>
      <c r="AW8">
        <v>5</v>
      </c>
      <c r="AX8">
        <f>IF(Z8&gt;0, (R8*SUMPRODUCT(K8:$K$98, X8:$X$98)-K8*$AZ$3)/Z8, 0)</f>
        <v>6290.572032586053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5.3970320000000004E-3</v>
      </c>
      <c r="Q9" s="5">
        <f t="shared" si="29"/>
        <v>12.5</v>
      </c>
      <c r="R9">
        <f t="shared" si="0"/>
        <v>250000</v>
      </c>
      <c r="S9">
        <f t="shared" si="1"/>
        <v>6928.9808530854725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5890.4210215069161</v>
      </c>
      <c r="AC9">
        <f t="shared" si="2"/>
        <v>6388.3205440347629</v>
      </c>
      <c r="AE9">
        <f t="shared" si="3"/>
        <v>0</v>
      </c>
      <c r="AF9">
        <f t="shared" si="4"/>
        <v>0</v>
      </c>
      <c r="AG9">
        <f t="shared" si="5"/>
        <v>-11.52463955285366</v>
      </c>
      <c r="AH9">
        <f t="shared" si="6"/>
        <v>-1263.4300418890653</v>
      </c>
      <c r="AI9">
        <f t="shared" si="7"/>
        <v>-1274.9546814419189</v>
      </c>
      <c r="AJ9">
        <f t="shared" si="8"/>
        <v>-497.89952252784678</v>
      </c>
      <c r="AK9">
        <f t="shared" si="30"/>
        <v>412.32947150548415</v>
      </c>
      <c r="AL9">
        <f t="shared" si="9"/>
        <v>-1360.5247324642814</v>
      </c>
      <c r="AN9">
        <f t="shared" si="10"/>
        <v>0</v>
      </c>
      <c r="AO9">
        <f t="shared" si="11"/>
        <v>0</v>
      </c>
      <c r="AP9">
        <f t="shared" si="12"/>
        <v>-5.8387410578267467</v>
      </c>
      <c r="AQ9">
        <f t="shared" si="13"/>
        <v>-640.09297865136648</v>
      </c>
      <c r="AR9">
        <f t="shared" si="14"/>
        <v>-645.9317197091932</v>
      </c>
      <c r="AS9">
        <f t="shared" si="15"/>
        <v>-252.2513933319357</v>
      </c>
      <c r="AT9">
        <f t="shared" si="16"/>
        <v>208.89894244327559</v>
      </c>
      <c r="AU9">
        <f t="shared" si="17"/>
        <v>-689.28417059785329</v>
      </c>
      <c r="AW9">
        <v>6</v>
      </c>
      <c r="AX9">
        <f>IF(Z9&gt;0, (R9*SUMPRODUCT(K9:$K$98, X9:$X$98)-K9*$AZ$3)/Z9, 0)</f>
        <v>6928.9808530854725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6.3737730000000001E-3</v>
      </c>
      <c r="Q10" s="5">
        <f t="shared" si="29"/>
        <v>12.5</v>
      </c>
      <c r="R10">
        <f t="shared" si="0"/>
        <v>250000</v>
      </c>
      <c r="S10">
        <f t="shared" si="1"/>
        <v>7424.1161977141255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6388.3205440347629</v>
      </c>
      <c r="AC10">
        <f t="shared" si="2"/>
        <v>6732.7455080059754</v>
      </c>
      <c r="AE10">
        <f t="shared" si="3"/>
        <v>0</v>
      </c>
      <c r="AF10">
        <f t="shared" si="4"/>
        <v>0</v>
      </c>
      <c r="AG10">
        <f t="shared" si="5"/>
        <v>-11.335937720908412</v>
      </c>
      <c r="AH10">
        <f t="shared" si="6"/>
        <v>-1469.1087283342147</v>
      </c>
      <c r="AI10">
        <f t="shared" si="7"/>
        <v>-1480.444666055123</v>
      </c>
      <c r="AJ10">
        <f t="shared" si="8"/>
        <v>-344.42496397121249</v>
      </c>
      <c r="AK10">
        <f t="shared" si="30"/>
        <v>447.18243808243346</v>
      </c>
      <c r="AL10">
        <f t="shared" si="9"/>
        <v>-1377.687191943902</v>
      </c>
      <c r="AN10">
        <f t="shared" si="10"/>
        <v>0</v>
      </c>
      <c r="AO10">
        <f t="shared" si="11"/>
        <v>0</v>
      </c>
      <c r="AP10">
        <f t="shared" si="12"/>
        <v>-5.1278025331608132</v>
      </c>
      <c r="AQ10">
        <f t="shared" si="13"/>
        <v>-664.55018050656349</v>
      </c>
      <c r="AR10">
        <f t="shared" si="14"/>
        <v>-669.67798303972427</v>
      </c>
      <c r="AS10">
        <f t="shared" si="15"/>
        <v>-155.80036219481579</v>
      </c>
      <c r="AT10">
        <f t="shared" si="16"/>
        <v>202.28262497902776</v>
      </c>
      <c r="AU10">
        <f t="shared" si="17"/>
        <v>-623.19572025551236</v>
      </c>
      <c r="AW10">
        <v>7</v>
      </c>
      <c r="AX10">
        <f>IF(Z10&gt;0, (R10*SUMPRODUCT(K10:$K$98, X10:$X$98)-K10*$AZ$3)/Z10, 0)</f>
        <v>7424.1161977141255</v>
      </c>
    </row>
    <row r="11" spans="1:52" x14ac:dyDescent="0.25">
      <c r="A11" t="s">
        <v>33</v>
      </c>
      <c r="C11" s="25">
        <f>AU81</f>
        <v>17908.095684514403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7.4983330000000003E-3</v>
      </c>
      <c r="Q11" s="5">
        <f t="shared" si="29"/>
        <v>12.5</v>
      </c>
      <c r="R11">
        <f t="shared" si="0"/>
        <v>250000</v>
      </c>
      <c r="S11">
        <f t="shared" si="1"/>
        <v>7797.0603069004883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6732.7455080059754</v>
      </c>
      <c r="AC11">
        <f t="shared" si="2"/>
        <v>6947.2292048410027</v>
      </c>
      <c r="AE11">
        <f t="shared" si="3"/>
        <v>0</v>
      </c>
      <c r="AF11">
        <f t="shared" si="4"/>
        <v>0</v>
      </c>
      <c r="AG11">
        <f t="shared" si="5"/>
        <v>-11.137577707800697</v>
      </c>
      <c r="AH11">
        <f t="shared" si="6"/>
        <v>-1700.0127179726467</v>
      </c>
      <c r="AI11">
        <f t="shared" si="7"/>
        <v>-1711.1502956804475</v>
      </c>
      <c r="AJ11">
        <f t="shared" si="8"/>
        <v>-214.48369683502733</v>
      </c>
      <c r="AK11">
        <f t="shared" si="30"/>
        <v>471.29218556041832</v>
      </c>
      <c r="AL11">
        <f t="shared" si="9"/>
        <v>-1454.3418069550564</v>
      </c>
      <c r="AN11">
        <f t="shared" si="10"/>
        <v>0</v>
      </c>
      <c r="AO11">
        <f t="shared" si="11"/>
        <v>0</v>
      </c>
      <c r="AP11">
        <f t="shared" si="12"/>
        <v>-4.4982808364976092</v>
      </c>
      <c r="AQ11">
        <f t="shared" si="13"/>
        <v>-686.60662414077353</v>
      </c>
      <c r="AR11">
        <f t="shared" si="14"/>
        <v>-691.10490497727119</v>
      </c>
      <c r="AS11">
        <f t="shared" si="15"/>
        <v>-86.626367826679257</v>
      </c>
      <c r="AT11">
        <f t="shared" si="16"/>
        <v>190.34700922559361</v>
      </c>
      <c r="AU11">
        <f t="shared" si="17"/>
        <v>-587.38426357835681</v>
      </c>
      <c r="AW11">
        <v>8</v>
      </c>
      <c r="AX11">
        <f>IF(Z11&gt;0, (R11*SUMPRODUCT(K11:$K$98, X11:$X$98)-K11*$AZ$3)/Z11, 0)</f>
        <v>7797.0603069004883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8.7783159999999995E-3</v>
      </c>
      <c r="Q12" s="5">
        <f t="shared" si="29"/>
        <v>12.5</v>
      </c>
      <c r="R12">
        <f t="shared" si="0"/>
        <v>250000</v>
      </c>
      <c r="S12">
        <f t="shared" si="1"/>
        <v>8058.6512442007133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6947.2292048410027</v>
      </c>
      <c r="AC12">
        <f t="shared" si="2"/>
        <v>7045.4742568980773</v>
      </c>
      <c r="AE12">
        <f t="shared" si="3"/>
        <v>0</v>
      </c>
      <c r="AF12">
        <f t="shared" si="4"/>
        <v>0</v>
      </c>
      <c r="AG12">
        <f t="shared" si="5"/>
        <v>-10.928432754129059</v>
      </c>
      <c r="AH12">
        <f t="shared" si="6"/>
        <v>-1955.3835318726035</v>
      </c>
      <c r="AI12">
        <f t="shared" si="7"/>
        <v>-1966.3119646267326</v>
      </c>
      <c r="AJ12">
        <f t="shared" si="8"/>
        <v>-98.245052057074645</v>
      </c>
      <c r="AK12">
        <f t="shared" si="30"/>
        <v>486.30604433887021</v>
      </c>
      <c r="AL12">
        <f t="shared" si="9"/>
        <v>-1578.2509723449368</v>
      </c>
      <c r="AN12">
        <f t="shared" si="10"/>
        <v>0</v>
      </c>
      <c r="AO12">
        <f t="shared" si="11"/>
        <v>0</v>
      </c>
      <c r="AP12">
        <f t="shared" si="12"/>
        <v>-3.9409024084759929</v>
      </c>
      <c r="AQ12">
        <f t="shared" si="13"/>
        <v>-705.13090427714894</v>
      </c>
      <c r="AR12">
        <f t="shared" si="14"/>
        <v>-709.07180668562489</v>
      </c>
      <c r="AS12">
        <f t="shared" si="15"/>
        <v>-35.42815067661828</v>
      </c>
      <c r="AT12">
        <f t="shared" si="16"/>
        <v>175.36683479773316</v>
      </c>
      <c r="AU12">
        <f t="shared" si="17"/>
        <v>-569.13312256451002</v>
      </c>
      <c r="AW12">
        <v>9</v>
      </c>
      <c r="AX12">
        <f>IF(Z12&gt;0, (R12*SUMPRODUCT(K12:$K$98, X12:$X$98)-K12*$AZ$3)/Z12, 0)</f>
        <v>8058.6512442007133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1.019566E-2</v>
      </c>
      <c r="Q13" s="5">
        <f t="shared" si="29"/>
        <v>12.5</v>
      </c>
      <c r="R13">
        <f t="shared" si="0"/>
        <v>250000</v>
      </c>
      <c r="S13">
        <f t="shared" si="1"/>
        <v>8219.6535961088139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7045.4742568980773</v>
      </c>
      <c r="AC13">
        <f t="shared" si="2"/>
        <v>7041.1037777975744</v>
      </c>
      <c r="AE13">
        <f t="shared" si="3"/>
        <v>0</v>
      </c>
      <c r="AF13">
        <f t="shared" si="4"/>
        <v>0</v>
      </c>
      <c r="AG13">
        <f t="shared" si="5"/>
        <v>-10.707725841893803</v>
      </c>
      <c r="AH13">
        <f t="shared" si="6"/>
        <v>-2228.4516938792699</v>
      </c>
      <c r="AI13">
        <f t="shared" si="7"/>
        <v>-2239.1594197211639</v>
      </c>
      <c r="AJ13">
        <f t="shared" si="8"/>
        <v>4.370479100502962</v>
      </c>
      <c r="AK13">
        <f t="shared" si="30"/>
        <v>493.18319798286547</v>
      </c>
      <c r="AL13">
        <f t="shared" si="9"/>
        <v>-1741.6057426377954</v>
      </c>
      <c r="AN13">
        <f t="shared" si="10"/>
        <v>0</v>
      </c>
      <c r="AO13">
        <f t="shared" si="11"/>
        <v>0</v>
      </c>
      <c r="AP13">
        <f t="shared" si="12"/>
        <v>-3.4476011458403835</v>
      </c>
      <c r="AQ13">
        <f t="shared" si="13"/>
        <v>-717.50180446432751</v>
      </c>
      <c r="AR13">
        <f t="shared" si="14"/>
        <v>-720.94940561016801</v>
      </c>
      <c r="AS13">
        <f t="shared" si="15"/>
        <v>1.4071773014409326</v>
      </c>
      <c r="AT13">
        <f t="shared" si="16"/>
        <v>158.79179048669323</v>
      </c>
      <c r="AU13">
        <f t="shared" si="17"/>
        <v>-560.75043782203375</v>
      </c>
      <c r="AW13">
        <v>10</v>
      </c>
      <c r="AX13">
        <f>IF(Z13&gt;0, (R13*SUMPRODUCT(K13:$K$98, X13:$X$98)-K13*$AZ$3)/Z13, 0)</f>
        <v>8219.6535961088139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1.1804551E-2</v>
      </c>
      <c r="Q14" s="5">
        <f t="shared" si="29"/>
        <v>12.5</v>
      </c>
      <c r="R14">
        <f t="shared" si="0"/>
        <v>250000</v>
      </c>
      <c r="S14">
        <f t="shared" si="1"/>
        <v>8293.292831300585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7041.1037777975744</v>
      </c>
      <c r="AC14">
        <f t="shared" si="2"/>
        <v>6949.2809243838292</v>
      </c>
      <c r="AE14">
        <f t="shared" si="3"/>
        <v>0</v>
      </c>
      <c r="AF14">
        <f t="shared" si="4"/>
        <v>0</v>
      </c>
      <c r="AG14">
        <f t="shared" si="5"/>
        <v>-10.474248687680213</v>
      </c>
      <c r="AH14">
        <f t="shared" si="6"/>
        <v>-2527.9979158930669</v>
      </c>
      <c r="AI14">
        <f t="shared" si="7"/>
        <v>-2538.4721645807472</v>
      </c>
      <c r="AJ14">
        <f t="shared" si="8"/>
        <v>91.822853413745179</v>
      </c>
      <c r="AK14">
        <f t="shared" si="30"/>
        <v>492.87726444583024</v>
      </c>
      <c r="AL14">
        <f t="shared" si="9"/>
        <v>-1953.7720467211718</v>
      </c>
      <c r="AN14">
        <f t="shared" si="10"/>
        <v>0</v>
      </c>
      <c r="AO14">
        <f t="shared" si="11"/>
        <v>0</v>
      </c>
      <c r="AP14">
        <f t="shared" si="12"/>
        <v>-3.0110962060966502</v>
      </c>
      <c r="AQ14">
        <f t="shared" si="13"/>
        <v>-726.73899203091503</v>
      </c>
      <c r="AR14">
        <f t="shared" si="14"/>
        <v>-729.75008823701171</v>
      </c>
      <c r="AS14">
        <f t="shared" si="15"/>
        <v>26.396876166621944</v>
      </c>
      <c r="AT14">
        <f t="shared" si="16"/>
        <v>141.69043578177889</v>
      </c>
      <c r="AU14">
        <f t="shared" si="17"/>
        <v>-561.66277628861098</v>
      </c>
      <c r="AW14">
        <v>11</v>
      </c>
      <c r="AX14">
        <f>IF(Z14&gt;0, (R14*SUMPRODUCT(K14:$K$98, X14:$X$98)-K14*$AZ$3)/Z14, 0)</f>
        <v>8293.292831300585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1.3628751999999999E-2</v>
      </c>
      <c r="Q15" s="5">
        <f t="shared" si="29"/>
        <v>12.5</v>
      </c>
      <c r="R15">
        <f t="shared" si="0"/>
        <v>250000</v>
      </c>
      <c r="S15">
        <f t="shared" si="1"/>
        <v>8288.532968801097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6949.2809243838292</v>
      </c>
      <c r="AC15">
        <f t="shared" si="2"/>
        <v>6781.1838529337901</v>
      </c>
      <c r="AE15">
        <f t="shared" si="3"/>
        <v>0</v>
      </c>
      <c r="AF15">
        <f t="shared" si="4"/>
        <v>0</v>
      </c>
      <c r="AG15">
        <f t="shared" si="5"/>
        <v>-10.226755263052691</v>
      </c>
      <c r="AH15">
        <f t="shared" si="6"/>
        <v>-2855.0187550143814</v>
      </c>
      <c r="AI15">
        <f t="shared" si="7"/>
        <v>-2865.2455102774343</v>
      </c>
      <c r="AJ15">
        <f t="shared" si="8"/>
        <v>168.09707145003904</v>
      </c>
      <c r="AK15">
        <f t="shared" si="30"/>
        <v>486.44966470686808</v>
      </c>
      <c r="AL15">
        <f t="shared" si="9"/>
        <v>-2210.6987741205271</v>
      </c>
      <c r="AN15">
        <f t="shared" si="10"/>
        <v>0</v>
      </c>
      <c r="AO15">
        <f t="shared" si="11"/>
        <v>0</v>
      </c>
      <c r="AP15">
        <f t="shared" si="12"/>
        <v>-2.624953357673796</v>
      </c>
      <c r="AQ15">
        <f t="shared" si="13"/>
        <v>-732.81220430414521</v>
      </c>
      <c r="AR15">
        <f t="shared" si="14"/>
        <v>-735.43715766181913</v>
      </c>
      <c r="AS15">
        <f t="shared" si="15"/>
        <v>43.146331438286474</v>
      </c>
      <c r="AT15">
        <f t="shared" si="16"/>
        <v>124.85951290188869</v>
      </c>
      <c r="AU15">
        <f t="shared" si="17"/>
        <v>-567.43131332164387</v>
      </c>
      <c r="AW15">
        <v>12</v>
      </c>
      <c r="AX15">
        <f>IF(Z15&gt;0, (R15*SUMPRODUCT(K15:$K$98, X15:$X$98)-K15*$AZ$3)/Z15, 0)</f>
        <v>8288.532968801097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1.5530428000000001E-2</v>
      </c>
      <c r="Q16" s="5">
        <f t="shared" si="29"/>
        <v>12.5</v>
      </c>
      <c r="R16">
        <f t="shared" si="0"/>
        <v>250000</v>
      </c>
      <c r="S16">
        <f t="shared" si="1"/>
        <v>8212.1478649105229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6781.1838529337901</v>
      </c>
      <c r="AC16">
        <f t="shared" si="2"/>
        <v>6547.1590777197071</v>
      </c>
      <c r="AE16">
        <f t="shared" si="3"/>
        <v>0</v>
      </c>
      <c r="AF16">
        <f t="shared" si="4"/>
        <v>0</v>
      </c>
      <c r="AG16">
        <f t="shared" si="5"/>
        <v>-9.9656618241357044</v>
      </c>
      <c r="AH16">
        <f t="shared" si="6"/>
        <v>-3176.517725729218</v>
      </c>
      <c r="AI16">
        <f t="shared" si="7"/>
        <v>-3186.4833875533536</v>
      </c>
      <c r="AJ16">
        <f t="shared" si="8"/>
        <v>234.02477521408309</v>
      </c>
      <c r="AK16">
        <f t="shared" si="30"/>
        <v>474.68286970536536</v>
      </c>
      <c r="AL16">
        <f t="shared" si="9"/>
        <v>-2477.7757426339053</v>
      </c>
      <c r="AN16">
        <f t="shared" si="10"/>
        <v>0</v>
      </c>
      <c r="AO16">
        <f t="shared" si="11"/>
        <v>0</v>
      </c>
      <c r="AP16">
        <f t="shared" si="12"/>
        <v>-2.2838724776538815</v>
      </c>
      <c r="AQ16">
        <f t="shared" si="13"/>
        <v>-727.97587722698461</v>
      </c>
      <c r="AR16">
        <f t="shared" si="14"/>
        <v>-730.25974970463847</v>
      </c>
      <c r="AS16">
        <f t="shared" si="15"/>
        <v>53.632438329998706</v>
      </c>
      <c r="AT16">
        <f t="shared" si="16"/>
        <v>108.78506223322201</v>
      </c>
      <c r="AU16">
        <f t="shared" si="17"/>
        <v>-567.84224914141782</v>
      </c>
      <c r="AW16">
        <v>13</v>
      </c>
      <c r="AX16">
        <f>IF(Z16&gt;0, (R16*SUMPRODUCT(K16:$K$98, X16:$X$98)-K16*$AZ$3)/Z16, 0)</f>
        <v>8212.1478649105229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1.7564712E-2</v>
      </c>
      <c r="Q17" s="5">
        <f t="shared" si="29"/>
        <v>12.5</v>
      </c>
      <c r="R17">
        <f t="shared" si="0"/>
        <v>250000</v>
      </c>
      <c r="S17">
        <f t="shared" si="1"/>
        <v>8080.3763594608381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6547.1590777197071</v>
      </c>
      <c r="AC17">
        <f t="shared" si="2"/>
        <v>6264.5291193231387</v>
      </c>
      <c r="AE17">
        <f t="shared" si="3"/>
        <v>0</v>
      </c>
      <c r="AF17">
        <f t="shared" si="4"/>
        <v>0</v>
      </c>
      <c r="AG17">
        <f t="shared" si="5"/>
        <v>-9.6909612260640081</v>
      </c>
      <c r="AH17">
        <f t="shared" si="6"/>
        <v>-3500.879596606766</v>
      </c>
      <c r="AI17">
        <f t="shared" si="7"/>
        <v>-3510.5705578328298</v>
      </c>
      <c r="AJ17">
        <f t="shared" si="8"/>
        <v>282.62995839656833</v>
      </c>
      <c r="AK17">
        <f t="shared" si="30"/>
        <v>458.30113544037954</v>
      </c>
      <c r="AL17">
        <f t="shared" si="9"/>
        <v>-2769.6394639958817</v>
      </c>
      <c r="AN17">
        <f t="shared" si="10"/>
        <v>0</v>
      </c>
      <c r="AO17">
        <f t="shared" si="11"/>
        <v>0</v>
      </c>
      <c r="AP17">
        <f t="shared" si="12"/>
        <v>-1.9829626701452012</v>
      </c>
      <c r="AQ17">
        <f t="shared" si="13"/>
        <v>-716.34932704851531</v>
      </c>
      <c r="AR17">
        <f t="shared" si="14"/>
        <v>-718.33228971866049</v>
      </c>
      <c r="AS17">
        <f t="shared" si="15"/>
        <v>57.831689126746333</v>
      </c>
      <c r="AT17">
        <f t="shared" si="16"/>
        <v>93.777492455466145</v>
      </c>
      <c r="AU17">
        <f t="shared" si="17"/>
        <v>-566.72310813644799</v>
      </c>
      <c r="AW17">
        <v>14</v>
      </c>
      <c r="AX17">
        <f>IF(Z17&gt;0, (R17*SUMPRODUCT(K17:$K$98, X17:$X$98)-K17*$AZ$3)/Z17, 0)</f>
        <v>8080.3763594608381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1.9807176999999999E-2</v>
      </c>
      <c r="Q18" s="5">
        <f t="shared" si="29"/>
        <v>12.5</v>
      </c>
      <c r="R18">
        <f t="shared" si="0"/>
        <v>250000</v>
      </c>
      <c r="S18">
        <f t="shared" si="1"/>
        <v>7904.8954833206662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6264.5291193231387</v>
      </c>
      <c r="AC18">
        <f t="shared" si="2"/>
        <v>5945.8100769446337</v>
      </c>
      <c r="AE18">
        <f t="shared" si="3"/>
        <v>0</v>
      </c>
      <c r="AF18">
        <f t="shared" si="4"/>
        <v>0</v>
      </c>
      <c r="AG18">
        <f t="shared" si="5"/>
        <v>-9.4021010294985814</v>
      </c>
      <c r="AH18">
        <f t="shared" si="6"/>
        <v>-3839.0116860957364</v>
      </c>
      <c r="AI18">
        <f t="shared" si="7"/>
        <v>-3848.4137871252351</v>
      </c>
      <c r="AJ18">
        <f t="shared" si="8"/>
        <v>318.71904237850504</v>
      </c>
      <c r="AK18">
        <f t="shared" si="30"/>
        <v>438.51703835261975</v>
      </c>
      <c r="AL18">
        <f t="shared" si="9"/>
        <v>-3091.1777063941104</v>
      </c>
      <c r="AN18">
        <f t="shared" si="10"/>
        <v>0</v>
      </c>
      <c r="AO18">
        <f t="shared" si="11"/>
        <v>0</v>
      </c>
      <c r="AP18">
        <f t="shared" si="12"/>
        <v>-1.71772870611767</v>
      </c>
      <c r="AQ18">
        <f t="shared" si="13"/>
        <v>-701.37308199926088</v>
      </c>
      <c r="AR18">
        <f t="shared" si="14"/>
        <v>-703.09081070537866</v>
      </c>
      <c r="AS18">
        <f t="shared" si="15"/>
        <v>58.228777436258767</v>
      </c>
      <c r="AT18">
        <f t="shared" si="16"/>
        <v>80.11542340767312</v>
      </c>
      <c r="AU18">
        <f t="shared" si="17"/>
        <v>-564.7466098614467</v>
      </c>
      <c r="AW18">
        <v>15</v>
      </c>
      <c r="AX18">
        <f>IF(Z18&gt;0, (R18*SUMPRODUCT(K18:$K$98, X18:$X$98)-K18*$AZ$3)/Z18, 0)</f>
        <v>7904.8954833206662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2.2489294999999999E-2</v>
      </c>
      <c r="Q19" s="5">
        <f t="shared" si="29"/>
        <v>12.5</v>
      </c>
      <c r="R19">
        <f t="shared" si="0"/>
        <v>250000</v>
      </c>
      <c r="S19">
        <f t="shared" si="1"/>
        <v>7694.418076664464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5945.8100769446337</v>
      </c>
      <c r="AC19">
        <f t="shared" si="2"/>
        <v>5599.4640348293151</v>
      </c>
      <c r="AE19">
        <f t="shared" si="3"/>
        <v>0</v>
      </c>
      <c r="AF19">
        <f t="shared" si="4"/>
        <v>0</v>
      </c>
      <c r="AG19">
        <f t="shared" si="5"/>
        <v>-9.0966333955313985</v>
      </c>
      <c r="AH19">
        <f t="shared" si="6"/>
        <v>-4228.932473443946</v>
      </c>
      <c r="AI19">
        <f t="shared" si="7"/>
        <v>-4238.0291068394772</v>
      </c>
      <c r="AJ19">
        <f t="shared" si="8"/>
        <v>346.3460421153186</v>
      </c>
      <c r="AK19">
        <f t="shared" si="30"/>
        <v>416.20670538612438</v>
      </c>
      <c r="AL19">
        <f t="shared" si="9"/>
        <v>-3475.4763593380344</v>
      </c>
      <c r="AN19">
        <f t="shared" si="10"/>
        <v>0</v>
      </c>
      <c r="AO19">
        <f t="shared" si="11"/>
        <v>0</v>
      </c>
      <c r="AP19">
        <f t="shared" si="12"/>
        <v>-1.4838579566559329</v>
      </c>
      <c r="AQ19">
        <f t="shared" si="13"/>
        <v>-689.83049289015332</v>
      </c>
      <c r="AR19">
        <f t="shared" si="14"/>
        <v>-691.31435084680925</v>
      </c>
      <c r="AS19">
        <f t="shared" si="15"/>
        <v>56.496541962608589</v>
      </c>
      <c r="AT19">
        <f t="shared" si="16"/>
        <v>67.892329452799117</v>
      </c>
      <c r="AU19">
        <f t="shared" si="17"/>
        <v>-566.92547943140153</v>
      </c>
      <c r="AW19">
        <v>16</v>
      </c>
      <c r="AX19">
        <f>IF(Z19&gt;0, (R19*SUMPRODUCT(K19:$K$98, X19:$X$98)-K19*$AZ$3)/Z19, 0)</f>
        <v>7694.418076664464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2.5348699999999998E-2</v>
      </c>
      <c r="Q20" s="5">
        <f t="shared" si="29"/>
        <v>12.5</v>
      </c>
      <c r="R20">
        <f t="shared" si="0"/>
        <v>250000</v>
      </c>
      <c r="S20">
        <f t="shared" si="1"/>
        <v>7445.2632179197208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5599.4640348293151</v>
      </c>
      <c r="AC20">
        <f t="shared" si="2"/>
        <v>5226.6219704069645</v>
      </c>
      <c r="AE20">
        <f t="shared" si="3"/>
        <v>0</v>
      </c>
      <c r="AF20">
        <f t="shared" si="4"/>
        <v>0</v>
      </c>
      <c r="AG20">
        <f t="shared" si="5"/>
        <v>-8.7750792306227794</v>
      </c>
      <c r="AH20">
        <f t="shared" si="6"/>
        <v>-4611.7566190661346</v>
      </c>
      <c r="AI20">
        <f t="shared" si="7"/>
        <v>-4620.531698296757</v>
      </c>
      <c r="AJ20">
        <f t="shared" si="8"/>
        <v>372.84206442235063</v>
      </c>
      <c r="AK20">
        <f t="shared" si="30"/>
        <v>391.96248243805212</v>
      </c>
      <c r="AL20">
        <f t="shared" si="9"/>
        <v>-3855.7271514363542</v>
      </c>
      <c r="AN20">
        <f t="shared" si="10"/>
        <v>0</v>
      </c>
      <c r="AO20">
        <f t="shared" si="11"/>
        <v>0</v>
      </c>
      <c r="AP20">
        <f t="shared" si="12"/>
        <v>-1.2780406311638297</v>
      </c>
      <c r="AQ20">
        <f t="shared" si="13"/>
        <v>-671.67625331936131</v>
      </c>
      <c r="AR20">
        <f t="shared" si="14"/>
        <v>-672.95429395052508</v>
      </c>
      <c r="AS20">
        <f t="shared" si="15"/>
        <v>54.302336744251583</v>
      </c>
      <c r="AT20">
        <f t="shared" si="16"/>
        <v>57.087117424479025</v>
      </c>
      <c r="AU20">
        <f t="shared" si="17"/>
        <v>-561.56483978179449</v>
      </c>
      <c r="AW20">
        <v>17</v>
      </c>
      <c r="AX20">
        <f>IF(Z20&gt;0, (R20*SUMPRODUCT(K20:$K$98, X20:$X$98)-K20*$AZ$3)/Z20, 0)</f>
        <v>7445.2632179197208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2.8197647999999999E-2</v>
      </c>
      <c r="Q21" s="5">
        <f t="shared" si="29"/>
        <v>12.5</v>
      </c>
      <c r="R21">
        <f t="shared" si="0"/>
        <v>250000</v>
      </c>
      <c r="S21">
        <f t="shared" si="1"/>
        <v>7165.3333799252214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5226.6219704069645</v>
      </c>
      <c r="AC21">
        <f t="shared" si="2"/>
        <v>4837.9710996481408</v>
      </c>
      <c r="AE21">
        <f t="shared" si="3"/>
        <v>0</v>
      </c>
      <c r="AF21">
        <f t="shared" si="4"/>
        <v>0</v>
      </c>
      <c r="AG21">
        <f t="shared" si="5"/>
        <v>-8.439891842999339</v>
      </c>
      <c r="AH21">
        <f t="shared" si="6"/>
        <v>-4948.7319063442392</v>
      </c>
      <c r="AI21">
        <f t="shared" si="7"/>
        <v>-4957.1717981872389</v>
      </c>
      <c r="AJ21">
        <f t="shared" si="8"/>
        <v>388.65087075882366</v>
      </c>
      <c r="AK21">
        <f t="shared" si="30"/>
        <v>365.86353792848757</v>
      </c>
      <c r="AL21">
        <f t="shared" si="9"/>
        <v>-4202.6573894999274</v>
      </c>
      <c r="AN21">
        <f t="shared" si="10"/>
        <v>0</v>
      </c>
      <c r="AO21">
        <f t="shared" si="11"/>
        <v>0</v>
      </c>
      <c r="AP21">
        <f t="shared" si="12"/>
        <v>-1.0975200758972641</v>
      </c>
      <c r="AQ21">
        <f t="shared" si="13"/>
        <v>-643.53106870099111</v>
      </c>
      <c r="AR21">
        <f t="shared" si="14"/>
        <v>-644.62858877688836</v>
      </c>
      <c r="AS21">
        <f t="shared" si="15"/>
        <v>50.5399999321763</v>
      </c>
      <c r="AT21">
        <f t="shared" si="16"/>
        <v>47.576744511054827</v>
      </c>
      <c r="AU21">
        <f t="shared" si="17"/>
        <v>-546.51184433365722</v>
      </c>
      <c r="AW21">
        <v>18</v>
      </c>
      <c r="AX21">
        <f>IF(Z21&gt;0, (R21*SUMPRODUCT(K21:$K$98, X21:$X$98)-K21*$AZ$3)/Z21, 0)</f>
        <v>7165.3333799252214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3.1331300999999999E-2</v>
      </c>
      <c r="Q22" s="5">
        <f t="shared" si="29"/>
        <v>12.5</v>
      </c>
      <c r="R22">
        <f t="shared" si="0"/>
        <v>250000</v>
      </c>
      <c r="S22">
        <f t="shared" si="1"/>
        <v>6870.4551572485689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4837.9710996481408</v>
      </c>
      <c r="AC22">
        <f t="shared" si="2"/>
        <v>4447.1412653762018</v>
      </c>
      <c r="AE22">
        <f t="shared" si="3"/>
        <v>0</v>
      </c>
      <c r="AF22">
        <f t="shared" si="4"/>
        <v>0</v>
      </c>
      <c r="AG22">
        <f t="shared" si="5"/>
        <v>-8.091060132828888</v>
      </c>
      <c r="AH22">
        <f t="shared" si="6"/>
        <v>-5288.6558348091412</v>
      </c>
      <c r="AI22">
        <f t="shared" si="7"/>
        <v>-5296.7468949419699</v>
      </c>
      <c r="AJ22">
        <f t="shared" si="8"/>
        <v>390.82983427193903</v>
      </c>
      <c r="AK22">
        <f t="shared" si="30"/>
        <v>338.65797697536988</v>
      </c>
      <c r="AL22">
        <f t="shared" si="9"/>
        <v>-4567.2590836946611</v>
      </c>
      <c r="AN22">
        <f t="shared" si="10"/>
        <v>0</v>
      </c>
      <c r="AO22">
        <f t="shared" si="11"/>
        <v>0</v>
      </c>
      <c r="AP22">
        <f t="shared" si="12"/>
        <v>-0.9394269136489386</v>
      </c>
      <c r="AQ22">
        <f t="shared" si="13"/>
        <v>-614.04878306214334</v>
      </c>
      <c r="AR22">
        <f t="shared" si="14"/>
        <v>-614.9882099757923</v>
      </c>
      <c r="AS22">
        <f t="shared" si="15"/>
        <v>45.377992369912668</v>
      </c>
      <c r="AT22">
        <f t="shared" si="16"/>
        <v>39.320486174823643</v>
      </c>
      <c r="AU22">
        <f t="shared" si="17"/>
        <v>-530.289731431056</v>
      </c>
      <c r="AW22">
        <v>19</v>
      </c>
      <c r="AX22">
        <f>IF(Z22&gt;0, (R22*SUMPRODUCT(K22:$K$98, X22:$X$98)-K22*$AZ$3)/Z22, 0)</f>
        <v>6870.4551572485689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3.466458E-2</v>
      </c>
      <c r="Q23" s="5">
        <f t="shared" si="29"/>
        <v>12.5</v>
      </c>
      <c r="R23">
        <f t="shared" si="0"/>
        <v>250000</v>
      </c>
      <c r="S23">
        <f t="shared" si="1"/>
        <v>6563.5325644290788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4447.1412653762018</v>
      </c>
      <c r="AC23">
        <f t="shared" si="2"/>
        <v>4058.7185844828564</v>
      </c>
      <c r="AE23">
        <f t="shared" si="3"/>
        <v>0</v>
      </c>
      <c r="AF23">
        <f t="shared" si="4"/>
        <v>0</v>
      </c>
      <c r="AG23">
        <f t="shared" si="5"/>
        <v>-7.7296763302413414</v>
      </c>
      <c r="AH23">
        <f t="shared" si="6"/>
        <v>-5609.4640251851524</v>
      </c>
      <c r="AI23">
        <f t="shared" si="7"/>
        <v>-5617.1937015153935</v>
      </c>
      <c r="AJ23">
        <f t="shared" si="8"/>
        <v>388.42268089334539</v>
      </c>
      <c r="AK23">
        <f t="shared" si="30"/>
        <v>311.29988857633413</v>
      </c>
      <c r="AL23">
        <f t="shared" si="9"/>
        <v>-4917.4711320457136</v>
      </c>
      <c r="AN23">
        <f t="shared" si="10"/>
        <v>0</v>
      </c>
      <c r="AO23">
        <f t="shared" si="11"/>
        <v>0</v>
      </c>
      <c r="AP23">
        <f t="shared" si="12"/>
        <v>-0.8013105402768862</v>
      </c>
      <c r="AQ23">
        <f t="shared" si="13"/>
        <v>-581.51498932744153</v>
      </c>
      <c r="AR23">
        <f t="shared" si="14"/>
        <v>-582.31629986771839</v>
      </c>
      <c r="AS23">
        <f t="shared" si="15"/>
        <v>40.266522812181599</v>
      </c>
      <c r="AT23">
        <f t="shared" si="16"/>
        <v>32.271452418687282</v>
      </c>
      <c r="AU23">
        <f t="shared" si="17"/>
        <v>-509.77832463684945</v>
      </c>
      <c r="AW23">
        <v>20</v>
      </c>
      <c r="AX23">
        <f>IF(Z23&gt;0, (R23*SUMPRODUCT(K23:$K$98, X23:$X$98)-K23*$AZ$3)/Z23, 0)</f>
        <v>6563.5325644290788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3.8375247000000001E-2</v>
      </c>
      <c r="Q24" s="5">
        <f t="shared" si="29"/>
        <v>12.5</v>
      </c>
      <c r="R24">
        <f t="shared" si="0"/>
        <v>250000</v>
      </c>
      <c r="S24">
        <f t="shared" si="1"/>
        <v>6251.3251668474795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4058.7185844828564</v>
      </c>
      <c r="AC24">
        <f t="shared" si="2"/>
        <v>3678.6554720918421</v>
      </c>
      <c r="AE24">
        <f t="shared" si="3"/>
        <v>0</v>
      </c>
      <c r="AF24">
        <f t="shared" si="4"/>
        <v>0</v>
      </c>
      <c r="AG24">
        <f t="shared" si="5"/>
        <v>-7.3557513285358631</v>
      </c>
      <c r="AH24">
        <f t="shared" si="6"/>
        <v>-5932.5647680613019</v>
      </c>
      <c r="AI24">
        <f t="shared" si="7"/>
        <v>-5939.9205193898379</v>
      </c>
      <c r="AJ24">
        <f t="shared" si="8"/>
        <v>380.06311239101433</v>
      </c>
      <c r="AK24">
        <f t="shared" si="30"/>
        <v>284.11030091379996</v>
      </c>
      <c r="AL24">
        <f t="shared" si="9"/>
        <v>-5275.7471060850239</v>
      </c>
      <c r="AN24">
        <f t="shared" si="10"/>
        <v>0</v>
      </c>
      <c r="AO24">
        <f t="shared" si="11"/>
        <v>0</v>
      </c>
      <c r="AP24">
        <f t="shared" si="12"/>
        <v>-0.68084548657793598</v>
      </c>
      <c r="AQ24">
        <f t="shared" si="13"/>
        <v>-549.1158911933743</v>
      </c>
      <c r="AR24">
        <f t="shared" si="14"/>
        <v>-549.79673667995223</v>
      </c>
      <c r="AS24">
        <f t="shared" si="15"/>
        <v>35.178494096495108</v>
      </c>
      <c r="AT24">
        <f t="shared" si="16"/>
        <v>26.297139126638008</v>
      </c>
      <c r="AU24">
        <f t="shared" si="17"/>
        <v>-488.32110345681912</v>
      </c>
      <c r="AW24">
        <v>21</v>
      </c>
      <c r="AX24">
        <f>IF(Z24&gt;0, (R24*SUMPRODUCT(K24:$K$98, X24:$X$98)-K24*$AZ$3)/Z24, 0)</f>
        <v>6251.3251668474795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4.2655799000000001E-2</v>
      </c>
      <c r="Q25" s="5">
        <f t="shared" si="29"/>
        <v>12.5</v>
      </c>
      <c r="R25">
        <f t="shared" si="0"/>
        <v>250000</v>
      </c>
      <c r="S25">
        <f t="shared" si="1"/>
        <v>5936.430631805124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3678.6554720918421</v>
      </c>
      <c r="AC25">
        <f t="shared" si="2"/>
        <v>3309.4073281631331</v>
      </c>
      <c r="AE25">
        <f t="shared" si="3"/>
        <v>0</v>
      </c>
      <c r="AF25">
        <f t="shared" si="4"/>
        <v>0</v>
      </c>
      <c r="AG25">
        <f t="shared" si="5"/>
        <v>-6.9684283650864947</v>
      </c>
      <c r="AH25">
        <f t="shared" si="6"/>
        <v>-6275.3090032801756</v>
      </c>
      <c r="AI25">
        <f t="shared" si="7"/>
        <v>-6282.2774316452624</v>
      </c>
      <c r="AJ25">
        <f t="shared" si="8"/>
        <v>369.24814392870894</v>
      </c>
      <c r="AK25">
        <f t="shared" si="30"/>
        <v>257.50588304642895</v>
      </c>
      <c r="AL25">
        <f t="shared" si="9"/>
        <v>-5655.5234046701253</v>
      </c>
      <c r="AN25">
        <f t="shared" si="10"/>
        <v>0</v>
      </c>
      <c r="AO25">
        <f t="shared" si="11"/>
        <v>0</v>
      </c>
      <c r="AP25">
        <f t="shared" si="12"/>
        <v>-0.57588841382734901</v>
      </c>
      <c r="AQ25">
        <f t="shared" si="13"/>
        <v>-518.60728974152926</v>
      </c>
      <c r="AR25">
        <f t="shared" si="14"/>
        <v>-519.18317815535659</v>
      </c>
      <c r="AS25">
        <f t="shared" si="15"/>
        <v>30.515593585090606</v>
      </c>
      <c r="AT25">
        <f t="shared" si="16"/>
        <v>21.280932624895847</v>
      </c>
      <c r="AU25">
        <f t="shared" si="17"/>
        <v>-467.38665194537026</v>
      </c>
      <c r="AW25">
        <v>22</v>
      </c>
      <c r="AX25">
        <f>IF(Z25&gt;0, (R25*SUMPRODUCT(K25:$K$98, X25:$X$98)-K25*$AZ$3)/Z25, 0)</f>
        <v>5936.430631805124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4.7231987000000003E-2</v>
      </c>
      <c r="Q26" s="5">
        <f t="shared" si="29"/>
        <v>12.5</v>
      </c>
      <c r="R26">
        <f t="shared" si="0"/>
        <v>250000</v>
      </c>
      <c r="S26">
        <f t="shared" si="1"/>
        <v>5615.621834460113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3309.4073281631331</v>
      </c>
      <c r="AC26">
        <f t="shared" si="2"/>
        <v>2951.3962413364861</v>
      </c>
      <c r="AE26">
        <f t="shared" si="3"/>
        <v>0</v>
      </c>
      <c r="AF26">
        <f t="shared" si="4"/>
        <v>0</v>
      </c>
      <c r="AG26">
        <f t="shared" si="5"/>
        <v>-6.5696113634854338</v>
      </c>
      <c r="AH26">
        <f t="shared" si="6"/>
        <v>-6582.6543590039319</v>
      </c>
      <c r="AI26">
        <f t="shared" si="7"/>
        <v>-6589.2239703674177</v>
      </c>
      <c r="AJ26">
        <f t="shared" si="8"/>
        <v>358.01108682664699</v>
      </c>
      <c r="AK26">
        <f t="shared" si="30"/>
        <v>231.65851297141933</v>
      </c>
      <c r="AL26">
        <f t="shared" si="9"/>
        <v>-5999.5543705693517</v>
      </c>
      <c r="AN26">
        <f t="shared" si="10"/>
        <v>0</v>
      </c>
      <c r="AO26">
        <f t="shared" si="11"/>
        <v>0</v>
      </c>
      <c r="AP26">
        <f t="shared" si="12"/>
        <v>-0.48475819251226032</v>
      </c>
      <c r="AQ26">
        <f t="shared" si="13"/>
        <v>-485.72060848828517</v>
      </c>
      <c r="AR26">
        <f t="shared" si="14"/>
        <v>-486.20536668079745</v>
      </c>
      <c r="AS26">
        <f t="shared" si="15"/>
        <v>26.416906228888539</v>
      </c>
      <c r="AT26">
        <f t="shared" si="16"/>
        <v>17.0936081017317</v>
      </c>
      <c r="AU26">
        <f t="shared" si="17"/>
        <v>-442.69485235017726</v>
      </c>
      <c r="AW26">
        <v>23</v>
      </c>
      <c r="AX26">
        <f>IF(Z26&gt;0, (R26*SUMPRODUCT(K26:$K$98, X26:$X$98)-K26*$AZ$3)/Z26, 0)</f>
        <v>5615.621834460113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5.2092880000000001E-2</v>
      </c>
      <c r="Q27" s="5">
        <f t="shared" si="29"/>
        <v>12.5</v>
      </c>
      <c r="R27">
        <f t="shared" si="0"/>
        <v>250000</v>
      </c>
      <c r="S27">
        <f t="shared" si="1"/>
        <v>5292.9210596417324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2951.3962413364861</v>
      </c>
      <c r="AC27">
        <f t="shared" si="2"/>
        <v>2609.0650997364892</v>
      </c>
      <c r="AE27">
        <f t="shared" si="3"/>
        <v>0</v>
      </c>
      <c r="AF27">
        <f t="shared" si="4"/>
        <v>0</v>
      </c>
      <c r="AG27">
        <f t="shared" si="5"/>
        <v>-6.1616852734458964</v>
      </c>
      <c r="AH27">
        <f t="shared" si="6"/>
        <v>-6844.5995280936613</v>
      </c>
      <c r="AI27">
        <f t="shared" si="7"/>
        <v>-6850.7612133671073</v>
      </c>
      <c r="AJ27">
        <f t="shared" si="8"/>
        <v>342.33114159999695</v>
      </c>
      <c r="AK27">
        <f t="shared" si="30"/>
        <v>206.59773689355404</v>
      </c>
      <c r="AL27">
        <f t="shared" si="9"/>
        <v>-6301.8323348735566</v>
      </c>
      <c r="AN27">
        <f t="shared" si="10"/>
        <v>0</v>
      </c>
      <c r="AO27">
        <f t="shared" si="11"/>
        <v>0</v>
      </c>
      <c r="AP27">
        <f t="shared" si="12"/>
        <v>-0.40594478592462463</v>
      </c>
      <c r="AQ27">
        <f t="shared" si="13"/>
        <v>-450.93661342067986</v>
      </c>
      <c r="AR27">
        <f t="shared" si="14"/>
        <v>-451.34255820660451</v>
      </c>
      <c r="AS27">
        <f t="shared" si="15"/>
        <v>22.553495646885924</v>
      </c>
      <c r="AT27">
        <f t="shared" si="16"/>
        <v>13.61109345152634</v>
      </c>
      <c r="AU27">
        <f t="shared" si="17"/>
        <v>-415.17796910819226</v>
      </c>
      <c r="AW27">
        <v>24</v>
      </c>
      <c r="AX27">
        <f>IF(Z27&gt;0, (R27*SUMPRODUCT(K27:$K$98, X27:$X$98)-K27*$AZ$3)/Z27, 0)</f>
        <v>5292.9210596417324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5.7568810999999998E-2</v>
      </c>
      <c r="Q28" s="5">
        <f t="shared" si="29"/>
        <v>12.5</v>
      </c>
      <c r="R28">
        <f t="shared" si="0"/>
        <v>250000</v>
      </c>
      <c r="S28">
        <f t="shared" si="1"/>
        <v>4973.926263350595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2609.0650997364892</v>
      </c>
      <c r="AC28">
        <f t="shared" si="2"/>
        <v>2286.1547960374946</v>
      </c>
      <c r="AE28">
        <f t="shared" si="3"/>
        <v>0</v>
      </c>
      <c r="AF28">
        <f t="shared" si="4"/>
        <v>0</v>
      </c>
      <c r="AG28">
        <f t="shared" si="5"/>
        <v>-5.7453475257629467</v>
      </c>
      <c r="AH28">
        <f t="shared" si="6"/>
        <v>-7094.417898969803</v>
      </c>
      <c r="AI28">
        <f t="shared" si="7"/>
        <v>-7100.1632464955655</v>
      </c>
      <c r="AJ28">
        <f t="shared" si="8"/>
        <v>322.91030369899454</v>
      </c>
      <c r="AK28">
        <f t="shared" si="30"/>
        <v>182.63455698155425</v>
      </c>
      <c r="AL28">
        <f t="shared" si="9"/>
        <v>-6594.6183858150171</v>
      </c>
      <c r="AN28">
        <f t="shared" si="10"/>
        <v>0</v>
      </c>
      <c r="AO28">
        <f t="shared" si="11"/>
        <v>0</v>
      </c>
      <c r="AP28">
        <f t="shared" si="12"/>
        <v>-0.33796033875718584</v>
      </c>
      <c r="AQ28">
        <f t="shared" si="13"/>
        <v>-417.31711888089598</v>
      </c>
      <c r="AR28">
        <f t="shared" si="14"/>
        <v>-417.65507921965315</v>
      </c>
      <c r="AS28">
        <f t="shared" si="15"/>
        <v>18.994651783367281</v>
      </c>
      <c r="AT28">
        <f t="shared" si="16"/>
        <v>10.743168532361004</v>
      </c>
      <c r="AU28">
        <f t="shared" si="17"/>
        <v>-387.9172589039249</v>
      </c>
      <c r="AW28">
        <v>25</v>
      </c>
      <c r="AX28">
        <f>IF(Z28&gt;0, (R28*SUMPRODUCT(K28:$K$98, X28:$X$98)-K28*$AZ$3)/Z28, 0)</f>
        <v>4973.926263350595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6.3742958000000002E-2</v>
      </c>
      <c r="Q29" s="5">
        <f t="shared" si="29"/>
        <v>12.5</v>
      </c>
      <c r="R29">
        <f t="shared" si="0"/>
        <v>250000</v>
      </c>
      <c r="S29">
        <f t="shared" si="1"/>
        <v>4658.1886003704194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2286.1547960374946</v>
      </c>
      <c r="AC29">
        <f t="shared" si="2"/>
        <v>1983.146882265245</v>
      </c>
      <c r="AE29">
        <f t="shared" si="3"/>
        <v>0</v>
      </c>
      <c r="AF29">
        <f t="shared" si="4"/>
        <v>0</v>
      </c>
      <c r="AG29">
        <f t="shared" si="5"/>
        <v>-5.3216686044752066</v>
      </c>
      <c r="AH29">
        <f t="shared" si="6"/>
        <v>-7324.5089206022294</v>
      </c>
      <c r="AI29">
        <f t="shared" si="7"/>
        <v>-7329.8305892067046</v>
      </c>
      <c r="AJ29">
        <f t="shared" si="8"/>
        <v>303.00791377224959</v>
      </c>
      <c r="AK29">
        <f t="shared" si="30"/>
        <v>160.03083572262463</v>
      </c>
      <c r="AL29">
        <f t="shared" si="9"/>
        <v>-6866.7918397118301</v>
      </c>
      <c r="AN29">
        <f t="shared" si="10"/>
        <v>0</v>
      </c>
      <c r="AO29">
        <f t="shared" si="11"/>
        <v>0</v>
      </c>
      <c r="AP29">
        <f t="shared" si="12"/>
        <v>-0.27949834258084727</v>
      </c>
      <c r="AQ29">
        <f t="shared" si="13"/>
        <v>-384.68913712616194</v>
      </c>
      <c r="AR29">
        <f t="shared" si="14"/>
        <v>-384.96863546874278</v>
      </c>
      <c r="AS29">
        <f t="shared" si="15"/>
        <v>15.914220892485604</v>
      </c>
      <c r="AT29">
        <f t="shared" si="16"/>
        <v>8.4049490245761529</v>
      </c>
      <c r="AU29">
        <f t="shared" si="17"/>
        <v>-360.64946555168103</v>
      </c>
      <c r="AW29">
        <v>26</v>
      </c>
      <c r="AX29">
        <f>IF(Z29&gt;0, (R29*SUMPRODUCT(K29:$K$98, X29:$X$98)-K29*$AZ$3)/Z29, 0)</f>
        <v>4658.1886003704194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7.0809242999999994E-2</v>
      </c>
      <c r="Q30" s="5">
        <f t="shared" si="29"/>
        <v>12.5</v>
      </c>
      <c r="R30">
        <f t="shared" si="0"/>
        <v>250000</v>
      </c>
      <c r="S30">
        <f t="shared" si="1"/>
        <v>4345.4840833339904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1983.146882265245</v>
      </c>
      <c r="AC30">
        <f t="shared" si="2"/>
        <v>1700.5195354146601</v>
      </c>
      <c r="AE30">
        <f t="shared" si="3"/>
        <v>0</v>
      </c>
      <c r="AF30">
        <f t="shared" si="4"/>
        <v>0</v>
      </c>
      <c r="AG30">
        <f t="shared" si="5"/>
        <v>-4.8916285930506991</v>
      </c>
      <c r="AH30">
        <f t="shared" si="6"/>
        <v>-7536.4665075951143</v>
      </c>
      <c r="AI30">
        <f t="shared" si="7"/>
        <v>-7541.3581361881652</v>
      </c>
      <c r="AJ30">
        <f t="shared" si="8"/>
        <v>282.6273468505849</v>
      </c>
      <c r="AK30">
        <f t="shared" si="30"/>
        <v>138.82028175856718</v>
      </c>
      <c r="AL30">
        <f t="shared" si="9"/>
        <v>-7119.910507579013</v>
      </c>
      <c r="AN30">
        <f t="shared" si="10"/>
        <v>0</v>
      </c>
      <c r="AO30">
        <f t="shared" si="11"/>
        <v>0</v>
      </c>
      <c r="AP30">
        <f t="shared" si="12"/>
        <v>-0.22938597597958421</v>
      </c>
      <c r="AQ30">
        <f t="shared" si="13"/>
        <v>-353.41189389115095</v>
      </c>
      <c r="AR30">
        <f t="shared" si="14"/>
        <v>-353.64127986713055</v>
      </c>
      <c r="AS30">
        <f t="shared" si="15"/>
        <v>13.253408054721039</v>
      </c>
      <c r="AT30">
        <f t="shared" si="16"/>
        <v>6.5097799661626441</v>
      </c>
      <c r="AU30">
        <f t="shared" si="17"/>
        <v>-333.87809184624689</v>
      </c>
      <c r="AW30">
        <v>27</v>
      </c>
      <c r="AX30">
        <f>IF(Z30&gt;0, (R30*SUMPRODUCT(K30:$K$98, X30:$X$98)-K30*$AZ$3)/Z30, 0)</f>
        <v>4345.4840833339904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7.8963489999999997E-2</v>
      </c>
      <c r="Q31" s="5">
        <f t="shared" si="29"/>
        <v>12.5</v>
      </c>
      <c r="R31">
        <f t="shared" si="0"/>
        <v>250000</v>
      </c>
      <c r="S31">
        <f t="shared" si="1"/>
        <v>4034.1345592937387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1700.5195354146601</v>
      </c>
      <c r="AC31">
        <f t="shared" si="2"/>
        <v>1438.2342399838462</v>
      </c>
      <c r="AE31">
        <f t="shared" si="3"/>
        <v>0</v>
      </c>
      <c r="AF31">
        <f t="shared" si="4"/>
        <v>0</v>
      </c>
      <c r="AG31">
        <f t="shared" si="5"/>
        <v>-4.4564522416291181</v>
      </c>
      <c r="AH31">
        <f t="shared" si="6"/>
        <v>-7725.2013098214584</v>
      </c>
      <c r="AI31">
        <f t="shared" si="7"/>
        <v>-7729.6577620630878</v>
      </c>
      <c r="AJ31">
        <f t="shared" si="8"/>
        <v>262.2852954308139</v>
      </c>
      <c r="AK31">
        <f t="shared" si="30"/>
        <v>119.03636747902623</v>
      </c>
      <c r="AL31">
        <f t="shared" si="9"/>
        <v>-7348.3360991532481</v>
      </c>
      <c r="AN31">
        <f t="shared" si="10"/>
        <v>0</v>
      </c>
      <c r="AO31">
        <f t="shared" si="11"/>
        <v>0</v>
      </c>
      <c r="AP31">
        <f t="shared" si="12"/>
        <v>-0.18658839196373586</v>
      </c>
      <c r="AQ31">
        <f t="shared" si="13"/>
        <v>-323.44852179293099</v>
      </c>
      <c r="AR31">
        <f t="shared" si="14"/>
        <v>-323.6351101848947</v>
      </c>
      <c r="AS31">
        <f t="shared" si="15"/>
        <v>10.981693252092047</v>
      </c>
      <c r="AT31">
        <f t="shared" si="16"/>
        <v>4.983965537796581</v>
      </c>
      <c r="AU31">
        <f t="shared" si="17"/>
        <v>-307.66945139500609</v>
      </c>
      <c r="AW31">
        <v>28</v>
      </c>
      <c r="AX31">
        <f>IF(Z31&gt;0, (R31*SUMPRODUCT(K31:$K$98, X31:$X$98)-K31*$AZ$3)/Z31, 0)</f>
        <v>4034.1345592937387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8.8363973999999998E-2</v>
      </c>
      <c r="Q32" s="5">
        <f t="shared" si="29"/>
        <v>12.5</v>
      </c>
      <c r="R32">
        <f t="shared" si="0"/>
        <v>250000</v>
      </c>
      <c r="S32">
        <f t="shared" si="1"/>
        <v>3721.1287078930377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1438.2342399838462</v>
      </c>
      <c r="AC32">
        <f t="shared" si="2"/>
        <v>1196.148752530501</v>
      </c>
      <c r="AE32">
        <f t="shared" si="3"/>
        <v>0</v>
      </c>
      <c r="AF32">
        <f t="shared" si="4"/>
        <v>0</v>
      </c>
      <c r="AG32">
        <f t="shared" si="5"/>
        <v>-4.01809788920127</v>
      </c>
      <c r="AH32">
        <f t="shared" si="6"/>
        <v>-7875.7966002311432</v>
      </c>
      <c r="AI32">
        <f t="shared" si="7"/>
        <v>-7879.8146981203445</v>
      </c>
      <c r="AJ32">
        <f t="shared" si="8"/>
        <v>242.08548745334519</v>
      </c>
      <c r="AK32">
        <f t="shared" si="30"/>
        <v>100.67639679886925</v>
      </c>
      <c r="AL32">
        <f t="shared" si="9"/>
        <v>-7537.0528138681302</v>
      </c>
      <c r="AN32">
        <f t="shared" si="10"/>
        <v>0</v>
      </c>
      <c r="AO32">
        <f t="shared" si="11"/>
        <v>0</v>
      </c>
      <c r="AP32">
        <f t="shared" si="12"/>
        <v>-0.150209657346351</v>
      </c>
      <c r="AQ32">
        <f t="shared" si="13"/>
        <v>-294.42306814616722</v>
      </c>
      <c r="AR32">
        <f t="shared" si="14"/>
        <v>-294.57327780351358</v>
      </c>
      <c r="AS32">
        <f t="shared" si="15"/>
        <v>9.049948289368281</v>
      </c>
      <c r="AT32">
        <f t="shared" si="16"/>
        <v>3.7636134019197649</v>
      </c>
      <c r="AU32">
        <f t="shared" si="17"/>
        <v>-281.75971611222553</v>
      </c>
      <c r="AW32">
        <v>29</v>
      </c>
      <c r="AX32">
        <f>IF(Z32&gt;0, (R32*SUMPRODUCT(K32:$K$98, X32:$X$98)-K32*$AZ$3)/Z32, 0)</f>
        <v>3721.1287078930377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9.9562517000000003E-2</v>
      </c>
      <c r="Q33" s="5">
        <f t="shared" si="29"/>
        <v>12.5</v>
      </c>
      <c r="R33">
        <f t="shared" si="0"/>
        <v>250000</v>
      </c>
      <c r="S33">
        <f t="shared" si="1"/>
        <v>3404.1644202676844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1196.148752530501</v>
      </c>
      <c r="AC33">
        <f t="shared" si="2"/>
        <v>974.37125075896472</v>
      </c>
      <c r="AE33">
        <f t="shared" si="3"/>
        <v>0</v>
      </c>
      <c r="AF33">
        <f t="shared" si="4"/>
        <v>0</v>
      </c>
      <c r="AG33">
        <f t="shared" si="5"/>
        <v>-3.5778649709079917</v>
      </c>
      <c r="AH33">
        <f t="shared" si="6"/>
        <v>-8001.038788025312</v>
      </c>
      <c r="AI33">
        <f t="shared" si="7"/>
        <v>-8004.6166529962202</v>
      </c>
      <c r="AJ33">
        <f t="shared" si="8"/>
        <v>221.77750177153632</v>
      </c>
      <c r="AK33">
        <f t="shared" si="30"/>
        <v>83.730412677135078</v>
      </c>
      <c r="AL33">
        <f t="shared" si="9"/>
        <v>-7699.1087385475485</v>
      </c>
      <c r="AN33">
        <f t="shared" si="10"/>
        <v>0</v>
      </c>
      <c r="AO33">
        <f t="shared" si="11"/>
        <v>0</v>
      </c>
      <c r="AP33">
        <f t="shared" si="12"/>
        <v>-0.11942170465158683</v>
      </c>
      <c r="AQ33">
        <f t="shared" si="13"/>
        <v>-267.0580636269687</v>
      </c>
      <c r="AR33">
        <f t="shared" si="14"/>
        <v>-267.17748533162029</v>
      </c>
      <c r="AS33">
        <f t="shared" si="15"/>
        <v>7.4024725724083993</v>
      </c>
      <c r="AT33">
        <f t="shared" si="16"/>
        <v>2.7947473407714152</v>
      </c>
      <c r="AU33">
        <f t="shared" si="17"/>
        <v>-256.98026541844047</v>
      </c>
      <c r="AW33">
        <v>30</v>
      </c>
      <c r="AX33">
        <f>IF(Z33&gt;0, (R33*SUMPRODUCT(K33:$K$98, X33:$X$98)-K33*$AZ$3)/Z33, 0)</f>
        <v>3404.1644202676844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0.11247831899999999</v>
      </c>
      <c r="Q34" s="5">
        <f t="shared" si="29"/>
        <v>12.5</v>
      </c>
      <c r="R34">
        <f t="shared" si="0"/>
        <v>250000</v>
      </c>
      <c r="S34">
        <f t="shared" si="1"/>
        <v>3074.2849347028891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974.37125075896472</v>
      </c>
      <c r="AC34">
        <f t="shared" si="2"/>
        <v>772.17529996648761</v>
      </c>
      <c r="AE34">
        <f t="shared" si="3"/>
        <v>0</v>
      </c>
      <c r="AF34">
        <f t="shared" si="4"/>
        <v>0</v>
      </c>
      <c r="AG34">
        <f t="shared" si="5"/>
        <v>-3.1396540836621964</v>
      </c>
      <c r="AH34">
        <f t="shared" si="6"/>
        <v>-8048.6447507342946</v>
      </c>
      <c r="AI34">
        <f t="shared" si="7"/>
        <v>-8051.7844048179568</v>
      </c>
      <c r="AJ34">
        <f t="shared" si="8"/>
        <v>202.19595079247711</v>
      </c>
      <c r="AK34">
        <f t="shared" si="30"/>
        <v>68.205987553127542</v>
      </c>
      <c r="AL34">
        <f t="shared" si="9"/>
        <v>-7781.3824664723516</v>
      </c>
      <c r="AN34">
        <f t="shared" si="10"/>
        <v>0</v>
      </c>
      <c r="AO34">
        <f t="shared" si="11"/>
        <v>0</v>
      </c>
      <c r="AP34">
        <f t="shared" si="12"/>
        <v>-9.3567084833701755E-2</v>
      </c>
      <c r="AQ34">
        <f t="shared" si="13"/>
        <v>-239.86343913080293</v>
      </c>
      <c r="AR34">
        <f t="shared" si="14"/>
        <v>-239.95700621563662</v>
      </c>
      <c r="AS34">
        <f t="shared" si="15"/>
        <v>6.025786655695228</v>
      </c>
      <c r="AT34">
        <f t="shared" si="16"/>
        <v>2.0326555899132388</v>
      </c>
      <c r="AU34">
        <f t="shared" si="17"/>
        <v>-231.89856397002814</v>
      </c>
      <c r="AW34">
        <v>31</v>
      </c>
      <c r="AX34">
        <f>IF(Z34&gt;0, (R34*SUMPRODUCT(K34:$K$98, X34:$X$98)-K34*$AZ$3)/Z34, 0)</f>
        <v>3074.2849347028891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0.127310056</v>
      </c>
      <c r="Q35" s="5">
        <f t="shared" si="29"/>
        <v>12.5</v>
      </c>
      <c r="R35">
        <f t="shared" ref="R35:R66" si="31">$C$6</f>
        <v>250000</v>
      </c>
      <c r="S35">
        <f t="shared" ref="S35:S66" si="32">AX35</f>
        <v>2723.8969936910362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772.17529996648761</v>
      </c>
      <c r="AC35">
        <f t="shared" ref="AC35:AC66" si="33">S35*Z35</f>
        <v>590.22446158076696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-2.708548005613912</v>
      </c>
      <c r="AH35">
        <f t="shared" ref="AH35:AH66" si="37">-X35*R35</f>
        <v>-7994.1907442332586</v>
      </c>
      <c r="AI35">
        <f t="shared" ref="AI35:AI66" si="38">SUM(AE35:AH35)</f>
        <v>-7996.8992922388725</v>
      </c>
      <c r="AJ35">
        <f t="shared" ref="AJ35:AJ66" si="39">AB35-AC35</f>
        <v>181.95083838572066</v>
      </c>
      <c r="AK35">
        <f t="shared" si="30"/>
        <v>54.052270997654141</v>
      </c>
      <c r="AL35">
        <f t="shared" ref="AL35:AL66" si="40">SUM(AI35:AK35)</f>
        <v>-7760.8961828554975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-7.2070877835204841E-2</v>
      </c>
      <c r="AQ35">
        <f t="shared" ref="AQ35:AQ66" si="44">AH35*$K35</f>
        <v>-212.71483589170217</v>
      </c>
      <c r="AR35">
        <f t="shared" ref="AR35:AR66" si="45">AI35*$K35</f>
        <v>-212.78690676953735</v>
      </c>
      <c r="AS35">
        <f t="shared" ref="AS35:AS66" si="46">AJ35*$K35</f>
        <v>4.841471008869247</v>
      </c>
      <c r="AT35">
        <f t="shared" ref="AT35:AT66" si="47">AK35*$K35</f>
        <v>1.4382593964415826</v>
      </c>
      <c r="AU35">
        <f t="shared" ref="AU35:AU66" si="48">AL35*$K35</f>
        <v>-206.50717636422652</v>
      </c>
      <c r="AW35">
        <v>32</v>
      </c>
      <c r="AX35">
        <f>IF(Z35&gt;0, (R35*SUMPRODUCT(K35:$K$98, X35:$X$98)-K35*$AZ$3)/Z35, 0)</f>
        <v>2723.8969936910362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0.144442719</v>
      </c>
      <c r="Q36" s="5">
        <f t="shared" si="29"/>
        <v>12.5</v>
      </c>
      <c r="R36">
        <f t="shared" si="31"/>
        <v>250000</v>
      </c>
      <c r="S36">
        <f t="shared" si="32"/>
        <v>2342.6513866288501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590.22446158076696</v>
      </c>
      <c r="AC36">
        <f t="shared" si="33"/>
        <v>429.21730492574528</v>
      </c>
      <c r="AE36">
        <f t="shared" si="34"/>
        <v>0</v>
      </c>
      <c r="AF36">
        <f t="shared" si="35"/>
        <v>0</v>
      </c>
      <c r="AG36">
        <f t="shared" si="36"/>
        <v>-2.290232487084872</v>
      </c>
      <c r="AH36">
        <f t="shared" si="37"/>
        <v>-7824.6007694580139</v>
      </c>
      <c r="AI36">
        <f t="shared" si="38"/>
        <v>-7826.8910019450987</v>
      </c>
      <c r="AJ36">
        <f t="shared" si="39"/>
        <v>161.00715665502167</v>
      </c>
      <c r="AK36">
        <f t="shared" si="30"/>
        <v>41.315712310653694</v>
      </c>
      <c r="AL36">
        <f t="shared" si="40"/>
        <v>-7624.5681329794234</v>
      </c>
      <c r="AN36">
        <f t="shared" si="41"/>
        <v>0</v>
      </c>
      <c r="AO36">
        <f t="shared" si="42"/>
        <v>0</v>
      </c>
      <c r="AP36">
        <f t="shared" si="43"/>
        <v>-5.4410763840731222E-2</v>
      </c>
      <c r="AQ36">
        <f t="shared" si="44"/>
        <v>-185.89488491488964</v>
      </c>
      <c r="AR36">
        <f t="shared" si="45"/>
        <v>-185.94929567873038</v>
      </c>
      <c r="AS36">
        <f t="shared" si="46"/>
        <v>3.8251672818486879</v>
      </c>
      <c r="AT36">
        <f t="shared" si="47"/>
        <v>0.98156823733994214</v>
      </c>
      <c r="AU36">
        <f t="shared" si="48"/>
        <v>-181.14256015954174</v>
      </c>
      <c r="AW36">
        <v>33</v>
      </c>
      <c r="AX36">
        <f>IF(Z36&gt;0, (R36*SUMPRODUCT(K36:$K$98, X36:$X$98)-K36*$AZ$3)/Z36, 0)</f>
        <v>2342.6513866288501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31"/>
        <v>250000</v>
      </c>
      <c r="S37">
        <f t="shared" si="32"/>
        <v>1911.934549838626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429.21730492574528</v>
      </c>
      <c r="AC37">
        <f t="shared" si="33"/>
        <v>289.48999075789135</v>
      </c>
      <c r="AE37">
        <f t="shared" si="34"/>
        <v>0</v>
      </c>
      <c r="AF37">
        <f t="shared" si="35"/>
        <v>0</v>
      </c>
      <c r="AG37">
        <f t="shared" si="36"/>
        <v>-1.8926510244710346</v>
      </c>
      <c r="AH37">
        <f t="shared" si="37"/>
        <v>-7493.5827548597781</v>
      </c>
      <c r="AI37">
        <f t="shared" si="38"/>
        <v>-7495.4754058842491</v>
      </c>
      <c r="AJ37">
        <f t="shared" si="39"/>
        <v>139.72731416785393</v>
      </c>
      <c r="AK37">
        <f t="shared" si="30"/>
        <v>30.045211344802173</v>
      </c>
      <c r="AL37">
        <f t="shared" si="40"/>
        <v>-7325.702880371593</v>
      </c>
      <c r="AN37">
        <f t="shared" si="41"/>
        <v>0</v>
      </c>
      <c r="AO37">
        <f t="shared" si="42"/>
        <v>0</v>
      </c>
      <c r="AP37">
        <f t="shared" si="43"/>
        <v>-4.0147432203211195E-2</v>
      </c>
      <c r="AQ37">
        <f t="shared" si="44"/>
        <v>-158.95593097727445</v>
      </c>
      <c r="AR37">
        <f t="shared" si="45"/>
        <v>-158.99607840947766</v>
      </c>
      <c r="AS37">
        <f t="shared" si="46"/>
        <v>2.9639340797432667</v>
      </c>
      <c r="AT37">
        <f t="shared" si="47"/>
        <v>0.63732725679511959</v>
      </c>
      <c r="AU37">
        <f t="shared" si="48"/>
        <v>-155.39481707293928</v>
      </c>
      <c r="AW37">
        <v>34</v>
      </c>
      <c r="AX37">
        <f>IF(Z37&gt;0, (R37*SUMPRODUCT(K37:$K$98, X37:$X$98)-K37*$AZ$3)/Z37, 0)</f>
        <v>1911.934549838626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0.184919743</v>
      </c>
      <c r="Q38" s="5">
        <f t="shared" si="60"/>
        <v>12.5</v>
      </c>
      <c r="R38">
        <f t="shared" si="31"/>
        <v>250000</v>
      </c>
      <c r="S38">
        <f t="shared" si="32"/>
        <v>1408.996605319179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289.48999075789135</v>
      </c>
      <c r="AC38">
        <f t="shared" si="33"/>
        <v>171.75510509047064</v>
      </c>
      <c r="AE38">
        <f t="shared" si="34"/>
        <v>0</v>
      </c>
      <c r="AF38">
        <f t="shared" si="35"/>
        <v>0</v>
      </c>
      <c r="AG38">
        <f t="shared" si="36"/>
        <v>-1.5237359731924538</v>
      </c>
      <c r="AH38">
        <f t="shared" si="37"/>
        <v>-6999.7708206774087</v>
      </c>
      <c r="AI38">
        <f t="shared" si="38"/>
        <v>-7001.2945566506014</v>
      </c>
      <c r="AJ38">
        <f t="shared" si="39"/>
        <v>117.73488566742071</v>
      </c>
      <c r="AK38">
        <f t="shared" si="30"/>
        <v>20.264299353052397</v>
      </c>
      <c r="AL38">
        <f t="shared" si="40"/>
        <v>-6863.2953716301281</v>
      </c>
      <c r="AN38">
        <f t="shared" si="41"/>
        <v>0</v>
      </c>
      <c r="AO38">
        <f t="shared" si="42"/>
        <v>0</v>
      </c>
      <c r="AP38">
        <f t="shared" si="43"/>
        <v>-2.8858843782188701E-2</v>
      </c>
      <c r="AQ38">
        <f t="shared" si="44"/>
        <v>-132.57237223442391</v>
      </c>
      <c r="AR38">
        <f t="shared" si="45"/>
        <v>-132.6012310782061</v>
      </c>
      <c r="AS38">
        <f t="shared" si="46"/>
        <v>2.2298434459555811</v>
      </c>
      <c r="AT38">
        <f t="shared" si="47"/>
        <v>0.38379631358311683</v>
      </c>
      <c r="AU38">
        <f t="shared" si="48"/>
        <v>-129.9875913186674</v>
      </c>
      <c r="AW38">
        <v>35</v>
      </c>
      <c r="AX38">
        <f>IF(Z38&gt;0, (R38*SUMPRODUCT(K38:$K$98, X38:$X$98)-K38*$AZ$3)/Z38, 0)</f>
        <v>1408.996605319179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0.20818995500000001</v>
      </c>
      <c r="Q39" s="5">
        <f t="shared" si="60"/>
        <v>12.5</v>
      </c>
      <c r="R39">
        <f t="shared" si="31"/>
        <v>250000</v>
      </c>
      <c r="S39">
        <f t="shared" si="32"/>
        <v>797.33293352483429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171.75510509047064</v>
      </c>
      <c r="AC39">
        <f t="shared" si="33"/>
        <v>75.987237596987484</v>
      </c>
      <c r="AE39">
        <f t="shared" si="34"/>
        <v>0</v>
      </c>
      <c r="AF39">
        <f t="shared" si="35"/>
        <v>0</v>
      </c>
      <c r="AG39">
        <f t="shared" si="36"/>
        <v>-1.1912720897697111</v>
      </c>
      <c r="AH39">
        <f t="shared" si="37"/>
        <v>-6344.5304738163632</v>
      </c>
      <c r="AI39">
        <f t="shared" si="38"/>
        <v>-6345.721745906133</v>
      </c>
      <c r="AJ39">
        <f t="shared" si="39"/>
        <v>95.767867493483152</v>
      </c>
      <c r="AK39">
        <f t="shared" si="30"/>
        <v>12.022857356332945</v>
      </c>
      <c r="AL39">
        <f t="shared" si="40"/>
        <v>-6237.9310210563171</v>
      </c>
      <c r="AN39">
        <f t="shared" si="41"/>
        <v>0</v>
      </c>
      <c r="AO39">
        <f t="shared" si="42"/>
        <v>0</v>
      </c>
      <c r="AP39">
        <f t="shared" si="43"/>
        <v>-2.0144762460715105E-2</v>
      </c>
      <c r="AQ39">
        <f t="shared" si="44"/>
        <v>-107.28788193510526</v>
      </c>
      <c r="AR39">
        <f t="shared" si="45"/>
        <v>-107.30802669756598</v>
      </c>
      <c r="AS39">
        <f t="shared" si="46"/>
        <v>1.6194628906301347</v>
      </c>
      <c r="AT39">
        <f t="shared" si="47"/>
        <v>0.20331006461270187</v>
      </c>
      <c r="AU39">
        <f t="shared" si="48"/>
        <v>-105.48525374232315</v>
      </c>
      <c r="AW39">
        <v>36</v>
      </c>
      <c r="AX39">
        <f>IF(Z39&gt;0, (R39*SUMPRODUCT(K39:$K$98, X39:$X$98)-K39*$AZ$3)/Z39, 0)</f>
        <v>797.33293352483429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0.23376965099999999</v>
      </c>
      <c r="Q40" s="5">
        <f t="shared" si="60"/>
        <v>12.5</v>
      </c>
      <c r="R40">
        <f t="shared" si="31"/>
        <v>250000</v>
      </c>
      <c r="S40">
        <f t="shared" si="32"/>
        <v>21.652819335332879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75.987237596987484</v>
      </c>
      <c r="AC40">
        <f t="shared" si="33"/>
        <v>1.5605206091506716</v>
      </c>
      <c r="AE40">
        <f t="shared" si="34"/>
        <v>0</v>
      </c>
      <c r="AF40">
        <f t="shared" si="35"/>
        <v>0</v>
      </c>
      <c r="AG40">
        <f t="shared" si="36"/>
        <v>-0.90087610820050801</v>
      </c>
      <c r="AH40">
        <f t="shared" si="37"/>
        <v>-5569.6652134301203</v>
      </c>
      <c r="AI40">
        <f t="shared" si="38"/>
        <v>-5570.5660895383207</v>
      </c>
      <c r="AJ40">
        <f t="shared" si="39"/>
        <v>74.426716987836812</v>
      </c>
      <c r="AK40">
        <f t="shared" ref="AK40:AK71" si="61">G40*SUM(AB40:AB40, AE40:AF40)</f>
        <v>5.3191066317891247</v>
      </c>
      <c r="AL40">
        <f t="shared" si="40"/>
        <v>-5490.8202659186945</v>
      </c>
      <c r="AN40">
        <f t="shared" si="41"/>
        <v>0</v>
      </c>
      <c r="AO40">
        <f t="shared" si="42"/>
        <v>0</v>
      </c>
      <c r="AP40">
        <f t="shared" si="43"/>
        <v>-1.3601857809097038E-2</v>
      </c>
      <c r="AQ40">
        <f t="shared" si="44"/>
        <v>-84.093465891415548</v>
      </c>
      <c r="AR40">
        <f t="shared" si="45"/>
        <v>-84.10706774922464</v>
      </c>
      <c r="AS40">
        <f t="shared" si="46"/>
        <v>1.1237301249875598</v>
      </c>
      <c r="AT40">
        <f t="shared" si="47"/>
        <v>8.0310412739814679E-2</v>
      </c>
      <c r="AU40">
        <f t="shared" si="48"/>
        <v>-82.90302721149726</v>
      </c>
      <c r="AW40">
        <v>37</v>
      </c>
      <c r="AX40">
        <f>IF(Z40&gt;0, (R40*SUMPRODUCT(K40:$K$98, X40:$X$98)-K40*$AZ$3)/Z40, 0)</f>
        <v>21.652819335332879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0.26254478799999997</v>
      </c>
      <c r="Q41" s="5">
        <f t="shared" si="60"/>
        <v>12.5</v>
      </c>
      <c r="R41">
        <f t="shared" si="31"/>
        <v>250000</v>
      </c>
      <c r="S41">
        <f t="shared" si="32"/>
        <v>-1014.5887940031309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1.5605206091506716</v>
      </c>
      <c r="AC41">
        <f t="shared" si="33"/>
        <v>-53.19261943648948</v>
      </c>
      <c r="AE41">
        <f t="shared" si="34"/>
        <v>0</v>
      </c>
      <c r="AF41">
        <f t="shared" si="35"/>
        <v>0</v>
      </c>
      <c r="AG41">
        <f t="shared" si="36"/>
        <v>-0.65534702027673553</v>
      </c>
      <c r="AH41">
        <f t="shared" si="37"/>
        <v>-4730.4065368353486</v>
      </c>
      <c r="AI41">
        <f t="shared" si="38"/>
        <v>-4731.0618838556256</v>
      </c>
      <c r="AJ41">
        <f t="shared" si="39"/>
        <v>54.753140045640151</v>
      </c>
      <c r="AK41">
        <f t="shared" si="61"/>
        <v>0.10923644264054702</v>
      </c>
      <c r="AL41">
        <f t="shared" si="40"/>
        <v>-4676.1995073673452</v>
      </c>
      <c r="AN41">
        <f t="shared" si="41"/>
        <v>0</v>
      </c>
      <c r="AO41">
        <f t="shared" si="42"/>
        <v>0</v>
      </c>
      <c r="AP41">
        <f t="shared" si="43"/>
        <v>-8.8345913893844111E-3</v>
      </c>
      <c r="AQ41">
        <f t="shared" si="44"/>
        <v>-63.76958705170582</v>
      </c>
      <c r="AR41">
        <f t="shared" si="45"/>
        <v>-63.778421643095207</v>
      </c>
      <c r="AS41">
        <f t="shared" si="46"/>
        <v>0.73811523455879691</v>
      </c>
      <c r="AT41">
        <f t="shared" si="47"/>
        <v>1.4725928488263243E-3</v>
      </c>
      <c r="AU41">
        <f t="shared" si="48"/>
        <v>-63.038833815687589</v>
      </c>
      <c r="AW41">
        <v>38</v>
      </c>
      <c r="AX41">
        <f>IF(Z41&gt;0, (R41*SUMPRODUCT(K41:$K$98, X41:$X$98)-K41*$AZ$3)/Z41, 0)</f>
        <v>-1014.5887940031309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0.29488324999999999</v>
      </c>
      <c r="Q42" s="5">
        <f t="shared" si="60"/>
        <v>12.5</v>
      </c>
      <c r="R42">
        <f t="shared" si="31"/>
        <v>250000</v>
      </c>
      <c r="S42">
        <f t="shared" si="32"/>
        <v>-2490.5867442493227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-53.19261943648948</v>
      </c>
      <c r="AC42">
        <f t="shared" si="33"/>
        <v>-90.765486983038642</v>
      </c>
      <c r="AE42">
        <f t="shared" si="34"/>
        <v>0</v>
      </c>
      <c r="AF42">
        <f t="shared" si="35"/>
        <v>0</v>
      </c>
      <c r="AG42">
        <f t="shared" si="36"/>
        <v>-0.45554269085694848</v>
      </c>
      <c r="AH42">
        <f t="shared" si="37"/>
        <v>-3865.0171843403932</v>
      </c>
      <c r="AI42">
        <f t="shared" si="38"/>
        <v>-3865.4727270312501</v>
      </c>
      <c r="AJ42">
        <f t="shared" si="39"/>
        <v>37.572867546549162</v>
      </c>
      <c r="AK42">
        <f t="shared" si="61"/>
        <v>-3.7234833605542641</v>
      </c>
      <c r="AL42">
        <f t="shared" si="40"/>
        <v>-3831.6233428452551</v>
      </c>
      <c r="AN42">
        <f t="shared" si="41"/>
        <v>0</v>
      </c>
      <c r="AO42">
        <f t="shared" si="42"/>
        <v>0</v>
      </c>
      <c r="AP42">
        <f t="shared" si="43"/>
        <v>-5.4831004055061394E-3</v>
      </c>
      <c r="AQ42">
        <f t="shared" si="44"/>
        <v>-46.520946809351614</v>
      </c>
      <c r="AR42">
        <f t="shared" si="45"/>
        <v>-46.52642990975712</v>
      </c>
      <c r="AS42">
        <f t="shared" si="46"/>
        <v>0.45224258761119313</v>
      </c>
      <c r="AT42">
        <f t="shared" si="47"/>
        <v>-4.4817387116329883E-2</v>
      </c>
      <c r="AU42">
        <f t="shared" si="48"/>
        <v>-46.119004709262256</v>
      </c>
      <c r="AW42">
        <v>39</v>
      </c>
      <c r="AX42">
        <f>IF(Z42&gt;0, (R42*SUMPRODUCT(K42:$K$98, X42:$X$98)-K42*$AZ$3)/Z42, 0)</f>
        <v>-2490.5867442493227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0.33135349400000003</v>
      </c>
      <c r="Q43" s="5">
        <f t="shared" si="60"/>
        <v>12.5</v>
      </c>
      <c r="R43">
        <f t="shared" si="31"/>
        <v>250000</v>
      </c>
      <c r="S43">
        <f t="shared" si="32"/>
        <v>-4745.0297321303651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-90.765486983038642</v>
      </c>
      <c r="AC43">
        <f t="shared" si="33"/>
        <v>-113.89650566278611</v>
      </c>
      <c r="AE43">
        <f t="shared" si="34"/>
        <v>0</v>
      </c>
      <c r="AF43">
        <f t="shared" si="35"/>
        <v>0</v>
      </c>
      <c r="AG43">
        <f t="shared" si="36"/>
        <v>-0.30004160166676724</v>
      </c>
      <c r="AH43">
        <f t="shared" si="37"/>
        <v>-3018.913245632235</v>
      </c>
      <c r="AI43">
        <f t="shared" si="38"/>
        <v>-3019.2132872339016</v>
      </c>
      <c r="AJ43">
        <f t="shared" si="39"/>
        <v>23.13101867974747</v>
      </c>
      <c r="AK43">
        <f t="shared" si="61"/>
        <v>-6.3535840888127053</v>
      </c>
      <c r="AL43">
        <f t="shared" si="40"/>
        <v>-3002.4358526429669</v>
      </c>
      <c r="AN43">
        <f t="shared" si="41"/>
        <v>0</v>
      </c>
      <c r="AO43">
        <f t="shared" si="42"/>
        <v>0</v>
      </c>
      <c r="AP43">
        <f t="shared" si="43"/>
        <v>-3.2244865394051797E-3</v>
      </c>
      <c r="AQ43">
        <f t="shared" si="44"/>
        <v>-32.443651380665642</v>
      </c>
      <c r="AR43">
        <f t="shared" si="45"/>
        <v>-32.446875867205051</v>
      </c>
      <c r="AS43">
        <f t="shared" si="46"/>
        <v>0.24858438950213294</v>
      </c>
      <c r="AT43">
        <f t="shared" si="47"/>
        <v>-6.8280685936708385E-2</v>
      </c>
      <c r="AU43">
        <f t="shared" si="48"/>
        <v>-32.266572163639623</v>
      </c>
      <c r="AW43">
        <v>40</v>
      </c>
      <c r="AX43">
        <f>IF(Z43&gt;0, (R43*SUMPRODUCT(K43:$K$98, X43:$X$98)-K43*$AZ$3)/Z43, 0)</f>
        <v>-4745.0297321303651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0.37075063600000002</v>
      </c>
      <c r="Q44" s="5">
        <f t="shared" si="60"/>
        <v>12.5</v>
      </c>
      <c r="R44">
        <f t="shared" si="31"/>
        <v>250000</v>
      </c>
      <c r="S44">
        <f t="shared" si="32"/>
        <v>-8440.2520914601737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-113.89650566278611</v>
      </c>
      <c r="AC44">
        <f t="shared" si="33"/>
        <v>-125.45629264201952</v>
      </c>
      <c r="AE44">
        <f t="shared" si="34"/>
        <v>0</v>
      </c>
      <c r="AF44">
        <f t="shared" si="35"/>
        <v>0</v>
      </c>
      <c r="AG44">
        <f t="shared" si="36"/>
        <v>-0.18580057100568698</v>
      </c>
      <c r="AH44">
        <f t="shared" si="37"/>
        <v>-2224.8122928882522</v>
      </c>
      <c r="AI44">
        <f t="shared" si="38"/>
        <v>-2224.9980934592577</v>
      </c>
      <c r="AJ44">
        <f t="shared" si="39"/>
        <v>11.559786979233408</v>
      </c>
      <c r="AK44">
        <f t="shared" si="61"/>
        <v>-7.9727553963950282</v>
      </c>
      <c r="AL44">
        <f t="shared" si="40"/>
        <v>-2221.4110618764194</v>
      </c>
      <c r="AN44">
        <f t="shared" si="41"/>
        <v>0</v>
      </c>
      <c r="AO44">
        <f t="shared" si="42"/>
        <v>0</v>
      </c>
      <c r="AP44">
        <f t="shared" si="43"/>
        <v>-1.7828225346010881E-3</v>
      </c>
      <c r="AQ44">
        <f t="shared" si="44"/>
        <v>-21.347864915319811</v>
      </c>
      <c r="AR44">
        <f t="shared" si="45"/>
        <v>-21.349647737854411</v>
      </c>
      <c r="AS44">
        <f t="shared" si="46"/>
        <v>0.11092026580012372</v>
      </c>
      <c r="AT44">
        <f t="shared" si="47"/>
        <v>-7.6501422501658645E-2</v>
      </c>
      <c r="AU44">
        <f t="shared" si="48"/>
        <v>-21.315228894555947</v>
      </c>
      <c r="AW44">
        <v>41</v>
      </c>
      <c r="AX44">
        <f>IF(Z44&gt;0, (R44*SUMPRODUCT(K44:$K$98, X44:$X$98)-K44*$AZ$3)/Z44, 0)</f>
        <v>-8440.2520914601737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0.411916369</v>
      </c>
      <c r="Q45" s="5">
        <f t="shared" si="60"/>
        <v>12.5</v>
      </c>
      <c r="R45">
        <f t="shared" si="31"/>
        <v>250000</v>
      </c>
      <c r="S45">
        <f t="shared" si="32"/>
        <v>-14914.802600021805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-125.45629264201952</v>
      </c>
      <c r="AC45">
        <f t="shared" si="33"/>
        <v>-128.15785005606048</v>
      </c>
      <c r="AE45">
        <f t="shared" si="34"/>
        <v>0</v>
      </c>
      <c r="AF45">
        <f t="shared" si="35"/>
        <v>0</v>
      </c>
      <c r="AG45">
        <f t="shared" si="36"/>
        <v>-0.10740826872884084</v>
      </c>
      <c r="AH45">
        <f t="shared" si="37"/>
        <v>-1530.6859313357852</v>
      </c>
      <c r="AI45">
        <f t="shared" si="38"/>
        <v>-1530.7933396045141</v>
      </c>
      <c r="AJ45">
        <f t="shared" si="39"/>
        <v>2.7015574140409626</v>
      </c>
      <c r="AK45">
        <f t="shared" si="61"/>
        <v>-8.7819404849413676</v>
      </c>
      <c r="AL45">
        <f t="shared" si="40"/>
        <v>-1536.8737226754145</v>
      </c>
      <c r="AN45">
        <f t="shared" si="41"/>
        <v>0</v>
      </c>
      <c r="AO45">
        <f t="shared" si="42"/>
        <v>0</v>
      </c>
      <c r="AP45">
        <f t="shared" si="43"/>
        <v>-9.2019689663466059E-4</v>
      </c>
      <c r="AQ45">
        <f t="shared" si="44"/>
        <v>-13.113817589718876</v>
      </c>
      <c r="AR45">
        <f t="shared" si="45"/>
        <v>-13.11473778661551</v>
      </c>
      <c r="AS45">
        <f t="shared" si="46"/>
        <v>2.3145003433179177E-2</v>
      </c>
      <c r="AT45">
        <f t="shared" si="47"/>
        <v>-7.5237358131845816E-2</v>
      </c>
      <c r="AU45">
        <f t="shared" si="48"/>
        <v>-13.166830141314177</v>
      </c>
      <c r="AW45">
        <v>42</v>
      </c>
      <c r="AX45">
        <f>IF(Z45&gt;0, (R45*SUMPRODUCT(K45:$K$98, X45:$X$98)-K45*$AZ$3)/Z45, 0)</f>
        <v>-14914.802600021805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0.41929138799999999</v>
      </c>
      <c r="Q46" s="5">
        <f t="shared" si="60"/>
        <v>12.5</v>
      </c>
      <c r="R46">
        <f t="shared" si="31"/>
        <v>250000</v>
      </c>
      <c r="S46">
        <f t="shared" si="32"/>
        <v>-25413.044400214851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-128.15785005606048</v>
      </c>
      <c r="AC46">
        <f t="shared" si="33"/>
        <v>-124.62317880535186</v>
      </c>
      <c r="AE46">
        <f t="shared" si="34"/>
        <v>0</v>
      </c>
      <c r="AF46">
        <f t="shared" si="35"/>
        <v>0</v>
      </c>
      <c r="AG46">
        <f t="shared" si="36"/>
        <v>-6.1298823963559755E-2</v>
      </c>
      <c r="AH46">
        <f t="shared" si="37"/>
        <v>-900.70724155985329</v>
      </c>
      <c r="AI46">
        <f t="shared" si="38"/>
        <v>-900.7685403838168</v>
      </c>
      <c r="AJ46">
        <f t="shared" si="39"/>
        <v>-3.5346712507086266</v>
      </c>
      <c r="AK46">
        <f t="shared" si="61"/>
        <v>-8.9710495039242346</v>
      </c>
      <c r="AL46">
        <f t="shared" si="40"/>
        <v>-913.27426113844967</v>
      </c>
      <c r="AN46">
        <f t="shared" si="41"/>
        <v>0</v>
      </c>
      <c r="AO46">
        <f t="shared" si="42"/>
        <v>0</v>
      </c>
      <c r="AP46">
        <f t="shared" si="43"/>
        <v>-4.6889669075453089E-4</v>
      </c>
      <c r="AQ46">
        <f t="shared" si="44"/>
        <v>-6.8898327504149881</v>
      </c>
      <c r="AR46">
        <f t="shared" si="45"/>
        <v>-6.8903016471057423</v>
      </c>
      <c r="AS46">
        <f t="shared" si="46"/>
        <v>-2.7037968189205782E-2</v>
      </c>
      <c r="AT46">
        <f t="shared" si="47"/>
        <v>-6.8622775332293162E-2</v>
      </c>
      <c r="AU46">
        <f t="shared" si="48"/>
        <v>-6.9859623906272414</v>
      </c>
      <c r="AW46">
        <v>43</v>
      </c>
      <c r="AX46">
        <f>IF(Z46&gt;0, (R46*SUMPRODUCT(K46:$K$98, X46:$X$98)-K46*$AZ$3)/Z46, 0)</f>
        <v>-25413.044400214851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0.42725776900000001</v>
      </c>
      <c r="Q47" s="5">
        <f t="shared" si="60"/>
        <v>12.5</v>
      </c>
      <c r="R47">
        <f t="shared" si="31"/>
        <v>250000</v>
      </c>
      <c r="S47">
        <f t="shared" si="32"/>
        <v>-42269.463613847285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-124.62317880535186</v>
      </c>
      <c r="AC47">
        <f t="shared" si="33"/>
        <v>-116.64828937681372</v>
      </c>
      <c r="AE47">
        <f t="shared" si="34"/>
        <v>0</v>
      </c>
      <c r="AF47">
        <f t="shared" si="35"/>
        <v>0</v>
      </c>
      <c r="AG47">
        <f t="shared" si="36"/>
        <v>-3.4495436954929876E-2</v>
      </c>
      <c r="AH47">
        <f t="shared" si="37"/>
        <v>-523.80797537988565</v>
      </c>
      <c r="AI47">
        <f t="shared" si="38"/>
        <v>-523.84247081684055</v>
      </c>
      <c r="AJ47">
        <f t="shared" si="39"/>
        <v>-7.974889428538134</v>
      </c>
      <c r="AK47">
        <f t="shared" si="61"/>
        <v>-8.7236225163746308</v>
      </c>
      <c r="AL47">
        <f t="shared" si="40"/>
        <v>-540.5409827617533</v>
      </c>
      <c r="AN47">
        <f t="shared" si="41"/>
        <v>0</v>
      </c>
      <c r="AO47">
        <f t="shared" si="42"/>
        <v>0</v>
      </c>
      <c r="AP47">
        <f t="shared" si="43"/>
        <v>-2.3559640166403726E-4</v>
      </c>
      <c r="AQ47">
        <f t="shared" si="44"/>
        <v>-3.5774956068439963</v>
      </c>
      <c r="AR47">
        <f t="shared" si="45"/>
        <v>-3.5777312032456603</v>
      </c>
      <c r="AS47">
        <f t="shared" si="46"/>
        <v>-5.4466776446026155E-2</v>
      </c>
      <c r="AT47">
        <f t="shared" si="47"/>
        <v>-5.958046210629353E-2</v>
      </c>
      <c r="AU47">
        <f t="shared" si="48"/>
        <v>-3.6917784417979798</v>
      </c>
      <c r="AW47">
        <v>44</v>
      </c>
      <c r="AX47">
        <f>IF(Z47&gt;0, (R47*SUMPRODUCT(K47:$K$98, X47:$X$98)-K47*$AZ$3)/Z47, 0)</f>
        <v>-42269.463613847285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0.43603590599999997</v>
      </c>
      <c r="Q48" s="5">
        <f t="shared" si="60"/>
        <v>12.5</v>
      </c>
      <c r="R48">
        <f t="shared" si="31"/>
        <v>250000</v>
      </c>
      <c r="S48">
        <f t="shared" si="32"/>
        <v>-69962.06292251921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-116.64828937681372</v>
      </c>
      <c r="AC48">
        <f t="shared" si="33"/>
        <v>-106.9537116095924</v>
      </c>
      <c r="AE48">
        <f t="shared" si="34"/>
        <v>0</v>
      </c>
      <c r="AF48">
        <f t="shared" si="35"/>
        <v>0</v>
      </c>
      <c r="AG48">
        <f t="shared" si="36"/>
        <v>-1.910923347987185E-2</v>
      </c>
      <c r="AH48">
        <f t="shared" si="37"/>
        <v>-300.82498211017457</v>
      </c>
      <c r="AI48">
        <f t="shared" si="38"/>
        <v>-300.84409134365444</v>
      </c>
      <c r="AJ48">
        <f t="shared" si="39"/>
        <v>-9.6945777672213183</v>
      </c>
      <c r="AK48">
        <f t="shared" si="61"/>
        <v>-8.1653802563769613</v>
      </c>
      <c r="AL48">
        <f t="shared" si="40"/>
        <v>-318.70404936725271</v>
      </c>
      <c r="AN48">
        <f t="shared" si="41"/>
        <v>0</v>
      </c>
      <c r="AO48">
        <f t="shared" si="42"/>
        <v>0</v>
      </c>
      <c r="AP48">
        <f t="shared" si="43"/>
        <v>-1.1652852428346295E-4</v>
      </c>
      <c r="AQ48">
        <f t="shared" si="44"/>
        <v>-1.8344373294628282</v>
      </c>
      <c r="AR48">
        <f t="shared" si="45"/>
        <v>-1.8345538579871117</v>
      </c>
      <c r="AS48">
        <f t="shared" si="46"/>
        <v>-5.9117747551491281E-2</v>
      </c>
      <c r="AT48">
        <f t="shared" si="47"/>
        <v>-4.9792667638456869E-2</v>
      </c>
      <c r="AU48">
        <f t="shared" si="48"/>
        <v>-1.9434642731770597</v>
      </c>
      <c r="AW48">
        <v>45</v>
      </c>
      <c r="AX48">
        <f>IF(Z48&gt;0, (R48*SUMPRODUCT(K48:$K$98, X48:$X$98)-K48*$AZ$3)/Z48, 0)</f>
        <v>-69962.06292251921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0.445743585</v>
      </c>
      <c r="Q49" s="5">
        <f t="shared" si="60"/>
        <v>12.5</v>
      </c>
      <c r="R49">
        <f t="shared" si="31"/>
        <v>250000</v>
      </c>
      <c r="S49">
        <f t="shared" si="32"/>
        <v>-116508.50205793353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-106.9537116095924</v>
      </c>
      <c r="AC49">
        <f t="shared" si="33"/>
        <v>-96.938083426496945</v>
      </c>
      <c r="AE49">
        <f t="shared" si="34"/>
        <v>0</v>
      </c>
      <c r="AF49">
        <f t="shared" si="35"/>
        <v>0</v>
      </c>
      <c r="AG49">
        <f t="shared" si="36"/>
        <v>-1.0400322907153028E-2</v>
      </c>
      <c r="AH49">
        <f t="shared" si="37"/>
        <v>-170.35636475840207</v>
      </c>
      <c r="AI49">
        <f t="shared" si="38"/>
        <v>-170.36676508130921</v>
      </c>
      <c r="AJ49">
        <f t="shared" si="39"/>
        <v>-10.015628183095458</v>
      </c>
      <c r="AK49">
        <f t="shared" si="61"/>
        <v>-7.4867598126714689</v>
      </c>
      <c r="AL49">
        <f t="shared" si="40"/>
        <v>-187.86915307707613</v>
      </c>
      <c r="AN49">
        <f t="shared" si="41"/>
        <v>0</v>
      </c>
      <c r="AO49">
        <f t="shared" si="42"/>
        <v>0</v>
      </c>
      <c r="AP49">
        <f t="shared" si="43"/>
        <v>-5.6626247206926766E-5</v>
      </c>
      <c r="AQ49">
        <f t="shared" si="44"/>
        <v>-0.92753289587268428</v>
      </c>
      <c r="AR49">
        <f t="shared" si="45"/>
        <v>-0.92758952211989121</v>
      </c>
      <c r="AS49">
        <f t="shared" si="46"/>
        <v>-5.4531714302693365E-2</v>
      </c>
      <c r="AT49">
        <f t="shared" si="47"/>
        <v>-4.0762879740939707E-2</v>
      </c>
      <c r="AU49">
        <f t="shared" si="48"/>
        <v>-1.0228841161635243</v>
      </c>
      <c r="AW49">
        <v>46</v>
      </c>
      <c r="AX49">
        <f>IF(Z49&gt;0, (R49*SUMPRODUCT(K49:$K$98, X49:$X$98)-K49*$AZ$3)/Z49, 0)</f>
        <v>-116508.50205793353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0.45538508599999999</v>
      </c>
      <c r="Q50" s="5">
        <f t="shared" si="60"/>
        <v>12.5</v>
      </c>
      <c r="R50">
        <f t="shared" si="31"/>
        <v>250000</v>
      </c>
      <c r="S50">
        <f t="shared" si="32"/>
        <v>-196228.79385435476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-96.938083426496945</v>
      </c>
      <c r="AC50">
        <f t="shared" si="33"/>
        <v>-87.28520068615687</v>
      </c>
      <c r="AE50">
        <f t="shared" si="34"/>
        <v>0</v>
      </c>
      <c r="AF50">
        <f t="shared" si="35"/>
        <v>0</v>
      </c>
      <c r="AG50">
        <f t="shared" si="36"/>
        <v>-5.5601677365798461E-3</v>
      </c>
      <c r="AH50">
        <f t="shared" si="37"/>
        <v>-94.723038830033047</v>
      </c>
      <c r="AI50">
        <f t="shared" si="38"/>
        <v>-94.728598997769623</v>
      </c>
      <c r="AJ50">
        <f t="shared" si="39"/>
        <v>-9.6528827403400754</v>
      </c>
      <c r="AK50">
        <f t="shared" si="61"/>
        <v>-6.7856658398547864</v>
      </c>
      <c r="AL50">
        <f t="shared" si="40"/>
        <v>-111.16714757796449</v>
      </c>
      <c r="AN50">
        <f t="shared" si="41"/>
        <v>0</v>
      </c>
      <c r="AO50">
        <f t="shared" si="42"/>
        <v>0</v>
      </c>
      <c r="AP50">
        <f t="shared" si="43"/>
        <v>-2.7029675250601689E-5</v>
      </c>
      <c r="AQ50">
        <f t="shared" si="44"/>
        <v>-0.46047765096756443</v>
      </c>
      <c r="AR50">
        <f t="shared" si="45"/>
        <v>-0.46050468064281502</v>
      </c>
      <c r="AS50">
        <f t="shared" si="46"/>
        <v>-4.6925614129767812E-2</v>
      </c>
      <c r="AT50">
        <f t="shared" si="47"/>
        <v>-3.2987196196206402E-2</v>
      </c>
      <c r="AU50">
        <f t="shared" si="48"/>
        <v>-0.54041749096878922</v>
      </c>
      <c r="AW50">
        <v>47</v>
      </c>
      <c r="AX50">
        <f>IF(Z50&gt;0, (R50*SUMPRODUCT(K50:$K$98, X50:$X$98)-K50*$AZ$3)/Z50, 0)</f>
        <v>-196228.79385435476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0.465797664</v>
      </c>
      <c r="Q51" s="5">
        <f t="shared" si="60"/>
        <v>12.5</v>
      </c>
      <c r="R51">
        <f t="shared" si="31"/>
        <v>250000</v>
      </c>
      <c r="S51">
        <f t="shared" si="32"/>
        <v>-335798.46776228864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-87.28520068615687</v>
      </c>
      <c r="AC51">
        <f t="shared" si="33"/>
        <v>-78.298878661934481</v>
      </c>
      <c r="AE51">
        <f t="shared" si="34"/>
        <v>0</v>
      </c>
      <c r="AF51">
        <f t="shared" si="35"/>
        <v>0</v>
      </c>
      <c r="AG51">
        <f t="shared" si="36"/>
        <v>-2.9146529160669877E-3</v>
      </c>
      <c r="AH51">
        <f t="shared" si="37"/>
        <v>-51.798262862941193</v>
      </c>
      <c r="AI51">
        <f t="shared" si="38"/>
        <v>-51.801177515857262</v>
      </c>
      <c r="AJ51">
        <f t="shared" si="39"/>
        <v>-8.9863220242223889</v>
      </c>
      <c r="AK51">
        <f t="shared" si="61"/>
        <v>-6.1099640480309816</v>
      </c>
      <c r="AL51">
        <f t="shared" si="40"/>
        <v>-66.897463588110639</v>
      </c>
      <c r="AN51">
        <f t="shared" si="41"/>
        <v>0</v>
      </c>
      <c r="AO51">
        <f t="shared" si="42"/>
        <v>0</v>
      </c>
      <c r="AP51">
        <f t="shared" si="43"/>
        <v>-1.2650909739006062E-5</v>
      </c>
      <c r="AQ51">
        <f t="shared" si="44"/>
        <v>-0.22482784982873003</v>
      </c>
      <c r="AR51">
        <f t="shared" si="45"/>
        <v>-0.22484050073846903</v>
      </c>
      <c r="AS51">
        <f t="shared" si="46"/>
        <v>-3.900469527173947E-2</v>
      </c>
      <c r="AT51">
        <f t="shared" si="47"/>
        <v>-2.6520002863502371E-2</v>
      </c>
      <c r="AU51">
        <f t="shared" si="48"/>
        <v>-0.29036519887371093</v>
      </c>
      <c r="AW51">
        <v>48</v>
      </c>
      <c r="AX51">
        <f>IF(Z51&gt;0, (R51*SUMPRODUCT(K51:$K$98, X51:$X$98)-K51*$AZ$3)/Z51, 0)</f>
        <v>-335798.46776228864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0.47670810299999999</v>
      </c>
      <c r="Q52" s="5">
        <f t="shared" si="60"/>
        <v>12.5</v>
      </c>
      <c r="R52">
        <f t="shared" si="31"/>
        <v>250000</v>
      </c>
      <c r="S52">
        <f t="shared" si="32"/>
        <v>-585610.72137843736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-78.298878661934481</v>
      </c>
      <c r="AC52">
        <f t="shared" si="33"/>
        <v>-70.089063944629302</v>
      </c>
      <c r="AE52">
        <f t="shared" si="34"/>
        <v>0</v>
      </c>
      <c r="AF52">
        <f t="shared" si="35"/>
        <v>0</v>
      </c>
      <c r="AG52">
        <f t="shared" si="36"/>
        <v>-1.4960677243846059E-3</v>
      </c>
      <c r="AH52">
        <f t="shared" si="37"/>
        <v>-27.78877325043424</v>
      </c>
      <c r="AI52">
        <f t="shared" si="38"/>
        <v>-27.790269318158625</v>
      </c>
      <c r="AJ52">
        <f t="shared" si="39"/>
        <v>-8.2098147173051785</v>
      </c>
      <c r="AK52">
        <f t="shared" si="61"/>
        <v>-5.480921506335414</v>
      </c>
      <c r="AL52">
        <f t="shared" si="40"/>
        <v>-41.481005541799213</v>
      </c>
      <c r="AN52">
        <f t="shared" si="41"/>
        <v>0</v>
      </c>
      <c r="AO52">
        <f t="shared" si="42"/>
        <v>0</v>
      </c>
      <c r="AP52">
        <f t="shared" si="43"/>
        <v>-5.7978655881341041E-6</v>
      </c>
      <c r="AQ52">
        <f t="shared" si="44"/>
        <v>-0.10769269969474651</v>
      </c>
      <c r="AR52">
        <f t="shared" si="45"/>
        <v>-0.10769849756033466</v>
      </c>
      <c r="AS52">
        <f t="shared" si="46"/>
        <v>-3.18163419065806E-2</v>
      </c>
      <c r="AT52">
        <f t="shared" si="47"/>
        <v>-2.1240780530786253E-2</v>
      </c>
      <c r="AU52">
        <f t="shared" si="48"/>
        <v>-0.16075561999770149</v>
      </c>
      <c r="AW52">
        <v>49</v>
      </c>
      <c r="AX52">
        <f>IF(Z52&gt;0, (R52*SUMPRODUCT(K52:$K$98, X52:$X$98)-K52*$AZ$3)/Z52, 0)</f>
        <v>-585610.72137843736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0.48798100799999999</v>
      </c>
      <c r="Q53" s="5">
        <f t="shared" si="60"/>
        <v>12.5</v>
      </c>
      <c r="R53">
        <f t="shared" si="31"/>
        <v>250000</v>
      </c>
      <c r="S53">
        <f t="shared" si="32"/>
        <v>-1042964.1459127263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-70.089063944629302</v>
      </c>
      <c r="AC53">
        <f t="shared" si="33"/>
        <v>-62.665825780811645</v>
      </c>
      <c r="AE53">
        <f t="shared" si="34"/>
        <v>0</v>
      </c>
      <c r="AF53">
        <f t="shared" si="35"/>
        <v>0</v>
      </c>
      <c r="AG53">
        <f t="shared" si="36"/>
        <v>-7.5105441095929374E-4</v>
      </c>
      <c r="AH53">
        <f t="shared" si="37"/>
        <v>-14.601052723629323</v>
      </c>
      <c r="AI53">
        <f t="shared" si="38"/>
        <v>-14.601803778040281</v>
      </c>
      <c r="AJ53">
        <f t="shared" si="39"/>
        <v>-7.4232381638176577</v>
      </c>
      <c r="AK53">
        <f t="shared" si="61"/>
        <v>-4.9062344761240517</v>
      </c>
      <c r="AL53">
        <f t="shared" si="40"/>
        <v>-26.931276417981991</v>
      </c>
      <c r="AN53">
        <f t="shared" si="41"/>
        <v>0</v>
      </c>
      <c r="AO53">
        <f t="shared" si="42"/>
        <v>0</v>
      </c>
      <c r="AP53">
        <f t="shared" si="43"/>
        <v>-2.598784498488009E-6</v>
      </c>
      <c r="AQ53">
        <f t="shared" si="44"/>
        <v>-5.0522290963324869E-2</v>
      </c>
      <c r="AR53">
        <f t="shared" si="45"/>
        <v>-5.0524889747823348E-2</v>
      </c>
      <c r="AS53">
        <f t="shared" si="46"/>
        <v>-2.5685750575745556E-2</v>
      </c>
      <c r="AT53">
        <f t="shared" si="47"/>
        <v>-1.6976461247612155E-2</v>
      </c>
      <c r="AU53">
        <f t="shared" si="48"/>
        <v>-9.3187101571181055E-2</v>
      </c>
      <c r="AW53">
        <v>50</v>
      </c>
      <c r="AX53">
        <f>IF(Z53&gt;0, (R53*SUMPRODUCT(K53:$K$98, X53:$X$98)-K53*$AZ$3)/Z53, 0)</f>
        <v>-1042964.1459127263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0.50007659900000001</v>
      </c>
      <c r="Q54" s="5">
        <f t="shared" si="60"/>
        <v>12.5</v>
      </c>
      <c r="R54">
        <f t="shared" si="31"/>
        <v>250000</v>
      </c>
      <c r="S54">
        <f t="shared" si="32"/>
        <v>-1902123.6968628794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-62.665825780811645</v>
      </c>
      <c r="AC54">
        <f t="shared" si="33"/>
        <v>-55.992302657924604</v>
      </c>
      <c r="AE54">
        <f t="shared" si="34"/>
        <v>0</v>
      </c>
      <c r="AF54">
        <f t="shared" si="35"/>
        <v>0</v>
      </c>
      <c r="AG54">
        <f t="shared" si="36"/>
        <v>-3.6795913135322886E-4</v>
      </c>
      <c r="AH54">
        <f t="shared" si="37"/>
        <v>-7.5116947099294391</v>
      </c>
      <c r="AI54">
        <f t="shared" si="38"/>
        <v>-7.5120626690607919</v>
      </c>
      <c r="AJ54">
        <f t="shared" si="39"/>
        <v>-6.6735231228870404</v>
      </c>
      <c r="AK54">
        <f t="shared" si="61"/>
        <v>-4.3866078046568155</v>
      </c>
      <c r="AL54">
        <f t="shared" si="40"/>
        <v>-18.572193596604649</v>
      </c>
      <c r="AN54">
        <f t="shared" si="41"/>
        <v>0</v>
      </c>
      <c r="AO54">
        <f t="shared" si="42"/>
        <v>0</v>
      </c>
      <c r="AP54">
        <f t="shared" si="43"/>
        <v>-1.1367904821118969E-6</v>
      </c>
      <c r="AQ54">
        <f t="shared" si="44"/>
        <v>-2.3206987741746499E-2</v>
      </c>
      <c r="AR54">
        <f t="shared" si="45"/>
        <v>-2.3208124532228612E-2</v>
      </c>
      <c r="AS54">
        <f t="shared" si="46"/>
        <v>-2.0617500482598309E-2</v>
      </c>
      <c r="AT54">
        <f t="shared" si="47"/>
        <v>-1.3552195274383894E-2</v>
      </c>
      <c r="AU54">
        <f t="shared" si="48"/>
        <v>-5.7377820289210818E-2</v>
      </c>
      <c r="AW54">
        <v>51</v>
      </c>
      <c r="AX54">
        <f>IF(Z54&gt;0, (R54*SUMPRODUCT(K54:$K$98, X54:$X$98)-K54*$AZ$3)/Z54, 0)</f>
        <v>-1902123.6968628794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0.512515834</v>
      </c>
      <c r="Q55" s="5">
        <f t="shared" si="60"/>
        <v>12.5</v>
      </c>
      <c r="R55">
        <f t="shared" si="31"/>
        <v>250000</v>
      </c>
      <c r="S55">
        <f t="shared" si="32"/>
        <v>-3558154.3831576416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-55.992302657924604</v>
      </c>
      <c r="AC55">
        <f t="shared" si="33"/>
        <v>-50.011897669014239</v>
      </c>
      <c r="AE55">
        <f t="shared" si="34"/>
        <v>0</v>
      </c>
      <c r="AF55">
        <f t="shared" si="35"/>
        <v>0</v>
      </c>
      <c r="AG55">
        <f t="shared" si="36"/>
        <v>-1.7569465895628093E-4</v>
      </c>
      <c r="AH55">
        <f t="shared" si="37"/>
        <v>-3.7716976216683129</v>
      </c>
      <c r="AI55">
        <f t="shared" si="38"/>
        <v>-3.7718733163272691</v>
      </c>
      <c r="AJ55">
        <f t="shared" si="39"/>
        <v>-5.9804049889103652</v>
      </c>
      <c r="AK55">
        <f t="shared" si="61"/>
        <v>-3.9194611860547228</v>
      </c>
      <c r="AL55">
        <f t="shared" si="40"/>
        <v>-13.671739491292357</v>
      </c>
      <c r="AN55">
        <f t="shared" si="41"/>
        <v>0</v>
      </c>
      <c r="AO55">
        <f t="shared" si="42"/>
        <v>0</v>
      </c>
      <c r="AP55">
        <f t="shared" si="43"/>
        <v>-4.8464237077494372E-7</v>
      </c>
      <c r="AQ55">
        <f t="shared" si="44"/>
        <v>-1.0403984321836444E-2</v>
      </c>
      <c r="AR55">
        <f t="shared" si="45"/>
        <v>-1.0404468964207219E-2</v>
      </c>
      <c r="AS55">
        <f t="shared" si="46"/>
        <v>-1.6496560961144723E-2</v>
      </c>
      <c r="AT55">
        <f t="shared" si="47"/>
        <v>-1.0811580571966082E-2</v>
      </c>
      <c r="AU55">
        <f t="shared" si="48"/>
        <v>-3.7712610497318028E-2</v>
      </c>
      <c r="AW55">
        <v>52</v>
      </c>
      <c r="AX55">
        <f>IF(Z55&gt;0, (R55*SUMPRODUCT(K55:$K$98, X55:$X$98)-K55*$AZ$3)/Z55, 0)</f>
        <v>-3558154.3831576416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0.52569093300000003</v>
      </c>
      <c r="Q56" s="5">
        <f t="shared" si="60"/>
        <v>12.5</v>
      </c>
      <c r="R56">
        <f t="shared" si="31"/>
        <v>250000</v>
      </c>
      <c r="S56">
        <f t="shared" si="32"/>
        <v>-6843555.8003246505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-50.011897669014239</v>
      </c>
      <c r="AC56">
        <f t="shared" si="33"/>
        <v>-44.661933817039547</v>
      </c>
      <c r="AE56">
        <f t="shared" si="34"/>
        <v>0</v>
      </c>
      <c r="AF56">
        <f t="shared" si="35"/>
        <v>0</v>
      </c>
      <c r="AG56">
        <f t="shared" si="36"/>
        <v>-8.1576623176873988E-5</v>
      </c>
      <c r="AH56">
        <f t="shared" si="37"/>
        <v>-1.8472217837968827</v>
      </c>
      <c r="AI56">
        <f t="shared" si="38"/>
        <v>-1.8473033604200597</v>
      </c>
      <c r="AJ56">
        <f t="shared" si="39"/>
        <v>-5.3499638519746924</v>
      </c>
      <c r="AK56">
        <f t="shared" si="61"/>
        <v>-3.5008328368309969</v>
      </c>
      <c r="AL56">
        <f t="shared" si="40"/>
        <v>-10.698100049225749</v>
      </c>
      <c r="AN56">
        <f t="shared" si="41"/>
        <v>0</v>
      </c>
      <c r="AO56">
        <f t="shared" si="42"/>
        <v>0</v>
      </c>
      <c r="AP56">
        <f t="shared" si="43"/>
        <v>-2.0091414910998408E-7</v>
      </c>
      <c r="AQ56">
        <f t="shared" si="44"/>
        <v>-4.5495017868573588E-3</v>
      </c>
      <c r="AR56">
        <f t="shared" si="45"/>
        <v>-4.5497027010064691E-3</v>
      </c>
      <c r="AS56">
        <f t="shared" si="46"/>
        <v>-1.317636589048448E-2</v>
      </c>
      <c r="AT56">
        <f t="shared" si="47"/>
        <v>-8.6221618791838851E-3</v>
      </c>
      <c r="AU56">
        <f t="shared" si="48"/>
        <v>-2.6348230470674833E-2</v>
      </c>
      <c r="AW56">
        <v>53</v>
      </c>
      <c r="AX56">
        <f>IF(Z56&gt;0, (R56*SUMPRODUCT(K56:$K$98, X56:$X$98)-K56*$AZ$3)/Z56, 0)</f>
        <v>-6843555.8003246505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0.53963832300000003</v>
      </c>
      <c r="Q57" s="5">
        <f t="shared" si="60"/>
        <v>12.5</v>
      </c>
      <c r="R57">
        <f t="shared" si="31"/>
        <v>250000</v>
      </c>
      <c r="S57">
        <f t="shared" si="32"/>
        <v>-13568842.744798655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-44.661933817039547</v>
      </c>
      <c r="AC57">
        <f t="shared" si="33"/>
        <v>-39.880440607847369</v>
      </c>
      <c r="AE57">
        <f t="shared" si="34"/>
        <v>0</v>
      </c>
      <c r="AF57">
        <f t="shared" si="35"/>
        <v>0</v>
      </c>
      <c r="AG57">
        <f t="shared" si="36"/>
        <v>-3.673898481793403E-5</v>
      </c>
      <c r="AH57">
        <f t="shared" si="37"/>
        <v>-0.88043744254342426</v>
      </c>
      <c r="AI57">
        <f t="shared" si="38"/>
        <v>-0.88047418152824219</v>
      </c>
      <c r="AJ57">
        <f t="shared" si="39"/>
        <v>-4.7814932091921776</v>
      </c>
      <c r="AK57">
        <f t="shared" si="61"/>
        <v>-3.1263353671927687</v>
      </c>
      <c r="AL57">
        <f t="shared" si="40"/>
        <v>-8.7883027579131898</v>
      </c>
      <c r="AN57">
        <f t="shared" si="41"/>
        <v>0</v>
      </c>
      <c r="AO57">
        <f t="shared" si="42"/>
        <v>0</v>
      </c>
      <c r="AP57">
        <f t="shared" si="43"/>
        <v>-8.0789315291250414E-8</v>
      </c>
      <c r="AQ57">
        <f t="shared" si="44"/>
        <v>-1.9360888302264955E-3</v>
      </c>
      <c r="AR57">
        <f t="shared" si="45"/>
        <v>-1.9361696195417868E-3</v>
      </c>
      <c r="AS57">
        <f t="shared" si="46"/>
        <v>-1.0514541007454062E-2</v>
      </c>
      <c r="AT57">
        <f t="shared" si="47"/>
        <v>-6.8748359525446171E-3</v>
      </c>
      <c r="AU57">
        <f t="shared" si="48"/>
        <v>-1.932554657954047E-2</v>
      </c>
      <c r="AW57">
        <v>54</v>
      </c>
      <c r="AX57">
        <f>IF(Z57&gt;0, (R57*SUMPRODUCT(K57:$K$98, X57:$X$98)-K57*$AZ$3)/Z57, 0)</f>
        <v>-13568842.744798655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0.55384314300000004</v>
      </c>
      <c r="Q58" s="5">
        <f t="shared" si="60"/>
        <v>12.5</v>
      </c>
      <c r="R58">
        <f t="shared" si="31"/>
        <v>250000</v>
      </c>
      <c r="S58">
        <f t="shared" si="32"/>
        <v>-27778030.483916484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-39.880440607847369</v>
      </c>
      <c r="AC58">
        <f t="shared" si="33"/>
        <v>-35.609124276160593</v>
      </c>
      <c r="AE58">
        <f t="shared" si="34"/>
        <v>0</v>
      </c>
      <c r="AF58">
        <f t="shared" si="35"/>
        <v>0</v>
      </c>
      <c r="AG58">
        <f t="shared" si="36"/>
        <v>-1.6023960147560822E-5</v>
      </c>
      <c r="AH58">
        <f t="shared" si="37"/>
        <v>-0.40695269644387738</v>
      </c>
      <c r="AI58">
        <f t="shared" si="38"/>
        <v>-0.40696872040402493</v>
      </c>
      <c r="AJ58">
        <f t="shared" si="39"/>
        <v>-4.2713163316867764</v>
      </c>
      <c r="AK58">
        <f t="shared" si="61"/>
        <v>-2.7916308425493161</v>
      </c>
      <c r="AL58">
        <f t="shared" si="40"/>
        <v>-7.4699158946401178</v>
      </c>
      <c r="AN58">
        <f t="shared" si="41"/>
        <v>0</v>
      </c>
      <c r="AO58">
        <f t="shared" si="42"/>
        <v>0</v>
      </c>
      <c r="AP58">
        <f t="shared" si="43"/>
        <v>-3.1461440925548045E-8</v>
      </c>
      <c r="AQ58">
        <f t="shared" si="44"/>
        <v>-7.9901086253078731E-4</v>
      </c>
      <c r="AR58">
        <f t="shared" si="45"/>
        <v>-7.9904232397171276E-4</v>
      </c>
      <c r="AS58">
        <f t="shared" si="46"/>
        <v>-8.3863018383846747E-3</v>
      </c>
      <c r="AT58">
        <f t="shared" si="47"/>
        <v>-5.4810875732346706E-3</v>
      </c>
      <c r="AU58">
        <f t="shared" si="48"/>
        <v>-1.4666431735591059E-2</v>
      </c>
      <c r="AW58">
        <v>55</v>
      </c>
      <c r="AX58">
        <f>IF(Z58&gt;0, (R58*SUMPRODUCT(K58:$K$98, X58:$X$98)-K58*$AZ$3)/Z58, 0)</f>
        <v>-27778030.483916484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0.568687897</v>
      </c>
      <c r="Q59" s="5">
        <f t="shared" si="60"/>
        <v>12.5</v>
      </c>
      <c r="R59">
        <f t="shared" si="31"/>
        <v>250000</v>
      </c>
      <c r="S59">
        <f t="shared" si="32"/>
        <v>-58869247.631777085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-35.609124276160593</v>
      </c>
      <c r="AC59">
        <f t="shared" si="33"/>
        <v>-31.79451934013294</v>
      </c>
      <c r="AE59">
        <f t="shared" si="34"/>
        <v>0</v>
      </c>
      <c r="AF59">
        <f t="shared" si="35"/>
        <v>0</v>
      </c>
      <c r="AG59">
        <f t="shared" si="36"/>
        <v>-6.7510883481570409E-6</v>
      </c>
      <c r="AH59">
        <f t="shared" si="37"/>
        <v>-0.18225264395856347</v>
      </c>
      <c r="AI59">
        <f t="shared" si="38"/>
        <v>-0.18225939504691163</v>
      </c>
      <c r="AJ59">
        <f t="shared" si="39"/>
        <v>-3.8146049360276528</v>
      </c>
      <c r="AK59">
        <f t="shared" si="61"/>
        <v>-2.4926386993312417</v>
      </c>
      <c r="AL59">
        <f t="shared" si="40"/>
        <v>-6.4895030304058068</v>
      </c>
      <c r="AN59">
        <f t="shared" si="41"/>
        <v>0</v>
      </c>
      <c r="AO59">
        <f t="shared" si="42"/>
        <v>0</v>
      </c>
      <c r="AP59">
        <f t="shared" si="43"/>
        <v>-1.1834898071207958E-8</v>
      </c>
      <c r="AQ59">
        <f t="shared" si="44"/>
        <v>-3.1949536922392231E-4</v>
      </c>
      <c r="AR59">
        <f t="shared" si="45"/>
        <v>-3.1950720412199352E-4</v>
      </c>
      <c r="AS59">
        <f t="shared" si="46"/>
        <v>-6.6871381726382158E-3</v>
      </c>
      <c r="AT59">
        <f t="shared" si="47"/>
        <v>-4.3696843254890563E-3</v>
      </c>
      <c r="AU59">
        <f t="shared" si="48"/>
        <v>-1.1376329702249267E-2</v>
      </c>
      <c r="AW59">
        <v>56</v>
      </c>
      <c r="AX59">
        <f>IF(Z59&gt;0, (R59*SUMPRODUCT(K59:$K$98, X59:$X$98)-K59*$AZ$3)/Z59, 0)</f>
        <v>-58869247.631777085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0.58363282999999999</v>
      </c>
      <c r="Q60" s="5">
        <f t="shared" si="60"/>
        <v>12.5</v>
      </c>
      <c r="R60">
        <f t="shared" si="31"/>
        <v>250000</v>
      </c>
      <c r="S60">
        <f t="shared" si="32"/>
        <v>-129346861.18179819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-31.79451934013294</v>
      </c>
      <c r="AC60">
        <f t="shared" si="33"/>
        <v>-28.388228168635933</v>
      </c>
      <c r="AE60">
        <f t="shared" si="34"/>
        <v>0</v>
      </c>
      <c r="AF60">
        <f t="shared" si="35"/>
        <v>0</v>
      </c>
      <c r="AG60">
        <f t="shared" si="36"/>
        <v>-2.7434206664605509E-6</v>
      </c>
      <c r="AH60">
        <f t="shared" si="37"/>
        <v>-7.8803135964298374E-2</v>
      </c>
      <c r="AI60">
        <f t="shared" si="38"/>
        <v>-7.8805879384964833E-2</v>
      </c>
      <c r="AJ60">
        <f t="shared" si="39"/>
        <v>-3.4062911714970063</v>
      </c>
      <c r="AK60">
        <f t="shared" si="61"/>
        <v>-2.2256163538093059</v>
      </c>
      <c r="AL60">
        <f t="shared" si="40"/>
        <v>-5.7107134046912771</v>
      </c>
      <c r="AN60">
        <f t="shared" si="41"/>
        <v>0</v>
      </c>
      <c r="AO60">
        <f t="shared" si="42"/>
        <v>0</v>
      </c>
      <c r="AP60">
        <f t="shared" si="43"/>
        <v>-4.2940303896743177E-9</v>
      </c>
      <c r="AQ60">
        <f t="shared" si="44"/>
        <v>-1.2334348310822575E-4</v>
      </c>
      <c r="AR60">
        <f t="shared" si="45"/>
        <v>-1.2334777713861542E-4</v>
      </c>
      <c r="AS60">
        <f t="shared" si="46"/>
        <v>-5.3315621571657368E-3</v>
      </c>
      <c r="AT60">
        <f t="shared" si="47"/>
        <v>-3.4835577262539116E-3</v>
      </c>
      <c r="AU60">
        <f t="shared" si="48"/>
        <v>-8.9384676605582629E-3</v>
      </c>
      <c r="AW60">
        <v>57</v>
      </c>
      <c r="AX60">
        <f>IF(Z60&gt;0, (R60*SUMPRODUCT(K60:$K$98, X60:$X$98)-K60*$AZ$3)/Z60, 0)</f>
        <v>-129346861.18179819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0.59833308299999999</v>
      </c>
      <c r="Q61" s="5">
        <f t="shared" si="60"/>
        <v>12.5</v>
      </c>
      <c r="R61">
        <f t="shared" si="31"/>
        <v>250000</v>
      </c>
      <c r="S61">
        <f t="shared" si="32"/>
        <v>-294864669.85672945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-28.388228168635933</v>
      </c>
      <c r="AC61">
        <f t="shared" si="33"/>
        <v>-25.346734845274188</v>
      </c>
      <c r="AE61">
        <f t="shared" si="34"/>
        <v>0</v>
      </c>
      <c r="AF61">
        <f t="shared" si="35"/>
        <v>0</v>
      </c>
      <c r="AG61">
        <f t="shared" si="36"/>
        <v>-1.0745071144666893E-6</v>
      </c>
      <c r="AH61">
        <f t="shared" si="37"/>
        <v>-3.2829586906585127E-2</v>
      </c>
      <c r="AI61">
        <f t="shared" si="38"/>
        <v>-3.2830661413699593E-2</v>
      </c>
      <c r="AJ61">
        <f t="shared" si="39"/>
        <v>-3.0414933233617454</v>
      </c>
      <c r="AK61">
        <f t="shared" si="61"/>
        <v>-1.9871759718045154</v>
      </c>
      <c r="AL61">
        <f t="shared" si="40"/>
        <v>-5.0614999565799605</v>
      </c>
      <c r="AN61">
        <f t="shared" si="41"/>
        <v>0</v>
      </c>
      <c r="AO61">
        <f t="shared" si="42"/>
        <v>0</v>
      </c>
      <c r="AP61">
        <f t="shared" si="43"/>
        <v>-1.5016336109179003E-9</v>
      </c>
      <c r="AQ61">
        <f t="shared" si="44"/>
        <v>-4.5879650741955817E-5</v>
      </c>
      <c r="AR61">
        <f t="shared" si="45"/>
        <v>-4.588115237556673E-5</v>
      </c>
      <c r="AS61">
        <f t="shared" si="46"/>
        <v>-4.2505149945044592E-3</v>
      </c>
      <c r="AT61">
        <f t="shared" si="47"/>
        <v>-2.7770967636181333E-3</v>
      </c>
      <c r="AU61">
        <f t="shared" si="48"/>
        <v>-7.0734929104981602E-3</v>
      </c>
      <c r="AW61">
        <v>58</v>
      </c>
      <c r="AX61">
        <f>IF(Z61&gt;0, (R61*SUMPRODUCT(K61:$K$98, X61:$X$98)-K61*$AZ$3)/Z61, 0)</f>
        <v>-294864669.85672945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0.61338487399999997</v>
      </c>
      <c r="Q62" s="5">
        <f t="shared" si="60"/>
        <v>12.5</v>
      </c>
      <c r="R62">
        <f t="shared" si="31"/>
        <v>250000</v>
      </c>
      <c r="S62">
        <f t="shared" si="32"/>
        <v>-699049119.5787878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-25.346734845274188</v>
      </c>
      <c r="AC62">
        <f t="shared" si="33"/>
        <v>-22.631051558099173</v>
      </c>
      <c r="AE62">
        <f t="shared" si="34"/>
        <v>0</v>
      </c>
      <c r="AF62">
        <f t="shared" si="35"/>
        <v>0</v>
      </c>
      <c r="AG62">
        <f t="shared" si="36"/>
        <v>-4.0467563230276868E-7</v>
      </c>
      <c r="AH62">
        <f t="shared" si="37"/>
        <v>-1.3181728220385077E-2</v>
      </c>
      <c r="AI62">
        <f t="shared" si="38"/>
        <v>-1.3182132896017379E-2</v>
      </c>
      <c r="AJ62">
        <f t="shared" si="39"/>
        <v>-2.7156832871750147</v>
      </c>
      <c r="AK62">
        <f t="shared" si="61"/>
        <v>-1.7742714391691934</v>
      </c>
      <c r="AL62">
        <f t="shared" si="40"/>
        <v>-4.5031368592402252</v>
      </c>
      <c r="AN62">
        <f t="shared" si="41"/>
        <v>0</v>
      </c>
      <c r="AO62">
        <f t="shared" si="42"/>
        <v>0</v>
      </c>
      <c r="AP62">
        <f t="shared" si="43"/>
        <v>-5.0494458176935716E-10</v>
      </c>
      <c r="AQ62">
        <f t="shared" si="44"/>
        <v>-1.6447845414768594E-5</v>
      </c>
      <c r="AR62">
        <f t="shared" si="45"/>
        <v>-1.6448350359350363E-5</v>
      </c>
      <c r="AS62">
        <f t="shared" si="46"/>
        <v>-3.3885646977495046E-3</v>
      </c>
      <c r="AT62">
        <f t="shared" si="47"/>
        <v>-2.2138934946453761E-3</v>
      </c>
      <c r="AU62">
        <f t="shared" si="48"/>
        <v>-5.6189065427542303E-3</v>
      </c>
      <c r="AW62">
        <v>59</v>
      </c>
      <c r="AX62">
        <f>IF(Z62&gt;0, (R62*SUMPRODUCT(K62:$K$98, X62:$X$98)-K62*$AZ$3)/Z62, 0)</f>
        <v>-699049119.5787878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0.62870016699999998</v>
      </c>
      <c r="Q63" s="5">
        <f t="shared" si="60"/>
        <v>12.5</v>
      </c>
      <c r="R63">
        <f t="shared" si="31"/>
        <v>250000</v>
      </c>
      <c r="S63">
        <f t="shared" si="32"/>
        <v>-1727516507.0385442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-22.631051558099173</v>
      </c>
      <c r="AC63">
        <f t="shared" si="33"/>
        <v>-20.206309821278737</v>
      </c>
      <c r="AE63">
        <f t="shared" si="34"/>
        <v>0</v>
      </c>
      <c r="AF63">
        <f t="shared" si="35"/>
        <v>0</v>
      </c>
      <c r="AG63">
        <f t="shared" si="36"/>
        <v>-1.4620923837015972E-7</v>
      </c>
      <c r="AH63">
        <f t="shared" si="37"/>
        <v>-5.0883927521916247E-3</v>
      </c>
      <c r="AI63">
        <f t="shared" si="38"/>
        <v>-5.0885389614299947E-3</v>
      </c>
      <c r="AJ63">
        <f t="shared" si="39"/>
        <v>-2.4247417368204367</v>
      </c>
      <c r="AK63">
        <f t="shared" si="61"/>
        <v>-1.5841736090669423</v>
      </c>
      <c r="AL63">
        <f t="shared" si="40"/>
        <v>-4.0140038848488091</v>
      </c>
      <c r="AN63">
        <f t="shared" si="41"/>
        <v>0</v>
      </c>
      <c r="AO63">
        <f t="shared" si="42"/>
        <v>0</v>
      </c>
      <c r="AP63">
        <f t="shared" si="43"/>
        <v>-1.6288963666743179E-10</v>
      </c>
      <c r="AQ63">
        <f t="shared" si="44"/>
        <v>-5.6689061229310713E-6</v>
      </c>
      <c r="AR63">
        <f t="shared" si="45"/>
        <v>-5.6690690125677385E-6</v>
      </c>
      <c r="AS63">
        <f t="shared" si="46"/>
        <v>-2.7013703438020786E-3</v>
      </c>
      <c r="AT63">
        <f t="shared" si="47"/>
        <v>-1.7649053266097418E-3</v>
      </c>
      <c r="AU63">
        <f t="shared" si="48"/>
        <v>-4.4719447394243883E-3</v>
      </c>
      <c r="AW63">
        <v>60</v>
      </c>
      <c r="AX63">
        <f>IF(Z63&gt;0, (R63*SUMPRODUCT(K63:$K$98, X63:$X$98)-K63*$AZ$3)/Z63, 0)</f>
        <v>-1727516507.0385442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0.64417999699999995</v>
      </c>
      <c r="Q64" s="5">
        <f t="shared" si="60"/>
        <v>12.5</v>
      </c>
      <c r="R64">
        <f t="shared" si="31"/>
        <v>250000</v>
      </c>
      <c r="S64">
        <f t="shared" si="32"/>
        <v>-4460198505.5489149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-20.206309821278737</v>
      </c>
      <c r="AC64">
        <f t="shared" si="33"/>
        <v>-18.041352825304632</v>
      </c>
      <c r="AE64">
        <f t="shared" si="34"/>
        <v>0</v>
      </c>
      <c r="AF64">
        <f t="shared" si="35"/>
        <v>0</v>
      </c>
      <c r="AG64">
        <f t="shared" si="36"/>
        <v>-5.0562079251796348E-8</v>
      </c>
      <c r="AH64">
        <f t="shared" si="37"/>
        <v>-1.8837013346932354E-3</v>
      </c>
      <c r="AI64">
        <f t="shared" si="38"/>
        <v>-1.8837518967724871E-3</v>
      </c>
      <c r="AJ64">
        <f t="shared" si="39"/>
        <v>-2.1649569959741051</v>
      </c>
      <c r="AK64">
        <f t="shared" si="61"/>
        <v>-1.4144416874895116</v>
      </c>
      <c r="AL64">
        <f t="shared" si="40"/>
        <v>-3.5812824353603894</v>
      </c>
      <c r="AN64">
        <f t="shared" si="41"/>
        <v>0</v>
      </c>
      <c r="AO64">
        <f t="shared" si="42"/>
        <v>0</v>
      </c>
      <c r="AP64">
        <f t="shared" si="43"/>
        <v>-5.0295084500892999E-11</v>
      </c>
      <c r="AQ64">
        <f t="shared" si="44"/>
        <v>-1.8737543867813799E-6</v>
      </c>
      <c r="AR64">
        <f t="shared" si="45"/>
        <v>-1.8738046818658808E-6</v>
      </c>
      <c r="AS64">
        <f t="shared" si="46"/>
        <v>-2.1535248681342272E-3</v>
      </c>
      <c r="AT64">
        <f t="shared" si="47"/>
        <v>-1.4069726808424966E-3</v>
      </c>
      <c r="AU64">
        <f t="shared" si="48"/>
        <v>-3.5623713536585902E-3</v>
      </c>
      <c r="AW64">
        <v>61</v>
      </c>
      <c r="AX64">
        <f>IF(Z64&gt;0, (R64*SUMPRODUCT(K64:$K$98, X64:$X$98)-K64*$AZ$3)/Z64, 0)</f>
        <v>-4460198505.5489149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0.65972661300000002</v>
      </c>
      <c r="Q65" s="5">
        <f t="shared" si="60"/>
        <v>12.5</v>
      </c>
      <c r="R65">
        <f t="shared" si="31"/>
        <v>250000</v>
      </c>
      <c r="S65">
        <f t="shared" si="32"/>
        <v>-12057648730.706934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-18.041352825304632</v>
      </c>
      <c r="AC65">
        <f t="shared" si="33"/>
        <v>-16.108352319701673</v>
      </c>
      <c r="AE65">
        <f t="shared" si="34"/>
        <v>0</v>
      </c>
      <c r="AF65">
        <f t="shared" si="35"/>
        <v>0</v>
      </c>
      <c r="AG65">
        <f t="shared" si="36"/>
        <v>-1.6699309168253204E-8</v>
      </c>
      <c r="AH65">
        <f t="shared" si="37"/>
        <v>-6.6714298582050359E-4</v>
      </c>
      <c r="AI65">
        <f t="shared" si="38"/>
        <v>-6.6715968512967181E-4</v>
      </c>
      <c r="AJ65">
        <f t="shared" si="39"/>
        <v>-1.9330005056029584</v>
      </c>
      <c r="AK65">
        <f t="shared" si="61"/>
        <v>-1.2628946977713242</v>
      </c>
      <c r="AL65">
        <f t="shared" si="40"/>
        <v>-3.1965623630594124</v>
      </c>
      <c r="AN65">
        <f t="shared" si="41"/>
        <v>0</v>
      </c>
      <c r="AO65">
        <f t="shared" si="42"/>
        <v>0</v>
      </c>
      <c r="AP65">
        <f t="shared" si="43"/>
        <v>-1.4831364203179583E-11</v>
      </c>
      <c r="AQ65">
        <f t="shared" si="44"/>
        <v>-5.925179597914809E-7</v>
      </c>
      <c r="AR65">
        <f t="shared" si="45"/>
        <v>-5.9253279115568411E-7</v>
      </c>
      <c r="AS65">
        <f t="shared" si="46"/>
        <v>-1.716779671223167E-3</v>
      </c>
      <c r="AT65">
        <f t="shared" si="47"/>
        <v>-1.1216303036366967E-3</v>
      </c>
      <c r="AU65">
        <f t="shared" si="48"/>
        <v>-2.8390025076510195E-3</v>
      </c>
      <c r="AW65">
        <v>62</v>
      </c>
      <c r="AX65">
        <f>IF(Z65&gt;0, (R65*SUMPRODUCT(K65:$K$98, X65:$X$98)-K65*$AZ$3)/Z65, 0)</f>
        <v>-12057648730.706934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0.67535580100000003</v>
      </c>
      <c r="Q66" s="5">
        <f t="shared" si="60"/>
        <v>12.5</v>
      </c>
      <c r="R66">
        <f t="shared" si="31"/>
        <v>250000</v>
      </c>
      <c r="S66">
        <f t="shared" si="32"/>
        <v>-34215657576.120514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-16.108352319701673</v>
      </c>
      <c r="AC66">
        <f t="shared" si="33"/>
        <v>-14.382457930650574</v>
      </c>
      <c r="AE66">
        <f t="shared" si="34"/>
        <v>0</v>
      </c>
      <c r="AF66">
        <f t="shared" si="35"/>
        <v>0</v>
      </c>
      <c r="AG66">
        <f t="shared" si="36"/>
        <v>-5.2543407570983856E-9</v>
      </c>
      <c r="AH66">
        <f t="shared" si="37"/>
        <v>-2.2555950638944574E-4</v>
      </c>
      <c r="AI66">
        <f t="shared" si="38"/>
        <v>-2.2556476073020285E-4</v>
      </c>
      <c r="AJ66">
        <f t="shared" si="39"/>
        <v>-1.7258943890510992</v>
      </c>
      <c r="AK66">
        <f t="shared" si="61"/>
        <v>-1.1275846623791173</v>
      </c>
      <c r="AL66">
        <f t="shared" si="40"/>
        <v>-2.8537046161909467</v>
      </c>
      <c r="AN66">
        <f t="shared" si="41"/>
        <v>0</v>
      </c>
      <c r="AO66">
        <f t="shared" si="42"/>
        <v>0</v>
      </c>
      <c r="AP66">
        <f t="shared" si="43"/>
        <v>-4.166609562309565E-12</v>
      </c>
      <c r="AQ66">
        <f t="shared" si="44"/>
        <v>-1.7886514020287631E-7</v>
      </c>
      <c r="AR66">
        <f t="shared" si="45"/>
        <v>-1.7886930681243865E-7</v>
      </c>
      <c r="AS66">
        <f t="shared" si="46"/>
        <v>-1.368607099804449E-3</v>
      </c>
      <c r="AT66">
        <f t="shared" si="47"/>
        <v>-8.9415689879560284E-4</v>
      </c>
      <c r="AU66">
        <f t="shared" si="48"/>
        <v>-2.2629428679068644E-3</v>
      </c>
      <c r="AW66">
        <v>63</v>
      </c>
      <c r="AX66">
        <f>IF(Z66&gt;0, (R66*SUMPRODUCT(K66:$K$98, X66:$X$98)-K66*$AZ$3)/Z66, 0)</f>
        <v>-34215657576.120514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2">$C$6</f>
        <v>250000</v>
      </c>
      <c r="S67">
        <f t="shared" ref="S67:S79" si="63">AX67</f>
        <v>-102205740105.1053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-14.382457930650574</v>
      </c>
      <c r="AC67">
        <f t="shared" ref="AC67:AC79" si="64">S67*Z67</f>
        <v>-12.841480447400485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-1.5705429599886823E-9</v>
      </c>
      <c r="AH67">
        <f t="shared" ref="AH67:AH79" si="68">-X67*R67</f>
        <v>-7.2625087790774396E-5</v>
      </c>
      <c r="AI67">
        <f t="shared" ref="AI67:AI79" si="69">SUM(AE67:AH67)</f>
        <v>-7.2626658333734389E-5</v>
      </c>
      <c r="AJ67">
        <f t="shared" ref="AJ67:AJ79" si="70">AB67-AC67</f>
        <v>-1.5409774832500887</v>
      </c>
      <c r="AK67">
        <f t="shared" si="61"/>
        <v>-1.0067720551455404</v>
      </c>
      <c r="AL67">
        <f t="shared" ref="AL67:AL79" si="71">SUM(AI67:AK67)</f>
        <v>-2.5478221650539625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-1.1119784468316523E-12</v>
      </c>
      <c r="AQ67">
        <f t="shared" ref="AQ67:AQ79" si="75">AH67*$K67</f>
        <v>-5.1420135825625341E-8</v>
      </c>
      <c r="AR67">
        <f t="shared" ref="AR67:AR79" si="76">AI67*$K67</f>
        <v>-5.1421247804072174E-8</v>
      </c>
      <c r="AS67">
        <f t="shared" ref="AS67:AS79" si="77">AJ67*$K67</f>
        <v>-1.0910454486640277E-3</v>
      </c>
      <c r="AT67">
        <f t="shared" ref="AT67:AT79" si="78">AK67*$K67</f>
        <v>-7.1281643018686737E-4</v>
      </c>
      <c r="AU67">
        <f t="shared" ref="AU67:AU79" si="79">AL67*$K67</f>
        <v>-1.803913300098699E-3</v>
      </c>
      <c r="AW67">
        <v>64</v>
      </c>
      <c r="AX67">
        <f>IF(Z67&gt;0, (R67*SUMPRODUCT(K67:$K$98, X67:$X$98)-K67*$AZ$3)/Z67, 0)</f>
        <v>-102205740105.1053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0.70685825099999999</v>
      </c>
      <c r="Q68" s="5">
        <f t="shared" si="60"/>
        <v>12.5</v>
      </c>
      <c r="R68">
        <f t="shared" si="62"/>
        <v>250000</v>
      </c>
      <c r="S68">
        <f t="shared" si="63"/>
        <v>-322294842655.69275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-12.841480447400485</v>
      </c>
      <c r="AC68">
        <f t="shared" si="64"/>
        <v>-11.465607586217738</v>
      </c>
      <c r="AE68">
        <f t="shared" si="65"/>
        <v>0</v>
      </c>
      <c r="AF68">
        <f t="shared" si="66"/>
        <v>0</v>
      </c>
      <c r="AG68">
        <f t="shared" si="67"/>
        <v>-4.4468628057083255E-10</v>
      </c>
      <c r="AH68">
        <f t="shared" si="68"/>
        <v>-2.2203024996359258E-5</v>
      </c>
      <c r="AI68">
        <f t="shared" si="69"/>
        <v>-2.2203469682639828E-5</v>
      </c>
      <c r="AJ68">
        <f t="shared" si="70"/>
        <v>-1.3758728611827475</v>
      </c>
      <c r="AK68">
        <f t="shared" si="61"/>
        <v>-0.89890363131803408</v>
      </c>
      <c r="AL68">
        <f t="shared" si="71"/>
        <v>-2.274798695970464</v>
      </c>
      <c r="AN68">
        <f t="shared" si="72"/>
        <v>0</v>
      </c>
      <c r="AO68">
        <f t="shared" si="73"/>
        <v>0</v>
      </c>
      <c r="AP68">
        <f t="shared" si="74"/>
        <v>-2.8111385918412283E-13</v>
      </c>
      <c r="AQ68">
        <f t="shared" si="75"/>
        <v>-1.4035913215662825E-8</v>
      </c>
      <c r="AR68">
        <f t="shared" si="76"/>
        <v>-1.4036194329522008E-8</v>
      </c>
      <c r="AS68">
        <f t="shared" si="77"/>
        <v>-8.6977482025595053E-4</v>
      </c>
      <c r="AT68">
        <f t="shared" si="78"/>
        <v>-5.6825290069677269E-4</v>
      </c>
      <c r="AU68">
        <f t="shared" si="79"/>
        <v>-1.4380417571470524E-3</v>
      </c>
      <c r="AW68">
        <v>65</v>
      </c>
      <c r="AX68">
        <f>IF(Z68&gt;0, (R68*SUMPRODUCT(K68:$K$98, X68:$X$98)-K68*$AZ$3)/Z68, 0)</f>
        <v>-322294842655.69275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0.722550582</v>
      </c>
      <c r="Q69" s="5">
        <f t="shared" ref="Q69:Q79" si="91">$C$8</f>
        <v>12.5</v>
      </c>
      <c r="R69">
        <f t="shared" si="62"/>
        <v>250000</v>
      </c>
      <c r="S69">
        <f t="shared" si="63"/>
        <v>-1075953931255.3661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-11.465607586217738</v>
      </c>
      <c r="AC69">
        <f t="shared" si="64"/>
        <v>-10.237149642572504</v>
      </c>
      <c r="AE69">
        <f t="shared" si="65"/>
        <v>0</v>
      </c>
      <c r="AF69">
        <f t="shared" si="66"/>
        <v>0</v>
      </c>
      <c r="AG69">
        <f t="shared" si="67"/>
        <v>-1.1893108693125388E-10</v>
      </c>
      <c r="AH69">
        <f t="shared" si="68"/>
        <v>-6.4261666166774074E-6</v>
      </c>
      <c r="AI69">
        <f t="shared" si="69"/>
        <v>-6.4262855477643388E-6</v>
      </c>
      <c r="AJ69">
        <f t="shared" si="70"/>
        <v>-1.2284579436452336</v>
      </c>
      <c r="AK69">
        <f t="shared" si="61"/>
        <v>-0.80259253103524175</v>
      </c>
      <c r="AL69">
        <f t="shared" si="71"/>
        <v>-2.0310569009660231</v>
      </c>
      <c r="AN69">
        <f t="shared" si="72"/>
        <v>0</v>
      </c>
      <c r="AO69">
        <f t="shared" si="73"/>
        <v>0</v>
      </c>
      <c r="AP69">
        <f t="shared" si="74"/>
        <v>-6.7128337527256797E-14</v>
      </c>
      <c r="AQ69">
        <f t="shared" si="75"/>
        <v>-3.6271246886027499E-9</v>
      </c>
      <c r="AR69">
        <f t="shared" si="76"/>
        <v>-3.6271918169402771E-9</v>
      </c>
      <c r="AS69">
        <f t="shared" si="77"/>
        <v>-6.9337917954726317E-4</v>
      </c>
      <c r="AT69">
        <f t="shared" si="78"/>
        <v>-4.5300773507040722E-4</v>
      </c>
      <c r="AU69">
        <f t="shared" si="79"/>
        <v>-1.1463905418094872E-3</v>
      </c>
      <c r="AW69">
        <v>66</v>
      </c>
      <c r="AX69">
        <f>IF(Z69&gt;0, (R69*SUMPRODUCT(K69:$K$98, X69:$X$98)-K69*$AZ$3)/Z69, 0)</f>
        <v>-1075953931255.3661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0.74076925400000004</v>
      </c>
      <c r="Q70" s="5">
        <f t="shared" si="91"/>
        <v>12.5</v>
      </c>
      <c r="R70">
        <f t="shared" si="62"/>
        <v>250000</v>
      </c>
      <c r="S70">
        <f t="shared" si="63"/>
        <v>-3854553134604.3428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-10.237149642572504</v>
      </c>
      <c r="AC70">
        <f t="shared" si="64"/>
        <v>-9.1403121839843191</v>
      </c>
      <c r="AE70">
        <f t="shared" si="65"/>
        <v>0</v>
      </c>
      <c r="AF70">
        <f t="shared" si="66"/>
        <v>0</v>
      </c>
      <c r="AG70">
        <f t="shared" si="67"/>
        <v>-2.9641283518467248E-11</v>
      </c>
      <c r="AH70">
        <f t="shared" si="68"/>
        <v>-1.7620098508694818E-6</v>
      </c>
      <c r="AI70">
        <f t="shared" si="69"/>
        <v>-1.7620394921530003E-6</v>
      </c>
      <c r="AJ70">
        <f t="shared" si="70"/>
        <v>-1.096837458588185</v>
      </c>
      <c r="AK70">
        <f t="shared" si="61"/>
        <v>-0.7166004749800754</v>
      </c>
      <c r="AL70">
        <f t="shared" si="71"/>
        <v>-1.8134396956077525</v>
      </c>
      <c r="AN70">
        <f t="shared" si="72"/>
        <v>0</v>
      </c>
      <c r="AO70">
        <f t="shared" si="73"/>
        <v>0</v>
      </c>
      <c r="AP70">
        <f t="shared" si="74"/>
        <v>-1.4937897892551787E-14</v>
      </c>
      <c r="AQ70">
        <f t="shared" si="75"/>
        <v>-8.8797515200582538E-10</v>
      </c>
      <c r="AR70">
        <f t="shared" si="76"/>
        <v>-8.8799008990371797E-10</v>
      </c>
      <c r="AS70">
        <f t="shared" si="77"/>
        <v>-5.5275764124412482E-4</v>
      </c>
      <c r="AT70">
        <f t="shared" si="78"/>
        <v>-3.6113499330544537E-4</v>
      </c>
      <c r="AU70">
        <f t="shared" si="79"/>
        <v>-9.1389352253966002E-4</v>
      </c>
      <c r="AW70">
        <v>67</v>
      </c>
      <c r="AX70">
        <f>IF(Z70&gt;0, (R70*SUMPRODUCT(K70:$K$98, X70:$X$98)-K70*$AZ$3)/Z70, 0)</f>
        <v>-3854553134604.3428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0.75888896100000003</v>
      </c>
      <c r="Q71" s="5">
        <f t="shared" si="91"/>
        <v>12.5</v>
      </c>
      <c r="R71">
        <f t="shared" si="62"/>
        <v>250000</v>
      </c>
      <c r="S71">
        <f t="shared" si="63"/>
        <v>-14891392959713.574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-9.1403121839843191</v>
      </c>
      <c r="AC71">
        <f t="shared" si="64"/>
        <v>-8.1609930221800528</v>
      </c>
      <c r="AE71">
        <f t="shared" si="65"/>
        <v>0</v>
      </c>
      <c r="AF71">
        <f t="shared" si="66"/>
        <v>0</v>
      </c>
      <c r="AG71">
        <f t="shared" si="67"/>
        <v>-6.8504278312465407E-12</v>
      </c>
      <c r="AH71">
        <f t="shared" si="68"/>
        <v>-4.4988885704072074E-7</v>
      </c>
      <c r="AI71">
        <f t="shared" si="69"/>
        <v>-4.4989570746855196E-7</v>
      </c>
      <c r="AJ71">
        <f t="shared" si="70"/>
        <v>-0.97931916180426626</v>
      </c>
      <c r="AK71">
        <f t="shared" si="61"/>
        <v>-0.63982185287890236</v>
      </c>
      <c r="AL71">
        <f t="shared" si="71"/>
        <v>-1.6191414645788762</v>
      </c>
      <c r="AN71">
        <f t="shared" si="72"/>
        <v>0</v>
      </c>
      <c r="AO71">
        <f t="shared" si="73"/>
        <v>0</v>
      </c>
      <c r="AP71">
        <f t="shared" si="74"/>
        <v>-3.0824224128781725E-15</v>
      </c>
      <c r="AQ71">
        <f t="shared" si="75"/>
        <v>-2.0243224662861992E-10</v>
      </c>
      <c r="AR71">
        <f t="shared" si="76"/>
        <v>-2.0243532905103279E-10</v>
      </c>
      <c r="AS71">
        <f t="shared" si="77"/>
        <v>-4.4065500842700527E-4</v>
      </c>
      <c r="AT71">
        <f t="shared" si="78"/>
        <v>-2.8789460573067549E-4</v>
      </c>
      <c r="AU71">
        <f t="shared" si="79"/>
        <v>-7.2854981659300989E-4</v>
      </c>
      <c r="AW71">
        <v>68</v>
      </c>
      <c r="AX71">
        <f>IF(Z71&gt;0, (R71*SUMPRODUCT(K71:$K$98, X71:$X$98)-K71*$AZ$3)/Z71, 0)</f>
        <v>-14891392959713.574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0.77688723800000004</v>
      </c>
      <c r="Q72" s="5">
        <f t="shared" si="91"/>
        <v>12.5</v>
      </c>
      <c r="R72">
        <f t="shared" si="62"/>
        <v>250000</v>
      </c>
      <c r="S72">
        <f t="shared" si="63"/>
        <v>-62388974018798.117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-8.1609930221800528</v>
      </c>
      <c r="AC72">
        <f t="shared" si="64"/>
        <v>-7.2866009128358415</v>
      </c>
      <c r="AE72">
        <f t="shared" si="65"/>
        <v>0</v>
      </c>
      <c r="AF72">
        <f t="shared" si="66"/>
        <v>0</v>
      </c>
      <c r="AG72">
        <f t="shared" si="67"/>
        <v>-1.4599135959986199E-12</v>
      </c>
      <c r="AH72">
        <f t="shared" si="68"/>
        <v>-1.0644019913870911E-7</v>
      </c>
      <c r="AI72">
        <f t="shared" si="69"/>
        <v>-1.0644165905230511E-7</v>
      </c>
      <c r="AJ72">
        <f t="shared" si="70"/>
        <v>-0.8743921093442113</v>
      </c>
      <c r="AK72">
        <f t="shared" ref="AK72:AK79" si="92">G72*SUM(AB72:AB72, AE72:AF72)</f>
        <v>-0.57126951155260375</v>
      </c>
      <c r="AL72">
        <f t="shared" si="71"/>
        <v>-1.4456617273384742</v>
      </c>
      <c r="AN72">
        <f t="shared" si="72"/>
        <v>0</v>
      </c>
      <c r="AO72">
        <f t="shared" si="73"/>
        <v>0</v>
      </c>
      <c r="AP72">
        <f t="shared" si="74"/>
        <v>-5.8652103040997459E-16</v>
      </c>
      <c r="AQ72">
        <f t="shared" si="75"/>
        <v>-4.2762404190896769E-11</v>
      </c>
      <c r="AR72">
        <f t="shared" si="76"/>
        <v>-4.2762990711927176E-11</v>
      </c>
      <c r="AS72">
        <f t="shared" si="77"/>
        <v>-3.5128747506739621E-4</v>
      </c>
      <c r="AT72">
        <f t="shared" si="78"/>
        <v>-2.295078170899867E-4</v>
      </c>
      <c r="AU72">
        <f t="shared" si="79"/>
        <v>-5.8079533492037371E-4</v>
      </c>
      <c r="AW72">
        <v>69</v>
      </c>
      <c r="AX72">
        <f>IF(Z72&gt;0, (R72*SUMPRODUCT(K72:$K$98, X72:$X$98)-K72*$AZ$3)/Z72, 0)</f>
        <v>-62388974018798.117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0.79474162100000001</v>
      </c>
      <c r="Q73" s="5">
        <f t="shared" si="91"/>
        <v>12.5</v>
      </c>
      <c r="R73">
        <f t="shared" si="62"/>
        <v>250000</v>
      </c>
      <c r="S73">
        <f t="shared" si="63"/>
        <v>-285285790929004.06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-7.2866009128358415</v>
      </c>
      <c r="AC73">
        <f t="shared" si="64"/>
        <v>-6.5058936722119567</v>
      </c>
      <c r="AE73">
        <f t="shared" si="65"/>
        <v>0</v>
      </c>
      <c r="AF73">
        <f t="shared" si="66"/>
        <v>0</v>
      </c>
      <c r="AG73">
        <f t="shared" si="67"/>
        <v>-2.8506036223475145E-13</v>
      </c>
      <c r="AH73">
        <f t="shared" si="68"/>
        <v>-2.3205081956077644E-8</v>
      </c>
      <c r="AI73">
        <f t="shared" si="69"/>
        <v>-2.320536701643988E-8</v>
      </c>
      <c r="AJ73">
        <f t="shared" si="70"/>
        <v>-0.78070724062388486</v>
      </c>
      <c r="AK73">
        <f t="shared" si="92"/>
        <v>-0.51006206389850894</v>
      </c>
      <c r="AL73">
        <f t="shared" si="71"/>
        <v>-1.2907693277277608</v>
      </c>
      <c r="AN73">
        <f t="shared" si="72"/>
        <v>0</v>
      </c>
      <c r="AO73">
        <f t="shared" si="73"/>
        <v>0</v>
      </c>
      <c r="AP73">
        <f t="shared" si="74"/>
        <v>-1.022528086136262E-16</v>
      </c>
      <c r="AQ73">
        <f t="shared" si="75"/>
        <v>-8.3237977581895243E-12</v>
      </c>
      <c r="AR73">
        <f t="shared" si="76"/>
        <v>-8.3239000109981394E-12</v>
      </c>
      <c r="AS73">
        <f t="shared" si="77"/>
        <v>-2.8004422443357987E-4</v>
      </c>
      <c r="AT73">
        <f t="shared" si="78"/>
        <v>-1.8296222663863299E-4</v>
      </c>
      <c r="AU73">
        <f t="shared" si="79"/>
        <v>-4.6300645939611286E-4</v>
      </c>
      <c r="AW73">
        <v>70</v>
      </c>
      <c r="AX73">
        <f>IF(Z73&gt;0, (R73*SUMPRODUCT(K73:$K$98, X73:$X$98)-K73*$AZ$3)/Z73, 0)</f>
        <v>-285285790929004.06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0.81243025300000005</v>
      </c>
      <c r="Q74" s="5">
        <f t="shared" si="91"/>
        <v>12.5</v>
      </c>
      <c r="R74">
        <f t="shared" si="62"/>
        <v>250000</v>
      </c>
      <c r="S74">
        <f t="shared" si="63"/>
        <v>-1434475525760187.3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-6.5058936722119567</v>
      </c>
      <c r="AC74">
        <f t="shared" si="64"/>
        <v>-5.8088336359107755</v>
      </c>
      <c r="AE74">
        <f t="shared" si="65"/>
        <v>0</v>
      </c>
      <c r="AF74">
        <f t="shared" si="66"/>
        <v>0</v>
      </c>
      <c r="AG74">
        <f t="shared" si="67"/>
        <v>-5.061809640175315E-14</v>
      </c>
      <c r="AH74">
        <f t="shared" si="68"/>
        <v>-4.631833244213015E-9</v>
      </c>
      <c r="AI74">
        <f t="shared" si="69"/>
        <v>-4.6318838623094169E-9</v>
      </c>
      <c r="AJ74">
        <f t="shared" si="70"/>
        <v>-0.69706003630118119</v>
      </c>
      <c r="AK74">
        <f t="shared" si="92"/>
        <v>-0.45541255705483702</v>
      </c>
      <c r="AL74">
        <f t="shared" si="71"/>
        <v>-1.152472597987902</v>
      </c>
      <c r="AN74">
        <f t="shared" si="72"/>
        <v>0</v>
      </c>
      <c r="AO74">
        <f t="shared" si="73"/>
        <v>0</v>
      </c>
      <c r="AP74">
        <f t="shared" si="74"/>
        <v>-1.621161192460805E-17</v>
      </c>
      <c r="AQ74">
        <f t="shared" si="75"/>
        <v>-1.4834513423558732E-12</v>
      </c>
      <c r="AR74">
        <f t="shared" si="76"/>
        <v>-1.4834675539677977E-12</v>
      </c>
      <c r="AS74">
        <f t="shared" si="77"/>
        <v>-2.2324954117153561E-4</v>
      </c>
      <c r="AT74">
        <f t="shared" si="78"/>
        <v>-1.4585636690025213E-4</v>
      </c>
      <c r="AU74">
        <f t="shared" si="79"/>
        <v>-3.6910590955525527E-4</v>
      </c>
      <c r="AW74">
        <v>71</v>
      </c>
      <c r="AX74">
        <f>IF(Z74&gt;0, (R74*SUMPRODUCT(K74:$K$98, X74:$X$98)-K74*$AZ$3)/Z74, 0)</f>
        <v>-1434475525760187.3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0.830029028</v>
      </c>
      <c r="Q75" s="5">
        <f t="shared" si="91"/>
        <v>12.5</v>
      </c>
      <c r="R75">
        <f t="shared" si="62"/>
        <v>250000</v>
      </c>
      <c r="S75">
        <f t="shared" si="63"/>
        <v>-8006338296357029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-5.8088336359107755</v>
      </c>
      <c r="AC75">
        <f t="shared" si="64"/>
        <v>-5.1864586034930582</v>
      </c>
      <c r="AE75">
        <f t="shared" si="65"/>
        <v>0</v>
      </c>
      <c r="AF75">
        <f t="shared" si="66"/>
        <v>0</v>
      </c>
      <c r="AG75">
        <f t="shared" si="67"/>
        <v>-8.0974260821781564E-15</v>
      </c>
      <c r="AH75">
        <f t="shared" si="68"/>
        <v>-8.4028978711114925E-10</v>
      </c>
      <c r="AI75">
        <f t="shared" si="69"/>
        <v>-8.402978845372314E-10</v>
      </c>
      <c r="AJ75">
        <f t="shared" si="70"/>
        <v>-0.6223750324177173</v>
      </c>
      <c r="AK75">
        <f t="shared" si="92"/>
        <v>-0.40661835451375433</v>
      </c>
      <c r="AL75">
        <f t="shared" si="71"/>
        <v>-1.0289933877717694</v>
      </c>
      <c r="AN75">
        <f t="shared" si="72"/>
        <v>0</v>
      </c>
      <c r="AO75">
        <f t="shared" si="73"/>
        <v>0</v>
      </c>
      <c r="AP75">
        <f t="shared" si="74"/>
        <v>-2.3155243904163762E-18</v>
      </c>
      <c r="AQ75">
        <f t="shared" si="75"/>
        <v>-2.402876515731362E-13</v>
      </c>
      <c r="AR75">
        <f t="shared" si="76"/>
        <v>-2.402899670975266E-13</v>
      </c>
      <c r="AS75">
        <f t="shared" si="77"/>
        <v>-1.7797316738972364E-4</v>
      </c>
      <c r="AT75">
        <f t="shared" si="78"/>
        <v>-1.1627580269486128E-4</v>
      </c>
      <c r="AU75">
        <f t="shared" si="79"/>
        <v>-2.9424897032487486E-4</v>
      </c>
      <c r="AW75">
        <v>72</v>
      </c>
      <c r="AX75">
        <f>IF(Z75&gt;0, (R75*SUMPRODUCT(K75:$K$98, X75:$X$98)-K75*$AZ$3)/Z75, 0)</f>
        <v>-8006338296357029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0.84762719500000006</v>
      </c>
      <c r="Q76" s="5">
        <f t="shared" si="91"/>
        <v>12.5</v>
      </c>
      <c r="R76">
        <f t="shared" si="62"/>
        <v>250000</v>
      </c>
      <c r="S76">
        <f t="shared" si="63"/>
        <v>-5.0209844050156864E+16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-5.1864586034930582</v>
      </c>
      <c r="AC76">
        <f t="shared" si="64"/>
        <v>-4.6307666102618699</v>
      </c>
      <c r="AE76">
        <f t="shared" si="65"/>
        <v>0</v>
      </c>
      <c r="AF76">
        <f t="shared" si="66"/>
        <v>0</v>
      </c>
      <c r="AG76">
        <f t="shared" si="67"/>
        <v>-1.1528532645998635E-15</v>
      </c>
      <c r="AH76">
        <f t="shared" si="68"/>
        <v>-1.372719711351302E-10</v>
      </c>
      <c r="AI76">
        <f t="shared" si="69"/>
        <v>-1.3727312398839481E-10</v>
      </c>
      <c r="AJ76">
        <f t="shared" si="70"/>
        <v>-0.55569199323118834</v>
      </c>
      <c r="AK76">
        <f t="shared" si="92"/>
        <v>-0.36305210224451412</v>
      </c>
      <c r="AL76">
        <f t="shared" si="71"/>
        <v>-0.91874409561297554</v>
      </c>
      <c r="AN76">
        <f t="shared" si="72"/>
        <v>0</v>
      </c>
      <c r="AO76">
        <f t="shared" si="73"/>
        <v>0</v>
      </c>
      <c r="AP76">
        <f t="shared" si="74"/>
        <v>-2.9434616295490554E-19</v>
      </c>
      <c r="AQ76">
        <f t="shared" si="75"/>
        <v>-3.5048240071477097E-14</v>
      </c>
      <c r="AR76">
        <f t="shared" si="76"/>
        <v>-3.5048534417640058E-14</v>
      </c>
      <c r="AS76">
        <f t="shared" si="77"/>
        <v>-1.4187911941172725E-4</v>
      </c>
      <c r="AT76">
        <f t="shared" si="78"/>
        <v>-9.2694358015696981E-5</v>
      </c>
      <c r="AU76">
        <f t="shared" si="79"/>
        <v>-2.3457347746247276E-4</v>
      </c>
      <c r="AW76">
        <v>73</v>
      </c>
      <c r="AX76">
        <f>IF(Z76&gt;0, (R76*SUMPRODUCT(K76:$K$98, X76:$X$98)-K76*$AZ$3)/Z76, 0)</f>
        <v>-5.0209844050156864E+16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0.86522596900000004</v>
      </c>
      <c r="Q77" s="5">
        <f t="shared" si="91"/>
        <v>12.5</v>
      </c>
      <c r="R77">
        <f t="shared" si="62"/>
        <v>250000</v>
      </c>
      <c r="S77">
        <f t="shared" si="63"/>
        <v>-3.5929125269605254E+17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-4.6307666102618699</v>
      </c>
      <c r="AC77">
        <f t="shared" si="64"/>
        <v>-4.1346130448766996</v>
      </c>
      <c r="AE77">
        <f t="shared" si="65"/>
        <v>0</v>
      </c>
      <c r="AF77">
        <f t="shared" si="66"/>
        <v>0</v>
      </c>
      <c r="AG77">
        <f t="shared" si="67"/>
        <v>-1.4384614897563459E-16</v>
      </c>
      <c r="AH77">
        <f t="shared" si="68"/>
        <v>-1.9949571659564608E-11</v>
      </c>
      <c r="AI77">
        <f t="shared" si="69"/>
        <v>-1.9949715505713582E-11</v>
      </c>
      <c r="AJ77">
        <f t="shared" si="70"/>
        <v>-0.4961535653851703</v>
      </c>
      <c r="AK77">
        <f t="shared" si="92"/>
        <v>-0.3241536627183309</v>
      </c>
      <c r="AL77">
        <f t="shared" si="71"/>
        <v>-0.82030722812345092</v>
      </c>
      <c r="AN77">
        <f t="shared" si="72"/>
        <v>0</v>
      </c>
      <c r="AO77">
        <f t="shared" si="73"/>
        <v>0</v>
      </c>
      <c r="AP77">
        <f t="shared" si="74"/>
        <v>-3.2791747554702181E-20</v>
      </c>
      <c r="AQ77">
        <f t="shared" si="75"/>
        <v>-4.5477847154301799E-15</v>
      </c>
      <c r="AR77">
        <f t="shared" si="76"/>
        <v>-4.5478175071777344E-15</v>
      </c>
      <c r="AS77">
        <f t="shared" si="77"/>
        <v>-1.131051653474003E-4</v>
      </c>
      <c r="AT77">
        <f t="shared" si="78"/>
        <v>-7.3895374693639339E-5</v>
      </c>
      <c r="AU77">
        <f t="shared" si="79"/>
        <v>-1.8700054004558745E-4</v>
      </c>
      <c r="AW77">
        <v>74</v>
      </c>
      <c r="AX77">
        <f>IF(Z77&gt;0, (R77*SUMPRODUCT(K77:$K$98, X77:$X$98)-K77*$AZ$3)/Z77, 0)</f>
        <v>-3.5929125269605254E+17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0.88282474399999999</v>
      </c>
      <c r="Q78" s="5">
        <f t="shared" si="91"/>
        <v>12.5</v>
      </c>
      <c r="R78">
        <f t="shared" si="62"/>
        <v>250000</v>
      </c>
      <c r="S78">
        <f t="shared" si="63"/>
        <v>-2.9931886641424174E+18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-4.1346130448766996</v>
      </c>
      <c r="AC78">
        <f t="shared" si="64"/>
        <v>-3.6916187900684858</v>
      </c>
      <c r="AE78">
        <f t="shared" si="65"/>
        <v>0</v>
      </c>
      <c r="AF78">
        <f t="shared" si="66"/>
        <v>0</v>
      </c>
      <c r="AG78">
        <f t="shared" si="67"/>
        <v>-1.5416747841077771E-17</v>
      </c>
      <c r="AH78">
        <f t="shared" si="68"/>
        <v>-2.5398187928960094E-12</v>
      </c>
      <c r="AI78">
        <f t="shared" si="69"/>
        <v>-2.5398342096438505E-12</v>
      </c>
      <c r="AJ78">
        <f t="shared" si="70"/>
        <v>-0.44299425480821375</v>
      </c>
      <c r="AK78">
        <f t="shared" si="92"/>
        <v>-0.28942291314136898</v>
      </c>
      <c r="AL78">
        <f t="shared" si="71"/>
        <v>-0.73241716795212253</v>
      </c>
      <c r="AN78">
        <f t="shared" si="72"/>
        <v>0</v>
      </c>
      <c r="AO78">
        <f t="shared" si="73"/>
        <v>0</v>
      </c>
      <c r="AP78">
        <f t="shared" si="74"/>
        <v>-3.1379142311273028E-21</v>
      </c>
      <c r="AQ78">
        <f t="shared" si="75"/>
        <v>-5.1695296679093889E-16</v>
      </c>
      <c r="AR78">
        <f t="shared" si="76"/>
        <v>-5.1695610470516998E-16</v>
      </c>
      <c r="AS78">
        <f t="shared" si="77"/>
        <v>-9.0166745334348633E-5</v>
      </c>
      <c r="AT78">
        <f t="shared" si="78"/>
        <v>-5.8908940285108312E-5</v>
      </c>
      <c r="AU78">
        <f t="shared" si="79"/>
        <v>-1.4907568561997389E-4</v>
      </c>
      <c r="AW78">
        <v>75</v>
      </c>
      <c r="AX78">
        <f>IF(Z78&gt;0, (R78*SUMPRODUCT(K78:$K$98, X78:$X$98)-K78*$AZ$3)/Z78, 0)</f>
        <v>-2.9931886641424174E+18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250000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-3.6916187900684858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-3.0833495682155544E-13</v>
      </c>
      <c r="AI79">
        <f t="shared" si="69"/>
        <v>-3.0833495682155544E-13</v>
      </c>
      <c r="AJ79">
        <f t="shared" si="70"/>
        <v>-3.6916187900684858</v>
      </c>
      <c r="AK79">
        <f t="shared" si="92"/>
        <v>-0.25841331530479406</v>
      </c>
      <c r="AL79">
        <f t="shared" si="71"/>
        <v>-3.9500321053735883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-5.6034182698701841E-17</v>
      </c>
      <c r="AR79">
        <f t="shared" si="76"/>
        <v>-5.6034182698701841E-17</v>
      </c>
      <c r="AS79">
        <f t="shared" si="77"/>
        <v>-6.7088352183295797E-4</v>
      </c>
      <c r="AT79">
        <f t="shared" si="78"/>
        <v>-4.6961846528307067E-5</v>
      </c>
      <c r="AU79">
        <f t="shared" si="79"/>
        <v>-7.178453683613211E-4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42827.911406291518</v>
      </c>
      <c r="AO81" s="6">
        <f t="shared" si="93"/>
        <v>-4282.7911406291523</v>
      </c>
      <c r="AP81" s="6">
        <f t="shared" si="93"/>
        <v>-701.31051563757069</v>
      </c>
      <c r="AQ81" s="6">
        <f t="shared" si="93"/>
        <v>-18137.129258445162</v>
      </c>
      <c r="AR81" s="6">
        <f t="shared" si="93"/>
        <v>19706.68049157962</v>
      </c>
      <c r="AS81" s="6">
        <f t="shared" si="93"/>
        <v>-4316.6035369565734</v>
      </c>
      <c r="AT81" s="6">
        <f t="shared" si="93"/>
        <v>2518.0187298913338</v>
      </c>
      <c r="AU81" s="6">
        <f t="shared" si="93"/>
        <v>17908.095684514403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3" priority="1" operator="lessThan">
      <formula>0</formula>
    </cfRule>
  </conditionalFormatting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51AFA-0B4D-41B7-894F-D063732EAFB2}">
  <sheetPr codeName="Sheet84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'S.55.04.C'!C3*(1+C12)</f>
        <v>97488.454087167614</v>
      </c>
      <c r="K3">
        <v>1</v>
      </c>
      <c r="L3" s="2">
        <v>0</v>
      </c>
      <c r="O3">
        <f>$C$3</f>
        <v>97488.454087167614</v>
      </c>
      <c r="P3" s="2">
        <f>O3*C5</f>
        <v>9748.8454087167611</v>
      </c>
      <c r="Q3" s="5">
        <f>B8</f>
        <v>624.95697070000006</v>
      </c>
      <c r="R3">
        <f t="shared" ref="R3:R34" si="0">$C$6</f>
        <v>250000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97488.454087167614</v>
      </c>
      <c r="AF3">
        <f t="shared" ref="AF3:AF34" si="4">-$Z3*P3</f>
        <v>-9748.8454087167611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87114.651707750847</v>
      </c>
      <c r="AJ3">
        <f t="shared" ref="AJ3:AJ34" si="8">AB3-AC3</f>
        <v>0</v>
      </c>
      <c r="AL3">
        <f t="shared" ref="AL3:AL34" si="9">SUM(AI3:AK3)</f>
        <v>87114.651707750847</v>
      </c>
      <c r="AN3">
        <f t="shared" ref="AN3:AN34" si="10">AE3*$K3</f>
        <v>97488.454087167614</v>
      </c>
      <c r="AO3">
        <f t="shared" ref="AO3:AO34" si="11">AF3*$K3</f>
        <v>-9748.8454087167611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87114.651707750847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87114.651707750847</v>
      </c>
      <c r="AW3">
        <v>0</v>
      </c>
      <c r="AX3">
        <f>IF(Z3&gt;0, (R3*SUMPRODUCT(K3:$K$98, X3:$X$98)-K3*$AZ$3)/Z3, 0)</f>
        <v>0</v>
      </c>
      <c r="AZ3">
        <f>C6*ABS(SUMPRODUCT(X4:X69, K4:K69))/1</f>
        <v>44100.490705740187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250000</v>
      </c>
      <c r="S4">
        <f t="shared" si="1"/>
        <v>4830.3767722957618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4725.0525756150237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-2951.1377499999999</v>
      </c>
      <c r="AI4">
        <f t="shared" si="7"/>
        <v>-2951.1377499999999</v>
      </c>
      <c r="AJ4">
        <f t="shared" si="8"/>
        <v>-4725.0525756150237</v>
      </c>
      <c r="AK4">
        <f>G4*SUM(AB4, AE4:AF4)</f>
        <v>0</v>
      </c>
      <c r="AL4">
        <f t="shared" si="9"/>
        <v>-7676.1903256150235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-2634.9444196428567</v>
      </c>
      <c r="AR4">
        <f t="shared" si="14"/>
        <v>-2634.9444196428567</v>
      </c>
      <c r="AS4">
        <f t="shared" si="15"/>
        <v>-4218.7969425134133</v>
      </c>
      <c r="AT4">
        <f t="shared" si="16"/>
        <v>0</v>
      </c>
      <c r="AU4">
        <f t="shared" si="17"/>
        <v>-6853.741362156271</v>
      </c>
      <c r="AW4">
        <v>1</v>
      </c>
      <c r="AX4">
        <f>IF(Z4&gt;0, (R4*SUMPRODUCT(K4:$K$98, X4:$X$98)-K4*$AZ$3)/Z4, 0)</f>
        <v>4830.3767722957618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250000</v>
      </c>
      <c r="S5">
        <f t="shared" si="1"/>
        <v>6605.6167786833976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4725.0525756150237</v>
      </c>
      <c r="AC5">
        <f t="shared" si="2"/>
        <v>6308.9050984855785</v>
      </c>
      <c r="AE5">
        <f t="shared" si="3"/>
        <v>0</v>
      </c>
      <c r="AF5">
        <f t="shared" si="4"/>
        <v>0</v>
      </c>
      <c r="AG5">
        <f t="shared" si="5"/>
        <v>-11.93852389160063</v>
      </c>
      <c r="AH5">
        <f t="shared" si="6"/>
        <v>-3332.8957954874118</v>
      </c>
      <c r="AI5">
        <f t="shared" si="7"/>
        <v>-3344.8343193790124</v>
      </c>
      <c r="AJ5">
        <f t="shared" si="8"/>
        <v>-1583.8525228705548</v>
      </c>
      <c r="AK5">
        <f>G5*SUM(AB5, AE5:AF5)</f>
        <v>330.75368029305167</v>
      </c>
      <c r="AL5">
        <f t="shared" si="9"/>
        <v>-4597.9331619565155</v>
      </c>
      <c r="AN5">
        <f t="shared" si="10"/>
        <v>0</v>
      </c>
      <c r="AO5">
        <f t="shared" si="11"/>
        <v>0</v>
      </c>
      <c r="AP5">
        <f t="shared" si="12"/>
        <v>-9.5173181533806037</v>
      </c>
      <c r="AQ5">
        <f t="shared" si="13"/>
        <v>-2656.9641226781023</v>
      </c>
      <c r="AR5">
        <f t="shared" si="14"/>
        <v>-2666.4814408314828</v>
      </c>
      <c r="AS5">
        <f t="shared" si="15"/>
        <v>-1262.6375341761436</v>
      </c>
      <c r="AT5">
        <f t="shared" si="16"/>
        <v>263.67480890708839</v>
      </c>
      <c r="AU5">
        <f t="shared" si="17"/>
        <v>-3665.444166100538</v>
      </c>
      <c r="AW5">
        <v>2</v>
      </c>
      <c r="AX5">
        <f>IF(Z5&gt;0, (R5*SUMPRODUCT(K5:$K$98, X5:$X$98)-K5*$AZ$3)/Z5, 0)</f>
        <v>6605.6167786833976</v>
      </c>
    </row>
    <row r="6" spans="1:52" x14ac:dyDescent="0.25">
      <c r="A6" t="s">
        <v>16</v>
      </c>
      <c r="C6" s="2">
        <f>'S.26.04.C'!C6</f>
        <v>250000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250000</v>
      </c>
      <c r="S6">
        <f t="shared" si="1"/>
        <v>7971.1376589221381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6308.9050984855785</v>
      </c>
      <c r="AC6">
        <f t="shared" si="2"/>
        <v>7418.7239601944457</v>
      </c>
      <c r="AE6">
        <f t="shared" si="3"/>
        <v>0</v>
      </c>
      <c r="AF6">
        <f t="shared" si="4"/>
        <v>0</v>
      </c>
      <c r="AG6">
        <f t="shared" si="5"/>
        <v>-11.633728266959841</v>
      </c>
      <c r="AH6">
        <f t="shared" si="6"/>
        <v>-3708.2077144956684</v>
      </c>
      <c r="AI6">
        <f t="shared" si="7"/>
        <v>-3719.841442762628</v>
      </c>
      <c r="AJ6">
        <f t="shared" si="8"/>
        <v>-1109.8188617088672</v>
      </c>
      <c r="AK6">
        <f>G6*SUM(AB6, AE6:AF6)</f>
        <v>441.62335689399055</v>
      </c>
      <c r="AL6">
        <f t="shared" si="9"/>
        <v>-4388.0369475775051</v>
      </c>
      <c r="AN6">
        <f t="shared" si="10"/>
        <v>0</v>
      </c>
      <c r="AO6">
        <f t="shared" si="11"/>
        <v>0</v>
      </c>
      <c r="AP6">
        <f t="shared" si="12"/>
        <v>-8.2806579888505603</v>
      </c>
      <c r="AQ6">
        <f t="shared" si="13"/>
        <v>-2639.429005967329</v>
      </c>
      <c r="AR6">
        <f t="shared" si="14"/>
        <v>-2647.7096639561796</v>
      </c>
      <c r="AS6">
        <f t="shared" si="15"/>
        <v>-789.9471444151352</v>
      </c>
      <c r="AT6">
        <f t="shared" si="16"/>
        <v>314.33878241019505</v>
      </c>
      <c r="AU6">
        <f t="shared" si="17"/>
        <v>-3123.3180259611199</v>
      </c>
      <c r="AW6">
        <v>3</v>
      </c>
      <c r="AX6">
        <f>IF(Z6&gt;0, (R6*SUMPRODUCT(K6:$K$98, X6:$X$98)-K6*$AZ$3)/Z6, 0)</f>
        <v>7971.1376589221381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12.5</v>
      </c>
      <c r="R7">
        <f t="shared" si="0"/>
        <v>250000</v>
      </c>
      <c r="S7">
        <f t="shared" si="1"/>
        <v>8996.7952502624521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7418.7239601944457</v>
      </c>
      <c r="AC7">
        <f t="shared" si="2"/>
        <v>8142.4940474297737</v>
      </c>
      <c r="AE7">
        <f t="shared" si="3"/>
        <v>0</v>
      </c>
      <c r="AF7">
        <f t="shared" si="4"/>
        <v>0</v>
      </c>
      <c r="AG7">
        <f t="shared" si="5"/>
        <v>-11.313047897794833</v>
      </c>
      <c r="AH7">
        <f t="shared" si="6"/>
        <v>-4086.8617299081743</v>
      </c>
      <c r="AI7">
        <f t="shared" si="7"/>
        <v>-4098.1747778059689</v>
      </c>
      <c r="AJ7">
        <f t="shared" si="8"/>
        <v>-723.77008723532799</v>
      </c>
      <c r="AK7">
        <f>G7*SUM(AB7, AE7:AF7)</f>
        <v>519.31067721361126</v>
      </c>
      <c r="AL7">
        <f t="shared" si="9"/>
        <v>-4302.6341878276853</v>
      </c>
      <c r="AN7">
        <f t="shared" si="10"/>
        <v>0</v>
      </c>
      <c r="AO7">
        <f t="shared" si="11"/>
        <v>0</v>
      </c>
      <c r="AP7">
        <f t="shared" si="12"/>
        <v>-7.1896464609083877</v>
      </c>
      <c r="AQ7">
        <f t="shared" si="13"/>
        <v>-2597.2745132974874</v>
      </c>
      <c r="AR7">
        <f t="shared" si="14"/>
        <v>-2604.4641597583955</v>
      </c>
      <c r="AS7">
        <f t="shared" si="15"/>
        <v>-459.96897504669272</v>
      </c>
      <c r="AT7">
        <f t="shared" si="16"/>
        <v>330.03132367790579</v>
      </c>
      <c r="AU7">
        <f t="shared" si="17"/>
        <v>-2734.4018111271821</v>
      </c>
      <c r="AW7">
        <v>4</v>
      </c>
      <c r="AX7">
        <f>IF(Z7&gt;0, (R7*SUMPRODUCT(K7:$K$98, X7:$X$98)-K7*$AZ$3)/Z7, 0)</f>
        <v>8996.7952502624521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250000</v>
      </c>
      <c r="S8">
        <f t="shared" si="1"/>
        <v>9735.1062891272068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8142.4940474297737</v>
      </c>
      <c r="AC8">
        <f t="shared" si="2"/>
        <v>8548.0758673489399</v>
      </c>
      <c r="AE8">
        <f t="shared" si="3"/>
        <v>0</v>
      </c>
      <c r="AF8">
        <f t="shared" si="4"/>
        <v>0</v>
      </c>
      <c r="AG8">
        <f t="shared" si="5"/>
        <v>-10.975837876695785</v>
      </c>
      <c r="AH8">
        <f t="shared" si="6"/>
        <v>-4481.5908424220024</v>
      </c>
      <c r="AI8">
        <f t="shared" si="7"/>
        <v>-4492.566680298698</v>
      </c>
      <c r="AJ8">
        <f t="shared" si="8"/>
        <v>-405.58181991916626</v>
      </c>
      <c r="AK8">
        <f t="shared" ref="AK8:AK39" si="30">G8*SUM(AB8:AB8, AE8:AF8)</f>
        <v>569.97458332008421</v>
      </c>
      <c r="AL8">
        <f t="shared" si="9"/>
        <v>-4328.1739168977801</v>
      </c>
      <c r="AN8">
        <f t="shared" si="10"/>
        <v>0</v>
      </c>
      <c r="AO8">
        <f t="shared" si="11"/>
        <v>0</v>
      </c>
      <c r="AP8">
        <f t="shared" si="12"/>
        <v>-6.2279851752505966</v>
      </c>
      <c r="AQ8">
        <f t="shared" si="13"/>
        <v>-2542.9750003327854</v>
      </c>
      <c r="AR8">
        <f t="shared" si="14"/>
        <v>-2549.2029855080359</v>
      </c>
      <c r="AS8">
        <f t="shared" si="15"/>
        <v>-230.13801681335968</v>
      </c>
      <c r="AT8">
        <f t="shared" si="16"/>
        <v>323.41888565283415</v>
      </c>
      <c r="AU8">
        <f t="shared" si="17"/>
        <v>-2455.9221166685616</v>
      </c>
      <c r="AW8">
        <v>5</v>
      </c>
      <c r="AX8">
        <f>IF(Z8&gt;0, (R8*SUMPRODUCT(K8:$K$98, X8:$X$98)-K8*$AZ$3)/Z8, 0)</f>
        <v>9735.1062891272068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250000</v>
      </c>
      <c r="S9">
        <f t="shared" si="1"/>
        <v>10224.627736926814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8548.0758673489399</v>
      </c>
      <c r="AC9">
        <f t="shared" si="2"/>
        <v>8686.2225931024659</v>
      </c>
      <c r="AE9">
        <f t="shared" si="3"/>
        <v>0</v>
      </c>
      <c r="AF9">
        <f t="shared" si="4"/>
        <v>0</v>
      </c>
      <c r="AG9">
        <f t="shared" si="5"/>
        <v>-10.619240642047641</v>
      </c>
      <c r="AH9">
        <f t="shared" si="6"/>
        <v>-4936.777117623702</v>
      </c>
      <c r="AI9">
        <f t="shared" si="7"/>
        <v>-4947.3963582657498</v>
      </c>
      <c r="AJ9">
        <f t="shared" si="8"/>
        <v>-138.14672575352597</v>
      </c>
      <c r="AK9">
        <f t="shared" si="30"/>
        <v>598.36531071442585</v>
      </c>
      <c r="AL9">
        <f t="shared" si="9"/>
        <v>-4487.1777733048502</v>
      </c>
      <c r="AN9">
        <f t="shared" si="10"/>
        <v>0</v>
      </c>
      <c r="AO9">
        <f t="shared" si="11"/>
        <v>0</v>
      </c>
      <c r="AP9">
        <f t="shared" si="12"/>
        <v>-5.3800377925323684</v>
      </c>
      <c r="AQ9">
        <f t="shared" si="13"/>
        <v>-2501.1249261042381</v>
      </c>
      <c r="AR9">
        <f t="shared" si="14"/>
        <v>-2506.5049638967707</v>
      </c>
      <c r="AS9">
        <f t="shared" si="15"/>
        <v>-69.989430555484716</v>
      </c>
      <c r="AT9">
        <f t="shared" si="16"/>
        <v>303.15048824086546</v>
      </c>
      <c r="AU9">
        <f t="shared" si="17"/>
        <v>-2273.3439062113898</v>
      </c>
      <c r="AW9">
        <v>6</v>
      </c>
      <c r="AX9">
        <f>IF(Z9&gt;0, (R9*SUMPRODUCT(K9:$K$98, X9:$X$98)-K9*$AZ$3)/Z9, 0)</f>
        <v>10224.627736926814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250000</v>
      </c>
      <c r="S10">
        <f t="shared" si="1"/>
        <v>10468.408341608041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8686.2225931024659</v>
      </c>
      <c r="AC10">
        <f t="shared" si="2"/>
        <v>8578.956351003857</v>
      </c>
      <c r="AE10">
        <f t="shared" si="3"/>
        <v>0</v>
      </c>
      <c r="AF10">
        <f t="shared" si="4"/>
        <v>0</v>
      </c>
      <c r="AG10">
        <f t="shared" si="5"/>
        <v>-10.243864290364094</v>
      </c>
      <c r="AH10">
        <f t="shared" si="6"/>
        <v>-5383.6789052614604</v>
      </c>
      <c r="AI10">
        <f t="shared" si="7"/>
        <v>-5393.9227695518248</v>
      </c>
      <c r="AJ10">
        <f t="shared" si="8"/>
        <v>107.26624209860893</v>
      </c>
      <c r="AK10">
        <f t="shared" si="30"/>
        <v>608.03558151717266</v>
      </c>
      <c r="AL10">
        <f t="shared" si="9"/>
        <v>-4678.6209459360434</v>
      </c>
      <c r="AN10">
        <f t="shared" si="10"/>
        <v>0</v>
      </c>
      <c r="AO10">
        <f t="shared" si="11"/>
        <v>0</v>
      </c>
      <c r="AP10">
        <f t="shared" si="12"/>
        <v>-4.6338039737638219</v>
      </c>
      <c r="AQ10">
        <f t="shared" si="13"/>
        <v>-2435.3029284208078</v>
      </c>
      <c r="AR10">
        <f t="shared" si="14"/>
        <v>-2439.9367323945717</v>
      </c>
      <c r="AS10">
        <f t="shared" si="15"/>
        <v>48.521800445443006</v>
      </c>
      <c r="AT10">
        <f t="shared" si="16"/>
        <v>275.04441819620484</v>
      </c>
      <c r="AU10">
        <f t="shared" si="17"/>
        <v>-2116.3705137529237</v>
      </c>
      <c r="AW10">
        <v>7</v>
      </c>
      <c r="AX10">
        <f>IF(Z10&gt;0, (R10*SUMPRODUCT(K10:$K$98, X10:$X$98)-K10*$AZ$3)/Z10, 0)</f>
        <v>10468.408341608041</v>
      </c>
    </row>
    <row r="11" spans="1:52" x14ac:dyDescent="0.25">
      <c r="A11" t="s">
        <v>33</v>
      </c>
      <c r="C11" s="25">
        <f>AU71</f>
        <v>40760.443801519272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250000</v>
      </c>
      <c r="S11">
        <f t="shared" si="1"/>
        <v>10506.173669746217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8578.956351003857</v>
      </c>
      <c r="AC11">
        <f t="shared" si="2"/>
        <v>8281.0272475880738</v>
      </c>
      <c r="AE11">
        <f t="shared" si="3"/>
        <v>0</v>
      </c>
      <c r="AF11">
        <f t="shared" si="4"/>
        <v>0</v>
      </c>
      <c r="AG11">
        <f t="shared" si="5"/>
        <v>-9.8525727680409965</v>
      </c>
      <c r="AH11">
        <f t="shared" si="6"/>
        <v>-5777.0575883891297</v>
      </c>
      <c r="AI11">
        <f t="shared" si="7"/>
        <v>-5786.9101611571705</v>
      </c>
      <c r="AJ11">
        <f t="shared" si="8"/>
        <v>297.92910341578317</v>
      </c>
      <c r="AK11">
        <f t="shared" si="30"/>
        <v>600.52694457027008</v>
      </c>
      <c r="AL11">
        <f t="shared" si="9"/>
        <v>-4888.4541131711176</v>
      </c>
      <c r="AN11">
        <f t="shared" si="10"/>
        <v>0</v>
      </c>
      <c r="AO11">
        <f t="shared" si="11"/>
        <v>0</v>
      </c>
      <c r="AP11">
        <f t="shared" si="12"/>
        <v>-3.9792888934580266</v>
      </c>
      <c r="AQ11">
        <f t="shared" si="13"/>
        <v>-2333.2566670213118</v>
      </c>
      <c r="AR11">
        <f t="shared" si="14"/>
        <v>-2337.2359559147699</v>
      </c>
      <c r="AS11">
        <f t="shared" si="15"/>
        <v>120.32856799656582</v>
      </c>
      <c r="AT11">
        <f t="shared" si="16"/>
        <v>242.54276086162841</v>
      </c>
      <c r="AU11">
        <f t="shared" si="17"/>
        <v>-1974.3646270565755</v>
      </c>
      <c r="AW11">
        <v>8</v>
      </c>
      <c r="AX11">
        <f>IF(Z11&gt;0, (R11*SUMPRODUCT(K11:$K$98, X11:$X$98)-K11*$AZ$3)/Z11, 0)</f>
        <v>10506.173669746217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250000</v>
      </c>
      <c r="S12">
        <f t="shared" si="1"/>
        <v>10396.832137428679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8281.0272475880738</v>
      </c>
      <c r="AC12">
        <f t="shared" si="2"/>
        <v>7856.1400671783886</v>
      </c>
      <c r="AE12">
        <f t="shared" si="3"/>
        <v>0</v>
      </c>
      <c r="AF12">
        <f t="shared" si="4"/>
        <v>0</v>
      </c>
      <c r="AG12">
        <f t="shared" si="5"/>
        <v>-9.4453531173406926</v>
      </c>
      <c r="AH12">
        <f t="shared" si="6"/>
        <v>-6173.8784603979129</v>
      </c>
      <c r="AI12">
        <f t="shared" si="7"/>
        <v>-6183.3238135152533</v>
      </c>
      <c r="AJ12">
        <f t="shared" si="8"/>
        <v>424.88718040968524</v>
      </c>
      <c r="AK12">
        <f t="shared" si="30"/>
        <v>579.67190733116524</v>
      </c>
      <c r="AL12">
        <f t="shared" si="9"/>
        <v>-5178.7647257744029</v>
      </c>
      <c r="AN12">
        <f t="shared" si="10"/>
        <v>0</v>
      </c>
      <c r="AO12">
        <f t="shared" si="11"/>
        <v>0</v>
      </c>
      <c r="AP12">
        <f t="shared" si="12"/>
        <v>-3.4060890236040682</v>
      </c>
      <c r="AQ12">
        <f t="shared" si="13"/>
        <v>-2226.3624658373278</v>
      </c>
      <c r="AR12">
        <f t="shared" si="14"/>
        <v>-2229.7685548609315</v>
      </c>
      <c r="AS12">
        <f t="shared" si="15"/>
        <v>153.21857674188954</v>
      </c>
      <c r="AT12">
        <f t="shared" si="16"/>
        <v>209.0355009838114</v>
      </c>
      <c r="AU12">
        <f t="shared" si="17"/>
        <v>-1867.5144771352309</v>
      </c>
      <c r="AW12">
        <v>9</v>
      </c>
      <c r="AX12">
        <f>IF(Z12&gt;0, (R12*SUMPRODUCT(K12:$K$98, X12:$X$98)-K12*$AZ$3)/Z12, 0)</f>
        <v>10396.832137428679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12.5</v>
      </c>
      <c r="R13">
        <f t="shared" si="0"/>
        <v>250000</v>
      </c>
      <c r="S13">
        <f t="shared" si="1"/>
        <v>10159.160620151177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7856.1400671783886</v>
      </c>
      <c r="AC13">
        <f t="shared" si="2"/>
        <v>7333.6789286728672</v>
      </c>
      <c r="AE13">
        <f t="shared" si="3"/>
        <v>0</v>
      </c>
      <c r="AF13">
        <f t="shared" si="4"/>
        <v>0</v>
      </c>
      <c r="AG13">
        <f t="shared" si="5"/>
        <v>-9.0234803874029801</v>
      </c>
      <c r="AH13">
        <f t="shared" si="6"/>
        <v>-6548.3839752861159</v>
      </c>
      <c r="AI13">
        <f t="shared" si="7"/>
        <v>-6557.4074556735186</v>
      </c>
      <c r="AJ13">
        <f t="shared" si="8"/>
        <v>522.46113850552138</v>
      </c>
      <c r="AK13">
        <f t="shared" si="30"/>
        <v>549.92980470248722</v>
      </c>
      <c r="AL13">
        <f t="shared" si="9"/>
        <v>-5485.0165124655105</v>
      </c>
      <c r="AN13">
        <f t="shared" si="10"/>
        <v>0</v>
      </c>
      <c r="AO13">
        <f t="shared" si="11"/>
        <v>0</v>
      </c>
      <c r="AP13">
        <f t="shared" si="12"/>
        <v>-2.9053191856448053</v>
      </c>
      <c r="AQ13">
        <f t="shared" si="13"/>
        <v>-2108.4043829615193</v>
      </c>
      <c r="AR13">
        <f t="shared" si="14"/>
        <v>-2111.309702147164</v>
      </c>
      <c r="AS13">
        <f t="shared" si="15"/>
        <v>168.21850375748264</v>
      </c>
      <c r="AT13">
        <f t="shared" si="16"/>
        <v>177.06267911774918</v>
      </c>
      <c r="AU13">
        <f t="shared" si="17"/>
        <v>-1766.0285192719323</v>
      </c>
      <c r="AW13">
        <v>10</v>
      </c>
      <c r="AX13">
        <f>IF(Z13&gt;0, (R13*SUMPRODUCT(K13:$K$98, X13:$X$98)-K13*$AZ$3)/Z13, 0)</f>
        <v>10159.160620151177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250000</v>
      </c>
      <c r="S14">
        <f t="shared" si="1"/>
        <v>9821.0095381689571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7333.6789286728672</v>
      </c>
      <c r="AC14">
        <f t="shared" si="2"/>
        <v>6746.615016543321</v>
      </c>
      <c r="AE14">
        <f t="shared" si="3"/>
        <v>0</v>
      </c>
      <c r="AF14">
        <f t="shared" si="4"/>
        <v>0</v>
      </c>
      <c r="AG14">
        <f t="shared" si="5"/>
        <v>-8.5869672948627045</v>
      </c>
      <c r="AH14">
        <f t="shared" si="6"/>
        <v>-6925.5657733249009</v>
      </c>
      <c r="AI14">
        <f t="shared" si="7"/>
        <v>-6934.1527406197638</v>
      </c>
      <c r="AJ14">
        <f t="shared" si="8"/>
        <v>587.06391212954622</v>
      </c>
      <c r="AK14">
        <f t="shared" si="30"/>
        <v>513.35752500710078</v>
      </c>
      <c r="AL14">
        <f t="shared" si="9"/>
        <v>-5833.7313034831168</v>
      </c>
      <c r="AN14">
        <f t="shared" si="10"/>
        <v>0</v>
      </c>
      <c r="AO14">
        <f t="shared" si="11"/>
        <v>0</v>
      </c>
      <c r="AP14">
        <f t="shared" si="12"/>
        <v>-2.4685479039512486</v>
      </c>
      <c r="AQ14">
        <f t="shared" si="13"/>
        <v>-1990.934667195683</v>
      </c>
      <c r="AR14">
        <f t="shared" si="14"/>
        <v>-1993.4032150996343</v>
      </c>
      <c r="AS14">
        <f t="shared" si="15"/>
        <v>168.76684631602319</v>
      </c>
      <c r="AT14">
        <f t="shared" si="16"/>
        <v>147.57802129886196</v>
      </c>
      <c r="AU14">
        <f t="shared" si="17"/>
        <v>-1677.0583474847492</v>
      </c>
      <c r="AW14">
        <v>11</v>
      </c>
      <c r="AX14">
        <f>IF(Z14&gt;0, (R14*SUMPRODUCT(K14:$K$98, X14:$X$98)-K14*$AZ$3)/Z14, 0)</f>
        <v>9821.0095381689571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250000</v>
      </c>
      <c r="S15">
        <f t="shared" si="1"/>
        <v>9394.8372740085924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6746.615016543321</v>
      </c>
      <c r="AC15">
        <f t="shared" si="2"/>
        <v>6114.0200554476123</v>
      </c>
      <c r="AE15">
        <f t="shared" si="3"/>
        <v>0</v>
      </c>
      <c r="AF15">
        <f t="shared" si="4"/>
        <v>0</v>
      </c>
      <c r="AG15">
        <f t="shared" si="5"/>
        <v>-8.1348136709648404</v>
      </c>
      <c r="AH15">
        <f t="shared" si="6"/>
        <v>-7325.6790189847452</v>
      </c>
      <c r="AI15">
        <f t="shared" si="7"/>
        <v>-7333.81383265571</v>
      </c>
      <c r="AJ15">
        <f t="shared" si="8"/>
        <v>632.59496109570864</v>
      </c>
      <c r="AK15">
        <f t="shared" si="30"/>
        <v>472.26305115803251</v>
      </c>
      <c r="AL15">
        <f t="shared" si="9"/>
        <v>-6228.9558204019686</v>
      </c>
      <c r="AN15">
        <f t="shared" si="10"/>
        <v>0</v>
      </c>
      <c r="AO15">
        <f t="shared" si="11"/>
        <v>0</v>
      </c>
      <c r="AP15">
        <f t="shared" si="12"/>
        <v>-2.0880040550883217</v>
      </c>
      <c r="AQ15">
        <f t="shared" si="13"/>
        <v>-1880.3193430859958</v>
      </c>
      <c r="AR15">
        <f t="shared" si="14"/>
        <v>-1882.4073471410841</v>
      </c>
      <c r="AS15">
        <f t="shared" si="15"/>
        <v>162.37137043602579</v>
      </c>
      <c r="AT15">
        <f t="shared" si="16"/>
        <v>121.21816255066101</v>
      </c>
      <c r="AU15">
        <f t="shared" si="17"/>
        <v>-1598.8178141543974</v>
      </c>
      <c r="AW15">
        <v>12</v>
      </c>
      <c r="AX15">
        <f>IF(Z15&gt;0, (R15*SUMPRODUCT(K15:$K$98, X15:$X$98)-K15*$AZ$3)/Z15, 0)</f>
        <v>9394.8372740085924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250000</v>
      </c>
      <c r="S16">
        <f t="shared" si="1"/>
        <v>8877.1874972467722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6114.0200554476123</v>
      </c>
      <c r="AC16">
        <f t="shared" si="2"/>
        <v>5446.5040213794473</v>
      </c>
      <c r="AE16">
        <f t="shared" si="3"/>
        <v>0</v>
      </c>
      <c r="AF16">
        <f t="shared" si="4"/>
        <v>0</v>
      </c>
      <c r="AG16">
        <f t="shared" si="5"/>
        <v>-7.6692421207007584</v>
      </c>
      <c r="AH16">
        <f t="shared" si="6"/>
        <v>-7684.4682710886736</v>
      </c>
      <c r="AI16">
        <f t="shared" si="7"/>
        <v>-7692.1375132093744</v>
      </c>
      <c r="AJ16">
        <f t="shared" si="8"/>
        <v>667.51603406816503</v>
      </c>
      <c r="AK16">
        <f t="shared" si="30"/>
        <v>427.98140388133288</v>
      </c>
      <c r="AL16">
        <f t="shared" si="9"/>
        <v>-6596.6400752598765</v>
      </c>
      <c r="AN16">
        <f t="shared" si="10"/>
        <v>0</v>
      </c>
      <c r="AO16">
        <f t="shared" si="11"/>
        <v>0</v>
      </c>
      <c r="AP16">
        <f t="shared" si="12"/>
        <v>-1.7575923519210355</v>
      </c>
      <c r="AQ16">
        <f t="shared" si="13"/>
        <v>-1761.0817926049806</v>
      </c>
      <c r="AR16">
        <f t="shared" si="14"/>
        <v>-1762.8393849569015</v>
      </c>
      <c r="AS16">
        <f t="shared" si="15"/>
        <v>152.97744650623548</v>
      </c>
      <c r="AT16">
        <f t="shared" si="16"/>
        <v>98.082291625124284</v>
      </c>
      <c r="AU16">
        <f t="shared" si="17"/>
        <v>-1511.7796468255419</v>
      </c>
      <c r="AW16">
        <v>13</v>
      </c>
      <c r="AX16">
        <f>IF(Z16&gt;0, (R16*SUMPRODUCT(K16:$K$98, X16:$X$98)-K16*$AZ$3)/Z16, 0)</f>
        <v>8877.1874972467722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250000</v>
      </c>
      <c r="S17">
        <f t="shared" si="1"/>
        <v>8286.2816938716041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5446.5040213794473</v>
      </c>
      <c r="AC17">
        <f t="shared" si="2"/>
        <v>4768.2823261118174</v>
      </c>
      <c r="AE17">
        <f t="shared" si="3"/>
        <v>0</v>
      </c>
      <c r="AF17">
        <f t="shared" si="4"/>
        <v>0</v>
      </c>
      <c r="AG17">
        <f t="shared" si="5"/>
        <v>-7.193036790009141</v>
      </c>
      <c r="AH17">
        <f t="shared" si="6"/>
        <v>-7990.2581896922029</v>
      </c>
      <c r="AI17">
        <f t="shared" si="7"/>
        <v>-7997.4512264822124</v>
      </c>
      <c r="AJ17">
        <f t="shared" si="8"/>
        <v>678.22169526762991</v>
      </c>
      <c r="AK17">
        <f t="shared" si="30"/>
        <v>381.25528149656134</v>
      </c>
      <c r="AL17">
        <f t="shared" si="9"/>
        <v>-6937.9742497180214</v>
      </c>
      <c r="AN17">
        <f t="shared" si="10"/>
        <v>0</v>
      </c>
      <c r="AO17">
        <f t="shared" si="11"/>
        <v>0</v>
      </c>
      <c r="AP17">
        <f t="shared" si="12"/>
        <v>-1.4718378401109684</v>
      </c>
      <c r="AQ17">
        <f t="shared" si="13"/>
        <v>-1634.9651335275048</v>
      </c>
      <c r="AR17">
        <f t="shared" si="14"/>
        <v>-1636.4369713676158</v>
      </c>
      <c r="AS17">
        <f t="shared" si="15"/>
        <v>138.77759619770265</v>
      </c>
      <c r="AT17">
        <f t="shared" si="16"/>
        <v>78.012384258649817</v>
      </c>
      <c r="AU17">
        <f t="shared" si="17"/>
        <v>-1419.6469909112634</v>
      </c>
      <c r="AW17">
        <v>14</v>
      </c>
      <c r="AX17">
        <f>IF(Z17&gt;0, (R17*SUMPRODUCT(K17:$K$98, X17:$X$98)-K17*$AZ$3)/Z17, 0)</f>
        <v>8286.2816938716041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250000</v>
      </c>
      <c r="S18">
        <f t="shared" si="1"/>
        <v>7641.5486116737347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4768.2823261118174</v>
      </c>
      <c r="AC18">
        <f t="shared" si="2"/>
        <v>4100.1565652069503</v>
      </c>
      <c r="AE18">
        <f t="shared" si="3"/>
        <v>0</v>
      </c>
      <c r="AF18">
        <f t="shared" si="4"/>
        <v>0</v>
      </c>
      <c r="AG18">
        <f t="shared" si="5"/>
        <v>-6.7070118466289674</v>
      </c>
      <c r="AH18">
        <f t="shared" si="6"/>
        <v>-8281.891509601659</v>
      </c>
      <c r="AI18">
        <f t="shared" si="7"/>
        <v>-8288.598521448288</v>
      </c>
      <c r="AJ18">
        <f t="shared" si="8"/>
        <v>668.12576090486709</v>
      </c>
      <c r="AK18">
        <f t="shared" si="30"/>
        <v>333.77976282782726</v>
      </c>
      <c r="AL18">
        <f t="shared" si="9"/>
        <v>-7286.6929977155933</v>
      </c>
      <c r="AN18">
        <f t="shared" si="10"/>
        <v>0</v>
      </c>
      <c r="AO18">
        <f t="shared" si="11"/>
        <v>0</v>
      </c>
      <c r="AP18">
        <f t="shared" si="12"/>
        <v>-1.2253459886338056</v>
      </c>
      <c r="AQ18">
        <f t="shared" si="13"/>
        <v>-1513.0706149999387</v>
      </c>
      <c r="AR18">
        <f t="shared" si="14"/>
        <v>-1514.2959609885725</v>
      </c>
      <c r="AS18">
        <f t="shared" si="15"/>
        <v>122.06407857161756</v>
      </c>
      <c r="AT18">
        <f t="shared" si="16"/>
        <v>60.980314754295208</v>
      </c>
      <c r="AU18">
        <f t="shared" si="17"/>
        <v>-1331.2515676626597</v>
      </c>
      <c r="AW18">
        <v>15</v>
      </c>
      <c r="AX18">
        <f>IF(Z18&gt;0, (R18*SUMPRODUCT(K18:$K$98, X18:$X$98)-K18*$AZ$3)/Z18, 0)</f>
        <v>7641.5486116737347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250000</v>
      </c>
      <c r="S19">
        <f t="shared" si="1"/>
        <v>6942.4175320041413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4100.1565652069503</v>
      </c>
      <c r="AC19">
        <f t="shared" si="2"/>
        <v>3450.3353900486527</v>
      </c>
      <c r="AE19">
        <f t="shared" si="3"/>
        <v>0</v>
      </c>
      <c r="AF19">
        <f t="shared" si="4"/>
        <v>0</v>
      </c>
      <c r="AG19">
        <f t="shared" si="5"/>
        <v>-6.2124169537175042</v>
      </c>
      <c r="AH19">
        <f t="shared" si="6"/>
        <v>-8550.4954889034543</v>
      </c>
      <c r="AI19">
        <f t="shared" si="7"/>
        <v>-8556.7079058571726</v>
      </c>
      <c r="AJ19">
        <f t="shared" si="8"/>
        <v>649.82117515829759</v>
      </c>
      <c r="AK19">
        <f t="shared" si="30"/>
        <v>287.01095956448654</v>
      </c>
      <c r="AL19">
        <f t="shared" si="9"/>
        <v>-7619.8757711343887</v>
      </c>
      <c r="AN19">
        <f t="shared" si="10"/>
        <v>0</v>
      </c>
      <c r="AO19">
        <f t="shared" si="11"/>
        <v>0</v>
      </c>
      <c r="AP19">
        <f t="shared" si="12"/>
        <v>-1.0133797775522448</v>
      </c>
      <c r="AQ19">
        <f t="shared" si="13"/>
        <v>-1394.7710337313063</v>
      </c>
      <c r="AR19">
        <f t="shared" si="14"/>
        <v>-1395.7844135088585</v>
      </c>
      <c r="AS19">
        <f t="shared" si="15"/>
        <v>105.99990999261549</v>
      </c>
      <c r="AT19">
        <f t="shared" si="16"/>
        <v>46.817704691323193</v>
      </c>
      <c r="AU19">
        <f t="shared" si="17"/>
        <v>-1242.96679882492</v>
      </c>
      <c r="AW19">
        <v>16</v>
      </c>
      <c r="AX19">
        <f>IF(Z19&gt;0, (R19*SUMPRODUCT(K19:$K$98, X19:$X$98)-K19*$AZ$3)/Z19, 0)</f>
        <v>6942.4175320041413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250000</v>
      </c>
      <c r="S20">
        <f t="shared" si="1"/>
        <v>6186.7921785326653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3450.3353900486527</v>
      </c>
      <c r="AC20">
        <f t="shared" si="2"/>
        <v>2826.3227847473836</v>
      </c>
      <c r="AE20">
        <f t="shared" si="3"/>
        <v>0</v>
      </c>
      <c r="AF20">
        <f t="shared" si="4"/>
        <v>0</v>
      </c>
      <c r="AG20">
        <f t="shared" si="5"/>
        <v>-5.710396242487227</v>
      </c>
      <c r="AH20">
        <f t="shared" si="6"/>
        <v>-8797.9308338620503</v>
      </c>
      <c r="AI20">
        <f t="shared" si="7"/>
        <v>-8803.6412301045384</v>
      </c>
      <c r="AJ20">
        <f t="shared" si="8"/>
        <v>624.0126053012691</v>
      </c>
      <c r="AK20">
        <f t="shared" si="30"/>
        <v>241.52347730340571</v>
      </c>
      <c r="AL20">
        <f t="shared" si="9"/>
        <v>-7938.105147499864</v>
      </c>
      <c r="AN20">
        <f t="shared" si="10"/>
        <v>0</v>
      </c>
      <c r="AO20">
        <f t="shared" si="11"/>
        <v>0</v>
      </c>
      <c r="AP20">
        <f t="shared" si="12"/>
        <v>-0.8316868971935174</v>
      </c>
      <c r="AQ20">
        <f t="shared" si="13"/>
        <v>-1281.3688378568365</v>
      </c>
      <c r="AR20">
        <f t="shared" si="14"/>
        <v>-1282.2005247540301</v>
      </c>
      <c r="AS20">
        <f t="shared" si="15"/>
        <v>90.883904631915115</v>
      </c>
      <c r="AT20">
        <f t="shared" si="16"/>
        <v>35.176527671285804</v>
      </c>
      <c r="AU20">
        <f t="shared" si="17"/>
        <v>-1156.1400924508293</v>
      </c>
      <c r="AW20">
        <v>17</v>
      </c>
      <c r="AX20">
        <f>IF(Z20&gt;0, (R20*SUMPRODUCT(K20:$K$98, X20:$X$98)-K20*$AZ$3)/Z20, 0)</f>
        <v>6186.7921785326653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250000</v>
      </c>
      <c r="S21">
        <f t="shared" si="1"/>
        <v>5365.6483797728379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2826.3227847473836</v>
      </c>
      <c r="AC21">
        <f t="shared" si="2"/>
        <v>2233.1311151316522</v>
      </c>
      <c r="AE21">
        <f t="shared" si="3"/>
        <v>0</v>
      </c>
      <c r="AF21">
        <f t="shared" si="4"/>
        <v>0</v>
      </c>
      <c r="AG21">
        <f t="shared" si="5"/>
        <v>-5.2023794634726768</v>
      </c>
      <c r="AH21">
        <f t="shared" si="6"/>
        <v>-9018.2563317935546</v>
      </c>
      <c r="AI21">
        <f t="shared" si="7"/>
        <v>-9023.458711257028</v>
      </c>
      <c r="AJ21">
        <f t="shared" si="8"/>
        <v>593.19166961573137</v>
      </c>
      <c r="AK21">
        <f t="shared" si="30"/>
        <v>197.84259493231687</v>
      </c>
      <c r="AL21">
        <f t="shared" si="9"/>
        <v>-8232.4244467089793</v>
      </c>
      <c r="AN21">
        <f t="shared" si="10"/>
        <v>0</v>
      </c>
      <c r="AO21">
        <f t="shared" si="11"/>
        <v>0</v>
      </c>
      <c r="AP21">
        <f t="shared" si="12"/>
        <v>-0.6765152930642061</v>
      </c>
      <c r="AQ21">
        <f t="shared" si="13"/>
        <v>-1172.7303569584167</v>
      </c>
      <c r="AR21">
        <f t="shared" si="14"/>
        <v>-1173.406872251481</v>
      </c>
      <c r="AS21">
        <f t="shared" si="15"/>
        <v>77.138401577776392</v>
      </c>
      <c r="AT21">
        <f t="shared" si="16"/>
        <v>25.727369952724771</v>
      </c>
      <c r="AU21">
        <f t="shared" si="17"/>
        <v>-1070.5411007209798</v>
      </c>
      <c r="AW21">
        <v>18</v>
      </c>
      <c r="AX21">
        <f>IF(Z21&gt;0, (R21*SUMPRODUCT(K21:$K$98, X21:$X$98)-K21*$AZ$3)/Z21, 0)</f>
        <v>5365.6483797728379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250000</v>
      </c>
      <c r="S22">
        <f t="shared" si="1"/>
        <v>4463.2505041706163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2233.1311151316522</v>
      </c>
      <c r="AC22">
        <f t="shared" si="2"/>
        <v>1674.8446583885116</v>
      </c>
      <c r="AE22">
        <f t="shared" si="3"/>
        <v>0</v>
      </c>
      <c r="AF22">
        <f t="shared" si="4"/>
        <v>0</v>
      </c>
      <c r="AG22">
        <f t="shared" si="5"/>
        <v>-4.6906527451895164</v>
      </c>
      <c r="AH22">
        <f t="shared" si="6"/>
        <v>-9194.0584729686707</v>
      </c>
      <c r="AI22">
        <f t="shared" si="7"/>
        <v>-9198.7491257138608</v>
      </c>
      <c r="AJ22">
        <f t="shared" si="8"/>
        <v>558.28645674314066</v>
      </c>
      <c r="AK22">
        <f t="shared" si="30"/>
        <v>156.31917805921566</v>
      </c>
      <c r="AL22">
        <f t="shared" si="9"/>
        <v>-8484.1434909115051</v>
      </c>
      <c r="AN22">
        <f t="shared" si="10"/>
        <v>0</v>
      </c>
      <c r="AO22">
        <f t="shared" si="11"/>
        <v>0</v>
      </c>
      <c r="AP22">
        <f t="shared" si="12"/>
        <v>-0.54461657175592504</v>
      </c>
      <c r="AQ22">
        <f t="shared" si="13"/>
        <v>-1067.4924958379979</v>
      </c>
      <c r="AR22">
        <f t="shared" si="14"/>
        <v>-1068.0371124097539</v>
      </c>
      <c r="AS22">
        <f t="shared" si="15"/>
        <v>64.820841073991545</v>
      </c>
      <c r="AT22">
        <f t="shared" si="16"/>
        <v>18.149715930607517</v>
      </c>
      <c r="AU22">
        <f t="shared" si="17"/>
        <v>-985.06655540515487</v>
      </c>
      <c r="AW22">
        <v>19</v>
      </c>
      <c r="AX22">
        <f>IF(Z22&gt;0, (R22*SUMPRODUCT(K22:$K$98, X22:$X$98)-K22*$AZ$3)/Z22, 0)</f>
        <v>4463.2505041706163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250000</v>
      </c>
      <c r="S23">
        <f t="shared" si="1"/>
        <v>3459.5303945858745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1674.8446583885116</v>
      </c>
      <c r="AC23">
        <f t="shared" si="2"/>
        <v>1155.9627877427183</v>
      </c>
      <c r="AE23">
        <f t="shared" si="3"/>
        <v>0</v>
      </c>
      <c r="AF23">
        <f t="shared" si="4"/>
        <v>0</v>
      </c>
      <c r="AG23">
        <f t="shared" si="5"/>
        <v>-4.1767330240535934</v>
      </c>
      <c r="AH23">
        <f t="shared" si="6"/>
        <v>-9340.2638736805584</v>
      </c>
      <c r="AI23">
        <f t="shared" si="7"/>
        <v>-9344.4406067046111</v>
      </c>
      <c r="AJ23">
        <f t="shared" si="8"/>
        <v>518.88187064579324</v>
      </c>
      <c r="AK23">
        <f t="shared" si="30"/>
        <v>117.23912608719581</v>
      </c>
      <c r="AL23">
        <f t="shared" si="9"/>
        <v>-8708.3196099716224</v>
      </c>
      <c r="AN23">
        <f t="shared" si="10"/>
        <v>0</v>
      </c>
      <c r="AO23">
        <f t="shared" si="11"/>
        <v>0</v>
      </c>
      <c r="AP23">
        <f t="shared" si="12"/>
        <v>-0.43298840120931681</v>
      </c>
      <c r="AQ23">
        <f t="shared" si="13"/>
        <v>-968.2749407844824</v>
      </c>
      <c r="AR23">
        <f t="shared" si="14"/>
        <v>-968.70792918569157</v>
      </c>
      <c r="AS23">
        <f t="shared" si="15"/>
        <v>53.790804988865553</v>
      </c>
      <c r="AT23">
        <f t="shared" si="16"/>
        <v>12.153800942346527</v>
      </c>
      <c r="AU23">
        <f t="shared" si="17"/>
        <v>-902.76332325447959</v>
      </c>
      <c r="AW23">
        <v>20</v>
      </c>
      <c r="AX23">
        <f>IF(Z23&gt;0, (R23*SUMPRODUCT(K23:$K$98, X23:$X$98)-K23*$AZ$3)/Z23, 0)</f>
        <v>3459.5303945858745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250000</v>
      </c>
      <c r="S24">
        <f t="shared" si="1"/>
        <v>2310.663839462105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1155.9627877427183</v>
      </c>
      <c r="AC24">
        <f t="shared" si="2"/>
        <v>677.51876230841981</v>
      </c>
      <c r="AE24">
        <f t="shared" si="3"/>
        <v>0</v>
      </c>
      <c r="AF24">
        <f t="shared" si="4"/>
        <v>0</v>
      </c>
      <c r="AG24">
        <f t="shared" si="5"/>
        <v>-3.6651737843557228</v>
      </c>
      <c r="AH24">
        <f t="shared" si="6"/>
        <v>-9395.8381891466925</v>
      </c>
      <c r="AI24">
        <f t="shared" si="7"/>
        <v>-9399.5033629310474</v>
      </c>
      <c r="AJ24">
        <f t="shared" si="8"/>
        <v>478.44402543429851</v>
      </c>
      <c r="AK24">
        <f t="shared" si="30"/>
        <v>80.917395141990283</v>
      </c>
      <c r="AL24">
        <f t="shared" si="9"/>
        <v>-8840.1419423547577</v>
      </c>
      <c r="AN24">
        <f t="shared" si="10"/>
        <v>0</v>
      </c>
      <c r="AO24">
        <f t="shared" si="11"/>
        <v>0</v>
      </c>
      <c r="AP24">
        <f t="shared" si="12"/>
        <v>-0.33924706221669831</v>
      </c>
      <c r="AQ24">
        <f t="shared" si="13"/>
        <v>-869.67513418788405</v>
      </c>
      <c r="AR24">
        <f t="shared" si="14"/>
        <v>-870.01438125010066</v>
      </c>
      <c r="AS24">
        <f t="shared" si="15"/>
        <v>44.284593204425256</v>
      </c>
      <c r="AT24">
        <f t="shared" si="16"/>
        <v>7.4896826724338723</v>
      </c>
      <c r="AU24">
        <f t="shared" si="17"/>
        <v>-818.24010537324148</v>
      </c>
      <c r="AW24">
        <v>21</v>
      </c>
      <c r="AX24">
        <f>IF(Z24&gt;0, (R24*SUMPRODUCT(K24:$K$98, X24:$X$98)-K24*$AZ$3)/Z24, 0)</f>
        <v>2310.663839462105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0.127310056</v>
      </c>
      <c r="Q25" s="5">
        <f t="shared" si="29"/>
        <v>12.5</v>
      </c>
      <c r="R25">
        <f t="shared" si="0"/>
        <v>250000</v>
      </c>
      <c r="S25">
        <f t="shared" si="1"/>
        <v>969.32222463503058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677.51876230841981</v>
      </c>
      <c r="AC25">
        <f t="shared" si="2"/>
        <v>245.19265968319814</v>
      </c>
      <c r="AE25">
        <f t="shared" si="3"/>
        <v>0</v>
      </c>
      <c r="AF25">
        <f t="shared" si="4"/>
        <v>0</v>
      </c>
      <c r="AG25">
        <f t="shared" si="5"/>
        <v>-3.1619085667761069</v>
      </c>
      <c r="AH25">
        <f t="shared" si="6"/>
        <v>-9332.2695947211814</v>
      </c>
      <c r="AI25">
        <f t="shared" si="7"/>
        <v>-9335.4315032879567</v>
      </c>
      <c r="AJ25">
        <f t="shared" si="8"/>
        <v>432.32610262522167</v>
      </c>
      <c r="AK25">
        <f t="shared" si="30"/>
        <v>47.426313361589393</v>
      </c>
      <c r="AL25">
        <f t="shared" si="9"/>
        <v>-8855.679087301145</v>
      </c>
      <c r="AN25">
        <f t="shared" si="10"/>
        <v>0</v>
      </c>
      <c r="AO25">
        <f t="shared" si="11"/>
        <v>0</v>
      </c>
      <c r="AP25">
        <f t="shared" si="12"/>
        <v>-0.26130806170168569</v>
      </c>
      <c r="AQ25">
        <f t="shared" si="13"/>
        <v>-771.24218729720269</v>
      </c>
      <c r="AR25">
        <f t="shared" si="14"/>
        <v>-771.50349535890427</v>
      </c>
      <c r="AS25">
        <f t="shared" si="15"/>
        <v>35.72851444443431</v>
      </c>
      <c r="AT25">
        <f t="shared" si="16"/>
        <v>3.9194295965393788</v>
      </c>
      <c r="AU25">
        <f t="shared" si="17"/>
        <v>-731.85555131793058</v>
      </c>
      <c r="AW25">
        <v>22</v>
      </c>
      <c r="AX25">
        <f>IF(Z25&gt;0, (R25*SUMPRODUCT(K25:$K$98, X25:$X$98)-K25*$AZ$3)/Z25, 0)</f>
        <v>969.32222463503058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0.144442719</v>
      </c>
      <c r="Q26" s="5">
        <f t="shared" si="29"/>
        <v>12.5</v>
      </c>
      <c r="R26">
        <f t="shared" si="0"/>
        <v>250000</v>
      </c>
      <c r="S26">
        <f t="shared" si="1"/>
        <v>-633.7924430314855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245.19265968319814</v>
      </c>
      <c r="AC26">
        <f t="shared" si="2"/>
        <v>-135.55932086162511</v>
      </c>
      <c r="AE26">
        <f t="shared" si="3"/>
        <v>0</v>
      </c>
      <c r="AF26">
        <f t="shared" si="4"/>
        <v>0</v>
      </c>
      <c r="AG26">
        <f t="shared" si="5"/>
        <v>-2.673574810493812</v>
      </c>
      <c r="AH26">
        <f t="shared" si="6"/>
        <v>-9134.293412290679</v>
      </c>
      <c r="AI26">
        <f t="shared" si="7"/>
        <v>-9136.966987101172</v>
      </c>
      <c r="AJ26">
        <f t="shared" si="8"/>
        <v>380.75198054482325</v>
      </c>
      <c r="AK26">
        <f t="shared" si="30"/>
        <v>17.16348617782387</v>
      </c>
      <c r="AL26">
        <f t="shared" si="9"/>
        <v>-8739.0515203785253</v>
      </c>
      <c r="AN26">
        <f t="shared" si="10"/>
        <v>0</v>
      </c>
      <c r="AO26">
        <f t="shared" si="11"/>
        <v>0</v>
      </c>
      <c r="AP26">
        <f t="shared" si="12"/>
        <v>-0.19727761978201572</v>
      </c>
      <c r="AQ26">
        <f t="shared" si="13"/>
        <v>-674.00083801448659</v>
      </c>
      <c r="AR26">
        <f t="shared" si="14"/>
        <v>-674.19811563426856</v>
      </c>
      <c r="AS26">
        <f t="shared" si="15"/>
        <v>28.094910288033976</v>
      </c>
      <c r="AT26">
        <f t="shared" si="16"/>
        <v>1.2664585584187289</v>
      </c>
      <c r="AU26">
        <f t="shared" si="17"/>
        <v>-644.83674678781585</v>
      </c>
      <c r="AW26">
        <v>23</v>
      </c>
      <c r="AX26">
        <f>IF(Z26&gt;0, (R26*SUMPRODUCT(K26:$K$98, X26:$X$98)-K26*$AZ$3)/Z26, 0)</f>
        <v>-633.7924430314855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0.163598735</v>
      </c>
      <c r="Q27" s="5">
        <f t="shared" si="29"/>
        <v>12.5</v>
      </c>
      <c r="R27">
        <f t="shared" si="0"/>
        <v>250000</v>
      </c>
      <c r="S27">
        <f t="shared" si="1"/>
        <v>-2607.6009034891304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-135.55932086162511</v>
      </c>
      <c r="AC27">
        <f t="shared" si="2"/>
        <v>-460.90818856148735</v>
      </c>
      <c r="AE27">
        <f t="shared" si="3"/>
        <v>0</v>
      </c>
      <c r="AF27">
        <f t="shared" si="4"/>
        <v>0</v>
      </c>
      <c r="AG27">
        <f t="shared" si="5"/>
        <v>-2.2094456054642211</v>
      </c>
      <c r="AH27">
        <f t="shared" si="6"/>
        <v>-8747.8691384930462</v>
      </c>
      <c r="AI27">
        <f t="shared" si="7"/>
        <v>-8750.07858409851</v>
      </c>
      <c r="AJ27">
        <f t="shared" si="8"/>
        <v>325.34886769986224</v>
      </c>
      <c r="AK27">
        <f t="shared" si="30"/>
        <v>-9.4891524603137594</v>
      </c>
      <c r="AL27">
        <f t="shared" si="9"/>
        <v>-8434.2188688589613</v>
      </c>
      <c r="AN27">
        <f t="shared" si="10"/>
        <v>0</v>
      </c>
      <c r="AO27">
        <f t="shared" si="11"/>
        <v>0</v>
      </c>
      <c r="AP27">
        <f t="shared" si="12"/>
        <v>-0.14556292370004176</v>
      </c>
      <c r="AQ27">
        <f t="shared" si="13"/>
        <v>-576.32801857408458</v>
      </c>
      <c r="AR27">
        <f t="shared" si="14"/>
        <v>-576.47358149778461</v>
      </c>
      <c r="AS27">
        <f t="shared" si="15"/>
        <v>21.434667722874128</v>
      </c>
      <c r="AT27">
        <f t="shared" si="16"/>
        <v>-0.62516532298540128</v>
      </c>
      <c r="AU27">
        <f t="shared" si="17"/>
        <v>-555.66407909789586</v>
      </c>
      <c r="AW27">
        <v>24</v>
      </c>
      <c r="AX27">
        <f>IF(Z27&gt;0, (R27*SUMPRODUCT(K27:$K$98, X27:$X$98)-K27*$AZ$3)/Z27, 0)</f>
        <v>-2607.6009034891304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0.184919743</v>
      </c>
      <c r="Q28" s="5">
        <f t="shared" si="29"/>
        <v>12.5</v>
      </c>
      <c r="R28">
        <f t="shared" si="0"/>
        <v>250000</v>
      </c>
      <c r="S28">
        <f t="shared" si="1"/>
        <v>-5101.385375912686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-460.90818856148735</v>
      </c>
      <c r="AC28">
        <f t="shared" si="2"/>
        <v>-725.93980506894297</v>
      </c>
      <c r="AE28">
        <f t="shared" si="3"/>
        <v>0</v>
      </c>
      <c r="AF28">
        <f t="shared" si="4"/>
        <v>0</v>
      </c>
      <c r="AG28">
        <f t="shared" si="5"/>
        <v>-1.7787810358746559</v>
      </c>
      <c r="AH28">
        <f t="shared" si="6"/>
        <v>-8171.4022706984633</v>
      </c>
      <c r="AI28">
        <f t="shared" si="7"/>
        <v>-8173.1810517343383</v>
      </c>
      <c r="AJ28">
        <f t="shared" si="8"/>
        <v>265.03161650745562</v>
      </c>
      <c r="AK28">
        <f t="shared" si="30"/>
        <v>-32.263573199304119</v>
      </c>
      <c r="AL28">
        <f t="shared" si="9"/>
        <v>-7940.4130084261869</v>
      </c>
      <c r="AN28">
        <f t="shared" si="10"/>
        <v>0</v>
      </c>
      <c r="AO28">
        <f t="shared" si="11"/>
        <v>0</v>
      </c>
      <c r="AP28">
        <f t="shared" si="12"/>
        <v>-0.10463378216259019</v>
      </c>
      <c r="AQ28">
        <f t="shared" si="13"/>
        <v>-480.66890073107726</v>
      </c>
      <c r="AR28">
        <f t="shared" si="14"/>
        <v>-480.77353451323989</v>
      </c>
      <c r="AS28">
        <f t="shared" si="15"/>
        <v>15.590036023857392</v>
      </c>
      <c r="AT28">
        <f t="shared" si="16"/>
        <v>-1.8978500567737413</v>
      </c>
      <c r="AU28">
        <f t="shared" si="17"/>
        <v>-467.08134854615628</v>
      </c>
      <c r="AW28">
        <v>25</v>
      </c>
      <c r="AX28">
        <f>IF(Z28&gt;0, (R28*SUMPRODUCT(K28:$K$98, X28:$X$98)-K28*$AZ$3)/Z28, 0)</f>
        <v>-5101.385375912686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250000</v>
      </c>
      <c r="S29">
        <f t="shared" si="1"/>
        <v>-8347.2915613485857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-725.93980506894297</v>
      </c>
      <c r="AC29">
        <f t="shared" si="2"/>
        <v>-928.66548966910204</v>
      </c>
      <c r="AE29">
        <f t="shared" si="3"/>
        <v>0</v>
      </c>
      <c r="AF29">
        <f t="shared" si="4"/>
        <v>0</v>
      </c>
      <c r="AG29">
        <f t="shared" si="5"/>
        <v>-1.3906688817023112</v>
      </c>
      <c r="AH29">
        <f t="shared" si="6"/>
        <v>-7406.4868762719598</v>
      </c>
      <c r="AI29">
        <f t="shared" si="7"/>
        <v>-7407.8775451536621</v>
      </c>
      <c r="AJ29">
        <f t="shared" si="8"/>
        <v>202.72568460015907</v>
      </c>
      <c r="AK29">
        <f t="shared" si="30"/>
        <v>-50.81578635482601</v>
      </c>
      <c r="AL29">
        <f t="shared" si="9"/>
        <v>-7255.9676469083288</v>
      </c>
      <c r="AN29">
        <f t="shared" si="10"/>
        <v>0</v>
      </c>
      <c r="AO29">
        <f t="shared" si="11"/>
        <v>0</v>
      </c>
      <c r="AP29">
        <f t="shared" si="12"/>
        <v>-7.3039055304513226E-2</v>
      </c>
      <c r="AQ29">
        <f t="shared" si="13"/>
        <v>-388.99468571266874</v>
      </c>
      <c r="AR29">
        <f t="shared" si="14"/>
        <v>-389.06772476797323</v>
      </c>
      <c r="AS29">
        <f t="shared" si="15"/>
        <v>10.647317045759502</v>
      </c>
      <c r="AT29">
        <f t="shared" si="16"/>
        <v>-2.6688862307533556</v>
      </c>
      <c r="AU29">
        <f t="shared" si="17"/>
        <v>-381.08929395296713</v>
      </c>
      <c r="AW29">
        <v>26</v>
      </c>
      <c r="AX29">
        <f>IF(Z29&gt;0, (R29*SUMPRODUCT(K29:$K$98, X29:$X$98)-K29*$AZ$3)/Z29, 0)</f>
        <v>-8347.2915613485857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250000</v>
      </c>
      <c r="S30">
        <f t="shared" si="1"/>
        <v>-12711.932490498837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-928.66548966910204</v>
      </c>
      <c r="AC30">
        <f t="shared" si="2"/>
        <v>-1069.4965895505941</v>
      </c>
      <c r="AE30">
        <f t="shared" si="3"/>
        <v>0</v>
      </c>
      <c r="AF30">
        <f t="shared" si="4"/>
        <v>0</v>
      </c>
      <c r="AG30">
        <f t="shared" si="5"/>
        <v>-1.0516660137531786</v>
      </c>
      <c r="AH30">
        <f t="shared" si="6"/>
        <v>-6501.9235826421909</v>
      </c>
      <c r="AI30">
        <f t="shared" si="7"/>
        <v>-6502.9752486559437</v>
      </c>
      <c r="AJ30">
        <f t="shared" si="8"/>
        <v>140.83109988149204</v>
      </c>
      <c r="AK30">
        <f t="shared" si="30"/>
        <v>-65.006584276837145</v>
      </c>
      <c r="AL30">
        <f t="shared" si="9"/>
        <v>-6427.1507330512886</v>
      </c>
      <c r="AN30">
        <f t="shared" si="10"/>
        <v>0</v>
      </c>
      <c r="AO30">
        <f t="shared" si="11"/>
        <v>0</v>
      </c>
      <c r="AP30">
        <f t="shared" si="12"/>
        <v>-4.9316384181752083E-2</v>
      </c>
      <c r="AQ30">
        <f t="shared" si="13"/>
        <v>-304.89847264117412</v>
      </c>
      <c r="AR30">
        <f t="shared" si="14"/>
        <v>-304.94778902535586</v>
      </c>
      <c r="AS30">
        <f t="shared" si="15"/>
        <v>6.6040744263552753</v>
      </c>
      <c r="AT30">
        <f t="shared" si="16"/>
        <v>-3.0483914499611786</v>
      </c>
      <c r="AU30">
        <f t="shared" si="17"/>
        <v>-301.39210604896175</v>
      </c>
      <c r="AW30">
        <v>27</v>
      </c>
      <c r="AX30">
        <f>IF(Z30&gt;0, (R30*SUMPRODUCT(K30:$K$98, X30:$X$98)-K30*$AZ$3)/Z30, 0)</f>
        <v>-12711.932490498837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250000</v>
      </c>
      <c r="S31">
        <f t="shared" si="1"/>
        <v>-18835.952172972786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-1069.4965895505941</v>
      </c>
      <c r="AC31">
        <f t="shared" si="2"/>
        <v>-1152.8204319853603</v>
      </c>
      <c r="AE31">
        <f t="shared" si="3"/>
        <v>0</v>
      </c>
      <c r="AF31">
        <f t="shared" si="4"/>
        <v>0</v>
      </c>
      <c r="AG31">
        <f t="shared" si="5"/>
        <v>-0.76503992298801349</v>
      </c>
      <c r="AH31">
        <f t="shared" si="6"/>
        <v>-5522.1886125526662</v>
      </c>
      <c r="AI31">
        <f t="shared" si="7"/>
        <v>-5522.9536524756541</v>
      </c>
      <c r="AJ31">
        <f t="shared" si="8"/>
        <v>83.32384243476622</v>
      </c>
      <c r="AK31">
        <f t="shared" si="30"/>
        <v>-74.864761268541599</v>
      </c>
      <c r="AL31">
        <f t="shared" si="9"/>
        <v>-5514.4945713094294</v>
      </c>
      <c r="AN31">
        <f t="shared" si="10"/>
        <v>0</v>
      </c>
      <c r="AO31">
        <f t="shared" si="11"/>
        <v>0</v>
      </c>
      <c r="AP31">
        <f t="shared" si="12"/>
        <v>-3.2031661348223134E-2</v>
      </c>
      <c r="AQ31">
        <f t="shared" si="13"/>
        <v>-231.20999339151163</v>
      </c>
      <c r="AR31">
        <f t="shared" si="14"/>
        <v>-231.24202505285984</v>
      </c>
      <c r="AS31">
        <f t="shared" si="15"/>
        <v>3.4887082659409825</v>
      </c>
      <c r="AT31">
        <f t="shared" si="16"/>
        <v>-3.1345327319696858</v>
      </c>
      <c r="AU31">
        <f t="shared" si="17"/>
        <v>-230.88784951888854</v>
      </c>
      <c r="AW31">
        <v>28</v>
      </c>
      <c r="AX31">
        <f>IF(Z31&gt;0, (R31*SUMPRODUCT(K31:$K$98, X31:$X$98)-K31*$AZ$3)/Z31, 0)</f>
        <v>-18835.952172972786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250000</v>
      </c>
      <c r="S32">
        <f t="shared" si="1"/>
        <v>-27882.04291774482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-1152.8204319853603</v>
      </c>
      <c r="AC32">
        <f t="shared" si="2"/>
        <v>-1186.1959341211505</v>
      </c>
      <c r="AE32">
        <f t="shared" si="3"/>
        <v>0</v>
      </c>
      <c r="AF32">
        <f t="shared" si="4"/>
        <v>0</v>
      </c>
      <c r="AG32">
        <f t="shared" si="5"/>
        <v>-0.53179206488767816</v>
      </c>
      <c r="AH32">
        <f t="shared" si="6"/>
        <v>-4511.949177409103</v>
      </c>
      <c r="AI32">
        <f t="shared" si="7"/>
        <v>-4512.4809694739906</v>
      </c>
      <c r="AJ32">
        <f t="shared" si="8"/>
        <v>33.375502135790157</v>
      </c>
      <c r="AK32">
        <f t="shared" si="30"/>
        <v>-80.69743023897523</v>
      </c>
      <c r="AL32">
        <f t="shared" si="9"/>
        <v>-4559.8028975771758</v>
      </c>
      <c r="AN32">
        <f t="shared" si="10"/>
        <v>0</v>
      </c>
      <c r="AO32">
        <f t="shared" si="11"/>
        <v>0</v>
      </c>
      <c r="AP32">
        <f t="shared" si="12"/>
        <v>-1.9880128869176318E-2</v>
      </c>
      <c r="AQ32">
        <f t="shared" si="13"/>
        <v>-168.67143573684675</v>
      </c>
      <c r="AR32">
        <f t="shared" si="14"/>
        <v>-168.69131586571592</v>
      </c>
      <c r="AS32">
        <f t="shared" si="15"/>
        <v>1.2476855661114841</v>
      </c>
      <c r="AT32">
        <f t="shared" si="16"/>
        <v>-3.0167342058799589</v>
      </c>
      <c r="AU32">
        <f t="shared" si="17"/>
        <v>-170.46036450548442</v>
      </c>
      <c r="AW32">
        <v>29</v>
      </c>
      <c r="AX32">
        <f>IF(Z32&gt;0, (R32*SUMPRODUCT(K32:$K$98, X32:$X$98)-K32*$AZ$3)/Z32, 0)</f>
        <v>-27882.04291774482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250000</v>
      </c>
      <c r="S33">
        <f t="shared" si="1"/>
        <v>-42048.028201589477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-1186.1959341211505</v>
      </c>
      <c r="AC33">
        <f t="shared" si="2"/>
        <v>-1178.2294312368176</v>
      </c>
      <c r="AE33">
        <f t="shared" si="3"/>
        <v>0</v>
      </c>
      <c r="AF33">
        <f t="shared" si="4"/>
        <v>0</v>
      </c>
      <c r="AG33">
        <f t="shared" si="5"/>
        <v>-0.35026298545679446</v>
      </c>
      <c r="AH33">
        <f t="shared" si="6"/>
        <v>-3524.2231756401379</v>
      </c>
      <c r="AI33">
        <f t="shared" si="7"/>
        <v>-3524.5734386255949</v>
      </c>
      <c r="AJ33">
        <f t="shared" si="8"/>
        <v>-7.96650288433284</v>
      </c>
      <c r="AK33">
        <f t="shared" si="30"/>
        <v>-83.033715388480545</v>
      </c>
      <c r="AL33">
        <f t="shared" si="9"/>
        <v>-3615.5736568984084</v>
      </c>
      <c r="AN33">
        <f t="shared" si="10"/>
        <v>0</v>
      </c>
      <c r="AO33">
        <f t="shared" si="11"/>
        <v>0</v>
      </c>
      <c r="AP33">
        <f t="shared" si="12"/>
        <v>-1.1691051266529206E-2</v>
      </c>
      <c r="AQ33">
        <f t="shared" si="13"/>
        <v>-117.63125289235434</v>
      </c>
      <c r="AR33">
        <f t="shared" si="14"/>
        <v>-117.64294394362086</v>
      </c>
      <c r="AS33">
        <f t="shared" si="15"/>
        <v>-0.26590532686239726</v>
      </c>
      <c r="AT33">
        <f t="shared" si="16"/>
        <v>-2.7714930317033599</v>
      </c>
      <c r="AU33">
        <f t="shared" si="17"/>
        <v>-120.68034230218663</v>
      </c>
      <c r="AW33">
        <v>30</v>
      </c>
      <c r="AX33">
        <f>IF(Z33&gt;0, (R33*SUMPRODUCT(K33:$K$98, X33:$X$98)-K33*$AZ$3)/Z33, 0)</f>
        <v>-42048.028201589477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250000</v>
      </c>
      <c r="S34">
        <f t="shared" si="1"/>
        <v>-65591.721510596224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-1178.2294312368176</v>
      </c>
      <c r="AC34">
        <f t="shared" si="2"/>
        <v>-1138.14823893169</v>
      </c>
      <c r="AE34">
        <f t="shared" si="3"/>
        <v>0</v>
      </c>
      <c r="AF34">
        <f t="shared" si="4"/>
        <v>0</v>
      </c>
      <c r="AG34">
        <f t="shared" si="5"/>
        <v>-0.2169001309768612</v>
      </c>
      <c r="AH34">
        <f t="shared" si="6"/>
        <v>-2597.2044925073064</v>
      </c>
      <c r="AI34">
        <f t="shared" si="7"/>
        <v>-2597.4213926382831</v>
      </c>
      <c r="AJ34">
        <f t="shared" si="8"/>
        <v>-40.081192305127615</v>
      </c>
      <c r="AK34">
        <f t="shared" si="30"/>
        <v>-82.476060186577243</v>
      </c>
      <c r="AL34">
        <f t="shared" si="9"/>
        <v>-2719.9786451299879</v>
      </c>
      <c r="AN34">
        <f t="shared" si="10"/>
        <v>0</v>
      </c>
      <c r="AO34">
        <f t="shared" si="11"/>
        <v>0</v>
      </c>
      <c r="AP34">
        <f t="shared" si="12"/>
        <v>-6.4639964832942896E-3</v>
      </c>
      <c r="AQ34">
        <f t="shared" si="13"/>
        <v>-77.401155224541242</v>
      </c>
      <c r="AR34">
        <f t="shared" si="14"/>
        <v>-77.407619221024532</v>
      </c>
      <c r="AS34">
        <f t="shared" si="15"/>
        <v>-1.1944883801578989</v>
      </c>
      <c r="AT34">
        <f t="shared" si="16"/>
        <v>-2.4579282668062428</v>
      </c>
      <c r="AU34">
        <f t="shared" si="17"/>
        <v>-81.060035867988674</v>
      </c>
      <c r="AW34">
        <v>31</v>
      </c>
      <c r="AX34">
        <f>IF(Z34&gt;0, (R34*SUMPRODUCT(K34:$K$98, X34:$X$98)-K34*$AZ$3)/Z34, 0)</f>
        <v>-65591.721510596224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0.411916369</v>
      </c>
      <c r="Q35" s="5">
        <f t="shared" si="29"/>
        <v>12.5</v>
      </c>
      <c r="R35">
        <f t="shared" ref="R35:R69" si="31">$C$6</f>
        <v>250000</v>
      </c>
      <c r="S35">
        <f t="shared" ref="S35:S69" si="32">AX35</f>
        <v>-107142.25984416541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-1138.14823893169</v>
      </c>
      <c r="AC35">
        <f t="shared" ref="AC35:AC69" si="33">S35*Z35</f>
        <v>-1074.7347109441939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-0.1253864152794795</v>
      </c>
      <c r="AH35">
        <f t="shared" ref="AH35:AH69" si="37">-X35*R35</f>
        <v>-1786.894287752262</v>
      </c>
      <c r="AI35">
        <f t="shared" ref="AI35:AI66" si="38">SUM(AE35:AH35)</f>
        <v>-1787.0196741675416</v>
      </c>
      <c r="AJ35">
        <f t="shared" ref="AJ35:AJ69" si="39">AB35-AC35</f>
        <v>-63.413527987496082</v>
      </c>
      <c r="AK35">
        <f t="shared" si="30"/>
        <v>-79.670376725218304</v>
      </c>
      <c r="AL35">
        <f t="shared" ref="AL35:AL66" si="40">SUM(AI35:AK35)</f>
        <v>-1930.103578880256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-3.3363665694946371E-3</v>
      </c>
      <c r="AQ35">
        <f t="shared" ref="AQ35:AQ69" si="44">AH35*$K35</f>
        <v>-47.546892154059883</v>
      </c>
      <c r="AR35">
        <f t="shared" ref="AR35:AR69" si="45">AI35*$K35</f>
        <v>-47.550228520629375</v>
      </c>
      <c r="AS35">
        <f t="shared" ref="AS35:AS69" si="46">AJ35*$K35</f>
        <v>-1.6873500559021064</v>
      </c>
      <c r="AT35">
        <f t="shared" ref="AT35:AT69" si="47">AK35*$K35</f>
        <v>-2.1199232858885622</v>
      </c>
      <c r="AU35">
        <f t="shared" ref="AU35:AU69" si="48">AL35*$K35</f>
        <v>-51.357501862420044</v>
      </c>
      <c r="AW35">
        <v>32</v>
      </c>
      <c r="AX35">
        <f>IF(Z35&gt;0, (R35*SUMPRODUCT(K35:$K$98, X35:$X$98)-K35*$AZ$3)/Z35, 0)</f>
        <v>-107142.25984416541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0.41929138799999999</v>
      </c>
      <c r="Q36" s="5">
        <f t="shared" si="29"/>
        <v>12.5</v>
      </c>
      <c r="R36">
        <f t="shared" si="31"/>
        <v>250000</v>
      </c>
      <c r="S36">
        <f t="shared" si="32"/>
        <v>-174078.85745869612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-1074.7347109441939</v>
      </c>
      <c r="AC36">
        <f t="shared" si="33"/>
        <v>-996.55420737322027</v>
      </c>
      <c r="AE36">
        <f t="shared" si="34"/>
        <v>0</v>
      </c>
      <c r="AF36">
        <f t="shared" si="35"/>
        <v>0</v>
      </c>
      <c r="AG36">
        <f t="shared" si="36"/>
        <v>-7.1559107027807337E-2</v>
      </c>
      <c r="AH36">
        <f t="shared" si="37"/>
        <v>-1051.4688819775472</v>
      </c>
      <c r="AI36">
        <f t="shared" si="38"/>
        <v>-1051.5404410845749</v>
      </c>
      <c r="AJ36">
        <f t="shared" si="39"/>
        <v>-78.180503570973656</v>
      </c>
      <c r="AK36">
        <f t="shared" si="30"/>
        <v>-75.231429766093584</v>
      </c>
      <c r="AL36">
        <f t="shared" si="40"/>
        <v>-1204.9523744216422</v>
      </c>
      <c r="AN36">
        <f t="shared" si="41"/>
        <v>0</v>
      </c>
      <c r="AO36">
        <f t="shared" si="42"/>
        <v>0</v>
      </c>
      <c r="AP36">
        <f t="shared" si="43"/>
        <v>-1.7000831553566837E-3</v>
      </c>
      <c r="AQ36">
        <f t="shared" si="44"/>
        <v>-24.980531603575081</v>
      </c>
      <c r="AR36">
        <f t="shared" si="45"/>
        <v>-24.982231686730437</v>
      </c>
      <c r="AS36">
        <f t="shared" si="46"/>
        <v>-1.8573926187573335</v>
      </c>
      <c r="AT36">
        <f t="shared" si="47"/>
        <v>-1.7873292696209058</v>
      </c>
      <c r="AU36">
        <f t="shared" si="48"/>
        <v>-28.626953575108676</v>
      </c>
      <c r="AW36">
        <v>33</v>
      </c>
      <c r="AX36">
        <f>IF(Z36&gt;0, (R36*SUMPRODUCT(K36:$K$98, X36:$X$98)-K36*$AZ$3)/Z36, 0)</f>
        <v>-174078.85745869612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31"/>
        <v>250000</v>
      </c>
      <c r="S37">
        <f t="shared" si="32"/>
        <v>-282248.95377608523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-996.55420737322027</v>
      </c>
      <c r="AC37">
        <f t="shared" si="33"/>
        <v>-909.27813565087263</v>
      </c>
      <c r="AE37">
        <f t="shared" si="34"/>
        <v>0</v>
      </c>
      <c r="AF37">
        <f t="shared" si="35"/>
        <v>0</v>
      </c>
      <c r="AG37">
        <f t="shared" si="36"/>
        <v>-4.0269331537196085E-2</v>
      </c>
      <c r="AH37">
        <f t="shared" si="37"/>
        <v>-611.48368840666376</v>
      </c>
      <c r="AI37">
        <f t="shared" si="38"/>
        <v>-611.52395773820092</v>
      </c>
      <c r="AJ37">
        <f t="shared" si="39"/>
        <v>-87.276071722347638</v>
      </c>
      <c r="AK37">
        <f t="shared" si="30"/>
        <v>-69.75879451612542</v>
      </c>
      <c r="AL37">
        <f t="shared" si="40"/>
        <v>-768.55882397667392</v>
      </c>
      <c r="AN37">
        <f t="shared" si="41"/>
        <v>0</v>
      </c>
      <c r="AO37">
        <f t="shared" si="42"/>
        <v>0</v>
      </c>
      <c r="AP37">
        <f t="shared" si="43"/>
        <v>-8.542040961883392E-4</v>
      </c>
      <c r="AQ37">
        <f t="shared" si="44"/>
        <v>-12.970959572717449</v>
      </c>
      <c r="AR37">
        <f t="shared" si="45"/>
        <v>-12.971813776813637</v>
      </c>
      <c r="AS37">
        <f t="shared" si="46"/>
        <v>-1.8513239509723332</v>
      </c>
      <c r="AT37">
        <f t="shared" si="47"/>
        <v>-1.4797426663463324</v>
      </c>
      <c r="AU37">
        <f t="shared" si="48"/>
        <v>-16.302880394132302</v>
      </c>
      <c r="AW37">
        <v>34</v>
      </c>
      <c r="AX37">
        <f>IF(Z37&gt;0, (R37*SUMPRODUCT(K37:$K$98, X37:$X$98)-K37*$AZ$3)/Z37, 0)</f>
        <v>-282248.95377608523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0.43603590599999997</v>
      </c>
      <c r="Q38" s="5">
        <f t="shared" si="60"/>
        <v>12.5</v>
      </c>
      <c r="R38">
        <f t="shared" si="31"/>
        <v>250000</v>
      </c>
      <c r="S38">
        <f t="shared" si="32"/>
        <v>-460613.17144924763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-909.27813565087263</v>
      </c>
      <c r="AC38">
        <f t="shared" si="33"/>
        <v>-822.01998511115926</v>
      </c>
      <c r="AE38">
        <f t="shared" si="34"/>
        <v>0</v>
      </c>
      <c r="AF38">
        <f t="shared" si="35"/>
        <v>0</v>
      </c>
      <c r="AG38">
        <f t="shared" si="36"/>
        <v>-2.2307763760988458E-2</v>
      </c>
      <c r="AH38">
        <f t="shared" si="37"/>
        <v>-351.1774892167133</v>
      </c>
      <c r="AI38">
        <f t="shared" si="38"/>
        <v>-351.19979698047428</v>
      </c>
      <c r="AJ38">
        <f t="shared" si="39"/>
        <v>-87.25815053971337</v>
      </c>
      <c r="AK38">
        <f t="shared" si="30"/>
        <v>-63.649469495561092</v>
      </c>
      <c r="AL38">
        <f t="shared" si="40"/>
        <v>-502.10741701574875</v>
      </c>
      <c r="AN38">
        <f t="shared" si="41"/>
        <v>0</v>
      </c>
      <c r="AO38">
        <f t="shared" si="42"/>
        <v>0</v>
      </c>
      <c r="AP38">
        <f t="shared" si="43"/>
        <v>-4.2249856985362695E-4</v>
      </c>
      <c r="AQ38">
        <f t="shared" si="44"/>
        <v>-6.6511367319713139</v>
      </c>
      <c r="AR38">
        <f t="shared" si="45"/>
        <v>-6.6515592305411673</v>
      </c>
      <c r="AS38">
        <f t="shared" si="46"/>
        <v>-1.6526283945848921</v>
      </c>
      <c r="AT38">
        <f t="shared" si="47"/>
        <v>-1.2054910623020261</v>
      </c>
      <c r="AU38">
        <f t="shared" si="48"/>
        <v>-9.5096786874280852</v>
      </c>
      <c r="AW38">
        <v>35</v>
      </c>
      <c r="AX38">
        <f>IF(Z38&gt;0, (R38*SUMPRODUCT(K38:$K$98, X38:$X$98)-K38*$AZ$3)/Z38, 0)</f>
        <v>-460613.17144924763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0.445743585</v>
      </c>
      <c r="Q39" s="5">
        <f t="shared" si="60"/>
        <v>12.5</v>
      </c>
      <c r="R39">
        <f t="shared" si="31"/>
        <v>250000</v>
      </c>
      <c r="S39">
        <f t="shared" si="32"/>
        <v>-761028.85516522173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-822.01998511115926</v>
      </c>
      <c r="AC39">
        <f t="shared" si="33"/>
        <v>-739.18084495703147</v>
      </c>
      <c r="AE39">
        <f t="shared" si="34"/>
        <v>0</v>
      </c>
      <c r="AF39">
        <f t="shared" si="35"/>
        <v>0</v>
      </c>
      <c r="AG39">
        <f t="shared" si="36"/>
        <v>-1.2141143531222495E-2</v>
      </c>
      <c r="AH39">
        <f t="shared" si="37"/>
        <v>-198.87085184312156</v>
      </c>
      <c r="AI39">
        <f t="shared" si="38"/>
        <v>-198.88299298665277</v>
      </c>
      <c r="AJ39">
        <f t="shared" si="39"/>
        <v>-82.83914015412779</v>
      </c>
      <c r="AK39">
        <f t="shared" si="30"/>
        <v>-57.541398957781155</v>
      </c>
      <c r="AL39">
        <f t="shared" si="40"/>
        <v>-339.26353209856171</v>
      </c>
      <c r="AN39">
        <f t="shared" si="41"/>
        <v>0</v>
      </c>
      <c r="AO39">
        <f t="shared" si="42"/>
        <v>0</v>
      </c>
      <c r="AP39">
        <f t="shared" si="43"/>
        <v>-2.0531031872425182E-4</v>
      </c>
      <c r="AQ39">
        <f t="shared" si="44"/>
        <v>-3.3629647711415815</v>
      </c>
      <c r="AR39">
        <f t="shared" si="45"/>
        <v>-3.3631700814603058</v>
      </c>
      <c r="AS39">
        <f t="shared" si="46"/>
        <v>-1.4008342973748233</v>
      </c>
      <c r="AT39">
        <f t="shared" si="47"/>
        <v>-0.9730420309652531</v>
      </c>
      <c r="AU39">
        <f t="shared" si="48"/>
        <v>-5.7370464098003824</v>
      </c>
      <c r="AW39">
        <v>36</v>
      </c>
      <c r="AX39">
        <f>IF(Z39&gt;0, (R39*SUMPRODUCT(K39:$K$98, X39:$X$98)-K39*$AZ$3)/Z39, 0)</f>
        <v>-761028.85516522173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0.45538508599999999</v>
      </c>
      <c r="Q40" s="5">
        <f t="shared" si="60"/>
        <v>12.5</v>
      </c>
      <c r="R40">
        <f t="shared" si="31"/>
        <v>250000</v>
      </c>
      <c r="S40">
        <f t="shared" si="32"/>
        <v>-1276110.1487311784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-739.18084495703147</v>
      </c>
      <c r="AC40">
        <f t="shared" si="33"/>
        <v>-662.64177679415604</v>
      </c>
      <c r="AE40">
        <f t="shared" si="34"/>
        <v>0</v>
      </c>
      <c r="AF40">
        <f t="shared" si="35"/>
        <v>0</v>
      </c>
      <c r="AG40">
        <f t="shared" si="36"/>
        <v>-6.4908364048061711E-3</v>
      </c>
      <c r="AH40">
        <f t="shared" si="37"/>
        <v>-110.577913822082</v>
      </c>
      <c r="AI40">
        <f t="shared" si="38"/>
        <v>-110.5844046584868</v>
      </c>
      <c r="AJ40">
        <f t="shared" si="39"/>
        <v>-76.539068162875424</v>
      </c>
      <c r="AK40">
        <f t="shared" ref="AK40:AK69" si="61">G40*SUM(AB40:AB40, AE40:AF40)</f>
        <v>-51.74265914699221</v>
      </c>
      <c r="AL40">
        <f t="shared" si="40"/>
        <v>-238.86613196835441</v>
      </c>
      <c r="AN40">
        <f t="shared" si="41"/>
        <v>0</v>
      </c>
      <c r="AO40">
        <f t="shared" si="42"/>
        <v>0</v>
      </c>
      <c r="AP40">
        <f t="shared" si="43"/>
        <v>-9.8001748560784362E-5</v>
      </c>
      <c r="AQ40">
        <f t="shared" si="44"/>
        <v>-1.6695581633737648</v>
      </c>
      <c r="AR40">
        <f t="shared" si="45"/>
        <v>-1.6696561651223256</v>
      </c>
      <c r="AS40">
        <f t="shared" si="46"/>
        <v>-1.1556234120491358</v>
      </c>
      <c r="AT40">
        <f t="shared" si="47"/>
        <v>-0.78123538406162096</v>
      </c>
      <c r="AU40">
        <f t="shared" si="48"/>
        <v>-3.6065149612330818</v>
      </c>
      <c r="AW40">
        <v>37</v>
      </c>
      <c r="AX40">
        <f>IF(Z40&gt;0, (R40*SUMPRODUCT(K40:$K$98, X40:$X$98)-K40*$AZ$3)/Z40, 0)</f>
        <v>-1276110.1487311784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0.465797664</v>
      </c>
      <c r="Q41" s="5">
        <f t="shared" si="60"/>
        <v>12.5</v>
      </c>
      <c r="R41">
        <f t="shared" si="31"/>
        <v>250000</v>
      </c>
      <c r="S41">
        <f t="shared" si="32"/>
        <v>-2178428.4037382817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-662.64177679415604</v>
      </c>
      <c r="AC41">
        <f t="shared" si="33"/>
        <v>-592.9702341235859</v>
      </c>
      <c r="AE41">
        <f t="shared" si="34"/>
        <v>0</v>
      </c>
      <c r="AF41">
        <f t="shared" si="35"/>
        <v>0</v>
      </c>
      <c r="AG41">
        <f t="shared" si="36"/>
        <v>-3.4025116059932369E-3</v>
      </c>
      <c r="AH41">
        <f t="shared" si="37"/>
        <v>-60.468328695297458</v>
      </c>
      <c r="AI41">
        <f t="shared" si="38"/>
        <v>-60.471731206903449</v>
      </c>
      <c r="AJ41">
        <f t="shared" si="39"/>
        <v>-69.671542670570147</v>
      </c>
      <c r="AK41">
        <f t="shared" si="61"/>
        <v>-46.384924375590927</v>
      </c>
      <c r="AL41">
        <f t="shared" si="40"/>
        <v>-176.52819825306455</v>
      </c>
      <c r="AN41">
        <f t="shared" si="41"/>
        <v>0</v>
      </c>
      <c r="AO41">
        <f t="shared" si="42"/>
        <v>0</v>
      </c>
      <c r="AP41">
        <f t="shared" si="43"/>
        <v>-4.5868522792542684E-5</v>
      </c>
      <c r="AQ41">
        <f t="shared" si="44"/>
        <v>-0.81516045620586997</v>
      </c>
      <c r="AR41">
        <f t="shared" si="45"/>
        <v>-0.8152063247286625</v>
      </c>
      <c r="AS41">
        <f t="shared" si="46"/>
        <v>-0.93922699259795239</v>
      </c>
      <c r="AT41">
        <f t="shared" si="47"/>
        <v>-0.62530512965909046</v>
      </c>
      <c r="AU41">
        <f t="shared" si="48"/>
        <v>-2.3797384469857059</v>
      </c>
      <c r="AW41">
        <v>38</v>
      </c>
      <c r="AX41">
        <f>IF(Z41&gt;0, (R41*SUMPRODUCT(K41:$K$98, X41:$X$98)-K41*$AZ$3)/Z41, 0)</f>
        <v>-2178428.4037382817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0.47670810299999999</v>
      </c>
      <c r="Q42" s="5">
        <f t="shared" si="60"/>
        <v>12.5</v>
      </c>
      <c r="R42">
        <f t="shared" si="31"/>
        <v>250000</v>
      </c>
      <c r="S42">
        <f t="shared" si="32"/>
        <v>-3793970.4886528151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-592.9702341235859</v>
      </c>
      <c r="AC42">
        <f t="shared" si="33"/>
        <v>-530.08798312091358</v>
      </c>
      <c r="AE42">
        <f t="shared" si="34"/>
        <v>0</v>
      </c>
      <c r="AF42">
        <f t="shared" si="35"/>
        <v>0</v>
      </c>
      <c r="AG42">
        <f t="shared" si="36"/>
        <v>-1.7464816368047854E-3</v>
      </c>
      <c r="AH42">
        <f t="shared" si="37"/>
        <v>-32.440097062570388</v>
      </c>
      <c r="AI42">
        <f t="shared" si="38"/>
        <v>-32.441843544207195</v>
      </c>
      <c r="AJ42">
        <f t="shared" si="39"/>
        <v>-62.882251002672319</v>
      </c>
      <c r="AK42">
        <f t="shared" si="61"/>
        <v>-41.507916388651019</v>
      </c>
      <c r="AL42">
        <f t="shared" si="40"/>
        <v>-136.83201093553052</v>
      </c>
      <c r="AN42">
        <f t="shared" si="41"/>
        <v>0</v>
      </c>
      <c r="AO42">
        <f t="shared" si="42"/>
        <v>0</v>
      </c>
      <c r="AP42">
        <f t="shared" si="43"/>
        <v>-2.1021375961403547E-5</v>
      </c>
      <c r="AQ42">
        <f t="shared" si="44"/>
        <v>-0.39046243728295149</v>
      </c>
      <c r="AR42">
        <f t="shared" si="45"/>
        <v>-0.39048345865891293</v>
      </c>
      <c r="AS42">
        <f t="shared" si="46"/>
        <v>-0.7568768040670063</v>
      </c>
      <c r="AT42">
        <f t="shared" si="47"/>
        <v>-0.49960646444395879</v>
      </c>
      <c r="AU42">
        <f t="shared" si="48"/>
        <v>-1.6469667271698778</v>
      </c>
      <c r="AW42">
        <v>39</v>
      </c>
      <c r="AX42">
        <f>IF(Z42&gt;0, (R42*SUMPRODUCT(K42:$K$98, X42:$X$98)-K42*$AZ$3)/Z42, 0)</f>
        <v>-3793970.4886528151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0.48798100799999999</v>
      </c>
      <c r="Q43" s="5">
        <f t="shared" si="60"/>
        <v>12.5</v>
      </c>
      <c r="R43">
        <f t="shared" si="31"/>
        <v>250000</v>
      </c>
      <c r="S43">
        <f t="shared" si="32"/>
        <v>-6752161.3966750875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-530.08798312091358</v>
      </c>
      <c r="AC43">
        <f t="shared" si="33"/>
        <v>-473.60575675562654</v>
      </c>
      <c r="AE43">
        <f t="shared" si="34"/>
        <v>0</v>
      </c>
      <c r="AF43">
        <f t="shared" si="35"/>
        <v>0</v>
      </c>
      <c r="AG43">
        <f t="shared" si="36"/>
        <v>-8.7676695085524834E-4</v>
      </c>
      <c r="AH43">
        <f t="shared" si="37"/>
        <v>-17.044997391629781</v>
      </c>
      <c r="AI43">
        <f t="shared" si="38"/>
        <v>-17.045874158580638</v>
      </c>
      <c r="AJ43">
        <f t="shared" si="39"/>
        <v>-56.482226365287033</v>
      </c>
      <c r="AK43">
        <f t="shared" si="61"/>
        <v>-37.106158818463953</v>
      </c>
      <c r="AL43">
        <f t="shared" si="40"/>
        <v>-110.63425934233162</v>
      </c>
      <c r="AN43">
        <f t="shared" si="41"/>
        <v>0</v>
      </c>
      <c r="AO43">
        <f t="shared" si="42"/>
        <v>0</v>
      </c>
      <c r="AP43">
        <f t="shared" si="43"/>
        <v>-9.4224374737471767E-6</v>
      </c>
      <c r="AQ43">
        <f t="shared" si="44"/>
        <v>-0.18317914698558344</v>
      </c>
      <c r="AR43">
        <f t="shared" si="45"/>
        <v>-0.1831885694230572</v>
      </c>
      <c r="AS43">
        <f t="shared" si="46"/>
        <v>-0.60700308763441979</v>
      </c>
      <c r="AT43">
        <f t="shared" si="47"/>
        <v>-0.39877240014220378</v>
      </c>
      <c r="AU43">
        <f t="shared" si="48"/>
        <v>-1.1889640571996807</v>
      </c>
      <c r="AW43">
        <v>40</v>
      </c>
      <c r="AX43">
        <f>IF(Z43&gt;0, (R43*SUMPRODUCT(K43:$K$98, X43:$X$98)-K43*$AZ$3)/Z43, 0)</f>
        <v>-6752161.3966750875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0.50007659900000001</v>
      </c>
      <c r="Q44" s="5">
        <f t="shared" si="60"/>
        <v>12.5</v>
      </c>
      <c r="R44">
        <f t="shared" si="31"/>
        <v>250000</v>
      </c>
      <c r="S44">
        <f t="shared" si="32"/>
        <v>-12309716.052252254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-473.60575675562654</v>
      </c>
      <c r="AC44">
        <f t="shared" si="33"/>
        <v>-423.00974947174615</v>
      </c>
      <c r="AE44">
        <f t="shared" si="34"/>
        <v>0</v>
      </c>
      <c r="AF44">
        <f t="shared" si="35"/>
        <v>0</v>
      </c>
      <c r="AG44">
        <f t="shared" si="36"/>
        <v>-4.2954864644740318E-4</v>
      </c>
      <c r="AH44">
        <f t="shared" si="37"/>
        <v>-8.769012697985854</v>
      </c>
      <c r="AI44">
        <f t="shared" si="38"/>
        <v>-8.7694422466323019</v>
      </c>
      <c r="AJ44">
        <f t="shared" si="39"/>
        <v>-50.596007283880397</v>
      </c>
      <c r="AK44">
        <f t="shared" si="61"/>
        <v>-33.15240297289386</v>
      </c>
      <c r="AL44">
        <f t="shared" si="40"/>
        <v>-92.517852503406559</v>
      </c>
      <c r="AN44">
        <f t="shared" si="41"/>
        <v>0</v>
      </c>
      <c r="AO44">
        <f t="shared" si="42"/>
        <v>0</v>
      </c>
      <c r="AP44">
        <f t="shared" si="43"/>
        <v>-4.1216719757572012E-6</v>
      </c>
      <c r="AQ44">
        <f t="shared" si="44"/>
        <v>-8.4141794395743569E-2</v>
      </c>
      <c r="AR44">
        <f t="shared" si="45"/>
        <v>-8.4145916067719331E-2</v>
      </c>
      <c r="AS44">
        <f t="shared" si="46"/>
        <v>-0.48548667777658128</v>
      </c>
      <c r="AT44">
        <f t="shared" si="47"/>
        <v>-0.31810909286410216</v>
      </c>
      <c r="AU44">
        <f t="shared" si="48"/>
        <v>-0.88774168670840281</v>
      </c>
      <c r="AW44">
        <v>41</v>
      </c>
      <c r="AX44">
        <f>IF(Z44&gt;0, (R44*SUMPRODUCT(K44:$K$98, X44:$X$98)-K44*$AZ$3)/Z44, 0)</f>
        <v>-12309716.052252254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0.512515834</v>
      </c>
      <c r="Q45" s="5">
        <f t="shared" si="60"/>
        <v>12.5</v>
      </c>
      <c r="R45">
        <f t="shared" si="31"/>
        <v>250000</v>
      </c>
      <c r="S45">
        <f t="shared" si="32"/>
        <v>-23022330.63824334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-423.00974947174615</v>
      </c>
      <c r="AC45">
        <f t="shared" si="33"/>
        <v>-377.75533195286863</v>
      </c>
      <c r="AE45">
        <f t="shared" si="34"/>
        <v>0</v>
      </c>
      <c r="AF45">
        <f t="shared" si="35"/>
        <v>0</v>
      </c>
      <c r="AG45">
        <f t="shared" si="36"/>
        <v>-2.0510267720536714E-4</v>
      </c>
      <c r="AH45">
        <f t="shared" si="37"/>
        <v>-4.4030096555512399</v>
      </c>
      <c r="AI45">
        <f t="shared" si="38"/>
        <v>-4.4032147582284455</v>
      </c>
      <c r="AJ45">
        <f t="shared" si="39"/>
        <v>-45.254417518877517</v>
      </c>
      <c r="AK45">
        <f t="shared" si="61"/>
        <v>-29.610682463022233</v>
      </c>
      <c r="AL45">
        <f t="shared" si="40"/>
        <v>-79.26831474012819</v>
      </c>
      <c r="AN45">
        <f t="shared" si="41"/>
        <v>0</v>
      </c>
      <c r="AO45">
        <f t="shared" si="42"/>
        <v>0</v>
      </c>
      <c r="AP45">
        <f t="shared" si="43"/>
        <v>-1.7571724159553563E-6</v>
      </c>
      <c r="AQ45">
        <f t="shared" si="44"/>
        <v>-3.7721824109457673E-2</v>
      </c>
      <c r="AR45">
        <f t="shared" si="45"/>
        <v>-3.7723581281873635E-2</v>
      </c>
      <c r="AS45">
        <f t="shared" si="46"/>
        <v>-0.38770734369632853</v>
      </c>
      <c r="AT45">
        <f t="shared" si="47"/>
        <v>-0.25368305841048339</v>
      </c>
      <c r="AU45">
        <f t="shared" si="48"/>
        <v>-0.67911398338868556</v>
      </c>
      <c r="AW45">
        <v>42</v>
      </c>
      <c r="AX45">
        <f>IF(Z45&gt;0, (R45*SUMPRODUCT(K45:$K$98, X45:$X$98)-K45*$AZ$3)/Z45, 0)</f>
        <v>-23022330.63824334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0.52569093300000003</v>
      </c>
      <c r="Q46" s="5">
        <f t="shared" si="60"/>
        <v>12.5</v>
      </c>
      <c r="R46">
        <f t="shared" si="31"/>
        <v>250000</v>
      </c>
      <c r="S46">
        <f t="shared" si="32"/>
        <v>-44275509.215665661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-377.75533195286863</v>
      </c>
      <c r="AC46">
        <f t="shared" si="33"/>
        <v>-337.31219724726986</v>
      </c>
      <c r="AE46">
        <f t="shared" si="34"/>
        <v>0</v>
      </c>
      <c r="AF46">
        <f t="shared" si="35"/>
        <v>0</v>
      </c>
      <c r="AG46">
        <f t="shared" si="36"/>
        <v>-9.5231032692426169E-5</v>
      </c>
      <c r="AH46">
        <f t="shared" si="37"/>
        <v>-2.1564123548177458</v>
      </c>
      <c r="AI46">
        <f t="shared" si="38"/>
        <v>-2.1565075858504383</v>
      </c>
      <c r="AJ46">
        <f t="shared" si="39"/>
        <v>-40.443134705598766</v>
      </c>
      <c r="AK46">
        <f t="shared" si="61"/>
        <v>-26.442873236700805</v>
      </c>
      <c r="AL46">
        <f t="shared" si="40"/>
        <v>-69.042515528150005</v>
      </c>
      <c r="AN46">
        <f t="shared" si="41"/>
        <v>0</v>
      </c>
      <c r="AO46">
        <f t="shared" si="42"/>
        <v>0</v>
      </c>
      <c r="AP46">
        <f t="shared" si="43"/>
        <v>-7.2845632590211355E-7</v>
      </c>
      <c r="AQ46">
        <f t="shared" si="44"/>
        <v>-1.6495171549739916E-2</v>
      </c>
      <c r="AR46">
        <f t="shared" si="45"/>
        <v>-1.6495900006065819E-2</v>
      </c>
      <c r="AS46">
        <f t="shared" si="46"/>
        <v>-0.30936404323952904</v>
      </c>
      <c r="AT46">
        <f t="shared" si="47"/>
        <v>-0.20227102174262535</v>
      </c>
      <c r="AU46">
        <f t="shared" si="48"/>
        <v>-0.52813096498822021</v>
      </c>
      <c r="AW46">
        <v>43</v>
      </c>
      <c r="AX46">
        <f>IF(Z46&gt;0, (R46*SUMPRODUCT(K46:$K$98, X46:$X$98)-K46*$AZ$3)/Z46, 0)</f>
        <v>-44275509.215665661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0.53963832300000003</v>
      </c>
      <c r="Q47" s="5">
        <f t="shared" si="60"/>
        <v>12.5</v>
      </c>
      <c r="R47">
        <f t="shared" si="31"/>
        <v>250000</v>
      </c>
      <c r="S47">
        <f t="shared" si="32"/>
        <v>-87781607.977266699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-337.31219724726986</v>
      </c>
      <c r="AC47">
        <f t="shared" si="33"/>
        <v>-301.18507051729432</v>
      </c>
      <c r="AE47">
        <f t="shared" si="34"/>
        <v>0</v>
      </c>
      <c r="AF47">
        <f t="shared" si="35"/>
        <v>0</v>
      </c>
      <c r="AG47">
        <f t="shared" si="36"/>
        <v>-4.288840758580287E-5</v>
      </c>
      <c r="AH47">
        <f t="shared" si="37"/>
        <v>-1.0278062955939808</v>
      </c>
      <c r="AI47">
        <f t="shared" si="38"/>
        <v>-1.0278491840015667</v>
      </c>
      <c r="AJ47">
        <f t="shared" si="39"/>
        <v>-36.127126729975544</v>
      </c>
      <c r="AK47">
        <f t="shared" si="61"/>
        <v>-23.611853807308893</v>
      </c>
      <c r="AL47">
        <f t="shared" si="40"/>
        <v>-60.766829721286001</v>
      </c>
      <c r="AN47">
        <f t="shared" si="41"/>
        <v>0</v>
      </c>
      <c r="AO47">
        <f t="shared" si="42"/>
        <v>0</v>
      </c>
      <c r="AP47">
        <f t="shared" si="43"/>
        <v>-2.9291858263797706E-7</v>
      </c>
      <c r="AQ47">
        <f t="shared" si="44"/>
        <v>-7.0196955372956796E-3</v>
      </c>
      <c r="AR47">
        <f t="shared" si="45"/>
        <v>-7.0199884558783173E-3</v>
      </c>
      <c r="AS47">
        <f t="shared" si="46"/>
        <v>-0.24674049124710376</v>
      </c>
      <c r="AT47">
        <f t="shared" si="47"/>
        <v>-0.1612638738534449</v>
      </c>
      <c r="AU47">
        <f t="shared" si="48"/>
        <v>-0.41502435355642697</v>
      </c>
      <c r="AW47">
        <v>44</v>
      </c>
      <c r="AX47">
        <f>IF(Z47&gt;0, (R47*SUMPRODUCT(K47:$K$98, X47:$X$98)-K47*$AZ$3)/Z47, 0)</f>
        <v>-87781607.977266699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0.55384314300000004</v>
      </c>
      <c r="Q48" s="5">
        <f t="shared" si="60"/>
        <v>12.5</v>
      </c>
      <c r="R48">
        <f t="shared" si="31"/>
        <v>250000</v>
      </c>
      <c r="S48">
        <f t="shared" si="32"/>
        <v>-179701665.90273824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-301.18507051729432</v>
      </c>
      <c r="AC48">
        <f t="shared" si="33"/>
        <v>-268.92099922932704</v>
      </c>
      <c r="AE48">
        <f t="shared" si="34"/>
        <v>0</v>
      </c>
      <c r="AF48">
        <f t="shared" si="35"/>
        <v>0</v>
      </c>
      <c r="AG48">
        <f t="shared" si="36"/>
        <v>-1.8706073054358739E-5</v>
      </c>
      <c r="AH48">
        <f t="shared" si="37"/>
        <v>-0.47506900911172217</v>
      </c>
      <c r="AI48">
        <f t="shared" si="38"/>
        <v>-0.47508771518477655</v>
      </c>
      <c r="AJ48">
        <f t="shared" si="39"/>
        <v>-32.264071287967283</v>
      </c>
      <c r="AK48">
        <f t="shared" si="61"/>
        <v>-21.082954936210605</v>
      </c>
      <c r="AL48">
        <f t="shared" si="40"/>
        <v>-53.822113939362666</v>
      </c>
      <c r="AN48">
        <f t="shared" si="41"/>
        <v>0</v>
      </c>
      <c r="AO48">
        <f t="shared" si="42"/>
        <v>0</v>
      </c>
      <c r="AP48">
        <f t="shared" si="43"/>
        <v>-1.1407004317881683E-7</v>
      </c>
      <c r="AQ48">
        <f t="shared" si="44"/>
        <v>-2.8969812223450441E-3</v>
      </c>
      <c r="AR48">
        <f t="shared" si="45"/>
        <v>-2.8970952923882231E-3</v>
      </c>
      <c r="AS48">
        <f t="shared" si="46"/>
        <v>-0.19674701334951131</v>
      </c>
      <c r="AT48">
        <f t="shared" si="47"/>
        <v>-0.12856432095191753</v>
      </c>
      <c r="AU48">
        <f t="shared" si="48"/>
        <v>-0.32820842959381707</v>
      </c>
      <c r="AW48">
        <v>45</v>
      </c>
      <c r="AX48">
        <f>IF(Z48&gt;0, (R48*SUMPRODUCT(K48:$K$98, X48:$X$98)-K48*$AZ$3)/Z48, 0)</f>
        <v>-179701665.90273824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0.568687897</v>
      </c>
      <c r="Q49" s="5">
        <f t="shared" si="60"/>
        <v>12.5</v>
      </c>
      <c r="R49">
        <f t="shared" si="31"/>
        <v>250000</v>
      </c>
      <c r="S49">
        <f t="shared" si="32"/>
        <v>-380832902.67179459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-268.92099922932704</v>
      </c>
      <c r="AC49">
        <f t="shared" si="33"/>
        <v>-240.11042211813447</v>
      </c>
      <c r="AE49">
        <f t="shared" si="34"/>
        <v>0</v>
      </c>
      <c r="AF49">
        <f t="shared" si="35"/>
        <v>0</v>
      </c>
      <c r="AG49">
        <f t="shared" si="36"/>
        <v>-7.8810949774035118E-6</v>
      </c>
      <c r="AH49">
        <f t="shared" si="37"/>
        <v>-0.21275834692823276</v>
      </c>
      <c r="AI49">
        <f t="shared" si="38"/>
        <v>-0.21276622802321016</v>
      </c>
      <c r="AJ49">
        <f t="shared" si="39"/>
        <v>-28.810577111192572</v>
      </c>
      <c r="AK49">
        <f t="shared" si="61"/>
        <v>-18.824469946052893</v>
      </c>
      <c r="AL49">
        <f t="shared" si="40"/>
        <v>-47.847813285268671</v>
      </c>
      <c r="AN49">
        <f t="shared" si="41"/>
        <v>0</v>
      </c>
      <c r="AO49">
        <f t="shared" si="42"/>
        <v>0</v>
      </c>
      <c r="AP49">
        <f t="shared" si="43"/>
        <v>-4.2909901590150099E-8</v>
      </c>
      <c r="AQ49">
        <f t="shared" si="44"/>
        <v>-1.158397374393938E-3</v>
      </c>
      <c r="AR49">
        <f t="shared" si="45"/>
        <v>-1.1584402842955283E-3</v>
      </c>
      <c r="AS49">
        <f t="shared" si="46"/>
        <v>-0.15686386627001409</v>
      </c>
      <c r="AT49">
        <f t="shared" si="47"/>
        <v>-0.10249288394415332</v>
      </c>
      <c r="AU49">
        <f t="shared" si="48"/>
        <v>-0.26051519049846289</v>
      </c>
      <c r="AW49">
        <v>46</v>
      </c>
      <c r="AX49">
        <f>IF(Z49&gt;0, (R49*SUMPRODUCT(K49:$K$98, X49:$X$98)-K49*$AZ$3)/Z49, 0)</f>
        <v>-380832902.67179459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0.58363282999999999</v>
      </c>
      <c r="Q50" s="5">
        <f t="shared" si="60"/>
        <v>12.5</v>
      </c>
      <c r="R50">
        <f t="shared" si="31"/>
        <v>250000</v>
      </c>
      <c r="S50">
        <f t="shared" si="32"/>
        <v>-836757797.80694211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-240.11042211813447</v>
      </c>
      <c r="AC50">
        <f t="shared" si="33"/>
        <v>-214.38526436156701</v>
      </c>
      <c r="AE50">
        <f t="shared" si="34"/>
        <v>0</v>
      </c>
      <c r="AF50">
        <f t="shared" si="35"/>
        <v>0</v>
      </c>
      <c r="AG50">
        <f t="shared" si="36"/>
        <v>-3.2026182624686794E-6</v>
      </c>
      <c r="AH50">
        <f t="shared" si="37"/>
        <v>-9.1993315303215958E-2</v>
      </c>
      <c r="AI50">
        <f t="shared" si="38"/>
        <v>-9.1996517921478421E-2</v>
      </c>
      <c r="AJ50">
        <f t="shared" si="39"/>
        <v>-25.725157756567455</v>
      </c>
      <c r="AK50">
        <f t="shared" si="61"/>
        <v>-16.807729548269414</v>
      </c>
      <c r="AL50">
        <f t="shared" si="40"/>
        <v>-42.624883822758349</v>
      </c>
      <c r="AN50">
        <f t="shared" si="41"/>
        <v>0</v>
      </c>
      <c r="AO50">
        <f t="shared" si="42"/>
        <v>0</v>
      </c>
      <c r="AP50">
        <f t="shared" si="43"/>
        <v>-1.5568906494792673E-8</v>
      </c>
      <c r="AQ50">
        <f t="shared" si="44"/>
        <v>-4.4720763035858573E-4</v>
      </c>
      <c r="AR50">
        <f t="shared" si="45"/>
        <v>-4.4722319926508047E-4</v>
      </c>
      <c r="AS50">
        <f t="shared" si="46"/>
        <v>-0.12505785668225766</v>
      </c>
      <c r="AT50">
        <f t="shared" si="47"/>
        <v>-8.1707511879689582E-2</v>
      </c>
      <c r="AU50">
        <f t="shared" si="48"/>
        <v>-0.20721259176121234</v>
      </c>
      <c r="AW50">
        <v>47</v>
      </c>
      <c r="AX50">
        <f>IF(Z50&gt;0, (R50*SUMPRODUCT(K50:$K$98, X50:$X$98)-K50*$AZ$3)/Z50, 0)</f>
        <v>-836757797.80694211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0.59833308299999999</v>
      </c>
      <c r="Q51" s="5">
        <f t="shared" si="60"/>
        <v>12.5</v>
      </c>
      <c r="R51">
        <f t="shared" si="31"/>
        <v>250000</v>
      </c>
      <c r="S51">
        <f t="shared" si="32"/>
        <v>-1907505064.7188675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-214.38526436156701</v>
      </c>
      <c r="AC51">
        <f t="shared" si="33"/>
        <v>-191.41578643174932</v>
      </c>
      <c r="AE51">
        <f t="shared" si="34"/>
        <v>0</v>
      </c>
      <c r="AF51">
        <f t="shared" si="35"/>
        <v>0</v>
      </c>
      <c r="AG51">
        <f t="shared" si="36"/>
        <v>-1.2543596211890046E-6</v>
      </c>
      <c r="AH51">
        <f t="shared" si="37"/>
        <v>-3.8324649173099766E-2</v>
      </c>
      <c r="AI51">
        <f t="shared" si="38"/>
        <v>-3.8325903532720952E-2</v>
      </c>
      <c r="AJ51">
        <f t="shared" si="39"/>
        <v>-22.969477929817685</v>
      </c>
      <c r="AK51">
        <f t="shared" si="61"/>
        <v>-15.006968505309692</v>
      </c>
      <c r="AL51">
        <f t="shared" si="40"/>
        <v>-38.014772338660094</v>
      </c>
      <c r="AN51">
        <f t="shared" si="41"/>
        <v>0</v>
      </c>
      <c r="AO51">
        <f t="shared" si="42"/>
        <v>0</v>
      </c>
      <c r="AP51">
        <f t="shared" si="43"/>
        <v>-5.4444871498899316E-9</v>
      </c>
      <c r="AQ51">
        <f t="shared" si="44"/>
        <v>-1.6634628253514331E-4</v>
      </c>
      <c r="AR51">
        <f t="shared" si="45"/>
        <v>-1.6635172702229319E-4</v>
      </c>
      <c r="AS51">
        <f t="shared" si="46"/>
        <v>-9.9697905860547012E-2</v>
      </c>
      <c r="AT51">
        <f t="shared" si="47"/>
        <v>-6.5137019564224588E-2</v>
      </c>
      <c r="AU51">
        <f t="shared" si="48"/>
        <v>-0.16500127715179388</v>
      </c>
      <c r="AW51">
        <v>48</v>
      </c>
      <c r="AX51">
        <f>IF(Z51&gt;0, (R51*SUMPRODUCT(K51:$K$98, X51:$X$98)-K51*$AZ$3)/Z51, 0)</f>
        <v>-1907505064.7188675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0.61338487399999997</v>
      </c>
      <c r="Q52" s="5">
        <f t="shared" si="60"/>
        <v>12.5</v>
      </c>
      <c r="R52">
        <f t="shared" si="31"/>
        <v>250000</v>
      </c>
      <c r="S52">
        <f t="shared" si="32"/>
        <v>-4522205265.8959627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-191.41578643174932</v>
      </c>
      <c r="AC52">
        <f t="shared" si="33"/>
        <v>-170.9070910481675</v>
      </c>
      <c r="AE52">
        <f t="shared" si="34"/>
        <v>0</v>
      </c>
      <c r="AF52">
        <f t="shared" si="35"/>
        <v>0</v>
      </c>
      <c r="AG52">
        <f t="shared" si="36"/>
        <v>-4.7241080678340928E-7</v>
      </c>
      <c r="AH52">
        <f t="shared" si="37"/>
        <v>-1.5388104363874106E-2</v>
      </c>
      <c r="AI52">
        <f t="shared" si="38"/>
        <v>-1.538857677468089E-2</v>
      </c>
      <c r="AJ52">
        <f t="shared" si="39"/>
        <v>-20.508695383581824</v>
      </c>
      <c r="AK52">
        <f t="shared" si="61"/>
        <v>-13.399105050222454</v>
      </c>
      <c r="AL52">
        <f t="shared" si="40"/>
        <v>-33.923189010578959</v>
      </c>
      <c r="AN52">
        <f t="shared" si="41"/>
        <v>0</v>
      </c>
      <c r="AO52">
        <f t="shared" si="42"/>
        <v>0</v>
      </c>
      <c r="AP52">
        <f t="shared" si="43"/>
        <v>-1.8307823338939087E-9</v>
      </c>
      <c r="AQ52">
        <f t="shared" si="44"/>
        <v>-5.9635108293390261E-5</v>
      </c>
      <c r="AR52">
        <f t="shared" si="45"/>
        <v>-5.9636939075724161E-5</v>
      </c>
      <c r="AS52">
        <f t="shared" si="46"/>
        <v>-7.9479462917298752E-2</v>
      </c>
      <c r="AT52">
        <f t="shared" si="47"/>
        <v>-5.1926934066059194E-2</v>
      </c>
      <c r="AU52">
        <f t="shared" si="48"/>
        <v>-0.13146603392243367</v>
      </c>
      <c r="AW52">
        <v>49</v>
      </c>
      <c r="AX52">
        <f>IF(Z52&gt;0, (R52*SUMPRODUCT(K52:$K$98, X52:$X$98)-K52*$AZ$3)/Z52, 0)</f>
        <v>-4522205265.8959627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0.62870016699999998</v>
      </c>
      <c r="Q53" s="5">
        <f t="shared" si="60"/>
        <v>12.5</v>
      </c>
      <c r="R53">
        <f t="shared" si="31"/>
        <v>250000</v>
      </c>
      <c r="S53">
        <f t="shared" si="32"/>
        <v>-11175439972.65267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-170.9070910481675</v>
      </c>
      <c r="AC53">
        <f t="shared" si="33"/>
        <v>-152.59566699589692</v>
      </c>
      <c r="AE53">
        <f t="shared" si="34"/>
        <v>0</v>
      </c>
      <c r="AF53">
        <f t="shared" si="35"/>
        <v>0</v>
      </c>
      <c r="AG53">
        <f t="shared" si="36"/>
        <v>-1.7068194559824106E-7</v>
      </c>
      <c r="AH53">
        <f t="shared" si="37"/>
        <v>-5.9400950623466828E-3</v>
      </c>
      <c r="AI53">
        <f t="shared" si="38"/>
        <v>-5.9402657442922807E-3</v>
      </c>
      <c r="AJ53">
        <f t="shared" si="39"/>
        <v>-18.311424052270581</v>
      </c>
      <c r="AK53">
        <f t="shared" si="61"/>
        <v>-11.963496373371726</v>
      </c>
      <c r="AL53">
        <f t="shared" si="40"/>
        <v>-30.2808606913866</v>
      </c>
      <c r="AN53">
        <f t="shared" si="41"/>
        <v>0</v>
      </c>
      <c r="AO53">
        <f t="shared" si="42"/>
        <v>0</v>
      </c>
      <c r="AP53">
        <f t="shared" si="43"/>
        <v>-5.9059049240644597E-10</v>
      </c>
      <c r="AQ53">
        <f t="shared" si="44"/>
        <v>-2.0553806411781252E-5</v>
      </c>
      <c r="AR53">
        <f t="shared" si="45"/>
        <v>-2.0554397002273656E-5</v>
      </c>
      <c r="AS53">
        <f t="shared" si="46"/>
        <v>-6.3360848798557218E-2</v>
      </c>
      <c r="AT53">
        <f t="shared" si="47"/>
        <v>-4.1395867555221677E-2</v>
      </c>
      <c r="AU53">
        <f t="shared" si="48"/>
        <v>-0.10477727075078117</v>
      </c>
      <c r="AW53">
        <v>50</v>
      </c>
      <c r="AX53">
        <f>IF(Z53&gt;0, (R53*SUMPRODUCT(K53:$K$98, X53:$X$98)-K53*$AZ$3)/Z53, 0)</f>
        <v>-11175439972.65267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0.64417999699999995</v>
      </c>
      <c r="Q54" s="5">
        <f t="shared" si="60"/>
        <v>12.5</v>
      </c>
      <c r="R54">
        <f t="shared" si="31"/>
        <v>250000</v>
      </c>
      <c r="S54">
        <f t="shared" si="32"/>
        <v>-28853370494.287621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-152.59566699589692</v>
      </c>
      <c r="AC54">
        <f t="shared" si="33"/>
        <v>-136.24614854311503</v>
      </c>
      <c r="AE54">
        <f t="shared" si="34"/>
        <v>0</v>
      </c>
      <c r="AF54">
        <f t="shared" si="35"/>
        <v>0</v>
      </c>
      <c r="AG54">
        <f t="shared" si="36"/>
        <v>-5.9025230938829562E-8</v>
      </c>
      <c r="AH54">
        <f t="shared" si="37"/>
        <v>-2.198997904068582E-3</v>
      </c>
      <c r="AI54">
        <f t="shared" si="38"/>
        <v>-2.199056929299521E-3</v>
      </c>
      <c r="AJ54">
        <f t="shared" si="39"/>
        <v>-16.349518452781894</v>
      </c>
      <c r="AK54">
        <f t="shared" si="61"/>
        <v>-10.681696689712785</v>
      </c>
      <c r="AL54">
        <f t="shared" si="40"/>
        <v>-27.03341419942398</v>
      </c>
      <c r="AN54">
        <f t="shared" si="41"/>
        <v>0</v>
      </c>
      <c r="AO54">
        <f t="shared" si="42"/>
        <v>0</v>
      </c>
      <c r="AP54">
        <f t="shared" si="43"/>
        <v>-1.8235536237122196E-10</v>
      </c>
      <c r="AQ54">
        <f t="shared" si="44"/>
        <v>-6.7936889576180871E-6</v>
      </c>
      <c r="AR54">
        <f t="shared" si="45"/>
        <v>-6.7938713129804588E-6</v>
      </c>
      <c r="AS54">
        <f t="shared" si="46"/>
        <v>-5.0510981738331552E-2</v>
      </c>
      <c r="AT54">
        <f t="shared" si="47"/>
        <v>-3.3000542981538095E-2</v>
      </c>
      <c r="AU54">
        <f t="shared" si="48"/>
        <v>-8.3518318591182625E-2</v>
      </c>
      <c r="AW54">
        <v>51</v>
      </c>
      <c r="AX54">
        <f>IF(Z54&gt;0, (R54*SUMPRODUCT(K54:$K$98, X54:$X$98)-K54*$AZ$3)/Z54, 0)</f>
        <v>-28853370494.287621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0.65972661300000002</v>
      </c>
      <c r="Q55" s="5">
        <f t="shared" si="60"/>
        <v>12.5</v>
      </c>
      <c r="R55">
        <f t="shared" si="31"/>
        <v>250000</v>
      </c>
      <c r="S55">
        <f t="shared" si="32"/>
        <v>-78001862004.907867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-136.24614854311503</v>
      </c>
      <c r="AC55">
        <f t="shared" si="33"/>
        <v>-121.64835265235018</v>
      </c>
      <c r="AE55">
        <f t="shared" si="34"/>
        <v>0</v>
      </c>
      <c r="AF55">
        <f t="shared" si="35"/>
        <v>0</v>
      </c>
      <c r="AG55">
        <f t="shared" si="36"/>
        <v>-1.9494462940624431E-8</v>
      </c>
      <c r="AH55">
        <f t="shared" si="37"/>
        <v>-7.7881031377633684E-4</v>
      </c>
      <c r="AI55">
        <f t="shared" si="38"/>
        <v>-7.7882980823927746E-4</v>
      </c>
      <c r="AJ55">
        <f t="shared" si="39"/>
        <v>-14.597795890764843</v>
      </c>
      <c r="AK55">
        <f t="shared" si="61"/>
        <v>-9.5372303980180533</v>
      </c>
      <c r="AL55">
        <f t="shared" si="40"/>
        <v>-24.135805118591136</v>
      </c>
      <c r="AN55">
        <f t="shared" si="41"/>
        <v>0</v>
      </c>
      <c r="AO55">
        <f t="shared" si="42"/>
        <v>0</v>
      </c>
      <c r="AP55">
        <f t="shared" si="43"/>
        <v>-5.3774217114246273E-11</v>
      </c>
      <c r="AQ55">
        <f t="shared" si="44"/>
        <v>-2.1482979567777487E-6</v>
      </c>
      <c r="AR55">
        <f t="shared" si="45"/>
        <v>-2.1483517309948627E-6</v>
      </c>
      <c r="AS55">
        <f t="shared" si="46"/>
        <v>-4.0267077272675908E-2</v>
      </c>
      <c r="AT55">
        <f t="shared" si="47"/>
        <v>-2.6307834160584718E-2</v>
      </c>
      <c r="AU55">
        <f t="shared" si="48"/>
        <v>-6.6577059784991621E-2</v>
      </c>
      <c r="AW55">
        <v>52</v>
      </c>
      <c r="AX55">
        <f>IF(Z55&gt;0, (R55*SUMPRODUCT(K55:$K$98, X55:$X$98)-K55*$AZ$3)/Z55, 0)</f>
        <v>-78001862004.907867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0.67535580100000003</v>
      </c>
      <c r="Q56" s="5">
        <f t="shared" si="60"/>
        <v>12.5</v>
      </c>
      <c r="R56">
        <f t="shared" si="31"/>
        <v>250000</v>
      </c>
      <c r="S56">
        <f t="shared" si="32"/>
        <v>-221343730589.82892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-121.64835265235018</v>
      </c>
      <c r="AC56">
        <f t="shared" si="33"/>
        <v>-108.61460240381436</v>
      </c>
      <c r="AE56">
        <f t="shared" si="34"/>
        <v>0</v>
      </c>
      <c r="AF56">
        <f t="shared" si="35"/>
        <v>0</v>
      </c>
      <c r="AG56">
        <f t="shared" si="36"/>
        <v>-6.1338196768879576E-9</v>
      </c>
      <c r="AH56">
        <f t="shared" si="37"/>
        <v>-2.6331397268660454E-4</v>
      </c>
      <c r="AI56">
        <f t="shared" si="38"/>
        <v>-2.6332010650628143E-4</v>
      </c>
      <c r="AJ56">
        <f t="shared" si="39"/>
        <v>-13.033750248535824</v>
      </c>
      <c r="AK56">
        <f t="shared" si="61"/>
        <v>-8.5153846856645128</v>
      </c>
      <c r="AL56">
        <f t="shared" si="40"/>
        <v>-21.549398254306844</v>
      </c>
      <c r="AN56">
        <f t="shared" si="41"/>
        <v>0</v>
      </c>
      <c r="AO56">
        <f t="shared" si="42"/>
        <v>0</v>
      </c>
      <c r="AP56">
        <f t="shared" si="43"/>
        <v>-1.5106915598896525E-11</v>
      </c>
      <c r="AQ56">
        <f t="shared" si="44"/>
        <v>-6.4851302629178034E-7</v>
      </c>
      <c r="AR56">
        <f t="shared" si="45"/>
        <v>-6.4852813320737929E-7</v>
      </c>
      <c r="AS56">
        <f t="shared" si="46"/>
        <v>-3.2100677117007453E-2</v>
      </c>
      <c r="AT56">
        <f t="shared" si="47"/>
        <v>-2.0972445313836966E-2</v>
      </c>
      <c r="AU56">
        <f t="shared" si="48"/>
        <v>-5.3073770958977626E-2</v>
      </c>
      <c r="AW56">
        <v>53</v>
      </c>
      <c r="AX56">
        <f>IF(Z56&gt;0, (R56*SUMPRODUCT(K56:$K$98, X56:$X$98)-K56*$AZ$3)/Z56, 0)</f>
        <v>-221343730589.82892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0.69109609699999996</v>
      </c>
      <c r="Q57" s="5">
        <f t="shared" si="60"/>
        <v>12.5</v>
      </c>
      <c r="R57">
        <f t="shared" si="31"/>
        <v>250000</v>
      </c>
      <c r="S57">
        <f t="shared" si="32"/>
        <v>-661176819789.38403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-108.61460240381436</v>
      </c>
      <c r="AC57">
        <f t="shared" si="33"/>
        <v>-96.977324126582957</v>
      </c>
      <c r="AE57">
        <f t="shared" si="34"/>
        <v>0</v>
      </c>
      <c r="AF57">
        <f t="shared" si="35"/>
        <v>0</v>
      </c>
      <c r="AG57">
        <f t="shared" si="36"/>
        <v>-1.8334226417200092E-9</v>
      </c>
      <c r="AH57">
        <f t="shared" si="37"/>
        <v>-8.478117676798137E-5</v>
      </c>
      <c r="AI57">
        <f t="shared" si="38"/>
        <v>-8.478301019062309E-5</v>
      </c>
      <c r="AJ57">
        <f t="shared" si="39"/>
        <v>-11.637278277231403</v>
      </c>
      <c r="AK57">
        <f t="shared" si="61"/>
        <v>-7.6030221682670058</v>
      </c>
      <c r="AL57">
        <f t="shared" si="40"/>
        <v>-19.2403852285086</v>
      </c>
      <c r="AN57">
        <f t="shared" si="41"/>
        <v>0</v>
      </c>
      <c r="AO57">
        <f t="shared" si="42"/>
        <v>0</v>
      </c>
      <c r="AP57">
        <f t="shared" si="43"/>
        <v>-4.0317107453587082E-12</v>
      </c>
      <c r="AQ57">
        <f t="shared" si="44"/>
        <v>-1.8643447157331793E-7</v>
      </c>
      <c r="AR57">
        <f t="shared" si="45"/>
        <v>-1.8643850328406331E-7</v>
      </c>
      <c r="AS57">
        <f t="shared" si="46"/>
        <v>-2.5590466054803099E-2</v>
      </c>
      <c r="AT57">
        <f t="shared" si="47"/>
        <v>-1.6719105281827181E-2</v>
      </c>
      <c r="AU57">
        <f t="shared" si="48"/>
        <v>-4.2309757775133565E-2</v>
      </c>
      <c r="AW57">
        <v>54</v>
      </c>
      <c r="AX57">
        <f>IF(Z57&gt;0, (R57*SUMPRODUCT(K57:$K$98, X57:$X$98)-K57*$AZ$3)/Z57, 0)</f>
        <v>-661176819789.38403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0.70685825099999999</v>
      </c>
      <c r="Q58" s="5">
        <f t="shared" si="60"/>
        <v>12.5</v>
      </c>
      <c r="R58">
        <f t="shared" si="31"/>
        <v>250000</v>
      </c>
      <c r="S58">
        <f t="shared" si="32"/>
        <v>-2084950203954.5823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-96.977324126582957</v>
      </c>
      <c r="AC58">
        <f t="shared" si="33"/>
        <v>-86.586896700745598</v>
      </c>
      <c r="AE58">
        <f t="shared" si="34"/>
        <v>0</v>
      </c>
      <c r="AF58">
        <f t="shared" si="35"/>
        <v>0</v>
      </c>
      <c r="AG58">
        <f t="shared" si="36"/>
        <v>-5.1911849343280394E-10</v>
      </c>
      <c r="AH58">
        <f t="shared" si="37"/>
        <v>-2.5919398437400105E-5</v>
      </c>
      <c r="AI58">
        <f t="shared" si="38"/>
        <v>-2.5919917555893539E-5</v>
      </c>
      <c r="AJ58">
        <f t="shared" si="39"/>
        <v>-10.390427425837359</v>
      </c>
      <c r="AK58">
        <f t="shared" si="61"/>
        <v>-6.7884126888608076</v>
      </c>
      <c r="AL58">
        <f t="shared" si="40"/>
        <v>-17.178866034615723</v>
      </c>
      <c r="AN58">
        <f t="shared" si="41"/>
        <v>0</v>
      </c>
      <c r="AO58">
        <f t="shared" si="42"/>
        <v>0</v>
      </c>
      <c r="AP58">
        <f t="shared" si="43"/>
        <v>-1.0192371713419272E-12</v>
      </c>
      <c r="AQ58">
        <f t="shared" si="44"/>
        <v>-5.0890142964324319E-8</v>
      </c>
      <c r="AR58">
        <f t="shared" si="45"/>
        <v>-5.0891162201495666E-8</v>
      </c>
      <c r="AS58">
        <f t="shared" si="46"/>
        <v>-2.0400563633387277E-2</v>
      </c>
      <c r="AT58">
        <f t="shared" si="47"/>
        <v>-1.3328368444634787E-2</v>
      </c>
      <c r="AU58">
        <f t="shared" si="48"/>
        <v>-3.3728982969184265E-2</v>
      </c>
      <c r="AW58">
        <v>55</v>
      </c>
      <c r="AX58">
        <f>IF(Z58&gt;0, (R58*SUMPRODUCT(K58:$K$98, X58:$X$98)-K58*$AZ$3)/Z58, 0)</f>
        <v>-2084950203954.5823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0.722550582</v>
      </c>
      <c r="Q59" s="5">
        <f t="shared" si="60"/>
        <v>12.5</v>
      </c>
      <c r="R59">
        <f t="shared" si="31"/>
        <v>250000</v>
      </c>
      <c r="S59">
        <f t="shared" si="32"/>
        <v>-6960428992789.1641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-86.586896700745598</v>
      </c>
      <c r="AC59">
        <f t="shared" si="33"/>
        <v>-77.309729240678763</v>
      </c>
      <c r="AE59">
        <f t="shared" si="34"/>
        <v>0</v>
      </c>
      <c r="AF59">
        <f t="shared" si="35"/>
        <v>0</v>
      </c>
      <c r="AG59">
        <f t="shared" si="36"/>
        <v>-1.3883793894164025E-10</v>
      </c>
      <c r="AH59">
        <f t="shared" si="37"/>
        <v>-7.5017873911367124E-6</v>
      </c>
      <c r="AI59">
        <f t="shared" si="38"/>
        <v>-7.5019262290756539E-6</v>
      </c>
      <c r="AJ59">
        <f t="shared" si="39"/>
        <v>-9.2771674600668348</v>
      </c>
      <c r="AK59">
        <f t="shared" si="61"/>
        <v>-6.0610827690521925</v>
      </c>
      <c r="AL59">
        <f t="shared" si="40"/>
        <v>-15.338257731045257</v>
      </c>
      <c r="AN59">
        <f t="shared" si="41"/>
        <v>0</v>
      </c>
      <c r="AO59">
        <f t="shared" si="42"/>
        <v>0</v>
      </c>
      <c r="AP59">
        <f t="shared" si="43"/>
        <v>-2.433878466780042E-13</v>
      </c>
      <c r="AQ59">
        <f t="shared" si="44"/>
        <v>-1.3150900202663268E-8</v>
      </c>
      <c r="AR59">
        <f t="shared" si="45"/>
        <v>-1.3151143590509946E-8</v>
      </c>
      <c r="AS59">
        <f t="shared" si="46"/>
        <v>-1.6263204629723242E-2</v>
      </c>
      <c r="AT59">
        <f t="shared" si="47"/>
        <v>-1.0625293741337211E-2</v>
      </c>
      <c r="AU59">
        <f t="shared" si="48"/>
        <v>-2.6888511522204044E-2</v>
      </c>
      <c r="AW59">
        <v>56</v>
      </c>
      <c r="AX59">
        <f>IF(Z59&gt;0, (R59*SUMPRODUCT(K59:$K$98, X59:$X$98)-K59*$AZ$3)/Z59, 0)</f>
        <v>-6960428992789.1641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0.74076925400000004</v>
      </c>
      <c r="Q60" s="5">
        <f t="shared" si="60"/>
        <v>12.5</v>
      </c>
      <c r="R60">
        <f t="shared" si="31"/>
        <v>250000</v>
      </c>
      <c r="S60">
        <f t="shared" si="32"/>
        <v>-24935401608030.031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-77.309729240678763</v>
      </c>
      <c r="AC60">
        <f t="shared" si="33"/>
        <v>-69.026543976189501</v>
      </c>
      <c r="AE60">
        <f t="shared" si="34"/>
        <v>0</v>
      </c>
      <c r="AF60">
        <f t="shared" si="35"/>
        <v>0</v>
      </c>
      <c r="AG60">
        <f t="shared" si="36"/>
        <v>-3.460268309552745E-11</v>
      </c>
      <c r="AH60">
        <f t="shared" si="37"/>
        <v>-2.056937529133928E-6</v>
      </c>
      <c r="AI60">
        <f t="shared" si="38"/>
        <v>-2.0569721318170236E-6</v>
      </c>
      <c r="AJ60">
        <f t="shared" si="39"/>
        <v>-8.2831852644892621</v>
      </c>
      <c r="AK60">
        <f t="shared" si="61"/>
        <v>-5.4116810468475141</v>
      </c>
      <c r="AL60">
        <f t="shared" si="40"/>
        <v>-13.694868368308908</v>
      </c>
      <c r="AN60">
        <f t="shared" si="41"/>
        <v>0</v>
      </c>
      <c r="AO60">
        <f t="shared" si="42"/>
        <v>0</v>
      </c>
      <c r="AP60">
        <f t="shared" si="43"/>
        <v>-5.4160477316868401E-14</v>
      </c>
      <c r="AQ60">
        <f t="shared" si="44"/>
        <v>-3.2195398860059203E-9</v>
      </c>
      <c r="AR60">
        <f t="shared" si="45"/>
        <v>-3.2195940464832376E-9</v>
      </c>
      <c r="AS60">
        <f t="shared" si="46"/>
        <v>-1.2964927210710303E-2</v>
      </c>
      <c r="AT60">
        <f t="shared" si="47"/>
        <v>-8.4704191225505217E-3</v>
      </c>
      <c r="AU60">
        <f t="shared" si="48"/>
        <v>-2.1435349552854872E-2</v>
      </c>
      <c r="AW60">
        <v>57</v>
      </c>
      <c r="AX60">
        <f>IF(Z60&gt;0, (R60*SUMPRODUCT(K60:$K$98, X60:$X$98)-K60*$AZ$3)/Z60, 0)</f>
        <v>-24935401608030.031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0.75888896100000003</v>
      </c>
      <c r="Q61" s="5">
        <f t="shared" si="60"/>
        <v>12.5</v>
      </c>
      <c r="R61">
        <f t="shared" si="31"/>
        <v>250000</v>
      </c>
      <c r="S61">
        <f t="shared" si="32"/>
        <v>-96333569928452.016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-69.026543976189501</v>
      </c>
      <c r="AC61">
        <f t="shared" si="33"/>
        <v>-61.630842838658893</v>
      </c>
      <c r="AE61">
        <f t="shared" si="34"/>
        <v>0</v>
      </c>
      <c r="AF61">
        <f t="shared" si="35"/>
        <v>0</v>
      </c>
      <c r="AG61">
        <f t="shared" si="36"/>
        <v>-7.9970620423950842E-12</v>
      </c>
      <c r="AH61">
        <f t="shared" si="37"/>
        <v>-5.2519188444354188E-7</v>
      </c>
      <c r="AI61">
        <f t="shared" si="38"/>
        <v>-5.2519988150558429E-7</v>
      </c>
      <c r="AJ61">
        <f t="shared" si="39"/>
        <v>-7.3957011375306081</v>
      </c>
      <c r="AK61">
        <f t="shared" si="61"/>
        <v>-4.8318580783332656</v>
      </c>
      <c r="AL61">
        <f t="shared" si="40"/>
        <v>-12.227559741063756</v>
      </c>
      <c r="AN61">
        <f t="shared" si="41"/>
        <v>0</v>
      </c>
      <c r="AO61">
        <f t="shared" si="42"/>
        <v>0</v>
      </c>
      <c r="AP61">
        <f t="shared" si="43"/>
        <v>-1.117596802271195E-14</v>
      </c>
      <c r="AQ61">
        <f t="shared" si="44"/>
        <v>-7.3396050639754149E-10</v>
      </c>
      <c r="AR61">
        <f t="shared" si="45"/>
        <v>-7.3397168236556423E-10</v>
      </c>
      <c r="AS61">
        <f t="shared" si="46"/>
        <v>-1.0335560607182926E-2</v>
      </c>
      <c r="AT61">
        <f t="shared" si="47"/>
        <v>-6.7525662658935708E-3</v>
      </c>
      <c r="AU61">
        <f t="shared" si="48"/>
        <v>-1.7088127607048181E-2</v>
      </c>
      <c r="AW61">
        <v>58</v>
      </c>
      <c r="AX61">
        <f>IF(Z61&gt;0, (R61*SUMPRODUCT(K61:$K$98, X61:$X$98)-K61*$AZ$3)/Z61, 0)</f>
        <v>-96333569928452.016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0.77688723800000004</v>
      </c>
      <c r="Q62" s="5">
        <f t="shared" si="60"/>
        <v>12.5</v>
      </c>
      <c r="R62">
        <f t="shared" si="31"/>
        <v>250000</v>
      </c>
      <c r="S62">
        <f t="shared" si="32"/>
        <v>-403599086236509.19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-61.630842838658893</v>
      </c>
      <c r="AC62">
        <f t="shared" si="33"/>
        <v>-55.02753824943737</v>
      </c>
      <c r="AE62">
        <f t="shared" si="34"/>
        <v>0</v>
      </c>
      <c r="AF62">
        <f t="shared" si="35"/>
        <v>0</v>
      </c>
      <c r="AG62">
        <f t="shared" si="36"/>
        <v>-1.7042759797401777E-12</v>
      </c>
      <c r="AH62">
        <f t="shared" si="37"/>
        <v>-1.2425630884461912E-7</v>
      </c>
      <c r="AI62">
        <f t="shared" si="38"/>
        <v>-1.2425801312059885E-7</v>
      </c>
      <c r="AJ62">
        <f t="shared" si="39"/>
        <v>-6.6033045892215227</v>
      </c>
      <c r="AK62">
        <f t="shared" si="61"/>
        <v>-4.3141589987061231</v>
      </c>
      <c r="AL62">
        <f t="shared" si="40"/>
        <v>-10.917463712185658</v>
      </c>
      <c r="AN62">
        <f t="shared" si="41"/>
        <v>0</v>
      </c>
      <c r="AO62">
        <f t="shared" si="42"/>
        <v>0</v>
      </c>
      <c r="AP62">
        <f t="shared" si="43"/>
        <v>-2.1265548333426988E-15</v>
      </c>
      <c r="AQ62">
        <f t="shared" si="44"/>
        <v>-1.5504405230608942E-10</v>
      </c>
      <c r="AR62">
        <f t="shared" si="45"/>
        <v>-1.5504617886092276E-10</v>
      </c>
      <c r="AS62">
        <f t="shared" si="46"/>
        <v>-8.2394456397747538E-3</v>
      </c>
      <c r="AT62">
        <f t="shared" si="47"/>
        <v>-5.3831044851703272E-3</v>
      </c>
      <c r="AU62">
        <f t="shared" si="48"/>
        <v>-1.3622550279991258E-2</v>
      </c>
      <c r="AW62">
        <v>59</v>
      </c>
      <c r="AX62">
        <f>IF(Z62&gt;0, (R62*SUMPRODUCT(K62:$K$98, X62:$X$98)-K62*$AZ$3)/Z62, 0)</f>
        <v>-403599086236509.19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0.79474162100000001</v>
      </c>
      <c r="Q63" s="5">
        <f t="shared" si="60"/>
        <v>12.5</v>
      </c>
      <c r="R63">
        <f t="shared" si="31"/>
        <v>250000</v>
      </c>
      <c r="S63">
        <f t="shared" si="32"/>
        <v>-1845535791311008.8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-55.02753824943737</v>
      </c>
      <c r="AC63">
        <f t="shared" si="33"/>
        <v>-49.131730579989316</v>
      </c>
      <c r="AE63">
        <f t="shared" si="34"/>
        <v>0</v>
      </c>
      <c r="AF63">
        <f t="shared" si="35"/>
        <v>0</v>
      </c>
      <c r="AG63">
        <f t="shared" si="36"/>
        <v>-3.3277416517270395E-13</v>
      </c>
      <c r="AH63">
        <f t="shared" si="37"/>
        <v>-2.708918109540144E-8</v>
      </c>
      <c r="AI63">
        <f t="shared" si="38"/>
        <v>-2.7089513869566611E-8</v>
      </c>
      <c r="AJ63">
        <f t="shared" si="39"/>
        <v>-5.8958076694480539</v>
      </c>
      <c r="AK63">
        <f t="shared" si="61"/>
        <v>-3.8519276774606164</v>
      </c>
      <c r="AL63">
        <f t="shared" si="40"/>
        <v>-9.747735373998184</v>
      </c>
      <c r="AN63">
        <f t="shared" si="41"/>
        <v>0</v>
      </c>
      <c r="AO63">
        <f t="shared" si="42"/>
        <v>0</v>
      </c>
      <c r="AP63">
        <f t="shared" si="43"/>
        <v>-3.707389728688487E-16</v>
      </c>
      <c r="AQ63">
        <f t="shared" si="44"/>
        <v>-3.0179672060645739E-11</v>
      </c>
      <c r="AR63">
        <f t="shared" si="45"/>
        <v>-3.0180042799618603E-11</v>
      </c>
      <c r="AS63">
        <f t="shared" si="46"/>
        <v>-6.5684356190002227E-3</v>
      </c>
      <c r="AT63">
        <f t="shared" si="47"/>
        <v>-4.2913779378447271E-3</v>
      </c>
      <c r="AU63">
        <f t="shared" si="48"/>
        <v>-1.0859813587024992E-2</v>
      </c>
      <c r="AW63">
        <v>60</v>
      </c>
      <c r="AX63">
        <f>IF(Z63&gt;0, (R63*SUMPRODUCT(K63:$K$98, X63:$X$98)-K63*$AZ$3)/Z63, 0)</f>
        <v>-1845535791311008.8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0.81243025300000005</v>
      </c>
      <c r="Q64" s="5">
        <f t="shared" si="60"/>
        <v>12.5</v>
      </c>
      <c r="R64">
        <f t="shared" si="31"/>
        <v>250000</v>
      </c>
      <c r="S64">
        <f t="shared" si="32"/>
        <v>-9279732845885796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-49.131730579989316</v>
      </c>
      <c r="AC64">
        <f t="shared" si="33"/>
        <v>-43.867616589302436</v>
      </c>
      <c r="AE64">
        <f t="shared" si="34"/>
        <v>0</v>
      </c>
      <c r="AF64">
        <f t="shared" si="35"/>
        <v>0</v>
      </c>
      <c r="AG64">
        <f t="shared" si="36"/>
        <v>-5.9090624317853218E-14</v>
      </c>
      <c r="AH64">
        <f t="shared" si="37"/>
        <v>-5.4071159840624735E-9</v>
      </c>
      <c r="AI64">
        <f t="shared" si="38"/>
        <v>-5.4071750746867914E-9</v>
      </c>
      <c r="AJ64">
        <f t="shared" si="39"/>
        <v>-5.2641139906868801</v>
      </c>
      <c r="AK64">
        <f t="shared" si="61"/>
        <v>-3.4392211405992525</v>
      </c>
      <c r="AL64">
        <f t="shared" si="40"/>
        <v>-8.7033351366933083</v>
      </c>
      <c r="AN64">
        <f t="shared" si="41"/>
        <v>0</v>
      </c>
      <c r="AO64">
        <f t="shared" si="42"/>
        <v>0</v>
      </c>
      <c r="AP64">
        <f t="shared" si="43"/>
        <v>-5.8778594299429723E-17</v>
      </c>
      <c r="AQ64">
        <f t="shared" si="44"/>
        <v>-5.3785635272285519E-12</v>
      </c>
      <c r="AR64">
        <f t="shared" si="45"/>
        <v>-5.3786223058228512E-12</v>
      </c>
      <c r="AS64">
        <f t="shared" si="46"/>
        <v>-5.2363166606627133E-3</v>
      </c>
      <c r="AT64">
        <f t="shared" si="47"/>
        <v>-3.4210602183167064E-3</v>
      </c>
      <c r="AU64">
        <f t="shared" si="48"/>
        <v>-8.657376884358043E-3</v>
      </c>
      <c r="AW64">
        <v>61</v>
      </c>
      <c r="AX64">
        <f>IF(Z64&gt;0, (R64*SUMPRODUCT(K64:$K$98, X64:$X$98)-K64*$AZ$3)/Z64, 0)</f>
        <v>-9279732845885796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0.830029028</v>
      </c>
      <c r="Q65" s="5">
        <f t="shared" si="60"/>
        <v>12.5</v>
      </c>
      <c r="R65">
        <f t="shared" si="31"/>
        <v>250000</v>
      </c>
      <c r="S65">
        <f t="shared" si="32"/>
        <v>-5.1793620127882736E+16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-43.867616589302436</v>
      </c>
      <c r="AC65">
        <f t="shared" si="33"/>
        <v>-39.167514811881858</v>
      </c>
      <c r="AE65">
        <f t="shared" si="34"/>
        <v>0</v>
      </c>
      <c r="AF65">
        <f t="shared" si="35"/>
        <v>0</v>
      </c>
      <c r="AG65">
        <f t="shared" si="36"/>
        <v>-9.4527846082138159E-15</v>
      </c>
      <c r="AH65">
        <f t="shared" si="37"/>
        <v>-9.8093866932921732E-10</v>
      </c>
      <c r="AI65">
        <f t="shared" si="38"/>
        <v>-9.8094812211382563E-10</v>
      </c>
      <c r="AJ65">
        <f t="shared" si="39"/>
        <v>-4.7001017774205778</v>
      </c>
      <c r="AK65">
        <f t="shared" si="61"/>
        <v>-3.0707331612511708</v>
      </c>
      <c r="AL65">
        <f t="shared" si="40"/>
        <v>-7.7708349396526959</v>
      </c>
      <c r="AN65">
        <f t="shared" si="41"/>
        <v>0</v>
      </c>
      <c r="AO65">
        <f t="shared" si="42"/>
        <v>0</v>
      </c>
      <c r="AP65">
        <f t="shared" si="43"/>
        <v>-8.3954186275655617E-18</v>
      </c>
      <c r="AQ65">
        <f t="shared" si="44"/>
        <v>-8.7121320524217818E-13</v>
      </c>
      <c r="AR65">
        <f t="shared" si="45"/>
        <v>-8.7122160066080585E-13</v>
      </c>
      <c r="AS65">
        <f t="shared" si="46"/>
        <v>-4.1743595828178824E-3</v>
      </c>
      <c r="AT65">
        <f t="shared" si="47"/>
        <v>-2.7272482607770677E-3</v>
      </c>
      <c r="AU65">
        <f t="shared" si="48"/>
        <v>-6.9016078444661712E-3</v>
      </c>
      <c r="AW65">
        <v>62</v>
      </c>
      <c r="AX65">
        <f>IF(Z65&gt;0, (R65*SUMPRODUCT(K65:$K$98, X65:$X$98)-K65*$AZ$3)/Z65, 0)</f>
        <v>-5.1793620127882736E+16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0.84762719500000006</v>
      </c>
      <c r="Q66" s="5">
        <f t="shared" si="60"/>
        <v>12.5</v>
      </c>
      <c r="R66">
        <f t="shared" si="31"/>
        <v>250000</v>
      </c>
      <c r="S66">
        <f t="shared" si="32"/>
        <v>-3.2481135484835488E+17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-39.167514811881858</v>
      </c>
      <c r="AC66">
        <f t="shared" si="33"/>
        <v>-34.97099536775243</v>
      </c>
      <c r="AE66">
        <f t="shared" si="34"/>
        <v>0</v>
      </c>
      <c r="AF66">
        <f t="shared" si="35"/>
        <v>0</v>
      </c>
      <c r="AG66">
        <f t="shared" si="36"/>
        <v>-1.3458194597322262E-15</v>
      </c>
      <c r="AH66">
        <f t="shared" si="37"/>
        <v>-1.6024874604798904E-10</v>
      </c>
      <c r="AI66">
        <f t="shared" si="38"/>
        <v>-1.6025009186744877E-10</v>
      </c>
      <c r="AJ66">
        <f t="shared" si="39"/>
        <v>-4.1965194441294287</v>
      </c>
      <c r="AK66">
        <f t="shared" si="61"/>
        <v>-2.7417260368317304</v>
      </c>
      <c r="AL66">
        <f t="shared" si="40"/>
        <v>-6.9382454811214096</v>
      </c>
      <c r="AN66">
        <f t="shared" si="41"/>
        <v>0</v>
      </c>
      <c r="AO66">
        <f t="shared" si="42"/>
        <v>0</v>
      </c>
      <c r="AP66">
        <f t="shared" si="43"/>
        <v>-1.0672136599604989E-18</v>
      </c>
      <c r="AQ66">
        <f t="shared" si="44"/>
        <v>-1.2707473468096692E-13</v>
      </c>
      <c r="AR66">
        <f t="shared" si="45"/>
        <v>-1.270758018946269E-13</v>
      </c>
      <c r="AS66">
        <f t="shared" si="46"/>
        <v>-3.3277739021219505E-3</v>
      </c>
      <c r="AT66">
        <f t="shared" si="47"/>
        <v>-2.1741456160534072E-3</v>
      </c>
      <c r="AU66">
        <f t="shared" si="48"/>
        <v>-5.501919518302434E-3</v>
      </c>
      <c r="AW66">
        <v>63</v>
      </c>
      <c r="AX66">
        <f>IF(Z66&gt;0, (R66*SUMPRODUCT(K66:$K$98, X66:$X$98)-K66*$AZ$3)/Z66, 0)</f>
        <v>-3.2481135484835488E+17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0.86522596900000004</v>
      </c>
      <c r="Q67" s="5">
        <f t="shared" si="60"/>
        <v>12.5</v>
      </c>
      <c r="R67">
        <f t="shared" si="31"/>
        <v>250000</v>
      </c>
      <c r="S67">
        <f t="shared" si="32"/>
        <v>-2.3242828329996073E+18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-34.97099536775243</v>
      </c>
      <c r="AC67">
        <f t="shared" si="33"/>
        <v>-31.224103006921915</v>
      </c>
      <c r="AE67">
        <f t="shared" si="34"/>
        <v>0</v>
      </c>
      <c r="AF67">
        <f t="shared" si="35"/>
        <v>0</v>
      </c>
      <c r="AG67">
        <f t="shared" si="36"/>
        <v>-1.6792331898903195E-16</v>
      </c>
      <c r="AH67">
        <f t="shared" si="37"/>
        <v>-2.3288758922917442E-11</v>
      </c>
      <c r="AI67">
        <f t="shared" ref="AI67:AI69" si="62">SUM(AE67:AH67)</f>
        <v>-2.3288926846236432E-11</v>
      </c>
      <c r="AJ67">
        <f t="shared" si="39"/>
        <v>-3.7468923608305147</v>
      </c>
      <c r="AK67">
        <f t="shared" si="61"/>
        <v>-2.4479696757426703</v>
      </c>
      <c r="AL67">
        <f t="shared" ref="AL67:AL69" si="63">SUM(AI67:AK67)</f>
        <v>-6.1948620365964739</v>
      </c>
      <c r="AN67">
        <f t="shared" si="41"/>
        <v>0</v>
      </c>
      <c r="AO67">
        <f t="shared" si="42"/>
        <v>0</v>
      </c>
      <c r="AP67">
        <f t="shared" si="43"/>
        <v>-1.1889334847458452E-19</v>
      </c>
      <c r="AQ67">
        <f t="shared" si="44"/>
        <v>-1.648894594766713E-14</v>
      </c>
      <c r="AR67">
        <f t="shared" si="45"/>
        <v>-1.6489064841015604E-14</v>
      </c>
      <c r="AS67">
        <f t="shared" si="46"/>
        <v>-2.6528809806461605E-3</v>
      </c>
      <c r="AT67">
        <f t="shared" si="47"/>
        <v>-1.7332155740222058E-3</v>
      </c>
      <c r="AU67">
        <f t="shared" si="48"/>
        <v>-4.3860965546848553E-3</v>
      </c>
      <c r="AW67">
        <v>64</v>
      </c>
      <c r="AX67">
        <f>IF(Z67&gt;0, (R67*SUMPRODUCT(K67:$K$98, X67:$X$98)-K67*$AZ$3)/Z67, 0)</f>
        <v>-2.3242828329996073E+18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0.88282474399999999</v>
      </c>
      <c r="Q68" s="5">
        <f t="shared" si="60"/>
        <v>12.5</v>
      </c>
      <c r="R68">
        <f t="shared" si="31"/>
        <v>250000</v>
      </c>
      <c r="S68">
        <f t="shared" si="32"/>
        <v>-1.9363168392748569E+19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-31.224103006921915</v>
      </c>
      <c r="AC68">
        <f t="shared" si="33"/>
        <v>-27.878663399037436</v>
      </c>
      <c r="AE68">
        <f t="shared" si="34"/>
        <v>0</v>
      </c>
      <c r="AF68">
        <f t="shared" si="35"/>
        <v>0</v>
      </c>
      <c r="AG68">
        <f t="shared" si="36"/>
        <v>-1.7997224701019156E-17</v>
      </c>
      <c r="AH68">
        <f t="shared" si="37"/>
        <v>-2.9649372219624495E-12</v>
      </c>
      <c r="AI68">
        <f t="shared" si="62"/>
        <v>-2.9649552191871506E-12</v>
      </c>
      <c r="AJ68">
        <f t="shared" si="39"/>
        <v>-3.3454396078844795</v>
      </c>
      <c r="AK68">
        <f t="shared" si="61"/>
        <v>-2.1856872104845344</v>
      </c>
      <c r="AL68">
        <f t="shared" si="63"/>
        <v>-5.5311268183719786</v>
      </c>
      <c r="AN68">
        <f t="shared" si="41"/>
        <v>0</v>
      </c>
      <c r="AO68">
        <f t="shared" si="42"/>
        <v>0</v>
      </c>
      <c r="AP68">
        <f t="shared" si="43"/>
        <v>-1.1377165231661431E-20</v>
      </c>
      <c r="AQ68">
        <f t="shared" si="44"/>
        <v>-1.8743212487567475E-15</v>
      </c>
      <c r="AR68">
        <f t="shared" si="45"/>
        <v>-1.8743326259219794E-15</v>
      </c>
      <c r="AS68">
        <f t="shared" si="46"/>
        <v>-2.1148604756427236E-3</v>
      </c>
      <c r="AT68">
        <f t="shared" si="47"/>
        <v>-1.3817088440865844E-3</v>
      </c>
      <c r="AU68">
        <f t="shared" si="48"/>
        <v>-3.4965693197311822E-3</v>
      </c>
      <c r="AW68">
        <v>65</v>
      </c>
      <c r="AX68">
        <f>IF(Z68&gt;0, (R68*SUMPRODUCT(K68:$K$98, X68:$X$98)-K68*$AZ$3)/Z68, 0)</f>
        <v>-1.9363168392748569E+19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250000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-27.878663399037436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-3.5994449402038315E-13</v>
      </c>
      <c r="AI69">
        <f t="shared" si="62"/>
        <v>-3.5994449402038315E-13</v>
      </c>
      <c r="AJ69">
        <f t="shared" si="39"/>
        <v>-27.878663399037436</v>
      </c>
      <c r="AK69">
        <f t="shared" si="61"/>
        <v>-1.9515064379326206</v>
      </c>
      <c r="AL69">
        <f t="shared" si="63"/>
        <v>-29.830169836970416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-2.0316366485109699E-16</v>
      </c>
      <c r="AR69">
        <f t="shared" si="45"/>
        <v>-2.0316366485109699E-16</v>
      </c>
      <c r="AS69">
        <f t="shared" si="46"/>
        <v>-1.5735569015198899E-2</v>
      </c>
      <c r="AT69">
        <f t="shared" si="47"/>
        <v>-1.101489831063923E-3</v>
      </c>
      <c r="AU69">
        <f t="shared" si="48"/>
        <v>-1.6837058846263023E-2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97488.454087167614</v>
      </c>
      <c r="AO71" s="6">
        <f t="shared" si="70"/>
        <v>-9748.8454087167611</v>
      </c>
      <c r="AP71" s="6">
        <f t="shared" si="70"/>
        <v>-690.23478401257546</v>
      </c>
      <c r="AQ71" s="6">
        <f t="shared" si="70"/>
        <v>-44100.490705740194</v>
      </c>
      <c r="AR71" s="6">
        <f t="shared" si="70"/>
        <v>42948.883188698113</v>
      </c>
      <c r="AS71" s="6">
        <f t="shared" si="70"/>
        <v>-5252.2545292292243</v>
      </c>
      <c r="AT71" s="6">
        <f t="shared" si="70"/>
        <v>3063.8151420503809</v>
      </c>
      <c r="AU71" s="6">
        <f t="shared" si="70"/>
        <v>40760.443801519272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12" priority="1" operator="lessThan">
      <formula>0</formula>
    </cfRule>
  </conditionalFormatting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D88E6-4788-45A5-B9D4-F483A66B39C3}">
  <sheetPr codeName="Sheet85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'S.26.04.D'!C3*(1+C12)</f>
        <v>15940.084683731804</v>
      </c>
      <c r="K3">
        <v>1</v>
      </c>
      <c r="L3" s="2">
        <v>0</v>
      </c>
      <c r="O3">
        <f>$C$3</f>
        <v>15940.084683731804</v>
      </c>
      <c r="P3">
        <f>O3*C5</f>
        <v>1594.0084683731804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15940.084683731804</v>
      </c>
      <c r="AF3">
        <f t="shared" ref="AF3:AF34" si="4">-$Z3*P3</f>
        <v>-1594.0084683731804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13721.119244658625</v>
      </c>
      <c r="AJ3">
        <f t="shared" ref="AJ3:AJ34" si="8">AB3-AC3</f>
        <v>0</v>
      </c>
      <c r="AL3">
        <f t="shared" ref="AL3:AL34" si="9">SUM(AI3:AK3)</f>
        <v>13721.119244658625</v>
      </c>
      <c r="AN3">
        <f t="shared" ref="AN3:AN34" si="10">AE3*$K3</f>
        <v>15940.084683731804</v>
      </c>
      <c r="AO3">
        <f t="shared" ref="AO3:AO34" si="11">AF3*$K3</f>
        <v>-1594.0084683731804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13721.119244658625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13721.119244658625</v>
      </c>
      <c r="AW3">
        <v>0</v>
      </c>
      <c r="AX3">
        <f>IF(Z3&gt;0, (R3*SUMPRODUCT(K3:$K$98, X3:$X$98)-K3*$AZ$3)/Z3, 0)</f>
        <v>0</v>
      </c>
      <c r="AZ3">
        <f>C6*SUMPRODUCT(X4:X98, K4:K98)/1</f>
        <v>8008.5322299545451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500000</v>
      </c>
      <c r="S4">
        <f t="shared" si="1"/>
        <v>867.78831866806433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858.05702463798752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-606.9514999999999</v>
      </c>
      <c r="AI4">
        <f t="shared" si="7"/>
        <v>-606.9514999999999</v>
      </c>
      <c r="AJ4">
        <f t="shared" si="8"/>
        <v>-858.05702463798752</v>
      </c>
      <c r="AK4">
        <f>G4*SUM(AB4, AE4:AF4)</f>
        <v>0</v>
      </c>
      <c r="AL4">
        <f t="shared" si="9"/>
        <v>-1465.0085246379874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-541.92098214285704</v>
      </c>
      <c r="AR4">
        <f t="shared" si="14"/>
        <v>-541.92098214285704</v>
      </c>
      <c r="AS4">
        <f t="shared" si="15"/>
        <v>-766.12234342677448</v>
      </c>
      <c r="AT4">
        <f t="shared" si="16"/>
        <v>0</v>
      </c>
      <c r="AU4">
        <f t="shared" si="17"/>
        <v>-1308.0433255696316</v>
      </c>
      <c r="AW4">
        <v>1</v>
      </c>
      <c r="AX4">
        <f>IF(Z4&gt;0, (R4*SUMPRODUCT(K4:$K$98, X4:$X$98)-K4*$AZ$3)/Z4, 0)</f>
        <v>867.78831866806433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1.221979E-3</v>
      </c>
      <c r="Q5" s="5">
        <f t="shared" ref="Q5:Q36" si="29">$C$8</f>
        <v>12.5</v>
      </c>
      <c r="R5">
        <f t="shared" si="0"/>
        <v>500000</v>
      </c>
      <c r="S5">
        <f t="shared" si="1"/>
        <v>1106.9545868285898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858.05702463798752</v>
      </c>
      <c r="AC5">
        <f t="shared" si="2"/>
        <v>1082.2583859219112</v>
      </c>
      <c r="AE5">
        <f t="shared" si="3"/>
        <v>0</v>
      </c>
      <c r="AF5">
        <f t="shared" si="4"/>
        <v>0</v>
      </c>
      <c r="AG5">
        <f t="shared" si="5"/>
        <v>-12.221124502299674</v>
      </c>
      <c r="AH5">
        <f t="shared" si="6"/>
        <v>-604.13792301298156</v>
      </c>
      <c r="AI5">
        <f t="shared" si="7"/>
        <v>-616.35904751528119</v>
      </c>
      <c r="AJ5">
        <f t="shared" si="8"/>
        <v>-224.20136128392369</v>
      </c>
      <c r="AK5">
        <f>G5*SUM(AB5, AE5:AF5)</f>
        <v>60.063991724659132</v>
      </c>
      <c r="AL5">
        <f t="shared" si="9"/>
        <v>-780.49641707454577</v>
      </c>
      <c r="AN5">
        <f t="shared" si="10"/>
        <v>0</v>
      </c>
      <c r="AO5">
        <f t="shared" si="11"/>
        <v>0</v>
      </c>
      <c r="AP5">
        <f t="shared" si="12"/>
        <v>-9.7426056300220605</v>
      </c>
      <c r="AQ5">
        <f t="shared" si="13"/>
        <v>-481.61505342233858</v>
      </c>
      <c r="AR5">
        <f t="shared" si="14"/>
        <v>-491.35765905236059</v>
      </c>
      <c r="AS5">
        <f t="shared" si="15"/>
        <v>-178.73195255414834</v>
      </c>
      <c r="AT5">
        <f t="shared" si="16"/>
        <v>47.882646464173412</v>
      </c>
      <c r="AU5">
        <f t="shared" si="17"/>
        <v>-622.20696514233555</v>
      </c>
      <c r="AW5">
        <v>2</v>
      </c>
      <c r="AX5">
        <f>IF(Z5&gt;0, (R5*SUMPRODUCT(K5:$K$98, X5:$X$98)-K5*$AZ$3)/Z5, 0)</f>
        <v>1106.9545868285898</v>
      </c>
    </row>
    <row r="6" spans="1:52" x14ac:dyDescent="0.25">
      <c r="A6" t="s">
        <v>16</v>
      </c>
      <c r="C6" s="2"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1.231956E-3</v>
      </c>
      <c r="Q6" s="5">
        <f t="shared" si="29"/>
        <v>12.5</v>
      </c>
      <c r="R6">
        <f t="shared" si="0"/>
        <v>500000</v>
      </c>
      <c r="S6">
        <f t="shared" si="1"/>
        <v>1328.9228553380906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1082.2583859219112</v>
      </c>
      <c r="AC6">
        <f t="shared" si="2"/>
        <v>1284.6811391306192</v>
      </c>
      <c r="AE6">
        <f t="shared" si="3"/>
        <v>0</v>
      </c>
      <c r="AF6">
        <f t="shared" si="4"/>
        <v>0</v>
      </c>
      <c r="AG6">
        <f t="shared" si="5"/>
        <v>-12.083857369619324</v>
      </c>
      <c r="AH6">
        <f t="shared" si="6"/>
        <v>-602.23550629420379</v>
      </c>
      <c r="AI6">
        <f t="shared" si="7"/>
        <v>-614.31936366382308</v>
      </c>
      <c r="AJ6">
        <f t="shared" si="8"/>
        <v>-202.42275320870795</v>
      </c>
      <c r="AK6">
        <f>G6*SUM(AB6, AE6:AF6)</f>
        <v>75.758087014533785</v>
      </c>
      <c r="AL6">
        <f t="shared" si="9"/>
        <v>-740.98402985799726</v>
      </c>
      <c r="AN6">
        <f t="shared" si="10"/>
        <v>0</v>
      </c>
      <c r="AO6">
        <f t="shared" si="11"/>
        <v>0</v>
      </c>
      <c r="AP6">
        <f t="shared" si="12"/>
        <v>-8.6010509930895545</v>
      </c>
      <c r="AQ6">
        <f t="shared" si="13"/>
        <v>-428.65933791212342</v>
      </c>
      <c r="AR6">
        <f t="shared" si="14"/>
        <v>-437.26038890521295</v>
      </c>
      <c r="AS6">
        <f t="shared" si="15"/>
        <v>-144.08051744196706</v>
      </c>
      <c r="AT6">
        <f t="shared" si="16"/>
        <v>53.923109949074814</v>
      </c>
      <c r="AU6">
        <f t="shared" si="17"/>
        <v>-527.41779639810522</v>
      </c>
      <c r="AW6">
        <v>3</v>
      </c>
      <c r="AX6">
        <f>IF(Z6&gt;0, (R6*SUMPRODUCT(K6:$K$98, X6:$X$98)-K6*$AZ$3)/Z6, 0)</f>
        <v>1328.9228553380906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1.2424070000000001E-3</v>
      </c>
      <c r="Q7" s="5">
        <f t="shared" si="29"/>
        <v>12.5</v>
      </c>
      <c r="R7">
        <f t="shared" si="0"/>
        <v>500000</v>
      </c>
      <c r="S7">
        <f t="shared" si="1"/>
        <v>1534.5341686877903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1284.6811391306192</v>
      </c>
      <c r="AC7">
        <f t="shared" si="2"/>
        <v>1466.7698428533604</v>
      </c>
      <c r="AE7">
        <f t="shared" si="3"/>
        <v>0</v>
      </c>
      <c r="AF7">
        <f t="shared" si="4"/>
        <v>0</v>
      </c>
      <c r="AG7">
        <f t="shared" si="5"/>
        <v>-11.948005726940114</v>
      </c>
      <c r="AH7">
        <f t="shared" si="6"/>
        <v>-600.52275932066539</v>
      </c>
      <c r="AI7">
        <f t="shared" si="7"/>
        <v>-612.47076504760548</v>
      </c>
      <c r="AJ7">
        <f t="shared" si="8"/>
        <v>-182.08870372274123</v>
      </c>
      <c r="AK7">
        <f>G7*SUM(AB7, AE7:AF7)</f>
        <v>89.927679739143343</v>
      </c>
      <c r="AL7">
        <f t="shared" si="9"/>
        <v>-704.63178903120343</v>
      </c>
      <c r="AN7">
        <f t="shared" si="10"/>
        <v>0</v>
      </c>
      <c r="AO7">
        <f t="shared" si="11"/>
        <v>0</v>
      </c>
      <c r="AP7">
        <f t="shared" si="12"/>
        <v>-7.5931736403548991</v>
      </c>
      <c r="AQ7">
        <f t="shared" si="13"/>
        <v>-381.64307004183621</v>
      </c>
      <c r="AR7">
        <f t="shared" si="14"/>
        <v>-389.23624368219112</v>
      </c>
      <c r="AS7">
        <f t="shared" si="15"/>
        <v>-115.72066308910314</v>
      </c>
      <c r="AT7">
        <f t="shared" si="16"/>
        <v>57.15066622322545</v>
      </c>
      <c r="AU7">
        <f t="shared" si="17"/>
        <v>-447.80624054806884</v>
      </c>
      <c r="AW7">
        <v>4</v>
      </c>
      <c r="AX7">
        <f>IF(Z7&gt;0, (R7*SUMPRODUCT(K7:$K$98, X7:$X$98)-K7*$AZ$3)/Z7, 0)</f>
        <v>1534.5341686877903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1.255709E-3</v>
      </c>
      <c r="Q8" s="5">
        <f t="shared" si="29"/>
        <v>12.5</v>
      </c>
      <c r="R8">
        <f t="shared" si="0"/>
        <v>500000</v>
      </c>
      <c r="S8">
        <f t="shared" si="1"/>
        <v>1725.1813874587319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1466.7698428533604</v>
      </c>
      <c r="AC8">
        <f t="shared" si="2"/>
        <v>1630.4375242712231</v>
      </c>
      <c r="AE8">
        <f t="shared" si="3"/>
        <v>0</v>
      </c>
      <c r="AF8">
        <f t="shared" si="4"/>
        <v>0</v>
      </c>
      <c r="AG8">
        <f t="shared" si="5"/>
        <v>-11.813522451347342</v>
      </c>
      <c r="AH8">
        <f t="shared" si="6"/>
        <v>-600.1287329348097</v>
      </c>
      <c r="AI8">
        <f t="shared" si="7"/>
        <v>-611.94225538615706</v>
      </c>
      <c r="AJ8">
        <f t="shared" si="8"/>
        <v>-163.6676814178627</v>
      </c>
      <c r="AK8">
        <f t="shared" ref="AK8:AK39" si="30">G8*SUM(AB8:AB8, AE8:AF8)</f>
        <v>102.67388899973524</v>
      </c>
      <c r="AL8">
        <f t="shared" si="9"/>
        <v>-672.9360478042845</v>
      </c>
      <c r="AN8">
        <f t="shared" si="10"/>
        <v>0</v>
      </c>
      <c r="AO8">
        <f t="shared" si="11"/>
        <v>0</v>
      </c>
      <c r="AP8">
        <f t="shared" si="12"/>
        <v>-6.7033098995291018</v>
      </c>
      <c r="AQ8">
        <f t="shared" si="13"/>
        <v>-340.52915995558607</v>
      </c>
      <c r="AR8">
        <f t="shared" si="14"/>
        <v>-347.2324698551152</v>
      </c>
      <c r="AS8">
        <f t="shared" si="15"/>
        <v>-92.869437849691252</v>
      </c>
      <c r="AT8">
        <f t="shared" si="16"/>
        <v>58.259921999520245</v>
      </c>
      <c r="AU8">
        <f t="shared" si="17"/>
        <v>-381.84198570528616</v>
      </c>
      <c r="AW8">
        <v>5</v>
      </c>
      <c r="AX8">
        <f>IF(Z8&gt;0, (R8*SUMPRODUCT(K8:$K$98, X8:$X$98)-K8*$AZ$3)/Z8, 0)</f>
        <v>1725.1813874587319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1.2766120000000001E-3</v>
      </c>
      <c r="Q9" s="5">
        <f t="shared" si="29"/>
        <v>12.5</v>
      </c>
      <c r="R9">
        <f t="shared" si="0"/>
        <v>500000</v>
      </c>
      <c r="S9">
        <f t="shared" si="1"/>
        <v>1901.4837588682628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1630.4375242712231</v>
      </c>
      <c r="AC9">
        <f t="shared" si="2"/>
        <v>1776.7929638332262</v>
      </c>
      <c r="AE9">
        <f t="shared" si="3"/>
        <v>0</v>
      </c>
      <c r="AF9">
        <f t="shared" si="4"/>
        <v>0</v>
      </c>
      <c r="AG9">
        <f t="shared" si="5"/>
        <v>-11.680305942310211</v>
      </c>
      <c r="AH9">
        <f t="shared" si="6"/>
        <v>-603.25138094637737</v>
      </c>
      <c r="AI9">
        <f t="shared" si="7"/>
        <v>-614.93168688868752</v>
      </c>
      <c r="AJ9">
        <f t="shared" si="8"/>
        <v>-146.35543956200308</v>
      </c>
      <c r="AK9">
        <f t="shared" si="30"/>
        <v>114.13062669898562</v>
      </c>
      <c r="AL9">
        <f t="shared" si="9"/>
        <v>-647.15649975170504</v>
      </c>
      <c r="AN9">
        <f t="shared" si="10"/>
        <v>0</v>
      </c>
      <c r="AO9">
        <f t="shared" si="11"/>
        <v>0</v>
      </c>
      <c r="AP9">
        <f t="shared" si="12"/>
        <v>-5.9176064952467442</v>
      </c>
      <c r="AQ9">
        <f t="shared" si="13"/>
        <v>-305.62592348063021</v>
      </c>
      <c r="AR9">
        <f t="shared" si="14"/>
        <v>-311.54352997587694</v>
      </c>
      <c r="AS9">
        <f t="shared" si="15"/>
        <v>-74.14822043569724</v>
      </c>
      <c r="AT9">
        <f t="shared" si="16"/>
        <v>57.822127365177352</v>
      </c>
      <c r="AU9">
        <f t="shared" si="17"/>
        <v>-327.86962304639684</v>
      </c>
      <c r="AW9">
        <v>6</v>
      </c>
      <c r="AX9">
        <f>IF(Z9&gt;0, (R9*SUMPRODUCT(K9:$K$98, X9:$X$98)-K9*$AZ$3)/Z9, 0)</f>
        <v>1901.4837588682628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1.3013160000000001E-3</v>
      </c>
      <c r="Q10" s="5">
        <f t="shared" si="29"/>
        <v>12.5</v>
      </c>
      <c r="R10">
        <f t="shared" si="0"/>
        <v>500000</v>
      </c>
      <c r="S10">
        <f t="shared" si="1"/>
        <v>2062.9496537118957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1776.7929638332262</v>
      </c>
      <c r="AC10">
        <f t="shared" si="2"/>
        <v>1905.8854327790152</v>
      </c>
      <c r="AE10">
        <f t="shared" si="3"/>
        <v>0</v>
      </c>
      <c r="AF10">
        <f t="shared" si="4"/>
        <v>0</v>
      </c>
      <c r="AG10">
        <f t="shared" si="5"/>
        <v>-11.548303113879484</v>
      </c>
      <c r="AH10">
        <f t="shared" si="6"/>
        <v>-607.99076030493427</v>
      </c>
      <c r="AI10">
        <f t="shared" si="7"/>
        <v>-619.53906341881373</v>
      </c>
      <c r="AJ10">
        <f t="shared" si="8"/>
        <v>-129.09246894578905</v>
      </c>
      <c r="AK10">
        <f t="shared" si="30"/>
        <v>124.37550746832585</v>
      </c>
      <c r="AL10">
        <f t="shared" si="9"/>
        <v>-624.25602489627693</v>
      </c>
      <c r="AN10">
        <f t="shared" si="10"/>
        <v>0</v>
      </c>
      <c r="AO10">
        <f t="shared" si="11"/>
        <v>0</v>
      </c>
      <c r="AP10">
        <f t="shared" si="12"/>
        <v>-5.2238658520359893</v>
      </c>
      <c r="AQ10">
        <f t="shared" si="13"/>
        <v>-275.02414335601833</v>
      </c>
      <c r="AR10">
        <f t="shared" si="14"/>
        <v>-280.24800920805433</v>
      </c>
      <c r="AS10">
        <f t="shared" si="15"/>
        <v>-58.394877033529973</v>
      </c>
      <c r="AT10">
        <f t="shared" si="16"/>
        <v>56.261163210425138</v>
      </c>
      <c r="AU10">
        <f t="shared" si="17"/>
        <v>-282.38172303115914</v>
      </c>
      <c r="AW10">
        <v>7</v>
      </c>
      <c r="AX10">
        <f>IF(Z10&gt;0, (R10*SUMPRODUCT(K10:$K$98, X10:$X$98)-K10*$AZ$3)/Z10, 0)</f>
        <v>2062.9496537118957</v>
      </c>
    </row>
    <row r="11" spans="1:52" x14ac:dyDescent="0.25">
      <c r="A11" t="s">
        <v>33</v>
      </c>
      <c r="C11" s="25">
        <f>AU100</f>
        <v>4978.3544393652492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1.325545E-3</v>
      </c>
      <c r="Q11" s="5">
        <f t="shared" si="29"/>
        <v>12.5</v>
      </c>
      <c r="R11">
        <f t="shared" si="0"/>
        <v>500000</v>
      </c>
      <c r="S11">
        <f t="shared" si="1"/>
        <v>2210.4231863625064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1905.8854327790152</v>
      </c>
      <c r="AC11">
        <f t="shared" si="2"/>
        <v>2019.0027112323</v>
      </c>
      <c r="AE11">
        <f t="shared" si="3"/>
        <v>0</v>
      </c>
      <c r="AF11">
        <f t="shared" si="4"/>
        <v>0</v>
      </c>
      <c r="AG11">
        <f t="shared" si="5"/>
        <v>-11.417512287289602</v>
      </c>
      <c r="AH11">
        <f t="shared" si="6"/>
        <v>-612.31181804349524</v>
      </c>
      <c r="AI11">
        <f t="shared" si="7"/>
        <v>-623.72933033078482</v>
      </c>
      <c r="AJ11">
        <f t="shared" si="8"/>
        <v>-113.11727845328483</v>
      </c>
      <c r="AK11">
        <f t="shared" si="30"/>
        <v>133.41198029453108</v>
      </c>
      <c r="AL11">
        <f t="shared" si="9"/>
        <v>-603.43462848953857</v>
      </c>
      <c r="AN11">
        <f t="shared" si="10"/>
        <v>0</v>
      </c>
      <c r="AO11">
        <f t="shared" si="11"/>
        <v>0</v>
      </c>
      <c r="AP11">
        <f t="shared" si="12"/>
        <v>-4.6113417180846357</v>
      </c>
      <c r="AQ11">
        <f t="shared" si="13"/>
        <v>-247.30247360132302</v>
      </c>
      <c r="AR11">
        <f t="shared" si="14"/>
        <v>-251.91381531940766</v>
      </c>
      <c r="AS11">
        <f t="shared" si="15"/>
        <v>-45.68617156195382</v>
      </c>
      <c r="AT11">
        <f t="shared" si="16"/>
        <v>53.882861252475209</v>
      </c>
      <c r="AU11">
        <f t="shared" si="17"/>
        <v>-243.71712562888627</v>
      </c>
      <c r="AW11">
        <v>8</v>
      </c>
      <c r="AX11">
        <f>IF(Z11&gt;0, (R11*SUMPRODUCT(K11:$K$98, X11:$X$98)-K11*$AZ$3)/Z11, 0)</f>
        <v>2210.4231863625064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1.3564250000000001E-3</v>
      </c>
      <c r="Q12" s="5">
        <f t="shared" si="29"/>
        <v>12.5</v>
      </c>
      <c r="R12">
        <f t="shared" si="0"/>
        <v>500000</v>
      </c>
      <c r="S12">
        <f t="shared" si="1"/>
        <v>2345.7246591577969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2019.0027112323</v>
      </c>
      <c r="AC12">
        <f t="shared" si="2"/>
        <v>2118.2550785321405</v>
      </c>
      <c r="AE12">
        <f t="shared" si="3"/>
        <v>0</v>
      </c>
      <c r="AF12">
        <f t="shared" si="4"/>
        <v>0</v>
      </c>
      <c r="AG12">
        <f t="shared" si="5"/>
        <v>-11.287850165312419</v>
      </c>
      <c r="AH12">
        <f t="shared" si="6"/>
        <v>-619.47996417147192</v>
      </c>
      <c r="AI12">
        <f t="shared" si="7"/>
        <v>-630.76781433678434</v>
      </c>
      <c r="AJ12">
        <f t="shared" si="8"/>
        <v>-99.252367299840444</v>
      </c>
      <c r="AK12">
        <f t="shared" si="30"/>
        <v>141.33018978626103</v>
      </c>
      <c r="AL12">
        <f t="shared" si="9"/>
        <v>-588.68999185036375</v>
      </c>
      <c r="AN12">
        <f t="shared" si="10"/>
        <v>0</v>
      </c>
      <c r="AO12">
        <f t="shared" si="11"/>
        <v>0</v>
      </c>
      <c r="AP12">
        <f t="shared" si="12"/>
        <v>-4.070511930101639</v>
      </c>
      <c r="AQ12">
        <f t="shared" si="13"/>
        <v>-223.39068535546255</v>
      </c>
      <c r="AR12">
        <f t="shared" si="14"/>
        <v>-227.46119728556417</v>
      </c>
      <c r="AS12">
        <f t="shared" si="15"/>
        <v>-35.791398651476378</v>
      </c>
      <c r="AT12">
        <f t="shared" si="16"/>
        <v>50.965083269474981</v>
      </c>
      <c r="AU12">
        <f t="shared" si="17"/>
        <v>-212.28751266756558</v>
      </c>
      <c r="AW12">
        <v>9</v>
      </c>
      <c r="AX12">
        <f>IF(Z12&gt;0, (R12*SUMPRODUCT(K12:$K$98, X12:$X$98)-K12*$AZ$3)/Z12, 0)</f>
        <v>2345.7246591577969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1.3882549999999999E-3</v>
      </c>
      <c r="Q13" s="5">
        <f t="shared" si="29"/>
        <v>12.5</v>
      </c>
      <c r="R13">
        <f t="shared" si="0"/>
        <v>500000</v>
      </c>
      <c r="S13">
        <f t="shared" si="1"/>
        <v>2469.1155712140649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2118.2550785321405</v>
      </c>
      <c r="AC13">
        <f t="shared" si="2"/>
        <v>2204.2883582670033</v>
      </c>
      <c r="AE13">
        <f t="shared" si="3"/>
        <v>0</v>
      </c>
      <c r="AF13">
        <f t="shared" si="4"/>
        <v>0</v>
      </c>
      <c r="AG13">
        <f t="shared" si="5"/>
        <v>-11.159301249228049</v>
      </c>
      <c r="AH13">
        <f t="shared" si="6"/>
        <v>-626.81657724983154</v>
      </c>
      <c r="AI13">
        <f t="shared" si="7"/>
        <v>-637.9758784990596</v>
      </c>
      <c r="AJ13">
        <f t="shared" si="8"/>
        <v>-86.033279734862845</v>
      </c>
      <c r="AK13">
        <f t="shared" si="30"/>
        <v>148.27785549724985</v>
      </c>
      <c r="AL13">
        <f t="shared" si="9"/>
        <v>-575.73130273667266</v>
      </c>
      <c r="AN13">
        <f t="shared" si="10"/>
        <v>0</v>
      </c>
      <c r="AO13">
        <f t="shared" si="11"/>
        <v>0</v>
      </c>
      <c r="AP13">
        <f t="shared" si="12"/>
        <v>-3.5929963413045525</v>
      </c>
      <c r="AQ13">
        <f t="shared" si="13"/>
        <v>-201.81816212583033</v>
      </c>
      <c r="AR13">
        <f t="shared" si="14"/>
        <v>-205.41115846713487</v>
      </c>
      <c r="AS13">
        <f t="shared" si="15"/>
        <v>-27.70041353074653</v>
      </c>
      <c r="AT13">
        <f t="shared" si="16"/>
        <v>47.741501049177067</v>
      </c>
      <c r="AU13">
        <f t="shared" si="17"/>
        <v>-185.37007094870435</v>
      </c>
      <c r="AW13">
        <v>10</v>
      </c>
      <c r="AX13">
        <f>IF(Z13&gt;0, (R13*SUMPRODUCT(K13:$K$98, X13:$X$98)-K13*$AZ$3)/Z13, 0)</f>
        <v>2469.1155712140649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1.4257860000000001E-3</v>
      </c>
      <c r="Q14" s="5">
        <f t="shared" si="29"/>
        <v>12.5</v>
      </c>
      <c r="R14">
        <f t="shared" si="0"/>
        <v>500000</v>
      </c>
      <c r="S14">
        <f t="shared" si="1"/>
        <v>2582.0153079638226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2204.2883582670033</v>
      </c>
      <c r="AC14">
        <f t="shared" si="2"/>
        <v>2278.7415935432482</v>
      </c>
      <c r="AE14">
        <f t="shared" si="3"/>
        <v>0</v>
      </c>
      <c r="AF14">
        <f t="shared" si="4"/>
        <v>0</v>
      </c>
      <c r="AG14">
        <f t="shared" si="5"/>
        <v>-11.031797461244835</v>
      </c>
      <c r="AH14">
        <f t="shared" si="6"/>
        <v>-636.43101963727452</v>
      </c>
      <c r="AI14">
        <f t="shared" si="7"/>
        <v>-647.46281709851939</v>
      </c>
      <c r="AJ14">
        <f t="shared" si="8"/>
        <v>-74.453235276244868</v>
      </c>
      <c r="AK14">
        <f t="shared" si="30"/>
        <v>154.30018507869025</v>
      </c>
      <c r="AL14">
        <f t="shared" si="9"/>
        <v>-567.61586729607404</v>
      </c>
      <c r="AN14">
        <f t="shared" si="10"/>
        <v>0</v>
      </c>
      <c r="AO14">
        <f t="shared" si="11"/>
        <v>0</v>
      </c>
      <c r="AP14">
        <f t="shared" si="12"/>
        <v>-3.1713781553660918</v>
      </c>
      <c r="AQ14">
        <f t="shared" si="13"/>
        <v>-182.95871005297329</v>
      </c>
      <c r="AR14">
        <f t="shared" si="14"/>
        <v>-186.1300882083394</v>
      </c>
      <c r="AS14">
        <f t="shared" si="15"/>
        <v>-21.403526014768879</v>
      </c>
      <c r="AT14">
        <f t="shared" si="16"/>
        <v>44.357616068151174</v>
      </c>
      <c r="AU14">
        <f t="shared" si="17"/>
        <v>-163.17599815495711</v>
      </c>
      <c r="AW14">
        <v>11</v>
      </c>
      <c r="AX14">
        <f>IF(Z14&gt;0, (R14*SUMPRODUCT(K14:$K$98, X14:$X$98)-K14*$AZ$3)/Z14, 0)</f>
        <v>2582.0153079638226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1.477569E-3</v>
      </c>
      <c r="Q15" s="5">
        <f t="shared" si="29"/>
        <v>12.5</v>
      </c>
      <c r="R15">
        <f t="shared" si="0"/>
        <v>500000</v>
      </c>
      <c r="S15">
        <f t="shared" si="1"/>
        <v>2685.0243832174683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2278.7415935432482</v>
      </c>
      <c r="AC15">
        <f t="shared" si="2"/>
        <v>2342.453774027842</v>
      </c>
      <c r="AE15">
        <f t="shared" si="3"/>
        <v>0</v>
      </c>
      <c r="AF15">
        <f t="shared" si="4"/>
        <v>0</v>
      </c>
      <c r="AG15">
        <f t="shared" si="5"/>
        <v>-10.905179244689373</v>
      </c>
      <c r="AH15">
        <f t="shared" si="6"/>
        <v>-652.00967772056276</v>
      </c>
      <c r="AI15">
        <f t="shared" si="7"/>
        <v>-662.91485696525217</v>
      </c>
      <c r="AJ15">
        <f t="shared" si="8"/>
        <v>-63.712180484593773</v>
      </c>
      <c r="AK15">
        <f t="shared" si="30"/>
        <v>159.5119115480274</v>
      </c>
      <c r="AL15">
        <f t="shared" si="9"/>
        <v>-567.1151259018186</v>
      </c>
      <c r="AN15">
        <f t="shared" si="10"/>
        <v>0</v>
      </c>
      <c r="AO15">
        <f t="shared" si="11"/>
        <v>0</v>
      </c>
      <c r="AP15">
        <f t="shared" si="12"/>
        <v>-2.7990878962167725</v>
      </c>
      <c r="AQ15">
        <f t="shared" si="13"/>
        <v>-167.35464463021859</v>
      </c>
      <c r="AR15">
        <f t="shared" si="14"/>
        <v>-170.15373252643539</v>
      </c>
      <c r="AS15">
        <f t="shared" si="15"/>
        <v>-16.353329847636509</v>
      </c>
      <c r="AT15">
        <f t="shared" si="16"/>
        <v>40.942734722486605</v>
      </c>
      <c r="AU15">
        <f t="shared" si="17"/>
        <v>-145.5643276515853</v>
      </c>
      <c r="AW15">
        <v>12</v>
      </c>
      <c r="AX15">
        <f>IF(Z15&gt;0, (R15*SUMPRODUCT(K15:$K$98, X15:$X$98)-K15*$AZ$3)/Z15, 0)</f>
        <v>2685.0243832174683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1.5369540000000001E-3</v>
      </c>
      <c r="Q16" s="5">
        <f t="shared" si="29"/>
        <v>12.5</v>
      </c>
      <c r="R16">
        <f t="shared" si="0"/>
        <v>500000</v>
      </c>
      <c r="S16">
        <f t="shared" si="1"/>
        <v>2777.6921688494513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2342.453774027842</v>
      </c>
      <c r="AC16">
        <f t="shared" si="2"/>
        <v>2395.3409959490223</v>
      </c>
      <c r="AE16">
        <f t="shared" si="3"/>
        <v>0</v>
      </c>
      <c r="AF16">
        <f t="shared" si="4"/>
        <v>0</v>
      </c>
      <c r="AG16">
        <f t="shared" si="5"/>
        <v>-10.779366693381638</v>
      </c>
      <c r="AH16">
        <f t="shared" si="6"/>
        <v>-670.43035443369251</v>
      </c>
      <c r="AI16">
        <f t="shared" si="7"/>
        <v>-681.2097211270742</v>
      </c>
      <c r="AJ16">
        <f t="shared" si="8"/>
        <v>-52.887221921180299</v>
      </c>
      <c r="AK16">
        <f t="shared" si="30"/>
        <v>163.97176418194894</v>
      </c>
      <c r="AL16">
        <f t="shared" si="9"/>
        <v>-570.12517886630553</v>
      </c>
      <c r="AN16">
        <f t="shared" si="10"/>
        <v>0</v>
      </c>
      <c r="AO16">
        <f t="shared" si="11"/>
        <v>0</v>
      </c>
      <c r="AP16">
        <f t="shared" si="12"/>
        <v>-2.4703526320680025</v>
      </c>
      <c r="AQ16">
        <f t="shared" si="13"/>
        <v>-153.64533351578405</v>
      </c>
      <c r="AR16">
        <f t="shared" si="14"/>
        <v>-156.11568614785207</v>
      </c>
      <c r="AS16">
        <f t="shared" si="15"/>
        <v>-12.120386252002115</v>
      </c>
      <c r="AT16">
        <f t="shared" si="16"/>
        <v>37.578096260554602</v>
      </c>
      <c r="AU16">
        <f t="shared" si="17"/>
        <v>-130.65797613929956</v>
      </c>
      <c r="AW16">
        <v>13</v>
      </c>
      <c r="AX16">
        <f>IF(Z16&gt;0, (R16*SUMPRODUCT(K16:$K$98, X16:$X$98)-K16*$AZ$3)/Z16, 0)</f>
        <v>2777.6921688494513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1.5977630000000001E-3</v>
      </c>
      <c r="Q17" s="5">
        <f t="shared" si="29"/>
        <v>12.5</v>
      </c>
      <c r="R17">
        <f t="shared" si="0"/>
        <v>500000</v>
      </c>
      <c r="S17">
        <f t="shared" si="1"/>
        <v>2860.7331173216648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2395.3409959490223</v>
      </c>
      <c r="AC17">
        <f t="shared" si="2"/>
        <v>2438.3401861398443</v>
      </c>
      <c r="AE17">
        <f t="shared" si="3"/>
        <v>0</v>
      </c>
      <c r="AF17">
        <f t="shared" si="4"/>
        <v>0</v>
      </c>
      <c r="AG17">
        <f t="shared" si="5"/>
        <v>-10.654350153181703</v>
      </c>
      <c r="AH17">
        <f t="shared" si="6"/>
        <v>-688.91493064470103</v>
      </c>
      <c r="AI17">
        <f t="shared" si="7"/>
        <v>-699.5692807978827</v>
      </c>
      <c r="AJ17">
        <f t="shared" si="8"/>
        <v>-42.999190190821992</v>
      </c>
      <c r="AK17">
        <f t="shared" si="30"/>
        <v>167.67386971643157</v>
      </c>
      <c r="AL17">
        <f t="shared" si="9"/>
        <v>-574.89460127227312</v>
      </c>
      <c r="AN17">
        <f t="shared" si="10"/>
        <v>0</v>
      </c>
      <c r="AO17">
        <f t="shared" si="11"/>
        <v>0</v>
      </c>
      <c r="AP17">
        <f t="shared" si="12"/>
        <v>-2.1800911318882599</v>
      </c>
      <c r="AQ17">
        <f t="shared" si="13"/>
        <v>-140.9656440168167</v>
      </c>
      <c r="AR17">
        <f t="shared" si="14"/>
        <v>-143.14573514870494</v>
      </c>
      <c r="AS17">
        <f t="shared" si="15"/>
        <v>-8.7984862394815799</v>
      </c>
      <c r="AT17">
        <f t="shared" si="16"/>
        <v>34.309395801959596</v>
      </c>
      <c r="AU17">
        <f t="shared" si="17"/>
        <v>-117.63482558622692</v>
      </c>
      <c r="AW17">
        <v>14</v>
      </c>
      <c r="AX17">
        <f>IF(Z17&gt;0, (R17*SUMPRODUCT(K17:$K$98, X17:$X$98)-K17*$AZ$3)/Z17, 0)</f>
        <v>2860.7331173216648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1.661898E-3</v>
      </c>
      <c r="Q18" s="5">
        <f t="shared" si="29"/>
        <v>12.5</v>
      </c>
      <c r="R18">
        <f t="shared" si="0"/>
        <v>500000</v>
      </c>
      <c r="S18">
        <f t="shared" si="1"/>
        <v>2935.5727400109922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2438.3401861398443</v>
      </c>
      <c r="AC18">
        <f t="shared" si="2"/>
        <v>2472.9500097182108</v>
      </c>
      <c r="AE18">
        <f t="shared" si="3"/>
        <v>0</v>
      </c>
      <c r="AF18">
        <f t="shared" si="4"/>
        <v>0</v>
      </c>
      <c r="AG18">
        <f t="shared" si="5"/>
        <v>-10.530100208439015</v>
      </c>
      <c r="AH18">
        <f t="shared" si="6"/>
        <v>-708.2577284348946</v>
      </c>
      <c r="AI18">
        <f t="shared" si="7"/>
        <v>-718.78782864333357</v>
      </c>
      <c r="AJ18">
        <f t="shared" si="8"/>
        <v>-34.609823578366559</v>
      </c>
      <c r="AK18">
        <f t="shared" si="30"/>
        <v>170.68381302978912</v>
      </c>
      <c r="AL18">
        <f t="shared" si="9"/>
        <v>-582.71383919191101</v>
      </c>
      <c r="AN18">
        <f t="shared" si="10"/>
        <v>0</v>
      </c>
      <c r="AO18">
        <f t="shared" si="11"/>
        <v>0</v>
      </c>
      <c r="AP18">
        <f t="shared" si="12"/>
        <v>-1.9238099388191736</v>
      </c>
      <c r="AQ18">
        <f t="shared" si="13"/>
        <v>-129.39603899652982</v>
      </c>
      <c r="AR18">
        <f t="shared" si="14"/>
        <v>-131.319848935349</v>
      </c>
      <c r="AS18">
        <f t="shared" si="15"/>
        <v>-6.3230853707811017</v>
      </c>
      <c r="AT18">
        <f t="shared" si="16"/>
        <v>31.183294498860096</v>
      </c>
      <c r="AU18">
        <f t="shared" si="17"/>
        <v>-106.45963980726999</v>
      </c>
      <c r="AW18">
        <v>15</v>
      </c>
      <c r="AX18">
        <f>IF(Z18&gt;0, (R18*SUMPRODUCT(K18:$K$98, X18:$X$98)-K18*$AZ$3)/Z18, 0)</f>
        <v>2935.5727400109922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1.7364850000000001E-3</v>
      </c>
      <c r="Q19" s="5">
        <f t="shared" si="29"/>
        <v>12.5</v>
      </c>
      <c r="R19">
        <f t="shared" si="0"/>
        <v>500000</v>
      </c>
      <c r="S19">
        <f t="shared" si="1"/>
        <v>3003.3085746159441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2472.9500097182108</v>
      </c>
      <c r="AC19">
        <f t="shared" si="2"/>
        <v>2500.3177810745224</v>
      </c>
      <c r="AE19">
        <f t="shared" si="3"/>
        <v>0</v>
      </c>
      <c r="AF19">
        <f t="shared" si="4"/>
        <v>0</v>
      </c>
      <c r="AG19">
        <f t="shared" si="5"/>
        <v>-10.406513845294173</v>
      </c>
      <c r="AH19">
        <f t="shared" si="6"/>
        <v>-731.41444241804891</v>
      </c>
      <c r="AI19">
        <f t="shared" si="7"/>
        <v>-741.82095626334308</v>
      </c>
      <c r="AJ19">
        <f t="shared" si="8"/>
        <v>-27.36777135631155</v>
      </c>
      <c r="AK19">
        <f t="shared" si="30"/>
        <v>173.10650068027476</v>
      </c>
      <c r="AL19">
        <f t="shared" si="9"/>
        <v>-596.08222693937989</v>
      </c>
      <c r="AN19">
        <f t="shared" si="10"/>
        <v>0</v>
      </c>
      <c r="AO19">
        <f t="shared" si="11"/>
        <v>0</v>
      </c>
      <c r="AP19">
        <f t="shared" si="12"/>
        <v>-1.6975278324369387</v>
      </c>
      <c r="AQ19">
        <f t="shared" si="13"/>
        <v>-119.30953934322903</v>
      </c>
      <c r="AR19">
        <f t="shared" si="14"/>
        <v>-121.00706717566597</v>
      </c>
      <c r="AS19">
        <f t="shared" si="15"/>
        <v>-4.4642763445817542</v>
      </c>
      <c r="AT19">
        <f t="shared" si="16"/>
        <v>28.237420066798904</v>
      </c>
      <c r="AU19">
        <f t="shared" si="17"/>
        <v>-97.233923453448824</v>
      </c>
      <c r="AW19">
        <v>16</v>
      </c>
      <c r="AX19">
        <f>IF(Z19&gt;0, (R19*SUMPRODUCT(K19:$K$98, X19:$X$98)-K19*$AZ$3)/Z19, 0)</f>
        <v>3003.3085746159441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1.8096469999999999E-3</v>
      </c>
      <c r="Q20" s="5">
        <f t="shared" si="29"/>
        <v>12.5</v>
      </c>
      <c r="R20">
        <f t="shared" si="0"/>
        <v>500000</v>
      </c>
      <c r="S20">
        <f t="shared" si="1"/>
        <v>3064.3109690721367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2500.3177810745224</v>
      </c>
      <c r="AC20">
        <f t="shared" si="2"/>
        <v>2520.9759295463327</v>
      </c>
      <c r="AE20">
        <f t="shared" si="3"/>
        <v>0</v>
      </c>
      <c r="AF20">
        <f t="shared" si="4"/>
        <v>0</v>
      </c>
      <c r="AG20">
        <f t="shared" si="5"/>
        <v>-10.283616590280637</v>
      </c>
      <c r="AH20">
        <f t="shared" si="6"/>
        <v>-753.2846624238025</v>
      </c>
      <c r="AI20">
        <f t="shared" si="7"/>
        <v>-763.56827901408315</v>
      </c>
      <c r="AJ20">
        <f t="shared" si="8"/>
        <v>-20.658148471810364</v>
      </c>
      <c r="AK20">
        <f t="shared" si="30"/>
        <v>175.02224467521657</v>
      </c>
      <c r="AL20">
        <f t="shared" si="9"/>
        <v>-609.20418281067691</v>
      </c>
      <c r="AN20">
        <f t="shared" si="10"/>
        <v>0</v>
      </c>
      <c r="AO20">
        <f t="shared" si="11"/>
        <v>0</v>
      </c>
      <c r="AP20">
        <f t="shared" si="12"/>
        <v>-1.4977505606814139</v>
      </c>
      <c r="AQ20">
        <f t="shared" si="13"/>
        <v>-109.71164819235744</v>
      </c>
      <c r="AR20">
        <f t="shared" si="14"/>
        <v>-111.20939875303885</v>
      </c>
      <c r="AS20">
        <f t="shared" si="15"/>
        <v>-3.0087424190373766</v>
      </c>
      <c r="AT20">
        <f t="shared" si="16"/>
        <v>25.490999474035377</v>
      </c>
      <c r="AU20">
        <f t="shared" si="17"/>
        <v>-88.727141698040853</v>
      </c>
      <c r="AW20">
        <v>17</v>
      </c>
      <c r="AX20">
        <f>IF(Z20&gt;0, (R20*SUMPRODUCT(K20:$K$98, X20:$X$98)-K20*$AZ$3)/Z20, 0)</f>
        <v>3064.3109690721367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1.8942099999999999E-3</v>
      </c>
      <c r="Q21" s="5">
        <f t="shared" si="29"/>
        <v>12.5</v>
      </c>
      <c r="R21">
        <f t="shared" si="0"/>
        <v>500000</v>
      </c>
      <c r="S21">
        <f t="shared" si="1"/>
        <v>3119.9688498032606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2520.9759295463327</v>
      </c>
      <c r="AC21">
        <f t="shared" si="2"/>
        <v>2536.2354311888312</v>
      </c>
      <c r="AE21">
        <f t="shared" si="3"/>
        <v>0</v>
      </c>
      <c r="AF21">
        <f t="shared" si="4"/>
        <v>0</v>
      </c>
      <c r="AG21">
        <f t="shared" si="5"/>
        <v>-10.161301094996356</v>
      </c>
      <c r="AH21">
        <f t="shared" si="6"/>
        <v>-779.17317525901933</v>
      </c>
      <c r="AI21">
        <f t="shared" si="7"/>
        <v>-789.33447635401569</v>
      </c>
      <c r="AJ21">
        <f t="shared" si="8"/>
        <v>-15.259501642498435</v>
      </c>
      <c r="AK21">
        <f t="shared" si="30"/>
        <v>176.4683150682433</v>
      </c>
      <c r="AL21">
        <f t="shared" si="9"/>
        <v>-628.1256629282708</v>
      </c>
      <c r="AN21">
        <f t="shared" si="10"/>
        <v>0</v>
      </c>
      <c r="AO21">
        <f t="shared" si="11"/>
        <v>0</v>
      </c>
      <c r="AP21">
        <f t="shared" si="12"/>
        <v>-1.3213714294509384</v>
      </c>
      <c r="AQ21">
        <f t="shared" si="13"/>
        <v>-101.32336034101215</v>
      </c>
      <c r="AR21">
        <f t="shared" si="14"/>
        <v>-102.64473177046308</v>
      </c>
      <c r="AS21">
        <f t="shared" si="15"/>
        <v>-1.9843393389834723</v>
      </c>
      <c r="AT21">
        <f t="shared" si="16"/>
        <v>22.947867360149992</v>
      </c>
      <c r="AU21">
        <f t="shared" si="17"/>
        <v>-81.681203749296557</v>
      </c>
      <c r="AW21">
        <v>18</v>
      </c>
      <c r="AX21">
        <f>IF(Z21&gt;0, (R21*SUMPRODUCT(K21:$K$98, X21:$X$98)-K21*$AZ$3)/Z21, 0)</f>
        <v>3119.9688498032606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1.9849490000000002E-3</v>
      </c>
      <c r="Q22" s="5">
        <f t="shared" si="29"/>
        <v>12.5</v>
      </c>
      <c r="R22">
        <f t="shared" si="0"/>
        <v>500000</v>
      </c>
      <c r="S22">
        <f t="shared" si="1"/>
        <v>3170.587158914002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2536.2354311888312</v>
      </c>
      <c r="AC22">
        <f t="shared" si="2"/>
        <v>2546.4934546289405</v>
      </c>
      <c r="AE22">
        <f t="shared" si="3"/>
        <v>0</v>
      </c>
      <c r="AF22">
        <f t="shared" si="4"/>
        <v>0</v>
      </c>
      <c r="AG22">
        <f t="shared" si="5"/>
        <v>-10.03951841959918</v>
      </c>
      <c r="AH22">
        <f t="shared" si="6"/>
        <v>-806.78657788847693</v>
      </c>
      <c r="AI22">
        <f t="shared" si="7"/>
        <v>-816.8260963080761</v>
      </c>
      <c r="AJ22">
        <f t="shared" si="8"/>
        <v>-10.258023440109355</v>
      </c>
      <c r="AK22">
        <f t="shared" si="30"/>
        <v>177.5364801832182</v>
      </c>
      <c r="AL22">
        <f t="shared" si="9"/>
        <v>-649.54763956496731</v>
      </c>
      <c r="AN22">
        <f t="shared" si="10"/>
        <v>0</v>
      </c>
      <c r="AO22">
        <f t="shared" si="11"/>
        <v>0</v>
      </c>
      <c r="AP22">
        <f t="shared" si="12"/>
        <v>-1.1656561252311712</v>
      </c>
      <c r="AQ22">
        <f t="shared" si="13"/>
        <v>-93.67338919704325</v>
      </c>
      <c r="AR22">
        <f t="shared" si="14"/>
        <v>-94.83904532227443</v>
      </c>
      <c r="AS22">
        <f t="shared" si="15"/>
        <v>-1.191026038896972</v>
      </c>
      <c r="AT22">
        <f t="shared" si="16"/>
        <v>20.613188494534675</v>
      </c>
      <c r="AU22">
        <f t="shared" si="17"/>
        <v>-75.416882866636726</v>
      </c>
      <c r="AW22">
        <v>19</v>
      </c>
      <c r="AX22">
        <f>IF(Z22&gt;0, (R22*SUMPRODUCT(K22:$K$98, X22:$X$98)-K22*$AZ$3)/Z22, 0)</f>
        <v>3170.587158914002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2.0842399999999998E-3</v>
      </c>
      <c r="Q23" s="5">
        <f t="shared" si="29"/>
        <v>12.5</v>
      </c>
      <c r="R23">
        <f t="shared" si="0"/>
        <v>500000</v>
      </c>
      <c r="S23">
        <f t="shared" si="1"/>
        <v>3216.8723846266103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2546.4934546289405</v>
      </c>
      <c r="AC23">
        <f t="shared" si="2"/>
        <v>2552.4463009507554</v>
      </c>
      <c r="AE23">
        <f t="shared" si="3"/>
        <v>0</v>
      </c>
      <c r="AF23">
        <f t="shared" si="4"/>
        <v>0</v>
      </c>
      <c r="AG23">
        <f t="shared" si="5"/>
        <v>-9.9181984695323226</v>
      </c>
      <c r="AH23">
        <f t="shared" si="6"/>
        <v>-836.99063483461578</v>
      </c>
      <c r="AI23">
        <f t="shared" si="7"/>
        <v>-846.90883330414806</v>
      </c>
      <c r="AJ23">
        <f t="shared" si="8"/>
        <v>-5.9528463218148318</v>
      </c>
      <c r="AK23">
        <f t="shared" si="30"/>
        <v>178.25454182402586</v>
      </c>
      <c r="AL23">
        <f t="shared" si="9"/>
        <v>-674.60713780193703</v>
      </c>
      <c r="AN23">
        <f t="shared" si="10"/>
        <v>0</v>
      </c>
      <c r="AO23">
        <f t="shared" si="11"/>
        <v>0</v>
      </c>
      <c r="AP23">
        <f t="shared" si="12"/>
        <v>-1.0281875507646498</v>
      </c>
      <c r="AQ23">
        <f t="shared" si="13"/>
        <v>-86.768111516136301</v>
      </c>
      <c r="AR23">
        <f t="shared" si="14"/>
        <v>-87.796299066900943</v>
      </c>
      <c r="AS23">
        <f t="shared" si="15"/>
        <v>-0.61711232120501769</v>
      </c>
      <c r="AT23">
        <f t="shared" si="16"/>
        <v>18.479071711837022</v>
      </c>
      <c r="AU23">
        <f t="shared" si="17"/>
        <v>-69.934339676268948</v>
      </c>
      <c r="AW23">
        <v>20</v>
      </c>
      <c r="AX23">
        <f>IF(Z23&gt;0, (R23*SUMPRODUCT(K23:$K$98, X23:$X$98)-K23*$AZ$3)/Z23, 0)</f>
        <v>3216.8723846266103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2.1892320000000002E-3</v>
      </c>
      <c r="Q24" s="5">
        <f t="shared" si="29"/>
        <v>12.5</v>
      </c>
      <c r="R24">
        <f t="shared" si="0"/>
        <v>500000</v>
      </c>
      <c r="S24">
        <f t="shared" si="1"/>
        <v>3259.3537743672391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2552.4463009507554</v>
      </c>
      <c r="AC24">
        <f t="shared" si="2"/>
        <v>2554.6301854336002</v>
      </c>
      <c r="AE24">
        <f t="shared" si="3"/>
        <v>0</v>
      </c>
      <c r="AF24">
        <f t="shared" si="4"/>
        <v>0</v>
      </c>
      <c r="AG24">
        <f t="shared" si="5"/>
        <v>-9.7973032473651482</v>
      </c>
      <c r="AH24">
        <f t="shared" si="6"/>
        <v>-868.52949887404748</v>
      </c>
      <c r="AI24">
        <f t="shared" si="7"/>
        <v>-878.32680212141258</v>
      </c>
      <c r="AJ24">
        <f t="shared" si="8"/>
        <v>-2.18388448284486</v>
      </c>
      <c r="AK24">
        <f t="shared" si="30"/>
        <v>178.67124106655288</v>
      </c>
      <c r="AL24">
        <f t="shared" si="9"/>
        <v>-701.83944553770459</v>
      </c>
      <c r="AN24">
        <f t="shared" si="10"/>
        <v>0</v>
      </c>
      <c r="AO24">
        <f t="shared" si="11"/>
        <v>0</v>
      </c>
      <c r="AP24">
        <f t="shared" si="12"/>
        <v>-0.90683458407934614</v>
      </c>
      <c r="AQ24">
        <f t="shared" si="13"/>
        <v>-80.390753147699854</v>
      </c>
      <c r="AR24">
        <f t="shared" si="14"/>
        <v>-81.297587731779188</v>
      </c>
      <c r="AS24">
        <f t="shared" si="15"/>
        <v>-0.20213949968432018</v>
      </c>
      <c r="AT24">
        <f t="shared" si="16"/>
        <v>16.537740691358366</v>
      </c>
      <c r="AU24">
        <f t="shared" si="17"/>
        <v>-64.961986540105144</v>
      </c>
      <c r="AW24">
        <v>21</v>
      </c>
      <c r="AX24">
        <f>IF(Z24&gt;0, (R24*SUMPRODUCT(K24:$K$98, X24:$X$98)-K24*$AZ$3)/Z24, 0)</f>
        <v>3259.3537743672391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2.8741389999999999E-3</v>
      </c>
      <c r="Q25" s="5">
        <f t="shared" si="29"/>
        <v>12.5</v>
      </c>
      <c r="R25">
        <f t="shared" si="0"/>
        <v>500000</v>
      </c>
      <c r="S25">
        <f t="shared" si="1"/>
        <v>3300.609552261677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2554.6301854336002</v>
      </c>
      <c r="AC25">
        <f t="shared" si="2"/>
        <v>2553.6608572849896</v>
      </c>
      <c r="AE25">
        <f t="shared" si="3"/>
        <v>0</v>
      </c>
      <c r="AF25">
        <f t="shared" si="4"/>
        <v>0</v>
      </c>
      <c r="AG25">
        <f t="shared" si="5"/>
        <v>-9.6711714035334175</v>
      </c>
      <c r="AH25">
        <f t="shared" si="6"/>
        <v>-1126.3524543231529</v>
      </c>
      <c r="AI25">
        <f t="shared" si="7"/>
        <v>-1136.0236257266863</v>
      </c>
      <c r="AJ25">
        <f t="shared" si="8"/>
        <v>0.96932814861065708</v>
      </c>
      <c r="AK25">
        <f t="shared" si="30"/>
        <v>178.82411298035203</v>
      </c>
      <c r="AL25">
        <f t="shared" si="9"/>
        <v>-956.23018459772356</v>
      </c>
      <c r="AN25">
        <f t="shared" si="10"/>
        <v>0</v>
      </c>
      <c r="AO25">
        <f t="shared" si="11"/>
        <v>0</v>
      </c>
      <c r="AP25">
        <f t="shared" si="12"/>
        <v>-0.79924988356598337</v>
      </c>
      <c r="AQ25">
        <f t="shared" si="13"/>
        <v>-93.08459445182956</v>
      </c>
      <c r="AR25">
        <f t="shared" si="14"/>
        <v>-93.883844335395551</v>
      </c>
      <c r="AS25">
        <f t="shared" si="15"/>
        <v>8.0107711629559569E-2</v>
      </c>
      <c r="AT25">
        <f t="shared" si="16"/>
        <v>14.778473621728811</v>
      </c>
      <c r="AU25">
        <f t="shared" si="17"/>
        <v>-79.025263002037178</v>
      </c>
      <c r="AW25">
        <v>22</v>
      </c>
      <c r="AX25">
        <f>IF(Z25&gt;0, (R25*SUMPRODUCT(K25:$K$98, X25:$X$98)-K25*$AZ$3)/Z25, 0)</f>
        <v>3300.609552261677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3.657909E-3</v>
      </c>
      <c r="Q26" s="5">
        <f t="shared" si="29"/>
        <v>12.5</v>
      </c>
      <c r="R26">
        <f t="shared" si="0"/>
        <v>500000</v>
      </c>
      <c r="S26">
        <f t="shared" si="1"/>
        <v>3317.2582427000871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2553.6608572849896</v>
      </c>
      <c r="AC26">
        <f t="shared" si="2"/>
        <v>2531.4882494394901</v>
      </c>
      <c r="AE26">
        <f t="shared" si="3"/>
        <v>0</v>
      </c>
      <c r="AF26">
        <f t="shared" si="4"/>
        <v>0</v>
      </c>
      <c r="AG26">
        <f t="shared" si="5"/>
        <v>-9.5390834245805571</v>
      </c>
      <c r="AH26">
        <f t="shared" si="6"/>
        <v>-1415.0505967011011</v>
      </c>
      <c r="AI26">
        <f t="shared" si="7"/>
        <v>-1424.5896801256818</v>
      </c>
      <c r="AJ26">
        <f t="shared" si="8"/>
        <v>22.172607845499442</v>
      </c>
      <c r="AK26">
        <f t="shared" si="30"/>
        <v>178.75626000994927</v>
      </c>
      <c r="AL26">
        <f t="shared" si="9"/>
        <v>-1223.660812270233</v>
      </c>
      <c r="AN26">
        <f t="shared" si="10"/>
        <v>0</v>
      </c>
      <c r="AO26">
        <f t="shared" si="11"/>
        <v>0</v>
      </c>
      <c r="AP26">
        <f t="shared" si="12"/>
        <v>-0.70386946552498086</v>
      </c>
      <c r="AQ26">
        <f t="shared" si="13"/>
        <v>-104.41369079803439</v>
      </c>
      <c r="AR26">
        <f t="shared" si="14"/>
        <v>-105.11756026355938</v>
      </c>
      <c r="AS26">
        <f t="shared" si="15"/>
        <v>1.6360714063251762</v>
      </c>
      <c r="AT26">
        <f t="shared" si="16"/>
        <v>13.190059001709589</v>
      </c>
      <c r="AU26">
        <f t="shared" si="17"/>
        <v>-90.291429855524612</v>
      </c>
      <c r="AW26">
        <v>23</v>
      </c>
      <c r="AX26">
        <f>IF(Z26&gt;0, (R26*SUMPRODUCT(K26:$K$98, X26:$X$98)-K26*$AZ$3)/Z26, 0)</f>
        <v>3317.2582427000871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4.4868319999999996E-3</v>
      </c>
      <c r="Q27" s="5">
        <f t="shared" si="29"/>
        <v>12.5</v>
      </c>
      <c r="R27">
        <f t="shared" si="0"/>
        <v>500000</v>
      </c>
      <c r="S27">
        <f t="shared" si="1"/>
        <v>3311.372934277374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2531.4882494394901</v>
      </c>
      <c r="AC27">
        <f t="shared" si="2"/>
        <v>2490.3888323971082</v>
      </c>
      <c r="AE27">
        <f t="shared" si="3"/>
        <v>0</v>
      </c>
      <c r="AF27">
        <f t="shared" si="4"/>
        <v>0</v>
      </c>
      <c r="AG27">
        <f t="shared" si="5"/>
        <v>-9.4008923255746737</v>
      </c>
      <c r="AH27">
        <f t="shared" si="6"/>
        <v>-1712.010590403105</v>
      </c>
      <c r="AI27">
        <f t="shared" si="7"/>
        <v>-1721.4114827286796</v>
      </c>
      <c r="AJ27">
        <f t="shared" si="8"/>
        <v>41.099417042381901</v>
      </c>
      <c r="AK27">
        <f t="shared" si="30"/>
        <v>177.20417746076433</v>
      </c>
      <c r="AL27">
        <f t="shared" si="9"/>
        <v>-1503.1078882255333</v>
      </c>
      <c r="AN27">
        <f t="shared" si="10"/>
        <v>0</v>
      </c>
      <c r="AO27">
        <f t="shared" si="11"/>
        <v>0</v>
      </c>
      <c r="AP27">
        <f t="shared" si="12"/>
        <v>-0.6193505596678488</v>
      </c>
      <c r="AQ27">
        <f t="shared" si="13"/>
        <v>-112.790858633585</v>
      </c>
      <c r="AR27">
        <f t="shared" si="14"/>
        <v>-113.41020919325285</v>
      </c>
      <c r="AS27">
        <f t="shared" si="15"/>
        <v>2.7077160407393026</v>
      </c>
      <c r="AT27">
        <f t="shared" si="16"/>
        <v>11.674583931488238</v>
      </c>
      <c r="AU27">
        <f t="shared" si="17"/>
        <v>-99.027909221025311</v>
      </c>
      <c r="AW27">
        <v>24</v>
      </c>
      <c r="AX27">
        <f>IF(Z27&gt;0, (R27*SUMPRODUCT(K27:$K$98, X27:$X$98)-K27*$AZ$3)/Z27, 0)</f>
        <v>3311.372934277374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5.3970320000000004E-3</v>
      </c>
      <c r="Q28" s="5">
        <f t="shared" si="29"/>
        <v>12.5</v>
      </c>
      <c r="R28">
        <f t="shared" si="0"/>
        <v>500000</v>
      </c>
      <c r="S28">
        <f t="shared" si="1"/>
        <v>3287.1786589530911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2490.3888323971082</v>
      </c>
      <c r="AC28">
        <f t="shared" si="2"/>
        <v>2434.1285753310694</v>
      </c>
      <c r="AE28">
        <f t="shared" si="3"/>
        <v>0</v>
      </c>
      <c r="AF28">
        <f t="shared" si="4"/>
        <v>0</v>
      </c>
      <c r="AG28">
        <f t="shared" si="5"/>
        <v>-9.2561464856092464</v>
      </c>
      <c r="AH28">
        <f t="shared" si="6"/>
        <v>-2029.4766683872376</v>
      </c>
      <c r="AI28">
        <f t="shared" si="7"/>
        <v>-2038.7328148728468</v>
      </c>
      <c r="AJ28">
        <f t="shared" si="8"/>
        <v>56.260257066038776</v>
      </c>
      <c r="AK28">
        <f t="shared" si="30"/>
        <v>174.3272182677976</v>
      </c>
      <c r="AL28">
        <f t="shared" si="9"/>
        <v>-1808.1453395390104</v>
      </c>
      <c r="AN28">
        <f t="shared" si="10"/>
        <v>0</v>
      </c>
      <c r="AO28">
        <f t="shared" si="11"/>
        <v>0</v>
      </c>
      <c r="AP28">
        <f t="shared" si="12"/>
        <v>-0.54447714221555799</v>
      </c>
      <c r="AQ28">
        <f t="shared" si="13"/>
        <v>-119.38052820518891</v>
      </c>
      <c r="AR28">
        <f t="shared" si="14"/>
        <v>-119.92500534740446</v>
      </c>
      <c r="AS28">
        <f t="shared" si="15"/>
        <v>3.3094143481041933</v>
      </c>
      <c r="AT28">
        <f t="shared" si="16"/>
        <v>10.254503400568291</v>
      </c>
      <c r="AU28">
        <f t="shared" si="17"/>
        <v>-106.36108759873197</v>
      </c>
      <c r="AW28">
        <v>25</v>
      </c>
      <c r="AX28">
        <f>IF(Z28&gt;0, (R28*SUMPRODUCT(K28:$K$98, X28:$X$98)-K28*$AZ$3)/Z28, 0)</f>
        <v>3287.1786589530911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6.3737730000000001E-3</v>
      </c>
      <c r="Q29" s="5">
        <f t="shared" si="29"/>
        <v>12.5</v>
      </c>
      <c r="R29">
        <f t="shared" si="0"/>
        <v>500000</v>
      </c>
      <c r="S29">
        <f t="shared" si="1"/>
        <v>3247.2936764544866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2434.1285753310694</v>
      </c>
      <c r="AC29">
        <f t="shared" si="2"/>
        <v>2365.2217985254747</v>
      </c>
      <c r="AE29">
        <f t="shared" si="3"/>
        <v>0</v>
      </c>
      <c r="AF29">
        <f t="shared" si="4"/>
        <v>0</v>
      </c>
      <c r="AG29">
        <f t="shared" si="5"/>
        <v>-9.1045884441991323</v>
      </c>
      <c r="AH29">
        <f t="shared" si="6"/>
        <v>-2359.863062160844</v>
      </c>
      <c r="AI29">
        <f t="shared" si="7"/>
        <v>-2368.9676506050432</v>
      </c>
      <c r="AJ29">
        <f t="shared" si="8"/>
        <v>68.906776805594745</v>
      </c>
      <c r="AK29">
        <f t="shared" si="30"/>
        <v>170.38900027317487</v>
      </c>
      <c r="AL29">
        <f t="shared" si="9"/>
        <v>-2129.6718735262734</v>
      </c>
      <c r="AN29">
        <f t="shared" si="10"/>
        <v>0</v>
      </c>
      <c r="AO29">
        <f t="shared" si="11"/>
        <v>0</v>
      </c>
      <c r="AP29">
        <f t="shared" si="12"/>
        <v>-0.47818035454038538</v>
      </c>
      <c r="AQ29">
        <f t="shared" si="13"/>
        <v>-123.94191814895296</v>
      </c>
      <c r="AR29">
        <f t="shared" si="14"/>
        <v>-124.42009850349335</v>
      </c>
      <c r="AS29">
        <f t="shared" si="15"/>
        <v>3.6190396924671613</v>
      </c>
      <c r="AT29">
        <f t="shared" si="16"/>
        <v>8.9489682108937458</v>
      </c>
      <c r="AU29">
        <f t="shared" si="17"/>
        <v>-111.85209060013244</v>
      </c>
      <c r="AW29">
        <v>26</v>
      </c>
      <c r="AX29">
        <f>IF(Z29&gt;0, (R29*SUMPRODUCT(K29:$K$98, X29:$X$98)-K29*$AZ$3)/Z29, 0)</f>
        <v>3247.2936764544866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7.4983330000000003E-3</v>
      </c>
      <c r="Q30" s="5">
        <f t="shared" si="29"/>
        <v>12.5</v>
      </c>
      <c r="R30">
        <f t="shared" si="0"/>
        <v>500000</v>
      </c>
      <c r="S30">
        <f t="shared" si="1"/>
        <v>3194.9075884632816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2365.2217985254747</v>
      </c>
      <c r="AC30">
        <f t="shared" si="2"/>
        <v>2286.3457298404464</v>
      </c>
      <c r="AE30">
        <f t="shared" si="3"/>
        <v>0</v>
      </c>
      <c r="AF30">
        <f t="shared" si="4"/>
        <v>0</v>
      </c>
      <c r="AG30">
        <f t="shared" si="5"/>
        <v>-8.9452733237745843</v>
      </c>
      <c r="AH30">
        <f t="shared" si="6"/>
        <v>-2730.7694393022807</v>
      </c>
      <c r="AI30">
        <f t="shared" si="7"/>
        <v>-2739.7147126260552</v>
      </c>
      <c r="AJ30">
        <f t="shared" si="8"/>
        <v>78.876068685028258</v>
      </c>
      <c r="AK30">
        <f t="shared" si="30"/>
        <v>165.56552589678324</v>
      </c>
      <c r="AL30">
        <f t="shared" si="9"/>
        <v>-2495.2731180442438</v>
      </c>
      <c r="AN30">
        <f t="shared" si="10"/>
        <v>0</v>
      </c>
      <c r="AO30">
        <f t="shared" si="11"/>
        <v>0</v>
      </c>
      <c r="AP30">
        <f t="shared" si="12"/>
        <v>-0.41947588880587466</v>
      </c>
      <c r="AQ30">
        <f t="shared" si="13"/>
        <v>-128.05555472863827</v>
      </c>
      <c r="AR30">
        <f t="shared" si="14"/>
        <v>-128.47503061744413</v>
      </c>
      <c r="AS30">
        <f t="shared" si="15"/>
        <v>3.698781224406912</v>
      </c>
      <c r="AT30">
        <f t="shared" si="16"/>
        <v>7.7639602075187888</v>
      </c>
      <c r="AU30">
        <f t="shared" si="17"/>
        <v>-117.01228918551844</v>
      </c>
      <c r="AW30">
        <v>27</v>
      </c>
      <c r="AX30">
        <f>IF(Z30&gt;0, (R30*SUMPRODUCT(K30:$K$98, X30:$X$98)-K30*$AZ$3)/Z30, 0)</f>
        <v>3194.9075884632816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8.7783159999999995E-3</v>
      </c>
      <c r="Q31" s="5">
        <f t="shared" si="29"/>
        <v>12.5</v>
      </c>
      <c r="R31">
        <f t="shared" si="0"/>
        <v>500000</v>
      </c>
      <c r="S31">
        <f t="shared" si="1"/>
        <v>3130.9863282239312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2286.3457298404464</v>
      </c>
      <c r="AC31">
        <f t="shared" si="2"/>
        <v>2198.5275407045979</v>
      </c>
      <c r="AE31">
        <f t="shared" si="3"/>
        <v>0</v>
      </c>
      <c r="AF31">
        <f t="shared" si="4"/>
        <v>0</v>
      </c>
      <c r="AG31">
        <f t="shared" si="5"/>
        <v>-8.7772961545943744</v>
      </c>
      <c r="AH31">
        <f t="shared" si="6"/>
        <v>-3140.9774376985447</v>
      </c>
      <c r="AI31">
        <f t="shared" si="7"/>
        <v>-3149.754733853139</v>
      </c>
      <c r="AJ31">
        <f t="shared" si="8"/>
        <v>87.81818913584857</v>
      </c>
      <c r="AK31">
        <f t="shared" si="30"/>
        <v>160.04420108883127</v>
      </c>
      <c r="AL31">
        <f t="shared" si="9"/>
        <v>-2901.892343628459</v>
      </c>
      <c r="AN31">
        <f t="shared" si="10"/>
        <v>0</v>
      </c>
      <c r="AO31">
        <f t="shared" si="11"/>
        <v>0</v>
      </c>
      <c r="AP31">
        <f t="shared" si="12"/>
        <v>-0.3674989625102652</v>
      </c>
      <c r="AQ31">
        <f t="shared" si="13"/>
        <v>-131.51042522567252</v>
      </c>
      <c r="AR31">
        <f t="shared" si="14"/>
        <v>-131.87792418818276</v>
      </c>
      <c r="AS31">
        <f t="shared" si="15"/>
        <v>3.6768832711724797</v>
      </c>
      <c r="AT31">
        <f t="shared" si="16"/>
        <v>6.7009335016163432</v>
      </c>
      <c r="AU31">
        <f t="shared" si="17"/>
        <v>-121.50010741539394</v>
      </c>
      <c r="AW31">
        <v>28</v>
      </c>
      <c r="AX31">
        <f>IF(Z31&gt;0, (R31*SUMPRODUCT(K31:$K$98, X31:$X$98)-K31*$AZ$3)/Z31, 0)</f>
        <v>3130.9863282239312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1.019566E-2</v>
      </c>
      <c r="Q32" s="5">
        <f t="shared" si="29"/>
        <v>12.5</v>
      </c>
      <c r="R32">
        <f t="shared" si="0"/>
        <v>500000</v>
      </c>
      <c r="S32">
        <f t="shared" si="1"/>
        <v>3056.59200317779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2198.5275407045979</v>
      </c>
      <c r="AC32">
        <f t="shared" si="2"/>
        <v>2102.9433347582012</v>
      </c>
      <c r="AE32">
        <f t="shared" si="3"/>
        <v>0</v>
      </c>
      <c r="AF32">
        <f t="shared" si="4"/>
        <v>0</v>
      </c>
      <c r="AG32">
        <f t="shared" si="5"/>
        <v>-8.6000328657368783</v>
      </c>
      <c r="AH32">
        <f t="shared" si="6"/>
        <v>-3579.613092462067</v>
      </c>
      <c r="AI32">
        <f t="shared" si="7"/>
        <v>-3588.2131253278039</v>
      </c>
      <c r="AJ32">
        <f t="shared" si="8"/>
        <v>95.584205946396651</v>
      </c>
      <c r="AK32">
        <f t="shared" si="30"/>
        <v>153.89692784932186</v>
      </c>
      <c r="AL32">
        <f t="shared" si="9"/>
        <v>-3338.7319915320854</v>
      </c>
      <c r="AN32">
        <f t="shared" si="10"/>
        <v>0</v>
      </c>
      <c r="AO32">
        <f t="shared" si="11"/>
        <v>0</v>
      </c>
      <c r="AP32">
        <f t="shared" si="12"/>
        <v>-0.32149739144022771</v>
      </c>
      <c r="AQ32">
        <f t="shared" si="13"/>
        <v>-133.81765971812177</v>
      </c>
      <c r="AR32">
        <f t="shared" si="14"/>
        <v>-134.13915710956201</v>
      </c>
      <c r="AS32">
        <f t="shared" si="15"/>
        <v>3.5732506322252267</v>
      </c>
      <c r="AT32">
        <f t="shared" si="16"/>
        <v>5.7531711362805966</v>
      </c>
      <c r="AU32">
        <f t="shared" si="17"/>
        <v>-124.81273534105618</v>
      </c>
      <c r="AW32">
        <v>29</v>
      </c>
      <c r="AX32">
        <f>IF(Z32&gt;0, (R32*SUMPRODUCT(K32:$K$98, X32:$X$98)-K32*$AZ$3)/Z32, 0)</f>
        <v>3056.59200317779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1.1804551E-2</v>
      </c>
      <c r="Q33" s="5">
        <f t="shared" si="29"/>
        <v>12.5</v>
      </c>
      <c r="R33">
        <f t="shared" si="0"/>
        <v>500000</v>
      </c>
      <c r="S33">
        <f t="shared" si="1"/>
        <v>2973.5506115091048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2102.9433347582012</v>
      </c>
      <c r="AC33">
        <f t="shared" si="2"/>
        <v>2001.2026565394337</v>
      </c>
      <c r="AE33">
        <f t="shared" si="3"/>
        <v>0</v>
      </c>
      <c r="AF33">
        <f t="shared" si="4"/>
        <v>0</v>
      </c>
      <c r="AG33">
        <f t="shared" si="5"/>
        <v>-8.4125130105142407</v>
      </c>
      <c r="AH33">
        <f t="shared" si="6"/>
        <v>-4060.7810626106852</v>
      </c>
      <c r="AI33">
        <f t="shared" si="7"/>
        <v>-4069.1935756211997</v>
      </c>
      <c r="AJ33">
        <f t="shared" si="8"/>
        <v>101.74067821876747</v>
      </c>
      <c r="AK33">
        <f t="shared" si="30"/>
        <v>147.20603343307411</v>
      </c>
      <c r="AL33">
        <f t="shared" si="9"/>
        <v>-3820.2468639693584</v>
      </c>
      <c r="AN33">
        <f t="shared" si="10"/>
        <v>0</v>
      </c>
      <c r="AO33">
        <f t="shared" si="11"/>
        <v>0</v>
      </c>
      <c r="AP33">
        <f t="shared" si="12"/>
        <v>-0.280792218903752</v>
      </c>
      <c r="AQ33">
        <f t="shared" si="13"/>
        <v>-135.54044120082614</v>
      </c>
      <c r="AR33">
        <f t="shared" si="14"/>
        <v>-135.82123341972991</v>
      </c>
      <c r="AS33">
        <f t="shared" si="15"/>
        <v>3.3958926130771054</v>
      </c>
      <c r="AT33">
        <f t="shared" si="16"/>
        <v>4.9134317785935995</v>
      </c>
      <c r="AU33">
        <f t="shared" si="17"/>
        <v>-127.51190902805919</v>
      </c>
      <c r="AW33">
        <v>30</v>
      </c>
      <c r="AX33">
        <f>IF(Z33&gt;0, (R33*SUMPRODUCT(K33:$K$98, X33:$X$98)-K33*$AZ$3)/Z33, 0)</f>
        <v>2973.5506115091048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1.3628751999999999E-2</v>
      </c>
      <c r="Q34" s="5">
        <f t="shared" si="29"/>
        <v>12.5</v>
      </c>
      <c r="R34">
        <f t="shared" si="0"/>
        <v>500000</v>
      </c>
      <c r="S34">
        <f t="shared" si="1"/>
        <v>2882.8270371041117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2001.2026565394337</v>
      </c>
      <c r="AC34">
        <f t="shared" si="2"/>
        <v>1894.3023773916027</v>
      </c>
      <c r="AE34">
        <f t="shared" si="3"/>
        <v>0</v>
      </c>
      <c r="AF34">
        <f t="shared" si="4"/>
        <v>0</v>
      </c>
      <c r="AG34">
        <f t="shared" si="5"/>
        <v>-8.2137358268920266</v>
      </c>
      <c r="AH34">
        <f t="shared" si="6"/>
        <v>-4586.0821406828791</v>
      </c>
      <c r="AI34">
        <f t="shared" si="7"/>
        <v>-4594.295876509771</v>
      </c>
      <c r="AJ34">
        <f t="shared" si="8"/>
        <v>106.90027914783104</v>
      </c>
      <c r="AK34">
        <f t="shared" si="30"/>
        <v>140.08418595776038</v>
      </c>
      <c r="AL34">
        <f t="shared" si="9"/>
        <v>-4347.3114114041791</v>
      </c>
      <c r="AN34">
        <f t="shared" si="10"/>
        <v>0</v>
      </c>
      <c r="AO34">
        <f t="shared" si="11"/>
        <v>0</v>
      </c>
      <c r="AP34">
        <f t="shared" si="12"/>
        <v>-0.24478343678548711</v>
      </c>
      <c r="AQ34">
        <f t="shared" si="13"/>
        <v>-136.67312553460528</v>
      </c>
      <c r="AR34">
        <f t="shared" si="14"/>
        <v>-136.91790897139077</v>
      </c>
      <c r="AS34">
        <f t="shared" si="15"/>
        <v>3.1858119465519072</v>
      </c>
      <c r="AT34">
        <f t="shared" si="16"/>
        <v>4.1747493711412522</v>
      </c>
      <c r="AU34">
        <f t="shared" si="17"/>
        <v>-129.5573476536976</v>
      </c>
      <c r="AW34">
        <v>31</v>
      </c>
      <c r="AX34">
        <f>IF(Z34&gt;0, (R34*SUMPRODUCT(K34:$K$98, X34:$X$98)-K34*$AZ$3)/Z34, 0)</f>
        <v>2882.8270371041117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1.5530428000000001E-2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2784.8464610048909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1894.3023773916027</v>
      </c>
      <c r="AC35">
        <f t="shared" ref="AC35:AC66" si="33">S35*Z35</f>
        <v>1783.2008251185991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-8.0040356357525386</v>
      </c>
      <c r="AH35">
        <f t="shared" ref="AH35:AH66" si="37">-X35*R35</f>
        <v>-5102.5133148226842</v>
      </c>
      <c r="AI35">
        <f t="shared" ref="AI35:AI66" si="38">SUM(AE35:AH35)</f>
        <v>-5110.5173504584363</v>
      </c>
      <c r="AJ35">
        <f t="shared" ref="AJ35:AJ66" si="39">AB35-AC35</f>
        <v>111.10155227300356</v>
      </c>
      <c r="AK35">
        <f t="shared" si="30"/>
        <v>132.6011664174122</v>
      </c>
      <c r="AL35">
        <f t="shared" ref="AL35:AL66" si="40">SUM(AI35:AK35)</f>
        <v>-4866.8146317680212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-0.21297679542593093</v>
      </c>
      <c r="AQ35">
        <f t="shared" ref="AQ35:AQ66" si="44">AH35*$K35</f>
        <v>-135.7711264496271</v>
      </c>
      <c r="AR35">
        <f t="shared" ref="AR35:AR66" si="45">AI35*$K35</f>
        <v>-135.98410324505303</v>
      </c>
      <c r="AS35">
        <f t="shared" ref="AS35:AS66" si="46">AJ35*$K35</f>
        <v>2.9562652700166479</v>
      </c>
      <c r="AT35">
        <f t="shared" ref="AT35:AT66" si="47">AK35*$K35</f>
        <v>3.5283415490023375</v>
      </c>
      <c r="AU35">
        <f t="shared" ref="AU35:AU66" si="48">AL35*$K35</f>
        <v>-129.49949642603406</v>
      </c>
      <c r="AW35">
        <v>32</v>
      </c>
      <c r="AX35">
        <f>IF(Z35&gt;0, (R35*SUMPRODUCT(K35:$K$98, X35:$X$98)-K35*$AZ$3)/Z35, 0)</f>
        <v>2784.8464610048909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1.7564712E-2</v>
      </c>
      <c r="Q36" s="5">
        <f t="shared" si="29"/>
        <v>12.5</v>
      </c>
      <c r="R36">
        <f t="shared" si="31"/>
        <v>500000</v>
      </c>
      <c r="S36">
        <f t="shared" si="32"/>
        <v>2682.4074681958332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1783.2008251185991</v>
      </c>
      <c r="AC36">
        <f t="shared" si="33"/>
        <v>1670.2614605096892</v>
      </c>
      <c r="AE36">
        <f t="shared" si="34"/>
        <v>0</v>
      </c>
      <c r="AF36">
        <f t="shared" si="35"/>
        <v>0</v>
      </c>
      <c r="AG36">
        <f t="shared" si="36"/>
        <v>-7.783406698615285</v>
      </c>
      <c r="AH36">
        <f t="shared" si="37"/>
        <v>-5623.54323118921</v>
      </c>
      <c r="AI36">
        <f t="shared" si="38"/>
        <v>-5631.3266378878252</v>
      </c>
      <c r="AJ36">
        <f t="shared" si="39"/>
        <v>112.93936460890995</v>
      </c>
      <c r="AK36">
        <f t="shared" si="30"/>
        <v>124.82405775830195</v>
      </c>
      <c r="AL36">
        <f t="shared" si="40"/>
        <v>-5393.5632155206131</v>
      </c>
      <c r="AN36">
        <f t="shared" si="41"/>
        <v>0</v>
      </c>
      <c r="AO36">
        <f t="shared" si="42"/>
        <v>0</v>
      </c>
      <c r="AP36">
        <f t="shared" si="43"/>
        <v>-0.18491620660476094</v>
      </c>
      <c r="AQ36">
        <f t="shared" si="44"/>
        <v>-133.60271694069263</v>
      </c>
      <c r="AR36">
        <f t="shared" si="45"/>
        <v>-133.78763314729738</v>
      </c>
      <c r="AS36">
        <f t="shared" si="46"/>
        <v>2.683184842897528</v>
      </c>
      <c r="AT36">
        <f t="shared" si="47"/>
        <v>2.9655383750903317</v>
      </c>
      <c r="AU36">
        <f t="shared" si="48"/>
        <v>-128.13890992930953</v>
      </c>
      <c r="AW36">
        <v>33</v>
      </c>
      <c r="AX36">
        <f>IF(Z36&gt;0, (R36*SUMPRODUCT(K36:$K$98, X36:$X$98)-K36*$AZ$3)/Z36, 0)</f>
        <v>2682.4074681958332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31"/>
        <v>500000</v>
      </c>
      <c r="S37">
        <f t="shared" si="32"/>
        <v>2577.408077948865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1670.2614605096892</v>
      </c>
      <c r="AC37">
        <f t="shared" si="33"/>
        <v>1557.044245212493</v>
      </c>
      <c r="AE37">
        <f t="shared" si="34"/>
        <v>0</v>
      </c>
      <c r="AF37">
        <f t="shared" si="35"/>
        <v>0</v>
      </c>
      <c r="AG37">
        <f t="shared" si="36"/>
        <v>-7.5514053174866733</v>
      </c>
      <c r="AH37">
        <f t="shared" si="37"/>
        <v>-6166.692565698344</v>
      </c>
      <c r="AI37">
        <f t="shared" si="38"/>
        <v>-6174.2439710158305</v>
      </c>
      <c r="AJ37">
        <f t="shared" si="39"/>
        <v>113.21721529719616</v>
      </c>
      <c r="AK37">
        <f t="shared" si="30"/>
        <v>116.91830223567825</v>
      </c>
      <c r="AL37">
        <f t="shared" si="40"/>
        <v>-5944.1084534829561</v>
      </c>
      <c r="AN37">
        <f t="shared" si="41"/>
        <v>0</v>
      </c>
      <c r="AO37">
        <f t="shared" si="42"/>
        <v>0</v>
      </c>
      <c r="AP37">
        <f t="shared" si="43"/>
        <v>-0.16018247902171809</v>
      </c>
      <c r="AQ37">
        <f t="shared" si="44"/>
        <v>-130.80957265675247</v>
      </c>
      <c r="AR37">
        <f t="shared" si="45"/>
        <v>-130.96975513577416</v>
      </c>
      <c r="AS37">
        <f t="shared" si="46"/>
        <v>2.4015945975306825</v>
      </c>
      <c r="AT37">
        <f t="shared" si="47"/>
        <v>2.4801030679352722</v>
      </c>
      <c r="AU37">
        <f t="shared" si="48"/>
        <v>-126.08805747030821</v>
      </c>
      <c r="AW37">
        <v>34</v>
      </c>
      <c r="AX37">
        <f>IF(Z37&gt;0, (R37*SUMPRODUCT(K37:$K$98, X37:$X$98)-K37*$AZ$3)/Z37, 0)</f>
        <v>2577.408077948865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2.2489294999999999E-2</v>
      </c>
      <c r="Q38" s="5">
        <f t="shared" si="60"/>
        <v>12.5</v>
      </c>
      <c r="R38">
        <f t="shared" si="31"/>
        <v>500000</v>
      </c>
      <c r="S38">
        <f t="shared" si="32"/>
        <v>2471.29596767257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1557.044245212493</v>
      </c>
      <c r="AC38">
        <f t="shared" si="33"/>
        <v>1444.4360133088624</v>
      </c>
      <c r="AE38">
        <f t="shared" si="34"/>
        <v>0</v>
      </c>
      <c r="AF38">
        <f t="shared" si="35"/>
        <v>0</v>
      </c>
      <c r="AG38">
        <f t="shared" si="36"/>
        <v>-7.3060654824622793</v>
      </c>
      <c r="AH38">
        <f t="shared" si="37"/>
        <v>-6793.0312739810579</v>
      </c>
      <c r="AI38">
        <f t="shared" si="38"/>
        <v>-6800.33733946352</v>
      </c>
      <c r="AJ38">
        <f t="shared" si="39"/>
        <v>112.60823190363067</v>
      </c>
      <c r="AK38">
        <f t="shared" si="30"/>
        <v>108.99309716487453</v>
      </c>
      <c r="AL38">
        <f t="shared" si="40"/>
        <v>-6578.736010395015</v>
      </c>
      <c r="AN38">
        <f t="shared" si="41"/>
        <v>0</v>
      </c>
      <c r="AO38">
        <f t="shared" si="42"/>
        <v>0</v>
      </c>
      <c r="AP38">
        <f t="shared" si="43"/>
        <v>-0.13837344929191978</v>
      </c>
      <c r="AQ38">
        <f t="shared" si="44"/>
        <v>-128.6568223053832</v>
      </c>
      <c r="AR38">
        <f t="shared" si="45"/>
        <v>-128.79519575467512</v>
      </c>
      <c r="AS38">
        <f t="shared" si="46"/>
        <v>2.1327470311583303</v>
      </c>
      <c r="AT38">
        <f t="shared" si="47"/>
        <v>2.0642780768822542</v>
      </c>
      <c r="AU38">
        <f t="shared" si="48"/>
        <v>-124.59817064663453</v>
      </c>
      <c r="AW38">
        <v>35</v>
      </c>
      <c r="AX38">
        <f>IF(Z38&gt;0, (R38*SUMPRODUCT(K38:$K$98, X38:$X$98)-K38*$AZ$3)/Z38, 0)</f>
        <v>2471.29596767257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2.5348699999999998E-2</v>
      </c>
      <c r="Q39" s="5">
        <f t="shared" si="60"/>
        <v>12.5</v>
      </c>
      <c r="R39">
        <f t="shared" si="31"/>
        <v>500000</v>
      </c>
      <c r="S39">
        <f t="shared" si="32"/>
        <v>2362.4913735861101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1444.4360133088624</v>
      </c>
      <c r="AC39">
        <f t="shared" si="33"/>
        <v>1332.0303881044808</v>
      </c>
      <c r="AE39">
        <f t="shared" si="34"/>
        <v>0</v>
      </c>
      <c r="AF39">
        <f t="shared" si="35"/>
        <v>0</v>
      </c>
      <c r="AG39">
        <f t="shared" si="36"/>
        <v>-7.0478055655423644</v>
      </c>
      <c r="AH39">
        <f t="shared" si="37"/>
        <v>-7407.9704838116622</v>
      </c>
      <c r="AI39">
        <f t="shared" si="38"/>
        <v>-7415.0182893772044</v>
      </c>
      <c r="AJ39">
        <f t="shared" si="39"/>
        <v>112.40562520438152</v>
      </c>
      <c r="AK39">
        <f t="shared" si="30"/>
        <v>101.11052093162037</v>
      </c>
      <c r="AL39">
        <f t="shared" si="40"/>
        <v>-7201.5021432412022</v>
      </c>
      <c r="AN39">
        <f t="shared" si="41"/>
        <v>0</v>
      </c>
      <c r="AO39">
        <f t="shared" si="42"/>
        <v>0</v>
      </c>
      <c r="AP39">
        <f t="shared" si="43"/>
        <v>-0.11918047120083435</v>
      </c>
      <c r="AQ39">
        <f t="shared" si="44"/>
        <v>-125.27096621664593</v>
      </c>
      <c r="AR39">
        <f t="shared" si="45"/>
        <v>-125.39014668784677</v>
      </c>
      <c r="AS39">
        <f t="shared" si="46"/>
        <v>1.9008122816242361</v>
      </c>
      <c r="AT39">
        <f t="shared" si="47"/>
        <v>1.7098087363403307</v>
      </c>
      <c r="AU39">
        <f t="shared" si="48"/>
        <v>-121.77952566988219</v>
      </c>
      <c r="AW39">
        <v>36</v>
      </c>
      <c r="AX39">
        <f>IF(Z39&gt;0, (R39*SUMPRODUCT(K39:$K$98, X39:$X$98)-K39*$AZ$3)/Z39, 0)</f>
        <v>2362.4913735861101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2.8197647999999999E-2</v>
      </c>
      <c r="Q40" s="5">
        <f t="shared" si="60"/>
        <v>12.5</v>
      </c>
      <c r="R40">
        <f t="shared" si="31"/>
        <v>500000</v>
      </c>
      <c r="S40">
        <f t="shared" si="32"/>
        <v>2252.0692795687196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1332.0303881044808</v>
      </c>
      <c r="AC40">
        <f t="shared" si="33"/>
        <v>1221.2694192994436</v>
      </c>
      <c r="AE40">
        <f t="shared" si="34"/>
        <v>0</v>
      </c>
      <c r="AF40">
        <f t="shared" si="35"/>
        <v>0</v>
      </c>
      <c r="AG40">
        <f t="shared" si="36"/>
        <v>-6.7785959693773368</v>
      </c>
      <c r="AH40">
        <f t="shared" si="37"/>
        <v>-7949.2616203841808</v>
      </c>
      <c r="AI40">
        <f t="shared" si="38"/>
        <v>-7956.0402163535582</v>
      </c>
      <c r="AJ40">
        <f t="shared" si="39"/>
        <v>110.76096880503724</v>
      </c>
      <c r="AK40">
        <f t="shared" ref="AK40:AK71" si="61">G40*SUM(AB40:AB40, AE40:AF40)</f>
        <v>93.242127167313669</v>
      </c>
      <c r="AL40">
        <f t="shared" si="40"/>
        <v>-7752.0371203812074</v>
      </c>
      <c r="AN40">
        <f t="shared" si="41"/>
        <v>0</v>
      </c>
      <c r="AO40">
        <f t="shared" si="42"/>
        <v>0</v>
      </c>
      <c r="AP40">
        <f t="shared" si="43"/>
        <v>-0.10234647992270603</v>
      </c>
      <c r="AQ40">
        <f t="shared" si="44"/>
        <v>-120.02174912125943</v>
      </c>
      <c r="AR40">
        <f t="shared" si="45"/>
        <v>-120.12409560118213</v>
      </c>
      <c r="AS40">
        <f t="shared" si="46"/>
        <v>1.6723220149475151</v>
      </c>
      <c r="AT40">
        <f t="shared" si="47"/>
        <v>1.4078141755594948</v>
      </c>
      <c r="AU40">
        <f t="shared" si="48"/>
        <v>-117.04395941067513</v>
      </c>
      <c r="AW40">
        <v>37</v>
      </c>
      <c r="AX40">
        <f>IF(Z40&gt;0, (R40*SUMPRODUCT(K40:$K$98, X40:$X$98)-K40*$AZ$3)/Z40, 0)</f>
        <v>2252.0692795687196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3.1331300999999999E-2</v>
      </c>
      <c r="Q41" s="5">
        <f t="shared" si="60"/>
        <v>12.5</v>
      </c>
      <c r="R41">
        <f t="shared" si="31"/>
        <v>500000</v>
      </c>
      <c r="S41">
        <f t="shared" si="32"/>
        <v>2143.2165265591875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1221.2694192994436</v>
      </c>
      <c r="AC41">
        <f t="shared" si="33"/>
        <v>1114.2030250099779</v>
      </c>
      <c r="AE41">
        <f t="shared" si="34"/>
        <v>0</v>
      </c>
      <c r="AF41">
        <f t="shared" si="35"/>
        <v>0</v>
      </c>
      <c r="AG41">
        <f t="shared" si="36"/>
        <v>-6.4984277790096145</v>
      </c>
      <c r="AH41">
        <f t="shared" si="37"/>
        <v>-8495.2892269579243</v>
      </c>
      <c r="AI41">
        <f t="shared" si="38"/>
        <v>-8501.7876547369342</v>
      </c>
      <c r="AJ41">
        <f t="shared" si="39"/>
        <v>107.06639428946573</v>
      </c>
      <c r="AK41">
        <f t="shared" si="61"/>
        <v>85.488859350961064</v>
      </c>
      <c r="AL41">
        <f t="shared" si="40"/>
        <v>-8309.2324010965076</v>
      </c>
      <c r="AN41">
        <f t="shared" si="41"/>
        <v>0</v>
      </c>
      <c r="AO41">
        <f t="shared" si="42"/>
        <v>0</v>
      </c>
      <c r="AP41">
        <f t="shared" si="43"/>
        <v>-8.7603898888151954E-2</v>
      </c>
      <c r="AQ41">
        <f t="shared" si="44"/>
        <v>-114.52315602674139</v>
      </c>
      <c r="AR41">
        <f t="shared" si="45"/>
        <v>-114.61075992562954</v>
      </c>
      <c r="AS41">
        <f t="shared" si="46"/>
        <v>1.4433388965173402</v>
      </c>
      <c r="AT41">
        <f t="shared" si="47"/>
        <v>1.152456816529615</v>
      </c>
      <c r="AU41">
        <f t="shared" si="48"/>
        <v>-112.0149642125826</v>
      </c>
      <c r="AW41">
        <v>38</v>
      </c>
      <c r="AX41">
        <f>IF(Z41&gt;0, (R41*SUMPRODUCT(K41:$K$98, X41:$X$98)-K41*$AZ$3)/Z41, 0)</f>
        <v>2143.2165265591875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3.466458E-2</v>
      </c>
      <c r="Q42" s="5">
        <f t="shared" si="60"/>
        <v>12.5</v>
      </c>
      <c r="R42">
        <f t="shared" si="31"/>
        <v>500000</v>
      </c>
      <c r="S42">
        <f t="shared" si="32"/>
        <v>2036.1189554283671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1114.2030250099779</v>
      </c>
      <c r="AC42">
        <f t="shared" si="33"/>
        <v>1011.2471500830518</v>
      </c>
      <c r="AE42">
        <f t="shared" si="34"/>
        <v>0</v>
      </c>
      <c r="AF42">
        <f t="shared" si="35"/>
        <v>0</v>
      </c>
      <c r="AG42">
        <f t="shared" si="36"/>
        <v>-6.2081782315998177</v>
      </c>
      <c r="AH42">
        <f t="shared" si="37"/>
        <v>-9010.6107847880448</v>
      </c>
      <c r="AI42">
        <f t="shared" si="38"/>
        <v>-9016.8189630196448</v>
      </c>
      <c r="AJ42">
        <f t="shared" si="39"/>
        <v>102.95587492692607</v>
      </c>
      <c r="AK42">
        <f t="shared" si="61"/>
        <v>77.994211750698454</v>
      </c>
      <c r="AL42">
        <f t="shared" si="40"/>
        <v>-8835.8688763420214</v>
      </c>
      <c r="AN42">
        <f t="shared" si="41"/>
        <v>0</v>
      </c>
      <c r="AO42">
        <f t="shared" si="42"/>
        <v>0</v>
      </c>
      <c r="AP42">
        <f t="shared" si="43"/>
        <v>-7.4724203158884089E-2</v>
      </c>
      <c r="AQ42">
        <f t="shared" si="44"/>
        <v>-108.45544147572338</v>
      </c>
      <c r="AR42">
        <f t="shared" si="45"/>
        <v>-108.53016567888226</v>
      </c>
      <c r="AS42">
        <f t="shared" si="46"/>
        <v>1.2392195306637901</v>
      </c>
      <c r="AT42">
        <f t="shared" si="47"/>
        <v>0.93877061944053664</v>
      </c>
      <c r="AU42">
        <f t="shared" si="48"/>
        <v>-106.35217552877795</v>
      </c>
      <c r="AW42">
        <v>39</v>
      </c>
      <c r="AX42">
        <f>IF(Z42&gt;0, (R42*SUMPRODUCT(K42:$K$98, X42:$X$98)-K42*$AZ$3)/Z42, 0)</f>
        <v>2036.1189554283671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3.8375247000000001E-2</v>
      </c>
      <c r="Q43" s="5">
        <f t="shared" si="60"/>
        <v>12.5</v>
      </c>
      <c r="R43">
        <f t="shared" si="31"/>
        <v>500000</v>
      </c>
      <c r="S43">
        <f t="shared" si="32"/>
        <v>1932.0029685456175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1011.2471500830518</v>
      </c>
      <c r="AC43">
        <f t="shared" si="33"/>
        <v>913.11963816073535</v>
      </c>
      <c r="AE43">
        <f t="shared" si="34"/>
        <v>0</v>
      </c>
      <c r="AF43">
        <f t="shared" si="35"/>
        <v>0</v>
      </c>
      <c r="AG43">
        <f t="shared" si="36"/>
        <v>-5.9078560762261532</v>
      </c>
      <c r="AH43">
        <f t="shared" si="37"/>
        <v>-9529.6149223066477</v>
      </c>
      <c r="AI43">
        <f t="shared" si="38"/>
        <v>-9535.5227783828741</v>
      </c>
      <c r="AJ43">
        <f t="shared" si="39"/>
        <v>98.127511922316444</v>
      </c>
      <c r="AK43">
        <f t="shared" si="61"/>
        <v>70.787300505813633</v>
      </c>
      <c r="AL43">
        <f t="shared" si="40"/>
        <v>-9366.6079659547431</v>
      </c>
      <c r="AN43">
        <f t="shared" si="41"/>
        <v>0</v>
      </c>
      <c r="AO43">
        <f t="shared" si="42"/>
        <v>0</v>
      </c>
      <c r="AP43">
        <f t="shared" si="43"/>
        <v>-6.3490536941245429E-2</v>
      </c>
      <c r="AQ43">
        <f t="shared" si="44"/>
        <v>-102.41284832501275</v>
      </c>
      <c r="AR43">
        <f t="shared" si="45"/>
        <v>-102.47633886195399</v>
      </c>
      <c r="AS43">
        <f t="shared" si="46"/>
        <v>1.0545565667598438</v>
      </c>
      <c r="AT43">
        <f t="shared" si="47"/>
        <v>0.76073683240542078</v>
      </c>
      <c r="AU43">
        <f t="shared" si="48"/>
        <v>-100.66104546278871</v>
      </c>
      <c r="AW43">
        <v>40</v>
      </c>
      <c r="AX43">
        <f>IF(Z43&gt;0, (R43*SUMPRODUCT(K43:$K$98, X43:$X$98)-K43*$AZ$3)/Z43, 0)</f>
        <v>1932.0029685456175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4.2655799000000001E-2</v>
      </c>
      <c r="Q44" s="5">
        <f t="shared" si="60"/>
        <v>12.5</v>
      </c>
      <c r="R44">
        <f t="shared" si="31"/>
        <v>500000</v>
      </c>
      <c r="S44">
        <f t="shared" si="32"/>
        <v>1831.2519711461446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913.11963816073535</v>
      </c>
      <c r="AC44">
        <f t="shared" si="33"/>
        <v>819.92815550840726</v>
      </c>
      <c r="AE44">
        <f t="shared" si="34"/>
        <v>0</v>
      </c>
      <c r="AF44">
        <f t="shared" si="35"/>
        <v>0</v>
      </c>
      <c r="AG44">
        <f t="shared" si="36"/>
        <v>-5.5967731941554604</v>
      </c>
      <c r="AH44">
        <f t="shared" si="37"/>
        <v>-10080.17285233726</v>
      </c>
      <c r="AI44">
        <f t="shared" si="38"/>
        <v>-10085.769625531415</v>
      </c>
      <c r="AJ44">
        <f t="shared" si="39"/>
        <v>93.191482652328091</v>
      </c>
      <c r="AK44">
        <f t="shared" si="61"/>
        <v>63.918374671251478</v>
      </c>
      <c r="AL44">
        <f t="shared" si="40"/>
        <v>-9928.6597682078354</v>
      </c>
      <c r="AN44">
        <f t="shared" si="41"/>
        <v>0</v>
      </c>
      <c r="AO44">
        <f t="shared" si="42"/>
        <v>0</v>
      </c>
      <c r="AP44">
        <f t="shared" si="43"/>
        <v>-5.3703028562201015E-2</v>
      </c>
      <c r="AQ44">
        <f t="shared" si="44"/>
        <v>-96.722842220280015</v>
      </c>
      <c r="AR44">
        <f t="shared" si="45"/>
        <v>-96.776545248842211</v>
      </c>
      <c r="AS44">
        <f t="shared" si="46"/>
        <v>0.89420540747623201</v>
      </c>
      <c r="AT44">
        <f t="shared" si="47"/>
        <v>0.61331952922520683</v>
      </c>
      <c r="AU44">
        <f t="shared" si="48"/>
        <v>-95.269020312140768</v>
      </c>
      <c r="AW44">
        <v>41</v>
      </c>
      <c r="AX44">
        <f>IF(Z44&gt;0, (R44*SUMPRODUCT(K44:$K$98, X44:$X$98)-K44*$AZ$3)/Z44, 0)</f>
        <v>1831.2519711461446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4.7231987000000003E-2</v>
      </c>
      <c r="Q45" s="5">
        <f t="shared" si="60"/>
        <v>12.5</v>
      </c>
      <c r="R45">
        <f t="shared" si="31"/>
        <v>500000</v>
      </c>
      <c r="S45">
        <f t="shared" si="32"/>
        <v>1732.7878200547352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819.92815550840726</v>
      </c>
      <c r="AC45">
        <f t="shared" si="33"/>
        <v>731.43867549588128</v>
      </c>
      <c r="AE45">
        <f t="shared" si="34"/>
        <v>0</v>
      </c>
      <c r="AF45">
        <f t="shared" si="35"/>
        <v>0</v>
      </c>
      <c r="AG45">
        <f t="shared" si="36"/>
        <v>-5.2764587434656072</v>
      </c>
      <c r="AH45">
        <f t="shared" si="37"/>
        <v>-10573.868749931968</v>
      </c>
      <c r="AI45">
        <f t="shared" si="38"/>
        <v>-10579.145208675433</v>
      </c>
      <c r="AJ45">
        <f t="shared" si="39"/>
        <v>88.489480012525974</v>
      </c>
      <c r="AK45">
        <f t="shared" si="61"/>
        <v>57.394970885588513</v>
      </c>
      <c r="AL45">
        <f t="shared" si="40"/>
        <v>-10433.260757777318</v>
      </c>
      <c r="AN45">
        <f t="shared" si="41"/>
        <v>0</v>
      </c>
      <c r="AO45">
        <f t="shared" si="42"/>
        <v>0</v>
      </c>
      <c r="AP45">
        <f t="shared" si="43"/>
        <v>-4.5204908508632589E-2</v>
      </c>
      <c r="AQ45">
        <f t="shared" si="44"/>
        <v>-90.589312389660961</v>
      </c>
      <c r="AR45">
        <f t="shared" si="45"/>
        <v>-90.634517298169584</v>
      </c>
      <c r="AS45">
        <f t="shared" si="46"/>
        <v>0.75811430401053082</v>
      </c>
      <c r="AT45">
        <f t="shared" si="47"/>
        <v>0.49171888455524154</v>
      </c>
      <c r="AU45">
        <f t="shared" si="48"/>
        <v>-89.38468410960381</v>
      </c>
      <c r="AW45">
        <v>42</v>
      </c>
      <c r="AX45">
        <f>IF(Z45&gt;0, (R45*SUMPRODUCT(K45:$K$98, X45:$X$98)-K45*$AZ$3)/Z45, 0)</f>
        <v>1732.7878200547352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5.2092880000000001E-2</v>
      </c>
      <c r="Q46" s="5">
        <f t="shared" si="60"/>
        <v>12.5</v>
      </c>
      <c r="R46">
        <f t="shared" si="31"/>
        <v>500000</v>
      </c>
      <c r="S46">
        <f t="shared" si="32"/>
        <v>1637.25772556365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731.43867549588128</v>
      </c>
      <c r="AC46">
        <f t="shared" si="33"/>
        <v>648.2005793631439</v>
      </c>
      <c r="AE46">
        <f t="shared" si="34"/>
        <v>0</v>
      </c>
      <c r="AF46">
        <f t="shared" si="35"/>
        <v>0</v>
      </c>
      <c r="AG46">
        <f t="shared" si="36"/>
        <v>-4.9488282238826464</v>
      </c>
      <c r="AH46">
        <f t="shared" si="37"/>
        <v>-10994.637285932185</v>
      </c>
      <c r="AI46">
        <f t="shared" si="38"/>
        <v>-10999.586114156069</v>
      </c>
      <c r="AJ46">
        <f t="shared" si="39"/>
        <v>83.238096132737383</v>
      </c>
      <c r="AK46">
        <f t="shared" si="61"/>
        <v>51.200707284711697</v>
      </c>
      <c r="AL46">
        <f t="shared" si="40"/>
        <v>-10865.147310738619</v>
      </c>
      <c r="AN46">
        <f t="shared" si="41"/>
        <v>0</v>
      </c>
      <c r="AO46">
        <f t="shared" si="42"/>
        <v>0</v>
      </c>
      <c r="AP46">
        <f t="shared" si="43"/>
        <v>-3.7855362097495612E-2</v>
      </c>
      <c r="AQ46">
        <f t="shared" si="44"/>
        <v>-84.101924083970573</v>
      </c>
      <c r="AR46">
        <f t="shared" si="45"/>
        <v>-84.139779446068076</v>
      </c>
      <c r="AS46">
        <f t="shared" si="46"/>
        <v>0.63671805260978964</v>
      </c>
      <c r="AT46">
        <f t="shared" si="47"/>
        <v>0.3916525743522361</v>
      </c>
      <c r="AU46">
        <f t="shared" si="48"/>
        <v>-83.111408819106046</v>
      </c>
      <c r="AW46">
        <v>43</v>
      </c>
      <c r="AX46">
        <f>IF(Z46&gt;0, (R46*SUMPRODUCT(K46:$K$98, X46:$X$98)-K46*$AZ$3)/Z46, 0)</f>
        <v>1637.25772556365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5.7568810999999998E-2</v>
      </c>
      <c r="Q47" s="5">
        <f t="shared" si="60"/>
        <v>12.5</v>
      </c>
      <c r="R47">
        <f t="shared" si="31"/>
        <v>500000</v>
      </c>
      <c r="S47">
        <f t="shared" si="32"/>
        <v>1545.8593580155919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648.2005793631439</v>
      </c>
      <c r="AC47">
        <f t="shared" si="33"/>
        <v>570.66224122285485</v>
      </c>
      <c r="AE47">
        <f t="shared" si="34"/>
        <v>0</v>
      </c>
      <c r="AF47">
        <f t="shared" si="35"/>
        <v>0</v>
      </c>
      <c r="AG47">
        <f t="shared" si="36"/>
        <v>-4.6144417849516541</v>
      </c>
      <c r="AH47">
        <f t="shared" si="37"/>
        <v>-11395.926267686629</v>
      </c>
      <c r="AI47">
        <f t="shared" si="38"/>
        <v>-11400.540709471581</v>
      </c>
      <c r="AJ47">
        <f t="shared" si="39"/>
        <v>77.538338140289056</v>
      </c>
      <c r="AK47">
        <f t="shared" si="61"/>
        <v>45.374040555420081</v>
      </c>
      <c r="AL47">
        <f t="shared" si="40"/>
        <v>-11277.628330775871</v>
      </c>
      <c r="AN47">
        <f t="shared" si="41"/>
        <v>0</v>
      </c>
      <c r="AO47">
        <f t="shared" si="42"/>
        <v>0</v>
      </c>
      <c r="AP47">
        <f t="shared" si="43"/>
        <v>-3.1515643116601218E-2</v>
      </c>
      <c r="AQ47">
        <f t="shared" si="44"/>
        <v>-77.831720925974565</v>
      </c>
      <c r="AR47">
        <f t="shared" si="45"/>
        <v>-77.863236569091171</v>
      </c>
      <c r="AS47">
        <f t="shared" si="46"/>
        <v>0.52957014229821964</v>
      </c>
      <c r="AT47">
        <f t="shared" si="47"/>
        <v>0.30989492024067034</v>
      </c>
      <c r="AU47">
        <f t="shared" si="48"/>
        <v>-77.023771506552279</v>
      </c>
      <c r="AW47">
        <v>44</v>
      </c>
      <c r="AX47">
        <f>IF(Z47&gt;0, (R47*SUMPRODUCT(K47:$K$98, X47:$X$98)-K47*$AZ$3)/Z47, 0)</f>
        <v>1545.8593580155919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6.3742958000000002E-2</v>
      </c>
      <c r="Q48" s="5">
        <f t="shared" si="60"/>
        <v>12.5</v>
      </c>
      <c r="R48">
        <f t="shared" si="31"/>
        <v>500000</v>
      </c>
      <c r="S48">
        <f t="shared" si="32"/>
        <v>1458.4472692846882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570.66224122285485</v>
      </c>
      <c r="AC48">
        <f t="shared" si="33"/>
        <v>498.69086488945311</v>
      </c>
      <c r="AE48">
        <f t="shared" si="34"/>
        <v>0</v>
      </c>
      <c r="AF48">
        <f t="shared" si="35"/>
        <v>0</v>
      </c>
      <c r="AG48">
        <f t="shared" si="36"/>
        <v>-4.2741591982105192</v>
      </c>
      <c r="AH48">
        <f t="shared" si="37"/>
        <v>-11765.526755664732</v>
      </c>
      <c r="AI48">
        <f t="shared" si="38"/>
        <v>-11769.800914862943</v>
      </c>
      <c r="AJ48">
        <f t="shared" si="39"/>
        <v>71.971376333401736</v>
      </c>
      <c r="AK48">
        <f t="shared" si="61"/>
        <v>39.94635688559984</v>
      </c>
      <c r="AL48">
        <f t="shared" si="40"/>
        <v>-11657.883181643941</v>
      </c>
      <c r="AN48">
        <f t="shared" si="41"/>
        <v>0</v>
      </c>
      <c r="AO48">
        <f t="shared" si="42"/>
        <v>0</v>
      </c>
      <c r="AP48">
        <f t="shared" si="43"/>
        <v>-2.606391640170598E-2</v>
      </c>
      <c r="AQ48">
        <f t="shared" si="44"/>
        <v>-71.746439840160718</v>
      </c>
      <c r="AR48">
        <f t="shared" si="45"/>
        <v>-71.772503756562429</v>
      </c>
      <c r="AS48">
        <f t="shared" si="46"/>
        <v>0.43888302917094807</v>
      </c>
      <c r="AT48">
        <f t="shared" si="47"/>
        <v>0.24359375917838827</v>
      </c>
      <c r="AU48">
        <f t="shared" si="48"/>
        <v>-71.090026968213095</v>
      </c>
      <c r="AW48">
        <v>45</v>
      </c>
      <c r="AX48">
        <f>IF(Z48&gt;0, (R48*SUMPRODUCT(K48:$K$98, X48:$X$98)-K48*$AZ$3)/Z48, 0)</f>
        <v>1458.4472692846882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7.0809242999999994E-2</v>
      </c>
      <c r="Q49" s="5">
        <f t="shared" si="60"/>
        <v>12.5</v>
      </c>
      <c r="R49">
        <f t="shared" si="31"/>
        <v>500000</v>
      </c>
      <c r="S49">
        <f t="shared" si="32"/>
        <v>1375.0395683709537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498.69086488945311</v>
      </c>
      <c r="AC49">
        <f t="shared" si="33"/>
        <v>432.17687557837502</v>
      </c>
      <c r="AE49">
        <f t="shared" si="34"/>
        <v>0</v>
      </c>
      <c r="AF49">
        <f t="shared" si="35"/>
        <v>0</v>
      </c>
      <c r="AG49">
        <f t="shared" si="36"/>
        <v>-3.9287676289416402</v>
      </c>
      <c r="AH49">
        <f t="shared" si="37"/>
        <v>-12105.999091470952</v>
      </c>
      <c r="AI49">
        <f t="shared" si="38"/>
        <v>-12109.927859099895</v>
      </c>
      <c r="AJ49">
        <f t="shared" si="39"/>
        <v>66.513989311078092</v>
      </c>
      <c r="AK49">
        <f t="shared" si="61"/>
        <v>34.908360542261718</v>
      </c>
      <c r="AL49">
        <f t="shared" si="40"/>
        <v>-12008.505509246555</v>
      </c>
      <c r="AN49">
        <f t="shared" si="41"/>
        <v>0</v>
      </c>
      <c r="AO49">
        <f t="shared" si="42"/>
        <v>0</v>
      </c>
      <c r="AP49">
        <f t="shared" si="43"/>
        <v>-2.1390813435418602E-2</v>
      </c>
      <c r="AQ49">
        <f t="shared" si="44"/>
        <v>-65.913078215003011</v>
      </c>
      <c r="AR49">
        <f t="shared" si="45"/>
        <v>-65.934469028438428</v>
      </c>
      <c r="AS49">
        <f t="shared" si="46"/>
        <v>0.36214621748499276</v>
      </c>
      <c r="AT49">
        <f t="shared" si="47"/>
        <v>0.19006423851466239</v>
      </c>
      <c r="AU49">
        <f t="shared" si="48"/>
        <v>-65.382258572438772</v>
      </c>
      <c r="AW49">
        <v>46</v>
      </c>
      <c r="AX49">
        <f>IF(Z49&gt;0, (R49*SUMPRODUCT(K49:$K$98, X49:$X$98)-K49*$AZ$3)/Z49, 0)</f>
        <v>1375.0395683709537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7.8963489999999997E-2</v>
      </c>
      <c r="Q50" s="5">
        <f t="shared" si="60"/>
        <v>12.5</v>
      </c>
      <c r="R50">
        <f t="shared" si="31"/>
        <v>500000</v>
      </c>
      <c r="S50">
        <f t="shared" si="32"/>
        <v>1295.4374189499022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432.17687557837502</v>
      </c>
      <c r="AC50">
        <f t="shared" si="33"/>
        <v>370.93562819291037</v>
      </c>
      <c r="AE50">
        <f t="shared" si="34"/>
        <v>0</v>
      </c>
      <c r="AF50">
        <f t="shared" si="35"/>
        <v>0</v>
      </c>
      <c r="AG50">
        <f t="shared" si="36"/>
        <v>-3.5792507492719663</v>
      </c>
      <c r="AH50">
        <f t="shared" si="37"/>
        <v>-12409.168135210275</v>
      </c>
      <c r="AI50">
        <f t="shared" si="38"/>
        <v>-12412.747385959547</v>
      </c>
      <c r="AJ50">
        <f t="shared" si="39"/>
        <v>61.241247385464646</v>
      </c>
      <c r="AK50">
        <f t="shared" si="61"/>
        <v>30.252381290486255</v>
      </c>
      <c r="AL50">
        <f t="shared" si="40"/>
        <v>-12321.253757283597</v>
      </c>
      <c r="AN50">
        <f t="shared" si="41"/>
        <v>0</v>
      </c>
      <c r="AO50">
        <f t="shared" si="42"/>
        <v>0</v>
      </c>
      <c r="AP50">
        <f t="shared" si="43"/>
        <v>-1.7399832159165064E-2</v>
      </c>
      <c r="AQ50">
        <f t="shared" si="44"/>
        <v>-60.324760099983649</v>
      </c>
      <c r="AR50">
        <f t="shared" si="45"/>
        <v>-60.342159932142813</v>
      </c>
      <c r="AS50">
        <f t="shared" si="46"/>
        <v>0.29771242652997576</v>
      </c>
      <c r="AT50">
        <f t="shared" si="47"/>
        <v>0.14706607436670796</v>
      </c>
      <c r="AU50">
        <f t="shared" si="48"/>
        <v>-59.897381431246131</v>
      </c>
      <c r="AW50">
        <v>47</v>
      </c>
      <c r="AX50">
        <f>IF(Z50&gt;0, (R50*SUMPRODUCT(K50:$K$98, X50:$X$98)-K50*$AZ$3)/Z50, 0)</f>
        <v>1295.4374189499022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8.8363973999999998E-2</v>
      </c>
      <c r="Q51" s="5">
        <f t="shared" si="60"/>
        <v>12.5</v>
      </c>
      <c r="R51">
        <f t="shared" si="31"/>
        <v>500000</v>
      </c>
      <c r="S51">
        <f t="shared" si="32"/>
        <v>1219.2611155565337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370.93562819291037</v>
      </c>
      <c r="AC51">
        <f t="shared" si="33"/>
        <v>314.78214561930019</v>
      </c>
      <c r="AE51">
        <f t="shared" si="34"/>
        <v>0</v>
      </c>
      <c r="AF51">
        <f t="shared" si="35"/>
        <v>0</v>
      </c>
      <c r="AG51">
        <f t="shared" si="36"/>
        <v>-3.2271814216310979</v>
      </c>
      <c r="AH51">
        <f t="shared" si="37"/>
        <v>-12651.072805925942</v>
      </c>
      <c r="AI51">
        <f t="shared" si="38"/>
        <v>-12654.299987347573</v>
      </c>
      <c r="AJ51">
        <f t="shared" si="39"/>
        <v>56.153482573610177</v>
      </c>
      <c r="AK51">
        <f t="shared" si="61"/>
        <v>25.96549397350373</v>
      </c>
      <c r="AL51">
        <f t="shared" si="40"/>
        <v>-12572.181010800457</v>
      </c>
      <c r="AN51">
        <f t="shared" si="41"/>
        <v>0</v>
      </c>
      <c r="AO51">
        <f t="shared" si="42"/>
        <v>0</v>
      </c>
      <c r="AP51">
        <f t="shared" si="43"/>
        <v>-1.4007424572371951E-2</v>
      </c>
      <c r="AQ51">
        <f t="shared" si="44"/>
        <v>-54.911368447029481</v>
      </c>
      <c r="AR51">
        <f t="shared" si="45"/>
        <v>-54.925375871601851</v>
      </c>
      <c r="AS51">
        <f t="shared" si="46"/>
        <v>0.24373146993028283</v>
      </c>
      <c r="AT51">
        <f t="shared" si="47"/>
        <v>0.11270196831215148</v>
      </c>
      <c r="AU51">
        <f t="shared" si="48"/>
        <v>-54.56894243335941</v>
      </c>
      <c r="AW51">
        <v>48</v>
      </c>
      <c r="AX51">
        <f>IF(Z51&gt;0, (R51*SUMPRODUCT(K51:$K$98, X51:$X$98)-K51*$AZ$3)/Z51, 0)</f>
        <v>1219.2611155565337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9.9562517000000003E-2</v>
      </c>
      <c r="Q52" s="5">
        <f t="shared" si="60"/>
        <v>12.5</v>
      </c>
      <c r="R52">
        <f t="shared" si="31"/>
        <v>500000</v>
      </c>
      <c r="S52">
        <f t="shared" si="32"/>
        <v>1146.6228302071156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314.78214561930019</v>
      </c>
      <c r="AC52">
        <f t="shared" si="33"/>
        <v>263.59513210653273</v>
      </c>
      <c r="AE52">
        <f t="shared" si="34"/>
        <v>0</v>
      </c>
      <c r="AF52">
        <f t="shared" si="35"/>
        <v>0</v>
      </c>
      <c r="AG52">
        <f t="shared" si="36"/>
        <v>-2.8736033022615564</v>
      </c>
      <c r="AH52">
        <f t="shared" si="37"/>
        <v>-12852.252206129215</v>
      </c>
      <c r="AI52">
        <f t="shared" si="38"/>
        <v>-12855.125809431476</v>
      </c>
      <c r="AJ52">
        <f t="shared" si="39"/>
        <v>51.187013512767464</v>
      </c>
      <c r="AK52">
        <f t="shared" si="61"/>
        <v>22.034750193351016</v>
      </c>
      <c r="AL52">
        <f t="shared" si="40"/>
        <v>-12781.904045725358</v>
      </c>
      <c r="AN52">
        <f t="shared" si="41"/>
        <v>0</v>
      </c>
      <c r="AO52">
        <f t="shared" si="42"/>
        <v>0</v>
      </c>
      <c r="AP52">
        <f t="shared" si="43"/>
        <v>-1.1136371321013598E-2</v>
      </c>
      <c r="AQ52">
        <f t="shared" si="44"/>
        <v>-49.807658825464287</v>
      </c>
      <c r="AR52">
        <f t="shared" si="45"/>
        <v>-49.818795196785302</v>
      </c>
      <c r="AS52">
        <f t="shared" si="46"/>
        <v>0.19837031396897875</v>
      </c>
      <c r="AT52">
        <f t="shared" si="47"/>
        <v>8.5393540550921132E-2</v>
      </c>
      <c r="AU52">
        <f t="shared" si="48"/>
        <v>-49.535031342265398</v>
      </c>
      <c r="AW52">
        <v>49</v>
      </c>
      <c r="AX52">
        <f>IF(Z52&gt;0, (R52*SUMPRODUCT(K52:$K$98, X52:$X$98)-K52*$AZ$3)/Z52, 0)</f>
        <v>1146.6228302071156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0.11247831899999999</v>
      </c>
      <c r="Q53" s="5">
        <f t="shared" si="60"/>
        <v>12.5</v>
      </c>
      <c r="R53">
        <f t="shared" si="31"/>
        <v>500000</v>
      </c>
      <c r="S53">
        <f t="shared" si="32"/>
        <v>1076.2440219601308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263.59513210653273</v>
      </c>
      <c r="AC53">
        <f t="shared" si="33"/>
        <v>217.11279018665954</v>
      </c>
      <c r="AE53">
        <f t="shared" si="34"/>
        <v>0</v>
      </c>
      <c r="AF53">
        <f t="shared" si="35"/>
        <v>0</v>
      </c>
      <c r="AG53">
        <f t="shared" si="36"/>
        <v>-2.5216492003277118</v>
      </c>
      <c r="AH53">
        <f t="shared" si="37"/>
        <v>-12928.72275644915</v>
      </c>
      <c r="AI53">
        <f t="shared" si="38"/>
        <v>-12931.244405649477</v>
      </c>
      <c r="AJ53">
        <f t="shared" si="39"/>
        <v>46.482341919873193</v>
      </c>
      <c r="AK53">
        <f t="shared" si="61"/>
        <v>18.451659247457293</v>
      </c>
      <c r="AL53">
        <f t="shared" si="40"/>
        <v>-12866.310404482147</v>
      </c>
      <c r="AN53">
        <f t="shared" si="41"/>
        <v>0</v>
      </c>
      <c r="AO53">
        <f t="shared" si="42"/>
        <v>0</v>
      </c>
      <c r="AP53">
        <f t="shared" si="43"/>
        <v>-8.725363644514322E-3</v>
      </c>
      <c r="AQ53">
        <f t="shared" si="44"/>
        <v>-44.735725926693526</v>
      </c>
      <c r="AR53">
        <f t="shared" si="45"/>
        <v>-44.744451290338041</v>
      </c>
      <c r="AS53">
        <f t="shared" si="46"/>
        <v>0.16083733464862493</v>
      </c>
      <c r="AT53">
        <f t="shared" si="47"/>
        <v>6.3846088011689839E-2</v>
      </c>
      <c r="AU53">
        <f t="shared" si="48"/>
        <v>-44.519767867677722</v>
      </c>
      <c r="AW53">
        <v>50</v>
      </c>
      <c r="AX53">
        <f>IF(Z53&gt;0, (R53*SUMPRODUCT(K53:$K$98, X53:$X$98)-K53*$AZ$3)/Z53, 0)</f>
        <v>1076.2440219601308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0.127310056</v>
      </c>
      <c r="Q54" s="5">
        <f t="shared" si="60"/>
        <v>12.5</v>
      </c>
      <c r="R54">
        <f t="shared" si="31"/>
        <v>500000</v>
      </c>
      <c r="S54">
        <f t="shared" si="32"/>
        <v>1007.5502422991755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217.11279018665954</v>
      </c>
      <c r="AC54">
        <f t="shared" si="33"/>
        <v>175.34609721138676</v>
      </c>
      <c r="AE54">
        <f t="shared" si="34"/>
        <v>0</v>
      </c>
      <c r="AF54">
        <f t="shared" si="35"/>
        <v>0</v>
      </c>
      <c r="AG54">
        <f t="shared" si="36"/>
        <v>-2.1754014074183585</v>
      </c>
      <c r="AH54">
        <f t="shared" si="37"/>
        <v>-12841.25203624305</v>
      </c>
      <c r="AI54">
        <f t="shared" si="38"/>
        <v>-12843.427437650467</v>
      </c>
      <c r="AJ54">
        <f t="shared" si="39"/>
        <v>41.766692975272775</v>
      </c>
      <c r="AK54">
        <f t="shared" si="61"/>
        <v>15.197895313066169</v>
      </c>
      <c r="AL54">
        <f t="shared" si="40"/>
        <v>-12786.462849362129</v>
      </c>
      <c r="AN54">
        <f t="shared" si="41"/>
        <v>0</v>
      </c>
      <c r="AO54">
        <f t="shared" si="42"/>
        <v>0</v>
      </c>
      <c r="AP54">
        <f t="shared" si="43"/>
        <v>-6.7207888159515148E-3</v>
      </c>
      <c r="AQ54">
        <f t="shared" si="44"/>
        <v>-39.672376221552945</v>
      </c>
      <c r="AR54">
        <f t="shared" si="45"/>
        <v>-39.679097010368892</v>
      </c>
      <c r="AS54">
        <f t="shared" si="46"/>
        <v>0.12903601242063123</v>
      </c>
      <c r="AT54">
        <f t="shared" si="47"/>
        <v>4.6953102309184001E-2</v>
      </c>
      <c r="AU54">
        <f t="shared" si="48"/>
        <v>-39.503107895639083</v>
      </c>
      <c r="AW54">
        <v>51</v>
      </c>
      <c r="AX54">
        <f>IF(Z54&gt;0, (R54*SUMPRODUCT(K54:$K$98, X54:$X$98)-K54*$AZ$3)/Z54, 0)</f>
        <v>1007.5502422991755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0.144442719</v>
      </c>
      <c r="Q55" s="5">
        <f t="shared" si="60"/>
        <v>12.5</v>
      </c>
      <c r="R55">
        <f t="shared" si="31"/>
        <v>500000</v>
      </c>
      <c r="S55">
        <f t="shared" si="32"/>
        <v>939.99844063177954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175.34609721138676</v>
      </c>
      <c r="AC55">
        <f t="shared" si="33"/>
        <v>138.32464326788795</v>
      </c>
      <c r="AE55">
        <f t="shared" si="34"/>
        <v>0</v>
      </c>
      <c r="AF55">
        <f t="shared" si="35"/>
        <v>0</v>
      </c>
      <c r="AG55">
        <f t="shared" si="36"/>
        <v>-1.8394264991402405</v>
      </c>
      <c r="AH55">
        <f t="shared" si="37"/>
        <v>-12568.835768157378</v>
      </c>
      <c r="AI55">
        <f t="shared" si="38"/>
        <v>-12570.675194656518</v>
      </c>
      <c r="AJ55">
        <f t="shared" si="39"/>
        <v>37.021453943498813</v>
      </c>
      <c r="AK55">
        <f t="shared" si="61"/>
        <v>12.274226804797074</v>
      </c>
      <c r="AL55">
        <f t="shared" si="40"/>
        <v>-12521.379513908223</v>
      </c>
      <c r="AN55">
        <f t="shared" si="41"/>
        <v>0</v>
      </c>
      <c r="AO55">
        <f t="shared" si="42"/>
        <v>0</v>
      </c>
      <c r="AP55">
        <f t="shared" si="43"/>
        <v>-5.0739392119564034E-3</v>
      </c>
      <c r="AQ55">
        <f t="shared" si="44"/>
        <v>-34.670321800029541</v>
      </c>
      <c r="AR55">
        <f t="shared" si="45"/>
        <v>-34.675395739241495</v>
      </c>
      <c r="AS55">
        <f t="shared" si="46"/>
        <v>0.10212128994301017</v>
      </c>
      <c r="AT55">
        <f t="shared" si="47"/>
        <v>3.3857661999767683E-2</v>
      </c>
      <c r="AU55">
        <f t="shared" si="48"/>
        <v>-34.53941678729872</v>
      </c>
      <c r="AW55">
        <v>52</v>
      </c>
      <c r="AX55">
        <f>IF(Z55&gt;0, (R55*SUMPRODUCT(K55:$K$98, X55:$X$98)-K55*$AZ$3)/Z55, 0)</f>
        <v>939.99844063177954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0.163598735</v>
      </c>
      <c r="Q56" s="5">
        <f t="shared" si="60"/>
        <v>12.5</v>
      </c>
      <c r="R56">
        <f t="shared" si="31"/>
        <v>500000</v>
      </c>
      <c r="S56">
        <f t="shared" si="32"/>
        <v>871.8251304966393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138.32464326788795</v>
      </c>
      <c r="AC56">
        <f t="shared" si="33"/>
        <v>106.02121635897817</v>
      </c>
      <c r="AE56">
        <f t="shared" si="34"/>
        <v>0</v>
      </c>
      <c r="AF56">
        <f t="shared" si="35"/>
        <v>0</v>
      </c>
      <c r="AG56">
        <f t="shared" si="36"/>
        <v>-1.5201043857640162</v>
      </c>
      <c r="AH56">
        <f t="shared" si="37"/>
        <v>-12037.113935392876</v>
      </c>
      <c r="AI56">
        <f t="shared" si="38"/>
        <v>-12038.634039778639</v>
      </c>
      <c r="AJ56">
        <f t="shared" si="39"/>
        <v>32.303426908909785</v>
      </c>
      <c r="AK56">
        <f t="shared" si="61"/>
        <v>9.6827250287521576</v>
      </c>
      <c r="AL56">
        <f t="shared" si="40"/>
        <v>-11996.647887840978</v>
      </c>
      <c r="AN56">
        <f t="shared" si="41"/>
        <v>0</v>
      </c>
      <c r="AO56">
        <f t="shared" si="42"/>
        <v>0</v>
      </c>
      <c r="AP56">
        <f t="shared" si="43"/>
        <v>-3.7438480207981025E-3</v>
      </c>
      <c r="AQ56">
        <f t="shared" si="44"/>
        <v>-29.646072733677297</v>
      </c>
      <c r="AR56">
        <f t="shared" si="45"/>
        <v>-29.649816581698094</v>
      </c>
      <c r="AS56">
        <f t="shared" si="46"/>
        <v>7.9559747363753E-2</v>
      </c>
      <c r="AT56">
        <f t="shared" si="47"/>
        <v>2.3847474735497299E-2</v>
      </c>
      <c r="AU56">
        <f t="shared" si="48"/>
        <v>-29.546409359598847</v>
      </c>
      <c r="AW56">
        <v>53</v>
      </c>
      <c r="AX56">
        <f>IF(Z56&gt;0, (R56*SUMPRODUCT(K56:$K$98, X56:$X$98)-K56*$AZ$3)/Z56, 0)</f>
        <v>871.8251304966393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0.184919743</v>
      </c>
      <c r="Q57" s="5">
        <f t="shared" si="60"/>
        <v>12.5</v>
      </c>
      <c r="R57">
        <f t="shared" si="31"/>
        <v>500000</v>
      </c>
      <c r="S57">
        <f t="shared" si="32"/>
        <v>801.6838528691776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106.02121635897817</v>
      </c>
      <c r="AC57">
        <f t="shared" si="33"/>
        <v>78.488442635229163</v>
      </c>
      <c r="AE57">
        <f t="shared" si="34"/>
        <v>0</v>
      </c>
      <c r="AF57">
        <f t="shared" si="35"/>
        <v>0</v>
      </c>
      <c r="AG57">
        <f t="shared" si="36"/>
        <v>-1.2238060295577213</v>
      </c>
      <c r="AH57">
        <f t="shared" si="37"/>
        <v>-11243.892493946189</v>
      </c>
      <c r="AI57">
        <f t="shared" si="38"/>
        <v>-11245.116299975747</v>
      </c>
      <c r="AJ57">
        <f t="shared" si="39"/>
        <v>27.532773723749003</v>
      </c>
      <c r="AK57">
        <f t="shared" si="61"/>
        <v>7.4214851451284725</v>
      </c>
      <c r="AL57">
        <f t="shared" si="40"/>
        <v>-11210.162041106869</v>
      </c>
      <c r="AN57">
        <f t="shared" si="41"/>
        <v>0</v>
      </c>
      <c r="AO57">
        <f t="shared" si="42"/>
        <v>0</v>
      </c>
      <c r="AP57">
        <f t="shared" si="43"/>
        <v>-2.6911590417438192E-3</v>
      </c>
      <c r="AQ57">
        <f t="shared" si="44"/>
        <v>-24.725407637037275</v>
      </c>
      <c r="AR57">
        <f t="shared" si="45"/>
        <v>-24.728098796079021</v>
      </c>
      <c r="AS57">
        <f t="shared" si="46"/>
        <v>6.0544785007908025E-2</v>
      </c>
      <c r="AT57">
        <f t="shared" si="47"/>
        <v>1.6319903946459453E-2</v>
      </c>
      <c r="AU57">
        <f t="shared" si="48"/>
        <v>-24.651234107124651</v>
      </c>
      <c r="AW57">
        <v>54</v>
      </c>
      <c r="AX57">
        <f>IF(Z57&gt;0, (R57*SUMPRODUCT(K57:$K$98, X57:$X$98)-K57*$AZ$3)/Z57, 0)</f>
        <v>801.6838528691776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0.20818995500000001</v>
      </c>
      <c r="Q58" s="5">
        <f t="shared" si="60"/>
        <v>12.5</v>
      </c>
      <c r="R58">
        <f t="shared" si="31"/>
        <v>500000</v>
      </c>
      <c r="S58">
        <f t="shared" si="32"/>
        <v>727.04390451374366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78.488442635229163</v>
      </c>
      <c r="AC58">
        <f t="shared" si="33"/>
        <v>55.649909114199339</v>
      </c>
      <c r="AE58">
        <f t="shared" si="34"/>
        <v>0</v>
      </c>
      <c r="AF58">
        <f t="shared" si="35"/>
        <v>0</v>
      </c>
      <c r="AG58">
        <f t="shared" si="36"/>
        <v>-0.95678384703979324</v>
      </c>
      <c r="AH58">
        <f t="shared" si="37"/>
        <v>-10191.364888894026</v>
      </c>
      <c r="AI58">
        <f t="shared" si="38"/>
        <v>-10192.321672741065</v>
      </c>
      <c r="AJ58">
        <f t="shared" si="39"/>
        <v>22.838533521029824</v>
      </c>
      <c r="AK58">
        <f t="shared" si="61"/>
        <v>5.4941909844660417</v>
      </c>
      <c r="AL58">
        <f t="shared" si="40"/>
        <v>-10163.98894823557</v>
      </c>
      <c r="AN58">
        <f t="shared" si="41"/>
        <v>0</v>
      </c>
      <c r="AO58">
        <f t="shared" si="42"/>
        <v>0</v>
      </c>
      <c r="AP58">
        <f t="shared" si="43"/>
        <v>-1.8785492602927602E-3</v>
      </c>
      <c r="AQ58">
        <f t="shared" si="44"/>
        <v>-20.009724278517453</v>
      </c>
      <c r="AR58">
        <f t="shared" si="45"/>
        <v>-20.011602827777747</v>
      </c>
      <c r="AS58">
        <f t="shared" si="46"/>
        <v>4.4841173254378329E-2</v>
      </c>
      <c r="AT58">
        <f t="shared" si="47"/>
        <v>1.0787293746344542E-2</v>
      </c>
      <c r="AU58">
        <f t="shared" si="48"/>
        <v>-19.955974360777024</v>
      </c>
      <c r="AW58">
        <v>55</v>
      </c>
      <c r="AX58">
        <f>IF(Z58&gt;0, (R58*SUMPRODUCT(K58:$K$98, X58:$X$98)-K58*$AZ$3)/Z58, 0)</f>
        <v>727.04390451374366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0.23376965099999999</v>
      </c>
      <c r="Q59" s="5">
        <f t="shared" si="60"/>
        <v>12.5</v>
      </c>
      <c r="R59">
        <f t="shared" si="31"/>
        <v>500000</v>
      </c>
      <c r="S59">
        <f t="shared" si="32"/>
        <v>644.82320422076486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55.649909114199339</v>
      </c>
      <c r="AC59">
        <f t="shared" si="33"/>
        <v>37.324893867831435</v>
      </c>
      <c r="AE59">
        <f t="shared" si="34"/>
        <v>0</v>
      </c>
      <c r="AF59">
        <f t="shared" si="35"/>
        <v>0</v>
      </c>
      <c r="AG59">
        <f t="shared" si="36"/>
        <v>-0.72354898256446543</v>
      </c>
      <c r="AH59">
        <f t="shared" si="37"/>
        <v>-8946.6810401971943</v>
      </c>
      <c r="AI59">
        <f t="shared" si="38"/>
        <v>-8947.4045891797596</v>
      </c>
      <c r="AJ59">
        <f t="shared" si="39"/>
        <v>18.325015246367904</v>
      </c>
      <c r="AK59">
        <f t="shared" si="61"/>
        <v>3.8954936379939542</v>
      </c>
      <c r="AL59">
        <f t="shared" si="40"/>
        <v>-8925.1840802953975</v>
      </c>
      <c r="AN59">
        <f t="shared" si="41"/>
        <v>0</v>
      </c>
      <c r="AO59">
        <f t="shared" si="42"/>
        <v>0</v>
      </c>
      <c r="AP59">
        <f t="shared" si="43"/>
        <v>-1.2684071095757908E-3</v>
      </c>
      <c r="AQ59">
        <f t="shared" si="44"/>
        <v>-15.683850177319524</v>
      </c>
      <c r="AR59">
        <f t="shared" si="45"/>
        <v>-15.685118584429102</v>
      </c>
      <c r="AS59">
        <f t="shared" si="46"/>
        <v>3.2124403712373267E-2</v>
      </c>
      <c r="AT59">
        <f t="shared" si="47"/>
        <v>6.8289389451232667E-3</v>
      </c>
      <c r="AU59">
        <f t="shared" si="48"/>
        <v>-15.646165241771605</v>
      </c>
      <c r="AW59">
        <v>56</v>
      </c>
      <c r="AX59">
        <f>IF(Z59&gt;0, (R59*SUMPRODUCT(K59:$K$98, X59:$X$98)-K59*$AZ$3)/Z59, 0)</f>
        <v>644.82320422076486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0.26254478799999997</v>
      </c>
      <c r="Q60" s="5">
        <f t="shared" si="60"/>
        <v>12.5</v>
      </c>
      <c r="R60">
        <f t="shared" si="31"/>
        <v>500000</v>
      </c>
      <c r="S60">
        <f t="shared" si="32"/>
        <v>549.66446079927744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37.324893867831435</v>
      </c>
      <c r="AC60">
        <f t="shared" si="33"/>
        <v>23.145248183502538</v>
      </c>
      <c r="AE60">
        <f t="shared" si="34"/>
        <v>0</v>
      </c>
      <c r="AF60">
        <f t="shared" si="35"/>
        <v>0</v>
      </c>
      <c r="AG60">
        <f t="shared" si="36"/>
        <v>-0.52634947850381752</v>
      </c>
      <c r="AH60">
        <f t="shared" si="37"/>
        <v>-7598.5605694001306</v>
      </c>
      <c r="AI60">
        <f t="shared" si="38"/>
        <v>-7599.0869188786346</v>
      </c>
      <c r="AJ60">
        <f t="shared" si="39"/>
        <v>14.179645684328896</v>
      </c>
      <c r="AK60">
        <f t="shared" si="61"/>
        <v>2.6127425707482006</v>
      </c>
      <c r="AL60">
        <f t="shared" si="40"/>
        <v>-7582.2945306235579</v>
      </c>
      <c r="AN60">
        <f t="shared" si="41"/>
        <v>0</v>
      </c>
      <c r="AO60">
        <f t="shared" si="42"/>
        <v>0</v>
      </c>
      <c r="AP60">
        <f t="shared" si="43"/>
        <v>-8.2384764535603939E-4</v>
      </c>
      <c r="AQ60">
        <f t="shared" si="44"/>
        <v>-11.893345560045313</v>
      </c>
      <c r="AR60">
        <f t="shared" si="45"/>
        <v>-11.894169407690669</v>
      </c>
      <c r="AS60">
        <f t="shared" si="46"/>
        <v>2.2194128019702334E-2</v>
      </c>
      <c r="AT60">
        <f t="shared" si="47"/>
        <v>4.0894916832653018E-3</v>
      </c>
      <c r="AU60">
        <f t="shared" si="48"/>
        <v>-11.867885787987701</v>
      </c>
      <c r="AW60">
        <v>57</v>
      </c>
      <c r="AX60">
        <f>IF(Z60&gt;0, (R60*SUMPRODUCT(K60:$K$98, X60:$X$98)-K60*$AZ$3)/Z60, 0)</f>
        <v>549.66446079927744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0.29488324999999999</v>
      </c>
      <c r="Q61" s="5">
        <f t="shared" si="60"/>
        <v>12.5</v>
      </c>
      <c r="R61">
        <f t="shared" si="31"/>
        <v>500000</v>
      </c>
      <c r="S61">
        <f t="shared" si="32"/>
        <v>430.30287354001331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23.145248183502538</v>
      </c>
      <c r="AC61">
        <f t="shared" si="33"/>
        <v>12.594942349341727</v>
      </c>
      <c r="AE61">
        <f t="shared" si="34"/>
        <v>0</v>
      </c>
      <c r="AF61">
        <f t="shared" si="35"/>
        <v>0</v>
      </c>
      <c r="AG61">
        <f t="shared" si="36"/>
        <v>-0.36587433886176857</v>
      </c>
      <c r="AH61">
        <f t="shared" si="37"/>
        <v>-6208.4657942804333</v>
      </c>
      <c r="AI61">
        <f t="shared" si="38"/>
        <v>-6208.8316686192948</v>
      </c>
      <c r="AJ61">
        <f t="shared" si="39"/>
        <v>10.550305834160811</v>
      </c>
      <c r="AK61">
        <f t="shared" si="61"/>
        <v>1.6201673728451778</v>
      </c>
      <c r="AL61">
        <f t="shared" si="40"/>
        <v>-6196.6611954122882</v>
      </c>
      <c r="AN61">
        <f t="shared" si="41"/>
        <v>0</v>
      </c>
      <c r="AO61">
        <f t="shared" si="42"/>
        <v>0</v>
      </c>
      <c r="AP61">
        <f t="shared" si="43"/>
        <v>-5.113127658348596E-4</v>
      </c>
      <c r="AQ61">
        <f t="shared" si="44"/>
        <v>-8.676388255979866</v>
      </c>
      <c r="AR61">
        <f t="shared" si="45"/>
        <v>-8.6768995687457</v>
      </c>
      <c r="AS61">
        <f t="shared" si="46"/>
        <v>1.4744149789926986E-2</v>
      </c>
      <c r="AT61">
        <f t="shared" si="47"/>
        <v>2.2641988588269087E-3</v>
      </c>
      <c r="AU61">
        <f t="shared" si="48"/>
        <v>-8.6598912200969451</v>
      </c>
      <c r="AW61">
        <v>58</v>
      </c>
      <c r="AX61">
        <f>IF(Z61&gt;0, (R61*SUMPRODUCT(K61:$K$98, X61:$X$98)-K61*$AZ$3)/Z61, 0)</f>
        <v>430.30287354001331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0.33135349400000003</v>
      </c>
      <c r="Q62" s="5">
        <f t="shared" si="60"/>
        <v>12.5</v>
      </c>
      <c r="R62">
        <f t="shared" si="31"/>
        <v>500000</v>
      </c>
      <c r="S62">
        <f t="shared" si="32"/>
        <v>265.46068724357582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12.594942349341727</v>
      </c>
      <c r="AC62">
        <f t="shared" si="33"/>
        <v>5.117696705758739</v>
      </c>
      <c r="AE62">
        <f t="shared" si="34"/>
        <v>0</v>
      </c>
      <c r="AF62">
        <f t="shared" si="35"/>
        <v>0</v>
      </c>
      <c r="AG62">
        <f t="shared" si="36"/>
        <v>-0.24098185492636387</v>
      </c>
      <c r="AH62">
        <f t="shared" si="37"/>
        <v>-4849.3496218714799</v>
      </c>
      <c r="AI62">
        <f t="shared" si="38"/>
        <v>-4849.5906037264067</v>
      </c>
      <c r="AJ62">
        <f t="shared" si="39"/>
        <v>7.4772456435829877</v>
      </c>
      <c r="AK62">
        <f t="shared" si="61"/>
        <v>0.88164596445392096</v>
      </c>
      <c r="AL62">
        <f t="shared" si="40"/>
        <v>-4841.2317121183696</v>
      </c>
      <c r="AN62">
        <f t="shared" si="41"/>
        <v>0</v>
      </c>
      <c r="AO62">
        <f t="shared" si="42"/>
        <v>0</v>
      </c>
      <c r="AP62">
        <f t="shared" si="43"/>
        <v>-3.0069139883064859E-4</v>
      </c>
      <c r="AQ62">
        <f t="shared" si="44"/>
        <v>-6.0509025530780196</v>
      </c>
      <c r="AR62">
        <f t="shared" si="45"/>
        <v>-6.0512032444768504</v>
      </c>
      <c r="AS62">
        <f t="shared" si="46"/>
        <v>9.3299283991998549E-3</v>
      </c>
      <c r="AT62">
        <f t="shared" si="47"/>
        <v>1.1000967620821602E-3</v>
      </c>
      <c r="AU62">
        <f t="shared" si="48"/>
        <v>-6.0407732193155681</v>
      </c>
      <c r="AW62">
        <v>59</v>
      </c>
      <c r="AX62">
        <f>IF(Z62&gt;0, (R62*SUMPRODUCT(K62:$K$98, X62:$X$98)-K62*$AZ$3)/Z62, 0)</f>
        <v>265.46068724357582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0.37075063600000002</v>
      </c>
      <c r="Q63" s="5">
        <f t="shared" si="60"/>
        <v>12.5</v>
      </c>
      <c r="R63">
        <f t="shared" si="31"/>
        <v>500000</v>
      </c>
      <c r="S63">
        <f t="shared" si="32"/>
        <v>11.514036244337859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5.117696705758739</v>
      </c>
      <c r="AC63">
        <f t="shared" si="33"/>
        <v>0.13745719946364154</v>
      </c>
      <c r="AE63">
        <f t="shared" si="34"/>
        <v>0</v>
      </c>
      <c r="AF63">
        <f t="shared" si="35"/>
        <v>0</v>
      </c>
      <c r="AG63">
        <f t="shared" si="36"/>
        <v>-0.14922786039869107</v>
      </c>
      <c r="AH63">
        <f t="shared" si="37"/>
        <v>-3573.7670391363658</v>
      </c>
      <c r="AI63">
        <f t="shared" si="38"/>
        <v>-3573.9162669967645</v>
      </c>
      <c r="AJ63">
        <f t="shared" si="39"/>
        <v>4.9802395062950975</v>
      </c>
      <c r="AK63">
        <f t="shared" si="61"/>
        <v>0.35823876940311178</v>
      </c>
      <c r="AL63">
        <f t="shared" si="40"/>
        <v>-3568.5777887210661</v>
      </c>
      <c r="AN63">
        <f t="shared" si="41"/>
        <v>0</v>
      </c>
      <c r="AO63">
        <f t="shared" si="42"/>
        <v>0</v>
      </c>
      <c r="AP63">
        <f t="shared" si="43"/>
        <v>-1.6625264061263342E-4</v>
      </c>
      <c r="AQ63">
        <f t="shared" si="44"/>
        <v>-3.9814831198640226</v>
      </c>
      <c r="AR63">
        <f t="shared" si="45"/>
        <v>-3.9816493725046351</v>
      </c>
      <c r="AS63">
        <f t="shared" si="46"/>
        <v>5.548414127179835E-3</v>
      </c>
      <c r="AT63">
        <f t="shared" si="47"/>
        <v>3.9910872690908063E-4</v>
      </c>
      <c r="AU63">
        <f t="shared" si="48"/>
        <v>-3.9757018496505458</v>
      </c>
      <c r="AW63">
        <v>60</v>
      </c>
      <c r="AX63">
        <f>IF(Z63&gt;0, (R63*SUMPRODUCT(K63:$K$98, X63:$X$98)-K63*$AZ$3)/Z63, 0)</f>
        <v>11.514036244337859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0.411916369</v>
      </c>
      <c r="Q64" s="5">
        <f t="shared" si="60"/>
        <v>12.5</v>
      </c>
      <c r="R64">
        <f t="shared" si="31"/>
        <v>500000</v>
      </c>
      <c r="S64">
        <f t="shared" si="32"/>
        <v>-418.48332946649333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0.13745719946364154</v>
      </c>
      <c r="AC64">
        <f t="shared" si="33"/>
        <v>-2.8880767714870581</v>
      </c>
      <c r="AE64">
        <f t="shared" si="34"/>
        <v>0</v>
      </c>
      <c r="AF64">
        <f t="shared" si="35"/>
        <v>0</v>
      </c>
      <c r="AG64">
        <f t="shared" si="36"/>
        <v>-8.6266183385636436E-2</v>
      </c>
      <c r="AH64">
        <f t="shared" si="37"/>
        <v>-2458.7759363627088</v>
      </c>
      <c r="AI64">
        <f t="shared" si="38"/>
        <v>-2458.8622025460945</v>
      </c>
      <c r="AJ64">
        <f t="shared" si="39"/>
        <v>3.0255339709506996</v>
      </c>
      <c r="AK64">
        <f t="shared" si="61"/>
        <v>9.6220039624549097E-3</v>
      </c>
      <c r="AL64">
        <f t="shared" si="40"/>
        <v>-2455.8270465711817</v>
      </c>
      <c r="AN64">
        <f t="shared" si="41"/>
        <v>0</v>
      </c>
      <c r="AO64">
        <f t="shared" si="42"/>
        <v>0</v>
      </c>
      <c r="AP64">
        <f t="shared" si="43"/>
        <v>-8.5810651918472486E-5</v>
      </c>
      <c r="AQ64">
        <f t="shared" si="44"/>
        <v>-2.4457922877792106</v>
      </c>
      <c r="AR64">
        <f t="shared" si="45"/>
        <v>-2.4458780984311295</v>
      </c>
      <c r="AS64">
        <f t="shared" si="46"/>
        <v>3.0095575376062403E-3</v>
      </c>
      <c r="AT64">
        <f t="shared" si="47"/>
        <v>9.5711946486536901E-6</v>
      </c>
      <c r="AU64">
        <f t="shared" si="48"/>
        <v>-2.4428589696988747</v>
      </c>
      <c r="AW64">
        <v>61</v>
      </c>
      <c r="AX64">
        <f>IF(Z64&gt;0, (R64*SUMPRODUCT(K64:$K$98, X64:$X$98)-K64*$AZ$3)/Z64, 0)</f>
        <v>-418.48332946649333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0.41929138799999999</v>
      </c>
      <c r="Q65" s="5">
        <f t="shared" si="60"/>
        <v>12.5</v>
      </c>
      <c r="R65">
        <f t="shared" si="31"/>
        <v>500000</v>
      </c>
      <c r="S65">
        <f t="shared" si="32"/>
        <v>-1137.5389321425139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-2.8880767714870581</v>
      </c>
      <c r="AC65">
        <f t="shared" si="33"/>
        <v>-4.4803430334508025</v>
      </c>
      <c r="AE65">
        <f t="shared" si="34"/>
        <v>0</v>
      </c>
      <c r="AF65">
        <f t="shared" si="35"/>
        <v>0</v>
      </c>
      <c r="AG65">
        <f t="shared" si="36"/>
        <v>-4.9232853782554029E-2</v>
      </c>
      <c r="AH65">
        <f t="shared" si="37"/>
        <v>-1446.8267107690417</v>
      </c>
      <c r="AI65">
        <f t="shared" si="38"/>
        <v>-1446.8759436228243</v>
      </c>
      <c r="AJ65">
        <f t="shared" si="39"/>
        <v>1.5922662619637444</v>
      </c>
      <c r="AK65">
        <f t="shared" si="61"/>
        <v>-0.20216537400409409</v>
      </c>
      <c r="AL65">
        <f t="shared" si="40"/>
        <v>-1445.4858427348647</v>
      </c>
      <c r="AN65">
        <f t="shared" si="41"/>
        <v>0</v>
      </c>
      <c r="AO65">
        <f t="shared" si="42"/>
        <v>0</v>
      </c>
      <c r="AP65">
        <f t="shared" si="43"/>
        <v>-4.3725783974291578E-5</v>
      </c>
      <c r="AQ65">
        <f t="shared" si="44"/>
        <v>-1.2849881195743282</v>
      </c>
      <c r="AR65">
        <f t="shared" si="45"/>
        <v>-1.2850318453583025</v>
      </c>
      <c r="AS65">
        <f t="shared" si="46"/>
        <v>1.4141591488415978E-3</v>
      </c>
      <c r="AT65">
        <f t="shared" si="47"/>
        <v>-1.7955163659266353E-4</v>
      </c>
      <c r="AU65">
        <f t="shared" si="48"/>
        <v>-1.2837972378460538</v>
      </c>
      <c r="AW65">
        <v>62</v>
      </c>
      <c r="AX65">
        <f>IF(Z65&gt;0, (R65*SUMPRODUCT(K65:$K$98, X65:$X$98)-K65*$AZ$3)/Z65, 0)</f>
        <v>-1137.5389321425139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0.42725776900000001</v>
      </c>
      <c r="Q66" s="5">
        <f t="shared" si="60"/>
        <v>12.5</v>
      </c>
      <c r="R66">
        <f t="shared" si="31"/>
        <v>500000</v>
      </c>
      <c r="S66">
        <f t="shared" si="32"/>
        <v>-2257.3457092538856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-4.4803430334508025</v>
      </c>
      <c r="AC66">
        <f t="shared" si="33"/>
        <v>-5.0032543442613218</v>
      </c>
      <c r="AE66">
        <f t="shared" si="34"/>
        <v>0</v>
      </c>
      <c r="AF66">
        <f t="shared" si="35"/>
        <v>0</v>
      </c>
      <c r="AG66">
        <f t="shared" si="36"/>
        <v>-2.7705405976091241E-2</v>
      </c>
      <c r="AH66">
        <f t="shared" si="37"/>
        <v>-841.40477074548983</v>
      </c>
      <c r="AI66">
        <f t="shared" si="38"/>
        <v>-841.43247615146595</v>
      </c>
      <c r="AJ66">
        <f t="shared" si="39"/>
        <v>0.52291131081051923</v>
      </c>
      <c r="AK66">
        <f t="shared" si="61"/>
        <v>-0.31362401234155618</v>
      </c>
      <c r="AL66">
        <f t="shared" si="40"/>
        <v>-841.22318885299694</v>
      </c>
      <c r="AN66">
        <f t="shared" si="41"/>
        <v>0</v>
      </c>
      <c r="AO66">
        <f t="shared" si="42"/>
        <v>0</v>
      </c>
      <c r="AP66">
        <f t="shared" si="43"/>
        <v>-2.1969951094568647E-5</v>
      </c>
      <c r="AQ66">
        <f t="shared" si="44"/>
        <v>-0.66722074673684895</v>
      </c>
      <c r="AR66">
        <f t="shared" si="45"/>
        <v>-0.66724271668794355</v>
      </c>
      <c r="AS66">
        <f t="shared" si="46"/>
        <v>4.1466044335238797E-4</v>
      </c>
      <c r="AT66">
        <f t="shared" si="47"/>
        <v>-2.4869890804604943E-4</v>
      </c>
      <c r="AU66">
        <f t="shared" si="48"/>
        <v>-0.6670767551526372</v>
      </c>
      <c r="AW66">
        <v>63</v>
      </c>
      <c r="AX66">
        <f>IF(Z66&gt;0, (R66*SUMPRODUCT(K66:$K$98, X66:$X$98)-K66*$AZ$3)/Z66, 0)</f>
        <v>-2257.3457092538856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2">$C$6</f>
        <v>500000</v>
      </c>
      <c r="S67">
        <f t="shared" ref="S67:S98" si="63">AX67</f>
        <v>-4064.140568783766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-5.0032543442613218</v>
      </c>
      <c r="AC67">
        <f t="shared" ref="AC67:AC98" si="64">S67*Z67</f>
        <v>-4.9900493688876271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-1.534780012044757E-2</v>
      </c>
      <c r="AH67">
        <f t="shared" ref="AH67:AH98" si="68">-X67*R67</f>
        <v>-483.22207183531032</v>
      </c>
      <c r="AI67">
        <f t="shared" ref="AI67:AI98" si="69">SUM(AE67:AH67)</f>
        <v>-483.23741963543074</v>
      </c>
      <c r="AJ67">
        <f t="shared" ref="AJ67:AJ98" si="70">AB67-AC67</f>
        <v>-1.3204975373694694E-2</v>
      </c>
      <c r="AK67">
        <f t="shared" si="61"/>
        <v>-0.35022780409829257</v>
      </c>
      <c r="AL67">
        <f t="shared" ref="AL67:AL98" si="71">SUM(AI67:AK67)</f>
        <v>-483.6008524149027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-1.086657504761342E-5</v>
      </c>
      <c r="AQ67">
        <f t="shared" ref="AQ67:AQ98" si="75">AH67*$K67</f>
        <v>-0.34213169751056899</v>
      </c>
      <c r="AR67">
        <f t="shared" ref="AR67:AR98" si="76">AI67*$K67</f>
        <v>-0.34214256408561655</v>
      </c>
      <c r="AS67">
        <f t="shared" ref="AS67:AS98" si="77">AJ67*$K67</f>
        <v>-9.349408695319647E-6</v>
      </c>
      <c r="AT67">
        <f t="shared" ref="AT67:AT98" si="78">AK67*$K67</f>
        <v>-2.4796887417921127E-4</v>
      </c>
      <c r="AU67">
        <f t="shared" ref="AU67:AU98" si="79">AL67*$K67</f>
        <v>-0.34239988236849112</v>
      </c>
      <c r="AW67">
        <v>64</v>
      </c>
      <c r="AX67">
        <f>IF(Z67&gt;0, (R67*SUMPRODUCT(K67:$K$98, X67:$X$98)-K67*$AZ$3)/Z67, 0)</f>
        <v>-4064.140568783766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0.445743585</v>
      </c>
      <c r="Q68" s="5">
        <f t="shared" si="60"/>
        <v>12.5</v>
      </c>
      <c r="R68">
        <f t="shared" si="62"/>
        <v>500000</v>
      </c>
      <c r="S68">
        <f t="shared" si="63"/>
        <v>-7070.18386429979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-4.9900493688876271</v>
      </c>
      <c r="AC68">
        <f t="shared" si="64"/>
        <v>-4.7246581002280683</v>
      </c>
      <c r="AE68">
        <f t="shared" si="65"/>
        <v>0</v>
      </c>
      <c r="AF68">
        <f t="shared" si="66"/>
        <v>0</v>
      </c>
      <c r="AG68">
        <f t="shared" si="67"/>
        <v>-8.3531386716913635E-3</v>
      </c>
      <c r="AH68">
        <f t="shared" si="68"/>
        <v>-273.64733790206924</v>
      </c>
      <c r="AI68">
        <f t="shared" si="69"/>
        <v>-273.65569104074092</v>
      </c>
      <c r="AJ68">
        <f t="shared" si="70"/>
        <v>-0.26539126865955875</v>
      </c>
      <c r="AK68">
        <f t="shared" si="61"/>
        <v>-0.3493034558221339</v>
      </c>
      <c r="AL68">
        <f t="shared" si="71"/>
        <v>-274.27038576522261</v>
      </c>
      <c r="AN68">
        <f t="shared" si="72"/>
        <v>0</v>
      </c>
      <c r="AO68">
        <f t="shared" si="73"/>
        <v>0</v>
      </c>
      <c r="AP68">
        <f t="shared" si="74"/>
        <v>-5.2805385524486909E-6</v>
      </c>
      <c r="AQ68">
        <f t="shared" si="75"/>
        <v>-0.17298950422838394</v>
      </c>
      <c r="AR68">
        <f t="shared" si="76"/>
        <v>-0.17299478476693639</v>
      </c>
      <c r="AS68">
        <f t="shared" si="77"/>
        <v>-1.6777032930022069E-4</v>
      </c>
      <c r="AT68">
        <f t="shared" si="78"/>
        <v>-2.2081644247369539E-4</v>
      </c>
      <c r="AU68">
        <f t="shared" si="79"/>
        <v>-0.17338337153871031</v>
      </c>
      <c r="AW68">
        <v>65</v>
      </c>
      <c r="AX68">
        <f>IF(Z68&gt;0, (R68*SUMPRODUCT(K68:$K$98, X68:$X$98)-K68*$AZ$3)/Z68, 0)</f>
        <v>-7070.18386429979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0.45538508599999999</v>
      </c>
      <c r="Q69" s="5">
        <f t="shared" ref="Q69:Q98" si="91">$C$8</f>
        <v>12.5</v>
      </c>
      <c r="R69">
        <f t="shared" si="62"/>
        <v>500000</v>
      </c>
      <c r="S69">
        <f t="shared" si="63"/>
        <v>-12190.709691838132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-4.7246581002280683</v>
      </c>
      <c r="AC69">
        <f t="shared" si="64"/>
        <v>-4.355216384661694</v>
      </c>
      <c r="AE69">
        <f t="shared" si="65"/>
        <v>0</v>
      </c>
      <c r="AF69">
        <f t="shared" si="66"/>
        <v>0</v>
      </c>
      <c r="AG69">
        <f t="shared" si="67"/>
        <v>-4.4657125125963527E-3</v>
      </c>
      <c r="AH69">
        <f t="shared" si="68"/>
        <v>-152.15579089512386</v>
      </c>
      <c r="AI69">
        <f t="shared" si="69"/>
        <v>-152.16025660763646</v>
      </c>
      <c r="AJ69">
        <f t="shared" si="70"/>
        <v>-0.36944171556637428</v>
      </c>
      <c r="AK69">
        <f t="shared" si="61"/>
        <v>-0.3307260670159648</v>
      </c>
      <c r="AL69">
        <f t="shared" si="71"/>
        <v>-152.86042439021881</v>
      </c>
      <c r="AN69">
        <f t="shared" si="72"/>
        <v>0</v>
      </c>
      <c r="AO69">
        <f t="shared" si="73"/>
        <v>0</v>
      </c>
      <c r="AP69">
        <f t="shared" si="74"/>
        <v>-2.5205845215098585E-6</v>
      </c>
      <c r="AQ69">
        <f t="shared" si="75"/>
        <v>-8.5881375101184362E-2</v>
      </c>
      <c r="AR69">
        <f t="shared" si="76"/>
        <v>-8.5883895685705869E-2</v>
      </c>
      <c r="AS69">
        <f t="shared" si="77"/>
        <v>-2.0852418672944275E-4</v>
      </c>
      <c r="AT69">
        <f t="shared" si="78"/>
        <v>-1.8667189234167854E-4</v>
      </c>
      <c r="AU69">
        <f t="shared" si="79"/>
        <v>-8.6279091764777008E-2</v>
      </c>
      <c r="AW69">
        <v>66</v>
      </c>
      <c r="AX69">
        <f>IF(Z69&gt;0, (R69*SUMPRODUCT(K69:$K$98, X69:$X$98)-K69*$AZ$3)/Z69, 0)</f>
        <v>-12190.709691838132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0.465797664</v>
      </c>
      <c r="Q70" s="5">
        <f t="shared" si="91"/>
        <v>12.5</v>
      </c>
      <c r="R70">
        <f t="shared" si="62"/>
        <v>500000</v>
      </c>
      <c r="S70">
        <f t="shared" si="63"/>
        <v>-21128.207888954046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-4.355216384661694</v>
      </c>
      <c r="AC70">
        <f t="shared" si="64"/>
        <v>-3.9567841706604172</v>
      </c>
      <c r="AE70">
        <f t="shared" si="65"/>
        <v>0</v>
      </c>
      <c r="AF70">
        <f t="shared" si="66"/>
        <v>0</v>
      </c>
      <c r="AG70">
        <f t="shared" si="67"/>
        <v>-2.3409369310074374E-3</v>
      </c>
      <c r="AH70">
        <f t="shared" si="68"/>
        <v>-83.204738258518063</v>
      </c>
      <c r="AI70">
        <f t="shared" si="69"/>
        <v>-83.207079195449069</v>
      </c>
      <c r="AJ70">
        <f t="shared" si="70"/>
        <v>-0.39843221400127682</v>
      </c>
      <c r="AK70">
        <f t="shared" si="61"/>
        <v>-0.30486514692631861</v>
      </c>
      <c r="AL70">
        <f t="shared" si="71"/>
        <v>-83.910376556376661</v>
      </c>
      <c r="AN70">
        <f t="shared" si="72"/>
        <v>0</v>
      </c>
      <c r="AO70">
        <f t="shared" si="73"/>
        <v>0</v>
      </c>
      <c r="AP70">
        <f t="shared" si="74"/>
        <v>-1.179728834161527E-6</v>
      </c>
      <c r="AQ70">
        <f t="shared" si="75"/>
        <v>-4.1931513644066068E-2</v>
      </c>
      <c r="AR70">
        <f t="shared" si="76"/>
        <v>-4.1932693372900225E-2</v>
      </c>
      <c r="AS70">
        <f t="shared" si="77"/>
        <v>-2.0079224052987907E-4</v>
      </c>
      <c r="AT70">
        <f t="shared" si="78"/>
        <v>-1.5363857077733709E-4</v>
      </c>
      <c r="AU70">
        <f t="shared" si="79"/>
        <v>-4.2287124184207443E-2</v>
      </c>
      <c r="AW70">
        <v>67</v>
      </c>
      <c r="AX70">
        <f>IF(Z70&gt;0, (R70*SUMPRODUCT(K70:$K$98, X70:$X$98)-K70*$AZ$3)/Z70, 0)</f>
        <v>-21128.207888954046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0.47670810299999999</v>
      </c>
      <c r="Q71" s="5">
        <f t="shared" si="91"/>
        <v>12.5</v>
      </c>
      <c r="R71">
        <f t="shared" si="62"/>
        <v>500000</v>
      </c>
      <c r="S71">
        <f t="shared" si="63"/>
        <v>-37099.913128494911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-3.9567841706604172</v>
      </c>
      <c r="AC71">
        <f t="shared" si="64"/>
        <v>-3.5662928368915696</v>
      </c>
      <c r="AE71">
        <f t="shared" si="65"/>
        <v>0</v>
      </c>
      <c r="AF71">
        <f t="shared" si="66"/>
        <v>0</v>
      </c>
      <c r="AG71">
        <f t="shared" si="67"/>
        <v>-1.2015839580741658E-3</v>
      </c>
      <c r="AH71">
        <f t="shared" si="68"/>
        <v>-44.637744144927893</v>
      </c>
      <c r="AI71">
        <f t="shared" si="69"/>
        <v>-44.638945728885965</v>
      </c>
      <c r="AJ71">
        <f t="shared" si="70"/>
        <v>-0.39049133376884759</v>
      </c>
      <c r="AK71">
        <f t="shared" si="61"/>
        <v>-0.27697489194622921</v>
      </c>
      <c r="AL71">
        <f t="shared" si="71"/>
        <v>-45.306411954601046</v>
      </c>
      <c r="AN71">
        <f t="shared" si="72"/>
        <v>0</v>
      </c>
      <c r="AO71">
        <f t="shared" si="73"/>
        <v>0</v>
      </c>
      <c r="AP71">
        <f t="shared" si="74"/>
        <v>-5.4066540288604329E-7</v>
      </c>
      <c r="AQ71">
        <f t="shared" si="75"/>
        <v>-2.0085224806697964E-2</v>
      </c>
      <c r="AR71">
        <f t="shared" si="76"/>
        <v>-2.008576547210085E-2</v>
      </c>
      <c r="AS71">
        <f t="shared" si="77"/>
        <v>-1.757057031903309E-4</v>
      </c>
      <c r="AT71">
        <f t="shared" si="78"/>
        <v>-1.2462778030379064E-4</v>
      </c>
      <c r="AU71">
        <f t="shared" si="79"/>
        <v>-2.0386098955594973E-2</v>
      </c>
      <c r="AW71">
        <v>68</v>
      </c>
      <c r="AX71">
        <f>IF(Z71&gt;0, (R71*SUMPRODUCT(K71:$K$98, X71:$X$98)-K71*$AZ$3)/Z71, 0)</f>
        <v>-37099.913128494911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0.48798100799999999</v>
      </c>
      <c r="Q72" s="5">
        <f t="shared" si="91"/>
        <v>12.5</v>
      </c>
      <c r="R72">
        <f t="shared" si="62"/>
        <v>500000</v>
      </c>
      <c r="S72">
        <f t="shared" si="63"/>
        <v>-66316.95353951439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-3.5662928368915696</v>
      </c>
      <c r="AC72">
        <f t="shared" si="64"/>
        <v>-3.200286233651024</v>
      </c>
      <c r="AE72">
        <f t="shared" si="65"/>
        <v>0</v>
      </c>
      <c r="AF72">
        <f t="shared" si="66"/>
        <v>0</v>
      </c>
      <c r="AG72">
        <f t="shared" si="67"/>
        <v>-6.0321796743576298E-4</v>
      </c>
      <c r="AH72">
        <f t="shared" si="68"/>
        <v>-23.454006042306446</v>
      </c>
      <c r="AI72">
        <f t="shared" si="69"/>
        <v>-23.45460926027388</v>
      </c>
      <c r="AJ72">
        <f t="shared" si="70"/>
        <v>-0.36600660324054557</v>
      </c>
      <c r="AK72">
        <f t="shared" ref="AK72:AK98" si="92">G72*SUM(AB72:AB72, AE72:AF72)</f>
        <v>-0.24964049858240989</v>
      </c>
      <c r="AL72">
        <f t="shared" si="71"/>
        <v>-24.070256362096835</v>
      </c>
      <c r="AN72">
        <f t="shared" si="72"/>
        <v>0</v>
      </c>
      <c r="AO72">
        <f t="shared" si="73"/>
        <v>0</v>
      </c>
      <c r="AP72">
        <f t="shared" si="74"/>
        <v>-2.4234312550546907E-7</v>
      </c>
      <c r="AQ72">
        <f t="shared" si="75"/>
        <v>-9.4226588675377677E-3</v>
      </c>
      <c r="AR72">
        <f t="shared" si="76"/>
        <v>-9.4229012106632724E-3</v>
      </c>
      <c r="AS72">
        <f t="shared" si="77"/>
        <v>-1.4704333917971298E-4</v>
      </c>
      <c r="AT72">
        <f t="shared" si="78"/>
        <v>-1.0029319739327453E-4</v>
      </c>
      <c r="AU72">
        <f t="shared" si="79"/>
        <v>-9.6702377472362606E-3</v>
      </c>
      <c r="AW72">
        <v>69</v>
      </c>
      <c r="AX72">
        <f>IF(Z72&gt;0, (R72*SUMPRODUCT(K72:$K$98, X72:$X$98)-K72*$AZ$3)/Z72, 0)</f>
        <v>-66316.95353951439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0.50007659900000001</v>
      </c>
      <c r="Q73" s="5">
        <f t="shared" si="91"/>
        <v>12.5</v>
      </c>
      <c r="R73">
        <f t="shared" si="62"/>
        <v>500000</v>
      </c>
      <c r="S73">
        <f t="shared" si="63"/>
        <v>-121179.67073368083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-3.200286233651024</v>
      </c>
      <c r="AC73">
        <f t="shared" si="64"/>
        <v>-2.8649840460478089</v>
      </c>
      <c r="AE73">
        <f t="shared" si="65"/>
        <v>0</v>
      </c>
      <c r="AF73">
        <f t="shared" si="66"/>
        <v>0</v>
      </c>
      <c r="AG73">
        <f t="shared" si="67"/>
        <v>-2.9553059815043626E-4</v>
      </c>
      <c r="AH73">
        <f t="shared" si="68"/>
        <v>-12.066207584438764</v>
      </c>
      <c r="AI73">
        <f t="shared" si="69"/>
        <v>-12.066503115036914</v>
      </c>
      <c r="AJ73">
        <f t="shared" si="70"/>
        <v>-0.33530218760321517</v>
      </c>
      <c r="AK73">
        <f t="shared" si="92"/>
        <v>-0.22402003635557172</v>
      </c>
      <c r="AL73">
        <f t="shared" si="71"/>
        <v>-12.625825338995702</v>
      </c>
      <c r="AN73">
        <f t="shared" si="72"/>
        <v>0</v>
      </c>
      <c r="AO73">
        <f t="shared" si="73"/>
        <v>0</v>
      </c>
      <c r="AP73">
        <f t="shared" si="74"/>
        <v>-1.0600854308625825E-7</v>
      </c>
      <c r="AQ73">
        <f t="shared" si="75"/>
        <v>-4.3282187854930395E-3</v>
      </c>
      <c r="AR73">
        <f t="shared" si="76"/>
        <v>-4.3283247940361256E-3</v>
      </c>
      <c r="AS73">
        <f t="shared" si="77"/>
        <v>-1.2027484336277891E-4</v>
      </c>
      <c r="AT73">
        <f t="shared" si="78"/>
        <v>-8.0357288973834489E-5</v>
      </c>
      <c r="AU73">
        <f t="shared" si="79"/>
        <v>-4.5289569263727396E-3</v>
      </c>
      <c r="AW73">
        <v>70</v>
      </c>
      <c r="AX73">
        <f>IF(Z73&gt;0, (R73*SUMPRODUCT(K73:$K$98, X73:$X$98)-K73*$AZ$3)/Z73, 0)</f>
        <v>-121179.67073368083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0.512515834</v>
      </c>
      <c r="Q74" s="5">
        <f t="shared" si="91"/>
        <v>12.5</v>
      </c>
      <c r="R74">
        <f t="shared" si="62"/>
        <v>500000</v>
      </c>
      <c r="S74">
        <f t="shared" si="63"/>
        <v>-226906.38348292289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-2.8649840460478089</v>
      </c>
      <c r="AC74">
        <f t="shared" si="64"/>
        <v>-2.5615222233415578</v>
      </c>
      <c r="AE74">
        <f t="shared" si="65"/>
        <v>0</v>
      </c>
      <c r="AF74">
        <f t="shared" si="66"/>
        <v>0</v>
      </c>
      <c r="AG74">
        <f t="shared" si="67"/>
        <v>-1.411111811853422E-4</v>
      </c>
      <c r="AH74">
        <f t="shared" si="68"/>
        <v>-6.0585644393435878</v>
      </c>
      <c r="AI74">
        <f t="shared" si="69"/>
        <v>-6.0587055505247731</v>
      </c>
      <c r="AJ74">
        <f t="shared" si="70"/>
        <v>-0.30346182270625111</v>
      </c>
      <c r="AK74">
        <f t="shared" si="92"/>
        <v>-0.20054888322334663</v>
      </c>
      <c r="AL74">
        <f t="shared" si="71"/>
        <v>-6.5627162564543706</v>
      </c>
      <c r="AN74">
        <f t="shared" si="72"/>
        <v>0</v>
      </c>
      <c r="AO74">
        <f t="shared" si="73"/>
        <v>0</v>
      </c>
      <c r="AP74">
        <f t="shared" si="74"/>
        <v>-4.5194107843229536E-8</v>
      </c>
      <c r="AQ74">
        <f t="shared" si="75"/>
        <v>-1.9403948882492346E-3</v>
      </c>
      <c r="AR74">
        <f t="shared" si="76"/>
        <v>-1.9404400823570778E-3</v>
      </c>
      <c r="AS74">
        <f t="shared" si="77"/>
        <v>-9.7190642346589001E-5</v>
      </c>
      <c r="AT74">
        <f t="shared" si="78"/>
        <v>-6.4230401730749957E-5</v>
      </c>
      <c r="AU74">
        <f t="shared" si="79"/>
        <v>-2.1018611264344168E-3</v>
      </c>
      <c r="AW74">
        <v>71</v>
      </c>
      <c r="AX74">
        <f>IF(Z74&gt;0, (R74*SUMPRODUCT(K74:$K$98, X74:$X$98)-K74*$AZ$3)/Z74, 0)</f>
        <v>-226906.38348292289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0.52569093300000003</v>
      </c>
      <c r="Q75" s="5">
        <f t="shared" si="91"/>
        <v>12.5</v>
      </c>
      <c r="R75">
        <f t="shared" si="62"/>
        <v>500000</v>
      </c>
      <c r="S75">
        <f t="shared" si="63"/>
        <v>-436637.28541864571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-2.5615222233415578</v>
      </c>
      <c r="AC75">
        <f t="shared" si="64"/>
        <v>-2.288650081183607</v>
      </c>
      <c r="AE75">
        <f t="shared" si="65"/>
        <v>0</v>
      </c>
      <c r="AF75">
        <f t="shared" si="66"/>
        <v>0</v>
      </c>
      <c r="AG75">
        <f t="shared" si="67"/>
        <v>-6.5519200879434188E-5</v>
      </c>
      <c r="AH75">
        <f t="shared" si="68"/>
        <v>-2.9672347397621834</v>
      </c>
      <c r="AI75">
        <f t="shared" si="69"/>
        <v>-2.9673002589630628</v>
      </c>
      <c r="AJ75">
        <f t="shared" si="70"/>
        <v>-0.27287214215795075</v>
      </c>
      <c r="AK75">
        <f t="shared" si="92"/>
        <v>-0.17930655563390907</v>
      </c>
      <c r="AL75">
        <f t="shared" si="71"/>
        <v>-3.4194789567549226</v>
      </c>
      <c r="AN75">
        <f t="shared" si="72"/>
        <v>0</v>
      </c>
      <c r="AO75">
        <f t="shared" si="73"/>
        <v>0</v>
      </c>
      <c r="AP75">
        <f t="shared" si="74"/>
        <v>-1.8735744684452935E-8</v>
      </c>
      <c r="AQ75">
        <f t="shared" si="75"/>
        <v>-8.485047399360697E-4</v>
      </c>
      <c r="AR75">
        <f t="shared" si="76"/>
        <v>-8.4852347568075413E-4</v>
      </c>
      <c r="AS75">
        <f t="shared" si="77"/>
        <v>-7.8029993015007321E-5</v>
      </c>
      <c r="AT75">
        <f t="shared" si="78"/>
        <v>-5.127415782722208E-5</v>
      </c>
      <c r="AU75">
        <f t="shared" si="79"/>
        <v>-9.7782762652298357E-4</v>
      </c>
      <c r="AW75">
        <v>72</v>
      </c>
      <c r="AX75">
        <f>IF(Z75&gt;0, (R75*SUMPRODUCT(K75:$K$98, X75:$X$98)-K75*$AZ$3)/Z75, 0)</f>
        <v>-436637.28541864571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0.53963832300000003</v>
      </c>
      <c r="Q76" s="5">
        <f t="shared" si="91"/>
        <v>12.5</v>
      </c>
      <c r="R76">
        <f t="shared" si="62"/>
        <v>500000</v>
      </c>
      <c r="S76">
        <f t="shared" si="63"/>
        <v>-865941.50996453408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-2.288650081183607</v>
      </c>
      <c r="AC76">
        <f t="shared" si="64"/>
        <v>-2.0441302492751507</v>
      </c>
      <c r="AE76">
        <f t="shared" si="65"/>
        <v>0</v>
      </c>
      <c r="AF76">
        <f t="shared" si="66"/>
        <v>0</v>
      </c>
      <c r="AG76">
        <f t="shared" si="67"/>
        <v>-2.9507337183761856E-5</v>
      </c>
      <c r="AH76">
        <f t="shared" si="68"/>
        <v>-1.4142668674751198</v>
      </c>
      <c r="AI76">
        <f t="shared" si="69"/>
        <v>-1.4142963748123034</v>
      </c>
      <c r="AJ76">
        <f t="shared" si="70"/>
        <v>-0.24451983190845628</v>
      </c>
      <c r="AK76">
        <f t="shared" si="92"/>
        <v>-0.16020550568285249</v>
      </c>
      <c r="AL76">
        <f t="shared" si="71"/>
        <v>-1.8190217124036121</v>
      </c>
      <c r="AN76">
        <f t="shared" si="72"/>
        <v>0</v>
      </c>
      <c r="AO76">
        <f t="shared" si="73"/>
        <v>0</v>
      </c>
      <c r="AP76">
        <f t="shared" si="74"/>
        <v>-7.533804817798267E-9</v>
      </c>
      <c r="AQ76">
        <f t="shared" si="75"/>
        <v>-3.6109020863122661E-4</v>
      </c>
      <c r="AR76">
        <f t="shared" si="76"/>
        <v>-3.6109774243604439E-4</v>
      </c>
      <c r="AS76">
        <f t="shared" si="77"/>
        <v>-6.2430732946411351E-5</v>
      </c>
      <c r="AT76">
        <f t="shared" si="78"/>
        <v>-4.0903623496581748E-5</v>
      </c>
      <c r="AU76">
        <f t="shared" si="79"/>
        <v>-4.6443209887903747E-4</v>
      </c>
      <c r="AW76">
        <v>73</v>
      </c>
      <c r="AX76">
        <f>IF(Z76&gt;0, (R76*SUMPRODUCT(K76:$K$98, X76:$X$98)-K76*$AZ$3)/Z76, 0)</f>
        <v>-865941.50996453408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0.55384314300000004</v>
      </c>
      <c r="Q77" s="5">
        <f t="shared" si="91"/>
        <v>12.5</v>
      </c>
      <c r="R77">
        <f t="shared" si="62"/>
        <v>500000</v>
      </c>
      <c r="S77">
        <f t="shared" si="63"/>
        <v>-1772957.4030294607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-2.0441302492751507</v>
      </c>
      <c r="AC77">
        <f t="shared" si="64"/>
        <v>-1.8254124674762884</v>
      </c>
      <c r="AE77">
        <f t="shared" si="65"/>
        <v>0</v>
      </c>
      <c r="AF77">
        <f t="shared" si="66"/>
        <v>0</v>
      </c>
      <c r="AG77">
        <f t="shared" si="67"/>
        <v>-1.2869827444508802E-5</v>
      </c>
      <c r="AH77">
        <f t="shared" si="68"/>
        <v>-0.65369745469661744</v>
      </c>
      <c r="AI77">
        <f t="shared" si="69"/>
        <v>-0.65371032452406197</v>
      </c>
      <c r="AJ77">
        <f t="shared" si="70"/>
        <v>-0.21871778179886237</v>
      </c>
      <c r="AK77">
        <f t="shared" si="92"/>
        <v>-0.14308911744926056</v>
      </c>
      <c r="AL77">
        <f t="shared" si="71"/>
        <v>-1.0155172237721848</v>
      </c>
      <c r="AN77">
        <f t="shared" si="72"/>
        <v>0</v>
      </c>
      <c r="AO77">
        <f t="shared" si="73"/>
        <v>0</v>
      </c>
      <c r="AP77">
        <f t="shared" si="74"/>
        <v>-2.9338577058770977E-9</v>
      </c>
      <c r="AQ77">
        <f t="shared" si="75"/>
        <v>-1.4901950496564053E-4</v>
      </c>
      <c r="AR77">
        <f t="shared" si="76"/>
        <v>-1.490224388233464E-4</v>
      </c>
      <c r="AS77">
        <f t="shared" si="77"/>
        <v>-4.9859786567435911E-5</v>
      </c>
      <c r="AT77">
        <f t="shared" si="78"/>
        <v>-3.2619171598511565E-5</v>
      </c>
      <c r="AU77">
        <f t="shared" si="79"/>
        <v>-2.3150139698929385E-4</v>
      </c>
      <c r="AW77">
        <v>74</v>
      </c>
      <c r="AX77">
        <f>IF(Z77&gt;0, (R77*SUMPRODUCT(K77:$K$98, X77:$X$98)-K77*$AZ$3)/Z77, 0)</f>
        <v>-1772957.4030294607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0.568687897</v>
      </c>
      <c r="Q78" s="5">
        <f t="shared" si="91"/>
        <v>12.5</v>
      </c>
      <c r="R78">
        <f t="shared" si="62"/>
        <v>500000</v>
      </c>
      <c r="S78">
        <f t="shared" si="63"/>
        <v>-3757587.1485622544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-1.8254124674762884</v>
      </c>
      <c r="AC78">
        <f t="shared" si="64"/>
        <v>-1.6299553512602778</v>
      </c>
      <c r="AE78">
        <f t="shared" si="65"/>
        <v>0</v>
      </c>
      <c r="AF78">
        <f t="shared" si="66"/>
        <v>0</v>
      </c>
      <c r="AG78">
        <f t="shared" si="67"/>
        <v>-5.4222140658931192E-6</v>
      </c>
      <c r="AH78">
        <f t="shared" si="68"/>
        <v>-0.29275660416682375</v>
      </c>
      <c r="AI78">
        <f t="shared" si="69"/>
        <v>-0.29276202638088966</v>
      </c>
      <c r="AJ78">
        <f t="shared" si="70"/>
        <v>-0.19545711621601058</v>
      </c>
      <c r="AK78">
        <f t="shared" si="92"/>
        <v>-0.12777887272334021</v>
      </c>
      <c r="AL78">
        <f t="shared" si="71"/>
        <v>-0.61599801532024046</v>
      </c>
      <c r="AN78">
        <f t="shared" si="72"/>
        <v>0</v>
      </c>
      <c r="AO78">
        <f t="shared" si="73"/>
        <v>0</v>
      </c>
      <c r="AP78">
        <f t="shared" si="74"/>
        <v>-1.1036337142552102E-9</v>
      </c>
      <c r="AQ78">
        <f t="shared" si="75"/>
        <v>-5.9587477459017531E-5</v>
      </c>
      <c r="AR78">
        <f t="shared" si="76"/>
        <v>-5.9588581092731787E-5</v>
      </c>
      <c r="AS78">
        <f t="shared" si="77"/>
        <v>-3.9783206735412591E-5</v>
      </c>
      <c r="AT78">
        <f t="shared" si="78"/>
        <v>-2.6008023695349152E-5</v>
      </c>
      <c r="AU78">
        <f t="shared" si="79"/>
        <v>-1.2537981152349354E-4</v>
      </c>
      <c r="AW78">
        <v>75</v>
      </c>
      <c r="AX78">
        <f>IF(Z78&gt;0, (R78*SUMPRODUCT(K78:$K$98, X78:$X$98)-K78*$AZ$3)/Z78, 0)</f>
        <v>-3757587.1485622544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0.58363282999999999</v>
      </c>
      <c r="Q79" s="5">
        <f t="shared" si="91"/>
        <v>12.5</v>
      </c>
      <c r="R79">
        <f t="shared" si="62"/>
        <v>500000</v>
      </c>
      <c r="S79">
        <f t="shared" si="63"/>
        <v>-8256331.9197361311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-1.6299553512602778</v>
      </c>
      <c r="AC79">
        <f t="shared" si="64"/>
        <v>-1.4553666032725794</v>
      </c>
      <c r="AE79">
        <f t="shared" si="65"/>
        <v>0</v>
      </c>
      <c r="AF79">
        <f t="shared" si="66"/>
        <v>0</v>
      </c>
      <c r="AG79">
        <f t="shared" si="67"/>
        <v>-2.2034097850911803E-6</v>
      </c>
      <c r="AH79">
        <f t="shared" si="68"/>
        <v>-0.1265832856057203</v>
      </c>
      <c r="AI79">
        <f t="shared" si="69"/>
        <v>-0.1265854890155054</v>
      </c>
      <c r="AJ79">
        <f t="shared" si="70"/>
        <v>-0.17458874798769841</v>
      </c>
      <c r="AK79">
        <f t="shared" si="92"/>
        <v>-0.11409687458821946</v>
      </c>
      <c r="AL79">
        <f t="shared" si="71"/>
        <v>-0.41527111159142327</v>
      </c>
      <c r="AN79">
        <f t="shared" si="72"/>
        <v>0</v>
      </c>
      <c r="AO79">
        <f t="shared" si="73"/>
        <v>0</v>
      </c>
      <c r="AP79">
        <f t="shared" si="74"/>
        <v>-4.0042902605221286E-10</v>
      </c>
      <c r="AQ79">
        <f t="shared" si="75"/>
        <v>-2.300417385479213E-5</v>
      </c>
      <c r="AR79">
        <f t="shared" si="76"/>
        <v>-2.3004574283818181E-5</v>
      </c>
      <c r="AS79">
        <f t="shared" si="77"/>
        <v>-3.1728279863972883E-5</v>
      </c>
      <c r="AT79">
        <f t="shared" si="78"/>
        <v>-2.0734999307027025E-5</v>
      </c>
      <c r="AU79">
        <f t="shared" si="79"/>
        <v>-7.5467853454818089E-5</v>
      </c>
      <c r="AW79">
        <v>76</v>
      </c>
      <c r="AX79">
        <f>IF(Z79&gt;0, (R79*SUMPRODUCT(K79:$K$98, X79:$X$98)-K79*$AZ$3)/Z79, 0)</f>
        <v>-8256331.9197361311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0.59833308299999999</v>
      </c>
      <c r="Q80" s="5">
        <f t="shared" si="91"/>
        <v>12.5</v>
      </c>
      <c r="R80">
        <f t="shared" si="62"/>
        <v>500000</v>
      </c>
      <c r="S80">
        <f t="shared" si="63"/>
        <v>-18821690.352430824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-1.4553666032725794</v>
      </c>
      <c r="AC80">
        <f t="shared" si="64"/>
        <v>-1.2994535936382583</v>
      </c>
      <c r="AE80">
        <f t="shared" si="65"/>
        <v>0</v>
      </c>
      <c r="AF80">
        <f t="shared" si="66"/>
        <v>0</v>
      </c>
      <c r="AG80">
        <f t="shared" si="67"/>
        <v>-8.630027174142953E-7</v>
      </c>
      <c r="AH80">
        <f t="shared" si="68"/>
        <v>-5.2734918793038932E-2</v>
      </c>
      <c r="AI80">
        <f t="shared" si="69"/>
        <v>-5.2735781795756345E-2</v>
      </c>
      <c r="AJ80">
        <f t="shared" si="70"/>
        <v>-0.15591300963432109</v>
      </c>
      <c r="AK80">
        <f t="shared" si="92"/>
        <v>-0.10187566222908057</v>
      </c>
      <c r="AL80">
        <f t="shared" si="71"/>
        <v>-0.31052445365915798</v>
      </c>
      <c r="AN80">
        <f t="shared" si="72"/>
        <v>0</v>
      </c>
      <c r="AO80">
        <f t="shared" si="73"/>
        <v>0</v>
      </c>
      <c r="AP80">
        <f t="shared" si="74"/>
        <v>-1.4003107331355615E-10</v>
      </c>
      <c r="AQ80">
        <f t="shared" si="75"/>
        <v>-8.5567833457324209E-6</v>
      </c>
      <c r="AR80">
        <f t="shared" si="76"/>
        <v>-8.5569233768057344E-6</v>
      </c>
      <c r="AS80">
        <f t="shared" si="77"/>
        <v>-2.5298490540163337E-5</v>
      </c>
      <c r="AT80">
        <f t="shared" si="78"/>
        <v>-1.653037474691868E-5</v>
      </c>
      <c r="AU80">
        <f t="shared" si="79"/>
        <v>-5.038578866388775E-5</v>
      </c>
      <c r="AW80">
        <v>77</v>
      </c>
      <c r="AX80">
        <f>IF(Z80&gt;0, (R80*SUMPRODUCT(K80:$K$98, X80:$X$98)-K80*$AZ$3)/Z80, 0)</f>
        <v>-18821690.352430824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0.61338487399999997</v>
      </c>
      <c r="Q81" s="5">
        <f t="shared" si="91"/>
        <v>12.5</v>
      </c>
      <c r="R81">
        <f t="shared" si="62"/>
        <v>500000</v>
      </c>
      <c r="S81">
        <f t="shared" si="63"/>
        <v>-44621638.867593311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-1.2994535936382583</v>
      </c>
      <c r="AC81">
        <f t="shared" si="64"/>
        <v>-1.1602335666643036</v>
      </c>
      <c r="AE81">
        <f t="shared" si="65"/>
        <v>0</v>
      </c>
      <c r="AF81">
        <f t="shared" si="66"/>
        <v>0</v>
      </c>
      <c r="AG81">
        <f t="shared" si="67"/>
        <v>-3.2501987715732722E-7</v>
      </c>
      <c r="AH81">
        <f t="shared" si="68"/>
        <v>-2.1174112523313006E-2</v>
      </c>
      <c r="AI81">
        <f t="shared" si="69"/>
        <v>-2.1174437543190164E-2</v>
      </c>
      <c r="AJ81">
        <f t="shared" si="70"/>
        <v>-0.13922002697395475</v>
      </c>
      <c r="AK81">
        <f t="shared" si="92"/>
        <v>-9.0961751554678089E-2</v>
      </c>
      <c r="AL81">
        <f t="shared" si="71"/>
        <v>-0.25135621607182301</v>
      </c>
      <c r="AN81">
        <f t="shared" si="72"/>
        <v>0</v>
      </c>
      <c r="AO81">
        <f t="shared" si="73"/>
        <v>0</v>
      </c>
      <c r="AP81">
        <f t="shared" si="74"/>
        <v>-4.7087339571339457E-11</v>
      </c>
      <c r="AQ81">
        <f t="shared" si="75"/>
        <v>-3.0676050807328714E-6</v>
      </c>
      <c r="AR81">
        <f t="shared" si="76"/>
        <v>-3.0676521680724429E-6</v>
      </c>
      <c r="AS81">
        <f t="shared" si="77"/>
        <v>-2.0169537760548805E-5</v>
      </c>
      <c r="AT81">
        <f t="shared" si="78"/>
        <v>-1.3178107508131469E-5</v>
      </c>
      <c r="AU81">
        <f t="shared" si="79"/>
        <v>-3.6415297436752721E-5</v>
      </c>
      <c r="AW81">
        <v>78</v>
      </c>
      <c r="AX81">
        <f>IF(Z81&gt;0, (R81*SUMPRODUCT(K81:$K$98, X81:$X$98)-K81*$AZ$3)/Z81, 0)</f>
        <v>-44621638.867593311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0.62870016699999998</v>
      </c>
      <c r="Q82" s="5">
        <f t="shared" si="91"/>
        <v>12.5</v>
      </c>
      <c r="R82">
        <f t="shared" si="62"/>
        <v>500000</v>
      </c>
      <c r="S82">
        <f t="shared" si="63"/>
        <v>-110270872.67600022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-1.1602335666643036</v>
      </c>
      <c r="AC82">
        <f t="shared" si="64"/>
        <v>-1.0359253987717947</v>
      </c>
      <c r="AE82">
        <f t="shared" si="65"/>
        <v>0</v>
      </c>
      <c r="AF82">
        <f t="shared" si="66"/>
        <v>0</v>
      </c>
      <c r="AG82">
        <f t="shared" si="67"/>
        <v>-1.1742962733862283E-7</v>
      </c>
      <c r="AH82">
        <f t="shared" si="68"/>
        <v>-8.1736020418852438E-3</v>
      </c>
      <c r="AI82">
        <f t="shared" si="69"/>
        <v>-8.1737194715125819E-3</v>
      </c>
      <c r="AJ82">
        <f t="shared" si="70"/>
        <v>-0.12430816789250887</v>
      </c>
      <c r="AK82">
        <f t="shared" si="92"/>
        <v>-8.121634966650125E-2</v>
      </c>
      <c r="AL82">
        <f t="shared" si="71"/>
        <v>-0.21369823703052271</v>
      </c>
      <c r="AN82">
        <f t="shared" si="72"/>
        <v>0</v>
      </c>
      <c r="AO82">
        <f t="shared" si="73"/>
        <v>0</v>
      </c>
      <c r="AP82">
        <f t="shared" si="74"/>
        <v>-1.5189864217445744E-11</v>
      </c>
      <c r="AQ82">
        <f t="shared" si="75"/>
        <v>-1.0572792232888149E-6</v>
      </c>
      <c r="AR82">
        <f t="shared" si="76"/>
        <v>-1.0572944131530322E-6</v>
      </c>
      <c r="AS82">
        <f t="shared" si="77"/>
        <v>-1.607962346641645E-5</v>
      </c>
      <c r="AT82">
        <f t="shared" si="78"/>
        <v>-1.0505571307940223E-5</v>
      </c>
      <c r="AU82">
        <f t="shared" si="79"/>
        <v>-2.7642489187509705E-5</v>
      </c>
      <c r="AW82">
        <v>79</v>
      </c>
      <c r="AX82">
        <f>IF(Z82&gt;0, (R82*SUMPRODUCT(K82:$K$98, X82:$X$98)-K82*$AZ$3)/Z82, 0)</f>
        <v>-110270872.67600022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0.64417999699999995</v>
      </c>
      <c r="Q83" s="5">
        <f t="shared" si="91"/>
        <v>12.5</v>
      </c>
      <c r="R83">
        <f t="shared" si="62"/>
        <v>500000</v>
      </c>
      <c r="S83">
        <f t="shared" si="63"/>
        <v>-284703690.28269571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-1.0359253987717947</v>
      </c>
      <c r="AC83">
        <f t="shared" si="64"/>
        <v>-0.92493428149959878</v>
      </c>
      <c r="AE83">
        <f t="shared" si="65"/>
        <v>0</v>
      </c>
      <c r="AF83">
        <f t="shared" si="66"/>
        <v>0</v>
      </c>
      <c r="AG83">
        <f t="shared" si="67"/>
        <v>-4.0609514078531437E-8</v>
      </c>
      <c r="AH83">
        <f t="shared" si="68"/>
        <v>-3.025832679468207E-3</v>
      </c>
      <c r="AI83">
        <f t="shared" si="69"/>
        <v>-3.0258732889822857E-3</v>
      </c>
      <c r="AJ83">
        <f t="shared" si="70"/>
        <v>-0.1109911172721959</v>
      </c>
      <c r="AK83">
        <f t="shared" si="92"/>
        <v>-7.2514777914025635E-2</v>
      </c>
      <c r="AL83">
        <f t="shared" si="71"/>
        <v>-0.18653176847520381</v>
      </c>
      <c r="AN83">
        <f t="shared" si="72"/>
        <v>0</v>
      </c>
      <c r="AO83">
        <f t="shared" si="73"/>
        <v>0</v>
      </c>
      <c r="AP83">
        <f t="shared" si="74"/>
        <v>-4.6901418653988208E-12</v>
      </c>
      <c r="AQ83">
        <f t="shared" si="75"/>
        <v>-3.4946452450087875E-7</v>
      </c>
      <c r="AR83">
        <f t="shared" si="76"/>
        <v>-3.4946921464274414E-7</v>
      </c>
      <c r="AS83">
        <f t="shared" si="77"/>
        <v>-1.2818771601133657E-5</v>
      </c>
      <c r="AT83">
        <f t="shared" si="78"/>
        <v>-8.374997915438456E-6</v>
      </c>
      <c r="AU83">
        <f t="shared" si="79"/>
        <v>-2.1543238731214854E-5</v>
      </c>
      <c r="AW83">
        <v>80</v>
      </c>
      <c r="AX83">
        <f>IF(Z83&gt;0, (R83*SUMPRODUCT(K83:$K$98, X83:$X$98)-K83*$AZ$3)/Z83, 0)</f>
        <v>-284703690.28269571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0.65972661300000002</v>
      </c>
      <c r="Q84" s="5">
        <f t="shared" si="91"/>
        <v>12.5</v>
      </c>
      <c r="R84">
        <f t="shared" si="62"/>
        <v>500000</v>
      </c>
      <c r="S84">
        <f t="shared" si="63"/>
        <v>-769664842.33686745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-0.92493428149959878</v>
      </c>
      <c r="AC84">
        <f t="shared" si="64"/>
        <v>-0.82583447511464203</v>
      </c>
      <c r="AE84">
        <f t="shared" si="65"/>
        <v>0</v>
      </c>
      <c r="AF84">
        <f t="shared" si="66"/>
        <v>0</v>
      </c>
      <c r="AG84">
        <f t="shared" si="67"/>
        <v>-1.3412241759140764E-8</v>
      </c>
      <c r="AH84">
        <f t="shared" si="68"/>
        <v>-1.0716470871442144E-3</v>
      </c>
      <c r="AI84">
        <f t="shared" si="69"/>
        <v>-1.0716604993859734E-3</v>
      </c>
      <c r="AJ84">
        <f t="shared" si="70"/>
        <v>-9.9099806384956746E-2</v>
      </c>
      <c r="AK84">
        <f t="shared" si="92"/>
        <v>-6.4745399704971923E-2</v>
      </c>
      <c r="AL84">
        <f t="shared" si="71"/>
        <v>-0.16491686658931465</v>
      </c>
      <c r="AN84">
        <f t="shared" si="72"/>
        <v>0</v>
      </c>
      <c r="AO84">
        <f t="shared" si="73"/>
        <v>0</v>
      </c>
      <c r="AP84">
        <f t="shared" si="74"/>
        <v>-1.383061642317649E-12</v>
      </c>
      <c r="AQ84">
        <f t="shared" si="75"/>
        <v>-1.1050755026246664E-7</v>
      </c>
      <c r="AR84">
        <f t="shared" si="76"/>
        <v>-1.1050893332410895E-7</v>
      </c>
      <c r="AS84">
        <f t="shared" si="77"/>
        <v>-1.0219107546188457E-5</v>
      </c>
      <c r="AT84">
        <f t="shared" si="78"/>
        <v>-6.6765034851420536E-6</v>
      </c>
      <c r="AU84">
        <f t="shared" si="79"/>
        <v>-1.7006119964654621E-5</v>
      </c>
      <c r="AW84">
        <v>81</v>
      </c>
      <c r="AX84">
        <f>IF(Z84&gt;0, (R84*SUMPRODUCT(K84:$K$98, X84:$X$98)-K84*$AZ$3)/Z84, 0)</f>
        <v>-769664842.33686745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0.67535580100000003</v>
      </c>
      <c r="Q85" s="5">
        <f t="shared" si="91"/>
        <v>12.5</v>
      </c>
      <c r="R85">
        <f t="shared" si="62"/>
        <v>500000</v>
      </c>
      <c r="S85">
        <f t="shared" si="63"/>
        <v>-2184056917.5853453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-0.82583447511464203</v>
      </c>
      <c r="AC85">
        <f t="shared" si="64"/>
        <v>-0.73735230361372672</v>
      </c>
      <c r="AE85">
        <f t="shared" si="65"/>
        <v>0</v>
      </c>
      <c r="AF85">
        <f t="shared" si="66"/>
        <v>0</v>
      </c>
      <c r="AG85">
        <f t="shared" si="67"/>
        <v>-4.2200840650991963E-9</v>
      </c>
      <c r="AH85">
        <f t="shared" si="68"/>
        <v>-3.6232141105800635E-4</v>
      </c>
      <c r="AI85">
        <f t="shared" si="69"/>
        <v>-3.6232563114207142E-4</v>
      </c>
      <c r="AJ85">
        <f t="shared" si="70"/>
        <v>-8.8482171500915308E-2</v>
      </c>
      <c r="AK85">
        <f t="shared" si="92"/>
        <v>-5.7808413258024945E-2</v>
      </c>
      <c r="AL85">
        <f t="shared" si="71"/>
        <v>-0.14665291039008232</v>
      </c>
      <c r="AN85">
        <f t="shared" si="72"/>
        <v>0</v>
      </c>
      <c r="AO85">
        <f t="shared" si="73"/>
        <v>0</v>
      </c>
      <c r="AP85">
        <f t="shared" si="74"/>
        <v>-3.885467166202332E-13</v>
      </c>
      <c r="AQ85">
        <f t="shared" si="75"/>
        <v>-3.3359239402850406E-8</v>
      </c>
      <c r="AR85">
        <f t="shared" si="76"/>
        <v>-3.3359627949567019E-8</v>
      </c>
      <c r="AS85">
        <f t="shared" si="77"/>
        <v>-8.146628523453572E-6</v>
      </c>
      <c r="AT85">
        <f t="shared" si="78"/>
        <v>-5.322469604382912E-6</v>
      </c>
      <c r="AU85">
        <f t="shared" si="79"/>
        <v>-1.3502457755786051E-5</v>
      </c>
      <c r="AW85">
        <v>82</v>
      </c>
      <c r="AX85">
        <f>IF(Z85&gt;0, (R85*SUMPRODUCT(K85:$K$98, X85:$X$98)-K85*$AZ$3)/Z85, 0)</f>
        <v>-2184056917.5853453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0.69109609699999996</v>
      </c>
      <c r="Q86" s="5">
        <f t="shared" si="91"/>
        <v>12.5</v>
      </c>
      <c r="R86">
        <f t="shared" si="62"/>
        <v>500000</v>
      </c>
      <c r="S86">
        <f t="shared" si="63"/>
        <v>-6524006156.3867893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-0.73735230361372672</v>
      </c>
      <c r="AC86">
        <f t="shared" si="64"/>
        <v>-0.6583502994654078</v>
      </c>
      <c r="AE86">
        <f t="shared" si="65"/>
        <v>0</v>
      </c>
      <c r="AF86">
        <f t="shared" si="66"/>
        <v>0</v>
      </c>
      <c r="AG86">
        <f t="shared" si="67"/>
        <v>-1.2613995980462563E-9</v>
      </c>
      <c r="AH86">
        <f t="shared" si="68"/>
        <v>-1.1665934505607793E-4</v>
      </c>
      <c r="AI86">
        <f t="shared" si="69"/>
        <v>-1.1666060645567597E-4</v>
      </c>
      <c r="AJ86">
        <f t="shared" si="70"/>
        <v>-7.9002004148318927E-2</v>
      </c>
      <c r="AK86">
        <f t="shared" si="92"/>
        <v>-5.1614661252960874E-2</v>
      </c>
      <c r="AL86">
        <f t="shared" si="71"/>
        <v>-0.13073332600773549</v>
      </c>
      <c r="AN86">
        <f t="shared" si="72"/>
        <v>0</v>
      </c>
      <c r="AO86">
        <f t="shared" si="73"/>
        <v>0</v>
      </c>
      <c r="AP86">
        <f t="shared" si="74"/>
        <v>-1.0369475901394885E-13</v>
      </c>
      <c r="AQ86">
        <f t="shared" si="75"/>
        <v>-9.5901114056574333E-9</v>
      </c>
      <c r="AR86">
        <f t="shared" si="76"/>
        <v>-9.5902151004164467E-9</v>
      </c>
      <c r="AS86">
        <f t="shared" si="77"/>
        <v>-6.4944477503143363E-6</v>
      </c>
      <c r="AT86">
        <f t="shared" si="78"/>
        <v>-4.2430407211974659E-6</v>
      </c>
      <c r="AU86">
        <f t="shared" si="79"/>
        <v>-1.0747078686612219E-5</v>
      </c>
      <c r="AW86">
        <v>83</v>
      </c>
      <c r="AX86">
        <f>IF(Z86&gt;0, (R86*SUMPRODUCT(K86:$K$98, X86:$X$98)-K86*$AZ$3)/Z86, 0)</f>
        <v>-6524006156.3867893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0.70685825099999999</v>
      </c>
      <c r="Q87" s="5">
        <f t="shared" si="91"/>
        <v>12.5</v>
      </c>
      <c r="R87">
        <f t="shared" si="62"/>
        <v>500000</v>
      </c>
      <c r="S87">
        <f t="shared" si="63"/>
        <v>-20572754100.992893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-0.6583502994654078</v>
      </c>
      <c r="AC87">
        <f t="shared" si="64"/>
        <v>-0.5878127755666277</v>
      </c>
      <c r="AE87">
        <f t="shared" si="65"/>
        <v>0</v>
      </c>
      <c r="AF87">
        <f t="shared" si="66"/>
        <v>0</v>
      </c>
      <c r="AG87">
        <f t="shared" si="67"/>
        <v>-3.5715488837871392E-10</v>
      </c>
      <c r="AH87">
        <f t="shared" si="68"/>
        <v>-3.566522854748319E-5</v>
      </c>
      <c r="AI87">
        <f t="shared" si="69"/>
        <v>-3.566558570237157E-5</v>
      </c>
      <c r="AJ87">
        <f t="shared" si="70"/>
        <v>-7.0537523898780097E-2</v>
      </c>
      <c r="AK87">
        <f t="shared" si="92"/>
        <v>-4.6084520962578548E-2</v>
      </c>
      <c r="AL87">
        <f t="shared" si="71"/>
        <v>-0.11665771044706101</v>
      </c>
      <c r="AN87">
        <f t="shared" si="72"/>
        <v>0</v>
      </c>
      <c r="AO87">
        <f t="shared" si="73"/>
        <v>0</v>
      </c>
      <c r="AP87">
        <f t="shared" si="74"/>
        <v>-2.6214567347627664E-14</v>
      </c>
      <c r="AQ87">
        <f t="shared" si="75"/>
        <v>-2.6177677140880843E-9</v>
      </c>
      <c r="AR87">
        <f t="shared" si="76"/>
        <v>-2.6177939286554318E-9</v>
      </c>
      <c r="AS87">
        <f t="shared" si="77"/>
        <v>-5.1773354668989934E-6</v>
      </c>
      <c r="AT87">
        <f t="shared" si="78"/>
        <v>-3.3825262309602337E-6</v>
      </c>
      <c r="AU87">
        <f t="shared" si="79"/>
        <v>-8.5624794917878821E-6</v>
      </c>
      <c r="AW87">
        <v>84</v>
      </c>
      <c r="AX87">
        <f>IF(Z87&gt;0, (R87*SUMPRODUCT(K87:$K$98, X87:$X$98)-K87*$AZ$3)/Z87, 0)</f>
        <v>-20572754100.992893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0.722550582</v>
      </c>
      <c r="Q88" s="5">
        <f t="shared" si="91"/>
        <v>12.5</v>
      </c>
      <c r="R88">
        <f t="shared" si="62"/>
        <v>500000</v>
      </c>
      <c r="S88">
        <f t="shared" si="63"/>
        <v>-68680390718.895859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-0.5878127755666277</v>
      </c>
      <c r="AC88">
        <f t="shared" si="64"/>
        <v>-0.52483283756931365</v>
      </c>
      <c r="AE88">
        <f t="shared" si="65"/>
        <v>0</v>
      </c>
      <c r="AF88">
        <f t="shared" si="66"/>
        <v>0</v>
      </c>
      <c r="AG88">
        <f t="shared" si="67"/>
        <v>-9.5520867032742031E-11</v>
      </c>
      <c r="AH88">
        <f t="shared" si="68"/>
        <v>-1.0322498898487391E-5</v>
      </c>
      <c r="AI88">
        <f t="shared" si="69"/>
        <v>-1.0322594419354423E-5</v>
      </c>
      <c r="AJ88">
        <f t="shared" si="70"/>
        <v>-6.2979937997314051E-2</v>
      </c>
      <c r="AK88">
        <f t="shared" si="92"/>
        <v>-4.1146894289663942E-2</v>
      </c>
      <c r="AL88">
        <f t="shared" si="71"/>
        <v>-0.10413715488139735</v>
      </c>
      <c r="AN88">
        <f t="shared" si="72"/>
        <v>0</v>
      </c>
      <c r="AO88">
        <f t="shared" si="73"/>
        <v>0</v>
      </c>
      <c r="AP88">
        <f t="shared" si="74"/>
        <v>-6.2598846252185928E-15</v>
      </c>
      <c r="AQ88">
        <f t="shared" si="75"/>
        <v>-6.764768176395201E-10</v>
      </c>
      <c r="AR88">
        <f t="shared" si="76"/>
        <v>-6.7648307752414523E-10</v>
      </c>
      <c r="AS88">
        <f t="shared" si="77"/>
        <v>-4.1273405258294915E-6</v>
      </c>
      <c r="AT88">
        <f t="shared" si="78"/>
        <v>-2.696529239533307E-6</v>
      </c>
      <c r="AU88">
        <f t="shared" si="79"/>
        <v>-6.8245462484403238E-6</v>
      </c>
      <c r="AW88">
        <v>85</v>
      </c>
      <c r="AX88">
        <f>IF(Z88&gt;0, (R88*SUMPRODUCT(K88:$K$98, X88:$X$98)-K88*$AZ$3)/Z88, 0)</f>
        <v>-68680390718.895859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0.74076925400000004</v>
      </c>
      <c r="Q89" s="5">
        <f t="shared" si="91"/>
        <v>12.5</v>
      </c>
      <c r="R89">
        <f t="shared" si="62"/>
        <v>500000</v>
      </c>
      <c r="S89">
        <f t="shared" si="63"/>
        <v>-246044191929.81906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-0.52483283756931365</v>
      </c>
      <c r="AC89">
        <f t="shared" si="64"/>
        <v>-0.46860074841089616</v>
      </c>
      <c r="AE89">
        <f t="shared" si="65"/>
        <v>0</v>
      </c>
      <c r="AF89">
        <f t="shared" si="66"/>
        <v>0</v>
      </c>
      <c r="AG89">
        <f t="shared" si="67"/>
        <v>-2.3806736949137094E-11</v>
      </c>
      <c r="AH89">
        <f t="shared" si="68"/>
        <v>-2.8303568565311005E-6</v>
      </c>
      <c r="AI89">
        <f t="shared" si="69"/>
        <v>-2.8303806632680498E-6</v>
      </c>
      <c r="AJ89">
        <f t="shared" si="70"/>
        <v>-5.6232089158417486E-2</v>
      </c>
      <c r="AK89">
        <f t="shared" si="92"/>
        <v>-3.6738298629851958E-2</v>
      </c>
      <c r="AL89">
        <f t="shared" si="71"/>
        <v>-9.2973218168932711E-2</v>
      </c>
      <c r="AN89">
        <f t="shared" si="72"/>
        <v>0</v>
      </c>
      <c r="AO89">
        <f t="shared" si="73"/>
        <v>0</v>
      </c>
      <c r="AP89">
        <f t="shared" si="74"/>
        <v>-1.3929961741224639E-15</v>
      </c>
      <c r="AQ89">
        <f t="shared" si="75"/>
        <v>-1.6561178799818737E-10</v>
      </c>
      <c r="AR89">
        <f t="shared" si="76"/>
        <v>-1.656131809943615E-10</v>
      </c>
      <c r="AS89">
        <f t="shared" si="77"/>
        <v>-3.2902906949382685E-6</v>
      </c>
      <c r="AT89">
        <f t="shared" si="78"/>
        <v>-2.1496566095761094E-6</v>
      </c>
      <c r="AU89">
        <f t="shared" si="79"/>
        <v>-5.4401129176953725E-6</v>
      </c>
      <c r="AW89">
        <v>86</v>
      </c>
      <c r="AX89">
        <f>IF(Z89&gt;0, (R89*SUMPRODUCT(K89:$K$98, X89:$X$98)-K89*$AZ$3)/Z89, 0)</f>
        <v>-246044191929.81906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0.75888896100000003</v>
      </c>
      <c r="Q90" s="5">
        <f t="shared" si="91"/>
        <v>12.5</v>
      </c>
      <c r="R90">
        <f t="shared" si="62"/>
        <v>500000</v>
      </c>
      <c r="S90">
        <f t="shared" si="63"/>
        <v>-950548771917.44116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-0.46860074841089616</v>
      </c>
      <c r="AC90">
        <f t="shared" si="64"/>
        <v>-0.41839352550963799</v>
      </c>
      <c r="AE90">
        <f t="shared" si="65"/>
        <v>0</v>
      </c>
      <c r="AF90">
        <f t="shared" si="66"/>
        <v>0</v>
      </c>
      <c r="AG90">
        <f t="shared" si="67"/>
        <v>-5.5019997115147641E-12</v>
      </c>
      <c r="AH90">
        <f t="shared" si="68"/>
        <v>-7.2266679472523831E-7</v>
      </c>
      <c r="AI90">
        <f t="shared" si="69"/>
        <v>-7.2267229672494984E-7</v>
      </c>
      <c r="AJ90">
        <f t="shared" si="70"/>
        <v>-5.0207222901258175E-2</v>
      </c>
      <c r="AK90">
        <f t="shared" si="92"/>
        <v>-3.2802052388762735E-2</v>
      </c>
      <c r="AL90">
        <f t="shared" si="71"/>
        <v>-8.3009997962317644E-2</v>
      </c>
      <c r="AN90">
        <f t="shared" si="72"/>
        <v>0</v>
      </c>
      <c r="AO90">
        <f t="shared" si="73"/>
        <v>0</v>
      </c>
      <c r="AP90">
        <f t="shared" si="74"/>
        <v>-2.8744356528970314E-16</v>
      </c>
      <c r="AQ90">
        <f t="shared" si="75"/>
        <v>-3.775462211631327E-11</v>
      </c>
      <c r="AR90">
        <f t="shared" si="76"/>
        <v>-3.7754909559878563E-11</v>
      </c>
      <c r="AS90">
        <f t="shared" si="77"/>
        <v>-2.6229996202706558E-6</v>
      </c>
      <c r="AT90">
        <f t="shared" si="78"/>
        <v>-1.7136930901164559E-6</v>
      </c>
      <c r="AU90">
        <f t="shared" si="79"/>
        <v>-4.3367304652966718E-6</v>
      </c>
      <c r="AW90">
        <v>87</v>
      </c>
      <c r="AX90">
        <f>IF(Z90&gt;0, (R90*SUMPRODUCT(K90:$K$98, X90:$X$98)-K90*$AZ$3)/Z90, 0)</f>
        <v>-950548771917.44116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0.77688723800000004</v>
      </c>
      <c r="Q91" s="5">
        <f t="shared" si="91"/>
        <v>12.5</v>
      </c>
      <c r="R91">
        <f t="shared" si="62"/>
        <v>500000</v>
      </c>
      <c r="S91">
        <f t="shared" si="63"/>
        <v>-3982418756858.6719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-0.41839352550963799</v>
      </c>
      <c r="AC91">
        <f t="shared" si="64"/>
        <v>-0.37356564780911589</v>
      </c>
      <c r="AE91">
        <f t="shared" si="65"/>
        <v>0</v>
      </c>
      <c r="AF91">
        <f t="shared" si="66"/>
        <v>0</v>
      </c>
      <c r="AG91">
        <f t="shared" si="67"/>
        <v>-1.1725463550441143E-12</v>
      </c>
      <c r="AH91">
        <f t="shared" si="68"/>
        <v>-1.7097733437422009E-7</v>
      </c>
      <c r="AI91">
        <f t="shared" si="69"/>
        <v>-1.7097850692057512E-7</v>
      </c>
      <c r="AJ91">
        <f t="shared" si="70"/>
        <v>-4.4827877700522101E-2</v>
      </c>
      <c r="AK91">
        <f t="shared" si="92"/>
        <v>-2.9287546785674662E-2</v>
      </c>
      <c r="AL91">
        <f t="shared" si="71"/>
        <v>-7.4115595464703685E-2</v>
      </c>
      <c r="AN91">
        <f t="shared" si="72"/>
        <v>0</v>
      </c>
      <c r="AO91">
        <f t="shared" si="73"/>
        <v>0</v>
      </c>
      <c r="AP91">
        <f t="shared" si="74"/>
        <v>-5.4694546533942818E-17</v>
      </c>
      <c r="AQ91">
        <f t="shared" si="75"/>
        <v>-7.9754013399567923E-12</v>
      </c>
      <c r="AR91">
        <f t="shared" si="76"/>
        <v>-7.9754560345033255E-12</v>
      </c>
      <c r="AS91">
        <f t="shared" si="77"/>
        <v>-2.0910392432347451E-6</v>
      </c>
      <c r="AT91">
        <f t="shared" si="78"/>
        <v>-1.3661456399084909E-6</v>
      </c>
      <c r="AU91">
        <f t="shared" si="79"/>
        <v>-3.4571928585992706E-6</v>
      </c>
      <c r="AW91">
        <v>88</v>
      </c>
      <c r="AX91">
        <f>IF(Z91&gt;0, (R91*SUMPRODUCT(K91:$K$98, X91:$X$98)-K91*$AZ$3)/Z91, 0)</f>
        <v>-3982418756858.6719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0.79474162100000001</v>
      </c>
      <c r="Q92" s="5">
        <f t="shared" si="91"/>
        <v>12.5</v>
      </c>
      <c r="R92">
        <f t="shared" si="62"/>
        <v>500000</v>
      </c>
      <c r="S92">
        <f t="shared" si="63"/>
        <v>-18210388978919.523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-0.37356564780911589</v>
      </c>
      <c r="AC92">
        <f t="shared" si="64"/>
        <v>-0.3335407569793441</v>
      </c>
      <c r="AE92">
        <f t="shared" si="65"/>
        <v>0</v>
      </c>
      <c r="AF92">
        <f t="shared" si="66"/>
        <v>0</v>
      </c>
      <c r="AG92">
        <f t="shared" si="67"/>
        <v>-2.2894950058827225E-13</v>
      </c>
      <c r="AH92">
        <f t="shared" si="68"/>
        <v>-3.7274855636216033E-8</v>
      </c>
      <c r="AI92">
        <f t="shared" si="69"/>
        <v>-3.7275084585716621E-8</v>
      </c>
      <c r="AJ92">
        <f t="shared" si="70"/>
        <v>-4.0024890829771786E-2</v>
      </c>
      <c r="AK92">
        <f t="shared" si="92"/>
        <v>-2.6149595346638115E-2</v>
      </c>
      <c r="AL92">
        <f t="shared" si="71"/>
        <v>-6.6174523451494494E-2</v>
      </c>
      <c r="AN92">
        <f t="shared" si="72"/>
        <v>0</v>
      </c>
      <c r="AO92">
        <f t="shared" si="73"/>
        <v>0</v>
      </c>
      <c r="AP92">
        <f t="shared" si="74"/>
        <v>-9.5353290146051265E-18</v>
      </c>
      <c r="AQ92">
        <f t="shared" si="75"/>
        <v>-1.5524297347230585E-12</v>
      </c>
      <c r="AR92">
        <f t="shared" si="76"/>
        <v>-1.5524392700520729E-12</v>
      </c>
      <c r="AS92">
        <f t="shared" si="77"/>
        <v>-1.66696368349744E-6</v>
      </c>
      <c r="AT92">
        <f t="shared" si="78"/>
        <v>-1.0890829400732667E-6</v>
      </c>
      <c r="AU92">
        <f t="shared" si="79"/>
        <v>-2.756048176009977E-6</v>
      </c>
      <c r="AW92">
        <v>89</v>
      </c>
      <c r="AX92">
        <f>IF(Z92&gt;0, (R92*SUMPRODUCT(K92:$K$98, X92:$X$98)-K92*$AZ$3)/Z92, 0)</f>
        <v>-18210388978919.523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0.81243025300000005</v>
      </c>
      <c r="Q93" s="5">
        <f t="shared" si="91"/>
        <v>12.5</v>
      </c>
      <c r="R93">
        <f t="shared" si="62"/>
        <v>500000</v>
      </c>
      <c r="S93">
        <f t="shared" si="63"/>
        <v>-91565574366161.891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-0.3335407569793441</v>
      </c>
      <c r="AC93">
        <f t="shared" si="64"/>
        <v>-0.29780424730433669</v>
      </c>
      <c r="AE93">
        <f t="shared" si="65"/>
        <v>0</v>
      </c>
      <c r="AF93">
        <f t="shared" si="66"/>
        <v>0</v>
      </c>
      <c r="AG93">
        <f t="shared" si="67"/>
        <v>-4.0654504895235825E-14</v>
      </c>
      <c r="AH93">
        <f t="shared" si="68"/>
        <v>-7.4402200274861469E-9</v>
      </c>
      <c r="AI93">
        <f t="shared" si="69"/>
        <v>-7.4402606819910418E-9</v>
      </c>
      <c r="AJ93">
        <f t="shared" si="70"/>
        <v>-3.5736509675007411E-2</v>
      </c>
      <c r="AK93">
        <f t="shared" si="92"/>
        <v>-2.3347852988554088E-2</v>
      </c>
      <c r="AL93">
        <f t="shared" si="71"/>
        <v>-5.9084370103822184E-2</v>
      </c>
      <c r="AN93">
        <f t="shared" si="72"/>
        <v>0</v>
      </c>
      <c r="AO93">
        <f t="shared" si="73"/>
        <v>0</v>
      </c>
      <c r="AP93">
        <f t="shared" si="74"/>
        <v>-1.5117731791832057E-18</v>
      </c>
      <c r="AQ93">
        <f t="shared" si="75"/>
        <v>-2.766710629919244E-13</v>
      </c>
      <c r="AR93">
        <f t="shared" si="76"/>
        <v>-2.7667257476510357E-13</v>
      </c>
      <c r="AS93">
        <f t="shared" si="77"/>
        <v>-1.3288932427911185E-6</v>
      </c>
      <c r="AT93">
        <f t="shared" si="78"/>
        <v>-8.682102519896837E-7</v>
      </c>
      <c r="AU93">
        <f t="shared" si="79"/>
        <v>-2.1971037714533773E-6</v>
      </c>
      <c r="AW93">
        <v>90</v>
      </c>
      <c r="AX93">
        <f>IF(Z93&gt;0, (R93*SUMPRODUCT(K93:$K$98, X93:$X$98)-K93*$AZ$3)/Z93, 0)</f>
        <v>-91565574366161.891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0.830029028</v>
      </c>
      <c r="Q94" s="5">
        <f t="shared" si="91"/>
        <v>12.5</v>
      </c>
      <c r="R94">
        <f t="shared" si="62"/>
        <v>500000</v>
      </c>
      <c r="S94">
        <f t="shared" si="63"/>
        <v>-511061326255608.31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-0.29780424730433669</v>
      </c>
      <c r="AC94">
        <f t="shared" si="64"/>
        <v>-0.26589664937911345</v>
      </c>
      <c r="AE94">
        <f t="shared" si="65"/>
        <v>0</v>
      </c>
      <c r="AF94">
        <f t="shared" si="66"/>
        <v>0</v>
      </c>
      <c r="AG94">
        <f t="shared" si="67"/>
        <v>-6.5035406642696322E-15</v>
      </c>
      <c r="AH94">
        <f t="shared" si="68"/>
        <v>-1.3497767672805533E-9</v>
      </c>
      <c r="AI94">
        <f t="shared" si="69"/>
        <v>-1.3497832708212176E-9</v>
      </c>
      <c r="AJ94">
        <f t="shared" si="70"/>
        <v>-3.1907597925223241E-2</v>
      </c>
      <c r="AK94">
        <f t="shared" si="92"/>
        <v>-2.0846297311303569E-2</v>
      </c>
      <c r="AL94">
        <f t="shared" si="71"/>
        <v>-5.2753896586310078E-2</v>
      </c>
      <c r="AN94">
        <f t="shared" si="72"/>
        <v>0</v>
      </c>
      <c r="AO94">
        <f t="shared" si="73"/>
        <v>0</v>
      </c>
      <c r="AP94">
        <f t="shared" si="74"/>
        <v>-2.1592841510488173E-19</v>
      </c>
      <c r="AQ94">
        <f t="shared" si="75"/>
        <v>-4.4814843659782359E-14</v>
      </c>
      <c r="AR94">
        <f t="shared" si="76"/>
        <v>-4.4815059588197465E-14</v>
      </c>
      <c r="AS94">
        <f t="shared" si="77"/>
        <v>-1.059385557108838E-6</v>
      </c>
      <c r="AT94">
        <f t="shared" si="78"/>
        <v>-6.9213189731634403E-7</v>
      </c>
      <c r="AU94">
        <f t="shared" si="79"/>
        <v>-1.7515174992402416E-6</v>
      </c>
      <c r="AW94">
        <v>91</v>
      </c>
      <c r="AX94">
        <f>IF(Z94&gt;0, (R94*SUMPRODUCT(K94:$K$98, X94:$X$98)-K94*$AZ$3)/Z94, 0)</f>
        <v>-511061326255608.31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0.84762719500000006</v>
      </c>
      <c r="Q95" s="5">
        <f t="shared" si="91"/>
        <v>12.5</v>
      </c>
      <c r="R95">
        <f t="shared" si="62"/>
        <v>500000</v>
      </c>
      <c r="S95">
        <f t="shared" si="63"/>
        <v>-3204999406912297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-0.26589664937911345</v>
      </c>
      <c r="AC95">
        <f t="shared" si="64"/>
        <v>-0.23740772265996193</v>
      </c>
      <c r="AE95">
        <f t="shared" si="65"/>
        <v>0</v>
      </c>
      <c r="AF95">
        <f t="shared" si="66"/>
        <v>0</v>
      </c>
      <c r="AG95">
        <f t="shared" si="67"/>
        <v>-9.259273268036304E-16</v>
      </c>
      <c r="AH95">
        <f t="shared" si="68"/>
        <v>-2.2050311723293222E-10</v>
      </c>
      <c r="AI95">
        <f t="shared" si="69"/>
        <v>-2.2050404316025903E-10</v>
      </c>
      <c r="AJ95">
        <f t="shared" si="70"/>
        <v>-2.8488926719151514E-2</v>
      </c>
      <c r="AK95">
        <f t="shared" si="92"/>
        <v>-1.8612765456537943E-2</v>
      </c>
      <c r="AL95">
        <f t="shared" si="71"/>
        <v>-4.7101692396193495E-2</v>
      </c>
      <c r="AN95">
        <f t="shared" si="72"/>
        <v>0</v>
      </c>
      <c r="AO95">
        <f t="shared" si="73"/>
        <v>0</v>
      </c>
      <c r="AP95">
        <f t="shared" si="74"/>
        <v>-2.7448512622934255E-20</v>
      </c>
      <c r="AQ95">
        <f t="shared" si="75"/>
        <v>-6.5366713148623764E-15</v>
      </c>
      <c r="AR95">
        <f t="shared" si="76"/>
        <v>-6.5366987633749995E-15</v>
      </c>
      <c r="AS95">
        <f t="shared" si="77"/>
        <v>-8.4453568009913638E-7</v>
      </c>
      <c r="AT95">
        <f t="shared" si="78"/>
        <v>-5.5176331099886196E-7</v>
      </c>
      <c r="AU95">
        <f t="shared" si="79"/>
        <v>-1.396298997634697E-6</v>
      </c>
      <c r="AW95">
        <v>92</v>
      </c>
      <c r="AX95">
        <f>IF(Z95&gt;0, (R95*SUMPRODUCT(K95:$K$98, X95:$X$98)-K95*$AZ$3)/Z95, 0)</f>
        <v>-3204999406912297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0.86522596900000004</v>
      </c>
      <c r="Q96" s="5">
        <f t="shared" si="91"/>
        <v>12.5</v>
      </c>
      <c r="R96">
        <f t="shared" si="62"/>
        <v>500000</v>
      </c>
      <c r="S96">
        <f t="shared" si="63"/>
        <v>-2.2934312455727512E+16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-0.23740772265996193</v>
      </c>
      <c r="AC96">
        <f t="shared" si="64"/>
        <v>-0.2119711809464003</v>
      </c>
      <c r="AE96">
        <f t="shared" si="65"/>
        <v>0</v>
      </c>
      <c r="AF96">
        <f t="shared" si="66"/>
        <v>0</v>
      </c>
      <c r="AG96">
        <f t="shared" si="67"/>
        <v>-1.1553168497834322E-16</v>
      </c>
      <c r="AH96">
        <f t="shared" si="68"/>
        <v>-3.2045454742290034E-11</v>
      </c>
      <c r="AI96">
        <f t="shared" si="69"/>
        <v>-3.2045570273975011E-11</v>
      </c>
      <c r="AJ96">
        <f t="shared" si="70"/>
        <v>-2.5436541713561633E-2</v>
      </c>
      <c r="AK96">
        <f t="shared" si="92"/>
        <v>-1.6618540586197338E-2</v>
      </c>
      <c r="AL96">
        <f t="shared" si="71"/>
        <v>-4.2055082331804543E-2</v>
      </c>
      <c r="AN96">
        <f t="shared" si="72"/>
        <v>0</v>
      </c>
      <c r="AO96">
        <f t="shared" si="73"/>
        <v>0</v>
      </c>
      <c r="AP96">
        <f t="shared" si="74"/>
        <v>-3.0579121115338278E-21</v>
      </c>
      <c r="AQ96">
        <f t="shared" si="75"/>
        <v>-8.4818449756382219E-16</v>
      </c>
      <c r="AR96">
        <f t="shared" si="76"/>
        <v>-8.4818755547593372E-16</v>
      </c>
      <c r="AS96">
        <f t="shared" si="77"/>
        <v>-6.7325867354930519E-7</v>
      </c>
      <c r="AT96">
        <f t="shared" si="78"/>
        <v>-4.3986233338564496E-7</v>
      </c>
      <c r="AU96">
        <f t="shared" si="79"/>
        <v>-1.1131210077831377E-6</v>
      </c>
      <c r="AW96">
        <v>93</v>
      </c>
      <c r="AX96">
        <f>IF(Z96&gt;0, (R96*SUMPRODUCT(K96:$K$98, X96:$X$98)-K96*$AZ$3)/Z96, 0)</f>
        <v>-2.2934312455727512E+16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0.88282474399999999</v>
      </c>
      <c r="Q97" s="5">
        <f t="shared" si="91"/>
        <v>12.5</v>
      </c>
      <c r="R97">
        <f t="shared" si="62"/>
        <v>500000</v>
      </c>
      <c r="S97">
        <f t="shared" si="63"/>
        <v>-1.9106149550614493E+17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-0.2119711809464003</v>
      </c>
      <c r="AC97">
        <f t="shared" si="64"/>
        <v>-0.18925998298785809</v>
      </c>
      <c r="AE97">
        <f t="shared" si="65"/>
        <v>0</v>
      </c>
      <c r="AF97">
        <f t="shared" si="66"/>
        <v>0</v>
      </c>
      <c r="AG97">
        <f t="shared" si="67"/>
        <v>-1.2382137913665284E-17</v>
      </c>
      <c r="AH97">
        <f t="shared" si="68"/>
        <v>-4.0797692085957803E-12</v>
      </c>
      <c r="AI97">
        <f t="shared" si="69"/>
        <v>-4.0797815907336937E-12</v>
      </c>
      <c r="AJ97">
        <f t="shared" si="70"/>
        <v>-2.2711197958542206E-2</v>
      </c>
      <c r="AK97">
        <f t="shared" si="92"/>
        <v>-1.4837982666248022E-2</v>
      </c>
      <c r="AL97">
        <f t="shared" si="71"/>
        <v>-3.7549180628870013E-2</v>
      </c>
      <c r="AN97">
        <f t="shared" si="72"/>
        <v>0</v>
      </c>
      <c r="AO97">
        <f t="shared" si="73"/>
        <v>0</v>
      </c>
      <c r="AP97">
        <f t="shared" si="74"/>
        <v>-2.9261831551708784E-22</v>
      </c>
      <c r="AQ97">
        <f t="shared" si="75"/>
        <v>-9.6414302751405397E-17</v>
      </c>
      <c r="AR97">
        <f t="shared" si="76"/>
        <v>-9.6414595369720897E-17</v>
      </c>
      <c r="AS97">
        <f t="shared" si="77"/>
        <v>-5.3671769256174611E-7</v>
      </c>
      <c r="AT97">
        <f t="shared" si="78"/>
        <v>-3.5065555914035138E-7</v>
      </c>
      <c r="AU97">
        <f t="shared" si="79"/>
        <v>-8.8737325179851217E-7</v>
      </c>
      <c r="AW97">
        <v>94</v>
      </c>
      <c r="AX97">
        <f>IF(Z97&gt;0, (R97*SUMPRODUCT(K97:$K$98, X97:$X$98)-K97*$AZ$3)/Z97, 0)</f>
        <v>-1.9106149550614493E+17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500000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-0.18925998298785809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-4.9528551654661132E-13</v>
      </c>
      <c r="AI98">
        <f t="shared" si="69"/>
        <v>-4.9528551654661132E-13</v>
      </c>
      <c r="AJ98">
        <f t="shared" si="70"/>
        <v>-0.18925998298785809</v>
      </c>
      <c r="AK98">
        <f t="shared" si="92"/>
        <v>-1.3248198809150067E-2</v>
      </c>
      <c r="AL98">
        <f t="shared" si="71"/>
        <v>-0.20250818179750346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-1.0450654125610278E-17</v>
      </c>
      <c r="AR98">
        <f t="shared" si="76"/>
        <v>-1.0450654125610278E-17</v>
      </c>
      <c r="AS98">
        <f t="shared" si="77"/>
        <v>-3.9934352125131266E-6</v>
      </c>
      <c r="AT98">
        <f t="shared" si="78"/>
        <v>-2.7954046487591885E-7</v>
      </c>
      <c r="AU98">
        <f t="shared" si="79"/>
        <v>-4.2729756773994965E-6</v>
      </c>
      <c r="AW98">
        <v>95</v>
      </c>
    </row>
    <row r="100" spans="5:50" x14ac:dyDescent="0.25">
      <c r="AN100" s="6">
        <f t="shared" ref="AN100:AU100" si="93">SUM(AN3:AN98)</f>
        <v>15940.084683731804</v>
      </c>
      <c r="AO100" s="6">
        <f t="shared" si="93"/>
        <v>-1594.0084683731804</v>
      </c>
      <c r="AP100" s="6">
        <f t="shared" si="93"/>
        <v>-707.38880463985993</v>
      </c>
      <c r="AQ100" s="6">
        <f t="shared" si="93"/>
        <v>-8008.5322299545451</v>
      </c>
      <c r="AR100" s="6">
        <f t="shared" si="93"/>
        <v>5630.1551807642181</v>
      </c>
      <c r="AS100" s="6">
        <f t="shared" si="93"/>
        <v>-1564.3217793575318</v>
      </c>
      <c r="AT100" s="6">
        <f t="shared" si="93"/>
        <v>912.5210379585593</v>
      </c>
      <c r="AU100" s="6">
        <f t="shared" si="93"/>
        <v>4978.3544393652492</v>
      </c>
    </row>
  </sheetData>
  <conditionalFormatting sqref="AN100:AU100">
    <cfRule type="cellIs" dxfId="11" priority="1" operator="lessThan">
      <formula>0</formula>
    </cfRule>
  </conditionalFormatting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B1AC09-31CF-4825-9E20-0B02CBB12A9C}">
  <sheetPr codeName="Sheet86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'S.35.04.D'!C3*(1+C12)</f>
        <v>32908.758953169418</v>
      </c>
      <c r="K3">
        <v>1</v>
      </c>
      <c r="L3" s="2">
        <v>0</v>
      </c>
      <c r="O3">
        <f>$C$3</f>
        <v>32908.758953169418</v>
      </c>
      <c r="P3">
        <f>O3*C5</f>
        <v>3290.8758953169418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32908.758953169418</v>
      </c>
      <c r="AF3">
        <f t="shared" ref="AF3:AF34" si="4">-$Z3*P3</f>
        <v>-3290.8758953169418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28992.926087152475</v>
      </c>
      <c r="AJ3">
        <f t="shared" ref="AJ3:AJ34" si="8">AB3-AC3</f>
        <v>0</v>
      </c>
      <c r="AL3">
        <f t="shared" ref="AL3:AL34" si="9">SUM(AI3:AK3)</f>
        <v>28992.926087152475</v>
      </c>
      <c r="AN3">
        <f t="shared" ref="AN3:AN34" si="10">AE3*$K3</f>
        <v>32908.758953169418</v>
      </c>
      <c r="AO3">
        <f t="shared" ref="AO3:AO34" si="11">AF3*$K3</f>
        <v>-3290.8758953169418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28992.926087152475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28992.926087152475</v>
      </c>
      <c r="AW3">
        <v>0</v>
      </c>
      <c r="AX3">
        <f>IF(Z3&gt;0, (R3*SUMPRODUCT(K3:$K$98, X3:$X$98)-K3*$AZ$3)/Z3, 0)</f>
        <v>0</v>
      </c>
      <c r="AZ3">
        <f>C6*SUMPRODUCT(X4:X89, K4:K89)/1</f>
        <v>14687.407514142049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500000</v>
      </c>
      <c r="S4">
        <f t="shared" si="1"/>
        <v>1591.7783832182256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1573.6508050866487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-694.12749999999994</v>
      </c>
      <c r="AI4">
        <f t="shared" si="7"/>
        <v>-694.12749999999994</v>
      </c>
      <c r="AJ4">
        <f t="shared" si="8"/>
        <v>-1573.6508050866487</v>
      </c>
      <c r="AK4">
        <f>G4*SUM(AB4, AE4:AF4)</f>
        <v>0</v>
      </c>
      <c r="AL4">
        <f t="shared" si="9"/>
        <v>-2267.7783050866487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-619.75669642857133</v>
      </c>
      <c r="AR4">
        <f t="shared" si="14"/>
        <v>-619.75669642857133</v>
      </c>
      <c r="AS4">
        <f t="shared" si="15"/>
        <v>-1405.0453616845077</v>
      </c>
      <c r="AT4">
        <f t="shared" si="16"/>
        <v>0</v>
      </c>
      <c r="AU4">
        <f t="shared" si="17"/>
        <v>-2024.8020581130791</v>
      </c>
      <c r="AW4">
        <v>1</v>
      </c>
      <c r="AX4">
        <f>IF(Z4&gt;0, (R4*SUMPRODUCT(K4:$K$98, X4:$X$98)-K4*$AZ$3)/Z4, 0)</f>
        <v>1591.7783832182256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1.4257860000000001E-3</v>
      </c>
      <c r="Q5" s="5">
        <f t="shared" ref="Q5:Q36" si="29">$C$8</f>
        <v>12.5</v>
      </c>
      <c r="R5">
        <f t="shared" si="0"/>
        <v>500000</v>
      </c>
      <c r="S5">
        <f t="shared" si="1"/>
        <v>2413.6914572454357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1573.6508050866487</v>
      </c>
      <c r="AC5">
        <f t="shared" si="2"/>
        <v>2358.939470342586</v>
      </c>
      <c r="AE5">
        <f t="shared" si="3"/>
        <v>0</v>
      </c>
      <c r="AF5">
        <f t="shared" si="4"/>
        <v>0</v>
      </c>
      <c r="AG5">
        <f t="shared" si="5"/>
        <v>-12.216450984556793</v>
      </c>
      <c r="AH5">
        <f t="shared" si="6"/>
        <v>-704.77439272828508</v>
      </c>
      <c r="AI5">
        <f t="shared" si="7"/>
        <v>-716.99084371284187</v>
      </c>
      <c r="AJ5">
        <f t="shared" si="8"/>
        <v>-785.2886652559373</v>
      </c>
      <c r="AK5">
        <f>G5*SUM(AB5, AE5:AF5)</f>
        <v>110.15555635606542</v>
      </c>
      <c r="AL5">
        <f t="shared" si="9"/>
        <v>-1392.1239526127138</v>
      </c>
      <c r="AN5">
        <f t="shared" si="10"/>
        <v>0</v>
      </c>
      <c r="AO5">
        <f t="shared" si="11"/>
        <v>0</v>
      </c>
      <c r="AP5">
        <f t="shared" si="12"/>
        <v>-9.7388799302908104</v>
      </c>
      <c r="AQ5">
        <f t="shared" si="13"/>
        <v>-561.8418309377272</v>
      </c>
      <c r="AR5">
        <f t="shared" si="14"/>
        <v>-571.58071086801806</v>
      </c>
      <c r="AS5">
        <f t="shared" si="15"/>
        <v>-626.02731605224585</v>
      </c>
      <c r="AT5">
        <f t="shared" si="16"/>
        <v>87.815335105281733</v>
      </c>
      <c r="AU5">
        <f t="shared" si="17"/>
        <v>-1109.7926918149822</v>
      </c>
      <c r="AW5">
        <v>2</v>
      </c>
      <c r="AX5">
        <f>IF(Z5&gt;0, (R5*SUMPRODUCT(K5:$K$98, X5:$X$98)-K5*$AZ$3)/Z5, 0)</f>
        <v>2413.6914572454357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1.477569E-3</v>
      </c>
      <c r="Q6" s="5">
        <f t="shared" si="29"/>
        <v>12.5</v>
      </c>
      <c r="R6">
        <f t="shared" si="0"/>
        <v>500000</v>
      </c>
      <c r="S6">
        <f t="shared" si="1"/>
        <v>3158.6854450467367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2358.939470342586</v>
      </c>
      <c r="AC6">
        <f t="shared" si="2"/>
        <v>3051.602426623167</v>
      </c>
      <c r="AE6">
        <f t="shared" si="3"/>
        <v>0</v>
      </c>
      <c r="AF6">
        <f t="shared" si="4"/>
        <v>0</v>
      </c>
      <c r="AG6">
        <f t="shared" si="5"/>
        <v>-12.076235825446426</v>
      </c>
      <c r="AH6">
        <f t="shared" si="6"/>
        <v>-722.0259705920239</v>
      </c>
      <c r="AI6">
        <f t="shared" si="7"/>
        <v>-734.10220641747037</v>
      </c>
      <c r="AJ6">
        <f t="shared" si="8"/>
        <v>-692.66295628058106</v>
      </c>
      <c r="AK6">
        <f>G6*SUM(AB6, AE6:AF6)</f>
        <v>165.12576292398103</v>
      </c>
      <c r="AL6">
        <f t="shared" si="9"/>
        <v>-1261.6393997740704</v>
      </c>
      <c r="AN6">
        <f t="shared" si="10"/>
        <v>0</v>
      </c>
      <c r="AO6">
        <f t="shared" si="11"/>
        <v>0</v>
      </c>
      <c r="AP6">
        <f t="shared" si="12"/>
        <v>-8.5956261284894495</v>
      </c>
      <c r="AQ6">
        <f t="shared" si="13"/>
        <v>-513.92382427570931</v>
      </c>
      <c r="AR6">
        <f t="shared" si="14"/>
        <v>-522.51945040419889</v>
      </c>
      <c r="AS6">
        <f t="shared" si="15"/>
        <v>-493.02381067256186</v>
      </c>
      <c r="AT6">
        <f t="shared" si="16"/>
        <v>117.53325645440977</v>
      </c>
      <c r="AU6">
        <f t="shared" si="17"/>
        <v>-898.01000462235095</v>
      </c>
      <c r="AW6">
        <v>3</v>
      </c>
      <c r="AX6">
        <f>IF(Z6&gt;0, (R6*SUMPRODUCT(K6:$K$98, X6:$X$98)-K6*$AZ$3)/Z6, 0)</f>
        <v>3158.6854450467367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1.5369540000000001E-3</v>
      </c>
      <c r="Q7" s="5">
        <f t="shared" si="29"/>
        <v>12.5</v>
      </c>
      <c r="R7">
        <f t="shared" si="0"/>
        <v>500000</v>
      </c>
      <c r="S7">
        <f t="shared" si="1"/>
        <v>3830.3163146832949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3051.602426623167</v>
      </c>
      <c r="AC7">
        <f t="shared" si="2"/>
        <v>3657.7721623638026</v>
      </c>
      <c r="AE7">
        <f t="shared" si="3"/>
        <v>0</v>
      </c>
      <c r="AF7">
        <f t="shared" si="4"/>
        <v>0</v>
      </c>
      <c r="AG7">
        <f t="shared" si="5"/>
        <v>-11.936912848235098</v>
      </c>
      <c r="AH7">
        <f t="shared" si="6"/>
        <v>-742.42475827452745</v>
      </c>
      <c r="AI7">
        <f t="shared" si="7"/>
        <v>-754.36167112276257</v>
      </c>
      <c r="AJ7">
        <f t="shared" si="8"/>
        <v>-606.16973574063559</v>
      </c>
      <c r="AK7">
        <f>G7*SUM(AB7, AE7:AF7)</f>
        <v>213.61216986362172</v>
      </c>
      <c r="AL7">
        <f t="shared" si="9"/>
        <v>-1146.9192369997763</v>
      </c>
      <c r="AN7">
        <f t="shared" si="10"/>
        <v>0</v>
      </c>
      <c r="AO7">
        <f t="shared" si="11"/>
        <v>0</v>
      </c>
      <c r="AP7">
        <f t="shared" si="12"/>
        <v>-7.5861239153963096</v>
      </c>
      <c r="AQ7">
        <f t="shared" si="13"/>
        <v>-471.824355738799</v>
      </c>
      <c r="AR7">
        <f t="shared" si="14"/>
        <v>-479.41047965419534</v>
      </c>
      <c r="AS7">
        <f t="shared" si="15"/>
        <v>-385.23182564505305</v>
      </c>
      <c r="AT7">
        <f t="shared" si="16"/>
        <v>135.75439571561526</v>
      </c>
      <c r="AU7">
        <f t="shared" si="17"/>
        <v>-728.88790958363302</v>
      </c>
      <c r="AW7">
        <v>4</v>
      </c>
      <c r="AX7">
        <f>IF(Z7&gt;0, (R7*SUMPRODUCT(K7:$K$98, X7:$X$98)-K7*$AZ$3)/Z7, 0)</f>
        <v>3830.3163146832949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1.5977630000000001E-3</v>
      </c>
      <c r="Q8" s="5">
        <f t="shared" si="29"/>
        <v>12.5</v>
      </c>
      <c r="R8">
        <f t="shared" si="0"/>
        <v>500000</v>
      </c>
      <c r="S8">
        <f t="shared" si="1"/>
        <v>4434.9297611250031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3657.7721623638026</v>
      </c>
      <c r="AC8">
        <f t="shared" si="2"/>
        <v>4186.0313423538864</v>
      </c>
      <c r="AE8">
        <f t="shared" si="3"/>
        <v>0</v>
      </c>
      <c r="AF8">
        <f t="shared" si="4"/>
        <v>0</v>
      </c>
      <c r="AG8">
        <f t="shared" si="5"/>
        <v>-11.798471362069613</v>
      </c>
      <c r="AH8">
        <f t="shared" si="6"/>
        <v>-762.89430732538619</v>
      </c>
      <c r="AI8">
        <f t="shared" si="7"/>
        <v>-774.69277868745576</v>
      </c>
      <c r="AJ8">
        <f t="shared" si="8"/>
        <v>-528.25917999008379</v>
      </c>
      <c r="AK8">
        <f t="shared" ref="AK8:AK39" si="30">G8*SUM(AB8:AB8, AE8:AF8)</f>
        <v>256.0440513654662</v>
      </c>
      <c r="AL8">
        <f t="shared" si="9"/>
        <v>-1046.9079073120733</v>
      </c>
      <c r="AN8">
        <f t="shared" si="10"/>
        <v>0</v>
      </c>
      <c r="AO8">
        <f t="shared" si="11"/>
        <v>0</v>
      </c>
      <c r="AP8">
        <f t="shared" si="12"/>
        <v>-6.6947695072651001</v>
      </c>
      <c r="AQ8">
        <f t="shared" si="13"/>
        <v>-432.88671805126268</v>
      </c>
      <c r="AR8">
        <f t="shared" si="14"/>
        <v>-439.58148755852773</v>
      </c>
      <c r="AS8">
        <f t="shared" si="15"/>
        <v>-299.74844550625886</v>
      </c>
      <c r="AT8">
        <f t="shared" si="16"/>
        <v>145.28627099175802</v>
      </c>
      <c r="AU8">
        <f t="shared" si="17"/>
        <v>-594.0436620730286</v>
      </c>
      <c r="AW8">
        <v>5</v>
      </c>
      <c r="AX8">
        <f>IF(Z8&gt;0, (R8*SUMPRODUCT(K8:$K$98, X8:$X$98)-K8*$AZ$3)/Z8, 0)</f>
        <v>4434.9297611250031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1.661898E-3</v>
      </c>
      <c r="Q9" s="5">
        <f t="shared" si="29"/>
        <v>12.5</v>
      </c>
      <c r="R9">
        <f t="shared" si="0"/>
        <v>500000</v>
      </c>
      <c r="S9">
        <f t="shared" si="1"/>
        <v>4980.4097479605452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4186.0313423538864</v>
      </c>
      <c r="AC9">
        <f t="shared" si="2"/>
        <v>4646.0763526319824</v>
      </c>
      <c r="AE9">
        <f t="shared" si="3"/>
        <v>0</v>
      </c>
      <c r="AF9">
        <f t="shared" si="4"/>
        <v>0</v>
      </c>
      <c r="AG9">
        <f t="shared" si="5"/>
        <v>-11.660878792489235</v>
      </c>
      <c r="AH9">
        <f t="shared" si="6"/>
        <v>-784.3142383872306</v>
      </c>
      <c r="AI9">
        <f t="shared" si="7"/>
        <v>-795.97511717971986</v>
      </c>
      <c r="AJ9">
        <f t="shared" si="8"/>
        <v>-460.04501027809602</v>
      </c>
      <c r="AK9">
        <f t="shared" si="30"/>
        <v>293.0221939647721</v>
      </c>
      <c r="AL9">
        <f t="shared" si="9"/>
        <v>-962.99793349304366</v>
      </c>
      <c r="AN9">
        <f t="shared" si="10"/>
        <v>0</v>
      </c>
      <c r="AO9">
        <f t="shared" si="11"/>
        <v>0</v>
      </c>
      <c r="AP9">
        <f t="shared" si="12"/>
        <v>-5.9077640965516638</v>
      </c>
      <c r="AQ9">
        <f t="shared" si="13"/>
        <v>-397.35800194945909</v>
      </c>
      <c r="AR9">
        <f t="shared" si="14"/>
        <v>-403.26576604601075</v>
      </c>
      <c r="AS9">
        <f t="shared" si="15"/>
        <v>-233.07311934922384</v>
      </c>
      <c r="AT9">
        <f t="shared" si="16"/>
        <v>148.45416265821086</v>
      </c>
      <c r="AU9">
        <f t="shared" si="17"/>
        <v>-487.88472273702371</v>
      </c>
      <c r="AW9">
        <v>6</v>
      </c>
      <c r="AX9">
        <f>IF(Z9&gt;0, (R9*SUMPRODUCT(K9:$K$98, X9:$X$98)-K9*$AZ$3)/Z9, 0)</f>
        <v>4980.4097479605452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1.7364850000000001E-3</v>
      </c>
      <c r="Q10" s="5">
        <f t="shared" si="29"/>
        <v>12.5</v>
      </c>
      <c r="R10">
        <f t="shared" si="0"/>
        <v>500000</v>
      </c>
      <c r="S10">
        <f t="shared" si="1"/>
        <v>5473.3269691853275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4646.0763526319824</v>
      </c>
      <c r="AC10">
        <f t="shared" si="2"/>
        <v>5045.9788224051663</v>
      </c>
      <c r="AE10">
        <f t="shared" si="3"/>
        <v>0</v>
      </c>
      <c r="AF10">
        <f t="shared" si="4"/>
        <v>0</v>
      </c>
      <c r="AG10">
        <f t="shared" si="5"/>
        <v>-11.524021063454368</v>
      </c>
      <c r="AH10">
        <f t="shared" si="6"/>
        <v>-809.95764439902689</v>
      </c>
      <c r="AI10">
        <f t="shared" si="7"/>
        <v>-821.48166546248126</v>
      </c>
      <c r="AJ10">
        <f t="shared" si="8"/>
        <v>-399.90246977318384</v>
      </c>
      <c r="AK10">
        <f t="shared" si="30"/>
        <v>325.22534468423879</v>
      </c>
      <c r="AL10">
        <f t="shared" si="9"/>
        <v>-896.15879055142636</v>
      </c>
      <c r="AN10">
        <f t="shared" si="10"/>
        <v>0</v>
      </c>
      <c r="AO10">
        <f t="shared" si="11"/>
        <v>0</v>
      </c>
      <c r="AP10">
        <f t="shared" si="12"/>
        <v>-5.2128818855794172</v>
      </c>
      <c r="AQ10">
        <f t="shared" si="13"/>
        <v>-366.38370490001847</v>
      </c>
      <c r="AR10">
        <f t="shared" si="14"/>
        <v>-371.59658678559788</v>
      </c>
      <c r="AS10">
        <f t="shared" si="15"/>
        <v>-180.89556841318549</v>
      </c>
      <c r="AT10">
        <f t="shared" si="16"/>
        <v>147.11542947558615</v>
      </c>
      <c r="AU10">
        <f t="shared" si="17"/>
        <v>-405.37672572319724</v>
      </c>
      <c r="AW10">
        <v>7</v>
      </c>
      <c r="AX10">
        <f>IF(Z10&gt;0, (R10*SUMPRODUCT(K10:$K$98, X10:$X$98)-K10*$AZ$3)/Z10, 0)</f>
        <v>5473.3269691853275</v>
      </c>
    </row>
    <row r="11" spans="1:52" x14ac:dyDescent="0.25">
      <c r="A11" t="s">
        <v>33</v>
      </c>
      <c r="C11" s="25">
        <f>AU91</f>
        <v>12638.404638389711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1.8096469999999999E-3</v>
      </c>
      <c r="Q11" s="5">
        <f t="shared" si="29"/>
        <v>12.5</v>
      </c>
      <c r="R11">
        <f t="shared" si="0"/>
        <v>500000</v>
      </c>
      <c r="S11">
        <f t="shared" si="1"/>
        <v>5917.9285749915316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5045.9788224051663</v>
      </c>
      <c r="AC11">
        <f t="shared" si="2"/>
        <v>5391.4348244003631</v>
      </c>
      <c r="AE11">
        <f t="shared" si="3"/>
        <v>0</v>
      </c>
      <c r="AF11">
        <f t="shared" si="4"/>
        <v>0</v>
      </c>
      <c r="AG11">
        <f t="shared" si="5"/>
        <v>-11.387926442674408</v>
      </c>
      <c r="AH11">
        <f t="shared" si="6"/>
        <v>-834.17640581668036</v>
      </c>
      <c r="AI11">
        <f t="shared" si="7"/>
        <v>-845.56433225935473</v>
      </c>
      <c r="AJ11">
        <f t="shared" si="8"/>
        <v>-345.45600199519686</v>
      </c>
      <c r="AK11">
        <f t="shared" si="30"/>
        <v>353.21851756836168</v>
      </c>
      <c r="AL11">
        <f t="shared" si="9"/>
        <v>-837.8018166861898</v>
      </c>
      <c r="AN11">
        <f t="shared" si="10"/>
        <v>0</v>
      </c>
      <c r="AO11">
        <f t="shared" si="11"/>
        <v>0</v>
      </c>
      <c r="AP11">
        <f t="shared" si="12"/>
        <v>-4.5993924916589544</v>
      </c>
      <c r="AQ11">
        <f t="shared" si="13"/>
        <v>-336.9098594854691</v>
      </c>
      <c r="AR11">
        <f t="shared" si="14"/>
        <v>-341.50925197712803</v>
      </c>
      <c r="AS11">
        <f t="shared" si="15"/>
        <v>-139.52388521066752</v>
      </c>
      <c r="AT11">
        <f t="shared" si="16"/>
        <v>142.65903505759744</v>
      </c>
      <c r="AU11">
        <f t="shared" si="17"/>
        <v>-338.37410213019808</v>
      </c>
      <c r="AW11">
        <v>8</v>
      </c>
      <c r="AX11">
        <f>IF(Z11&gt;0, (R11*SUMPRODUCT(K11:$K$98, X11:$X$98)-K11*$AZ$3)/Z11, 0)</f>
        <v>5917.9285749915316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1.8942099999999999E-3</v>
      </c>
      <c r="Q12" s="5">
        <f t="shared" si="29"/>
        <v>12.5</v>
      </c>
      <c r="R12">
        <f t="shared" si="0"/>
        <v>500000</v>
      </c>
      <c r="S12">
        <f t="shared" si="1"/>
        <v>6320.9378367350655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5391.4348244003631</v>
      </c>
      <c r="AC12">
        <f t="shared" si="2"/>
        <v>5690.0961317856245</v>
      </c>
      <c r="AE12">
        <f t="shared" si="3"/>
        <v>0</v>
      </c>
      <c r="AF12">
        <f t="shared" si="4"/>
        <v>0</v>
      </c>
      <c r="AG12">
        <f t="shared" si="5"/>
        <v>-11.252476054100685</v>
      </c>
      <c r="AH12">
        <f t="shared" si="6"/>
        <v>-862.84496587913156</v>
      </c>
      <c r="AI12">
        <f t="shared" si="7"/>
        <v>-874.09744193323229</v>
      </c>
      <c r="AJ12">
        <f t="shared" si="8"/>
        <v>-298.66130738526135</v>
      </c>
      <c r="AK12">
        <f t="shared" si="30"/>
        <v>377.40043770802544</v>
      </c>
      <c r="AL12">
        <f t="shared" si="9"/>
        <v>-795.35831161046826</v>
      </c>
      <c r="AN12">
        <f t="shared" si="10"/>
        <v>0</v>
      </c>
      <c r="AO12">
        <f t="shared" si="11"/>
        <v>0</v>
      </c>
      <c r="AP12">
        <f t="shared" si="12"/>
        <v>-4.057755670973874</v>
      </c>
      <c r="AQ12">
        <f t="shared" si="13"/>
        <v>-311.15054470090388</v>
      </c>
      <c r="AR12">
        <f t="shared" si="14"/>
        <v>-315.20830037187773</v>
      </c>
      <c r="AS12">
        <f t="shared" si="15"/>
        <v>-107.70026151723033</v>
      </c>
      <c r="AT12">
        <f t="shared" si="16"/>
        <v>136.09438126995013</v>
      </c>
      <c r="AU12">
        <f t="shared" si="17"/>
        <v>-286.81418061915792</v>
      </c>
      <c r="AW12">
        <v>9</v>
      </c>
      <c r="AX12">
        <f>IF(Z12&gt;0, (R12*SUMPRODUCT(K12:$K$98, X12:$X$98)-K12*$AZ$3)/Z12, 0)</f>
        <v>6320.9378367350655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1.9849490000000002E-3</v>
      </c>
      <c r="Q13" s="5">
        <f t="shared" si="29"/>
        <v>12.5</v>
      </c>
      <c r="R13">
        <f t="shared" si="0"/>
        <v>500000</v>
      </c>
      <c r="S13">
        <f t="shared" si="1"/>
        <v>6685.8083630051078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5690.0961317856245</v>
      </c>
      <c r="AC13">
        <f t="shared" si="2"/>
        <v>5946.4198432193007</v>
      </c>
      <c r="AE13">
        <f t="shared" si="3"/>
        <v>0</v>
      </c>
      <c r="AF13">
        <f t="shared" si="4"/>
        <v>0</v>
      </c>
      <c r="AG13">
        <f t="shared" si="5"/>
        <v>-11.117615702468568</v>
      </c>
      <c r="AH13">
        <f t="shared" si="6"/>
        <v>-893.42364364444416</v>
      </c>
      <c r="AI13">
        <f t="shared" si="7"/>
        <v>-904.54125934691274</v>
      </c>
      <c r="AJ13">
        <f t="shared" si="8"/>
        <v>-256.32371143367618</v>
      </c>
      <c r="AK13">
        <f t="shared" si="30"/>
        <v>398.30672922499377</v>
      </c>
      <c r="AL13">
        <f t="shared" si="9"/>
        <v>-762.55824155559515</v>
      </c>
      <c r="AN13">
        <f t="shared" si="10"/>
        <v>0</v>
      </c>
      <c r="AO13">
        <f t="shared" si="11"/>
        <v>0</v>
      </c>
      <c r="AP13">
        <f t="shared" si="12"/>
        <v>-3.5795747108953493</v>
      </c>
      <c r="AQ13">
        <f t="shared" si="13"/>
        <v>-287.65850219085434</v>
      </c>
      <c r="AR13">
        <f t="shared" si="14"/>
        <v>-291.23807690174971</v>
      </c>
      <c r="AS13">
        <f t="shared" si="15"/>
        <v>-82.529374985240324</v>
      </c>
      <c r="AT13">
        <f t="shared" si="16"/>
        <v>128.24410676442523</v>
      </c>
      <c r="AU13">
        <f t="shared" si="17"/>
        <v>-245.52334512256479</v>
      </c>
      <c r="AW13">
        <v>10</v>
      </c>
      <c r="AX13">
        <f>IF(Z13&gt;0, (R13*SUMPRODUCT(K13:$K$98, X13:$X$98)-K13*$AZ$3)/Z13, 0)</f>
        <v>6685.8083630051078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2.0842399999999998E-3</v>
      </c>
      <c r="Q14" s="5">
        <f t="shared" si="29"/>
        <v>12.5</v>
      </c>
      <c r="R14">
        <f t="shared" si="0"/>
        <v>500000</v>
      </c>
      <c r="S14">
        <f t="shared" si="1"/>
        <v>7016.8493058138865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5946.4198432193007</v>
      </c>
      <c r="AC14">
        <f t="shared" si="2"/>
        <v>6165.4347840057499</v>
      </c>
      <c r="AE14">
        <f t="shared" si="3"/>
        <v>0</v>
      </c>
      <c r="AF14">
        <f t="shared" si="4"/>
        <v>0</v>
      </c>
      <c r="AG14">
        <f t="shared" si="5"/>
        <v>-10.983267766092169</v>
      </c>
      <c r="AH14">
        <f t="shared" si="6"/>
        <v>-926.87117406852349</v>
      </c>
      <c r="AI14">
        <f t="shared" si="7"/>
        <v>-937.85444183461561</v>
      </c>
      <c r="AJ14">
        <f t="shared" si="8"/>
        <v>-219.01494078644919</v>
      </c>
      <c r="AK14">
        <f t="shared" si="30"/>
        <v>416.24938902535109</v>
      </c>
      <c r="AL14">
        <f t="shared" si="9"/>
        <v>-740.61999359571359</v>
      </c>
      <c r="AN14">
        <f t="shared" si="10"/>
        <v>0</v>
      </c>
      <c r="AO14">
        <f t="shared" si="11"/>
        <v>0</v>
      </c>
      <c r="AP14">
        <f t="shared" si="12"/>
        <v>-3.1574270276704994</v>
      </c>
      <c r="AQ14">
        <f t="shared" si="13"/>
        <v>-266.45331412273293</v>
      </c>
      <c r="AR14">
        <f t="shared" si="14"/>
        <v>-269.61074115040344</v>
      </c>
      <c r="AS14">
        <f t="shared" si="15"/>
        <v>-62.961561916725607</v>
      </c>
      <c r="AT14">
        <f t="shared" si="16"/>
        <v>119.6617526905286</v>
      </c>
      <c r="AU14">
        <f t="shared" si="17"/>
        <v>-212.91055037660041</v>
      </c>
      <c r="AW14">
        <v>11</v>
      </c>
      <c r="AX14">
        <f>IF(Z14&gt;0, (R14*SUMPRODUCT(K14:$K$98, X14:$X$98)-K14*$AZ$3)/Z14, 0)</f>
        <v>7016.8493058138865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2.1892320000000002E-3</v>
      </c>
      <c r="Q15" s="5">
        <f t="shared" si="29"/>
        <v>12.5</v>
      </c>
      <c r="R15">
        <f t="shared" si="0"/>
        <v>500000</v>
      </c>
      <c r="S15">
        <f t="shared" si="1"/>
        <v>7317.656078678242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6165.4347840057499</v>
      </c>
      <c r="AC15">
        <f t="shared" si="2"/>
        <v>6351.3684725413241</v>
      </c>
      <c r="AE15">
        <f t="shared" si="3"/>
        <v>0</v>
      </c>
      <c r="AF15">
        <f t="shared" si="4"/>
        <v>0</v>
      </c>
      <c r="AG15">
        <f t="shared" si="5"/>
        <v>-10.849390167173151</v>
      </c>
      <c r="AH15">
        <f t="shared" si="6"/>
        <v>-961.79685032389978</v>
      </c>
      <c r="AI15">
        <f t="shared" si="7"/>
        <v>-972.64624049107294</v>
      </c>
      <c r="AJ15">
        <f t="shared" si="8"/>
        <v>-185.93368853557422</v>
      </c>
      <c r="AK15">
        <f t="shared" si="30"/>
        <v>431.58043488040255</v>
      </c>
      <c r="AL15">
        <f t="shared" si="9"/>
        <v>-726.99949414624473</v>
      </c>
      <c r="AN15">
        <f t="shared" si="10"/>
        <v>0</v>
      </c>
      <c r="AO15">
        <f t="shared" si="11"/>
        <v>0</v>
      </c>
      <c r="AP15">
        <f t="shared" si="12"/>
        <v>-2.7847682295599587</v>
      </c>
      <c r="AQ15">
        <f t="shared" si="13"/>
        <v>-246.86929595146941</v>
      </c>
      <c r="AR15">
        <f t="shared" si="14"/>
        <v>-249.65406418102936</v>
      </c>
      <c r="AS15">
        <f t="shared" si="15"/>
        <v>-47.724546786547528</v>
      </c>
      <c r="AT15">
        <f t="shared" si="16"/>
        <v>110.77594823633875</v>
      </c>
      <c r="AU15">
        <f t="shared" si="17"/>
        <v>-186.60266273123818</v>
      </c>
      <c r="AW15">
        <v>12</v>
      </c>
      <c r="AX15">
        <f>IF(Z15&gt;0, (R15*SUMPRODUCT(K15:$K$98, X15:$X$98)-K15*$AZ$3)/Z15, 0)</f>
        <v>7317.656078678242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2.8741389999999999E-3</v>
      </c>
      <c r="Q16" s="5">
        <f t="shared" si="29"/>
        <v>12.5</v>
      </c>
      <c r="R16">
        <f t="shared" si="0"/>
        <v>500000</v>
      </c>
      <c r="S16">
        <f t="shared" si="1"/>
        <v>7596.3937741455629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6351.3684725413241</v>
      </c>
      <c r="AC16">
        <f t="shared" si="2"/>
        <v>6508.4161432490564</v>
      </c>
      <c r="AE16">
        <f t="shared" si="3"/>
        <v>0</v>
      </c>
      <c r="AF16">
        <f t="shared" si="4"/>
        <v>0</v>
      </c>
      <c r="AG16">
        <f t="shared" si="5"/>
        <v>-10.709713610095731</v>
      </c>
      <c r="AH16">
        <f t="shared" si="6"/>
        <v>-1247.3062162275548</v>
      </c>
      <c r="AI16">
        <f t="shared" si="7"/>
        <v>-1258.0159298376507</v>
      </c>
      <c r="AJ16">
        <f t="shared" si="8"/>
        <v>-157.04767070773232</v>
      </c>
      <c r="AK16">
        <f t="shared" si="30"/>
        <v>444.59579307789272</v>
      </c>
      <c r="AL16">
        <f t="shared" si="9"/>
        <v>-970.46780746749027</v>
      </c>
      <c r="AN16">
        <f t="shared" si="10"/>
        <v>0</v>
      </c>
      <c r="AO16">
        <f t="shared" si="11"/>
        <v>0</v>
      </c>
      <c r="AP16">
        <f t="shared" si="12"/>
        <v>-2.4543899431159106</v>
      </c>
      <c r="AQ16">
        <f t="shared" si="13"/>
        <v>-285.85039194782962</v>
      </c>
      <c r="AR16">
        <f t="shared" si="14"/>
        <v>-288.30478189094555</v>
      </c>
      <c r="AS16">
        <f t="shared" si="15"/>
        <v>-35.991272746217895</v>
      </c>
      <c r="AT16">
        <f t="shared" si="16"/>
        <v>101.88988081374738</v>
      </c>
      <c r="AU16">
        <f t="shared" si="17"/>
        <v>-222.40617382341605</v>
      </c>
      <c r="AW16">
        <v>13</v>
      </c>
      <c r="AX16">
        <f>IF(Z16&gt;0, (R16*SUMPRODUCT(K16:$K$98, X16:$X$98)-K16*$AZ$3)/Z16, 0)</f>
        <v>7596.3937741455629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3.657909E-3</v>
      </c>
      <c r="Q17" s="5">
        <f t="shared" si="29"/>
        <v>12.5</v>
      </c>
      <c r="R17">
        <f t="shared" si="0"/>
        <v>500000</v>
      </c>
      <c r="S17">
        <f t="shared" si="1"/>
        <v>7790.0819712186421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6508.4161432490564</v>
      </c>
      <c r="AC17">
        <f t="shared" si="2"/>
        <v>6583.2059001040852</v>
      </c>
      <c r="AE17">
        <f t="shared" si="3"/>
        <v>0</v>
      </c>
      <c r="AF17">
        <f t="shared" si="4"/>
        <v>0</v>
      </c>
      <c r="AG17">
        <f t="shared" si="5"/>
        <v>-10.563441316192982</v>
      </c>
      <c r="AH17">
        <f t="shared" si="6"/>
        <v>-1567.0063120716666</v>
      </c>
      <c r="AI17">
        <f t="shared" si="7"/>
        <v>-1577.5697533878595</v>
      </c>
      <c r="AJ17">
        <f t="shared" si="8"/>
        <v>-74.789756855028827</v>
      </c>
      <c r="AK17">
        <f t="shared" si="30"/>
        <v>455.58913002743401</v>
      </c>
      <c r="AL17">
        <f t="shared" si="9"/>
        <v>-1196.7703802154542</v>
      </c>
      <c r="AN17">
        <f t="shared" si="10"/>
        <v>0</v>
      </c>
      <c r="AO17">
        <f t="shared" si="11"/>
        <v>0</v>
      </c>
      <c r="AP17">
        <f t="shared" si="12"/>
        <v>-2.1614893826984982</v>
      </c>
      <c r="AQ17">
        <f t="shared" si="13"/>
        <v>-320.64053794404197</v>
      </c>
      <c r="AR17">
        <f t="shared" si="14"/>
        <v>-322.80202732674047</v>
      </c>
      <c r="AS17">
        <f t="shared" si="15"/>
        <v>-15.303466033264963</v>
      </c>
      <c r="AT17">
        <f t="shared" si="16"/>
        <v>93.222562416055922</v>
      </c>
      <c r="AU17">
        <f t="shared" si="17"/>
        <v>-244.8829309439495</v>
      </c>
      <c r="AW17">
        <v>14</v>
      </c>
      <c r="AX17">
        <f>IF(Z17&gt;0, (R17*SUMPRODUCT(K17:$K$98, X17:$X$98)-K17*$AZ$3)/Z17, 0)</f>
        <v>7790.0819712186421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4.4868319999999996E-3</v>
      </c>
      <c r="Q18" s="5">
        <f t="shared" si="29"/>
        <v>12.5</v>
      </c>
      <c r="R18">
        <f t="shared" si="0"/>
        <v>500000</v>
      </c>
      <c r="S18">
        <f t="shared" si="1"/>
        <v>7906.2269981829086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6583.2059001040852</v>
      </c>
      <c r="AC18">
        <f t="shared" si="2"/>
        <v>6584.5654950197386</v>
      </c>
      <c r="AE18">
        <f t="shared" si="3"/>
        <v>0</v>
      </c>
      <c r="AF18">
        <f t="shared" si="4"/>
        <v>0</v>
      </c>
      <c r="AG18">
        <f t="shared" si="5"/>
        <v>-10.410410516503434</v>
      </c>
      <c r="AH18">
        <f t="shared" si="6"/>
        <v>-1895.8554611046713</v>
      </c>
      <c r="AI18">
        <f t="shared" si="7"/>
        <v>-1906.2658716211747</v>
      </c>
      <c r="AJ18">
        <f t="shared" si="8"/>
        <v>-1.3595949156533607</v>
      </c>
      <c r="AK18">
        <f t="shared" si="30"/>
        <v>460.82441300728601</v>
      </c>
      <c r="AL18">
        <f t="shared" si="9"/>
        <v>-1446.8010535295421</v>
      </c>
      <c r="AN18">
        <f t="shared" si="10"/>
        <v>0</v>
      </c>
      <c r="AO18">
        <f t="shared" si="11"/>
        <v>0</v>
      </c>
      <c r="AP18">
        <f t="shared" si="12"/>
        <v>-1.9019430795906795</v>
      </c>
      <c r="AQ18">
        <f t="shared" si="13"/>
        <v>-346.36570464113805</v>
      </c>
      <c r="AR18">
        <f t="shared" si="14"/>
        <v>-348.26764772072875</v>
      </c>
      <c r="AS18">
        <f t="shared" si="15"/>
        <v>-0.24839290792368338</v>
      </c>
      <c r="AT18">
        <f t="shared" si="16"/>
        <v>84.1908973557004</v>
      </c>
      <c r="AU18">
        <f t="shared" si="17"/>
        <v>-264.325143272952</v>
      </c>
      <c r="AW18">
        <v>15</v>
      </c>
      <c r="AX18">
        <f>IF(Z18&gt;0, (R18*SUMPRODUCT(K18:$K$98, X18:$X$98)-K18*$AZ$3)/Z18, 0)</f>
        <v>7906.2269981829086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5.3970320000000004E-3</v>
      </c>
      <c r="Q19" s="5">
        <f t="shared" si="29"/>
        <v>12.5</v>
      </c>
      <c r="R19">
        <f t="shared" si="0"/>
        <v>500000</v>
      </c>
      <c r="S19">
        <f t="shared" si="1"/>
        <v>7958.0766046804856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6584.5654950197386</v>
      </c>
      <c r="AC19">
        <f t="shared" si="2"/>
        <v>6525.6999090033278</v>
      </c>
      <c r="AE19">
        <f t="shared" si="3"/>
        <v>0</v>
      </c>
      <c r="AF19">
        <f t="shared" si="4"/>
        <v>0</v>
      </c>
      <c r="AG19">
        <f t="shared" si="5"/>
        <v>-10.250121092647694</v>
      </c>
      <c r="AH19">
        <f t="shared" si="6"/>
        <v>-2247.4127476282229</v>
      </c>
      <c r="AI19">
        <f t="shared" si="7"/>
        <v>-2257.6628687208704</v>
      </c>
      <c r="AJ19">
        <f t="shared" si="8"/>
        <v>58.865586016410816</v>
      </c>
      <c r="AK19">
        <f t="shared" si="30"/>
        <v>460.91958465138174</v>
      </c>
      <c r="AL19">
        <f t="shared" si="9"/>
        <v>-1737.8776980530779</v>
      </c>
      <c r="AN19">
        <f t="shared" si="10"/>
        <v>0</v>
      </c>
      <c r="AO19">
        <f t="shared" si="11"/>
        <v>0</v>
      </c>
      <c r="AP19">
        <f t="shared" si="12"/>
        <v>-1.6720167867250384</v>
      </c>
      <c r="AQ19">
        <f t="shared" si="13"/>
        <v>-366.60170224033732</v>
      </c>
      <c r="AR19">
        <f t="shared" si="14"/>
        <v>-368.27371902706233</v>
      </c>
      <c r="AS19">
        <f t="shared" si="15"/>
        <v>9.6022522163610606</v>
      </c>
      <c r="AT19">
        <f t="shared" si="16"/>
        <v>75.185968624334876</v>
      </c>
      <c r="AU19">
        <f t="shared" si="17"/>
        <v>-283.48549818636639</v>
      </c>
      <c r="AW19">
        <v>16</v>
      </c>
      <c r="AX19">
        <f>IF(Z19&gt;0, (R19*SUMPRODUCT(K19:$K$98, X19:$X$98)-K19*$AZ$3)/Z19, 0)</f>
        <v>7958.0766046804856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6.3737730000000001E-3</v>
      </c>
      <c r="Q20" s="5">
        <f t="shared" si="29"/>
        <v>12.5</v>
      </c>
      <c r="R20">
        <f t="shared" si="0"/>
        <v>500000</v>
      </c>
      <c r="S20">
        <f t="shared" si="1"/>
        <v>7954.2892218004472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6525.6999090033278</v>
      </c>
      <c r="AC20">
        <f t="shared" si="2"/>
        <v>6415.794741249354</v>
      </c>
      <c r="AE20">
        <f t="shared" si="3"/>
        <v>0</v>
      </c>
      <c r="AF20">
        <f t="shared" si="4"/>
        <v>0</v>
      </c>
      <c r="AG20">
        <f t="shared" si="5"/>
        <v>-10.082287936654168</v>
      </c>
      <c r="AH20">
        <f t="shared" si="6"/>
        <v>-2613.2778026819351</v>
      </c>
      <c r="AI20">
        <f t="shared" si="7"/>
        <v>-2623.3600906185893</v>
      </c>
      <c r="AJ20">
        <f t="shared" si="8"/>
        <v>109.90516775397373</v>
      </c>
      <c r="AK20">
        <f t="shared" si="30"/>
        <v>456.79899363023299</v>
      </c>
      <c r="AL20">
        <f t="shared" si="9"/>
        <v>-2056.6559292343827</v>
      </c>
      <c r="AN20">
        <f t="shared" si="10"/>
        <v>0</v>
      </c>
      <c r="AO20">
        <f t="shared" si="11"/>
        <v>0</v>
      </c>
      <c r="AP20">
        <f t="shared" si="12"/>
        <v>-1.4684281816134046</v>
      </c>
      <c r="AQ20">
        <f t="shared" si="13"/>
        <v>-380.60912324195743</v>
      </c>
      <c r="AR20">
        <f t="shared" si="14"/>
        <v>-382.07755142357087</v>
      </c>
      <c r="AS20">
        <f t="shared" si="15"/>
        <v>16.007065722469417</v>
      </c>
      <c r="AT20">
        <f t="shared" si="16"/>
        <v>66.530188365347854</v>
      </c>
      <c r="AU20">
        <f t="shared" si="17"/>
        <v>-299.54029733575362</v>
      </c>
      <c r="AW20">
        <v>17</v>
      </c>
      <c r="AX20">
        <f>IF(Z20&gt;0, (R20*SUMPRODUCT(K20:$K$98, X20:$X$98)-K20*$AZ$3)/Z20, 0)</f>
        <v>7954.2892218004472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7.4983330000000003E-3</v>
      </c>
      <c r="Q21" s="5">
        <f t="shared" si="29"/>
        <v>12.5</v>
      </c>
      <c r="R21">
        <f t="shared" si="0"/>
        <v>500000</v>
      </c>
      <c r="S21">
        <f t="shared" si="1"/>
        <v>7904.8865734662841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6415.794741249354</v>
      </c>
      <c r="AC21">
        <f t="shared" si="2"/>
        <v>6264.3789523702217</v>
      </c>
      <c r="AE21">
        <f t="shared" si="3"/>
        <v>0</v>
      </c>
      <c r="AF21">
        <f t="shared" si="4"/>
        <v>0</v>
      </c>
      <c r="AG21">
        <f t="shared" si="5"/>
        <v>-9.9058647049367128</v>
      </c>
      <c r="AH21">
        <f t="shared" si="6"/>
        <v>-3024.0140940366346</v>
      </c>
      <c r="AI21">
        <f t="shared" si="7"/>
        <v>-3033.9199587415715</v>
      </c>
      <c r="AJ21">
        <f t="shared" si="8"/>
        <v>151.41578887913238</v>
      </c>
      <c r="AK21">
        <f t="shared" si="30"/>
        <v>449.10563188745482</v>
      </c>
      <c r="AL21">
        <f t="shared" si="9"/>
        <v>-2433.3985379749843</v>
      </c>
      <c r="AN21">
        <f t="shared" si="10"/>
        <v>0</v>
      </c>
      <c r="AO21">
        <f t="shared" si="11"/>
        <v>0</v>
      </c>
      <c r="AP21">
        <f t="shared" si="12"/>
        <v>-1.2881545859865615</v>
      </c>
      <c r="AQ21">
        <f t="shared" si="13"/>
        <v>-393.24155329720656</v>
      </c>
      <c r="AR21">
        <f t="shared" si="14"/>
        <v>-394.52970788319311</v>
      </c>
      <c r="AS21">
        <f t="shared" si="15"/>
        <v>19.690047123117203</v>
      </c>
      <c r="AT21">
        <f t="shared" si="16"/>
        <v>58.401512289977667</v>
      </c>
      <c r="AU21">
        <f t="shared" si="17"/>
        <v>-316.43814847009827</v>
      </c>
      <c r="AW21">
        <v>18</v>
      </c>
      <c r="AX21">
        <f>IF(Z21&gt;0, (R21*SUMPRODUCT(K21:$K$98, X21:$X$98)-K21*$AZ$3)/Z21, 0)</f>
        <v>7904.8865734662841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8.7783159999999995E-3</v>
      </c>
      <c r="Q22" s="5">
        <f t="shared" si="29"/>
        <v>12.5</v>
      </c>
      <c r="R22">
        <f t="shared" si="0"/>
        <v>500000</v>
      </c>
      <c r="S22">
        <f t="shared" si="1"/>
        <v>7813.6169479049568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6264.3789523702217</v>
      </c>
      <c r="AC22">
        <f t="shared" si="2"/>
        <v>6075.7743047541098</v>
      </c>
      <c r="AE22">
        <f t="shared" si="3"/>
        <v>0</v>
      </c>
      <c r="AF22">
        <f t="shared" si="4"/>
        <v>0</v>
      </c>
      <c r="AG22">
        <f t="shared" si="5"/>
        <v>-9.7198492472541638</v>
      </c>
      <c r="AH22">
        <f t="shared" si="6"/>
        <v>-3478.2724253272486</v>
      </c>
      <c r="AI22">
        <f t="shared" si="7"/>
        <v>-3487.992274574503</v>
      </c>
      <c r="AJ22">
        <f t="shared" si="8"/>
        <v>188.60464761611183</v>
      </c>
      <c r="AK22">
        <f t="shared" si="30"/>
        <v>438.50652666591554</v>
      </c>
      <c r="AL22">
        <f t="shared" si="9"/>
        <v>-2860.8811002924758</v>
      </c>
      <c r="AN22">
        <f t="shared" si="10"/>
        <v>0</v>
      </c>
      <c r="AO22">
        <f t="shared" si="11"/>
        <v>0</v>
      </c>
      <c r="AP22">
        <f t="shared" si="12"/>
        <v>-1.1285403679589789</v>
      </c>
      <c r="AQ22">
        <f t="shared" si="13"/>
        <v>-403.85100045140024</v>
      </c>
      <c r="AR22">
        <f t="shared" si="14"/>
        <v>-404.97954081935922</v>
      </c>
      <c r="AS22">
        <f t="shared" si="15"/>
        <v>21.898277741250926</v>
      </c>
      <c r="AT22">
        <f t="shared" si="16"/>
        <v>50.913579456570943</v>
      </c>
      <c r="AU22">
        <f t="shared" si="17"/>
        <v>-332.16768362153738</v>
      </c>
      <c r="AW22">
        <v>19</v>
      </c>
      <c r="AX22">
        <f>IF(Z22&gt;0, (R22*SUMPRODUCT(K22:$K$98, X22:$X$98)-K22*$AZ$3)/Z22, 0)</f>
        <v>7813.6169479049568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1.019566E-2</v>
      </c>
      <c r="Q23" s="5">
        <f t="shared" si="29"/>
        <v>12.5</v>
      </c>
      <c r="R23">
        <f t="shared" si="0"/>
        <v>500000</v>
      </c>
      <c r="S23">
        <f t="shared" si="1"/>
        <v>7684.4172265561438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6075.7743047541098</v>
      </c>
      <c r="AC23">
        <f t="shared" si="2"/>
        <v>5854.6348272322584</v>
      </c>
      <c r="AE23">
        <f t="shared" si="3"/>
        <v>0</v>
      </c>
      <c r="AF23">
        <f t="shared" si="4"/>
        <v>0</v>
      </c>
      <c r="AG23">
        <f t="shared" si="5"/>
        <v>-9.5235504766053634</v>
      </c>
      <c r="AH23">
        <f t="shared" si="6"/>
        <v>-3964.0111270503762</v>
      </c>
      <c r="AI23">
        <f t="shared" si="7"/>
        <v>-3973.5346775269818</v>
      </c>
      <c r="AJ23">
        <f t="shared" si="8"/>
        <v>221.1394775218514</v>
      </c>
      <c r="AK23">
        <f t="shared" si="30"/>
        <v>425.30420133278773</v>
      </c>
      <c r="AL23">
        <f t="shared" si="9"/>
        <v>-3327.0909986723427</v>
      </c>
      <c r="AN23">
        <f t="shared" si="10"/>
        <v>0</v>
      </c>
      <c r="AO23">
        <f t="shared" si="11"/>
        <v>0</v>
      </c>
      <c r="AP23">
        <f t="shared" si="12"/>
        <v>-0.98727566999232552</v>
      </c>
      <c r="AQ23">
        <f t="shared" si="13"/>
        <v>-410.93621028516588</v>
      </c>
      <c r="AR23">
        <f t="shared" si="14"/>
        <v>-411.92348595515824</v>
      </c>
      <c r="AS23">
        <f t="shared" si="15"/>
        <v>22.924814266323924</v>
      </c>
      <c r="AT23">
        <f t="shared" si="16"/>
        <v>44.089910727395875</v>
      </c>
      <c r="AU23">
        <f t="shared" si="17"/>
        <v>-344.90876096143847</v>
      </c>
      <c r="AW23">
        <v>20</v>
      </c>
      <c r="AX23">
        <f>IF(Z23&gt;0, (R23*SUMPRODUCT(K23:$K$98, X23:$X$98)-K23*$AZ$3)/Z23, 0)</f>
        <v>7684.4172265561438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1.1804551E-2</v>
      </c>
      <c r="Q24" s="5">
        <f t="shared" si="29"/>
        <v>12.5</v>
      </c>
      <c r="R24">
        <f t="shared" si="0"/>
        <v>500000</v>
      </c>
      <c r="S24">
        <f t="shared" si="1"/>
        <v>7523.2098833558885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5854.6348272322584</v>
      </c>
      <c r="AC24">
        <f t="shared" si="2"/>
        <v>5606.8339052770452</v>
      </c>
      <c r="AE24">
        <f t="shared" si="3"/>
        <v>0</v>
      </c>
      <c r="AF24">
        <f t="shared" si="4"/>
        <v>0</v>
      </c>
      <c r="AG24">
        <f t="shared" si="5"/>
        <v>-9.3158937345371484</v>
      </c>
      <c r="AH24">
        <f t="shared" si="6"/>
        <v>-4496.8494920864932</v>
      </c>
      <c r="AI24">
        <f t="shared" si="7"/>
        <v>-4506.1653858210302</v>
      </c>
      <c r="AJ24">
        <f t="shared" si="8"/>
        <v>247.8009219552132</v>
      </c>
      <c r="AK24">
        <f t="shared" si="30"/>
        <v>409.82443790625814</v>
      </c>
      <c r="AL24">
        <f t="shared" si="9"/>
        <v>-3848.540025959559</v>
      </c>
      <c r="AN24">
        <f t="shared" si="10"/>
        <v>0</v>
      </c>
      <c r="AO24">
        <f t="shared" si="11"/>
        <v>0</v>
      </c>
      <c r="AP24">
        <f t="shared" si="12"/>
        <v>-0.8622755065133203</v>
      </c>
      <c r="AQ24">
        <f t="shared" si="13"/>
        <v>-416.22664276727062</v>
      </c>
      <c r="AR24">
        <f t="shared" si="14"/>
        <v>-417.08891827378392</v>
      </c>
      <c r="AS24">
        <f t="shared" si="15"/>
        <v>22.936357109918809</v>
      </c>
      <c r="AT24">
        <f t="shared" si="16"/>
        <v>37.933190829243927</v>
      </c>
      <c r="AU24">
        <f t="shared" si="17"/>
        <v>-356.2193703346212</v>
      </c>
      <c r="AW24">
        <v>21</v>
      </c>
      <c r="AX24">
        <f>IF(Z24&gt;0, (R24*SUMPRODUCT(K24:$K$98, X24:$X$98)-K24*$AZ$3)/Z24, 0)</f>
        <v>7523.2098833558885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1.3628751999999999E-2</v>
      </c>
      <c r="Q25" s="5">
        <f t="shared" si="29"/>
        <v>12.5</v>
      </c>
      <c r="R25">
        <f t="shared" si="0"/>
        <v>500000</v>
      </c>
      <c r="S25">
        <f t="shared" si="1"/>
        <v>7333.4408541042203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5606.8339052770452</v>
      </c>
      <c r="AC25">
        <f t="shared" si="2"/>
        <v>5336.2637699472325</v>
      </c>
      <c r="AE25">
        <f t="shared" si="3"/>
        <v>0</v>
      </c>
      <c r="AF25">
        <f t="shared" si="4"/>
        <v>0</v>
      </c>
      <c r="AG25">
        <f t="shared" si="5"/>
        <v>-9.0957707918254158</v>
      </c>
      <c r="AH25">
        <f t="shared" si="6"/>
        <v>-5078.5602146544243</v>
      </c>
      <c r="AI25">
        <f t="shared" si="7"/>
        <v>-5087.6559854462494</v>
      </c>
      <c r="AJ25">
        <f t="shared" si="8"/>
        <v>270.57013532981273</v>
      </c>
      <c r="AK25">
        <f t="shared" si="30"/>
        <v>392.47837336939318</v>
      </c>
      <c r="AL25">
        <f t="shared" si="9"/>
        <v>-4424.6074767470436</v>
      </c>
      <c r="AN25">
        <f t="shared" si="10"/>
        <v>0</v>
      </c>
      <c r="AO25">
        <f t="shared" si="11"/>
        <v>0</v>
      </c>
      <c r="AP25">
        <f t="shared" si="12"/>
        <v>-0.75169733251271664</v>
      </c>
      <c r="AQ25">
        <f t="shared" si="13"/>
        <v>-419.70496549801516</v>
      </c>
      <c r="AR25">
        <f t="shared" si="14"/>
        <v>-420.45666283052782</v>
      </c>
      <c r="AS25">
        <f t="shared" si="15"/>
        <v>22.360595230457385</v>
      </c>
      <c r="AT25">
        <f t="shared" si="16"/>
        <v>32.435398063883575</v>
      </c>
      <c r="AU25">
        <f t="shared" si="17"/>
        <v>-365.6606695361869</v>
      </c>
      <c r="AW25">
        <v>22</v>
      </c>
      <c r="AX25">
        <f>IF(Z25&gt;0, (R25*SUMPRODUCT(K25:$K$98, X25:$X$98)-K25*$AZ$3)/Z25, 0)</f>
        <v>7333.4408541042203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1.5530428000000001E-2</v>
      </c>
      <c r="Q26" s="5">
        <f t="shared" si="29"/>
        <v>12.5</v>
      </c>
      <c r="R26">
        <f t="shared" si="0"/>
        <v>500000</v>
      </c>
      <c r="S26">
        <f t="shared" si="1"/>
        <v>7117.0808994518029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5336.2637699472325</v>
      </c>
      <c r="AC26">
        <f t="shared" si="2"/>
        <v>5046.6092575183775</v>
      </c>
      <c r="AE26">
        <f t="shared" si="3"/>
        <v>0</v>
      </c>
      <c r="AF26">
        <f t="shared" si="4"/>
        <v>0</v>
      </c>
      <c r="AG26">
        <f t="shared" si="5"/>
        <v>-8.8635518705202152</v>
      </c>
      <c r="AH26">
        <f t="shared" si="6"/>
        <v>-5650.4485354779044</v>
      </c>
      <c r="AI26">
        <f t="shared" si="7"/>
        <v>-5659.3120873484249</v>
      </c>
      <c r="AJ26">
        <f t="shared" si="8"/>
        <v>289.65451242885501</v>
      </c>
      <c r="AK26">
        <f t="shared" si="30"/>
        <v>373.53846389630633</v>
      </c>
      <c r="AL26">
        <f t="shared" si="9"/>
        <v>-4996.1191110232639</v>
      </c>
      <c r="AN26">
        <f t="shared" si="10"/>
        <v>0</v>
      </c>
      <c r="AO26">
        <f t="shared" si="11"/>
        <v>0</v>
      </c>
      <c r="AP26">
        <f t="shared" si="12"/>
        <v>-0.65402337311357917</v>
      </c>
      <c r="AQ26">
        <f t="shared" si="13"/>
        <v>-416.9350464421716</v>
      </c>
      <c r="AR26">
        <f t="shared" si="14"/>
        <v>-417.5890698152852</v>
      </c>
      <c r="AS26">
        <f t="shared" si="15"/>
        <v>21.373014342744558</v>
      </c>
      <c r="AT26">
        <f t="shared" si="16"/>
        <v>27.562639640849611</v>
      </c>
      <c r="AU26">
        <f t="shared" si="17"/>
        <v>-368.65341583169106</v>
      </c>
      <c r="AW26">
        <v>23</v>
      </c>
      <c r="AX26">
        <f>IF(Z26&gt;0, (R26*SUMPRODUCT(K26:$K$98, X26:$X$98)-K26*$AZ$3)/Z26, 0)</f>
        <v>7117.0808994518029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1.7564712E-2</v>
      </c>
      <c r="Q27" s="5">
        <f t="shared" si="29"/>
        <v>12.5</v>
      </c>
      <c r="R27">
        <f t="shared" si="0"/>
        <v>500000</v>
      </c>
      <c r="S27">
        <f t="shared" si="1"/>
        <v>6882.561359753855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5046.6092575183775</v>
      </c>
      <c r="AC27">
        <f t="shared" si="2"/>
        <v>4745.7906870308134</v>
      </c>
      <c r="AE27">
        <f t="shared" si="3"/>
        <v>0</v>
      </c>
      <c r="AF27">
        <f t="shared" si="4"/>
        <v>0</v>
      </c>
      <c r="AG27">
        <f t="shared" si="5"/>
        <v>-8.6192306159122634</v>
      </c>
      <c r="AH27">
        <f t="shared" si="6"/>
        <v>-6227.4294361099546</v>
      </c>
      <c r="AI27">
        <f t="shared" si="7"/>
        <v>-6236.0486667258665</v>
      </c>
      <c r="AJ27">
        <f t="shared" si="8"/>
        <v>300.8185704875641</v>
      </c>
      <c r="AK27">
        <f t="shared" si="30"/>
        <v>353.26264802628646</v>
      </c>
      <c r="AL27">
        <f t="shared" si="9"/>
        <v>-5581.9674482120163</v>
      </c>
      <c r="AN27">
        <f t="shared" si="10"/>
        <v>0</v>
      </c>
      <c r="AO27">
        <f t="shared" si="11"/>
        <v>0</v>
      </c>
      <c r="AP27">
        <f t="shared" si="12"/>
        <v>-0.56785304213610244</v>
      </c>
      <c r="AQ27">
        <f t="shared" si="13"/>
        <v>-410.27614964316285</v>
      </c>
      <c r="AR27">
        <f t="shared" si="14"/>
        <v>-410.84400268529896</v>
      </c>
      <c r="AS27">
        <f t="shared" si="15"/>
        <v>19.818560147008792</v>
      </c>
      <c r="AT27">
        <f t="shared" si="16"/>
        <v>23.273686282908468</v>
      </c>
      <c r="AU27">
        <f t="shared" si="17"/>
        <v>-367.75175625538168</v>
      </c>
      <c r="AW27">
        <v>24</v>
      </c>
      <c r="AX27">
        <f>IF(Z27&gt;0, (R27*SUMPRODUCT(K27:$K$98, X27:$X$98)-K27*$AZ$3)/Z27, 0)</f>
        <v>6882.561359753855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1.9807176999999999E-2</v>
      </c>
      <c r="Q28" s="5">
        <f t="shared" si="29"/>
        <v>12.5</v>
      </c>
      <c r="R28">
        <f t="shared" si="0"/>
        <v>500000</v>
      </c>
      <c r="S28">
        <f t="shared" si="1"/>
        <v>6635.7067384923321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4745.7906870308134</v>
      </c>
      <c r="AC28">
        <f t="shared" si="2"/>
        <v>4439.1899623471199</v>
      </c>
      <c r="AE28">
        <f t="shared" si="3"/>
        <v>0</v>
      </c>
      <c r="AF28">
        <f t="shared" si="4"/>
        <v>0</v>
      </c>
      <c r="AG28">
        <f t="shared" si="5"/>
        <v>-8.362315683339947</v>
      </c>
      <c r="AH28">
        <f t="shared" si="6"/>
        <v>-6828.9050565277294</v>
      </c>
      <c r="AI28">
        <f t="shared" si="7"/>
        <v>-6837.2673722110694</v>
      </c>
      <c r="AJ28">
        <f t="shared" si="8"/>
        <v>306.60072468369344</v>
      </c>
      <c r="AK28">
        <f t="shared" si="30"/>
        <v>332.20534809215695</v>
      </c>
      <c r="AL28">
        <f t="shared" si="9"/>
        <v>-6198.4612994352192</v>
      </c>
      <c r="AN28">
        <f t="shared" si="10"/>
        <v>0</v>
      </c>
      <c r="AO28">
        <f t="shared" si="11"/>
        <v>0</v>
      </c>
      <c r="AP28">
        <f t="shared" si="12"/>
        <v>-0.49189905892782415</v>
      </c>
      <c r="AQ28">
        <f t="shared" si="13"/>
        <v>-401.69877555636566</v>
      </c>
      <c r="AR28">
        <f t="shared" si="14"/>
        <v>-402.19067461529352</v>
      </c>
      <c r="AS28">
        <f t="shared" si="15"/>
        <v>18.035268417212023</v>
      </c>
      <c r="AT28">
        <f t="shared" si="16"/>
        <v>19.541417029123082</v>
      </c>
      <c r="AU28">
        <f t="shared" si="17"/>
        <v>-364.61398916895843</v>
      </c>
      <c r="AW28">
        <v>25</v>
      </c>
      <c r="AX28">
        <f>IF(Z28&gt;0, (R28*SUMPRODUCT(K28:$K$98, X28:$X$98)-K28*$AZ$3)/Z28, 0)</f>
        <v>6635.7067384923321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2.2489294999999999E-2</v>
      </c>
      <c r="Q29" s="5">
        <f t="shared" si="29"/>
        <v>12.5</v>
      </c>
      <c r="R29">
        <f t="shared" si="0"/>
        <v>500000</v>
      </c>
      <c r="S29">
        <f t="shared" si="1"/>
        <v>6380.9285556244804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4439.1899623471199</v>
      </c>
      <c r="AC29">
        <f t="shared" si="2"/>
        <v>4130.0585305045661</v>
      </c>
      <c r="AE29">
        <f t="shared" si="3"/>
        <v>0</v>
      </c>
      <c r="AF29">
        <f t="shared" si="4"/>
        <v>0</v>
      </c>
      <c r="AG29">
        <f t="shared" si="5"/>
        <v>-8.0906299422207901</v>
      </c>
      <c r="AH29">
        <f t="shared" si="6"/>
        <v>-7522.5033714303463</v>
      </c>
      <c r="AI29">
        <f t="shared" si="7"/>
        <v>-7530.5940013725667</v>
      </c>
      <c r="AJ29">
        <f t="shared" si="8"/>
        <v>309.13143184255387</v>
      </c>
      <c r="AK29">
        <f t="shared" si="30"/>
        <v>310.74329736429843</v>
      </c>
      <c r="AL29">
        <f t="shared" si="9"/>
        <v>-6910.7192721657148</v>
      </c>
      <c r="AN29">
        <f t="shared" si="10"/>
        <v>0</v>
      </c>
      <c r="AO29">
        <f t="shared" si="11"/>
        <v>0</v>
      </c>
      <c r="AP29">
        <f t="shared" si="12"/>
        <v>-0.42492643329651403</v>
      </c>
      <c r="AQ29">
        <f t="shared" si="13"/>
        <v>-395.0879659446507</v>
      </c>
      <c r="AR29">
        <f t="shared" si="14"/>
        <v>-395.5128923779472</v>
      </c>
      <c r="AS29">
        <f t="shared" si="15"/>
        <v>16.235833018046115</v>
      </c>
      <c r="AT29">
        <f t="shared" si="16"/>
        <v>16.320489499927</v>
      </c>
      <c r="AU29">
        <f t="shared" si="17"/>
        <v>-362.95656985997414</v>
      </c>
      <c r="AW29">
        <v>26</v>
      </c>
      <c r="AX29">
        <f>IF(Z29&gt;0, (R29*SUMPRODUCT(K29:$K$98, X29:$X$98)-K29*$AZ$3)/Z29, 0)</f>
        <v>6380.9285556244804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2.5348699999999998E-2</v>
      </c>
      <c r="Q30" s="5">
        <f t="shared" si="29"/>
        <v>12.5</v>
      </c>
      <c r="R30">
        <f t="shared" si="0"/>
        <v>500000</v>
      </c>
      <c r="S30">
        <f t="shared" si="1"/>
        <v>6114.3460763324965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4130.0585305045661</v>
      </c>
      <c r="AC30">
        <f t="shared" si="2"/>
        <v>3817.6199785901053</v>
      </c>
      <c r="AE30">
        <f t="shared" si="3"/>
        <v>0</v>
      </c>
      <c r="AF30">
        <f t="shared" si="4"/>
        <v>0</v>
      </c>
      <c r="AG30">
        <f t="shared" si="5"/>
        <v>-7.8046366915822087</v>
      </c>
      <c r="AH30">
        <f t="shared" si="6"/>
        <v>-8203.4780486548843</v>
      </c>
      <c r="AI30">
        <f t="shared" si="7"/>
        <v>-8211.2826853464667</v>
      </c>
      <c r="AJ30">
        <f t="shared" si="8"/>
        <v>312.43855191446073</v>
      </c>
      <c r="AK30">
        <f t="shared" si="30"/>
        <v>289.10409713531965</v>
      </c>
      <c r="AL30">
        <f t="shared" si="9"/>
        <v>-7609.7400362966864</v>
      </c>
      <c r="AN30">
        <f t="shared" si="10"/>
        <v>0</v>
      </c>
      <c r="AO30">
        <f t="shared" si="11"/>
        <v>0</v>
      </c>
      <c r="AP30">
        <f t="shared" si="12"/>
        <v>-0.36598735382486197</v>
      </c>
      <c r="AQ30">
        <f t="shared" si="13"/>
        <v>-384.69045284654794</v>
      </c>
      <c r="AR30">
        <f t="shared" si="14"/>
        <v>-385.05644020037283</v>
      </c>
      <c r="AS30">
        <f t="shared" si="15"/>
        <v>14.651362179533272</v>
      </c>
      <c r="AT30">
        <f t="shared" si="16"/>
        <v>13.557126061306935</v>
      </c>
      <c r="AU30">
        <f t="shared" si="17"/>
        <v>-356.84795195953262</v>
      </c>
      <c r="AW30">
        <v>27</v>
      </c>
      <c r="AX30">
        <f>IF(Z30&gt;0, (R30*SUMPRODUCT(K30:$K$98, X30:$X$98)-K30*$AZ$3)/Z30, 0)</f>
        <v>6114.3460763324965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2.8197647999999999E-2</v>
      </c>
      <c r="Q31" s="5">
        <f t="shared" si="29"/>
        <v>12.5</v>
      </c>
      <c r="R31">
        <f t="shared" si="0"/>
        <v>500000</v>
      </c>
      <c r="S31">
        <f t="shared" si="1"/>
        <v>5839.4645822533448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3817.6199785901053</v>
      </c>
      <c r="AC31">
        <f t="shared" si="2"/>
        <v>3506.7236454133681</v>
      </c>
      <c r="AE31">
        <f t="shared" si="3"/>
        <v>0</v>
      </c>
      <c r="AF31">
        <f t="shared" si="4"/>
        <v>0</v>
      </c>
      <c r="AG31">
        <f t="shared" si="5"/>
        <v>-7.5065179264692663</v>
      </c>
      <c r="AH31">
        <f t="shared" si="6"/>
        <v>-8802.8959278847888</v>
      </c>
      <c r="AI31">
        <f t="shared" si="7"/>
        <v>-8810.4024458112581</v>
      </c>
      <c r="AJ31">
        <f t="shared" si="8"/>
        <v>310.89633317673724</v>
      </c>
      <c r="AK31">
        <f t="shared" si="30"/>
        <v>267.23339850130742</v>
      </c>
      <c r="AL31">
        <f t="shared" si="9"/>
        <v>-8232.2727141332143</v>
      </c>
      <c r="AN31">
        <f t="shared" si="10"/>
        <v>0</v>
      </c>
      <c r="AO31">
        <f t="shared" si="11"/>
        <v>0</v>
      </c>
      <c r="AP31">
        <f t="shared" si="12"/>
        <v>-0.3142924086705432</v>
      </c>
      <c r="AQ31">
        <f t="shared" si="13"/>
        <v>-368.570806271604</v>
      </c>
      <c r="AR31">
        <f t="shared" si="14"/>
        <v>-368.88509868027455</v>
      </c>
      <c r="AS31">
        <f t="shared" si="15"/>
        <v>13.017001805378493</v>
      </c>
      <c r="AT31">
        <f t="shared" si="16"/>
        <v>11.188866704231792</v>
      </c>
      <c r="AU31">
        <f t="shared" si="17"/>
        <v>-344.67923017066431</v>
      </c>
      <c r="AW31">
        <v>28</v>
      </c>
      <c r="AX31">
        <f>IF(Z31&gt;0, (R31*SUMPRODUCT(K31:$K$98, X31:$X$98)-K31*$AZ$3)/Z31, 0)</f>
        <v>5839.4645822533448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3.1331300999999999E-2</v>
      </c>
      <c r="Q32" s="5">
        <f t="shared" si="29"/>
        <v>12.5</v>
      </c>
      <c r="R32">
        <f t="shared" si="0"/>
        <v>500000</v>
      </c>
      <c r="S32">
        <f t="shared" si="1"/>
        <v>5565.4582474171502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3506.7236454133681</v>
      </c>
      <c r="AC32">
        <f t="shared" si="2"/>
        <v>3204.0404459898136</v>
      </c>
      <c r="AE32">
        <f t="shared" si="3"/>
        <v>0</v>
      </c>
      <c r="AF32">
        <f t="shared" si="4"/>
        <v>0</v>
      </c>
      <c r="AG32">
        <f t="shared" si="5"/>
        <v>-7.1962637745884699</v>
      </c>
      <c r="AH32">
        <f t="shared" si="6"/>
        <v>-9407.5589046441783</v>
      </c>
      <c r="AI32">
        <f t="shared" si="7"/>
        <v>-9414.7551684187674</v>
      </c>
      <c r="AJ32">
        <f t="shared" si="8"/>
        <v>302.68319942355447</v>
      </c>
      <c r="AK32">
        <f t="shared" si="30"/>
        <v>245.4706551789358</v>
      </c>
      <c r="AL32">
        <f t="shared" si="9"/>
        <v>-8866.601313816278</v>
      </c>
      <c r="AN32">
        <f t="shared" si="10"/>
        <v>0</v>
      </c>
      <c r="AO32">
        <f t="shared" si="11"/>
        <v>0</v>
      </c>
      <c r="AP32">
        <f t="shared" si="12"/>
        <v>-0.26901990582657676</v>
      </c>
      <c r="AQ32">
        <f t="shared" si="13"/>
        <v>-351.68535921684992</v>
      </c>
      <c r="AR32">
        <f t="shared" si="14"/>
        <v>-351.95437912267653</v>
      </c>
      <c r="AS32">
        <f t="shared" si="15"/>
        <v>11.315289204899685</v>
      </c>
      <c r="AT32">
        <f t="shared" si="16"/>
        <v>9.1764969445136568</v>
      </c>
      <c r="AU32">
        <f t="shared" si="17"/>
        <v>-331.46259297326321</v>
      </c>
      <c r="AW32">
        <v>29</v>
      </c>
      <c r="AX32">
        <f>IF(Z32&gt;0, (R32*SUMPRODUCT(K32:$K$98, X32:$X$98)-K32*$AZ$3)/Z32, 0)</f>
        <v>5565.4582474171502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3.466458E-2</v>
      </c>
      <c r="Q33" s="5">
        <f t="shared" si="29"/>
        <v>12.5</v>
      </c>
      <c r="R33">
        <f t="shared" si="0"/>
        <v>500000</v>
      </c>
      <c r="S33">
        <f t="shared" si="1"/>
        <v>5293.179375531462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3204.0404459898136</v>
      </c>
      <c r="AC33">
        <f t="shared" si="2"/>
        <v>2911.1833071730048</v>
      </c>
      <c r="AE33">
        <f t="shared" si="3"/>
        <v>0</v>
      </c>
      <c r="AF33">
        <f t="shared" si="4"/>
        <v>0</v>
      </c>
      <c r="AG33">
        <f t="shared" si="5"/>
        <v>-6.8748456755272604</v>
      </c>
      <c r="AH33">
        <f t="shared" si="6"/>
        <v>-9978.2184526129604</v>
      </c>
      <c r="AI33">
        <f t="shared" si="7"/>
        <v>-9985.0932982884879</v>
      </c>
      <c r="AJ33">
        <f t="shared" si="8"/>
        <v>292.85713881680886</v>
      </c>
      <c r="AK33">
        <f t="shared" si="30"/>
        <v>224.28283121928698</v>
      </c>
      <c r="AL33">
        <f t="shared" si="9"/>
        <v>-9467.9533282523917</v>
      </c>
      <c r="AN33">
        <f t="shared" si="10"/>
        <v>0</v>
      </c>
      <c r="AO33">
        <f t="shared" si="11"/>
        <v>0</v>
      </c>
      <c r="AP33">
        <f t="shared" si="12"/>
        <v>-0.22946807564392244</v>
      </c>
      <c r="AQ33">
        <f t="shared" si="13"/>
        <v>-333.05221596849418</v>
      </c>
      <c r="AR33">
        <f t="shared" si="14"/>
        <v>-333.2816840441381</v>
      </c>
      <c r="AS33">
        <f t="shared" si="15"/>
        <v>9.774963287117604</v>
      </c>
      <c r="AT33">
        <f t="shared" si="16"/>
        <v>7.4860952680095343</v>
      </c>
      <c r="AU33">
        <f t="shared" si="17"/>
        <v>-316.02062548901097</v>
      </c>
      <c r="AW33">
        <v>30</v>
      </c>
      <c r="AX33">
        <f>IF(Z33&gt;0, (R33*SUMPRODUCT(K33:$K$98, X33:$X$98)-K33*$AZ$3)/Z33, 0)</f>
        <v>5293.179375531462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3.8375247000000001E-2</v>
      </c>
      <c r="Q34" s="5">
        <f t="shared" si="29"/>
        <v>12.5</v>
      </c>
      <c r="R34">
        <f t="shared" si="0"/>
        <v>500000</v>
      </c>
      <c r="S34">
        <f t="shared" si="1"/>
        <v>5026.2656422462114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2911.1833071730048</v>
      </c>
      <c r="AC34">
        <f t="shared" si="2"/>
        <v>2630.6562879902626</v>
      </c>
      <c r="AE34">
        <f t="shared" si="3"/>
        <v>0</v>
      </c>
      <c r="AF34">
        <f t="shared" si="4"/>
        <v>0</v>
      </c>
      <c r="AG34">
        <f t="shared" si="5"/>
        <v>-6.5422733178867469</v>
      </c>
      <c r="AH34">
        <f t="shared" si="6"/>
        <v>-10552.956035409619</v>
      </c>
      <c r="AI34">
        <f t="shared" si="7"/>
        <v>-10559.498308727507</v>
      </c>
      <c r="AJ34">
        <f t="shared" si="8"/>
        <v>280.52701918274215</v>
      </c>
      <c r="AK34">
        <f t="shared" si="30"/>
        <v>203.78283150211035</v>
      </c>
      <c r="AL34">
        <f t="shared" si="9"/>
        <v>-10075.188458042654</v>
      </c>
      <c r="AN34">
        <f t="shared" si="10"/>
        <v>0</v>
      </c>
      <c r="AO34">
        <f t="shared" si="11"/>
        <v>0</v>
      </c>
      <c r="AP34">
        <f t="shared" si="12"/>
        <v>-0.19497098286252945</v>
      </c>
      <c r="AQ34">
        <f t="shared" si="13"/>
        <v>-314.49621719465028</v>
      </c>
      <c r="AR34">
        <f t="shared" si="14"/>
        <v>-314.6911881775128</v>
      </c>
      <c r="AS34">
        <f t="shared" si="15"/>
        <v>8.3601870469120172</v>
      </c>
      <c r="AT34">
        <f t="shared" si="16"/>
        <v>6.0730784267065197</v>
      </c>
      <c r="AU34">
        <f t="shared" si="17"/>
        <v>-300.25792270389428</v>
      </c>
      <c r="AW34">
        <v>31</v>
      </c>
      <c r="AX34">
        <f>IF(Z34&gt;0, (R34*SUMPRODUCT(K34:$K$98, X34:$X$98)-K34*$AZ$3)/Z34, 0)</f>
        <v>5026.2656422462114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4.2655799000000001E-2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4765.9318742106761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2630.6562879902626</v>
      </c>
      <c r="AC35">
        <f t="shared" ref="AC35:AC66" si="33">S35*Z35</f>
        <v>2363.0575679257481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-6.1977846890570394</v>
      </c>
      <c r="AH35">
        <f t="shared" ref="AH35:AH66" si="37">-X35*R35</f>
        <v>-11162.635826033609</v>
      </c>
      <c r="AI35">
        <f t="shared" ref="AI35:AI66" si="38">SUM(AE35:AH35)</f>
        <v>-11168.833610722666</v>
      </c>
      <c r="AJ35">
        <f t="shared" ref="AJ35:AJ66" si="39">AB35-AC35</f>
        <v>267.59872006451451</v>
      </c>
      <c r="AK35">
        <f t="shared" si="30"/>
        <v>184.1459401593184</v>
      </c>
      <c r="AL35">
        <f t="shared" ref="AL35:AL66" si="40">SUM(AI35:AK35)</f>
        <v>-10717.088950498834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-0.1649148481947211</v>
      </c>
      <c r="AQ35">
        <f t="shared" ref="AQ35:AQ66" si="44">AH35*$K35</f>
        <v>-297.02296627916076</v>
      </c>
      <c r="AR35">
        <f t="shared" ref="AR35:AR66" si="45">AI35*$K35</f>
        <v>-297.18788112735547</v>
      </c>
      <c r="AS35">
        <f t="shared" ref="AS35:AS66" si="46">AJ35*$K35</f>
        <v>7.1204477907178445</v>
      </c>
      <c r="AT35">
        <f t="shared" ref="AT35:AT66" si="47">AK35*$K35</f>
        <v>4.8998797619845336</v>
      </c>
      <c r="AU35">
        <f t="shared" ref="AU35:AU66" si="48">AL35*$K35</f>
        <v>-285.16755357465314</v>
      </c>
      <c r="AW35">
        <v>32</v>
      </c>
      <c r="AX35">
        <f>IF(Z35&gt;0, (R35*SUMPRODUCT(K35:$K$98, X35:$X$98)-K35*$AZ$3)/Z35, 0)</f>
        <v>4765.9318742106761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4.7231987000000003E-2</v>
      </c>
      <c r="Q36" s="5">
        <f t="shared" si="29"/>
        <v>12.5</v>
      </c>
      <c r="R36">
        <f t="shared" si="31"/>
        <v>500000</v>
      </c>
      <c r="S36">
        <f t="shared" si="32"/>
        <v>4509.4150598369542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2363.0575679257481</v>
      </c>
      <c r="AC36">
        <f t="shared" si="33"/>
        <v>2107.9073669413506</v>
      </c>
      <c r="AE36">
        <f t="shared" si="34"/>
        <v>0</v>
      </c>
      <c r="AF36">
        <f t="shared" si="35"/>
        <v>0</v>
      </c>
      <c r="AG36">
        <f t="shared" si="36"/>
        <v>-5.8430731563041283</v>
      </c>
      <c r="AH36">
        <f t="shared" si="37"/>
        <v>-11709.347434493646</v>
      </c>
      <c r="AI36">
        <f t="shared" si="38"/>
        <v>-11715.19050764995</v>
      </c>
      <c r="AJ36">
        <f t="shared" si="39"/>
        <v>255.15020098439754</v>
      </c>
      <c r="AK36">
        <f t="shared" si="30"/>
        <v>165.41402975480239</v>
      </c>
      <c r="AL36">
        <f t="shared" si="40"/>
        <v>-11294.626276910751</v>
      </c>
      <c r="AN36">
        <f t="shared" si="41"/>
        <v>0</v>
      </c>
      <c r="AO36">
        <f t="shared" si="42"/>
        <v>0</v>
      </c>
      <c r="AP36">
        <f t="shared" si="43"/>
        <v>-0.1388182533452981</v>
      </c>
      <c r="AQ36">
        <f t="shared" si="44"/>
        <v>-278.18771307285863</v>
      </c>
      <c r="AR36">
        <f t="shared" si="45"/>
        <v>-278.32653132620391</v>
      </c>
      <c r="AS36">
        <f t="shared" si="46"/>
        <v>6.06179390431583</v>
      </c>
      <c r="AT36">
        <f t="shared" si="47"/>
        <v>3.929864657709182</v>
      </c>
      <c r="AU36">
        <f t="shared" si="48"/>
        <v>-268.3348727641789</v>
      </c>
      <c r="AW36">
        <v>33</v>
      </c>
      <c r="AX36">
        <f>IF(Z36&gt;0, (R36*SUMPRODUCT(K36:$K$98, X36:$X$98)-K36*$AZ$3)/Z36, 0)</f>
        <v>4509.4150598369542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31"/>
        <v>500000</v>
      </c>
      <c r="S37">
        <f t="shared" si="32"/>
        <v>4258.7077987151588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2107.9073669413506</v>
      </c>
      <c r="AC37">
        <f t="shared" si="33"/>
        <v>1867.1060514531027</v>
      </c>
      <c r="AE37">
        <f t="shared" si="34"/>
        <v>0</v>
      </c>
      <c r="AF37">
        <f t="shared" si="35"/>
        <v>0</v>
      </c>
      <c r="AG37">
        <f t="shared" si="36"/>
        <v>-5.4802599159785155</v>
      </c>
      <c r="AH37">
        <f t="shared" si="37"/>
        <v>-12175.300350502886</v>
      </c>
      <c r="AI37">
        <f t="shared" si="38"/>
        <v>-12180.780610418866</v>
      </c>
      <c r="AJ37">
        <f t="shared" si="39"/>
        <v>240.80131548824784</v>
      </c>
      <c r="AK37">
        <f t="shared" si="30"/>
        <v>147.55351568589455</v>
      </c>
      <c r="AL37">
        <f t="shared" si="40"/>
        <v>-11792.425779244722</v>
      </c>
      <c r="AN37">
        <f t="shared" si="41"/>
        <v>0</v>
      </c>
      <c r="AO37">
        <f t="shared" si="42"/>
        <v>0</v>
      </c>
      <c r="AP37">
        <f t="shared" si="43"/>
        <v>-0.11624877517724902</v>
      </c>
      <c r="AQ37">
        <f t="shared" si="44"/>
        <v>-258.26580761879325</v>
      </c>
      <c r="AR37">
        <f t="shared" si="45"/>
        <v>-258.38205639397052</v>
      </c>
      <c r="AS37">
        <f t="shared" si="46"/>
        <v>5.1079434946072144</v>
      </c>
      <c r="AT37">
        <f t="shared" si="47"/>
        <v>3.1299456110777446</v>
      </c>
      <c r="AU37">
        <f t="shared" si="48"/>
        <v>-250.14416728828553</v>
      </c>
      <c r="AW37">
        <v>34</v>
      </c>
      <c r="AX37">
        <f>IF(Z37&gt;0, (R37*SUMPRODUCT(K37:$K$98, X37:$X$98)-K37*$AZ$3)/Z37, 0)</f>
        <v>4258.7077987151588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5.7568810999999998E-2</v>
      </c>
      <c r="Q38" s="5">
        <f t="shared" si="60"/>
        <v>12.5</v>
      </c>
      <c r="R38">
        <f t="shared" si="31"/>
        <v>500000</v>
      </c>
      <c r="S38">
        <f t="shared" si="32"/>
        <v>4017.2018530396281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1867.1060514531027</v>
      </c>
      <c r="AC38">
        <f t="shared" si="33"/>
        <v>1642.2209559634264</v>
      </c>
      <c r="AE38">
        <f t="shared" si="34"/>
        <v>0</v>
      </c>
      <c r="AF38">
        <f t="shared" si="35"/>
        <v>0</v>
      </c>
      <c r="AG38">
        <f t="shared" si="36"/>
        <v>-5.1099652694848867</v>
      </c>
      <c r="AH38">
        <f t="shared" si="37"/>
        <v>-12619.68189335372</v>
      </c>
      <c r="AI38">
        <f t="shared" si="38"/>
        <v>-12624.791858623204</v>
      </c>
      <c r="AJ38">
        <f t="shared" si="39"/>
        <v>224.88509548967636</v>
      </c>
      <c r="AK38">
        <f t="shared" si="30"/>
        <v>130.69742360171719</v>
      </c>
      <c r="AL38">
        <f t="shared" si="40"/>
        <v>-12269.20933953181</v>
      </c>
      <c r="AN38">
        <f t="shared" si="41"/>
        <v>0</v>
      </c>
      <c r="AO38">
        <f t="shared" si="42"/>
        <v>0</v>
      </c>
      <c r="AP38">
        <f t="shared" si="43"/>
        <v>-9.6780342552067841E-2</v>
      </c>
      <c r="AQ38">
        <f t="shared" si="44"/>
        <v>-239.01084882716214</v>
      </c>
      <c r="AR38">
        <f t="shared" si="45"/>
        <v>-239.10762916971419</v>
      </c>
      <c r="AS38">
        <f t="shared" si="46"/>
        <v>4.2592181019929605</v>
      </c>
      <c r="AT38">
        <f t="shared" si="47"/>
        <v>2.4753478271921781</v>
      </c>
      <c r="AU38">
        <f t="shared" si="48"/>
        <v>-232.37306324052904</v>
      </c>
      <c r="AW38">
        <v>35</v>
      </c>
      <c r="AX38">
        <f>IF(Z38&gt;0, (R38*SUMPRODUCT(K38:$K$98, X38:$X$98)-K38*$AZ$3)/Z38, 0)</f>
        <v>4017.2018530396281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6.3742958000000002E-2</v>
      </c>
      <c r="Q39" s="5">
        <f t="shared" si="60"/>
        <v>12.5</v>
      </c>
      <c r="R39">
        <f t="shared" si="31"/>
        <v>500000</v>
      </c>
      <c r="S39">
        <f t="shared" si="32"/>
        <v>3784.5223155010844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1642.2209559634264</v>
      </c>
      <c r="AC39">
        <f t="shared" si="33"/>
        <v>1433.0143143944042</v>
      </c>
      <c r="AE39">
        <f t="shared" si="34"/>
        <v>0</v>
      </c>
      <c r="AF39">
        <f t="shared" si="35"/>
        <v>0</v>
      </c>
      <c r="AG39">
        <f t="shared" si="36"/>
        <v>-4.7331413152358035</v>
      </c>
      <c r="AH39">
        <f t="shared" si="37"/>
        <v>-13028.972062169352</v>
      </c>
      <c r="AI39">
        <f t="shared" si="38"/>
        <v>-13033.705203484587</v>
      </c>
      <c r="AJ39">
        <f t="shared" si="39"/>
        <v>209.20664156902217</v>
      </c>
      <c r="AK39">
        <f t="shared" si="30"/>
        <v>114.95546691743986</v>
      </c>
      <c r="AL39">
        <f t="shared" si="40"/>
        <v>-12709.543094998126</v>
      </c>
      <c r="AN39">
        <f t="shared" si="41"/>
        <v>0</v>
      </c>
      <c r="AO39">
        <f t="shared" si="42"/>
        <v>0</v>
      </c>
      <c r="AP39">
        <f t="shared" si="43"/>
        <v>-8.0038815907165231E-2</v>
      </c>
      <c r="AQ39">
        <f t="shared" si="44"/>
        <v>-220.32376109007402</v>
      </c>
      <c r="AR39">
        <f t="shared" si="45"/>
        <v>-220.40379990598115</v>
      </c>
      <c r="AS39">
        <f t="shared" si="46"/>
        <v>3.5377460244423431</v>
      </c>
      <c r="AT39">
        <f t="shared" si="47"/>
        <v>1.9439308571898846</v>
      </c>
      <c r="AU39">
        <f t="shared" si="48"/>
        <v>-214.92212302434893</v>
      </c>
      <c r="AW39">
        <v>36</v>
      </c>
      <c r="AX39">
        <f>IF(Z39&gt;0, (R39*SUMPRODUCT(K39:$K$98, X39:$X$98)-K39*$AZ$3)/Z39, 0)</f>
        <v>3784.5223155010844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7.0809242999999994E-2</v>
      </c>
      <c r="Q40" s="5">
        <f t="shared" si="60"/>
        <v>12.5</v>
      </c>
      <c r="R40">
        <f t="shared" si="31"/>
        <v>500000</v>
      </c>
      <c r="S40">
        <f t="shared" si="32"/>
        <v>3560.6710368983772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1433.0143143944042</v>
      </c>
      <c r="AC40">
        <f t="shared" si="33"/>
        <v>1239.3014526419552</v>
      </c>
      <c r="AE40">
        <f t="shared" si="34"/>
        <v>0</v>
      </c>
      <c r="AF40">
        <f t="shared" si="35"/>
        <v>0</v>
      </c>
      <c r="AG40">
        <f t="shared" si="36"/>
        <v>-4.3506597485395746</v>
      </c>
      <c r="AH40">
        <f t="shared" si="37"/>
        <v>-13406.006141754864</v>
      </c>
      <c r="AI40">
        <f t="shared" si="38"/>
        <v>-13410.356801503403</v>
      </c>
      <c r="AJ40">
        <f t="shared" si="39"/>
        <v>193.71286175244904</v>
      </c>
      <c r="AK40">
        <f t="shared" ref="AK40:AK71" si="61">G40*SUM(AB40:AB40, AE40:AF40)</f>
        <v>100.31100200760831</v>
      </c>
      <c r="AL40">
        <f t="shared" si="40"/>
        <v>-13116.332937743346</v>
      </c>
      <c r="AN40">
        <f t="shared" si="41"/>
        <v>0</v>
      </c>
      <c r="AO40">
        <f t="shared" si="42"/>
        <v>0</v>
      </c>
      <c r="AP40">
        <f t="shared" si="43"/>
        <v>-6.5688339092045411E-2</v>
      </c>
      <c r="AQ40">
        <f t="shared" si="44"/>
        <v>-202.41028446438315</v>
      </c>
      <c r="AR40">
        <f t="shared" si="45"/>
        <v>-202.4759728034752</v>
      </c>
      <c r="AS40">
        <f t="shared" si="46"/>
        <v>2.9247693188502719</v>
      </c>
      <c r="AT40">
        <f t="shared" si="47"/>
        <v>1.5145434245347504</v>
      </c>
      <c r="AU40">
        <f t="shared" si="48"/>
        <v>-198.03666006009016</v>
      </c>
      <c r="AW40">
        <v>37</v>
      </c>
      <c r="AX40">
        <f>IF(Z40&gt;0, (R40*SUMPRODUCT(K40:$K$98, X40:$X$98)-K40*$AZ$3)/Z40, 0)</f>
        <v>3560.6710368983772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7.8963489999999997E-2</v>
      </c>
      <c r="Q41" s="5">
        <f t="shared" si="60"/>
        <v>12.5</v>
      </c>
      <c r="R41">
        <f t="shared" si="31"/>
        <v>500000</v>
      </c>
      <c r="S41">
        <f t="shared" si="32"/>
        <v>3344.9649863956165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1239.3014526419552</v>
      </c>
      <c r="AC41">
        <f t="shared" si="33"/>
        <v>1060.6508997290223</v>
      </c>
      <c r="AE41">
        <f t="shared" si="34"/>
        <v>0</v>
      </c>
      <c r="AF41">
        <f t="shared" si="35"/>
        <v>0</v>
      </c>
      <c r="AG41">
        <f t="shared" si="36"/>
        <v>-3.9636098735069716</v>
      </c>
      <c r="AH41">
        <f t="shared" si="37"/>
        <v>-13741.731101888288</v>
      </c>
      <c r="AI41">
        <f t="shared" si="38"/>
        <v>-13745.694711761795</v>
      </c>
      <c r="AJ41">
        <f t="shared" si="39"/>
        <v>178.65055291293288</v>
      </c>
      <c r="AK41">
        <f t="shared" si="61"/>
        <v>86.75110168493687</v>
      </c>
      <c r="AL41">
        <f t="shared" si="40"/>
        <v>-13480.293057163924</v>
      </c>
      <c r="AN41">
        <f t="shared" si="41"/>
        <v>0</v>
      </c>
      <c r="AO41">
        <f t="shared" si="42"/>
        <v>0</v>
      </c>
      <c r="AP41">
        <f t="shared" si="43"/>
        <v>-5.3432567137601451E-2</v>
      </c>
      <c r="AQ41">
        <f t="shared" si="44"/>
        <v>-185.24930382183348</v>
      </c>
      <c r="AR41">
        <f t="shared" si="45"/>
        <v>-185.30273638897106</v>
      </c>
      <c r="AS41">
        <f t="shared" si="46"/>
        <v>2.4083494509624614</v>
      </c>
      <c r="AT41">
        <f t="shared" si="47"/>
        <v>1.1694728323350279</v>
      </c>
      <c r="AU41">
        <f t="shared" si="48"/>
        <v>-181.72491410567358</v>
      </c>
      <c r="AW41">
        <v>38</v>
      </c>
      <c r="AX41">
        <f>IF(Z41&gt;0, (R41*SUMPRODUCT(K41:$K$98, X41:$X$98)-K41*$AZ$3)/Z41, 0)</f>
        <v>3344.9649863956165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8.8363973999999998E-2</v>
      </c>
      <c r="Q42" s="5">
        <f t="shared" si="60"/>
        <v>12.5</v>
      </c>
      <c r="R42">
        <f t="shared" si="31"/>
        <v>500000</v>
      </c>
      <c r="S42">
        <f t="shared" si="32"/>
        <v>3136.1307902316171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1060.6508997290223</v>
      </c>
      <c r="AC42">
        <f t="shared" si="33"/>
        <v>896.61564193526965</v>
      </c>
      <c r="AE42">
        <f t="shared" si="34"/>
        <v>0</v>
      </c>
      <c r="AF42">
        <f t="shared" si="35"/>
        <v>0</v>
      </c>
      <c r="AG42">
        <f t="shared" si="36"/>
        <v>-3.5737334549631883</v>
      </c>
      <c r="AH42">
        <f t="shared" si="37"/>
        <v>-14009.612792348531</v>
      </c>
      <c r="AI42">
        <f t="shared" si="38"/>
        <v>-14013.186525803494</v>
      </c>
      <c r="AJ42">
        <f t="shared" si="39"/>
        <v>164.03525779375263</v>
      </c>
      <c r="AK42">
        <f t="shared" si="61"/>
        <v>74.245562981031568</v>
      </c>
      <c r="AL42">
        <f t="shared" si="40"/>
        <v>-13774.90570502871</v>
      </c>
      <c r="AN42">
        <f t="shared" si="41"/>
        <v>0</v>
      </c>
      <c r="AO42">
        <f t="shared" si="42"/>
        <v>0</v>
      </c>
      <c r="AP42">
        <f t="shared" si="43"/>
        <v>-4.3014935261540321E-2</v>
      </c>
      <c r="AQ42">
        <f t="shared" si="44"/>
        <v>-168.62549904643814</v>
      </c>
      <c r="AR42">
        <f t="shared" si="45"/>
        <v>-168.66851398169968</v>
      </c>
      <c r="AS42">
        <f t="shared" si="46"/>
        <v>1.9743962675249456</v>
      </c>
      <c r="AT42">
        <f t="shared" si="47"/>
        <v>0.89365033104254954</v>
      </c>
      <c r="AU42">
        <f t="shared" si="48"/>
        <v>-165.80046738313217</v>
      </c>
      <c r="AW42">
        <v>39</v>
      </c>
      <c r="AX42">
        <f>IF(Z42&gt;0, (R42*SUMPRODUCT(K42:$K$98, X42:$X$98)-K42*$AZ$3)/Z42, 0)</f>
        <v>3136.1307902316171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9.9562517000000003E-2</v>
      </c>
      <c r="Q43" s="5">
        <f t="shared" si="60"/>
        <v>12.5</v>
      </c>
      <c r="R43">
        <f t="shared" si="31"/>
        <v>500000</v>
      </c>
      <c r="S43">
        <f t="shared" si="32"/>
        <v>2934.0334096447341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896.61564193526965</v>
      </c>
      <c r="AC43">
        <f t="shared" si="33"/>
        <v>746.93125541390384</v>
      </c>
      <c r="AE43">
        <f t="shared" si="34"/>
        <v>0</v>
      </c>
      <c r="AF43">
        <f t="shared" si="35"/>
        <v>0</v>
      </c>
      <c r="AG43">
        <f t="shared" si="36"/>
        <v>-3.1821862225503148</v>
      </c>
      <c r="AH43">
        <f t="shared" si="37"/>
        <v>-14232.395914529649</v>
      </c>
      <c r="AI43">
        <f t="shared" si="38"/>
        <v>-14235.578100752198</v>
      </c>
      <c r="AJ43">
        <f t="shared" si="39"/>
        <v>149.68438652136581</v>
      </c>
      <c r="AK43">
        <f t="shared" si="61"/>
        <v>62.763094935468878</v>
      </c>
      <c r="AL43">
        <f t="shared" si="40"/>
        <v>-14023.130619295363</v>
      </c>
      <c r="AN43">
        <f t="shared" si="41"/>
        <v>0</v>
      </c>
      <c r="AO43">
        <f t="shared" si="42"/>
        <v>0</v>
      </c>
      <c r="AP43">
        <f t="shared" si="43"/>
        <v>-3.4198313112226694E-2</v>
      </c>
      <c r="AQ43">
        <f t="shared" si="44"/>
        <v>-152.95268654396455</v>
      </c>
      <c r="AR43">
        <f t="shared" si="45"/>
        <v>-152.98688485707677</v>
      </c>
      <c r="AS43">
        <f t="shared" si="46"/>
        <v>1.608627892985699</v>
      </c>
      <c r="AT43">
        <f t="shared" si="47"/>
        <v>0.67450231456768139</v>
      </c>
      <c r="AU43">
        <f t="shared" si="48"/>
        <v>-150.7037546495234</v>
      </c>
      <c r="AW43">
        <v>40</v>
      </c>
      <c r="AX43">
        <f>IF(Z43&gt;0, (R43*SUMPRODUCT(K43:$K$98, X43:$X$98)-K43*$AZ$3)/Z43, 0)</f>
        <v>2934.0334096447341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0.11247831899999999</v>
      </c>
      <c r="Q44" s="5">
        <f t="shared" si="60"/>
        <v>12.5</v>
      </c>
      <c r="R44">
        <f t="shared" si="31"/>
        <v>500000</v>
      </c>
      <c r="S44">
        <f t="shared" si="32"/>
        <v>2734.5746218286604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746.93125541390384</v>
      </c>
      <c r="AC44">
        <f t="shared" si="33"/>
        <v>610.89027648161095</v>
      </c>
      <c r="AE44">
        <f t="shared" si="34"/>
        <v>0</v>
      </c>
      <c r="AF44">
        <f t="shared" si="35"/>
        <v>0</v>
      </c>
      <c r="AG44">
        <f t="shared" si="36"/>
        <v>-2.7924374032673929</v>
      </c>
      <c r="AH44">
        <f t="shared" si="37"/>
        <v>-14317.078282296772</v>
      </c>
      <c r="AI44">
        <f t="shared" si="38"/>
        <v>-14319.87071970004</v>
      </c>
      <c r="AJ44">
        <f t="shared" si="39"/>
        <v>136.04097893229289</v>
      </c>
      <c r="AK44">
        <f t="shared" si="61"/>
        <v>52.285187878973275</v>
      </c>
      <c r="AL44">
        <f t="shared" si="40"/>
        <v>-14131.544552888774</v>
      </c>
      <c r="AN44">
        <f t="shared" si="41"/>
        <v>0</v>
      </c>
      <c r="AO44">
        <f t="shared" si="42"/>
        <v>0</v>
      </c>
      <c r="AP44">
        <f t="shared" si="43"/>
        <v>-2.6794429651433499E-2</v>
      </c>
      <c r="AQ44">
        <f t="shared" si="44"/>
        <v>-137.37745612496133</v>
      </c>
      <c r="AR44">
        <f t="shared" si="45"/>
        <v>-137.40425055461276</v>
      </c>
      <c r="AS44">
        <f t="shared" si="46"/>
        <v>1.30536155813138</v>
      </c>
      <c r="AT44">
        <f t="shared" si="47"/>
        <v>0.50169496612382369</v>
      </c>
      <c r="AU44">
        <f t="shared" si="48"/>
        <v>-135.59719403035757</v>
      </c>
      <c r="AW44">
        <v>41</v>
      </c>
      <c r="AX44">
        <f>IF(Z44&gt;0, (R44*SUMPRODUCT(K44:$K$98, X44:$X$98)-K44*$AZ$3)/Z44, 0)</f>
        <v>2734.5746218286604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0.127310056</v>
      </c>
      <c r="Q45" s="5">
        <f t="shared" si="60"/>
        <v>12.5</v>
      </c>
      <c r="R45">
        <f t="shared" si="31"/>
        <v>500000</v>
      </c>
      <c r="S45">
        <f t="shared" si="32"/>
        <v>2535.3414498174743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610.89027648161095</v>
      </c>
      <c r="AC45">
        <f t="shared" si="33"/>
        <v>488.61255929564226</v>
      </c>
      <c r="AE45">
        <f t="shared" si="34"/>
        <v>0</v>
      </c>
      <c r="AF45">
        <f t="shared" si="35"/>
        <v>0</v>
      </c>
      <c r="AG45">
        <f t="shared" si="36"/>
        <v>-2.4090076670482525</v>
      </c>
      <c r="AH45">
        <f t="shared" si="37"/>
        <v>-14220.214487458656</v>
      </c>
      <c r="AI45">
        <f t="shared" si="38"/>
        <v>-14222.623495125705</v>
      </c>
      <c r="AJ45">
        <f t="shared" si="39"/>
        <v>122.2777171859687</v>
      </c>
      <c r="AK45">
        <f t="shared" si="61"/>
        <v>42.762319353712769</v>
      </c>
      <c r="AL45">
        <f t="shared" si="40"/>
        <v>-14057.583458586023</v>
      </c>
      <c r="AN45">
        <f t="shared" si="41"/>
        <v>0</v>
      </c>
      <c r="AO45">
        <f t="shared" si="42"/>
        <v>0</v>
      </c>
      <c r="AP45">
        <f t="shared" si="43"/>
        <v>-2.0638647335274197E-2</v>
      </c>
      <c r="AQ45">
        <f t="shared" si="44"/>
        <v>-121.82858355043068</v>
      </c>
      <c r="AR45">
        <f t="shared" si="45"/>
        <v>-121.84922219776595</v>
      </c>
      <c r="AS45">
        <f t="shared" si="46"/>
        <v>1.0475876505016768</v>
      </c>
      <c r="AT45">
        <f t="shared" si="47"/>
        <v>0.36635683665591695</v>
      </c>
      <c r="AU45">
        <f t="shared" si="48"/>
        <v>-120.43527771060836</v>
      </c>
      <c r="AW45">
        <v>42</v>
      </c>
      <c r="AX45">
        <f>IF(Z45&gt;0, (R45*SUMPRODUCT(K45:$K$98, X45:$X$98)-K45*$AZ$3)/Z45, 0)</f>
        <v>2535.3414498174743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0.144442719</v>
      </c>
      <c r="Q46" s="5">
        <f t="shared" si="60"/>
        <v>12.5</v>
      </c>
      <c r="R46">
        <f t="shared" si="31"/>
        <v>500000</v>
      </c>
      <c r="S46">
        <f t="shared" si="32"/>
        <v>2333.5449068758639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488.61255929564226</v>
      </c>
      <c r="AC46">
        <f t="shared" si="33"/>
        <v>380.26588551216912</v>
      </c>
      <c r="AE46">
        <f t="shared" si="34"/>
        <v>0</v>
      </c>
      <c r="AF46">
        <f t="shared" si="35"/>
        <v>0</v>
      </c>
      <c r="AG46">
        <f t="shared" si="36"/>
        <v>-2.0369539728574733</v>
      </c>
      <c r="AH46">
        <f t="shared" si="37"/>
        <v>-13918.544700811854</v>
      </c>
      <c r="AI46">
        <f t="shared" si="38"/>
        <v>-13920.581654784712</v>
      </c>
      <c r="AJ46">
        <f t="shared" si="39"/>
        <v>108.34667378347314</v>
      </c>
      <c r="AK46">
        <f t="shared" si="61"/>
        <v>34.202879150694962</v>
      </c>
      <c r="AL46">
        <f t="shared" si="40"/>
        <v>-13778.032101850544</v>
      </c>
      <c r="AN46">
        <f t="shared" si="41"/>
        <v>0</v>
      </c>
      <c r="AO46">
        <f t="shared" si="42"/>
        <v>0</v>
      </c>
      <c r="AP46">
        <f t="shared" si="43"/>
        <v>-1.5581391539582448E-2</v>
      </c>
      <c r="AQ46">
        <f t="shared" si="44"/>
        <v>-106.46794062818249</v>
      </c>
      <c r="AR46">
        <f t="shared" si="45"/>
        <v>-106.48352201972209</v>
      </c>
      <c r="AS46">
        <f t="shared" si="46"/>
        <v>0.82878256883904133</v>
      </c>
      <c r="AT46">
        <f t="shared" si="47"/>
        <v>0.2616300902864282</v>
      </c>
      <c r="AU46">
        <f t="shared" si="48"/>
        <v>-105.39310936059661</v>
      </c>
      <c r="AW46">
        <v>43</v>
      </c>
      <c r="AX46">
        <f>IF(Z46&gt;0, (R46*SUMPRODUCT(K46:$K$98, X46:$X$98)-K46*$AZ$3)/Z46, 0)</f>
        <v>2333.5449068758639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0.163598735</v>
      </c>
      <c r="Q47" s="5">
        <f t="shared" si="60"/>
        <v>12.5</v>
      </c>
      <c r="R47">
        <f t="shared" si="31"/>
        <v>500000</v>
      </c>
      <c r="S47">
        <f t="shared" si="32"/>
        <v>2122.5297384798473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380.26588551216912</v>
      </c>
      <c r="AC47">
        <f t="shared" si="33"/>
        <v>285.83536431877042</v>
      </c>
      <c r="AE47">
        <f t="shared" si="34"/>
        <v>0</v>
      </c>
      <c r="AF47">
        <f t="shared" si="35"/>
        <v>0</v>
      </c>
      <c r="AG47">
        <f t="shared" si="36"/>
        <v>-1.6833413399161916</v>
      </c>
      <c r="AH47">
        <f t="shared" si="37"/>
        <v>-13329.723728508279</v>
      </c>
      <c r="AI47">
        <f t="shared" si="38"/>
        <v>-13331.407069848196</v>
      </c>
      <c r="AJ47">
        <f t="shared" si="39"/>
        <v>94.430521193398704</v>
      </c>
      <c r="AK47">
        <f t="shared" si="61"/>
        <v>26.618611985851842</v>
      </c>
      <c r="AL47">
        <f t="shared" si="40"/>
        <v>-13210.357936668945</v>
      </c>
      <c r="AN47">
        <f t="shared" si="41"/>
        <v>0</v>
      </c>
      <c r="AO47">
        <f t="shared" si="42"/>
        <v>0</v>
      </c>
      <c r="AP47">
        <f t="shared" si="43"/>
        <v>-1.1496858641760027E-2</v>
      </c>
      <c r="AQ47">
        <f t="shared" si="44"/>
        <v>-91.039140907692527</v>
      </c>
      <c r="AR47">
        <f t="shared" si="45"/>
        <v>-91.05063776633429</v>
      </c>
      <c r="AS47">
        <f t="shared" si="46"/>
        <v>0.64494011278917485</v>
      </c>
      <c r="AT47">
        <f t="shared" si="47"/>
        <v>0.1817993843461565</v>
      </c>
      <c r="AU47">
        <f t="shared" si="48"/>
        <v>-90.223898269198955</v>
      </c>
      <c r="AW47">
        <v>44</v>
      </c>
      <c r="AX47">
        <f>IF(Z47&gt;0, (R47*SUMPRODUCT(K47:$K$98, X47:$X$98)-K47*$AZ$3)/Z47, 0)</f>
        <v>2122.5297384798473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0.184919743</v>
      </c>
      <c r="Q48" s="5">
        <f t="shared" si="60"/>
        <v>12.5</v>
      </c>
      <c r="R48">
        <f t="shared" si="31"/>
        <v>500000</v>
      </c>
      <c r="S48">
        <f t="shared" si="32"/>
        <v>1895.8469788573773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285.83536431877042</v>
      </c>
      <c r="AC48">
        <f t="shared" si="33"/>
        <v>205.54391933499178</v>
      </c>
      <c r="AE48">
        <f t="shared" si="34"/>
        <v>0</v>
      </c>
      <c r="AF48">
        <f t="shared" si="35"/>
        <v>0</v>
      </c>
      <c r="AG48">
        <f t="shared" si="36"/>
        <v>-1.355224878558452</v>
      </c>
      <c r="AH48">
        <f t="shared" si="37"/>
        <v>-12451.321918343114</v>
      </c>
      <c r="AI48">
        <f t="shared" si="38"/>
        <v>-12452.677143221672</v>
      </c>
      <c r="AJ48">
        <f t="shared" si="39"/>
        <v>80.291444983778632</v>
      </c>
      <c r="AK48">
        <f t="shared" si="61"/>
        <v>20.008475502313932</v>
      </c>
      <c r="AL48">
        <f t="shared" si="40"/>
        <v>-12352.377222735578</v>
      </c>
      <c r="AN48">
        <f t="shared" si="41"/>
        <v>0</v>
      </c>
      <c r="AO48">
        <f t="shared" si="42"/>
        <v>0</v>
      </c>
      <c r="AP48">
        <f t="shared" si="43"/>
        <v>-8.2641909910721734E-3</v>
      </c>
      <c r="AQ48">
        <f t="shared" si="44"/>
        <v>-75.928433762199774</v>
      </c>
      <c r="AR48">
        <f t="shared" si="45"/>
        <v>-75.936697953190844</v>
      </c>
      <c r="AS48">
        <f t="shared" si="46"/>
        <v>0.48961899002394321</v>
      </c>
      <c r="AT48">
        <f t="shared" si="47"/>
        <v>0.12201212183117344</v>
      </c>
      <c r="AU48">
        <f t="shared" si="48"/>
        <v>-75.325066841335712</v>
      </c>
      <c r="AW48">
        <v>45</v>
      </c>
      <c r="AX48">
        <f>IF(Z48&gt;0, (R48*SUMPRODUCT(K48:$K$98, X48:$X$98)-K48*$AZ$3)/Z48, 0)</f>
        <v>1895.8469788573773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0.20818995500000001</v>
      </c>
      <c r="Q49" s="5">
        <f t="shared" si="60"/>
        <v>12.5</v>
      </c>
      <c r="R49">
        <f t="shared" si="31"/>
        <v>500000</v>
      </c>
      <c r="S49">
        <f t="shared" si="32"/>
        <v>1642.3773962491109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205.54391933499178</v>
      </c>
      <c r="AC49">
        <f t="shared" si="33"/>
        <v>139.21164264771511</v>
      </c>
      <c r="AE49">
        <f t="shared" si="34"/>
        <v>0</v>
      </c>
      <c r="AF49">
        <f t="shared" si="35"/>
        <v>0</v>
      </c>
      <c r="AG49">
        <f t="shared" si="36"/>
        <v>-1.0595284232909028</v>
      </c>
      <c r="AH49">
        <f t="shared" si="37"/>
        <v>-11285.768259278584</v>
      </c>
      <c r="AI49">
        <f t="shared" si="38"/>
        <v>-11286.827787701875</v>
      </c>
      <c r="AJ49">
        <f t="shared" si="39"/>
        <v>66.332276687276675</v>
      </c>
      <c r="AK49">
        <f t="shared" si="61"/>
        <v>14.388074353449426</v>
      </c>
      <c r="AL49">
        <f t="shared" si="40"/>
        <v>-11206.107436661148</v>
      </c>
      <c r="AN49">
        <f t="shared" si="41"/>
        <v>0</v>
      </c>
      <c r="AO49">
        <f t="shared" si="42"/>
        <v>0</v>
      </c>
      <c r="AP49">
        <f t="shared" si="43"/>
        <v>-5.7687745809095791E-3</v>
      </c>
      <c r="AQ49">
        <f t="shared" si="44"/>
        <v>-61.447198233668608</v>
      </c>
      <c r="AR49">
        <f t="shared" si="45"/>
        <v>-61.452967008249516</v>
      </c>
      <c r="AS49">
        <f t="shared" si="46"/>
        <v>0.36115685359236582</v>
      </c>
      <c r="AT49">
        <f t="shared" si="47"/>
        <v>7.8338207615622671E-2</v>
      </c>
      <c r="AU49">
        <f t="shared" si="48"/>
        <v>-61.013471947041523</v>
      </c>
      <c r="AW49">
        <v>46</v>
      </c>
      <c r="AX49">
        <f>IF(Z49&gt;0, (R49*SUMPRODUCT(K49:$K$98, X49:$X$98)-K49*$AZ$3)/Z49, 0)</f>
        <v>1642.3773962491109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0.23376965099999999</v>
      </c>
      <c r="Q50" s="5">
        <f t="shared" si="60"/>
        <v>12.5</v>
      </c>
      <c r="R50">
        <f t="shared" si="31"/>
        <v>500000</v>
      </c>
      <c r="S50">
        <f t="shared" si="32"/>
        <v>1346.8440851326741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139.21164264771511</v>
      </c>
      <c r="AC50">
        <f t="shared" si="33"/>
        <v>86.332441802370752</v>
      </c>
      <c r="AE50">
        <f t="shared" si="34"/>
        <v>0</v>
      </c>
      <c r="AF50">
        <f t="shared" si="35"/>
        <v>0</v>
      </c>
      <c r="AG50">
        <f t="shared" si="36"/>
        <v>-0.80124754932069919</v>
      </c>
      <c r="AH50">
        <f t="shared" si="37"/>
        <v>-9907.4235894917856</v>
      </c>
      <c r="AI50">
        <f t="shared" si="38"/>
        <v>-9908.2248370411071</v>
      </c>
      <c r="AJ50">
        <f t="shared" si="39"/>
        <v>52.879200845344357</v>
      </c>
      <c r="AK50">
        <f t="shared" si="61"/>
        <v>9.7448149853400583</v>
      </c>
      <c r="AL50">
        <f t="shared" si="40"/>
        <v>-9845.6008212104225</v>
      </c>
      <c r="AN50">
        <f t="shared" si="41"/>
        <v>0</v>
      </c>
      <c r="AO50">
        <f t="shared" si="42"/>
        <v>0</v>
      </c>
      <c r="AP50">
        <f t="shared" si="43"/>
        <v>-3.8951092987710534E-3</v>
      </c>
      <c r="AQ50">
        <f t="shared" si="44"/>
        <v>-48.163015017032272</v>
      </c>
      <c r="AR50">
        <f t="shared" si="45"/>
        <v>-48.166910126331047</v>
      </c>
      <c r="AS50">
        <f t="shared" si="46"/>
        <v>0.25706196181056074</v>
      </c>
      <c r="AT50">
        <f t="shared" si="47"/>
        <v>4.7372524878711658E-2</v>
      </c>
      <c r="AU50">
        <f t="shared" si="48"/>
        <v>-47.862475639641772</v>
      </c>
      <c r="AW50">
        <v>47</v>
      </c>
      <c r="AX50">
        <f>IF(Z50&gt;0, (R50*SUMPRODUCT(K50:$K$98, X50:$X$98)-K50*$AZ$3)/Z50, 0)</f>
        <v>1346.8440851326741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0.26254478799999997</v>
      </c>
      <c r="Q51" s="5">
        <f t="shared" si="60"/>
        <v>12.5</v>
      </c>
      <c r="R51">
        <f t="shared" si="31"/>
        <v>500000</v>
      </c>
      <c r="S51">
        <f t="shared" si="32"/>
        <v>982.62241916145433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86.332441802370752</v>
      </c>
      <c r="AC51">
        <f t="shared" si="33"/>
        <v>45.819424453485084</v>
      </c>
      <c r="AE51">
        <f t="shared" si="34"/>
        <v>0</v>
      </c>
      <c r="AF51">
        <f t="shared" si="35"/>
        <v>0</v>
      </c>
      <c r="AG51">
        <f t="shared" si="36"/>
        <v>-0.58287170585556969</v>
      </c>
      <c r="AH51">
        <f t="shared" si="37"/>
        <v>-8414.534718876901</v>
      </c>
      <c r="AI51">
        <f t="shared" si="38"/>
        <v>-8415.1175905827567</v>
      </c>
      <c r="AJ51">
        <f t="shared" si="39"/>
        <v>40.513017348885668</v>
      </c>
      <c r="AK51">
        <f t="shared" si="61"/>
        <v>6.0432709261659534</v>
      </c>
      <c r="AL51">
        <f t="shared" si="40"/>
        <v>-8368.5613023077058</v>
      </c>
      <c r="AN51">
        <f t="shared" si="41"/>
        <v>0</v>
      </c>
      <c r="AO51">
        <f t="shared" si="42"/>
        <v>0</v>
      </c>
      <c r="AP51">
        <f t="shared" si="43"/>
        <v>-2.5299263934827395E-3</v>
      </c>
      <c r="AQ51">
        <f t="shared" si="44"/>
        <v>-36.522880181524108</v>
      </c>
      <c r="AR51">
        <f t="shared" si="45"/>
        <v>-36.525410107917587</v>
      </c>
      <c r="AS51">
        <f t="shared" si="46"/>
        <v>0.17584478855449415</v>
      </c>
      <c r="AT51">
        <f t="shared" si="47"/>
        <v>2.6230524599975363E-2</v>
      </c>
      <c r="AU51">
        <f t="shared" si="48"/>
        <v>-36.32333479476312</v>
      </c>
      <c r="AW51">
        <v>48</v>
      </c>
      <c r="AX51">
        <f>IF(Z51&gt;0, (R51*SUMPRODUCT(K51:$K$98, X51:$X$98)-K51*$AZ$3)/Z51, 0)</f>
        <v>982.62241916145433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0.29488324999999999</v>
      </c>
      <c r="Q52" s="5">
        <f t="shared" si="60"/>
        <v>12.5</v>
      </c>
      <c r="R52">
        <f t="shared" si="31"/>
        <v>500000</v>
      </c>
      <c r="S52">
        <f t="shared" si="32"/>
        <v>497.54247282307801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45.819424453485084</v>
      </c>
      <c r="AC52">
        <f t="shared" si="33"/>
        <v>16.126899332806204</v>
      </c>
      <c r="AE52">
        <f t="shared" si="34"/>
        <v>0</v>
      </c>
      <c r="AF52">
        <f t="shared" si="35"/>
        <v>0</v>
      </c>
      <c r="AG52">
        <f t="shared" si="36"/>
        <v>-0.40516388584127966</v>
      </c>
      <c r="AH52">
        <f t="shared" si="37"/>
        <v>-6875.164118229377</v>
      </c>
      <c r="AI52">
        <f t="shared" si="38"/>
        <v>-6875.5692821152179</v>
      </c>
      <c r="AJ52">
        <f t="shared" si="39"/>
        <v>29.69252512067888</v>
      </c>
      <c r="AK52">
        <f t="shared" si="61"/>
        <v>3.2073597117439561</v>
      </c>
      <c r="AL52">
        <f t="shared" si="40"/>
        <v>-6842.6693972827952</v>
      </c>
      <c r="AN52">
        <f t="shared" si="41"/>
        <v>0</v>
      </c>
      <c r="AO52">
        <f t="shared" si="42"/>
        <v>0</v>
      </c>
      <c r="AP52">
        <f t="shared" si="43"/>
        <v>-1.570173403907985E-3</v>
      </c>
      <c r="AQ52">
        <f t="shared" si="44"/>
        <v>-26.644032756106032</v>
      </c>
      <c r="AR52">
        <f t="shared" si="45"/>
        <v>-26.645602929509941</v>
      </c>
      <c r="AS52">
        <f t="shared" si="46"/>
        <v>0.1150705057104318</v>
      </c>
      <c r="AT52">
        <f t="shared" si="47"/>
        <v>1.2429811965322115E-2</v>
      </c>
      <c r="AU52">
        <f t="shared" si="48"/>
        <v>-26.518102611834188</v>
      </c>
      <c r="AW52">
        <v>49</v>
      </c>
      <c r="AX52">
        <f>IF(Z52&gt;0, (R52*SUMPRODUCT(K52:$K$98, X52:$X$98)-K52*$AZ$3)/Z52, 0)</f>
        <v>497.54247282307801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0.33135349400000003</v>
      </c>
      <c r="Q53" s="5">
        <f t="shared" si="60"/>
        <v>12.5</v>
      </c>
      <c r="R53">
        <f t="shared" si="31"/>
        <v>500000</v>
      </c>
      <c r="S53">
        <f t="shared" si="32"/>
        <v>-206.97209204547028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16.126899332806204</v>
      </c>
      <c r="AC53">
        <f t="shared" si="33"/>
        <v>-4.4186021189737446</v>
      </c>
      <c r="AE53">
        <f t="shared" si="34"/>
        <v>0</v>
      </c>
      <c r="AF53">
        <f t="shared" si="35"/>
        <v>0</v>
      </c>
      <c r="AG53">
        <f t="shared" si="36"/>
        <v>-0.26685977776674169</v>
      </c>
      <c r="AH53">
        <f t="shared" si="37"/>
        <v>-5370.0987686450053</v>
      </c>
      <c r="AI53">
        <f t="shared" si="38"/>
        <v>-5370.3656284227718</v>
      </c>
      <c r="AJ53">
        <f t="shared" si="39"/>
        <v>20.545501451779948</v>
      </c>
      <c r="AK53">
        <f t="shared" si="61"/>
        <v>1.1288829532964344</v>
      </c>
      <c r="AL53">
        <f t="shared" si="40"/>
        <v>-5348.6912440176948</v>
      </c>
      <c r="AN53">
        <f t="shared" si="41"/>
        <v>0</v>
      </c>
      <c r="AO53">
        <f t="shared" si="42"/>
        <v>0</v>
      </c>
      <c r="AP53">
        <f t="shared" si="43"/>
        <v>-9.2338323776617931E-4</v>
      </c>
      <c r="AQ53">
        <f t="shared" si="44"/>
        <v>-18.581515841813715</v>
      </c>
      <c r="AR53">
        <f t="shared" si="45"/>
        <v>-18.58243922505148</v>
      </c>
      <c r="AS53">
        <f t="shared" si="46"/>
        <v>7.109116184851548E-2</v>
      </c>
      <c r="AT53">
        <f t="shared" si="47"/>
        <v>3.9061397907070423E-3</v>
      </c>
      <c r="AU53">
        <f t="shared" si="48"/>
        <v>-18.507441923412255</v>
      </c>
      <c r="AW53">
        <v>50</v>
      </c>
      <c r="AX53">
        <f>IF(Z53&gt;0, (R53*SUMPRODUCT(K53:$K$98, X53:$X$98)-K53*$AZ$3)/Z53, 0)</f>
        <v>-206.97209204547028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0.37075063600000002</v>
      </c>
      <c r="Q54" s="5">
        <f t="shared" si="60"/>
        <v>12.5</v>
      </c>
      <c r="R54">
        <f t="shared" si="31"/>
        <v>500000</v>
      </c>
      <c r="S54">
        <f t="shared" si="32"/>
        <v>-1327.890229772592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-4.4186021189737446</v>
      </c>
      <c r="AC54">
        <f t="shared" si="33"/>
        <v>-17.555000724782019</v>
      </c>
      <c r="AE54">
        <f t="shared" si="34"/>
        <v>0</v>
      </c>
      <c r="AF54">
        <f t="shared" si="35"/>
        <v>0</v>
      </c>
      <c r="AG54">
        <f t="shared" si="36"/>
        <v>-0.16525274765923612</v>
      </c>
      <c r="AH54">
        <f t="shared" si="37"/>
        <v>-3957.5372931935262</v>
      </c>
      <c r="AI54">
        <f t="shared" si="38"/>
        <v>-3957.7025459411857</v>
      </c>
      <c r="AJ54">
        <f t="shared" si="39"/>
        <v>13.136398605808274</v>
      </c>
      <c r="AK54">
        <f t="shared" si="61"/>
        <v>-0.30930214832816216</v>
      </c>
      <c r="AL54">
        <f t="shared" si="40"/>
        <v>-3944.8754494837058</v>
      </c>
      <c r="AN54">
        <f t="shared" si="41"/>
        <v>0</v>
      </c>
      <c r="AO54">
        <f t="shared" si="42"/>
        <v>0</v>
      </c>
      <c r="AP54">
        <f t="shared" si="43"/>
        <v>-5.1053971670979217E-4</v>
      </c>
      <c r="AQ54">
        <f t="shared" si="44"/>
        <v>-12.226604381198221</v>
      </c>
      <c r="AR54">
        <f t="shared" si="45"/>
        <v>-12.227114920914932</v>
      </c>
      <c r="AS54">
        <f t="shared" si="46"/>
        <v>4.0584216104084997E-2</v>
      </c>
      <c r="AT54">
        <f t="shared" si="47"/>
        <v>-9.5557280240093022E-4</v>
      </c>
      <c r="AU54">
        <f t="shared" si="48"/>
        <v>-12.18748627761325</v>
      </c>
      <c r="AW54">
        <v>51</v>
      </c>
      <c r="AX54">
        <f>IF(Z54&gt;0, (R54*SUMPRODUCT(K54:$K$98, X54:$X$98)-K54*$AZ$3)/Z54, 0)</f>
        <v>-1327.890229772592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0.411916369</v>
      </c>
      <c r="Q55" s="5">
        <f t="shared" si="60"/>
        <v>12.5</v>
      </c>
      <c r="R55">
        <f t="shared" si="31"/>
        <v>500000</v>
      </c>
      <c r="S55">
        <f t="shared" si="32"/>
        <v>-3260.7449470018992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-17.555000724782019</v>
      </c>
      <c r="AC55">
        <f t="shared" si="33"/>
        <v>-24.919893288118253</v>
      </c>
      <c r="AE55">
        <f t="shared" si="34"/>
        <v>0</v>
      </c>
      <c r="AF55">
        <f t="shared" si="35"/>
        <v>0</v>
      </c>
      <c r="AG55">
        <f t="shared" si="36"/>
        <v>-9.5529908399577965E-2</v>
      </c>
      <c r="AH55">
        <f t="shared" si="37"/>
        <v>-2722.8124713226316</v>
      </c>
      <c r="AI55">
        <f t="shared" si="38"/>
        <v>-2722.908001231031</v>
      </c>
      <c r="AJ55">
        <f t="shared" si="39"/>
        <v>7.3648925633362339</v>
      </c>
      <c r="AK55">
        <f t="shared" si="61"/>
        <v>-1.2288500507347415</v>
      </c>
      <c r="AL55">
        <f t="shared" si="40"/>
        <v>-2716.7719587184297</v>
      </c>
      <c r="AN55">
        <f t="shared" si="41"/>
        <v>0</v>
      </c>
      <c r="AO55">
        <f t="shared" si="42"/>
        <v>0</v>
      </c>
      <c r="AP55">
        <f t="shared" si="43"/>
        <v>-2.6351308321902498E-4</v>
      </c>
      <c r="AQ55">
        <f t="shared" si="44"/>
        <v>-7.510702369192364</v>
      </c>
      <c r="AR55">
        <f t="shared" si="45"/>
        <v>-7.5109658822755829</v>
      </c>
      <c r="AS55">
        <f t="shared" si="46"/>
        <v>2.0315580528183289E-2</v>
      </c>
      <c r="AT55">
        <f t="shared" si="47"/>
        <v>-3.3897035086490005E-3</v>
      </c>
      <c r="AU55">
        <f t="shared" si="48"/>
        <v>-7.494040005256049</v>
      </c>
      <c r="AW55">
        <v>52</v>
      </c>
      <c r="AX55">
        <f>IF(Z55&gt;0, (R55*SUMPRODUCT(K55:$K$98, X55:$X$98)-K55*$AZ$3)/Z55, 0)</f>
        <v>-3260.7449470018992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0.41929138799999999</v>
      </c>
      <c r="Q56" s="5">
        <f t="shared" si="60"/>
        <v>12.5</v>
      </c>
      <c r="R56">
        <f t="shared" si="31"/>
        <v>500000</v>
      </c>
      <c r="S56">
        <f t="shared" si="32"/>
        <v>-6440.2775946127776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-24.919893288118253</v>
      </c>
      <c r="AC56">
        <f t="shared" si="33"/>
        <v>-28.089781534219554</v>
      </c>
      <c r="AE56">
        <f t="shared" si="34"/>
        <v>0</v>
      </c>
      <c r="AF56">
        <f t="shared" si="35"/>
        <v>0</v>
      </c>
      <c r="AG56">
        <f t="shared" si="36"/>
        <v>-5.4519741427210285E-2</v>
      </c>
      <c r="AH56">
        <f t="shared" si="37"/>
        <v>-1602.194715534876</v>
      </c>
      <c r="AI56">
        <f t="shared" si="38"/>
        <v>-1602.2492352763031</v>
      </c>
      <c r="AJ56">
        <f t="shared" si="39"/>
        <v>3.1698882461013014</v>
      </c>
      <c r="AK56">
        <f t="shared" si="61"/>
        <v>-1.7443925301682779</v>
      </c>
      <c r="AL56">
        <f t="shared" si="40"/>
        <v>-1600.8237395603701</v>
      </c>
      <c r="AN56">
        <f t="shared" si="41"/>
        <v>0</v>
      </c>
      <c r="AO56">
        <f t="shared" si="42"/>
        <v>0</v>
      </c>
      <c r="AP56">
        <f t="shared" si="43"/>
        <v>-1.3427605889979489E-4</v>
      </c>
      <c r="AQ56">
        <f t="shared" si="44"/>
        <v>-3.9460273721094459</v>
      </c>
      <c r="AR56">
        <f t="shared" si="45"/>
        <v>-3.9461616481683457</v>
      </c>
      <c r="AS56">
        <f t="shared" si="46"/>
        <v>7.8070821632113038E-3</v>
      </c>
      <c r="AT56">
        <f t="shared" si="47"/>
        <v>-4.2962447728766345E-3</v>
      </c>
      <c r="AU56">
        <f t="shared" si="48"/>
        <v>-3.9426508107780109</v>
      </c>
      <c r="AW56">
        <v>53</v>
      </c>
      <c r="AX56">
        <f>IF(Z56&gt;0, (R56*SUMPRODUCT(K56:$K$98, X56:$X$98)-K56*$AZ$3)/Z56, 0)</f>
        <v>-6440.2775946127776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0.42725776900000001</v>
      </c>
      <c r="Q57" s="5">
        <f t="shared" si="60"/>
        <v>12.5</v>
      </c>
      <c r="R57">
        <f t="shared" si="31"/>
        <v>500000</v>
      </c>
      <c r="S57">
        <f t="shared" si="32"/>
        <v>-11473.09614066416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-28.089781534219554</v>
      </c>
      <c r="AC57">
        <f t="shared" si="33"/>
        <v>-28.160082010711978</v>
      </c>
      <c r="AE57">
        <f t="shared" si="34"/>
        <v>0</v>
      </c>
      <c r="AF57">
        <f t="shared" si="35"/>
        <v>0</v>
      </c>
      <c r="AG57">
        <f t="shared" si="36"/>
        <v>-3.0680560924291438E-2</v>
      </c>
      <c r="AH57">
        <f t="shared" si="37"/>
        <v>-931.75932354586962</v>
      </c>
      <c r="AI57">
        <f t="shared" si="38"/>
        <v>-931.79000410679396</v>
      </c>
      <c r="AJ57">
        <f t="shared" si="39"/>
        <v>7.0300476492423769E-2</v>
      </c>
      <c r="AK57">
        <f t="shared" si="61"/>
        <v>-1.9662847073953691</v>
      </c>
      <c r="AL57">
        <f t="shared" si="40"/>
        <v>-933.68598833769693</v>
      </c>
      <c r="AN57">
        <f t="shared" si="41"/>
        <v>0</v>
      </c>
      <c r="AO57">
        <f t="shared" si="42"/>
        <v>0</v>
      </c>
      <c r="AP57">
        <f t="shared" si="43"/>
        <v>-6.7466793709962467E-5</v>
      </c>
      <c r="AQ57">
        <f t="shared" si="44"/>
        <v>-2.0489460484156767</v>
      </c>
      <c r="AR57">
        <f t="shared" si="45"/>
        <v>-2.0490135152093867</v>
      </c>
      <c r="AS57">
        <f t="shared" si="46"/>
        <v>1.5459129827939929E-4</v>
      </c>
      <c r="AT57">
        <f t="shared" si="47"/>
        <v>-4.3238754681262726E-3</v>
      </c>
      <c r="AU57">
        <f t="shared" si="48"/>
        <v>-2.0531827993792335</v>
      </c>
      <c r="AW57">
        <v>54</v>
      </c>
      <c r="AX57">
        <f>IF(Z57&gt;0, (R57*SUMPRODUCT(K57:$K$98, X57:$X$98)-K57*$AZ$3)/Z57, 0)</f>
        <v>-11473.09614066416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0.43603590599999997</v>
      </c>
      <c r="Q58" s="5">
        <f t="shared" si="60"/>
        <v>12.5</v>
      </c>
      <c r="R58">
        <f t="shared" si="31"/>
        <v>500000</v>
      </c>
      <c r="S58">
        <f t="shared" si="32"/>
        <v>-19672.76796316151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-28.160082010711978</v>
      </c>
      <c r="AC58">
        <f t="shared" si="33"/>
        <v>-26.748557616612452</v>
      </c>
      <c r="AE58">
        <f t="shared" si="34"/>
        <v>0</v>
      </c>
      <c r="AF58">
        <f t="shared" si="35"/>
        <v>0</v>
      </c>
      <c r="AG58">
        <f t="shared" si="36"/>
        <v>-1.6995929135836908E-2</v>
      </c>
      <c r="AH58">
        <f t="shared" si="37"/>
        <v>-535.1130471684645</v>
      </c>
      <c r="AI58">
        <f t="shared" si="38"/>
        <v>-535.13004309760038</v>
      </c>
      <c r="AJ58">
        <f t="shared" si="39"/>
        <v>-1.4115243940995263</v>
      </c>
      <c r="AK58">
        <f t="shared" si="61"/>
        <v>-1.9712057407498387</v>
      </c>
      <c r="AL58">
        <f t="shared" si="40"/>
        <v>-538.51277323244972</v>
      </c>
      <c r="AN58">
        <f t="shared" si="41"/>
        <v>0</v>
      </c>
      <c r="AO58">
        <f t="shared" si="42"/>
        <v>0</v>
      </c>
      <c r="AP58">
        <f t="shared" si="43"/>
        <v>-3.3369804689843078E-5</v>
      </c>
      <c r="AQ58">
        <f t="shared" si="44"/>
        <v>-1.0506408757228063</v>
      </c>
      <c r="AR58">
        <f t="shared" si="45"/>
        <v>-1.0506742455274962</v>
      </c>
      <c r="AS58">
        <f t="shared" si="46"/>
        <v>-2.7713867814812402E-3</v>
      </c>
      <c r="AT58">
        <f t="shared" si="47"/>
        <v>-3.8702650526837765E-3</v>
      </c>
      <c r="AU58">
        <f t="shared" si="48"/>
        <v>-1.0573158973616612</v>
      </c>
      <c r="AW58">
        <v>55</v>
      </c>
      <c r="AX58">
        <f>IF(Z58&gt;0, (R58*SUMPRODUCT(K58:$K$98, X58:$X$98)-K58*$AZ$3)/Z58, 0)</f>
        <v>-19672.76796316151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0.445743585</v>
      </c>
      <c r="Q59" s="5">
        <f t="shared" si="60"/>
        <v>12.5</v>
      </c>
      <c r="R59">
        <f t="shared" si="31"/>
        <v>500000</v>
      </c>
      <c r="S59">
        <f t="shared" si="32"/>
        <v>-33390.68853917755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-26.748557616612452</v>
      </c>
      <c r="AC59">
        <f t="shared" si="33"/>
        <v>-24.709492740089548</v>
      </c>
      <c r="AE59">
        <f t="shared" si="34"/>
        <v>0</v>
      </c>
      <c r="AF59">
        <f t="shared" si="35"/>
        <v>0</v>
      </c>
      <c r="AG59">
        <f t="shared" si="36"/>
        <v>-9.2501434610646437E-3</v>
      </c>
      <c r="AH59">
        <f t="shared" si="37"/>
        <v>-303.03305533655583</v>
      </c>
      <c r="AI59">
        <f t="shared" si="38"/>
        <v>-303.04230548001692</v>
      </c>
      <c r="AJ59">
        <f t="shared" si="39"/>
        <v>-2.0390648765229038</v>
      </c>
      <c r="AK59">
        <f t="shared" si="61"/>
        <v>-1.8723990331628717</v>
      </c>
      <c r="AL59">
        <f t="shared" si="40"/>
        <v>-306.9537693897027</v>
      </c>
      <c r="AN59">
        <f t="shared" si="41"/>
        <v>0</v>
      </c>
      <c r="AO59">
        <f t="shared" si="42"/>
        <v>0</v>
      </c>
      <c r="AP59">
        <f t="shared" si="43"/>
        <v>-1.6215830597985874E-5</v>
      </c>
      <c r="AQ59">
        <f t="shared" si="44"/>
        <v>-0.53122772761430237</v>
      </c>
      <c r="AR59">
        <f t="shared" si="45"/>
        <v>-0.53124394344490045</v>
      </c>
      <c r="AS59">
        <f t="shared" si="46"/>
        <v>-3.5745532764086198E-3</v>
      </c>
      <c r="AT59">
        <f t="shared" si="47"/>
        <v>-3.2823821231965085E-3</v>
      </c>
      <c r="AU59">
        <f t="shared" si="48"/>
        <v>-0.53810087884450553</v>
      </c>
      <c r="AW59">
        <v>56</v>
      </c>
      <c r="AX59">
        <f>IF(Z59&gt;0, (R59*SUMPRODUCT(K59:$K$98, X59:$X$98)-K59*$AZ$3)/Z59, 0)</f>
        <v>-33390.68853917755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0.45538508599999999</v>
      </c>
      <c r="Q60" s="5">
        <f t="shared" si="60"/>
        <v>12.5</v>
      </c>
      <c r="R60">
        <f t="shared" si="31"/>
        <v>500000</v>
      </c>
      <c r="S60">
        <f t="shared" si="32"/>
        <v>-56827.22817797133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-24.709492740089548</v>
      </c>
      <c r="AC60">
        <f t="shared" si="33"/>
        <v>-22.482054617484462</v>
      </c>
      <c r="AE60">
        <f t="shared" si="34"/>
        <v>0</v>
      </c>
      <c r="AF60">
        <f t="shared" si="35"/>
        <v>0</v>
      </c>
      <c r="AG60">
        <f t="shared" si="36"/>
        <v>-4.9452646509247373E-3</v>
      </c>
      <c r="AH60">
        <f t="shared" si="37"/>
        <v>-168.49509502117041</v>
      </c>
      <c r="AI60">
        <f t="shared" si="38"/>
        <v>-168.50004028582134</v>
      </c>
      <c r="AJ60">
        <f t="shared" si="39"/>
        <v>-2.2274381226050863</v>
      </c>
      <c r="AK60">
        <f t="shared" si="61"/>
        <v>-1.7296644918062685</v>
      </c>
      <c r="AL60">
        <f t="shared" si="40"/>
        <v>-172.4571429002327</v>
      </c>
      <c r="AN60">
        <f t="shared" si="41"/>
        <v>0</v>
      </c>
      <c r="AO60">
        <f t="shared" si="42"/>
        <v>0</v>
      </c>
      <c r="AP60">
        <f t="shared" si="43"/>
        <v>-7.7403793576614175E-6</v>
      </c>
      <c r="AQ60">
        <f t="shared" si="44"/>
        <v>-0.26373026469375815</v>
      </c>
      <c r="AR60">
        <f t="shared" si="45"/>
        <v>-0.26373800507311584</v>
      </c>
      <c r="AS60">
        <f t="shared" si="46"/>
        <v>-3.4864091776072082E-3</v>
      </c>
      <c r="AT60">
        <f t="shared" si="47"/>
        <v>-2.707288744507058E-3</v>
      </c>
      <c r="AU60">
        <f t="shared" si="48"/>
        <v>-0.26993170299523012</v>
      </c>
      <c r="AW60">
        <v>57</v>
      </c>
      <c r="AX60">
        <f>IF(Z60&gt;0, (R60*SUMPRODUCT(K60:$K$98, X60:$X$98)-K60*$AZ$3)/Z60, 0)</f>
        <v>-56827.22817797133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0.465797664</v>
      </c>
      <c r="Q61" s="5">
        <f t="shared" si="60"/>
        <v>12.5</v>
      </c>
      <c r="R61">
        <f t="shared" si="31"/>
        <v>500000</v>
      </c>
      <c r="S61">
        <f t="shared" si="32"/>
        <v>-97801.853116105151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-22.482054617484462</v>
      </c>
      <c r="AC61">
        <f t="shared" si="33"/>
        <v>-20.282690373053768</v>
      </c>
      <c r="AE61">
        <f t="shared" si="34"/>
        <v>0</v>
      </c>
      <c r="AF61">
        <f t="shared" si="35"/>
        <v>0</v>
      </c>
      <c r="AG61">
        <f t="shared" si="36"/>
        <v>-2.5923192821529716E-3</v>
      </c>
      <c r="AH61">
        <f t="shared" si="37"/>
        <v>-92.139708890500714</v>
      </c>
      <c r="AI61">
        <f t="shared" si="38"/>
        <v>-92.142301209782872</v>
      </c>
      <c r="AJ61">
        <f t="shared" si="39"/>
        <v>-2.1993642444306936</v>
      </c>
      <c r="AK61">
        <f t="shared" si="61"/>
        <v>-1.5737438232239125</v>
      </c>
      <c r="AL61">
        <f t="shared" si="40"/>
        <v>-95.915409277437476</v>
      </c>
      <c r="AN61">
        <f t="shared" si="41"/>
        <v>0</v>
      </c>
      <c r="AO61">
        <f t="shared" si="42"/>
        <v>0</v>
      </c>
      <c r="AP61">
        <f t="shared" si="43"/>
        <v>-3.6227901257252621E-6</v>
      </c>
      <c r="AQ61">
        <f t="shared" si="44"/>
        <v>-0.12876609368830386</v>
      </c>
      <c r="AR61">
        <f t="shared" si="45"/>
        <v>-0.12876971647842958</v>
      </c>
      <c r="AS61">
        <f t="shared" si="46"/>
        <v>-3.073631833259087E-3</v>
      </c>
      <c r="AT61">
        <f t="shared" si="47"/>
        <v>-2.1993215197094224E-3</v>
      </c>
      <c r="AU61">
        <f t="shared" si="48"/>
        <v>-0.13404266983139809</v>
      </c>
      <c r="AW61">
        <v>58</v>
      </c>
      <c r="AX61">
        <f>IF(Z61&gt;0, (R61*SUMPRODUCT(K61:$K$98, X61:$X$98)-K61*$AZ$3)/Z61, 0)</f>
        <v>-97801.853116105151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0.47670810299999999</v>
      </c>
      <c r="Q62" s="5">
        <f t="shared" si="60"/>
        <v>12.5</v>
      </c>
      <c r="R62">
        <f t="shared" si="31"/>
        <v>500000</v>
      </c>
      <c r="S62">
        <f t="shared" si="32"/>
        <v>-171088.60054316325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-20.282690373053768</v>
      </c>
      <c r="AC62">
        <f t="shared" si="33"/>
        <v>-18.212264940738098</v>
      </c>
      <c r="AE62">
        <f t="shared" si="34"/>
        <v>0</v>
      </c>
      <c r="AF62">
        <f t="shared" si="35"/>
        <v>0</v>
      </c>
      <c r="AG62">
        <f t="shared" si="36"/>
        <v>-1.3306164819659771E-3</v>
      </c>
      <c r="AH62">
        <f t="shared" si="37"/>
        <v>-49.431184294618596</v>
      </c>
      <c r="AI62">
        <f t="shared" si="38"/>
        <v>-49.432514911100562</v>
      </c>
      <c r="AJ62">
        <f t="shared" si="39"/>
        <v>-2.0704254323156697</v>
      </c>
      <c r="AK62">
        <f t="shared" si="61"/>
        <v>-1.4197883261137638</v>
      </c>
      <c r="AL62">
        <f t="shared" si="40"/>
        <v>-52.922728669529988</v>
      </c>
      <c r="AN62">
        <f t="shared" si="41"/>
        <v>0</v>
      </c>
      <c r="AO62">
        <f t="shared" si="42"/>
        <v>0</v>
      </c>
      <c r="AP62">
        <f t="shared" si="43"/>
        <v>-1.6603114429164181E-6</v>
      </c>
      <c r="AQ62">
        <f t="shared" si="44"/>
        <v>-6.1679050300057901E-2</v>
      </c>
      <c r="AR62">
        <f t="shared" si="45"/>
        <v>-6.1680710611500815E-2</v>
      </c>
      <c r="AS62">
        <f t="shared" si="46"/>
        <v>-2.5834273688688414E-3</v>
      </c>
      <c r="AT62">
        <f t="shared" si="47"/>
        <v>-1.7715779387332913E-3</v>
      </c>
      <c r="AU62">
        <f t="shared" si="48"/>
        <v>-6.6035715919102941E-2</v>
      </c>
      <c r="AW62">
        <v>59</v>
      </c>
      <c r="AX62">
        <f>IF(Z62&gt;0, (R62*SUMPRODUCT(K62:$K$98, X62:$X$98)-K62*$AZ$3)/Z62, 0)</f>
        <v>-171088.60054316325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0.48798100799999999</v>
      </c>
      <c r="Q63" s="5">
        <f t="shared" si="60"/>
        <v>12.5</v>
      </c>
      <c r="R63">
        <f t="shared" si="31"/>
        <v>500000</v>
      </c>
      <c r="S63">
        <f t="shared" si="32"/>
        <v>-305211.61001357855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-18.212264940738098</v>
      </c>
      <c r="AC63">
        <f t="shared" si="33"/>
        <v>-16.310380128534607</v>
      </c>
      <c r="AE63">
        <f t="shared" si="34"/>
        <v>0</v>
      </c>
      <c r="AF63">
        <f t="shared" si="35"/>
        <v>0</v>
      </c>
      <c r="AG63">
        <f t="shared" si="36"/>
        <v>-6.6799474501514603E-4</v>
      </c>
      <c r="AH63">
        <f t="shared" si="37"/>
        <v>-25.972622885246853</v>
      </c>
      <c r="AI63">
        <f t="shared" si="38"/>
        <v>-25.973290879991868</v>
      </c>
      <c r="AJ63">
        <f t="shared" si="39"/>
        <v>-1.901884812203491</v>
      </c>
      <c r="AK63">
        <f t="shared" si="61"/>
        <v>-1.274858545851667</v>
      </c>
      <c r="AL63">
        <f t="shared" si="40"/>
        <v>-29.150034238047027</v>
      </c>
      <c r="AN63">
        <f t="shared" si="41"/>
        <v>0</v>
      </c>
      <c r="AO63">
        <f t="shared" si="42"/>
        <v>0</v>
      </c>
      <c r="AP63">
        <f t="shared" si="43"/>
        <v>-7.4420346158836228E-7</v>
      </c>
      <c r="AQ63">
        <f t="shared" si="44"/>
        <v>-2.8935730411010292E-2</v>
      </c>
      <c r="AR63">
        <f t="shared" si="45"/>
        <v>-2.893647461447188E-2</v>
      </c>
      <c r="AS63">
        <f t="shared" si="46"/>
        <v>-2.1188628673300086E-3</v>
      </c>
      <c r="AT63">
        <f t="shared" si="47"/>
        <v>-1.4203018061718503E-3</v>
      </c>
      <c r="AU63">
        <f t="shared" si="48"/>
        <v>-3.2475639287973743E-2</v>
      </c>
      <c r="AW63">
        <v>60</v>
      </c>
      <c r="AX63">
        <f>IF(Z63&gt;0, (R63*SUMPRODUCT(K63:$K$98, X63:$X$98)-K63*$AZ$3)/Z63, 0)</f>
        <v>-305211.61001357855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0.50007659900000001</v>
      </c>
      <c r="Q64" s="5">
        <f t="shared" si="60"/>
        <v>12.5</v>
      </c>
      <c r="R64">
        <f t="shared" si="31"/>
        <v>500000</v>
      </c>
      <c r="S64">
        <f t="shared" si="32"/>
        <v>-557120.29243197537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-16.310380128534607</v>
      </c>
      <c r="AC64">
        <f t="shared" si="33"/>
        <v>-14.586133838853167</v>
      </c>
      <c r="AE64">
        <f t="shared" si="34"/>
        <v>0</v>
      </c>
      <c r="AF64">
        <f t="shared" si="35"/>
        <v>0</v>
      </c>
      <c r="AG64">
        <f t="shared" si="36"/>
        <v>-3.2726625732794817E-4</v>
      </c>
      <c r="AH64">
        <f t="shared" si="37"/>
        <v>-13.361941609481859</v>
      </c>
      <c r="AI64">
        <f t="shared" si="38"/>
        <v>-13.362268875739186</v>
      </c>
      <c r="AJ64">
        <f t="shared" si="39"/>
        <v>-1.7242462896814406</v>
      </c>
      <c r="AK64">
        <f t="shared" si="61"/>
        <v>-1.1417266089974225</v>
      </c>
      <c r="AL64">
        <f t="shared" si="40"/>
        <v>-16.228241774418048</v>
      </c>
      <c r="AN64">
        <f t="shared" si="41"/>
        <v>0</v>
      </c>
      <c r="AO64">
        <f t="shared" si="42"/>
        <v>0</v>
      </c>
      <c r="AP64">
        <f t="shared" si="43"/>
        <v>-3.2553811690834229E-7</v>
      </c>
      <c r="AQ64">
        <f t="shared" si="44"/>
        <v>-1.3291383429826263E-2</v>
      </c>
      <c r="AR64">
        <f t="shared" si="45"/>
        <v>-1.3291708967943173E-2</v>
      </c>
      <c r="AS64">
        <f t="shared" si="46"/>
        <v>-1.7151413494688966E-3</v>
      </c>
      <c r="AT64">
        <f t="shared" si="47"/>
        <v>-1.135697683445312E-3</v>
      </c>
      <c r="AU64">
        <f t="shared" si="48"/>
        <v>-1.614254800085738E-2</v>
      </c>
      <c r="AW64">
        <v>61</v>
      </c>
      <c r="AX64">
        <f>IF(Z64&gt;0, (R64*SUMPRODUCT(K64:$K$98, X64:$X$98)-K64*$AZ$3)/Z64, 0)</f>
        <v>-557120.29243197537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0.512515834</v>
      </c>
      <c r="Q65" s="5">
        <f t="shared" si="60"/>
        <v>12.5</v>
      </c>
      <c r="R65">
        <f t="shared" si="31"/>
        <v>500000</v>
      </c>
      <c r="S65">
        <f t="shared" si="32"/>
        <v>-1042630.2685481313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-14.586133838853167</v>
      </c>
      <c r="AC65">
        <f t="shared" si="33"/>
        <v>-13.034084132914728</v>
      </c>
      <c r="AE65">
        <f t="shared" si="34"/>
        <v>0</v>
      </c>
      <c r="AF65">
        <f t="shared" si="35"/>
        <v>0</v>
      </c>
      <c r="AG65">
        <f t="shared" si="36"/>
        <v>-1.5626445594017673E-4</v>
      </c>
      <c r="AH65">
        <f t="shared" si="37"/>
        <v>-6.7091655525796785</v>
      </c>
      <c r="AI65">
        <f t="shared" si="38"/>
        <v>-6.7093218170356188</v>
      </c>
      <c r="AJ65">
        <f t="shared" si="39"/>
        <v>-1.5520497059384386</v>
      </c>
      <c r="AK65">
        <f t="shared" si="61"/>
        <v>-1.0210293687197218</v>
      </c>
      <c r="AL65">
        <f t="shared" si="40"/>
        <v>-9.2824008916937792</v>
      </c>
      <c r="AN65">
        <f t="shared" si="41"/>
        <v>0</v>
      </c>
      <c r="AO65">
        <f t="shared" si="42"/>
        <v>0</v>
      </c>
      <c r="AP65">
        <f t="shared" si="43"/>
        <v>-1.3878508594034847E-7</v>
      </c>
      <c r="AQ65">
        <f t="shared" si="44"/>
        <v>-5.9586942673595898E-3</v>
      </c>
      <c r="AR65">
        <f t="shared" si="45"/>
        <v>-5.9588330524455299E-3</v>
      </c>
      <c r="AS65">
        <f t="shared" si="46"/>
        <v>-1.3784411210238472E-3</v>
      </c>
      <c r="AT65">
        <f t="shared" si="47"/>
        <v>-9.0681945444865113E-4</v>
      </c>
      <c r="AU65">
        <f t="shared" si="48"/>
        <v>-8.2440936279180293E-3</v>
      </c>
      <c r="AW65">
        <v>62</v>
      </c>
      <c r="AX65">
        <f>IF(Z65&gt;0, (R65*SUMPRODUCT(K65:$K$98, X65:$X$98)-K65*$AZ$3)/Z65, 0)</f>
        <v>-1042630.2685481313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0.52569093300000003</v>
      </c>
      <c r="Q66" s="5">
        <f t="shared" si="60"/>
        <v>12.5</v>
      </c>
      <c r="R66">
        <f t="shared" si="31"/>
        <v>500000</v>
      </c>
      <c r="S66">
        <f t="shared" si="32"/>
        <v>-2005791.5122910801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-13.034084132914728</v>
      </c>
      <c r="AC66">
        <f t="shared" si="33"/>
        <v>-11.642416854531854</v>
      </c>
      <c r="AE66">
        <f t="shared" si="34"/>
        <v>0</v>
      </c>
      <c r="AF66">
        <f t="shared" si="35"/>
        <v>0</v>
      </c>
      <c r="AG66">
        <f t="shared" si="36"/>
        <v>-7.2555003742846066E-5</v>
      </c>
      <c r="AH66">
        <f t="shared" si="37"/>
        <v>-3.2858723055171559</v>
      </c>
      <c r="AI66">
        <f t="shared" si="38"/>
        <v>-3.2859448605208987</v>
      </c>
      <c r="AJ66">
        <f t="shared" si="39"/>
        <v>-1.3916672783828741</v>
      </c>
      <c r="AK66">
        <f t="shared" si="61"/>
        <v>-0.91238588930403108</v>
      </c>
      <c r="AL66">
        <f t="shared" si="40"/>
        <v>-5.5899980282078037</v>
      </c>
      <c r="AN66">
        <f t="shared" si="41"/>
        <v>0</v>
      </c>
      <c r="AO66">
        <f t="shared" si="42"/>
        <v>0</v>
      </c>
      <c r="AP66">
        <f t="shared" si="43"/>
        <v>-5.7534976577212519E-8</v>
      </c>
      <c r="AQ66">
        <f t="shared" si="44"/>
        <v>-2.6056450469452491E-3</v>
      </c>
      <c r="AR66">
        <f t="shared" si="45"/>
        <v>-2.6057025819218264E-3</v>
      </c>
      <c r="AS66">
        <f t="shared" si="46"/>
        <v>-1.1035702589006705E-3</v>
      </c>
      <c r="AT66">
        <f t="shared" si="47"/>
        <v>-7.2350765712230522E-4</v>
      </c>
      <c r="AU66">
        <f t="shared" si="48"/>
        <v>-4.4327804979448016E-3</v>
      </c>
      <c r="AW66">
        <v>63</v>
      </c>
      <c r="AX66">
        <f>IF(Z66&gt;0, (R66*SUMPRODUCT(K66:$K$98, X66:$X$98)-K66*$AZ$3)/Z66, 0)</f>
        <v>-2005791.5122910801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2">$C$6</f>
        <v>500000</v>
      </c>
      <c r="S67">
        <f t="shared" ref="S67:S89" si="63">AX67</f>
        <v>-3977362.7215504921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-11.642416854531854</v>
      </c>
      <c r="AC67">
        <f t="shared" ref="AC67:AC89" si="64">S67*Z67</f>
        <v>-10.397142166855376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-3.2675993160369423E-5</v>
      </c>
      <c r="AH67">
        <f t="shared" ref="AH67:AH89" si="68">-X67*R67</f>
        <v>-1.566138421801927</v>
      </c>
      <c r="AI67">
        <f t="shared" ref="AI67:AI89" si="69">SUM(AE67:AH67)</f>
        <v>-1.5661710977950873</v>
      </c>
      <c r="AJ67">
        <f t="shared" ref="AJ67:AJ89" si="70">AB67-AC67</f>
        <v>-1.2452746876764778</v>
      </c>
      <c r="AK67">
        <f t="shared" si="61"/>
        <v>-0.81496917981722983</v>
      </c>
      <c r="AL67">
        <f t="shared" ref="AL67:AL89" si="71">SUM(AI67:AK67)</f>
        <v>-3.6264149652887951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-2.3135311194168878E-8</v>
      </c>
      <c r="AQ67">
        <f t="shared" ref="AQ67:AQ89" si="75">AH67*$K67</f>
        <v>-1.1088599383561159E-3</v>
      </c>
      <c r="AR67">
        <f t="shared" ref="AR67:AR89" si="76">AI67*$K67</f>
        <v>-1.1088830736673101E-3</v>
      </c>
      <c r="AS67">
        <f t="shared" ref="AS67:AS89" si="77">AJ67*$K67</f>
        <v>-8.8168146199021468E-4</v>
      </c>
      <c r="AT67">
        <f t="shared" ref="AT67:AT89" si="78">AK67*$K67</f>
        <v>-5.7701583839219481E-4</v>
      </c>
      <c r="AU67">
        <f t="shared" ref="AU67:AU89" si="79">AL67*$K67</f>
        <v>-2.5675803740497194E-3</v>
      </c>
      <c r="AW67">
        <v>64</v>
      </c>
      <c r="AX67">
        <f>IF(Z67&gt;0, (R67*SUMPRODUCT(K67:$K$98, X67:$X$98)-K67*$AZ$3)/Z67, 0)</f>
        <v>-3977362.7215504921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0.55384314300000004</v>
      </c>
      <c r="Q68" s="5">
        <f t="shared" si="60"/>
        <v>12.5</v>
      </c>
      <c r="R68">
        <f t="shared" si="62"/>
        <v>500000</v>
      </c>
      <c r="S68">
        <f t="shared" si="63"/>
        <v>-8142860.9589826176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-10.397142166855376</v>
      </c>
      <c r="AC68">
        <f t="shared" si="64"/>
        <v>-9.2840721582906767</v>
      </c>
      <c r="AE68">
        <f t="shared" si="65"/>
        <v>0</v>
      </c>
      <c r="AF68">
        <f t="shared" si="66"/>
        <v>0</v>
      </c>
      <c r="AG68">
        <f t="shared" si="67"/>
        <v>-1.4251858476180225E-5</v>
      </c>
      <c r="AH68">
        <f t="shared" si="68"/>
        <v>-0.72389499010342029</v>
      </c>
      <c r="AI68">
        <f t="shared" si="69"/>
        <v>-0.72390924196189643</v>
      </c>
      <c r="AJ68">
        <f t="shared" si="70"/>
        <v>-1.1130700085646996</v>
      </c>
      <c r="AK68">
        <f t="shared" si="61"/>
        <v>-0.72779995167987643</v>
      </c>
      <c r="AL68">
        <f t="shared" si="71"/>
        <v>-2.5647792022064726</v>
      </c>
      <c r="AN68">
        <f t="shared" si="72"/>
        <v>0</v>
      </c>
      <c r="AO68">
        <f t="shared" si="73"/>
        <v>0</v>
      </c>
      <c r="AP68">
        <f t="shared" si="74"/>
        <v>-9.0094862644335838E-9</v>
      </c>
      <c r="AQ68">
        <f t="shared" si="75"/>
        <v>-4.57619052359342E-4</v>
      </c>
      <c r="AR68">
        <f t="shared" si="76"/>
        <v>-4.576280618456064E-4</v>
      </c>
      <c r="AS68">
        <f t="shared" si="77"/>
        <v>-7.0364078974522511E-4</v>
      </c>
      <c r="AT68">
        <f t="shared" si="78"/>
        <v>-4.6008762147578552E-4</v>
      </c>
      <c r="AU68">
        <f t="shared" si="79"/>
        <v>-1.6213564730666171E-3</v>
      </c>
      <c r="AW68">
        <v>65</v>
      </c>
      <c r="AX68">
        <f>IF(Z68&gt;0, (R68*SUMPRODUCT(K68:$K$98, X68:$X$98)-K68*$AZ$3)/Z68, 0)</f>
        <v>-8142860.9589826176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0.568687897</v>
      </c>
      <c r="Q69" s="5">
        <f t="shared" ref="Q69:Q89" si="91">$C$8</f>
        <v>12.5</v>
      </c>
      <c r="R69">
        <f t="shared" si="62"/>
        <v>500000</v>
      </c>
      <c r="S69">
        <f t="shared" si="63"/>
        <v>-17257378.183599006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-9.2840721582906767</v>
      </c>
      <c r="AC69">
        <f t="shared" si="64"/>
        <v>-8.2897272161795925</v>
      </c>
      <c r="AE69">
        <f t="shared" si="65"/>
        <v>0</v>
      </c>
      <c r="AF69">
        <f t="shared" si="66"/>
        <v>0</v>
      </c>
      <c r="AG69">
        <f t="shared" si="67"/>
        <v>-6.0044804662578664E-6</v>
      </c>
      <c r="AH69">
        <f t="shared" si="68"/>
        <v>-0.32419437700642223</v>
      </c>
      <c r="AI69">
        <f t="shared" si="69"/>
        <v>-0.32420038148688851</v>
      </c>
      <c r="AJ69">
        <f t="shared" si="70"/>
        <v>-0.99434494211108415</v>
      </c>
      <c r="AK69">
        <f t="shared" si="61"/>
        <v>-0.64988505108034744</v>
      </c>
      <c r="AL69">
        <f t="shared" si="71"/>
        <v>-1.96843037467832</v>
      </c>
      <c r="AN69">
        <f t="shared" si="72"/>
        <v>0</v>
      </c>
      <c r="AO69">
        <f t="shared" si="73"/>
        <v>0</v>
      </c>
      <c r="AP69">
        <f t="shared" si="74"/>
        <v>-3.3891121473376141E-9</v>
      </c>
      <c r="AQ69">
        <f t="shared" si="75"/>
        <v>-1.8298520702754001E-4</v>
      </c>
      <c r="AR69">
        <f t="shared" si="76"/>
        <v>-1.8298859613968737E-4</v>
      </c>
      <c r="AS69">
        <f t="shared" si="77"/>
        <v>-5.6123865185169332E-4</v>
      </c>
      <c r="AT69">
        <f t="shared" si="78"/>
        <v>-3.6681496981573193E-4</v>
      </c>
      <c r="AU69">
        <f t="shared" si="79"/>
        <v>-1.1110422178071126E-3</v>
      </c>
      <c r="AW69">
        <v>66</v>
      </c>
      <c r="AX69">
        <f>IF(Z69&gt;0, (R69*SUMPRODUCT(K69:$K$98, X69:$X$98)-K69*$AZ$3)/Z69, 0)</f>
        <v>-17257378.183599006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0.58363282999999999</v>
      </c>
      <c r="Q70" s="5">
        <f t="shared" si="91"/>
        <v>12.5</v>
      </c>
      <c r="R70">
        <f t="shared" si="62"/>
        <v>500000</v>
      </c>
      <c r="S70">
        <f t="shared" si="63"/>
        <v>-37918143.60547132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-8.2897272161795925</v>
      </c>
      <c r="AC70">
        <f t="shared" si="64"/>
        <v>-7.4016936289192605</v>
      </c>
      <c r="AE70">
        <f t="shared" si="65"/>
        <v>0</v>
      </c>
      <c r="AF70">
        <f t="shared" si="66"/>
        <v>0</v>
      </c>
      <c r="AG70">
        <f t="shared" si="67"/>
        <v>-2.4400237343934898E-6</v>
      </c>
      <c r="AH70">
        <f t="shared" si="68"/>
        <v>-0.14017647708807193</v>
      </c>
      <c r="AI70">
        <f t="shared" si="69"/>
        <v>-0.14017891711180633</v>
      </c>
      <c r="AJ70">
        <f t="shared" si="70"/>
        <v>-0.88803358726033199</v>
      </c>
      <c r="AK70">
        <f t="shared" si="61"/>
        <v>-0.58028090513257158</v>
      </c>
      <c r="AL70">
        <f t="shared" si="71"/>
        <v>-1.6084934095047099</v>
      </c>
      <c r="AN70">
        <f t="shared" si="72"/>
        <v>0</v>
      </c>
      <c r="AO70">
        <f t="shared" si="73"/>
        <v>0</v>
      </c>
      <c r="AP70">
        <f t="shared" si="74"/>
        <v>-1.2296642072555442E-9</v>
      </c>
      <c r="AQ70">
        <f t="shared" si="75"/>
        <v>-7.064275406207246E-5</v>
      </c>
      <c r="AR70">
        <f t="shared" si="76"/>
        <v>-7.064398372627971E-5</v>
      </c>
      <c r="AS70">
        <f t="shared" si="77"/>
        <v>-4.475297111674221E-4</v>
      </c>
      <c r="AT70">
        <f t="shared" si="78"/>
        <v>-2.924359501661727E-4</v>
      </c>
      <c r="AU70">
        <f t="shared" si="79"/>
        <v>-8.1060964505987455E-4</v>
      </c>
      <c r="AW70">
        <v>67</v>
      </c>
      <c r="AX70">
        <f>IF(Z70&gt;0, (R70*SUMPRODUCT(K70:$K$98, X70:$X$98)-K70*$AZ$3)/Z70, 0)</f>
        <v>-37918143.60547132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0.59833308299999999</v>
      </c>
      <c r="Q71" s="5">
        <f t="shared" si="91"/>
        <v>12.5</v>
      </c>
      <c r="R71">
        <f t="shared" si="62"/>
        <v>500000</v>
      </c>
      <c r="S71">
        <f t="shared" si="63"/>
        <v>-86440250.081648126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-7.4016936289192605</v>
      </c>
      <c r="AC71">
        <f t="shared" si="64"/>
        <v>-6.6087137605417512</v>
      </c>
      <c r="AE71">
        <f t="shared" si="65"/>
        <v>0</v>
      </c>
      <c r="AF71">
        <f t="shared" si="66"/>
        <v>0</v>
      </c>
      <c r="AG71">
        <f t="shared" si="67"/>
        <v>-9.5567657345672509E-7</v>
      </c>
      <c r="AH71">
        <f t="shared" si="68"/>
        <v>-5.8397876943713192E-2</v>
      </c>
      <c r="AI71">
        <f t="shared" si="69"/>
        <v>-5.8398832620286646E-2</v>
      </c>
      <c r="AJ71">
        <f t="shared" si="70"/>
        <v>-0.79297986837750933</v>
      </c>
      <c r="AK71">
        <f t="shared" si="61"/>
        <v>-0.51811855402434825</v>
      </c>
      <c r="AL71">
        <f t="shared" si="71"/>
        <v>-1.3694972550221443</v>
      </c>
      <c r="AN71">
        <f t="shared" si="72"/>
        <v>0</v>
      </c>
      <c r="AO71">
        <f t="shared" si="73"/>
        <v>0</v>
      </c>
      <c r="AP71">
        <f t="shared" si="74"/>
        <v>-4.3001677589377494E-10</v>
      </c>
      <c r="AQ71">
        <f t="shared" si="75"/>
        <v>-2.6276742006498589E-5</v>
      </c>
      <c r="AR71">
        <f t="shared" si="76"/>
        <v>-2.6277172023274483E-5</v>
      </c>
      <c r="AS71">
        <f t="shared" si="77"/>
        <v>-3.5680967371102721E-4</v>
      </c>
      <c r="AT71">
        <f t="shared" si="78"/>
        <v>-2.3313291998611882E-4</v>
      </c>
      <c r="AU71">
        <f t="shared" si="79"/>
        <v>-6.1621976572042055E-4</v>
      </c>
      <c r="AW71">
        <v>68</v>
      </c>
      <c r="AX71">
        <f>IF(Z71&gt;0, (R71*SUMPRODUCT(K71:$K$98, X71:$X$98)-K71*$AZ$3)/Z71, 0)</f>
        <v>-86440250.081648126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0.61338487399999997</v>
      </c>
      <c r="Q72" s="5">
        <f t="shared" si="91"/>
        <v>12.5</v>
      </c>
      <c r="R72">
        <f t="shared" si="62"/>
        <v>500000</v>
      </c>
      <c r="S72">
        <f t="shared" si="63"/>
        <v>-204928257.85631031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-6.6087137605417512</v>
      </c>
      <c r="AC72">
        <f t="shared" si="64"/>
        <v>-5.9006592237734257</v>
      </c>
      <c r="AE72">
        <f t="shared" si="65"/>
        <v>0</v>
      </c>
      <c r="AF72">
        <f t="shared" si="66"/>
        <v>0</v>
      </c>
      <c r="AG72">
        <f t="shared" si="67"/>
        <v>-3.5992225312765282E-7</v>
      </c>
      <c r="AH72">
        <f t="shared" si="68"/>
        <v>-2.3447902183780202E-2</v>
      </c>
      <c r="AI72">
        <f t="shared" si="69"/>
        <v>-2.3448262106033329E-2</v>
      </c>
      <c r="AJ72">
        <f t="shared" si="70"/>
        <v>-0.70805453676832553</v>
      </c>
      <c r="AK72">
        <f t="shared" ref="AK72:AK89" si="92">G72*SUM(AB72:AB72, AE72:AF72)</f>
        <v>-0.46260996323792264</v>
      </c>
      <c r="AL72">
        <f t="shared" si="71"/>
        <v>-1.1941127621122816</v>
      </c>
      <c r="AN72">
        <f t="shared" si="72"/>
        <v>0</v>
      </c>
      <c r="AO72">
        <f t="shared" si="73"/>
        <v>0</v>
      </c>
      <c r="AP72">
        <f t="shared" si="74"/>
        <v>-1.445989484244177E-10</v>
      </c>
      <c r="AQ72">
        <f t="shared" si="75"/>
        <v>-9.4202066392674778E-6</v>
      </c>
      <c r="AR72">
        <f t="shared" si="76"/>
        <v>-9.4203512382159019E-6</v>
      </c>
      <c r="AS72">
        <f t="shared" si="77"/>
        <v>-2.8446127060536539E-4</v>
      </c>
      <c r="AT72">
        <f t="shared" si="78"/>
        <v>-1.8585378823780975E-4</v>
      </c>
      <c r="AU72">
        <f t="shared" si="79"/>
        <v>-4.7973541008139106E-4</v>
      </c>
      <c r="AW72">
        <v>69</v>
      </c>
      <c r="AX72">
        <f>IF(Z72&gt;0, (R72*SUMPRODUCT(K72:$K$98, X72:$X$98)-K72*$AZ$3)/Z72, 0)</f>
        <v>-204928257.85631031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0.62870016699999998</v>
      </c>
      <c r="Q73" s="5">
        <f t="shared" si="91"/>
        <v>12.5</v>
      </c>
      <c r="R73">
        <f t="shared" si="62"/>
        <v>500000</v>
      </c>
      <c r="S73">
        <f t="shared" si="63"/>
        <v>-506426840.88990933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-5.9006592237734257</v>
      </c>
      <c r="AC73">
        <f t="shared" si="64"/>
        <v>-5.2684536319172688</v>
      </c>
      <c r="AE73">
        <f t="shared" si="65"/>
        <v>0</v>
      </c>
      <c r="AF73">
        <f t="shared" si="66"/>
        <v>0</v>
      </c>
      <c r="AG73">
        <f t="shared" si="67"/>
        <v>-1.300398499480047E-7</v>
      </c>
      <c r="AH73">
        <f t="shared" si="68"/>
        <v>-9.0513272259348625E-3</v>
      </c>
      <c r="AI73">
        <f t="shared" si="69"/>
        <v>-9.0514572657848097E-3</v>
      </c>
      <c r="AJ73">
        <f t="shared" si="70"/>
        <v>-0.63220559185615688</v>
      </c>
      <c r="AK73">
        <f t="shared" si="92"/>
        <v>-0.41304614566413983</v>
      </c>
      <c r="AL73">
        <f t="shared" si="71"/>
        <v>-1.0543031947860815</v>
      </c>
      <c r="AN73">
        <f t="shared" si="72"/>
        <v>0</v>
      </c>
      <c r="AO73">
        <f t="shared" si="73"/>
        <v>0</v>
      </c>
      <c r="AP73">
        <f t="shared" si="74"/>
        <v>-4.6646049926533685E-11</v>
      </c>
      <c r="AQ73">
        <f t="shared" si="75"/>
        <v>-3.2467636793734205E-6</v>
      </c>
      <c r="AR73">
        <f t="shared" si="76"/>
        <v>-3.2468103254233467E-6</v>
      </c>
      <c r="AS73">
        <f t="shared" si="77"/>
        <v>-2.2677581997631764E-4</v>
      </c>
      <c r="AT73">
        <f t="shared" si="78"/>
        <v>-1.4816205294235191E-4</v>
      </c>
      <c r="AU73">
        <f t="shared" si="79"/>
        <v>-3.7818468324409286E-4</v>
      </c>
      <c r="AW73">
        <v>70</v>
      </c>
      <c r="AX73">
        <f>IF(Z73&gt;0, (R73*SUMPRODUCT(K73:$K$98, X73:$X$98)-K73*$AZ$3)/Z73, 0)</f>
        <v>-506426840.88990933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0.64417999699999995</v>
      </c>
      <c r="Q74" s="5">
        <f t="shared" si="91"/>
        <v>12.5</v>
      </c>
      <c r="R74">
        <f t="shared" si="62"/>
        <v>500000</v>
      </c>
      <c r="S74">
        <f t="shared" si="63"/>
        <v>-1307521487.8790889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-5.2684536319172688</v>
      </c>
      <c r="AC74">
        <f t="shared" si="64"/>
        <v>-4.703979189339166</v>
      </c>
      <c r="AE74">
        <f t="shared" si="65"/>
        <v>0</v>
      </c>
      <c r="AF74">
        <f t="shared" si="66"/>
        <v>0</v>
      </c>
      <c r="AG74">
        <f t="shared" si="67"/>
        <v>-4.4970381299138537E-8</v>
      </c>
      <c r="AH74">
        <f t="shared" si="68"/>
        <v>-3.3507628059754446E-3</v>
      </c>
      <c r="AI74">
        <f t="shared" si="69"/>
        <v>-3.3508077763567436E-3</v>
      </c>
      <c r="AJ74">
        <f t="shared" si="70"/>
        <v>-0.56447444257810275</v>
      </c>
      <c r="AK74">
        <f t="shared" si="92"/>
        <v>-0.36879175423420885</v>
      </c>
      <c r="AL74">
        <f t="shared" si="71"/>
        <v>-0.93661700458866837</v>
      </c>
      <c r="AN74">
        <f t="shared" si="72"/>
        <v>0</v>
      </c>
      <c r="AO74">
        <f t="shared" si="73"/>
        <v>0</v>
      </c>
      <c r="AP74">
        <f t="shared" si="74"/>
        <v>-1.440280100493931E-11</v>
      </c>
      <c r="AQ74">
        <f t="shared" si="75"/>
        <v>-1.0731590107762969E-6</v>
      </c>
      <c r="AR74">
        <f t="shared" si="76"/>
        <v>-1.0731734135773018E-6</v>
      </c>
      <c r="AS74">
        <f t="shared" si="77"/>
        <v>-1.8078594919501372E-4</v>
      </c>
      <c r="AT74">
        <f t="shared" si="78"/>
        <v>-1.181140585214372E-4</v>
      </c>
      <c r="AU74">
        <f t="shared" si="79"/>
        <v>-2.9997318113002822E-4</v>
      </c>
      <c r="AW74">
        <v>71</v>
      </c>
      <c r="AX74">
        <f>IF(Z74&gt;0, (R74*SUMPRODUCT(K74:$K$98, X74:$X$98)-K74*$AZ$3)/Z74, 0)</f>
        <v>-1307521487.8790889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0.65972661300000002</v>
      </c>
      <c r="Q75" s="5">
        <f t="shared" si="91"/>
        <v>12.5</v>
      </c>
      <c r="R75">
        <f t="shared" si="62"/>
        <v>500000</v>
      </c>
      <c r="S75">
        <f t="shared" si="63"/>
        <v>-3534738788.6043344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-4.703979189339166</v>
      </c>
      <c r="AC75">
        <f t="shared" si="64"/>
        <v>-4.1999823255858715</v>
      </c>
      <c r="AE75">
        <f t="shared" si="65"/>
        <v>0</v>
      </c>
      <c r="AF75">
        <f t="shared" si="66"/>
        <v>0</v>
      </c>
      <c r="AG75">
        <f t="shared" si="67"/>
        <v>-1.4852520146347942E-8</v>
      </c>
      <c r="AH75">
        <f t="shared" si="68"/>
        <v>-1.1867262935919684E-3</v>
      </c>
      <c r="AI75">
        <f t="shared" si="69"/>
        <v>-1.1867411461121146E-3</v>
      </c>
      <c r="AJ75">
        <f t="shared" si="70"/>
        <v>-0.50399686375329456</v>
      </c>
      <c r="AK75">
        <f t="shared" si="92"/>
        <v>-0.32927854325374167</v>
      </c>
      <c r="AL75">
        <f t="shared" si="71"/>
        <v>-0.83446214815314845</v>
      </c>
      <c r="AN75">
        <f t="shared" si="72"/>
        <v>0</v>
      </c>
      <c r="AO75">
        <f t="shared" si="73"/>
        <v>0</v>
      </c>
      <c r="AP75">
        <f t="shared" si="74"/>
        <v>-4.2471980983824189E-12</v>
      </c>
      <c r="AQ75">
        <f t="shared" si="75"/>
        <v>-3.3935396873934316E-7</v>
      </c>
      <c r="AR75">
        <f t="shared" si="76"/>
        <v>-3.3935821593744151E-7</v>
      </c>
      <c r="AS75">
        <f t="shared" si="77"/>
        <v>-1.4412197392979381E-4</v>
      </c>
      <c r="AT75">
        <f t="shared" si="78"/>
        <v>-9.4159858998023432E-5</v>
      </c>
      <c r="AU75">
        <f t="shared" si="79"/>
        <v>-2.3862119114375472E-4</v>
      </c>
      <c r="AW75">
        <v>72</v>
      </c>
      <c r="AX75">
        <f>IF(Z75&gt;0, (R75*SUMPRODUCT(K75:$K$98, X75:$X$98)-K75*$AZ$3)/Z75, 0)</f>
        <v>-3534738788.6043344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0.67535580100000003</v>
      </c>
      <c r="Q76" s="5">
        <f t="shared" si="91"/>
        <v>12.5</v>
      </c>
      <c r="R76">
        <f t="shared" si="62"/>
        <v>500000</v>
      </c>
      <c r="S76">
        <f t="shared" si="63"/>
        <v>-10030431286.222628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-4.1999823255858715</v>
      </c>
      <c r="AC76">
        <f t="shared" si="64"/>
        <v>-3.7499845069824249</v>
      </c>
      <c r="AE76">
        <f t="shared" si="65"/>
        <v>0</v>
      </c>
      <c r="AF76">
        <f t="shared" si="66"/>
        <v>0</v>
      </c>
      <c r="AG76">
        <f t="shared" si="67"/>
        <v>-4.6732593045790111E-9</v>
      </c>
      <c r="AH76">
        <f t="shared" si="68"/>
        <v>-4.0122942561221807E-4</v>
      </c>
      <c r="AI76">
        <f t="shared" si="69"/>
        <v>-4.0123409887152266E-4</v>
      </c>
      <c r="AJ76">
        <f t="shared" si="70"/>
        <v>-0.44999781860344656</v>
      </c>
      <c r="AK76">
        <f t="shared" si="92"/>
        <v>-0.29399876279101106</v>
      </c>
      <c r="AL76">
        <f t="shared" si="71"/>
        <v>-0.74439781549332917</v>
      </c>
      <c r="AN76">
        <f t="shared" si="72"/>
        <v>0</v>
      </c>
      <c r="AO76">
        <f t="shared" si="73"/>
        <v>0</v>
      </c>
      <c r="AP76">
        <f t="shared" si="74"/>
        <v>-1.1931752175534457E-12</v>
      </c>
      <c r="AQ76">
        <f t="shared" si="75"/>
        <v>-1.0244178120495481E-7</v>
      </c>
      <c r="AR76">
        <f t="shared" si="76"/>
        <v>-1.0244297438017238E-7</v>
      </c>
      <c r="AS76">
        <f t="shared" si="77"/>
        <v>-1.1489331323529289E-4</v>
      </c>
      <c r="AT76">
        <f t="shared" si="78"/>
        <v>-7.5063679306194516E-5</v>
      </c>
      <c r="AU76">
        <f t="shared" si="79"/>
        <v>-1.9005943551586758E-4</v>
      </c>
      <c r="AW76">
        <v>73</v>
      </c>
      <c r="AX76">
        <f>IF(Z76&gt;0, (R76*SUMPRODUCT(K76:$K$98, X76:$X$98)-K76*$AZ$3)/Z76, 0)</f>
        <v>-10030431286.222628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0.69109609699999996</v>
      </c>
      <c r="Q77" s="5">
        <f t="shared" si="91"/>
        <v>12.5</v>
      </c>
      <c r="R77">
        <f t="shared" si="62"/>
        <v>500000</v>
      </c>
      <c r="S77">
        <f t="shared" si="63"/>
        <v>-29961945505.165176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-3.7499845069824249</v>
      </c>
      <c r="AC77">
        <f t="shared" si="64"/>
        <v>-3.3482005398193704</v>
      </c>
      <c r="AE77">
        <f t="shared" si="65"/>
        <v>0</v>
      </c>
      <c r="AF77">
        <f t="shared" si="66"/>
        <v>0</v>
      </c>
      <c r="AG77">
        <f t="shared" si="67"/>
        <v>-1.3968554458697324E-9</v>
      </c>
      <c r="AH77">
        <f t="shared" si="68"/>
        <v>-1.2918685062653952E-4</v>
      </c>
      <c r="AI77">
        <f t="shared" si="69"/>
        <v>-1.291882474819854E-4</v>
      </c>
      <c r="AJ77">
        <f t="shared" si="70"/>
        <v>-0.40178396716305453</v>
      </c>
      <c r="AK77">
        <f t="shared" si="92"/>
        <v>-0.26249891548876975</v>
      </c>
      <c r="AL77">
        <f t="shared" si="71"/>
        <v>-0.66441207089930621</v>
      </c>
      <c r="AN77">
        <f t="shared" si="72"/>
        <v>0</v>
      </c>
      <c r="AO77">
        <f t="shared" si="73"/>
        <v>0</v>
      </c>
      <c r="AP77">
        <f t="shared" si="74"/>
        <v>-3.1843279418714202E-13</v>
      </c>
      <c r="AQ77">
        <f t="shared" si="75"/>
        <v>-2.9449954853153999E-8</v>
      </c>
      <c r="AR77">
        <f t="shared" si="76"/>
        <v>-2.9450273285948188E-8</v>
      </c>
      <c r="AS77">
        <f t="shared" si="77"/>
        <v>-9.1592291601559102E-5</v>
      </c>
      <c r="AT77">
        <f t="shared" si="78"/>
        <v>-5.9840310160467855E-5</v>
      </c>
      <c r="AU77">
        <f t="shared" si="79"/>
        <v>-1.5146205203531287E-4</v>
      </c>
      <c r="AW77">
        <v>74</v>
      </c>
      <c r="AX77">
        <f>IF(Z77&gt;0, (R77*SUMPRODUCT(K77:$K$98, X77:$X$98)-K77*$AZ$3)/Z77, 0)</f>
        <v>-29961945505.165176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0.70685825099999999</v>
      </c>
      <c r="Q78" s="5">
        <f t="shared" si="91"/>
        <v>12.5</v>
      </c>
      <c r="R78">
        <f t="shared" si="62"/>
        <v>500000</v>
      </c>
      <c r="S78">
        <f t="shared" si="63"/>
        <v>-94481782985.517578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-3.3482005398193704</v>
      </c>
      <c r="AC78">
        <f t="shared" si="64"/>
        <v>-2.9894647928364368</v>
      </c>
      <c r="AE78">
        <f t="shared" si="65"/>
        <v>0</v>
      </c>
      <c r="AF78">
        <f t="shared" si="66"/>
        <v>0</v>
      </c>
      <c r="AG78">
        <f t="shared" si="67"/>
        <v>-3.9550809404373088E-10</v>
      </c>
      <c r="AH78">
        <f t="shared" si="68"/>
        <v>-3.9495151894692171E-5</v>
      </c>
      <c r="AI78">
        <f t="shared" si="69"/>
        <v>-3.9495547402786213E-5</v>
      </c>
      <c r="AJ78">
        <f t="shared" si="70"/>
        <v>-0.35873574698293353</v>
      </c>
      <c r="AK78">
        <f t="shared" si="92"/>
        <v>-0.23437403778735594</v>
      </c>
      <c r="AL78">
        <f t="shared" si="71"/>
        <v>-0.59314928031769232</v>
      </c>
      <c r="AN78">
        <f t="shared" si="72"/>
        <v>0</v>
      </c>
      <c r="AO78">
        <f t="shared" si="73"/>
        <v>0</v>
      </c>
      <c r="AP78">
        <f t="shared" si="74"/>
        <v>-8.0501444897414669E-14</v>
      </c>
      <c r="AQ78">
        <f t="shared" si="75"/>
        <v>-8.0388159985773628E-9</v>
      </c>
      <c r="AR78">
        <f t="shared" si="76"/>
        <v>-8.0388965000222612E-9</v>
      </c>
      <c r="AS78">
        <f t="shared" si="77"/>
        <v>-7.3016826718308388E-5</v>
      </c>
      <c r="AT78">
        <f t="shared" si="78"/>
        <v>-4.7704330132463138E-5</v>
      </c>
      <c r="AU78">
        <f t="shared" si="79"/>
        <v>-1.2072919574727156E-4</v>
      </c>
      <c r="AW78">
        <v>75</v>
      </c>
      <c r="AX78">
        <f>IF(Z78&gt;0, (R78*SUMPRODUCT(K78:$K$98, X78:$X$98)-K78*$AZ$3)/Z78, 0)</f>
        <v>-94481782985.517578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0.722550582</v>
      </c>
      <c r="Q79" s="5">
        <f t="shared" si="91"/>
        <v>12.5</v>
      </c>
      <c r="R79">
        <f t="shared" si="62"/>
        <v>500000</v>
      </c>
      <c r="S79">
        <f t="shared" si="63"/>
        <v>-315419400262.41089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-2.9894647928364368</v>
      </c>
      <c r="AC79">
        <f t="shared" si="64"/>
        <v>-2.6691650004887451</v>
      </c>
      <c r="AE79">
        <f t="shared" si="65"/>
        <v>0</v>
      </c>
      <c r="AF79">
        <f t="shared" si="66"/>
        <v>0</v>
      </c>
      <c r="AG79">
        <f t="shared" si="67"/>
        <v>-1.0577840956628511E-10</v>
      </c>
      <c r="AH79">
        <f t="shared" si="68"/>
        <v>-1.1430984141480339E-5</v>
      </c>
      <c r="AI79">
        <f t="shared" si="69"/>
        <v>-1.1431089919889905E-5</v>
      </c>
      <c r="AJ79">
        <f t="shared" si="70"/>
        <v>-0.32029979234769179</v>
      </c>
      <c r="AK79">
        <f t="shared" si="92"/>
        <v>-0.20926253549855059</v>
      </c>
      <c r="AL79">
        <f t="shared" si="71"/>
        <v>-0.52957375893616232</v>
      </c>
      <c r="AN79">
        <f t="shared" si="72"/>
        <v>0</v>
      </c>
      <c r="AO79">
        <f t="shared" si="73"/>
        <v>0</v>
      </c>
      <c r="AP79">
        <f t="shared" si="74"/>
        <v>-1.9223271951761273E-14</v>
      </c>
      <c r="AQ79">
        <f t="shared" si="75"/>
        <v>-2.0773702093738534E-9</v>
      </c>
      <c r="AR79">
        <f t="shared" si="76"/>
        <v>-2.0773894326458052E-9</v>
      </c>
      <c r="AS79">
        <f t="shared" si="77"/>
        <v>-5.8208570535691237E-5</v>
      </c>
      <c r="AT79">
        <f t="shared" si="78"/>
        <v>-3.8029600234090673E-5</v>
      </c>
      <c r="AU79">
        <f t="shared" si="79"/>
        <v>-9.6240248159214573E-5</v>
      </c>
      <c r="AW79">
        <v>76</v>
      </c>
      <c r="AX79">
        <f>IF(Z79&gt;0, (R79*SUMPRODUCT(K79:$K$98, X79:$X$98)-K79*$AZ$3)/Z79, 0)</f>
        <v>-315419400262.41089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0.74076925400000004</v>
      </c>
      <c r="Q80" s="5">
        <f t="shared" si="91"/>
        <v>12.5</v>
      </c>
      <c r="R80">
        <f t="shared" si="62"/>
        <v>500000</v>
      </c>
      <c r="S80">
        <f t="shared" si="63"/>
        <v>-1129974809492.0176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-2.6691650004887451</v>
      </c>
      <c r="AC80">
        <f t="shared" si="64"/>
        <v>-2.3831830379353049</v>
      </c>
      <c r="AE80">
        <f t="shared" si="65"/>
        <v>0</v>
      </c>
      <c r="AF80">
        <f t="shared" si="66"/>
        <v>0</v>
      </c>
      <c r="AG80">
        <f t="shared" si="67"/>
        <v>-2.6363231926898771E-11</v>
      </c>
      <c r="AH80">
        <f t="shared" si="68"/>
        <v>-3.1342957417489392E-6</v>
      </c>
      <c r="AI80">
        <f t="shared" si="69"/>
        <v>-3.1343221049808662E-6</v>
      </c>
      <c r="AJ80">
        <f t="shared" si="70"/>
        <v>-0.28598196255344011</v>
      </c>
      <c r="AK80">
        <f t="shared" si="92"/>
        <v>-0.18684155003421218</v>
      </c>
      <c r="AL80">
        <f t="shared" si="71"/>
        <v>-0.47282664690975729</v>
      </c>
      <c r="AN80">
        <f t="shared" si="72"/>
        <v>0</v>
      </c>
      <c r="AO80">
        <f t="shared" si="73"/>
        <v>0</v>
      </c>
      <c r="AP80">
        <f t="shared" si="74"/>
        <v>-4.2777057224092292E-15</v>
      </c>
      <c r="AQ80">
        <f t="shared" si="75"/>
        <v>-5.0857174368376141E-10</v>
      </c>
      <c r="AR80">
        <f t="shared" si="76"/>
        <v>-5.085760213894839E-10</v>
      </c>
      <c r="AS80">
        <f t="shared" si="77"/>
        <v>-4.6403516879600606E-5</v>
      </c>
      <c r="AT80">
        <f t="shared" si="78"/>
        <v>-3.0316964550528826E-5</v>
      </c>
      <c r="AU80">
        <f t="shared" si="79"/>
        <v>-7.6720990006150827E-5</v>
      </c>
      <c r="AW80">
        <v>77</v>
      </c>
      <c r="AX80">
        <f>IF(Z80&gt;0, (R80*SUMPRODUCT(K80:$K$98, X80:$X$98)-K80*$AZ$3)/Z80, 0)</f>
        <v>-1129974809492.0176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0.75888896100000003</v>
      </c>
      <c r="Q81" s="5">
        <f t="shared" si="91"/>
        <v>12.5</v>
      </c>
      <c r="R81">
        <f t="shared" si="62"/>
        <v>500000</v>
      </c>
      <c r="S81">
        <f t="shared" si="63"/>
        <v>-4365460362589.8652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-2.3831830379353049</v>
      </c>
      <c r="AC81">
        <f t="shared" si="64"/>
        <v>-2.1278419985949388</v>
      </c>
      <c r="AE81">
        <f t="shared" si="65"/>
        <v>0</v>
      </c>
      <c r="AF81">
        <f t="shared" si="66"/>
        <v>0</v>
      </c>
      <c r="AG81">
        <f t="shared" si="67"/>
        <v>-6.0928339220235451E-12</v>
      </c>
      <c r="AH81">
        <f t="shared" si="68"/>
        <v>-8.0027062742424953E-7</v>
      </c>
      <c r="AI81">
        <f t="shared" si="69"/>
        <v>-8.0027672025817154E-7</v>
      </c>
      <c r="AJ81">
        <f t="shared" si="70"/>
        <v>-0.25534103934036612</v>
      </c>
      <c r="AK81">
        <f t="shared" si="92"/>
        <v>-0.16682281265547136</v>
      </c>
      <c r="AL81">
        <f t="shared" si="71"/>
        <v>-0.42216465227255773</v>
      </c>
      <c r="AN81">
        <f t="shared" si="72"/>
        <v>0</v>
      </c>
      <c r="AO81">
        <f t="shared" si="73"/>
        <v>0</v>
      </c>
      <c r="AP81">
        <f t="shared" si="74"/>
        <v>-8.8270090539485916E-16</v>
      </c>
      <c r="AQ81">
        <f t="shared" si="75"/>
        <v>-1.1593941611224624E-10</v>
      </c>
      <c r="AR81">
        <f t="shared" si="76"/>
        <v>-1.1594029881315164E-10</v>
      </c>
      <c r="AS81">
        <f t="shared" si="77"/>
        <v>-3.6992599748287465E-5</v>
      </c>
      <c r="AT81">
        <f t="shared" si="78"/>
        <v>-2.416849854371141E-5</v>
      </c>
      <c r="AU81">
        <f t="shared" si="79"/>
        <v>-6.1161214232297693E-5</v>
      </c>
      <c r="AW81">
        <v>78</v>
      </c>
      <c r="AX81">
        <f>IF(Z81&gt;0, (R81*SUMPRODUCT(K81:$K$98, X81:$X$98)-K81*$AZ$3)/Z81, 0)</f>
        <v>-4365460362589.8652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0.77688723800000004</v>
      </c>
      <c r="Q82" s="5">
        <f t="shared" si="91"/>
        <v>12.5</v>
      </c>
      <c r="R82">
        <f t="shared" si="62"/>
        <v>500000</v>
      </c>
      <c r="S82">
        <f t="shared" si="63"/>
        <v>-18289530998635.43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-2.1278419985949388</v>
      </c>
      <c r="AC82">
        <f t="shared" si="64"/>
        <v>-1.8998589274171835</v>
      </c>
      <c r="AE82">
        <f t="shared" si="65"/>
        <v>0</v>
      </c>
      <c r="AF82">
        <f t="shared" si="66"/>
        <v>0</v>
      </c>
      <c r="AG82">
        <f t="shared" si="67"/>
        <v>-1.2984606655297304E-12</v>
      </c>
      <c r="AH82">
        <f t="shared" si="68"/>
        <v>-1.8933779669094317E-7</v>
      </c>
      <c r="AI82">
        <f t="shared" si="69"/>
        <v>-1.8933909515160871E-7</v>
      </c>
      <c r="AJ82">
        <f t="shared" si="70"/>
        <v>-0.22798307117775529</v>
      </c>
      <c r="AK82">
        <f t="shared" si="92"/>
        <v>-0.14894893990164573</v>
      </c>
      <c r="AL82">
        <f t="shared" si="71"/>
        <v>-0.37693220041849618</v>
      </c>
      <c r="AN82">
        <f t="shared" si="72"/>
        <v>0</v>
      </c>
      <c r="AO82">
        <f t="shared" si="73"/>
        <v>0</v>
      </c>
      <c r="AP82">
        <f t="shared" si="74"/>
        <v>-1.6795966782910634E-16</v>
      </c>
      <c r="AQ82">
        <f t="shared" si="75"/>
        <v>-2.4491395299011117E-11</v>
      </c>
      <c r="AR82">
        <f t="shared" si="76"/>
        <v>-2.4491563258678947E-11</v>
      </c>
      <c r="AS82">
        <f t="shared" si="77"/>
        <v>-2.949027407776992E-5</v>
      </c>
      <c r="AT82">
        <f t="shared" si="78"/>
        <v>-1.9266979072617218E-5</v>
      </c>
      <c r="AU82">
        <f t="shared" si="79"/>
        <v>-4.8757277641950399E-5</v>
      </c>
      <c r="AW82">
        <v>79</v>
      </c>
      <c r="AX82">
        <f>IF(Z82&gt;0, (R82*SUMPRODUCT(K82:$K$98, X82:$X$98)-K82*$AZ$3)/Z82, 0)</f>
        <v>-18289530998635.43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0.79474162100000001</v>
      </c>
      <c r="Q83" s="5">
        <f t="shared" si="91"/>
        <v>12.5</v>
      </c>
      <c r="R83">
        <f t="shared" si="62"/>
        <v>500000</v>
      </c>
      <c r="S83">
        <f t="shared" si="63"/>
        <v>-83632459080505.469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-1.8998589274171835</v>
      </c>
      <c r="AC83">
        <f t="shared" si="64"/>
        <v>-1.6963026137865906</v>
      </c>
      <c r="AE83">
        <f t="shared" si="65"/>
        <v>0</v>
      </c>
      <c r="AF83">
        <f t="shared" si="66"/>
        <v>0</v>
      </c>
      <c r="AG83">
        <f t="shared" si="67"/>
        <v>-2.5353532474659634E-13</v>
      </c>
      <c r="AH83">
        <f t="shared" si="68"/>
        <v>-4.1277629365113471E-8</v>
      </c>
      <c r="AI83">
        <f t="shared" si="69"/>
        <v>-4.1277882900438219E-8</v>
      </c>
      <c r="AJ83">
        <f t="shared" si="70"/>
        <v>-0.2035563136305929</v>
      </c>
      <c r="AK83">
        <f t="shared" si="92"/>
        <v>-0.13299012491920287</v>
      </c>
      <c r="AL83">
        <f t="shared" si="71"/>
        <v>-0.33654647982767866</v>
      </c>
      <c r="AN83">
        <f t="shared" si="72"/>
        <v>0</v>
      </c>
      <c r="AO83">
        <f t="shared" si="73"/>
        <v>0</v>
      </c>
      <c r="AP83">
        <f t="shared" si="74"/>
        <v>-2.9281725426508707E-17</v>
      </c>
      <c r="AQ83">
        <f t="shared" si="75"/>
        <v>-4.7673049526116258E-12</v>
      </c>
      <c r="AR83">
        <f t="shared" si="76"/>
        <v>-4.7673342343370524E-12</v>
      </c>
      <c r="AS83">
        <f t="shared" si="77"/>
        <v>-2.3509465951226707E-5</v>
      </c>
      <c r="AT83">
        <f t="shared" si="78"/>
        <v>-1.5359517756404753E-5</v>
      </c>
      <c r="AU83">
        <f t="shared" si="79"/>
        <v>-3.8868988474965692E-5</v>
      </c>
      <c r="AW83">
        <v>80</v>
      </c>
      <c r="AX83">
        <f>IF(Z83&gt;0, (R83*SUMPRODUCT(K83:$K$98, X83:$X$98)-K83*$AZ$3)/Z83, 0)</f>
        <v>-83632459080505.469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0.81243025300000005</v>
      </c>
      <c r="Q84" s="5">
        <f t="shared" si="91"/>
        <v>12.5</v>
      </c>
      <c r="R84">
        <f t="shared" si="62"/>
        <v>500000</v>
      </c>
      <c r="S84">
        <f t="shared" si="63"/>
        <v>-420521173941536.19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-1.6963026137865906</v>
      </c>
      <c r="AC84">
        <f t="shared" si="64"/>
        <v>-1.5145559051707469</v>
      </c>
      <c r="AE84">
        <f t="shared" si="65"/>
        <v>0</v>
      </c>
      <c r="AF84">
        <f t="shared" si="66"/>
        <v>0</v>
      </c>
      <c r="AG84">
        <f t="shared" si="67"/>
        <v>-4.5020203470815925E-14</v>
      </c>
      <c r="AH84">
        <f t="shared" si="68"/>
        <v>-8.2391907211325768E-9</v>
      </c>
      <c r="AI84">
        <f t="shared" si="69"/>
        <v>-8.2392357413360475E-9</v>
      </c>
      <c r="AJ84">
        <f t="shared" si="70"/>
        <v>-0.18174670861584374</v>
      </c>
      <c r="AK84">
        <f t="shared" si="92"/>
        <v>-0.11874118296506135</v>
      </c>
      <c r="AL84">
        <f t="shared" si="71"/>
        <v>-0.30048789982014085</v>
      </c>
      <c r="AN84">
        <f t="shared" si="72"/>
        <v>0</v>
      </c>
      <c r="AO84">
        <f t="shared" si="73"/>
        <v>0</v>
      </c>
      <c r="AP84">
        <f t="shared" si="74"/>
        <v>-4.6424540854541209E-18</v>
      </c>
      <c r="AQ84">
        <f t="shared" si="75"/>
        <v>-8.4961998559053571E-13</v>
      </c>
      <c r="AR84">
        <f t="shared" si="76"/>
        <v>-8.4962462804462112E-13</v>
      </c>
      <c r="AS84">
        <f t="shared" si="77"/>
        <v>-1.8741602322575458E-5</v>
      </c>
      <c r="AT84">
        <f t="shared" si="78"/>
        <v>-1.2244513517695429E-5</v>
      </c>
      <c r="AU84">
        <f t="shared" si="79"/>
        <v>-3.0986116689895517E-5</v>
      </c>
      <c r="AW84">
        <v>81</v>
      </c>
      <c r="AX84">
        <f>IF(Z84&gt;0, (R84*SUMPRODUCT(K84:$K$98, X84:$X$98)-K84*$AZ$3)/Z84, 0)</f>
        <v>-420521173941536.19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0.830029028</v>
      </c>
      <c r="Q85" s="5">
        <f t="shared" si="91"/>
        <v>12.5</v>
      </c>
      <c r="R85">
        <f t="shared" si="62"/>
        <v>500000</v>
      </c>
      <c r="S85">
        <f t="shared" si="63"/>
        <v>-2347084156471698.5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-1.5145559051707469</v>
      </c>
      <c r="AC85">
        <f t="shared" si="64"/>
        <v>-1.3522820581889086</v>
      </c>
      <c r="AE85">
        <f t="shared" si="65"/>
        <v>0</v>
      </c>
      <c r="AF85">
        <f t="shared" si="66"/>
        <v>0</v>
      </c>
      <c r="AG85">
        <f t="shared" si="67"/>
        <v>-7.201925708864194E-15</v>
      </c>
      <c r="AH85">
        <f t="shared" si="68"/>
        <v>-1.4947230290897428E-9</v>
      </c>
      <c r="AI85">
        <f t="shared" si="69"/>
        <v>-1.4947302310154517E-9</v>
      </c>
      <c r="AJ85">
        <f t="shared" si="70"/>
        <v>-0.16227384698183833</v>
      </c>
      <c r="AK85">
        <f t="shared" si="92"/>
        <v>-0.10601891336195229</v>
      </c>
      <c r="AL85">
        <f t="shared" si="71"/>
        <v>-0.26829276183852085</v>
      </c>
      <c r="AN85">
        <f t="shared" si="72"/>
        <v>0</v>
      </c>
      <c r="AO85">
        <f t="shared" si="73"/>
        <v>0</v>
      </c>
      <c r="AP85">
        <f t="shared" si="74"/>
        <v>-6.6308740403166641E-19</v>
      </c>
      <c r="AQ85">
        <f t="shared" si="75"/>
        <v>-1.3762041614586116E-13</v>
      </c>
      <c r="AR85">
        <f t="shared" si="76"/>
        <v>-1.376210792332652E-13</v>
      </c>
      <c r="AS85">
        <f t="shared" si="77"/>
        <v>-1.494069062736677E-5</v>
      </c>
      <c r="AT85">
        <f t="shared" si="78"/>
        <v>-9.7612512099242395E-6</v>
      </c>
      <c r="AU85">
        <f t="shared" si="79"/>
        <v>-2.470194197491209E-5</v>
      </c>
      <c r="AW85">
        <v>82</v>
      </c>
      <c r="AX85">
        <f>IF(Z85&gt;0, (R85*SUMPRODUCT(K85:$K$98, X85:$X$98)-K85*$AZ$3)/Z85, 0)</f>
        <v>-2347084156471698.5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0.84762719500000006</v>
      </c>
      <c r="Q86" s="5">
        <f t="shared" si="91"/>
        <v>12.5</v>
      </c>
      <c r="R86">
        <f t="shared" si="62"/>
        <v>500000</v>
      </c>
      <c r="S86">
        <f t="shared" si="63"/>
        <v>-1.4719179368509296E+16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-1.3522820581889086</v>
      </c>
      <c r="AC86">
        <f t="shared" si="64"/>
        <v>-1.2073946948116456</v>
      </c>
      <c r="AE86">
        <f t="shared" si="65"/>
        <v>0</v>
      </c>
      <c r="AF86">
        <f t="shared" si="66"/>
        <v>0</v>
      </c>
      <c r="AG86">
        <f t="shared" si="67"/>
        <v>-1.0253583645726084E-15</v>
      </c>
      <c r="AH86">
        <f t="shared" si="68"/>
        <v>-2.4418192348811776E-10</v>
      </c>
      <c r="AI86">
        <f t="shared" si="69"/>
        <v>-2.4418294884648235E-10</v>
      </c>
      <c r="AJ86">
        <f t="shared" si="70"/>
        <v>-0.14488736337726293</v>
      </c>
      <c r="AK86">
        <f t="shared" si="92"/>
        <v>-9.4659744073223612E-2</v>
      </c>
      <c r="AL86">
        <f t="shared" si="71"/>
        <v>-0.2395471076946695</v>
      </c>
      <c r="AN86">
        <f t="shared" si="72"/>
        <v>0</v>
      </c>
      <c r="AO86">
        <f t="shared" si="73"/>
        <v>0</v>
      </c>
      <c r="AP86">
        <f t="shared" si="74"/>
        <v>-8.4290726492996987E-20</v>
      </c>
      <c r="AQ86">
        <f t="shared" si="75"/>
        <v>-2.0073247011399755E-14</v>
      </c>
      <c r="AR86">
        <f t="shared" si="76"/>
        <v>-2.0073331302126248E-14</v>
      </c>
      <c r="AS86">
        <f t="shared" si="77"/>
        <v>-1.1910627094571799E-5</v>
      </c>
      <c r="AT86">
        <f t="shared" si="78"/>
        <v>-7.7816097017933612E-6</v>
      </c>
      <c r="AU86">
        <f t="shared" si="79"/>
        <v>-1.9692236816438493E-5</v>
      </c>
      <c r="AW86">
        <v>83</v>
      </c>
      <c r="AX86">
        <f>IF(Z86&gt;0, (R86*SUMPRODUCT(K86:$K$98, X86:$X$98)-K86*$AZ$3)/Z86, 0)</f>
        <v>-1.4719179368509296E+16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0.86522596900000004</v>
      </c>
      <c r="Q87" s="5">
        <f t="shared" si="91"/>
        <v>12.5</v>
      </c>
      <c r="R87">
        <f t="shared" si="62"/>
        <v>500000</v>
      </c>
      <c r="S87">
        <f t="shared" si="63"/>
        <v>-1.0532740130972635E+17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-1.2073946948116456</v>
      </c>
      <c r="AC87">
        <f t="shared" si="64"/>
        <v>-1.0780309775104155</v>
      </c>
      <c r="AE87">
        <f t="shared" si="65"/>
        <v>0</v>
      </c>
      <c r="AF87">
        <f t="shared" si="66"/>
        <v>0</v>
      </c>
      <c r="AG87">
        <f t="shared" si="67"/>
        <v>-1.2793809636729187E-16</v>
      </c>
      <c r="AH87">
        <f t="shared" si="68"/>
        <v>-3.5486667382383619E-11</v>
      </c>
      <c r="AI87">
        <f t="shared" si="69"/>
        <v>-3.5486795320479984E-11</v>
      </c>
      <c r="AJ87">
        <f t="shared" si="70"/>
        <v>-0.12936371730123009</v>
      </c>
      <c r="AK87">
        <f t="shared" si="92"/>
        <v>-8.4517628636815195E-2</v>
      </c>
      <c r="AL87">
        <f t="shared" si="71"/>
        <v>-0.21388134597353209</v>
      </c>
      <c r="AN87">
        <f t="shared" si="72"/>
        <v>0</v>
      </c>
      <c r="AO87">
        <f t="shared" si="73"/>
        <v>0</v>
      </c>
      <c r="AP87">
        <f t="shared" si="74"/>
        <v>-9.3904408218301074E-21</v>
      </c>
      <c r="AQ87">
        <f t="shared" si="75"/>
        <v>-2.6046616252720463E-15</v>
      </c>
      <c r="AR87">
        <f t="shared" si="76"/>
        <v>-2.604671015712868E-15</v>
      </c>
      <c r="AS87">
        <f t="shared" si="77"/>
        <v>-9.4950789975934566E-6</v>
      </c>
      <c r="AT87">
        <f t="shared" si="78"/>
        <v>-6.2034516117619052E-6</v>
      </c>
      <c r="AU87">
        <f t="shared" si="79"/>
        <v>-1.5698530611960035E-5</v>
      </c>
      <c r="AW87">
        <v>84</v>
      </c>
      <c r="AX87">
        <f>IF(Z87&gt;0, (R87*SUMPRODUCT(K87:$K$98, X87:$X$98)-K87*$AZ$3)/Z87, 0)</f>
        <v>-1.0532740130972635E+17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0.88282474399999999</v>
      </c>
      <c r="Q88" s="5">
        <f t="shared" si="91"/>
        <v>12.5</v>
      </c>
      <c r="R88">
        <f t="shared" si="62"/>
        <v>500000</v>
      </c>
      <c r="S88">
        <f t="shared" si="63"/>
        <v>-8.7746300879346829E+17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-1.0780309775104155</v>
      </c>
      <c r="AC88">
        <f t="shared" si="64"/>
        <v>-0.96252765849144462</v>
      </c>
      <c r="AE88">
        <f t="shared" si="65"/>
        <v>0</v>
      </c>
      <c r="AF88">
        <f t="shared" si="66"/>
        <v>0</v>
      </c>
      <c r="AG88">
        <f t="shared" si="67"/>
        <v>-1.3711798230317169E-17</v>
      </c>
      <c r="AH88">
        <f t="shared" si="68"/>
        <v>-4.5178766869320713E-12</v>
      </c>
      <c r="AI88">
        <f t="shared" si="69"/>
        <v>-4.5178903987303017E-12</v>
      </c>
      <c r="AJ88">
        <f t="shared" si="70"/>
        <v>-0.11550331901897093</v>
      </c>
      <c r="AK88">
        <f t="shared" si="92"/>
        <v>-7.5462168425729101E-2</v>
      </c>
      <c r="AL88">
        <f t="shared" si="71"/>
        <v>-0.19096548744921793</v>
      </c>
      <c r="AN88">
        <f t="shared" si="72"/>
        <v>0</v>
      </c>
      <c r="AO88">
        <f t="shared" si="73"/>
        <v>0</v>
      </c>
      <c r="AP88">
        <f t="shared" si="74"/>
        <v>-8.9859187413615316E-22</v>
      </c>
      <c r="AQ88">
        <f t="shared" si="75"/>
        <v>-2.9607548266354693E-16</v>
      </c>
      <c r="AR88">
        <f t="shared" si="76"/>
        <v>-2.9607638125542108E-16</v>
      </c>
      <c r="AS88">
        <f t="shared" si="77"/>
        <v>-7.5694188437457987E-6</v>
      </c>
      <c r="AT88">
        <f t="shared" si="78"/>
        <v>-4.9453536445806818E-6</v>
      </c>
      <c r="AU88">
        <f t="shared" si="79"/>
        <v>-1.2514772488622558E-5</v>
      </c>
      <c r="AW88">
        <v>85</v>
      </c>
      <c r="AX88">
        <f>IF(Z88&gt;0, (R88*SUMPRODUCT(K88:$K$98, X88:$X$98)-K88*$AZ$3)/Z88, 0)</f>
        <v>-8.7746300879346829E+17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500000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-0.96252765849144462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-5.4847192921268675E-13</v>
      </c>
      <c r="AI89">
        <f t="shared" si="69"/>
        <v>-5.4847192921268675E-13</v>
      </c>
      <c r="AJ89">
        <f t="shared" si="70"/>
        <v>-0.96252765849144462</v>
      </c>
      <c r="AK89">
        <f t="shared" si="92"/>
        <v>-6.7376936094401124E-2</v>
      </c>
      <c r="AL89">
        <f t="shared" si="71"/>
        <v>-1.0299045945863943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-3.2092566933434041E-17</v>
      </c>
      <c r="AR89">
        <f t="shared" si="76"/>
        <v>-3.2092566933434041E-17</v>
      </c>
      <c r="AS89">
        <f t="shared" si="77"/>
        <v>-5.6320080682633612E-5</v>
      </c>
      <c r="AT89">
        <f t="shared" si="78"/>
        <v>-3.9424056477843529E-6</v>
      </c>
      <c r="AU89">
        <f t="shared" si="79"/>
        <v>-6.026248633045006E-5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32908.758953169418</v>
      </c>
      <c r="AO91" s="6">
        <f t="shared" si="93"/>
        <v>-3290.8758953169418</v>
      </c>
      <c r="AP91" s="6">
        <f t="shared" si="93"/>
        <v>-705.95222354843088</v>
      </c>
      <c r="AQ91" s="6">
        <f t="shared" si="93"/>
        <v>-14687.407514142045</v>
      </c>
      <c r="AR91" s="6">
        <f t="shared" si="93"/>
        <v>14224.523320161998</v>
      </c>
      <c r="AS91" s="6">
        <f t="shared" si="93"/>
        <v>-3806.6848362535015</v>
      </c>
      <c r="AT91" s="6">
        <f t="shared" si="93"/>
        <v>2220.5661544812097</v>
      </c>
      <c r="AU91" s="6">
        <f t="shared" si="93"/>
        <v>12638.404638389711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10" priority="1" operator="lessThan">
      <formula>0</formula>
    </cfRule>
  </conditionalFormatting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A2790-D85E-47A6-ADF7-A273BCF1C0DB}">
  <sheetPr codeName="Sheet87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'S.45.04.D'!C3*(1+C12)</f>
        <v>85406.570008763811</v>
      </c>
      <c r="K3">
        <v>1</v>
      </c>
      <c r="L3" s="2">
        <v>0</v>
      </c>
      <c r="O3">
        <f>$C$3</f>
        <v>85406.570008763811</v>
      </c>
      <c r="P3">
        <f>O3*C5</f>
        <v>8540.6570008763811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85406.570008763811</v>
      </c>
      <c r="AF3">
        <f t="shared" ref="AF3:AF34" si="4">-$Z3*P3</f>
        <v>-8540.6570008763811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76240.956037187425</v>
      </c>
      <c r="AJ3">
        <f t="shared" ref="AJ3:AJ34" si="8">AB3-AC3</f>
        <v>0</v>
      </c>
      <c r="AL3">
        <f t="shared" ref="AL3:AL34" si="9">SUM(AI3:AK3)</f>
        <v>76240.956037187425</v>
      </c>
      <c r="AN3">
        <f t="shared" ref="AN3:AN34" si="10">AE3*$K3</f>
        <v>85406.570008763811</v>
      </c>
      <c r="AO3">
        <f t="shared" ref="AO3:AO34" si="11">AF3*$K3</f>
        <v>-8540.6570008763811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76240.956037187425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76240.956037187425</v>
      </c>
      <c r="AW3">
        <v>0</v>
      </c>
      <c r="AX3">
        <f>IF(Z3&gt;0, (R3*SUMPRODUCT(K3:$K$98, X3:$X$98)-K3*$AZ$3)/Z3, 0)</f>
        <v>0</v>
      </c>
      <c r="AZ3">
        <f>C6*ABS(SUMPRODUCT(X4:X79, K4:K79))/1</f>
        <v>36274.258516890332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500000</v>
      </c>
      <c r="S4">
        <f t="shared" si="1"/>
        <v>3934.0679191495565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3886.5276982382529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-1042.1199999999999</v>
      </c>
      <c r="AI4">
        <f t="shared" si="7"/>
        <v>-1042.1199999999999</v>
      </c>
      <c r="AJ4">
        <f t="shared" si="8"/>
        <v>-3886.5276982382529</v>
      </c>
      <c r="AK4">
        <f>G4*SUM(AB4, AE4:AF4)</f>
        <v>0</v>
      </c>
      <c r="AL4">
        <f t="shared" si="9"/>
        <v>-4928.6476982382528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-930.46428571428555</v>
      </c>
      <c r="AR4">
        <f t="shared" si="14"/>
        <v>-930.46428571428555</v>
      </c>
      <c r="AS4">
        <f t="shared" si="15"/>
        <v>-3470.1140162841543</v>
      </c>
      <c r="AT4">
        <f t="shared" si="16"/>
        <v>0</v>
      </c>
      <c r="AU4">
        <f t="shared" si="17"/>
        <v>-4400.5783019984401</v>
      </c>
      <c r="AW4">
        <v>1</v>
      </c>
      <c r="AX4">
        <f>IF(Z4&gt;0, (R4*SUMPRODUCT(K4:$K$98, X4:$X$98)-K4*$AZ$3)/Z4, 0)</f>
        <v>3934.0679191495565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2.1892320000000002E-3</v>
      </c>
      <c r="Q5" s="5">
        <f t="shared" ref="Q5:Q36" si="29">$C$8</f>
        <v>12.5</v>
      </c>
      <c r="R5">
        <f t="shared" si="0"/>
        <v>500000</v>
      </c>
      <c r="S5">
        <f t="shared" si="1"/>
        <v>6585.0494809867387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3886.5276982382529</v>
      </c>
      <c r="AC5">
        <f t="shared" si="2"/>
        <v>6426.1774288081142</v>
      </c>
      <c r="AE5">
        <f t="shared" si="3"/>
        <v>0</v>
      </c>
      <c r="AF5">
        <f t="shared" si="4"/>
        <v>0</v>
      </c>
      <c r="AG5">
        <f t="shared" si="5"/>
        <v>-12.198422820061296</v>
      </c>
      <c r="AH5">
        <f t="shared" si="6"/>
        <v>-1081.3883975481601</v>
      </c>
      <c r="AI5">
        <f t="shared" si="7"/>
        <v>-1093.5868203682214</v>
      </c>
      <c r="AJ5">
        <f t="shared" si="8"/>
        <v>-2539.6497305698613</v>
      </c>
      <c r="AK5">
        <f>G5*SUM(AB5, AE5:AF5)</f>
        <v>272.05693887667775</v>
      </c>
      <c r="AL5">
        <f t="shared" si="9"/>
        <v>-3361.1796120614049</v>
      </c>
      <c r="AN5">
        <f t="shared" si="10"/>
        <v>0</v>
      </c>
      <c r="AO5">
        <f t="shared" si="11"/>
        <v>0</v>
      </c>
      <c r="AP5">
        <f t="shared" si="12"/>
        <v>-9.7245079879315171</v>
      </c>
      <c r="AQ5">
        <f t="shared" si="13"/>
        <v>-862.07620978010209</v>
      </c>
      <c r="AR5">
        <f t="shared" si="14"/>
        <v>-871.80071776803356</v>
      </c>
      <c r="AS5">
        <f t="shared" si="15"/>
        <v>-2024.5932163343919</v>
      </c>
      <c r="AT5">
        <f t="shared" si="16"/>
        <v>216.88212601775967</v>
      </c>
      <c r="AU5">
        <f t="shared" si="17"/>
        <v>-2679.5118080846655</v>
      </c>
      <c r="AW5">
        <v>2</v>
      </c>
      <c r="AX5">
        <f>IF(Z5&gt;0, (R5*SUMPRODUCT(K5:$K$98, X5:$X$98)-K5*$AZ$3)/Z5, 0)</f>
        <v>6585.0494809867387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2.8741389999999999E-3</v>
      </c>
      <c r="Q6" s="5">
        <f t="shared" si="29"/>
        <v>12.5</v>
      </c>
      <c r="R6">
        <f t="shared" si="0"/>
        <v>500000</v>
      </c>
      <c r="S6">
        <f t="shared" si="1"/>
        <v>8992.3437878464647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6426.1774288081142</v>
      </c>
      <c r="AC6">
        <f t="shared" si="2"/>
        <v>8662.4173049960082</v>
      </c>
      <c r="AE6">
        <f t="shared" si="3"/>
        <v>0</v>
      </c>
      <c r="AF6">
        <f t="shared" si="4"/>
        <v>0</v>
      </c>
      <c r="AG6">
        <f t="shared" si="5"/>
        <v>-12.041378629095055</v>
      </c>
      <c r="AH6">
        <f t="shared" si="6"/>
        <v>-1402.3985106251259</v>
      </c>
      <c r="AI6">
        <f t="shared" si="7"/>
        <v>-1414.439889254221</v>
      </c>
      <c r="AJ6">
        <f t="shared" si="8"/>
        <v>-2236.239876187894</v>
      </c>
      <c r="AK6">
        <f>G6*SUM(AB6, AE6:AF6)</f>
        <v>449.83242001656805</v>
      </c>
      <c r="AL6">
        <f t="shared" si="9"/>
        <v>-3200.8473454255472</v>
      </c>
      <c r="AN6">
        <f t="shared" si="10"/>
        <v>0</v>
      </c>
      <c r="AO6">
        <f t="shared" si="11"/>
        <v>0</v>
      </c>
      <c r="AP6">
        <f t="shared" si="12"/>
        <v>-8.5708154646323891</v>
      </c>
      <c r="AQ6">
        <f t="shared" si="13"/>
        <v>-998.19955942591059</v>
      </c>
      <c r="AR6">
        <f t="shared" si="14"/>
        <v>-1006.7703748905431</v>
      </c>
      <c r="AS6">
        <f t="shared" si="15"/>
        <v>-1591.7113732432506</v>
      </c>
      <c r="AT6">
        <f t="shared" si="16"/>
        <v>320.18183139389919</v>
      </c>
      <c r="AU6">
        <f t="shared" si="17"/>
        <v>-2278.2999167398948</v>
      </c>
      <c r="AW6">
        <v>3</v>
      </c>
      <c r="AX6">
        <f>IF(Z6&gt;0, (R6*SUMPRODUCT(K6:$K$98, X6:$X$98)-K6*$AZ$3)/Z6, 0)</f>
        <v>8992.3437878464647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3.657909E-3</v>
      </c>
      <c r="Q7" s="5">
        <f t="shared" si="29"/>
        <v>12.5</v>
      </c>
      <c r="R7">
        <f t="shared" si="0"/>
        <v>500000</v>
      </c>
      <c r="S7">
        <f t="shared" si="1"/>
        <v>10977.775219442565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8662.4173049960082</v>
      </c>
      <c r="AC7">
        <f t="shared" si="2"/>
        <v>10430.57139375581</v>
      </c>
      <c r="AE7">
        <f t="shared" si="3"/>
        <v>0</v>
      </c>
      <c r="AF7">
        <f t="shared" si="4"/>
        <v>0</v>
      </c>
      <c r="AG7">
        <f t="shared" si="5"/>
        <v>-11.87691857554433</v>
      </c>
      <c r="AH7">
        <f t="shared" si="6"/>
        <v>-1761.8506903909786</v>
      </c>
      <c r="AI7">
        <f t="shared" si="7"/>
        <v>-1773.7276089665229</v>
      </c>
      <c r="AJ7">
        <f t="shared" si="8"/>
        <v>-1768.1540887598021</v>
      </c>
      <c r="AK7">
        <f>G7*SUM(AB7, AE7:AF7)</f>
        <v>606.36921134972067</v>
      </c>
      <c r="AL7">
        <f t="shared" si="9"/>
        <v>-2935.5124863766041</v>
      </c>
      <c r="AN7">
        <f t="shared" si="10"/>
        <v>0</v>
      </c>
      <c r="AO7">
        <f t="shared" si="11"/>
        <v>0</v>
      </c>
      <c r="AP7">
        <f t="shared" si="12"/>
        <v>-7.5479964705005775</v>
      </c>
      <c r="AQ7">
        <f t="shared" si="13"/>
        <v>-1119.6879651934998</v>
      </c>
      <c r="AR7">
        <f t="shared" si="14"/>
        <v>-1127.2359616640006</v>
      </c>
      <c r="AS7">
        <f t="shared" si="15"/>
        <v>-1123.6938888122747</v>
      </c>
      <c r="AT7">
        <f t="shared" si="16"/>
        <v>385.35859600082745</v>
      </c>
      <c r="AU7">
        <f t="shared" si="17"/>
        <v>-1865.5712544754476</v>
      </c>
      <c r="AW7">
        <v>4</v>
      </c>
      <c r="AX7">
        <f>IF(Z7&gt;0, (R7*SUMPRODUCT(K7:$K$98, X7:$X$98)-K7*$AZ$3)/Z7, 0)</f>
        <v>10977.775219442565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4.4868319999999996E-3</v>
      </c>
      <c r="Q8" s="5">
        <f t="shared" si="29"/>
        <v>12.5</v>
      </c>
      <c r="R8">
        <f t="shared" si="0"/>
        <v>500000</v>
      </c>
      <c r="S8">
        <f t="shared" si="1"/>
        <v>12581.144065172106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10430.57139375581</v>
      </c>
      <c r="AC8">
        <f t="shared" si="2"/>
        <v>11780.842043013832</v>
      </c>
      <c r="AE8">
        <f t="shared" si="3"/>
        <v>0</v>
      </c>
      <c r="AF8">
        <f t="shared" si="4"/>
        <v>0</v>
      </c>
      <c r="AG8">
        <f t="shared" si="5"/>
        <v>-11.704859651462741</v>
      </c>
      <c r="AH8">
        <f t="shared" si="6"/>
        <v>-2131.5895330458684</v>
      </c>
      <c r="AI8">
        <f t="shared" si="7"/>
        <v>-2143.2943926973312</v>
      </c>
      <c r="AJ8">
        <f t="shared" si="8"/>
        <v>-1350.2706492580219</v>
      </c>
      <c r="AK8">
        <f t="shared" ref="AK8:AK39" si="30">G8*SUM(AB8:AB8, AE8:AF8)</f>
        <v>730.13999756290684</v>
      </c>
      <c r="AL8">
        <f t="shared" si="9"/>
        <v>-2763.4250443924461</v>
      </c>
      <c r="AN8">
        <f t="shared" si="10"/>
        <v>0</v>
      </c>
      <c r="AO8">
        <f t="shared" si="11"/>
        <v>0</v>
      </c>
      <c r="AP8">
        <f t="shared" si="12"/>
        <v>-6.6416517086570028</v>
      </c>
      <c r="AQ8">
        <f t="shared" si="13"/>
        <v>-1209.5211464188944</v>
      </c>
      <c r="AR8">
        <f t="shared" si="14"/>
        <v>-1216.1627981275515</v>
      </c>
      <c r="AS8">
        <f t="shared" si="15"/>
        <v>-766.17982887759104</v>
      </c>
      <c r="AT8">
        <f t="shared" si="16"/>
        <v>414.30104305150599</v>
      </c>
      <c r="AU8">
        <f t="shared" si="17"/>
        <v>-1568.0415839536363</v>
      </c>
      <c r="AW8">
        <v>5</v>
      </c>
      <c r="AX8">
        <f>IF(Z8&gt;0, (R8*SUMPRODUCT(K8:$K$98, X8:$X$98)-K8*$AZ$3)/Z8, 0)</f>
        <v>12581.144065172106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5.3970320000000004E-3</v>
      </c>
      <c r="Q9" s="5">
        <f t="shared" si="29"/>
        <v>12.5</v>
      </c>
      <c r="R9">
        <f t="shared" si="0"/>
        <v>500000</v>
      </c>
      <c r="S9">
        <f t="shared" si="1"/>
        <v>13857.961706170945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11780.842043013832</v>
      </c>
      <c r="AC9">
        <f t="shared" si="2"/>
        <v>12776.641088069526</v>
      </c>
      <c r="AE9">
        <f t="shared" si="3"/>
        <v>0</v>
      </c>
      <c r="AF9">
        <f t="shared" si="4"/>
        <v>0</v>
      </c>
      <c r="AG9">
        <f t="shared" si="5"/>
        <v>-11.52463955285366</v>
      </c>
      <c r="AH9">
        <f t="shared" si="6"/>
        <v>-2526.8600837781305</v>
      </c>
      <c r="AI9">
        <f t="shared" si="7"/>
        <v>-2538.3847233309843</v>
      </c>
      <c r="AJ9">
        <f t="shared" si="8"/>
        <v>-995.79904505569357</v>
      </c>
      <c r="AK9">
        <f t="shared" si="30"/>
        <v>824.6589430109683</v>
      </c>
      <c r="AL9">
        <f t="shared" si="9"/>
        <v>-2709.5248253757095</v>
      </c>
      <c r="AN9">
        <f t="shared" si="10"/>
        <v>0</v>
      </c>
      <c r="AO9">
        <f t="shared" si="11"/>
        <v>0</v>
      </c>
      <c r="AP9">
        <f t="shared" si="12"/>
        <v>-5.8387410578267467</v>
      </c>
      <c r="AQ9">
        <f t="shared" si="13"/>
        <v>-1280.185957302733</v>
      </c>
      <c r="AR9">
        <f t="shared" si="14"/>
        <v>-1286.0246983605598</v>
      </c>
      <c r="AS9">
        <f t="shared" si="15"/>
        <v>-504.5027866638714</v>
      </c>
      <c r="AT9">
        <f t="shared" si="16"/>
        <v>417.79788488655117</v>
      </c>
      <c r="AU9">
        <f t="shared" si="17"/>
        <v>-1372.72960013788</v>
      </c>
      <c r="AW9">
        <v>6</v>
      </c>
      <c r="AX9">
        <f>IF(Z9&gt;0, (R9*SUMPRODUCT(K9:$K$98, X9:$X$98)-K9*$AZ$3)/Z9, 0)</f>
        <v>13857.961706170945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6.3737730000000001E-3</v>
      </c>
      <c r="Q10" s="5">
        <f t="shared" si="29"/>
        <v>12.5</v>
      </c>
      <c r="R10">
        <f t="shared" si="0"/>
        <v>500000</v>
      </c>
      <c r="S10">
        <f t="shared" si="1"/>
        <v>14848.232395428251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12776.641088069526</v>
      </c>
      <c r="AC10">
        <f t="shared" si="2"/>
        <v>13465.491016011951</v>
      </c>
      <c r="AE10">
        <f t="shared" si="3"/>
        <v>0</v>
      </c>
      <c r="AF10">
        <f t="shared" si="4"/>
        <v>0</v>
      </c>
      <c r="AG10">
        <f t="shared" si="5"/>
        <v>-11.335937720908412</v>
      </c>
      <c r="AH10">
        <f t="shared" si="6"/>
        <v>-2938.2174566684293</v>
      </c>
      <c r="AI10">
        <f t="shared" si="7"/>
        <v>-2949.5533943893379</v>
      </c>
      <c r="AJ10">
        <f t="shared" si="8"/>
        <v>-688.84992794242498</v>
      </c>
      <c r="AK10">
        <f t="shared" si="30"/>
        <v>894.36487616486693</v>
      </c>
      <c r="AL10">
        <f t="shared" si="9"/>
        <v>-2744.0384461668959</v>
      </c>
      <c r="AN10">
        <f t="shared" si="10"/>
        <v>0</v>
      </c>
      <c r="AO10">
        <f t="shared" si="11"/>
        <v>0</v>
      </c>
      <c r="AP10">
        <f t="shared" si="12"/>
        <v>-5.1278025331608132</v>
      </c>
      <c r="AQ10">
        <f t="shared" si="13"/>
        <v>-1329.100361013127</v>
      </c>
      <c r="AR10">
        <f t="shared" si="14"/>
        <v>-1334.228163546288</v>
      </c>
      <c r="AS10">
        <f t="shared" si="15"/>
        <v>-311.60072438963158</v>
      </c>
      <c r="AT10">
        <f t="shared" si="16"/>
        <v>404.56524995805552</v>
      </c>
      <c r="AU10">
        <f t="shared" si="17"/>
        <v>-1241.2636379778639</v>
      </c>
      <c r="AW10">
        <v>7</v>
      </c>
      <c r="AX10">
        <f>IF(Z10&gt;0, (R10*SUMPRODUCT(K10:$K$98, X10:$X$98)-K10*$AZ$3)/Z10, 0)</f>
        <v>14848.232395428251</v>
      </c>
    </row>
    <row r="11" spans="1:52" x14ac:dyDescent="0.25">
      <c r="A11" t="s">
        <v>33</v>
      </c>
      <c r="C11" s="25">
        <f>AU81</f>
        <v>36293.17436122903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7.4983330000000003E-3</v>
      </c>
      <c r="Q11" s="5">
        <f t="shared" si="29"/>
        <v>12.5</v>
      </c>
      <c r="R11">
        <f t="shared" si="0"/>
        <v>500000</v>
      </c>
      <c r="S11">
        <f t="shared" si="1"/>
        <v>15594.120613800977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13465.491016011951</v>
      </c>
      <c r="AC11">
        <f t="shared" si="2"/>
        <v>13894.458409682005</v>
      </c>
      <c r="AE11">
        <f t="shared" si="3"/>
        <v>0</v>
      </c>
      <c r="AF11">
        <f t="shared" si="4"/>
        <v>0</v>
      </c>
      <c r="AG11">
        <f t="shared" si="5"/>
        <v>-11.137577707800697</v>
      </c>
      <c r="AH11">
        <f t="shared" si="6"/>
        <v>-3400.0254359452933</v>
      </c>
      <c r="AI11">
        <f t="shared" si="7"/>
        <v>-3411.1630136530939</v>
      </c>
      <c r="AJ11">
        <f t="shared" si="8"/>
        <v>-428.96739367005466</v>
      </c>
      <c r="AK11">
        <f t="shared" si="30"/>
        <v>942.58437112083664</v>
      </c>
      <c r="AL11">
        <f t="shared" si="9"/>
        <v>-2897.5460362023118</v>
      </c>
      <c r="AN11">
        <f t="shared" si="10"/>
        <v>0</v>
      </c>
      <c r="AO11">
        <f t="shared" si="11"/>
        <v>0</v>
      </c>
      <c r="AP11">
        <f t="shared" si="12"/>
        <v>-4.4982808364976092</v>
      </c>
      <c r="AQ11">
        <f t="shared" si="13"/>
        <v>-1373.2132482815471</v>
      </c>
      <c r="AR11">
        <f t="shared" si="14"/>
        <v>-1377.7115291180446</v>
      </c>
      <c r="AS11">
        <f t="shared" si="15"/>
        <v>-173.25273565335851</v>
      </c>
      <c r="AT11">
        <f t="shared" si="16"/>
        <v>380.69401845118722</v>
      </c>
      <c r="AU11">
        <f t="shared" si="17"/>
        <v>-1170.2702463202158</v>
      </c>
      <c r="AW11">
        <v>8</v>
      </c>
      <c r="AX11">
        <f>IF(Z11&gt;0, (R11*SUMPRODUCT(K11:$K$98, X11:$X$98)-K11*$AZ$3)/Z11, 0)</f>
        <v>15594.120613800977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8.7783159999999995E-3</v>
      </c>
      <c r="Q12" s="5">
        <f t="shared" si="29"/>
        <v>12.5</v>
      </c>
      <c r="R12">
        <f t="shared" si="0"/>
        <v>500000</v>
      </c>
      <c r="S12">
        <f t="shared" si="1"/>
        <v>16117.302488401427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13894.458409682005</v>
      </c>
      <c r="AC12">
        <f t="shared" si="2"/>
        <v>14090.948513796155</v>
      </c>
      <c r="AE12">
        <f t="shared" si="3"/>
        <v>0</v>
      </c>
      <c r="AF12">
        <f t="shared" si="4"/>
        <v>0</v>
      </c>
      <c r="AG12">
        <f t="shared" si="5"/>
        <v>-10.928432754129059</v>
      </c>
      <c r="AH12">
        <f t="shared" si="6"/>
        <v>-3910.767063745207</v>
      </c>
      <c r="AI12">
        <f t="shared" si="7"/>
        <v>-3921.6954964993361</v>
      </c>
      <c r="AJ12">
        <f t="shared" si="8"/>
        <v>-196.49010411414929</v>
      </c>
      <c r="AK12">
        <f t="shared" si="30"/>
        <v>972.61208867774042</v>
      </c>
      <c r="AL12">
        <f t="shared" si="9"/>
        <v>-3145.5735119357455</v>
      </c>
      <c r="AN12">
        <f t="shared" si="10"/>
        <v>0</v>
      </c>
      <c r="AO12">
        <f t="shared" si="11"/>
        <v>0</v>
      </c>
      <c r="AP12">
        <f t="shared" si="12"/>
        <v>-3.9409024084759929</v>
      </c>
      <c r="AQ12">
        <f t="shared" si="13"/>
        <v>-1410.2618085542979</v>
      </c>
      <c r="AR12">
        <f t="shared" si="14"/>
        <v>-1414.2027109627738</v>
      </c>
      <c r="AS12">
        <f t="shared" si="15"/>
        <v>-70.85630135323656</v>
      </c>
      <c r="AT12">
        <f t="shared" si="16"/>
        <v>350.73366959546632</v>
      </c>
      <c r="AU12">
        <f t="shared" si="17"/>
        <v>-1134.3253427205443</v>
      </c>
      <c r="AW12">
        <v>9</v>
      </c>
      <c r="AX12">
        <f>IF(Z12&gt;0, (R12*SUMPRODUCT(K12:$K$98, X12:$X$98)-K12*$AZ$3)/Z12, 0)</f>
        <v>16117.302488401427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1.019566E-2</v>
      </c>
      <c r="Q13" s="5">
        <f t="shared" si="29"/>
        <v>12.5</v>
      </c>
      <c r="R13">
        <f t="shared" si="0"/>
        <v>500000</v>
      </c>
      <c r="S13">
        <f t="shared" si="1"/>
        <v>16439.307192217628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14090.948513796155</v>
      </c>
      <c r="AC13">
        <f t="shared" si="2"/>
        <v>14082.207555595149</v>
      </c>
      <c r="AE13">
        <f t="shared" si="3"/>
        <v>0</v>
      </c>
      <c r="AF13">
        <f t="shared" si="4"/>
        <v>0</v>
      </c>
      <c r="AG13">
        <f t="shared" si="5"/>
        <v>-10.707725841893803</v>
      </c>
      <c r="AH13">
        <f t="shared" si="6"/>
        <v>-4456.9033877585398</v>
      </c>
      <c r="AI13">
        <f t="shared" si="7"/>
        <v>-4467.6111136004338</v>
      </c>
      <c r="AJ13">
        <f t="shared" si="8"/>
        <v>8.7409582010059239</v>
      </c>
      <c r="AK13">
        <f t="shared" si="30"/>
        <v>986.36639596573093</v>
      </c>
      <c r="AL13">
        <f t="shared" si="9"/>
        <v>-3472.5037594336968</v>
      </c>
      <c r="AN13">
        <f t="shared" si="10"/>
        <v>0</v>
      </c>
      <c r="AO13">
        <f t="shared" si="11"/>
        <v>0</v>
      </c>
      <c r="AP13">
        <f t="shared" si="12"/>
        <v>-3.4476011458403835</v>
      </c>
      <c r="AQ13">
        <f t="shared" si="13"/>
        <v>-1435.003608928655</v>
      </c>
      <c r="AR13">
        <f t="shared" si="14"/>
        <v>-1438.4512100744955</v>
      </c>
      <c r="AS13">
        <f t="shared" si="15"/>
        <v>2.8143546028818651</v>
      </c>
      <c r="AT13">
        <f t="shared" si="16"/>
        <v>317.58358097338646</v>
      </c>
      <c r="AU13">
        <f t="shared" si="17"/>
        <v>-1118.0532744982272</v>
      </c>
      <c r="AW13">
        <v>10</v>
      </c>
      <c r="AX13">
        <f>IF(Z13&gt;0, (R13*SUMPRODUCT(K13:$K$98, X13:$X$98)-K13*$AZ$3)/Z13, 0)</f>
        <v>16439.307192217628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1.1804551E-2</v>
      </c>
      <c r="Q14" s="5">
        <f t="shared" si="29"/>
        <v>12.5</v>
      </c>
      <c r="R14">
        <f t="shared" si="0"/>
        <v>500000</v>
      </c>
      <c r="S14">
        <f t="shared" si="1"/>
        <v>16586.58566260117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14082.207555595149</v>
      </c>
      <c r="AC14">
        <f t="shared" si="2"/>
        <v>13898.561848767658</v>
      </c>
      <c r="AE14">
        <f t="shared" si="3"/>
        <v>0</v>
      </c>
      <c r="AF14">
        <f t="shared" si="4"/>
        <v>0</v>
      </c>
      <c r="AG14">
        <f t="shared" si="5"/>
        <v>-10.474248687680213</v>
      </c>
      <c r="AH14">
        <f t="shared" si="6"/>
        <v>-5055.9958317861337</v>
      </c>
      <c r="AI14">
        <f t="shared" si="7"/>
        <v>-5066.4700804738141</v>
      </c>
      <c r="AJ14">
        <f t="shared" si="8"/>
        <v>183.64570682749036</v>
      </c>
      <c r="AK14">
        <f t="shared" si="30"/>
        <v>985.75452889166047</v>
      </c>
      <c r="AL14">
        <f t="shared" si="9"/>
        <v>-3897.0698447546633</v>
      </c>
      <c r="AN14">
        <f t="shared" si="10"/>
        <v>0</v>
      </c>
      <c r="AO14">
        <f t="shared" si="11"/>
        <v>0</v>
      </c>
      <c r="AP14">
        <f t="shared" si="12"/>
        <v>-3.0110962060966502</v>
      </c>
      <c r="AQ14">
        <f t="shared" si="13"/>
        <v>-1453.4779840618301</v>
      </c>
      <c r="AR14">
        <f t="shared" si="14"/>
        <v>-1456.4890802679267</v>
      </c>
      <c r="AS14">
        <f t="shared" si="15"/>
        <v>52.793752333243887</v>
      </c>
      <c r="AT14">
        <f t="shared" si="16"/>
        <v>283.38087156355778</v>
      </c>
      <c r="AU14">
        <f t="shared" si="17"/>
        <v>-1120.3144563711253</v>
      </c>
      <c r="AW14">
        <v>11</v>
      </c>
      <c r="AX14">
        <f>IF(Z14&gt;0, (R14*SUMPRODUCT(K14:$K$98, X14:$X$98)-K14*$AZ$3)/Z14, 0)</f>
        <v>16586.58566260117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1.3628751999999999E-2</v>
      </c>
      <c r="Q15" s="5">
        <f t="shared" si="29"/>
        <v>12.5</v>
      </c>
      <c r="R15">
        <f t="shared" si="0"/>
        <v>500000</v>
      </c>
      <c r="S15">
        <f t="shared" si="1"/>
        <v>16577.065937602194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13898.561848767658</v>
      </c>
      <c r="AC15">
        <f t="shared" si="2"/>
        <v>13562.36770586758</v>
      </c>
      <c r="AE15">
        <f t="shared" si="3"/>
        <v>0</v>
      </c>
      <c r="AF15">
        <f t="shared" si="4"/>
        <v>0</v>
      </c>
      <c r="AG15">
        <f t="shared" si="5"/>
        <v>-10.226755263052691</v>
      </c>
      <c r="AH15">
        <f t="shared" si="6"/>
        <v>-5710.0375100287629</v>
      </c>
      <c r="AI15">
        <f t="shared" si="7"/>
        <v>-5720.2642652918157</v>
      </c>
      <c r="AJ15">
        <f t="shared" si="8"/>
        <v>336.19414290007808</v>
      </c>
      <c r="AK15">
        <f t="shared" si="30"/>
        <v>972.89932941373615</v>
      </c>
      <c r="AL15">
        <f t="shared" si="9"/>
        <v>-4411.1707929780014</v>
      </c>
      <c r="AN15">
        <f t="shared" si="10"/>
        <v>0</v>
      </c>
      <c r="AO15">
        <f t="shared" si="11"/>
        <v>0</v>
      </c>
      <c r="AP15">
        <f t="shared" si="12"/>
        <v>-2.624953357673796</v>
      </c>
      <c r="AQ15">
        <f t="shared" si="13"/>
        <v>-1465.6244086082904</v>
      </c>
      <c r="AR15">
        <f t="shared" si="14"/>
        <v>-1468.2493619659642</v>
      </c>
      <c r="AS15">
        <f t="shared" si="15"/>
        <v>86.292662876572948</v>
      </c>
      <c r="AT15">
        <f t="shared" si="16"/>
        <v>249.71902580377738</v>
      </c>
      <c r="AU15">
        <f t="shared" si="17"/>
        <v>-1132.2376732856139</v>
      </c>
      <c r="AW15">
        <v>12</v>
      </c>
      <c r="AX15">
        <f>IF(Z15&gt;0, (R15*SUMPRODUCT(K15:$K$98, X15:$X$98)-K15*$AZ$3)/Z15, 0)</f>
        <v>16577.065937602194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1.5530428000000001E-2</v>
      </c>
      <c r="Q16" s="5">
        <f t="shared" si="29"/>
        <v>12.5</v>
      </c>
      <c r="R16">
        <f t="shared" si="0"/>
        <v>500000</v>
      </c>
      <c r="S16">
        <f t="shared" si="1"/>
        <v>16424.295729821046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13562.36770586758</v>
      </c>
      <c r="AC16">
        <f t="shared" si="2"/>
        <v>13094.318155439414</v>
      </c>
      <c r="AE16">
        <f t="shared" si="3"/>
        <v>0</v>
      </c>
      <c r="AF16">
        <f t="shared" si="4"/>
        <v>0</v>
      </c>
      <c r="AG16">
        <f t="shared" si="5"/>
        <v>-9.9656618241357044</v>
      </c>
      <c r="AH16">
        <f t="shared" si="6"/>
        <v>-6353.035451458436</v>
      </c>
      <c r="AI16">
        <f t="shared" si="7"/>
        <v>-6363.0011132825721</v>
      </c>
      <c r="AJ16">
        <f t="shared" si="8"/>
        <v>468.04955042816619</v>
      </c>
      <c r="AK16">
        <f t="shared" si="30"/>
        <v>949.36573941073073</v>
      </c>
      <c r="AL16">
        <f t="shared" si="9"/>
        <v>-4945.5858234436755</v>
      </c>
      <c r="AN16">
        <f t="shared" si="10"/>
        <v>0</v>
      </c>
      <c r="AO16">
        <f t="shared" si="11"/>
        <v>0</v>
      </c>
      <c r="AP16">
        <f t="shared" si="12"/>
        <v>-2.2838724776538815</v>
      </c>
      <c r="AQ16">
        <f t="shared" si="13"/>
        <v>-1455.9517544539692</v>
      </c>
      <c r="AR16">
        <f t="shared" si="14"/>
        <v>-1458.2356269316233</v>
      </c>
      <c r="AS16">
        <f t="shared" si="15"/>
        <v>107.26487665999741</v>
      </c>
      <c r="AT16">
        <f t="shared" si="16"/>
        <v>217.57012446644401</v>
      </c>
      <c r="AU16">
        <f t="shared" si="17"/>
        <v>-1133.400625805182</v>
      </c>
      <c r="AW16">
        <v>13</v>
      </c>
      <c r="AX16">
        <f>IF(Z16&gt;0, (R16*SUMPRODUCT(K16:$K$98, X16:$X$98)-K16*$AZ$3)/Z16, 0)</f>
        <v>16424.295729821046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1.7564712E-2</v>
      </c>
      <c r="Q17" s="5">
        <f t="shared" si="29"/>
        <v>12.5</v>
      </c>
      <c r="R17">
        <f t="shared" si="0"/>
        <v>500000</v>
      </c>
      <c r="S17">
        <f t="shared" si="1"/>
        <v>16160.752718921676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13094.318155439414</v>
      </c>
      <c r="AC17">
        <f t="shared" si="2"/>
        <v>12529.058238646277</v>
      </c>
      <c r="AE17">
        <f t="shared" si="3"/>
        <v>0</v>
      </c>
      <c r="AF17">
        <f t="shared" si="4"/>
        <v>0</v>
      </c>
      <c r="AG17">
        <f t="shared" si="5"/>
        <v>-9.6909612260640081</v>
      </c>
      <c r="AH17">
        <f t="shared" si="6"/>
        <v>-7001.7591932135319</v>
      </c>
      <c r="AI17">
        <f t="shared" si="7"/>
        <v>-7011.4501544395962</v>
      </c>
      <c r="AJ17">
        <f t="shared" si="8"/>
        <v>565.25991679313665</v>
      </c>
      <c r="AK17">
        <f t="shared" si="30"/>
        <v>916.60227088075908</v>
      </c>
      <c r="AL17">
        <f t="shared" si="9"/>
        <v>-5529.5879667657009</v>
      </c>
      <c r="AN17">
        <f t="shared" si="10"/>
        <v>0</v>
      </c>
      <c r="AO17">
        <f t="shared" si="11"/>
        <v>0</v>
      </c>
      <c r="AP17">
        <f t="shared" si="12"/>
        <v>-1.9829626701452012</v>
      </c>
      <c r="AQ17">
        <f t="shared" si="13"/>
        <v>-1432.6986540970306</v>
      </c>
      <c r="AR17">
        <f t="shared" si="14"/>
        <v>-1434.6816167671759</v>
      </c>
      <c r="AS17">
        <f t="shared" si="15"/>
        <v>115.66337825349267</v>
      </c>
      <c r="AT17">
        <f t="shared" si="16"/>
        <v>187.55498491093229</v>
      </c>
      <c r="AU17">
        <f t="shared" si="17"/>
        <v>-1131.4632536027511</v>
      </c>
      <c r="AW17">
        <v>14</v>
      </c>
      <c r="AX17">
        <f>IF(Z17&gt;0, (R17*SUMPRODUCT(K17:$K$98, X17:$X$98)-K17*$AZ$3)/Z17, 0)</f>
        <v>16160.752718921676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1.9807176999999999E-2</v>
      </c>
      <c r="Q18" s="5">
        <f t="shared" si="29"/>
        <v>12.5</v>
      </c>
      <c r="R18">
        <f t="shared" si="0"/>
        <v>500000</v>
      </c>
      <c r="S18">
        <f t="shared" si="1"/>
        <v>15809.790966641332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12529.058238646277</v>
      </c>
      <c r="AC18">
        <f t="shared" si="2"/>
        <v>11891.620153889267</v>
      </c>
      <c r="AE18">
        <f t="shared" si="3"/>
        <v>0</v>
      </c>
      <c r="AF18">
        <f t="shared" si="4"/>
        <v>0</v>
      </c>
      <c r="AG18">
        <f t="shared" si="5"/>
        <v>-9.4021010294985814</v>
      </c>
      <c r="AH18">
        <f t="shared" si="6"/>
        <v>-7678.0233721914728</v>
      </c>
      <c r="AI18">
        <f t="shared" si="7"/>
        <v>-7687.4254732209711</v>
      </c>
      <c r="AJ18">
        <f t="shared" si="8"/>
        <v>637.43808475701007</v>
      </c>
      <c r="AK18">
        <f t="shared" si="30"/>
        <v>877.0340767052395</v>
      </c>
      <c r="AL18">
        <f t="shared" si="9"/>
        <v>-6172.9533117587216</v>
      </c>
      <c r="AN18">
        <f t="shared" si="10"/>
        <v>0</v>
      </c>
      <c r="AO18">
        <f t="shared" si="11"/>
        <v>0</v>
      </c>
      <c r="AP18">
        <f t="shared" si="12"/>
        <v>-1.71772870611767</v>
      </c>
      <c r="AQ18">
        <f t="shared" si="13"/>
        <v>-1402.7461639985218</v>
      </c>
      <c r="AR18">
        <f t="shared" si="14"/>
        <v>-1404.4638927046394</v>
      </c>
      <c r="AS18">
        <f t="shared" si="15"/>
        <v>116.45755487251753</v>
      </c>
      <c r="AT18">
        <f t="shared" si="16"/>
        <v>160.23084681534624</v>
      </c>
      <c r="AU18">
        <f t="shared" si="17"/>
        <v>-1127.7754910167757</v>
      </c>
      <c r="AW18">
        <v>15</v>
      </c>
      <c r="AX18">
        <f>IF(Z18&gt;0, (R18*SUMPRODUCT(K18:$K$98, X18:$X$98)-K18*$AZ$3)/Z18, 0)</f>
        <v>15809.790966641332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2.2489294999999999E-2</v>
      </c>
      <c r="Q19" s="5">
        <f t="shared" si="29"/>
        <v>12.5</v>
      </c>
      <c r="R19">
        <f t="shared" si="0"/>
        <v>500000</v>
      </c>
      <c r="S19">
        <f t="shared" si="1"/>
        <v>15388.836153328928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11891.620153889267</v>
      </c>
      <c r="AC19">
        <f t="shared" si="2"/>
        <v>11198.92806965863</v>
      </c>
      <c r="AE19">
        <f t="shared" si="3"/>
        <v>0</v>
      </c>
      <c r="AF19">
        <f t="shared" si="4"/>
        <v>0</v>
      </c>
      <c r="AG19">
        <f t="shared" si="5"/>
        <v>-9.0966333955313985</v>
      </c>
      <c r="AH19">
        <f t="shared" si="6"/>
        <v>-8457.8649468878921</v>
      </c>
      <c r="AI19">
        <f t="shared" si="7"/>
        <v>-8466.9615802834232</v>
      </c>
      <c r="AJ19">
        <f t="shared" si="8"/>
        <v>692.69208423063719</v>
      </c>
      <c r="AK19">
        <f t="shared" si="30"/>
        <v>832.41341077224877</v>
      </c>
      <c r="AL19">
        <f t="shared" si="9"/>
        <v>-6941.8560852805376</v>
      </c>
      <c r="AN19">
        <f t="shared" si="10"/>
        <v>0</v>
      </c>
      <c r="AO19">
        <f t="shared" si="11"/>
        <v>0</v>
      </c>
      <c r="AP19">
        <f t="shared" si="12"/>
        <v>-1.4838579566559329</v>
      </c>
      <c r="AQ19">
        <f t="shared" si="13"/>
        <v>-1379.6609857803066</v>
      </c>
      <c r="AR19">
        <f t="shared" si="14"/>
        <v>-1381.1448437369625</v>
      </c>
      <c r="AS19">
        <f t="shared" si="15"/>
        <v>112.99308392521718</v>
      </c>
      <c r="AT19">
        <f t="shared" si="16"/>
        <v>135.78465890559823</v>
      </c>
      <c r="AU19">
        <f t="shared" si="17"/>
        <v>-1132.3671009061472</v>
      </c>
      <c r="AW19">
        <v>16</v>
      </c>
      <c r="AX19">
        <f>IF(Z19&gt;0, (R19*SUMPRODUCT(K19:$K$98, X19:$X$98)-K19*$AZ$3)/Z19, 0)</f>
        <v>15388.836153328928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2.5348699999999998E-2</v>
      </c>
      <c r="Q20" s="5">
        <f t="shared" si="29"/>
        <v>12.5</v>
      </c>
      <c r="R20">
        <f t="shared" si="0"/>
        <v>500000</v>
      </c>
      <c r="S20">
        <f t="shared" si="1"/>
        <v>14890.526435839442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11198.92806965863</v>
      </c>
      <c r="AC20">
        <f t="shared" si="2"/>
        <v>10453.243940813929</v>
      </c>
      <c r="AE20">
        <f t="shared" si="3"/>
        <v>0</v>
      </c>
      <c r="AF20">
        <f t="shared" si="4"/>
        <v>0</v>
      </c>
      <c r="AG20">
        <f t="shared" si="5"/>
        <v>-8.7750792306227794</v>
      </c>
      <c r="AH20">
        <f t="shared" si="6"/>
        <v>-9223.5132381322692</v>
      </c>
      <c r="AI20">
        <f t="shared" si="7"/>
        <v>-9232.2883173628925</v>
      </c>
      <c r="AJ20">
        <f t="shared" si="8"/>
        <v>745.68412884470126</v>
      </c>
      <c r="AK20">
        <f t="shared" si="30"/>
        <v>783.92496487610424</v>
      </c>
      <c r="AL20">
        <f t="shared" si="9"/>
        <v>-7702.679223642087</v>
      </c>
      <c r="AN20">
        <f t="shared" si="10"/>
        <v>0</v>
      </c>
      <c r="AO20">
        <f t="shared" si="11"/>
        <v>0</v>
      </c>
      <c r="AP20">
        <f t="shared" si="12"/>
        <v>-1.2780406311638297</v>
      </c>
      <c r="AQ20">
        <f t="shared" si="13"/>
        <v>-1343.3525066387226</v>
      </c>
      <c r="AR20">
        <f t="shared" si="14"/>
        <v>-1344.6305472698866</v>
      </c>
      <c r="AS20">
        <f t="shared" si="15"/>
        <v>108.60467348850317</v>
      </c>
      <c r="AT20">
        <f t="shared" si="16"/>
        <v>114.17423484895805</v>
      </c>
      <c r="AU20">
        <f t="shared" si="17"/>
        <v>-1121.8516389324254</v>
      </c>
      <c r="AW20">
        <v>17</v>
      </c>
      <c r="AX20">
        <f>IF(Z20&gt;0, (R20*SUMPRODUCT(K20:$K$98, X20:$X$98)-K20*$AZ$3)/Z20, 0)</f>
        <v>14890.526435839442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2.8197647999999999E-2</v>
      </c>
      <c r="Q21" s="5">
        <f t="shared" si="29"/>
        <v>12.5</v>
      </c>
      <c r="R21">
        <f t="shared" si="0"/>
        <v>500000</v>
      </c>
      <c r="S21">
        <f t="shared" si="1"/>
        <v>14330.666759850443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10453.243940813929</v>
      </c>
      <c r="AC21">
        <f t="shared" si="2"/>
        <v>9675.9421992962816</v>
      </c>
      <c r="AE21">
        <f t="shared" si="3"/>
        <v>0</v>
      </c>
      <c r="AF21">
        <f t="shared" si="4"/>
        <v>0</v>
      </c>
      <c r="AG21">
        <f t="shared" si="5"/>
        <v>-8.439891842999339</v>
      </c>
      <c r="AH21">
        <f t="shared" si="6"/>
        <v>-9897.4638126884784</v>
      </c>
      <c r="AI21">
        <f t="shared" si="7"/>
        <v>-9905.9037045314781</v>
      </c>
      <c r="AJ21">
        <f t="shared" si="8"/>
        <v>777.30174151764732</v>
      </c>
      <c r="AK21">
        <f t="shared" si="30"/>
        <v>731.72707585697515</v>
      </c>
      <c r="AL21">
        <f t="shared" si="9"/>
        <v>-8396.874887156855</v>
      </c>
      <c r="AN21">
        <f t="shared" si="10"/>
        <v>0</v>
      </c>
      <c r="AO21">
        <f t="shared" si="11"/>
        <v>0</v>
      </c>
      <c r="AP21">
        <f t="shared" si="12"/>
        <v>-1.0975200758972641</v>
      </c>
      <c r="AQ21">
        <f t="shared" si="13"/>
        <v>-1287.0621374019822</v>
      </c>
      <c r="AR21">
        <f t="shared" si="14"/>
        <v>-1288.1596574778794</v>
      </c>
      <c r="AS21">
        <f t="shared" si="15"/>
        <v>101.0799998643526</v>
      </c>
      <c r="AT21">
        <f t="shared" si="16"/>
        <v>95.153489022109653</v>
      </c>
      <c r="AU21">
        <f t="shared" si="17"/>
        <v>-1091.9261685914171</v>
      </c>
      <c r="AW21">
        <v>18</v>
      </c>
      <c r="AX21">
        <f>IF(Z21&gt;0, (R21*SUMPRODUCT(K21:$K$98, X21:$X$98)-K21*$AZ$3)/Z21, 0)</f>
        <v>14330.666759850443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3.1331300999999999E-2</v>
      </c>
      <c r="Q22" s="5">
        <f t="shared" si="29"/>
        <v>12.5</v>
      </c>
      <c r="R22">
        <f t="shared" si="0"/>
        <v>500000</v>
      </c>
      <c r="S22">
        <f t="shared" si="1"/>
        <v>13740.910314497138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9675.9421992962816</v>
      </c>
      <c r="AC22">
        <f t="shared" si="2"/>
        <v>8894.2825307524035</v>
      </c>
      <c r="AE22">
        <f t="shared" si="3"/>
        <v>0</v>
      </c>
      <c r="AF22">
        <f t="shared" si="4"/>
        <v>0</v>
      </c>
      <c r="AG22">
        <f t="shared" si="5"/>
        <v>-8.091060132828888</v>
      </c>
      <c r="AH22">
        <f t="shared" si="6"/>
        <v>-10577.311669618282</v>
      </c>
      <c r="AI22">
        <f t="shared" si="7"/>
        <v>-10585.402729751111</v>
      </c>
      <c r="AJ22">
        <f t="shared" si="8"/>
        <v>781.65966854387807</v>
      </c>
      <c r="AK22">
        <f t="shared" si="30"/>
        <v>677.31595395073975</v>
      </c>
      <c r="AL22">
        <f t="shared" si="9"/>
        <v>-9126.4271072564934</v>
      </c>
      <c r="AN22">
        <f t="shared" si="10"/>
        <v>0</v>
      </c>
      <c r="AO22">
        <f t="shared" si="11"/>
        <v>0</v>
      </c>
      <c r="AP22">
        <f t="shared" si="12"/>
        <v>-0.9394269136489386</v>
      </c>
      <c r="AQ22">
        <f t="shared" si="13"/>
        <v>-1228.0975661242867</v>
      </c>
      <c r="AR22">
        <f t="shared" si="14"/>
        <v>-1229.0369930379356</v>
      </c>
      <c r="AS22">
        <f t="shared" si="15"/>
        <v>90.755984739825337</v>
      </c>
      <c r="AT22">
        <f t="shared" si="16"/>
        <v>78.640972349647285</v>
      </c>
      <c r="AU22">
        <f t="shared" si="17"/>
        <v>-1059.640035948463</v>
      </c>
      <c r="AW22">
        <v>19</v>
      </c>
      <c r="AX22">
        <f>IF(Z22&gt;0, (R22*SUMPRODUCT(K22:$K$98, X22:$X$98)-K22*$AZ$3)/Z22, 0)</f>
        <v>13740.910314497138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3.466458E-2</v>
      </c>
      <c r="Q23" s="5">
        <f t="shared" si="29"/>
        <v>12.5</v>
      </c>
      <c r="R23">
        <f t="shared" si="0"/>
        <v>500000</v>
      </c>
      <c r="S23">
        <f t="shared" si="1"/>
        <v>13127.065128858158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8894.2825307524035</v>
      </c>
      <c r="AC23">
        <f t="shared" si="2"/>
        <v>8117.4371689657128</v>
      </c>
      <c r="AE23">
        <f t="shared" si="3"/>
        <v>0</v>
      </c>
      <c r="AF23">
        <f t="shared" si="4"/>
        <v>0</v>
      </c>
      <c r="AG23">
        <f t="shared" si="5"/>
        <v>-7.7296763302413414</v>
      </c>
      <c r="AH23">
        <f t="shared" si="6"/>
        <v>-11218.928050370305</v>
      </c>
      <c r="AI23">
        <f t="shared" si="7"/>
        <v>-11226.657726700547</v>
      </c>
      <c r="AJ23">
        <f t="shared" si="8"/>
        <v>776.84536178669077</v>
      </c>
      <c r="AK23">
        <f t="shared" si="30"/>
        <v>622.59977715266825</v>
      </c>
      <c r="AL23">
        <f t="shared" si="9"/>
        <v>-9827.212587761187</v>
      </c>
      <c r="AN23">
        <f t="shared" si="10"/>
        <v>0</v>
      </c>
      <c r="AO23">
        <f t="shared" si="11"/>
        <v>0</v>
      </c>
      <c r="AP23">
        <f t="shared" si="12"/>
        <v>-0.8013105402768862</v>
      </c>
      <c r="AQ23">
        <f t="shared" si="13"/>
        <v>-1163.0299786548831</v>
      </c>
      <c r="AR23">
        <f t="shared" si="14"/>
        <v>-1163.83128919516</v>
      </c>
      <c r="AS23">
        <f t="shared" si="15"/>
        <v>80.533045624363197</v>
      </c>
      <c r="AT23">
        <f t="shared" si="16"/>
        <v>64.542904837374564</v>
      </c>
      <c r="AU23">
        <f t="shared" si="17"/>
        <v>-1018.7553387334221</v>
      </c>
      <c r="AW23">
        <v>20</v>
      </c>
      <c r="AX23">
        <f>IF(Z23&gt;0, (R23*SUMPRODUCT(K23:$K$98, X23:$X$98)-K23*$AZ$3)/Z23, 0)</f>
        <v>13127.065128858158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3.8375247000000001E-2</v>
      </c>
      <c r="Q24" s="5">
        <f t="shared" si="29"/>
        <v>12.5</v>
      </c>
      <c r="R24">
        <f t="shared" si="0"/>
        <v>500000</v>
      </c>
      <c r="S24">
        <f t="shared" si="1"/>
        <v>12502.650333694959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8117.4371689657128</v>
      </c>
      <c r="AC24">
        <f t="shared" si="2"/>
        <v>7357.3109441836841</v>
      </c>
      <c r="AE24">
        <f t="shared" si="3"/>
        <v>0</v>
      </c>
      <c r="AF24">
        <f t="shared" si="4"/>
        <v>0</v>
      </c>
      <c r="AG24">
        <f t="shared" si="5"/>
        <v>-7.3557513285358631</v>
      </c>
      <c r="AH24">
        <f t="shared" si="6"/>
        <v>-11865.129536122604</v>
      </c>
      <c r="AI24">
        <f t="shared" si="7"/>
        <v>-11872.48528745114</v>
      </c>
      <c r="AJ24">
        <f t="shared" si="8"/>
        <v>760.12622478202866</v>
      </c>
      <c r="AK24">
        <f t="shared" si="30"/>
        <v>568.22060182759992</v>
      </c>
      <c r="AL24">
        <f t="shared" si="9"/>
        <v>-10544.138460841512</v>
      </c>
      <c r="AN24">
        <f t="shared" si="10"/>
        <v>0</v>
      </c>
      <c r="AO24">
        <f t="shared" si="11"/>
        <v>0</v>
      </c>
      <c r="AP24">
        <f t="shared" si="12"/>
        <v>-0.68084548657793598</v>
      </c>
      <c r="AQ24">
        <f t="shared" si="13"/>
        <v>-1098.2317823867486</v>
      </c>
      <c r="AR24">
        <f t="shared" si="14"/>
        <v>-1098.9126278733265</v>
      </c>
      <c r="AS24">
        <f t="shared" si="15"/>
        <v>70.356988192990215</v>
      </c>
      <c r="AT24">
        <f t="shared" si="16"/>
        <v>52.594278253276016</v>
      </c>
      <c r="AU24">
        <f t="shared" si="17"/>
        <v>-975.9613614270603</v>
      </c>
      <c r="AW24">
        <v>21</v>
      </c>
      <c r="AX24">
        <f>IF(Z24&gt;0, (R24*SUMPRODUCT(K24:$K$98, X24:$X$98)-K24*$AZ$3)/Z24, 0)</f>
        <v>12502.650333694959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4.2655799000000001E-2</v>
      </c>
      <c r="Q25" s="5">
        <f t="shared" si="29"/>
        <v>12.5</v>
      </c>
      <c r="R25">
        <f t="shared" si="0"/>
        <v>500000</v>
      </c>
      <c r="S25">
        <f t="shared" si="1"/>
        <v>11872.861263610248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7357.3109441836841</v>
      </c>
      <c r="AC25">
        <f t="shared" si="2"/>
        <v>6618.8146563262662</v>
      </c>
      <c r="AE25">
        <f t="shared" si="3"/>
        <v>0</v>
      </c>
      <c r="AF25">
        <f t="shared" si="4"/>
        <v>0</v>
      </c>
      <c r="AG25">
        <f t="shared" si="5"/>
        <v>-6.9684283650864947</v>
      </c>
      <c r="AH25">
        <f t="shared" si="6"/>
        <v>-12550.618006560351</v>
      </c>
      <c r="AI25">
        <f t="shared" si="7"/>
        <v>-12557.586434925437</v>
      </c>
      <c r="AJ25">
        <f t="shared" si="8"/>
        <v>738.49628785741788</v>
      </c>
      <c r="AK25">
        <f t="shared" si="30"/>
        <v>515.0117660928579</v>
      </c>
      <c r="AL25">
        <f t="shared" si="9"/>
        <v>-11304.078380975161</v>
      </c>
      <c r="AN25">
        <f t="shared" si="10"/>
        <v>0</v>
      </c>
      <c r="AO25">
        <f t="shared" si="11"/>
        <v>0</v>
      </c>
      <c r="AP25">
        <f t="shared" si="12"/>
        <v>-0.57588841382734901</v>
      </c>
      <c r="AQ25">
        <f t="shared" si="13"/>
        <v>-1037.2145794830585</v>
      </c>
      <c r="AR25">
        <f t="shared" si="14"/>
        <v>-1037.7904678968857</v>
      </c>
      <c r="AS25">
        <f t="shared" si="15"/>
        <v>61.031187170181212</v>
      </c>
      <c r="AT25">
        <f t="shared" si="16"/>
        <v>42.561865249791694</v>
      </c>
      <c r="AU25">
        <f t="shared" si="17"/>
        <v>-934.19741547691285</v>
      </c>
      <c r="AW25">
        <v>22</v>
      </c>
      <c r="AX25">
        <f>IF(Z25&gt;0, (R25*SUMPRODUCT(K25:$K$98, X25:$X$98)-K25*$AZ$3)/Z25, 0)</f>
        <v>11872.861263610248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4.7231987000000003E-2</v>
      </c>
      <c r="Q26" s="5">
        <f t="shared" si="29"/>
        <v>12.5</v>
      </c>
      <c r="R26">
        <f t="shared" si="0"/>
        <v>500000</v>
      </c>
      <c r="S26">
        <f t="shared" si="1"/>
        <v>11231.243668920226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6618.8146563262662</v>
      </c>
      <c r="AC26">
        <f t="shared" si="2"/>
        <v>5902.7924826729723</v>
      </c>
      <c r="AE26">
        <f t="shared" si="3"/>
        <v>0</v>
      </c>
      <c r="AF26">
        <f t="shared" si="4"/>
        <v>0</v>
      </c>
      <c r="AG26">
        <f t="shared" si="5"/>
        <v>-6.5696113634854338</v>
      </c>
      <c r="AH26">
        <f t="shared" si="6"/>
        <v>-13165.308718007864</v>
      </c>
      <c r="AI26">
        <f t="shared" si="7"/>
        <v>-13171.87832937135</v>
      </c>
      <c r="AJ26">
        <f t="shared" si="8"/>
        <v>716.02217365329398</v>
      </c>
      <c r="AK26">
        <f t="shared" si="30"/>
        <v>463.31702594283865</v>
      </c>
      <c r="AL26">
        <f t="shared" si="9"/>
        <v>-11992.539129775216</v>
      </c>
      <c r="AN26">
        <f t="shared" si="10"/>
        <v>0</v>
      </c>
      <c r="AO26">
        <f t="shared" si="11"/>
        <v>0</v>
      </c>
      <c r="AP26">
        <f t="shared" si="12"/>
        <v>-0.48475819251226032</v>
      </c>
      <c r="AQ26">
        <f t="shared" si="13"/>
        <v>-971.44121697657033</v>
      </c>
      <c r="AR26">
        <f t="shared" si="14"/>
        <v>-971.92597516908256</v>
      </c>
      <c r="AS26">
        <f t="shared" si="15"/>
        <v>52.833812457777078</v>
      </c>
      <c r="AT26">
        <f t="shared" si="16"/>
        <v>34.1872162034634</v>
      </c>
      <c r="AU26">
        <f t="shared" si="17"/>
        <v>-884.90494650784206</v>
      </c>
      <c r="AW26">
        <v>23</v>
      </c>
      <c r="AX26">
        <f>IF(Z26&gt;0, (R26*SUMPRODUCT(K26:$K$98, X26:$X$98)-K26*$AZ$3)/Z26, 0)</f>
        <v>11231.243668920226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5.2092880000000001E-2</v>
      </c>
      <c r="Q27" s="5">
        <f t="shared" si="29"/>
        <v>12.5</v>
      </c>
      <c r="R27">
        <f t="shared" si="0"/>
        <v>500000</v>
      </c>
      <c r="S27">
        <f t="shared" si="1"/>
        <v>10585.842119283465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5902.7924826729723</v>
      </c>
      <c r="AC27">
        <f t="shared" si="2"/>
        <v>5218.1301994729783</v>
      </c>
      <c r="AE27">
        <f t="shared" si="3"/>
        <v>0</v>
      </c>
      <c r="AF27">
        <f t="shared" si="4"/>
        <v>0</v>
      </c>
      <c r="AG27">
        <f t="shared" si="5"/>
        <v>-6.1616852734458964</v>
      </c>
      <c r="AH27">
        <f t="shared" si="6"/>
        <v>-13689.199056187323</v>
      </c>
      <c r="AI27">
        <f t="shared" si="7"/>
        <v>-13695.360741460769</v>
      </c>
      <c r="AJ27">
        <f t="shared" si="8"/>
        <v>684.66228319999391</v>
      </c>
      <c r="AK27">
        <f t="shared" si="30"/>
        <v>413.19547378710809</v>
      </c>
      <c r="AL27">
        <f t="shared" si="9"/>
        <v>-12597.502984473667</v>
      </c>
      <c r="AN27">
        <f t="shared" si="10"/>
        <v>0</v>
      </c>
      <c r="AO27">
        <f t="shared" si="11"/>
        <v>0</v>
      </c>
      <c r="AP27">
        <f t="shared" si="12"/>
        <v>-0.40594478592462463</v>
      </c>
      <c r="AQ27">
        <f t="shared" si="13"/>
        <v>-901.87322684135972</v>
      </c>
      <c r="AR27">
        <f t="shared" si="14"/>
        <v>-902.27917162728431</v>
      </c>
      <c r="AS27">
        <f t="shared" si="15"/>
        <v>45.106991293771848</v>
      </c>
      <c r="AT27">
        <f t="shared" si="16"/>
        <v>27.22218690305268</v>
      </c>
      <c r="AU27">
        <f t="shared" si="17"/>
        <v>-829.94999343045981</v>
      </c>
      <c r="AW27">
        <v>24</v>
      </c>
      <c r="AX27">
        <f>IF(Z27&gt;0, (R27*SUMPRODUCT(K27:$K$98, X27:$X$98)-K27*$AZ$3)/Z27, 0)</f>
        <v>10585.842119283465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5.7568810999999998E-2</v>
      </c>
      <c r="Q28" s="5">
        <f t="shared" si="29"/>
        <v>12.5</v>
      </c>
      <c r="R28">
        <f t="shared" si="0"/>
        <v>500000</v>
      </c>
      <c r="S28">
        <f t="shared" si="1"/>
        <v>9947.8525267011901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5218.1301994729783</v>
      </c>
      <c r="AC28">
        <f t="shared" si="2"/>
        <v>4572.3095920749893</v>
      </c>
      <c r="AE28">
        <f t="shared" si="3"/>
        <v>0</v>
      </c>
      <c r="AF28">
        <f t="shared" si="4"/>
        <v>0</v>
      </c>
      <c r="AG28">
        <f t="shared" si="5"/>
        <v>-5.7453475257629467</v>
      </c>
      <c r="AH28">
        <f t="shared" si="6"/>
        <v>-14188.835797939606</v>
      </c>
      <c r="AI28">
        <f t="shared" si="7"/>
        <v>-14194.581145465369</v>
      </c>
      <c r="AJ28">
        <f t="shared" si="8"/>
        <v>645.82060739798908</v>
      </c>
      <c r="AK28">
        <f t="shared" si="30"/>
        <v>365.26911396310851</v>
      </c>
      <c r="AL28">
        <f t="shared" si="9"/>
        <v>-13183.491424104272</v>
      </c>
      <c r="AN28">
        <f t="shared" si="10"/>
        <v>0</v>
      </c>
      <c r="AO28">
        <f t="shared" si="11"/>
        <v>0</v>
      </c>
      <c r="AP28">
        <f t="shared" si="12"/>
        <v>-0.33796033875718584</v>
      </c>
      <c r="AQ28">
        <f t="shared" si="13"/>
        <v>-834.63423776179195</v>
      </c>
      <c r="AR28">
        <f t="shared" si="14"/>
        <v>-834.97219810054912</v>
      </c>
      <c r="AS28">
        <f t="shared" si="15"/>
        <v>37.989303566734563</v>
      </c>
      <c r="AT28">
        <f t="shared" si="16"/>
        <v>21.486337064722008</v>
      </c>
      <c r="AU28">
        <f t="shared" si="17"/>
        <v>-775.49655746909264</v>
      </c>
      <c r="AW28">
        <v>25</v>
      </c>
      <c r="AX28">
        <f>IF(Z28&gt;0, (R28*SUMPRODUCT(K28:$K$98, X28:$X$98)-K28*$AZ$3)/Z28, 0)</f>
        <v>9947.8525267011901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6.3742958000000002E-2</v>
      </c>
      <c r="Q29" s="5">
        <f t="shared" si="29"/>
        <v>12.5</v>
      </c>
      <c r="R29">
        <f t="shared" si="0"/>
        <v>500000</v>
      </c>
      <c r="S29">
        <f t="shared" si="1"/>
        <v>9316.3772007408388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4572.3095920749893</v>
      </c>
      <c r="AC29">
        <f t="shared" si="2"/>
        <v>3966.2937645304901</v>
      </c>
      <c r="AE29">
        <f t="shared" si="3"/>
        <v>0</v>
      </c>
      <c r="AF29">
        <f t="shared" si="4"/>
        <v>0</v>
      </c>
      <c r="AG29">
        <f t="shared" si="5"/>
        <v>-5.3216686044752066</v>
      </c>
      <c r="AH29">
        <f t="shared" si="6"/>
        <v>-14649.017841204459</v>
      </c>
      <c r="AI29">
        <f t="shared" si="7"/>
        <v>-14654.339509808933</v>
      </c>
      <c r="AJ29">
        <f t="shared" si="8"/>
        <v>606.01582754449919</v>
      </c>
      <c r="AK29">
        <f t="shared" si="30"/>
        <v>320.06167144524926</v>
      </c>
      <c r="AL29">
        <f t="shared" si="9"/>
        <v>-13728.262010819184</v>
      </c>
      <c r="AN29">
        <f t="shared" si="10"/>
        <v>0</v>
      </c>
      <c r="AO29">
        <f t="shared" si="11"/>
        <v>0</v>
      </c>
      <c r="AP29">
        <f t="shared" si="12"/>
        <v>-0.27949834258084727</v>
      </c>
      <c r="AQ29">
        <f t="shared" si="13"/>
        <v>-769.37827425232388</v>
      </c>
      <c r="AR29">
        <f t="shared" si="14"/>
        <v>-769.65777259490471</v>
      </c>
      <c r="AS29">
        <f t="shared" si="15"/>
        <v>31.828441784971208</v>
      </c>
      <c r="AT29">
        <f t="shared" si="16"/>
        <v>16.809898049152306</v>
      </c>
      <c r="AU29">
        <f t="shared" si="17"/>
        <v>-721.01943276078111</v>
      </c>
      <c r="AW29">
        <v>26</v>
      </c>
      <c r="AX29">
        <f>IF(Z29&gt;0, (R29*SUMPRODUCT(K29:$K$98, X29:$X$98)-K29*$AZ$3)/Z29, 0)</f>
        <v>9316.3772007408388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7.0809242999999994E-2</v>
      </c>
      <c r="Q30" s="5">
        <f t="shared" si="29"/>
        <v>12.5</v>
      </c>
      <c r="R30">
        <f t="shared" si="0"/>
        <v>500000</v>
      </c>
      <c r="S30">
        <f t="shared" si="1"/>
        <v>8690.9681666679808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3966.2937645304901</v>
      </c>
      <c r="AC30">
        <f t="shared" si="2"/>
        <v>3401.0390708293203</v>
      </c>
      <c r="AE30">
        <f t="shared" si="3"/>
        <v>0</v>
      </c>
      <c r="AF30">
        <f t="shared" si="4"/>
        <v>0</v>
      </c>
      <c r="AG30">
        <f t="shared" si="5"/>
        <v>-4.8916285930506991</v>
      </c>
      <c r="AH30">
        <f t="shared" si="6"/>
        <v>-15072.933015190229</v>
      </c>
      <c r="AI30">
        <f t="shared" si="7"/>
        <v>-15077.824643783279</v>
      </c>
      <c r="AJ30">
        <f t="shared" si="8"/>
        <v>565.2546937011698</v>
      </c>
      <c r="AK30">
        <f t="shared" si="30"/>
        <v>277.64056351713435</v>
      </c>
      <c r="AL30">
        <f t="shared" si="9"/>
        <v>-14234.929386564974</v>
      </c>
      <c r="AN30">
        <f t="shared" si="10"/>
        <v>0</v>
      </c>
      <c r="AO30">
        <f t="shared" si="11"/>
        <v>0</v>
      </c>
      <c r="AP30">
        <f t="shared" si="12"/>
        <v>-0.22938597597958421</v>
      </c>
      <c r="AQ30">
        <f t="shared" si="13"/>
        <v>-706.82378778230191</v>
      </c>
      <c r="AR30">
        <f t="shared" si="14"/>
        <v>-707.05317375828145</v>
      </c>
      <c r="AS30">
        <f t="shared" si="15"/>
        <v>26.506816109442077</v>
      </c>
      <c r="AT30">
        <f t="shared" si="16"/>
        <v>13.019559932325288</v>
      </c>
      <c r="AU30">
        <f t="shared" si="17"/>
        <v>-667.52679771651412</v>
      </c>
      <c r="AW30">
        <v>27</v>
      </c>
      <c r="AX30">
        <f>IF(Z30&gt;0, (R30*SUMPRODUCT(K30:$K$98, X30:$X$98)-K30*$AZ$3)/Z30, 0)</f>
        <v>8690.9681666679808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7.8963489999999997E-2</v>
      </c>
      <c r="Q31" s="5">
        <f t="shared" si="29"/>
        <v>12.5</v>
      </c>
      <c r="R31">
        <f t="shared" si="0"/>
        <v>500000</v>
      </c>
      <c r="S31">
        <f t="shared" si="1"/>
        <v>8068.2691185874774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3401.0390708293203</v>
      </c>
      <c r="AC31">
        <f t="shared" si="2"/>
        <v>2876.4684799676925</v>
      </c>
      <c r="AE31">
        <f t="shared" si="3"/>
        <v>0</v>
      </c>
      <c r="AF31">
        <f t="shared" si="4"/>
        <v>0</v>
      </c>
      <c r="AG31">
        <f t="shared" si="5"/>
        <v>-4.4564522416291181</v>
      </c>
      <c r="AH31">
        <f t="shared" si="6"/>
        <v>-15450.402619642917</v>
      </c>
      <c r="AI31">
        <f t="shared" si="7"/>
        <v>-15454.859071884546</v>
      </c>
      <c r="AJ31">
        <f t="shared" si="8"/>
        <v>524.57059086162781</v>
      </c>
      <c r="AK31">
        <f t="shared" si="30"/>
        <v>238.07273495805245</v>
      </c>
      <c r="AL31">
        <f t="shared" si="9"/>
        <v>-14692.215746064867</v>
      </c>
      <c r="AN31">
        <f t="shared" si="10"/>
        <v>0</v>
      </c>
      <c r="AO31">
        <f t="shared" si="11"/>
        <v>0</v>
      </c>
      <c r="AP31">
        <f t="shared" si="12"/>
        <v>-0.18658839196373586</v>
      </c>
      <c r="AQ31">
        <f t="shared" si="13"/>
        <v>-646.89704358586198</v>
      </c>
      <c r="AR31">
        <f t="shared" si="14"/>
        <v>-647.08363197782569</v>
      </c>
      <c r="AS31">
        <f t="shared" si="15"/>
        <v>21.963386504184093</v>
      </c>
      <c r="AT31">
        <f t="shared" si="16"/>
        <v>9.967931075593162</v>
      </c>
      <c r="AU31">
        <f t="shared" si="17"/>
        <v>-615.15231439804847</v>
      </c>
      <c r="AW31">
        <v>28</v>
      </c>
      <c r="AX31">
        <f>IF(Z31&gt;0, (R31*SUMPRODUCT(K31:$K$98, X31:$X$98)-K31*$AZ$3)/Z31, 0)</f>
        <v>8068.2691185874774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8.8363973999999998E-2</v>
      </c>
      <c r="Q32" s="5">
        <f t="shared" si="29"/>
        <v>12.5</v>
      </c>
      <c r="R32">
        <f t="shared" si="0"/>
        <v>500000</v>
      </c>
      <c r="S32">
        <f t="shared" si="1"/>
        <v>7442.2574157860754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2876.4684799676925</v>
      </c>
      <c r="AC32">
        <f t="shared" si="2"/>
        <v>2392.2975050610021</v>
      </c>
      <c r="AE32">
        <f t="shared" si="3"/>
        <v>0</v>
      </c>
      <c r="AF32">
        <f t="shared" si="4"/>
        <v>0</v>
      </c>
      <c r="AG32">
        <f t="shared" si="5"/>
        <v>-4.01809788920127</v>
      </c>
      <c r="AH32">
        <f t="shared" si="6"/>
        <v>-15751.593200462286</v>
      </c>
      <c r="AI32">
        <f t="shared" si="7"/>
        <v>-15755.611298351487</v>
      </c>
      <c r="AJ32">
        <f t="shared" si="8"/>
        <v>484.17097490669039</v>
      </c>
      <c r="AK32">
        <f t="shared" si="30"/>
        <v>201.3527935977385</v>
      </c>
      <c r="AL32">
        <f t="shared" si="9"/>
        <v>-15070.087529847058</v>
      </c>
      <c r="AN32">
        <f t="shared" si="10"/>
        <v>0</v>
      </c>
      <c r="AO32">
        <f t="shared" si="11"/>
        <v>0</v>
      </c>
      <c r="AP32">
        <f t="shared" si="12"/>
        <v>-0.150209657346351</v>
      </c>
      <c r="AQ32">
        <f t="shared" si="13"/>
        <v>-588.84613629233445</v>
      </c>
      <c r="AR32">
        <f t="shared" si="14"/>
        <v>-588.99634594968074</v>
      </c>
      <c r="AS32">
        <f t="shared" si="15"/>
        <v>18.099896578736562</v>
      </c>
      <c r="AT32">
        <f t="shared" si="16"/>
        <v>7.5272268038395298</v>
      </c>
      <c r="AU32">
        <f t="shared" si="17"/>
        <v>-563.36922256710466</v>
      </c>
      <c r="AW32">
        <v>29</v>
      </c>
      <c r="AX32">
        <f>IF(Z32&gt;0, (R32*SUMPRODUCT(K32:$K$98, X32:$X$98)-K32*$AZ$3)/Z32, 0)</f>
        <v>7442.2574157860754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9.9562517000000003E-2</v>
      </c>
      <c r="Q33" s="5">
        <f t="shared" si="29"/>
        <v>12.5</v>
      </c>
      <c r="R33">
        <f t="shared" si="0"/>
        <v>500000</v>
      </c>
      <c r="S33">
        <f t="shared" si="1"/>
        <v>6808.3288405353687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2392.2975050610021</v>
      </c>
      <c r="AC33">
        <f t="shared" si="2"/>
        <v>1948.7425015179294</v>
      </c>
      <c r="AE33">
        <f t="shared" si="3"/>
        <v>0</v>
      </c>
      <c r="AF33">
        <f t="shared" si="4"/>
        <v>0</v>
      </c>
      <c r="AG33">
        <f t="shared" si="5"/>
        <v>-3.5778649709079917</v>
      </c>
      <c r="AH33">
        <f t="shared" si="6"/>
        <v>-16002.077576050624</v>
      </c>
      <c r="AI33">
        <f t="shared" si="7"/>
        <v>-16005.655441021532</v>
      </c>
      <c r="AJ33">
        <f t="shared" si="8"/>
        <v>443.55500354307264</v>
      </c>
      <c r="AK33">
        <f t="shared" si="30"/>
        <v>167.46082535427016</v>
      </c>
      <c r="AL33">
        <f t="shared" si="9"/>
        <v>-15394.639612124189</v>
      </c>
      <c r="AN33">
        <f t="shared" si="10"/>
        <v>0</v>
      </c>
      <c r="AO33">
        <f t="shared" si="11"/>
        <v>0</v>
      </c>
      <c r="AP33">
        <f t="shared" si="12"/>
        <v>-0.11942170465158683</v>
      </c>
      <c r="AQ33">
        <f t="shared" si="13"/>
        <v>-534.11612725393741</v>
      </c>
      <c r="AR33">
        <f t="shared" si="14"/>
        <v>-534.23554895858899</v>
      </c>
      <c r="AS33">
        <f t="shared" si="15"/>
        <v>14.804945144816799</v>
      </c>
      <c r="AT33">
        <f t="shared" si="16"/>
        <v>5.5894946815428304</v>
      </c>
      <c r="AU33">
        <f t="shared" si="17"/>
        <v>-513.84110913222935</v>
      </c>
      <c r="AW33">
        <v>30</v>
      </c>
      <c r="AX33">
        <f>IF(Z33&gt;0, (R33*SUMPRODUCT(K33:$K$98, X33:$X$98)-K33*$AZ$3)/Z33, 0)</f>
        <v>6808.3288405353687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0.11247831899999999</v>
      </c>
      <c r="Q34" s="5">
        <f t="shared" si="29"/>
        <v>12.5</v>
      </c>
      <c r="R34">
        <f t="shared" si="0"/>
        <v>500000</v>
      </c>
      <c r="S34">
        <f t="shared" si="1"/>
        <v>6148.5698694057783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1948.7425015179294</v>
      </c>
      <c r="AC34">
        <f t="shared" si="2"/>
        <v>1544.3505999329752</v>
      </c>
      <c r="AE34">
        <f t="shared" si="3"/>
        <v>0</v>
      </c>
      <c r="AF34">
        <f t="shared" si="4"/>
        <v>0</v>
      </c>
      <c r="AG34">
        <f t="shared" si="5"/>
        <v>-3.1396540836621964</v>
      </c>
      <c r="AH34">
        <f t="shared" si="6"/>
        <v>-16097.289501468589</v>
      </c>
      <c r="AI34">
        <f t="shared" si="7"/>
        <v>-16100.42915555225</v>
      </c>
      <c r="AJ34">
        <f t="shared" si="8"/>
        <v>404.39190158495421</v>
      </c>
      <c r="AK34">
        <f t="shared" si="30"/>
        <v>136.41197510625508</v>
      </c>
      <c r="AL34">
        <f t="shared" si="9"/>
        <v>-15559.625278861042</v>
      </c>
      <c r="AN34">
        <f t="shared" si="10"/>
        <v>0</v>
      </c>
      <c r="AO34">
        <f t="shared" si="11"/>
        <v>0</v>
      </c>
      <c r="AP34">
        <f t="shared" si="12"/>
        <v>-9.3567084833701755E-2</v>
      </c>
      <c r="AQ34">
        <f t="shared" si="13"/>
        <v>-479.72687826160586</v>
      </c>
      <c r="AR34">
        <f t="shared" si="14"/>
        <v>-479.8204453464395</v>
      </c>
      <c r="AS34">
        <f t="shared" si="15"/>
        <v>12.051573311390456</v>
      </c>
      <c r="AT34">
        <f t="shared" si="16"/>
        <v>4.0653111798264776</v>
      </c>
      <c r="AU34">
        <f t="shared" si="17"/>
        <v>-463.70356085522258</v>
      </c>
      <c r="AW34">
        <v>31</v>
      </c>
      <c r="AX34">
        <f>IF(Z34&gt;0, (R34*SUMPRODUCT(K34:$K$98, X34:$X$98)-K34*$AZ$3)/Z34, 0)</f>
        <v>6148.5698694057783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0.127310056</v>
      </c>
      <c r="Q35" s="5">
        <f t="shared" si="29"/>
        <v>12.5</v>
      </c>
      <c r="R35">
        <f t="shared" ref="R35:R66" si="31">$C$6</f>
        <v>500000</v>
      </c>
      <c r="S35">
        <f t="shared" ref="S35:S66" si="32">AX35</f>
        <v>5447.7939873820724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1544.3505999329752</v>
      </c>
      <c r="AC35">
        <f t="shared" ref="AC35:AC66" si="33">S35*Z35</f>
        <v>1180.4489231615339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-2.708548005613912</v>
      </c>
      <c r="AH35">
        <f t="shared" ref="AH35:AH66" si="37">-X35*R35</f>
        <v>-15988.381488466517</v>
      </c>
      <c r="AI35">
        <f t="shared" ref="AI35:AI66" si="38">SUM(AE35:AH35)</f>
        <v>-15991.090036472131</v>
      </c>
      <c r="AJ35">
        <f t="shared" ref="AJ35:AJ66" si="39">AB35-AC35</f>
        <v>363.90167677144132</v>
      </c>
      <c r="AK35">
        <f t="shared" si="30"/>
        <v>108.10454199530828</v>
      </c>
      <c r="AL35">
        <f t="shared" ref="AL35:AL66" si="40">SUM(AI35:AK35)</f>
        <v>-15519.083817705381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-7.2070877835204841E-2</v>
      </c>
      <c r="AQ35">
        <f t="shared" ref="AQ35:AQ66" si="44">AH35*$K35</f>
        <v>-425.42967178340433</v>
      </c>
      <c r="AR35">
        <f t="shared" ref="AR35:AR66" si="45">AI35*$K35</f>
        <v>-425.50174266123952</v>
      </c>
      <c r="AS35">
        <f t="shared" ref="AS35:AS66" si="46">AJ35*$K35</f>
        <v>9.6829420177384939</v>
      </c>
      <c r="AT35">
        <f t="shared" ref="AT35:AT66" si="47">AK35*$K35</f>
        <v>2.8765187928831653</v>
      </c>
      <c r="AU35">
        <f t="shared" ref="AU35:AU66" si="48">AL35*$K35</f>
        <v>-412.94228185061786</v>
      </c>
      <c r="AW35">
        <v>32</v>
      </c>
      <c r="AX35">
        <f>IF(Z35&gt;0, (R35*SUMPRODUCT(K35:$K$98, X35:$X$98)-K35*$AZ$3)/Z35, 0)</f>
        <v>5447.7939873820724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0.144442719</v>
      </c>
      <c r="Q36" s="5">
        <f t="shared" si="29"/>
        <v>12.5</v>
      </c>
      <c r="R36">
        <f t="shared" si="31"/>
        <v>500000</v>
      </c>
      <c r="S36">
        <f t="shared" si="32"/>
        <v>4685.3027732577002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1180.4489231615339</v>
      </c>
      <c r="AC36">
        <f t="shared" si="33"/>
        <v>858.43460985149056</v>
      </c>
      <c r="AE36">
        <f t="shared" si="34"/>
        <v>0</v>
      </c>
      <c r="AF36">
        <f t="shared" si="35"/>
        <v>0</v>
      </c>
      <c r="AG36">
        <f t="shared" si="36"/>
        <v>-2.290232487084872</v>
      </c>
      <c r="AH36">
        <f t="shared" si="37"/>
        <v>-15649.201538916028</v>
      </c>
      <c r="AI36">
        <f t="shared" si="38"/>
        <v>-15651.491771403113</v>
      </c>
      <c r="AJ36">
        <f t="shared" si="39"/>
        <v>322.01431331004335</v>
      </c>
      <c r="AK36">
        <f t="shared" si="30"/>
        <v>82.631424621307389</v>
      </c>
      <c r="AL36">
        <f t="shared" si="40"/>
        <v>-15246.846033471762</v>
      </c>
      <c r="AN36">
        <f t="shared" si="41"/>
        <v>0</v>
      </c>
      <c r="AO36">
        <f t="shared" si="42"/>
        <v>0</v>
      </c>
      <c r="AP36">
        <f t="shared" si="43"/>
        <v>-5.4410763840731222E-2</v>
      </c>
      <c r="AQ36">
        <f t="shared" si="44"/>
        <v>-371.78976982977929</v>
      </c>
      <c r="AR36">
        <f t="shared" si="45"/>
        <v>-371.84418059362002</v>
      </c>
      <c r="AS36">
        <f t="shared" si="46"/>
        <v>7.6503345636973759</v>
      </c>
      <c r="AT36">
        <f t="shared" si="47"/>
        <v>1.9631364746798843</v>
      </c>
      <c r="AU36">
        <f t="shared" si="48"/>
        <v>-362.23070955524275</v>
      </c>
      <c r="AW36">
        <v>33</v>
      </c>
      <c r="AX36">
        <f>IF(Z36&gt;0, (R36*SUMPRODUCT(K36:$K$98, X36:$X$98)-K36*$AZ$3)/Z36, 0)</f>
        <v>4685.3027732577002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31"/>
        <v>500000</v>
      </c>
      <c r="S37">
        <f t="shared" si="32"/>
        <v>3823.8690996772521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858.43460985149056</v>
      </c>
      <c r="AC37">
        <f t="shared" si="33"/>
        <v>578.9799815157827</v>
      </c>
      <c r="AE37">
        <f t="shared" si="34"/>
        <v>0</v>
      </c>
      <c r="AF37">
        <f t="shared" si="35"/>
        <v>0</v>
      </c>
      <c r="AG37">
        <f t="shared" si="36"/>
        <v>-1.8926510244710346</v>
      </c>
      <c r="AH37">
        <f t="shared" si="37"/>
        <v>-14987.165509719556</v>
      </c>
      <c r="AI37">
        <f t="shared" si="38"/>
        <v>-14989.058160744027</v>
      </c>
      <c r="AJ37">
        <f t="shared" si="39"/>
        <v>279.45462833570787</v>
      </c>
      <c r="AK37">
        <f t="shared" si="30"/>
        <v>60.090422689604345</v>
      </c>
      <c r="AL37">
        <f t="shared" si="40"/>
        <v>-14649.513109718715</v>
      </c>
      <c r="AN37">
        <f t="shared" si="41"/>
        <v>0</v>
      </c>
      <c r="AO37">
        <f t="shared" si="42"/>
        <v>0</v>
      </c>
      <c r="AP37">
        <f t="shared" si="43"/>
        <v>-4.0147432203211195E-2</v>
      </c>
      <c r="AQ37">
        <f t="shared" si="44"/>
        <v>-317.9118619545489</v>
      </c>
      <c r="AR37">
        <f t="shared" si="45"/>
        <v>-317.95200938675208</v>
      </c>
      <c r="AS37">
        <f t="shared" si="46"/>
        <v>5.9278681594865335</v>
      </c>
      <c r="AT37">
        <f t="shared" si="47"/>
        <v>1.2746545135902392</v>
      </c>
      <c r="AU37">
        <f t="shared" si="48"/>
        <v>-310.74948671367531</v>
      </c>
      <c r="AW37">
        <v>34</v>
      </c>
      <c r="AX37">
        <f>IF(Z37&gt;0, (R37*SUMPRODUCT(K37:$K$98, X37:$X$98)-K37*$AZ$3)/Z37, 0)</f>
        <v>3823.8690996772521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0.184919743</v>
      </c>
      <c r="Q38" s="5">
        <f t="shared" si="60"/>
        <v>12.5</v>
      </c>
      <c r="R38">
        <f t="shared" si="31"/>
        <v>500000</v>
      </c>
      <c r="S38">
        <f t="shared" si="32"/>
        <v>2817.9932106383581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578.9799815157827</v>
      </c>
      <c r="AC38">
        <f t="shared" si="33"/>
        <v>343.51021018094127</v>
      </c>
      <c r="AE38">
        <f t="shared" si="34"/>
        <v>0</v>
      </c>
      <c r="AF38">
        <f t="shared" si="35"/>
        <v>0</v>
      </c>
      <c r="AG38">
        <f t="shared" si="36"/>
        <v>-1.5237359731924538</v>
      </c>
      <c r="AH38">
        <f t="shared" si="37"/>
        <v>-13999.541641354817</v>
      </c>
      <c r="AI38">
        <f t="shared" si="38"/>
        <v>-14001.06537732801</v>
      </c>
      <c r="AJ38">
        <f t="shared" si="39"/>
        <v>235.46977133484143</v>
      </c>
      <c r="AK38">
        <f t="shared" si="30"/>
        <v>40.528598706104795</v>
      </c>
      <c r="AL38">
        <f t="shared" si="40"/>
        <v>-13725.067007287063</v>
      </c>
      <c r="AN38">
        <f t="shared" si="41"/>
        <v>0</v>
      </c>
      <c r="AO38">
        <f t="shared" si="42"/>
        <v>0</v>
      </c>
      <c r="AP38">
        <f t="shared" si="43"/>
        <v>-2.8858843782188701E-2</v>
      </c>
      <c r="AQ38">
        <f t="shared" si="44"/>
        <v>-265.14474446884782</v>
      </c>
      <c r="AR38">
        <f t="shared" si="45"/>
        <v>-265.17360331263001</v>
      </c>
      <c r="AS38">
        <f t="shared" si="46"/>
        <v>4.4596868919111623</v>
      </c>
      <c r="AT38">
        <f t="shared" si="47"/>
        <v>0.76759262716623367</v>
      </c>
      <c r="AU38">
        <f t="shared" si="48"/>
        <v>-259.94632379355261</v>
      </c>
      <c r="AW38">
        <v>35</v>
      </c>
      <c r="AX38">
        <f>IF(Z38&gt;0, (R38*SUMPRODUCT(K38:$K$98, X38:$X$98)-K38*$AZ$3)/Z38, 0)</f>
        <v>2817.9932106383581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0.20818995500000001</v>
      </c>
      <c r="Q39" s="5">
        <f t="shared" si="60"/>
        <v>12.5</v>
      </c>
      <c r="R39">
        <f t="shared" si="31"/>
        <v>500000</v>
      </c>
      <c r="S39">
        <f t="shared" si="32"/>
        <v>1594.6658670496686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343.51021018094127</v>
      </c>
      <c r="AC39">
        <f t="shared" si="33"/>
        <v>151.97447519397497</v>
      </c>
      <c r="AE39">
        <f t="shared" si="34"/>
        <v>0</v>
      </c>
      <c r="AF39">
        <f t="shared" si="35"/>
        <v>0</v>
      </c>
      <c r="AG39">
        <f t="shared" si="36"/>
        <v>-1.1912720897697111</v>
      </c>
      <c r="AH39">
        <f t="shared" si="37"/>
        <v>-12689.060947632726</v>
      </c>
      <c r="AI39">
        <f t="shared" si="38"/>
        <v>-12690.252219722495</v>
      </c>
      <c r="AJ39">
        <f t="shared" si="39"/>
        <v>191.5357349869663</v>
      </c>
      <c r="AK39">
        <f t="shared" si="30"/>
        <v>24.045714712665891</v>
      </c>
      <c r="AL39">
        <f t="shared" si="40"/>
        <v>-12474.670770022864</v>
      </c>
      <c r="AN39">
        <f t="shared" si="41"/>
        <v>0</v>
      </c>
      <c r="AO39">
        <f t="shared" si="42"/>
        <v>0</v>
      </c>
      <c r="AP39">
        <f t="shared" si="43"/>
        <v>-2.0144762460715105E-2</v>
      </c>
      <c r="AQ39">
        <f t="shared" si="44"/>
        <v>-214.57576387021052</v>
      </c>
      <c r="AR39">
        <f t="shared" si="45"/>
        <v>-214.59590863267124</v>
      </c>
      <c r="AS39">
        <f t="shared" si="46"/>
        <v>3.2389257812602694</v>
      </c>
      <c r="AT39">
        <f t="shared" si="47"/>
        <v>0.40662012922540375</v>
      </c>
      <c r="AU39">
        <f t="shared" si="48"/>
        <v>-210.95036272218556</v>
      </c>
      <c r="AW39">
        <v>36</v>
      </c>
      <c r="AX39">
        <f>IF(Z39&gt;0, (R39*SUMPRODUCT(K39:$K$98, X39:$X$98)-K39*$AZ$3)/Z39, 0)</f>
        <v>1594.6658670496686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0.23376965099999999</v>
      </c>
      <c r="Q40" s="5">
        <f t="shared" si="60"/>
        <v>12.5</v>
      </c>
      <c r="R40">
        <f t="shared" si="31"/>
        <v>500000</v>
      </c>
      <c r="S40">
        <f t="shared" si="32"/>
        <v>43.305638670665758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151.97447519397497</v>
      </c>
      <c r="AC40">
        <f t="shared" si="33"/>
        <v>3.1210412183013432</v>
      </c>
      <c r="AE40">
        <f t="shared" si="34"/>
        <v>0</v>
      </c>
      <c r="AF40">
        <f t="shared" si="35"/>
        <v>0</v>
      </c>
      <c r="AG40">
        <f t="shared" si="36"/>
        <v>-0.90087610820050801</v>
      </c>
      <c r="AH40">
        <f t="shared" si="37"/>
        <v>-11139.330426860241</v>
      </c>
      <c r="AI40">
        <f t="shared" si="38"/>
        <v>-11140.231302968441</v>
      </c>
      <c r="AJ40">
        <f t="shared" si="39"/>
        <v>148.85343397567362</v>
      </c>
      <c r="AK40">
        <f t="shared" ref="AK40:AK71" si="61">G40*SUM(AB40:AB40, AE40:AF40)</f>
        <v>10.638213263578249</v>
      </c>
      <c r="AL40">
        <f t="shared" si="40"/>
        <v>-10980.739655729189</v>
      </c>
      <c r="AN40">
        <f t="shared" si="41"/>
        <v>0</v>
      </c>
      <c r="AO40">
        <f t="shared" si="42"/>
        <v>0</v>
      </c>
      <c r="AP40">
        <f t="shared" si="43"/>
        <v>-1.3601857809097038E-2</v>
      </c>
      <c r="AQ40">
        <f t="shared" si="44"/>
        <v>-168.1869317828311</v>
      </c>
      <c r="AR40">
        <f t="shared" si="45"/>
        <v>-168.20053364064017</v>
      </c>
      <c r="AS40">
        <f t="shared" si="46"/>
        <v>2.2474602499751195</v>
      </c>
      <c r="AT40">
        <f t="shared" si="47"/>
        <v>0.16062082547962936</v>
      </c>
      <c r="AU40">
        <f t="shared" si="48"/>
        <v>-165.79245256518541</v>
      </c>
      <c r="AW40">
        <v>37</v>
      </c>
      <c r="AX40">
        <f>IF(Z40&gt;0, (R40*SUMPRODUCT(K40:$K$98, X40:$X$98)-K40*$AZ$3)/Z40, 0)</f>
        <v>43.305638670665758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0.26254478799999997</v>
      </c>
      <c r="Q41" s="5">
        <f t="shared" si="60"/>
        <v>12.5</v>
      </c>
      <c r="R41">
        <f t="shared" si="31"/>
        <v>500000</v>
      </c>
      <c r="S41">
        <f t="shared" si="32"/>
        <v>-2029.1775880062619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3.1210412183013432</v>
      </c>
      <c r="AC41">
        <f t="shared" si="33"/>
        <v>-106.38523887297896</v>
      </c>
      <c r="AE41">
        <f t="shared" si="34"/>
        <v>0</v>
      </c>
      <c r="AF41">
        <f t="shared" si="35"/>
        <v>0</v>
      </c>
      <c r="AG41">
        <f t="shared" si="36"/>
        <v>-0.65534702027673553</v>
      </c>
      <c r="AH41">
        <f t="shared" si="37"/>
        <v>-9460.8130736706971</v>
      </c>
      <c r="AI41">
        <f t="shared" si="38"/>
        <v>-9461.4684206909733</v>
      </c>
      <c r="AJ41">
        <f t="shared" si="39"/>
        <v>109.5062800912803</v>
      </c>
      <c r="AK41">
        <f t="shared" si="61"/>
        <v>0.21847288528109404</v>
      </c>
      <c r="AL41">
        <f t="shared" si="40"/>
        <v>-9351.7436677144124</v>
      </c>
      <c r="AN41">
        <f t="shared" si="41"/>
        <v>0</v>
      </c>
      <c r="AO41">
        <f t="shared" si="42"/>
        <v>0</v>
      </c>
      <c r="AP41">
        <f t="shared" si="43"/>
        <v>-8.8345913893844111E-3</v>
      </c>
      <c r="AQ41">
        <f t="shared" si="44"/>
        <v>-127.53917410341164</v>
      </c>
      <c r="AR41">
        <f t="shared" si="45"/>
        <v>-127.54800869480101</v>
      </c>
      <c r="AS41">
        <f t="shared" si="46"/>
        <v>1.4762304691175938</v>
      </c>
      <c r="AT41">
        <f t="shared" si="47"/>
        <v>2.9451856976526487E-3</v>
      </c>
      <c r="AU41">
        <f t="shared" si="48"/>
        <v>-126.06883303998578</v>
      </c>
      <c r="AW41">
        <v>38</v>
      </c>
      <c r="AX41">
        <f>IF(Z41&gt;0, (R41*SUMPRODUCT(K41:$K$98, X41:$X$98)-K41*$AZ$3)/Z41, 0)</f>
        <v>-2029.1775880062619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0.29488324999999999</v>
      </c>
      <c r="Q42" s="5">
        <f t="shared" si="60"/>
        <v>12.5</v>
      </c>
      <c r="R42">
        <f t="shared" si="31"/>
        <v>500000</v>
      </c>
      <c r="S42">
        <f t="shared" si="32"/>
        <v>-4981.1734884986454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-106.38523887297896</v>
      </c>
      <c r="AC42">
        <f t="shared" si="33"/>
        <v>-181.53097396607728</v>
      </c>
      <c r="AE42">
        <f t="shared" si="34"/>
        <v>0</v>
      </c>
      <c r="AF42">
        <f t="shared" si="35"/>
        <v>0</v>
      </c>
      <c r="AG42">
        <f t="shared" si="36"/>
        <v>-0.45554269085694848</v>
      </c>
      <c r="AH42">
        <f t="shared" si="37"/>
        <v>-7730.0343686807864</v>
      </c>
      <c r="AI42">
        <f t="shared" si="38"/>
        <v>-7730.4899113716438</v>
      </c>
      <c r="AJ42">
        <f t="shared" si="39"/>
        <v>75.145735093098324</v>
      </c>
      <c r="AK42">
        <f t="shared" si="61"/>
        <v>-7.4469667211085282</v>
      </c>
      <c r="AL42">
        <f t="shared" si="40"/>
        <v>-7662.7911429996539</v>
      </c>
      <c r="AN42">
        <f t="shared" si="41"/>
        <v>0</v>
      </c>
      <c r="AO42">
        <f t="shared" si="42"/>
        <v>0</v>
      </c>
      <c r="AP42">
        <f t="shared" si="43"/>
        <v>-5.4831004055061394E-3</v>
      </c>
      <c r="AQ42">
        <f t="shared" si="44"/>
        <v>-93.041893618703227</v>
      </c>
      <c r="AR42">
        <f t="shared" si="45"/>
        <v>-93.04737671910874</v>
      </c>
      <c r="AS42">
        <f t="shared" si="46"/>
        <v>0.90448517522238625</v>
      </c>
      <c r="AT42">
        <f t="shared" si="47"/>
        <v>-8.9634774232659767E-2</v>
      </c>
      <c r="AU42">
        <f t="shared" si="48"/>
        <v>-92.232526318119014</v>
      </c>
      <c r="AW42">
        <v>39</v>
      </c>
      <c r="AX42">
        <f>IF(Z42&gt;0, (R42*SUMPRODUCT(K42:$K$98, X42:$X$98)-K42*$AZ$3)/Z42, 0)</f>
        <v>-4981.1734884986454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0.33135349400000003</v>
      </c>
      <c r="Q43" s="5">
        <f t="shared" si="60"/>
        <v>12.5</v>
      </c>
      <c r="R43">
        <f t="shared" si="31"/>
        <v>500000</v>
      </c>
      <c r="S43">
        <f t="shared" si="32"/>
        <v>-9490.0594642607302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-181.53097396607728</v>
      </c>
      <c r="AC43">
        <f t="shared" si="33"/>
        <v>-227.79301132557222</v>
      </c>
      <c r="AE43">
        <f t="shared" si="34"/>
        <v>0</v>
      </c>
      <c r="AF43">
        <f t="shared" si="35"/>
        <v>0</v>
      </c>
      <c r="AG43">
        <f t="shared" si="36"/>
        <v>-0.30004160166676724</v>
      </c>
      <c r="AH43">
        <f t="shared" si="37"/>
        <v>-6037.82649126447</v>
      </c>
      <c r="AI43">
        <f t="shared" si="38"/>
        <v>-6038.1265328661366</v>
      </c>
      <c r="AJ43">
        <f t="shared" si="39"/>
        <v>46.26203735949494</v>
      </c>
      <c r="AK43">
        <f t="shared" si="61"/>
        <v>-12.707168177625411</v>
      </c>
      <c r="AL43">
        <f t="shared" si="40"/>
        <v>-6004.5716636842672</v>
      </c>
      <c r="AN43">
        <f t="shared" si="41"/>
        <v>0</v>
      </c>
      <c r="AO43">
        <f t="shared" si="42"/>
        <v>0</v>
      </c>
      <c r="AP43">
        <f t="shared" si="43"/>
        <v>-3.2244865394051797E-3</v>
      </c>
      <c r="AQ43">
        <f t="shared" si="44"/>
        <v>-64.887302761331284</v>
      </c>
      <c r="AR43">
        <f t="shared" si="45"/>
        <v>-64.890527247870693</v>
      </c>
      <c r="AS43">
        <f t="shared" si="46"/>
        <v>0.49716877900426587</v>
      </c>
      <c r="AT43">
        <f t="shared" si="47"/>
        <v>-0.13656137187341677</v>
      </c>
      <c r="AU43">
        <f t="shared" si="48"/>
        <v>-64.529919840739851</v>
      </c>
      <c r="AW43">
        <v>40</v>
      </c>
      <c r="AX43">
        <f>IF(Z43&gt;0, (R43*SUMPRODUCT(K43:$K$98, X43:$X$98)-K43*$AZ$3)/Z43, 0)</f>
        <v>-9490.0594642607302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0.37075063600000002</v>
      </c>
      <c r="Q44" s="5">
        <f t="shared" si="60"/>
        <v>12.5</v>
      </c>
      <c r="R44">
        <f t="shared" si="31"/>
        <v>500000</v>
      </c>
      <c r="S44">
        <f t="shared" si="32"/>
        <v>-16880.504182920347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-227.79301132557222</v>
      </c>
      <c r="AC44">
        <f t="shared" si="33"/>
        <v>-250.91258528403904</v>
      </c>
      <c r="AE44">
        <f t="shared" si="34"/>
        <v>0</v>
      </c>
      <c r="AF44">
        <f t="shared" si="35"/>
        <v>0</v>
      </c>
      <c r="AG44">
        <f t="shared" si="36"/>
        <v>-0.18580057100568698</v>
      </c>
      <c r="AH44">
        <f t="shared" si="37"/>
        <v>-4449.6245857765043</v>
      </c>
      <c r="AI44">
        <f t="shared" si="38"/>
        <v>-4449.8103863475098</v>
      </c>
      <c r="AJ44">
        <f t="shared" si="39"/>
        <v>23.119573958466816</v>
      </c>
      <c r="AK44">
        <f t="shared" si="61"/>
        <v>-15.945510792790056</v>
      </c>
      <c r="AL44">
        <f t="shared" si="40"/>
        <v>-4442.6363231818332</v>
      </c>
      <c r="AN44">
        <f t="shared" si="41"/>
        <v>0</v>
      </c>
      <c r="AO44">
        <f t="shared" si="42"/>
        <v>0</v>
      </c>
      <c r="AP44">
        <f t="shared" si="43"/>
        <v>-1.7828225346010881E-3</v>
      </c>
      <c r="AQ44">
        <f t="shared" si="44"/>
        <v>-42.695729830639621</v>
      </c>
      <c r="AR44">
        <f t="shared" si="45"/>
        <v>-42.697512653174222</v>
      </c>
      <c r="AS44">
        <f t="shared" si="46"/>
        <v>0.22184053160024744</v>
      </c>
      <c r="AT44">
        <f t="shared" si="47"/>
        <v>-0.15300284500331729</v>
      </c>
      <c r="AU44">
        <f t="shared" si="48"/>
        <v>-42.628674966577293</v>
      </c>
      <c r="AW44">
        <v>41</v>
      </c>
      <c r="AX44">
        <f>IF(Z44&gt;0, (R44*SUMPRODUCT(K44:$K$98, X44:$X$98)-K44*$AZ$3)/Z44, 0)</f>
        <v>-16880.504182920347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0.411916369</v>
      </c>
      <c r="Q45" s="5">
        <f t="shared" si="60"/>
        <v>12.5</v>
      </c>
      <c r="R45">
        <f t="shared" si="31"/>
        <v>500000</v>
      </c>
      <c r="S45">
        <f t="shared" si="32"/>
        <v>-29829.60520004361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-250.91258528403904</v>
      </c>
      <c r="AC45">
        <f t="shared" si="33"/>
        <v>-256.31570011212096</v>
      </c>
      <c r="AE45">
        <f t="shared" si="34"/>
        <v>0</v>
      </c>
      <c r="AF45">
        <f t="shared" si="35"/>
        <v>0</v>
      </c>
      <c r="AG45">
        <f t="shared" si="36"/>
        <v>-0.10740826872884084</v>
      </c>
      <c r="AH45">
        <f t="shared" si="37"/>
        <v>-3061.3718626715704</v>
      </c>
      <c r="AI45">
        <f t="shared" si="38"/>
        <v>-3061.4792709402991</v>
      </c>
      <c r="AJ45">
        <f t="shared" si="39"/>
        <v>5.4031148280819252</v>
      </c>
      <c r="AK45">
        <f t="shared" si="61"/>
        <v>-17.563880969882735</v>
      </c>
      <c r="AL45">
        <f t="shared" si="40"/>
        <v>-3073.6400370820998</v>
      </c>
      <c r="AN45">
        <f t="shared" si="41"/>
        <v>0</v>
      </c>
      <c r="AO45">
        <f t="shared" si="42"/>
        <v>0</v>
      </c>
      <c r="AP45">
        <f t="shared" si="43"/>
        <v>-9.2019689663466059E-4</v>
      </c>
      <c r="AQ45">
        <f t="shared" si="44"/>
        <v>-26.227635179437751</v>
      </c>
      <c r="AR45">
        <f t="shared" si="45"/>
        <v>-26.228555376334384</v>
      </c>
      <c r="AS45">
        <f t="shared" si="46"/>
        <v>4.6290006866358355E-2</v>
      </c>
      <c r="AT45">
        <f t="shared" si="47"/>
        <v>-0.15047471626369163</v>
      </c>
      <c r="AU45">
        <f t="shared" si="48"/>
        <v>-26.332740085731714</v>
      </c>
      <c r="AW45">
        <v>42</v>
      </c>
      <c r="AX45">
        <f>IF(Z45&gt;0, (R45*SUMPRODUCT(K45:$K$98, X45:$X$98)-K45*$AZ$3)/Z45, 0)</f>
        <v>-29829.60520004361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0.41929138799999999</v>
      </c>
      <c r="Q46" s="5">
        <f t="shared" si="60"/>
        <v>12.5</v>
      </c>
      <c r="R46">
        <f t="shared" si="31"/>
        <v>500000</v>
      </c>
      <c r="S46">
        <f t="shared" si="32"/>
        <v>-50826.088800429701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-256.31570011212096</v>
      </c>
      <c r="AC46">
        <f t="shared" si="33"/>
        <v>-249.24635761070371</v>
      </c>
      <c r="AE46">
        <f t="shared" si="34"/>
        <v>0</v>
      </c>
      <c r="AF46">
        <f t="shared" si="35"/>
        <v>0</v>
      </c>
      <c r="AG46">
        <f t="shared" si="36"/>
        <v>-6.1298823963559755E-2</v>
      </c>
      <c r="AH46">
        <f t="shared" si="37"/>
        <v>-1801.4144831197066</v>
      </c>
      <c r="AI46">
        <f t="shared" si="38"/>
        <v>-1801.4757819436702</v>
      </c>
      <c r="AJ46">
        <f t="shared" si="39"/>
        <v>-7.0693425014172533</v>
      </c>
      <c r="AK46">
        <f t="shared" si="61"/>
        <v>-17.942099007848469</v>
      </c>
      <c r="AL46">
        <f t="shared" si="40"/>
        <v>-1826.4872234529357</v>
      </c>
      <c r="AN46">
        <f t="shared" si="41"/>
        <v>0</v>
      </c>
      <c r="AO46">
        <f t="shared" si="42"/>
        <v>0</v>
      </c>
      <c r="AP46">
        <f t="shared" si="43"/>
        <v>-4.6889669075453089E-4</v>
      </c>
      <c r="AQ46">
        <f t="shared" si="44"/>
        <v>-13.779665500829976</v>
      </c>
      <c r="AR46">
        <f t="shared" si="45"/>
        <v>-13.780134397520731</v>
      </c>
      <c r="AS46">
        <f t="shared" si="46"/>
        <v>-5.4075936378411564E-2</v>
      </c>
      <c r="AT46">
        <f t="shared" si="47"/>
        <v>-0.13724555066458632</v>
      </c>
      <c r="AU46">
        <f t="shared" si="48"/>
        <v>-13.971455884563728</v>
      </c>
      <c r="AW46">
        <v>43</v>
      </c>
      <c r="AX46">
        <f>IF(Z46&gt;0, (R46*SUMPRODUCT(K46:$K$98, X46:$X$98)-K46*$AZ$3)/Z46, 0)</f>
        <v>-50826.088800429701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0.42725776900000001</v>
      </c>
      <c r="Q47" s="5">
        <f t="shared" si="60"/>
        <v>12.5</v>
      </c>
      <c r="R47">
        <f t="shared" si="31"/>
        <v>500000</v>
      </c>
      <c r="S47">
        <f t="shared" si="32"/>
        <v>-84538.92722769457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-249.24635761070371</v>
      </c>
      <c r="AC47">
        <f t="shared" si="33"/>
        <v>-233.29657875362744</v>
      </c>
      <c r="AE47">
        <f t="shared" si="34"/>
        <v>0</v>
      </c>
      <c r="AF47">
        <f t="shared" si="35"/>
        <v>0</v>
      </c>
      <c r="AG47">
        <f t="shared" si="36"/>
        <v>-3.4495436954929876E-2</v>
      </c>
      <c r="AH47">
        <f t="shared" si="37"/>
        <v>-1047.6159507597713</v>
      </c>
      <c r="AI47">
        <f t="shared" si="38"/>
        <v>-1047.6504461967263</v>
      </c>
      <c r="AJ47">
        <f t="shared" si="39"/>
        <v>-15.949778857076268</v>
      </c>
      <c r="AK47">
        <f t="shared" si="61"/>
        <v>-17.447245032749262</v>
      </c>
      <c r="AL47">
        <f t="shared" si="40"/>
        <v>-1081.0474700865518</v>
      </c>
      <c r="AN47">
        <f t="shared" si="41"/>
        <v>0</v>
      </c>
      <c r="AO47">
        <f t="shared" si="42"/>
        <v>0</v>
      </c>
      <c r="AP47">
        <f t="shared" si="43"/>
        <v>-2.3559640166403726E-4</v>
      </c>
      <c r="AQ47">
        <f t="shared" si="44"/>
        <v>-7.1549912136879925</v>
      </c>
      <c r="AR47">
        <f t="shared" si="45"/>
        <v>-7.1552268100896574</v>
      </c>
      <c r="AS47">
        <f t="shared" si="46"/>
        <v>-0.10893355289205231</v>
      </c>
      <c r="AT47">
        <f t="shared" si="47"/>
        <v>-0.11916092421258706</v>
      </c>
      <c r="AU47">
        <f t="shared" si="48"/>
        <v>-7.3833212871942964</v>
      </c>
      <c r="AW47">
        <v>44</v>
      </c>
      <c r="AX47">
        <f>IF(Z47&gt;0, (R47*SUMPRODUCT(K47:$K$98, X47:$X$98)-K47*$AZ$3)/Z47, 0)</f>
        <v>-84538.92722769457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0.43603590599999997</v>
      </c>
      <c r="Q48" s="5">
        <f t="shared" si="60"/>
        <v>12.5</v>
      </c>
      <c r="R48">
        <f t="shared" si="31"/>
        <v>500000</v>
      </c>
      <c r="S48">
        <f t="shared" si="32"/>
        <v>-139924.12584503842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-233.29657875362744</v>
      </c>
      <c r="AC48">
        <f t="shared" si="33"/>
        <v>-213.90742321918481</v>
      </c>
      <c r="AE48">
        <f t="shared" si="34"/>
        <v>0</v>
      </c>
      <c r="AF48">
        <f t="shared" si="35"/>
        <v>0</v>
      </c>
      <c r="AG48">
        <f t="shared" si="36"/>
        <v>-1.910923347987185E-2</v>
      </c>
      <c r="AH48">
        <f t="shared" si="37"/>
        <v>-601.64996422034915</v>
      </c>
      <c r="AI48">
        <f t="shared" si="38"/>
        <v>-601.66907345382901</v>
      </c>
      <c r="AJ48">
        <f t="shared" si="39"/>
        <v>-19.389155534442637</v>
      </c>
      <c r="AK48">
        <f t="shared" si="61"/>
        <v>-16.330760512753923</v>
      </c>
      <c r="AL48">
        <f t="shared" si="40"/>
        <v>-637.38898950102555</v>
      </c>
      <c r="AN48">
        <f t="shared" si="41"/>
        <v>0</v>
      </c>
      <c r="AO48">
        <f t="shared" si="42"/>
        <v>0</v>
      </c>
      <c r="AP48">
        <f t="shared" si="43"/>
        <v>-1.1652852428346295E-4</v>
      </c>
      <c r="AQ48">
        <f t="shared" si="44"/>
        <v>-3.6688746589256565</v>
      </c>
      <c r="AR48">
        <f t="shared" si="45"/>
        <v>-3.6689911874499397</v>
      </c>
      <c r="AS48">
        <f t="shared" si="46"/>
        <v>-0.11823549510298256</v>
      </c>
      <c r="AT48">
        <f t="shared" si="47"/>
        <v>-9.9585335276913739E-2</v>
      </c>
      <c r="AU48">
        <f t="shared" si="48"/>
        <v>-3.8868120178298358</v>
      </c>
      <c r="AW48">
        <v>45</v>
      </c>
      <c r="AX48">
        <f>IF(Z48&gt;0, (R48*SUMPRODUCT(K48:$K$98, X48:$X$98)-K48*$AZ$3)/Z48, 0)</f>
        <v>-139924.12584503842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0.445743585</v>
      </c>
      <c r="Q49" s="5">
        <f t="shared" si="60"/>
        <v>12.5</v>
      </c>
      <c r="R49">
        <f t="shared" si="31"/>
        <v>500000</v>
      </c>
      <c r="S49">
        <f t="shared" si="32"/>
        <v>-233017.00411586705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-213.90742321918481</v>
      </c>
      <c r="AC49">
        <f t="shared" si="33"/>
        <v>-193.87616685299389</v>
      </c>
      <c r="AE49">
        <f t="shared" si="34"/>
        <v>0</v>
      </c>
      <c r="AF49">
        <f t="shared" si="35"/>
        <v>0</v>
      </c>
      <c r="AG49">
        <f t="shared" si="36"/>
        <v>-1.0400322907153028E-2</v>
      </c>
      <c r="AH49">
        <f t="shared" si="37"/>
        <v>-340.71272951680413</v>
      </c>
      <c r="AI49">
        <f t="shared" si="38"/>
        <v>-340.72312983971131</v>
      </c>
      <c r="AJ49">
        <f t="shared" si="39"/>
        <v>-20.031256366190917</v>
      </c>
      <c r="AK49">
        <f t="shared" si="61"/>
        <v>-14.973519625342938</v>
      </c>
      <c r="AL49">
        <f t="shared" si="40"/>
        <v>-375.72790583124515</v>
      </c>
      <c r="AN49">
        <f t="shared" si="41"/>
        <v>0</v>
      </c>
      <c r="AO49">
        <f t="shared" si="42"/>
        <v>0</v>
      </c>
      <c r="AP49">
        <f t="shared" si="43"/>
        <v>-5.6626247206926766E-5</v>
      </c>
      <c r="AQ49">
        <f t="shared" si="44"/>
        <v>-1.8550657917453686</v>
      </c>
      <c r="AR49">
        <f t="shared" si="45"/>
        <v>-1.8551224179925756</v>
      </c>
      <c r="AS49">
        <f t="shared" si="46"/>
        <v>-0.10906342860538673</v>
      </c>
      <c r="AT49">
        <f t="shared" si="47"/>
        <v>-8.1525759481879415E-2</v>
      </c>
      <c r="AU49">
        <f t="shared" si="48"/>
        <v>-2.0457116060798417</v>
      </c>
      <c r="AW49">
        <v>46</v>
      </c>
      <c r="AX49">
        <f>IF(Z49&gt;0, (R49*SUMPRODUCT(K49:$K$98, X49:$X$98)-K49*$AZ$3)/Z49, 0)</f>
        <v>-233017.00411586705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0.45538508599999999</v>
      </c>
      <c r="Q50" s="5">
        <f t="shared" si="60"/>
        <v>12.5</v>
      </c>
      <c r="R50">
        <f t="shared" si="31"/>
        <v>500000</v>
      </c>
      <c r="S50">
        <f t="shared" si="32"/>
        <v>-392457.58770870953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-193.87616685299389</v>
      </c>
      <c r="AC50">
        <f t="shared" si="33"/>
        <v>-174.57040137231374</v>
      </c>
      <c r="AE50">
        <f t="shared" si="34"/>
        <v>0</v>
      </c>
      <c r="AF50">
        <f t="shared" si="35"/>
        <v>0</v>
      </c>
      <c r="AG50">
        <f t="shared" si="36"/>
        <v>-5.5601677365798461E-3</v>
      </c>
      <c r="AH50">
        <f t="shared" si="37"/>
        <v>-189.44607766006609</v>
      </c>
      <c r="AI50">
        <f t="shared" si="38"/>
        <v>-189.45163782780267</v>
      </c>
      <c r="AJ50">
        <f t="shared" si="39"/>
        <v>-19.305765480680151</v>
      </c>
      <c r="AK50">
        <f t="shared" si="61"/>
        <v>-13.571331679709573</v>
      </c>
      <c r="AL50">
        <f t="shared" si="40"/>
        <v>-222.32873498819239</v>
      </c>
      <c r="AN50">
        <f t="shared" si="41"/>
        <v>0</v>
      </c>
      <c r="AO50">
        <f t="shared" si="42"/>
        <v>0</v>
      </c>
      <c r="AP50">
        <f t="shared" si="43"/>
        <v>-2.7029675250601689E-5</v>
      </c>
      <c r="AQ50">
        <f t="shared" si="44"/>
        <v>-0.92095530193512887</v>
      </c>
      <c r="AR50">
        <f t="shared" si="45"/>
        <v>-0.92098233161037946</v>
      </c>
      <c r="AS50">
        <f t="shared" si="46"/>
        <v>-9.3851228259535624E-2</v>
      </c>
      <c r="AT50">
        <f t="shared" si="47"/>
        <v>-6.5974392392412803E-2</v>
      </c>
      <c r="AU50">
        <f t="shared" si="48"/>
        <v>-1.080807952262328</v>
      </c>
      <c r="AW50">
        <v>47</v>
      </c>
      <c r="AX50">
        <f>IF(Z50&gt;0, (R50*SUMPRODUCT(K50:$K$98, X50:$X$98)-K50*$AZ$3)/Z50, 0)</f>
        <v>-392457.58770870953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0.465797664</v>
      </c>
      <c r="Q51" s="5">
        <f t="shared" si="60"/>
        <v>12.5</v>
      </c>
      <c r="R51">
        <f t="shared" si="31"/>
        <v>500000</v>
      </c>
      <c r="S51">
        <f t="shared" si="32"/>
        <v>-671596.93552457727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-174.57040137231374</v>
      </c>
      <c r="AC51">
        <f t="shared" si="33"/>
        <v>-156.59775732386896</v>
      </c>
      <c r="AE51">
        <f t="shared" si="34"/>
        <v>0</v>
      </c>
      <c r="AF51">
        <f t="shared" si="35"/>
        <v>0</v>
      </c>
      <c r="AG51">
        <f t="shared" si="36"/>
        <v>-2.9146529160669877E-3</v>
      </c>
      <c r="AH51">
        <f t="shared" si="37"/>
        <v>-103.59652572588239</v>
      </c>
      <c r="AI51">
        <f t="shared" si="38"/>
        <v>-103.59944037879845</v>
      </c>
      <c r="AJ51">
        <f t="shared" si="39"/>
        <v>-17.972644048444778</v>
      </c>
      <c r="AK51">
        <f t="shared" si="61"/>
        <v>-12.219928096061963</v>
      </c>
      <c r="AL51">
        <f t="shared" si="40"/>
        <v>-133.79201252330517</v>
      </c>
      <c r="AN51">
        <f t="shared" si="41"/>
        <v>0</v>
      </c>
      <c r="AO51">
        <f t="shared" si="42"/>
        <v>0</v>
      </c>
      <c r="AP51">
        <f t="shared" si="43"/>
        <v>-1.2650909739006062E-5</v>
      </c>
      <c r="AQ51">
        <f t="shared" si="44"/>
        <v>-0.44965569965746005</v>
      </c>
      <c r="AR51">
        <f t="shared" si="45"/>
        <v>-0.44966835056719906</v>
      </c>
      <c r="AS51">
        <f t="shared" si="46"/>
        <v>-7.800939054347894E-2</v>
      </c>
      <c r="AT51">
        <f t="shared" si="47"/>
        <v>-5.3040005727004742E-2</v>
      </c>
      <c r="AU51">
        <f t="shared" si="48"/>
        <v>-0.58071774683768262</v>
      </c>
      <c r="AW51">
        <v>48</v>
      </c>
      <c r="AX51">
        <f>IF(Z51&gt;0, (R51*SUMPRODUCT(K51:$K$98, X51:$X$98)-K51*$AZ$3)/Z51, 0)</f>
        <v>-671596.93552457727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0.47670810299999999</v>
      </c>
      <c r="Q52" s="5">
        <f t="shared" si="60"/>
        <v>12.5</v>
      </c>
      <c r="R52">
        <f t="shared" si="31"/>
        <v>500000</v>
      </c>
      <c r="S52">
        <f t="shared" si="32"/>
        <v>-1171221.4427568747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-156.59775732386896</v>
      </c>
      <c r="AC52">
        <f t="shared" si="33"/>
        <v>-140.1781278892586</v>
      </c>
      <c r="AE52">
        <f t="shared" si="34"/>
        <v>0</v>
      </c>
      <c r="AF52">
        <f t="shared" si="35"/>
        <v>0</v>
      </c>
      <c r="AG52">
        <f t="shared" si="36"/>
        <v>-1.4960677243846059E-3</v>
      </c>
      <c r="AH52">
        <f t="shared" si="37"/>
        <v>-55.577546500868479</v>
      </c>
      <c r="AI52">
        <f t="shared" si="38"/>
        <v>-55.579042568592861</v>
      </c>
      <c r="AJ52">
        <f t="shared" si="39"/>
        <v>-16.419629434610357</v>
      </c>
      <c r="AK52">
        <f t="shared" si="61"/>
        <v>-10.961843012670828</v>
      </c>
      <c r="AL52">
        <f t="shared" si="40"/>
        <v>-82.960515015874037</v>
      </c>
      <c r="AN52">
        <f t="shared" si="41"/>
        <v>0</v>
      </c>
      <c r="AO52">
        <f t="shared" si="42"/>
        <v>0</v>
      </c>
      <c r="AP52">
        <f t="shared" si="43"/>
        <v>-5.7978655881341041E-6</v>
      </c>
      <c r="AQ52">
        <f t="shared" si="44"/>
        <v>-0.21538539938949303</v>
      </c>
      <c r="AR52">
        <f t="shared" si="45"/>
        <v>-0.21539119725508116</v>
      </c>
      <c r="AS52">
        <f t="shared" si="46"/>
        <v>-6.36326838131612E-2</v>
      </c>
      <c r="AT52">
        <f t="shared" si="47"/>
        <v>-4.2481561061572505E-2</v>
      </c>
      <c r="AU52">
        <f t="shared" si="48"/>
        <v>-0.3215054421298148</v>
      </c>
      <c r="AW52">
        <v>49</v>
      </c>
      <c r="AX52">
        <f>IF(Z52&gt;0, (R52*SUMPRODUCT(K52:$K$98, X52:$X$98)-K52*$AZ$3)/Z52, 0)</f>
        <v>-1171221.4427568747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0.48798100799999999</v>
      </c>
      <c r="Q53" s="5">
        <f t="shared" si="60"/>
        <v>12.5</v>
      </c>
      <c r="R53">
        <f t="shared" si="31"/>
        <v>500000</v>
      </c>
      <c r="S53">
        <f t="shared" si="32"/>
        <v>-2085928.2918254526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-140.1781278892586</v>
      </c>
      <c r="AC53">
        <f t="shared" si="33"/>
        <v>-125.33165156162329</v>
      </c>
      <c r="AE53">
        <f t="shared" si="34"/>
        <v>0</v>
      </c>
      <c r="AF53">
        <f t="shared" si="35"/>
        <v>0</v>
      </c>
      <c r="AG53">
        <f t="shared" si="36"/>
        <v>-7.5105441095929374E-4</v>
      </c>
      <c r="AH53">
        <f t="shared" si="37"/>
        <v>-29.202105447258646</v>
      </c>
      <c r="AI53">
        <f t="shared" si="38"/>
        <v>-29.202856501669604</v>
      </c>
      <c r="AJ53">
        <f t="shared" si="39"/>
        <v>-14.846476327635315</v>
      </c>
      <c r="AK53">
        <f t="shared" si="61"/>
        <v>-9.8124689522481034</v>
      </c>
      <c r="AL53">
        <f t="shared" si="40"/>
        <v>-53.861801781553019</v>
      </c>
      <c r="AN53">
        <f t="shared" si="41"/>
        <v>0</v>
      </c>
      <c r="AO53">
        <f t="shared" si="42"/>
        <v>0</v>
      </c>
      <c r="AP53">
        <f t="shared" si="43"/>
        <v>-2.598784498488009E-6</v>
      </c>
      <c r="AQ53">
        <f t="shared" si="44"/>
        <v>-0.10104458192664974</v>
      </c>
      <c r="AR53">
        <f t="shared" si="45"/>
        <v>-0.10104718071114821</v>
      </c>
      <c r="AS53">
        <f t="shared" si="46"/>
        <v>-5.1371501151491111E-2</v>
      </c>
      <c r="AT53">
        <f t="shared" si="47"/>
        <v>-3.3952922495224309E-2</v>
      </c>
      <c r="AU53">
        <f t="shared" si="48"/>
        <v>-0.18637160435786362</v>
      </c>
      <c r="AW53">
        <v>50</v>
      </c>
      <c r="AX53">
        <f>IF(Z53&gt;0, (R53*SUMPRODUCT(K53:$K$98, X53:$X$98)-K53*$AZ$3)/Z53, 0)</f>
        <v>-2085928.2918254526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0.50007659900000001</v>
      </c>
      <c r="Q54" s="5">
        <f t="shared" si="60"/>
        <v>12.5</v>
      </c>
      <c r="R54">
        <f t="shared" si="31"/>
        <v>500000</v>
      </c>
      <c r="S54">
        <f t="shared" si="32"/>
        <v>-3804247.3937257589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-125.33165156162329</v>
      </c>
      <c r="AC54">
        <f t="shared" si="33"/>
        <v>-111.98460531584921</v>
      </c>
      <c r="AE54">
        <f t="shared" si="34"/>
        <v>0</v>
      </c>
      <c r="AF54">
        <f t="shared" si="35"/>
        <v>0</v>
      </c>
      <c r="AG54">
        <f t="shared" si="36"/>
        <v>-3.6795913135322886E-4</v>
      </c>
      <c r="AH54">
        <f t="shared" si="37"/>
        <v>-15.023389419858878</v>
      </c>
      <c r="AI54">
        <f t="shared" si="38"/>
        <v>-15.023757378990231</v>
      </c>
      <c r="AJ54">
        <f t="shared" si="39"/>
        <v>-13.347046245774081</v>
      </c>
      <c r="AK54">
        <f t="shared" si="61"/>
        <v>-8.7732156093136311</v>
      </c>
      <c r="AL54">
        <f t="shared" si="40"/>
        <v>-37.144019234077945</v>
      </c>
      <c r="AN54">
        <f t="shared" si="41"/>
        <v>0</v>
      </c>
      <c r="AO54">
        <f t="shared" si="42"/>
        <v>0</v>
      </c>
      <c r="AP54">
        <f t="shared" si="43"/>
        <v>-1.1367904821118969E-6</v>
      </c>
      <c r="AQ54">
        <f t="shared" si="44"/>
        <v>-4.6413975483492999E-2</v>
      </c>
      <c r="AR54">
        <f t="shared" si="45"/>
        <v>-4.6415112273975108E-2</v>
      </c>
      <c r="AS54">
        <f t="shared" si="46"/>
        <v>-4.1235000965196618E-2</v>
      </c>
      <c r="AT54">
        <f t="shared" si="47"/>
        <v>-2.7104390548767787E-2</v>
      </c>
      <c r="AU54">
        <f t="shared" si="48"/>
        <v>-0.11475450378793953</v>
      </c>
      <c r="AW54">
        <v>51</v>
      </c>
      <c r="AX54">
        <f>IF(Z54&gt;0, (R54*SUMPRODUCT(K54:$K$98, X54:$X$98)-K54*$AZ$3)/Z54, 0)</f>
        <v>-3804247.3937257589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0.512515834</v>
      </c>
      <c r="Q55" s="5">
        <f t="shared" si="60"/>
        <v>12.5</v>
      </c>
      <c r="R55">
        <f t="shared" si="31"/>
        <v>500000</v>
      </c>
      <c r="S55">
        <f t="shared" si="32"/>
        <v>-7116308.7663152833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-111.98460531584921</v>
      </c>
      <c r="AC55">
        <f t="shared" si="33"/>
        <v>-100.02379533802848</v>
      </c>
      <c r="AE55">
        <f t="shared" si="34"/>
        <v>0</v>
      </c>
      <c r="AF55">
        <f t="shared" si="35"/>
        <v>0</v>
      </c>
      <c r="AG55">
        <f t="shared" si="36"/>
        <v>-1.7569465895628093E-4</v>
      </c>
      <c r="AH55">
        <f t="shared" si="37"/>
        <v>-7.5433952433366258</v>
      </c>
      <c r="AI55">
        <f t="shared" si="38"/>
        <v>-7.5435709379955824</v>
      </c>
      <c r="AJ55">
        <f t="shared" si="39"/>
        <v>-11.96080997782073</v>
      </c>
      <c r="AK55">
        <f t="shared" si="61"/>
        <v>-7.8389223721094456</v>
      </c>
      <c r="AL55">
        <f t="shared" si="40"/>
        <v>-27.343303287925757</v>
      </c>
      <c r="AN55">
        <f t="shared" si="41"/>
        <v>0</v>
      </c>
      <c r="AO55">
        <f t="shared" si="42"/>
        <v>0</v>
      </c>
      <c r="AP55">
        <f t="shared" si="43"/>
        <v>-4.8464237077494372E-7</v>
      </c>
      <c r="AQ55">
        <f t="shared" si="44"/>
        <v>-2.0807968643672889E-2</v>
      </c>
      <c r="AR55">
        <f t="shared" si="45"/>
        <v>-2.0808453286043666E-2</v>
      </c>
      <c r="AS55">
        <f t="shared" si="46"/>
        <v>-3.2993121922289446E-2</v>
      </c>
      <c r="AT55">
        <f t="shared" si="47"/>
        <v>-2.1623161143932163E-2</v>
      </c>
      <c r="AU55">
        <f t="shared" si="48"/>
        <v>-7.5424736352265279E-2</v>
      </c>
      <c r="AW55">
        <v>52</v>
      </c>
      <c r="AX55">
        <f>IF(Z55&gt;0, (R55*SUMPRODUCT(K55:$K$98, X55:$X$98)-K55*$AZ$3)/Z55, 0)</f>
        <v>-7116308.7663152833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0.52569093300000003</v>
      </c>
      <c r="Q56" s="5">
        <f t="shared" si="60"/>
        <v>12.5</v>
      </c>
      <c r="R56">
        <f t="shared" si="31"/>
        <v>500000</v>
      </c>
      <c r="S56">
        <f t="shared" si="32"/>
        <v>-13687111.600649301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-100.02379533802848</v>
      </c>
      <c r="AC56">
        <f t="shared" si="33"/>
        <v>-89.323867634079093</v>
      </c>
      <c r="AE56">
        <f t="shared" si="34"/>
        <v>0</v>
      </c>
      <c r="AF56">
        <f t="shared" si="35"/>
        <v>0</v>
      </c>
      <c r="AG56">
        <f t="shared" si="36"/>
        <v>-8.1576623176873988E-5</v>
      </c>
      <c r="AH56">
        <f t="shared" si="37"/>
        <v>-3.6944435675937655</v>
      </c>
      <c r="AI56">
        <f t="shared" si="38"/>
        <v>-3.6945251442169424</v>
      </c>
      <c r="AJ56">
        <f t="shared" si="39"/>
        <v>-10.699927703949385</v>
      </c>
      <c r="AK56">
        <f t="shared" si="61"/>
        <v>-7.0016656736619938</v>
      </c>
      <c r="AL56">
        <f t="shared" si="40"/>
        <v>-21.396118521828321</v>
      </c>
      <c r="AN56">
        <f t="shared" si="41"/>
        <v>0</v>
      </c>
      <c r="AO56">
        <f t="shared" si="42"/>
        <v>0</v>
      </c>
      <c r="AP56">
        <f t="shared" si="43"/>
        <v>-2.0091414910998408E-7</v>
      </c>
      <c r="AQ56">
        <f t="shared" si="44"/>
        <v>-9.0990035737147177E-3</v>
      </c>
      <c r="AR56">
        <f t="shared" si="45"/>
        <v>-9.0992044878638288E-3</v>
      </c>
      <c r="AS56">
        <f t="shared" si="46"/>
        <v>-2.635273178096896E-2</v>
      </c>
      <c r="AT56">
        <f t="shared" si="47"/>
        <v>-1.724432375836777E-2</v>
      </c>
      <c r="AU56">
        <f t="shared" si="48"/>
        <v>-5.2696260027200556E-2</v>
      </c>
      <c r="AW56">
        <v>53</v>
      </c>
      <c r="AX56">
        <f>IF(Z56&gt;0, (R56*SUMPRODUCT(K56:$K$98, X56:$X$98)-K56*$AZ$3)/Z56, 0)</f>
        <v>-13687111.600649301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0.53963832300000003</v>
      </c>
      <c r="Q57" s="5">
        <f t="shared" si="60"/>
        <v>12.5</v>
      </c>
      <c r="R57">
        <f t="shared" si="31"/>
        <v>500000</v>
      </c>
      <c r="S57">
        <f t="shared" si="32"/>
        <v>-27137685.489597309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-89.323867634079093</v>
      </c>
      <c r="AC57">
        <f t="shared" si="33"/>
        <v>-79.760881215694738</v>
      </c>
      <c r="AE57">
        <f t="shared" si="34"/>
        <v>0</v>
      </c>
      <c r="AF57">
        <f t="shared" si="35"/>
        <v>0</v>
      </c>
      <c r="AG57">
        <f t="shared" si="36"/>
        <v>-3.673898481793403E-5</v>
      </c>
      <c r="AH57">
        <f t="shared" si="37"/>
        <v>-1.7608748850868485</v>
      </c>
      <c r="AI57">
        <f t="shared" si="38"/>
        <v>-1.7609116240716665</v>
      </c>
      <c r="AJ57">
        <f t="shared" si="39"/>
        <v>-9.5629864183843551</v>
      </c>
      <c r="AK57">
        <f t="shared" si="61"/>
        <v>-6.2526707343855374</v>
      </c>
      <c r="AL57">
        <f t="shared" si="40"/>
        <v>-17.576568776841562</v>
      </c>
      <c r="AN57">
        <f t="shared" si="41"/>
        <v>0</v>
      </c>
      <c r="AO57">
        <f t="shared" si="42"/>
        <v>0</v>
      </c>
      <c r="AP57">
        <f t="shared" si="43"/>
        <v>-8.0789315291250414E-8</v>
      </c>
      <c r="AQ57">
        <f t="shared" si="44"/>
        <v>-3.872177660452991E-3</v>
      </c>
      <c r="AR57">
        <f t="shared" si="45"/>
        <v>-3.872258449768282E-3</v>
      </c>
      <c r="AS57">
        <f t="shared" si="46"/>
        <v>-2.1029082014908124E-2</v>
      </c>
      <c r="AT57">
        <f t="shared" si="47"/>
        <v>-1.3749671905089234E-2</v>
      </c>
      <c r="AU57">
        <f t="shared" si="48"/>
        <v>-3.8651012369765647E-2</v>
      </c>
      <c r="AW57">
        <v>54</v>
      </c>
      <c r="AX57">
        <f>IF(Z57&gt;0, (R57*SUMPRODUCT(K57:$K$98, X57:$X$98)-K57*$AZ$3)/Z57, 0)</f>
        <v>-27137685.489597309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0.55384314300000004</v>
      </c>
      <c r="Q58" s="5">
        <f t="shared" si="60"/>
        <v>12.5</v>
      </c>
      <c r="R58">
        <f t="shared" si="31"/>
        <v>500000</v>
      </c>
      <c r="S58">
        <f t="shared" si="32"/>
        <v>-55556060.967832968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-79.760881215694738</v>
      </c>
      <c r="AC58">
        <f t="shared" si="33"/>
        <v>-71.218248552321185</v>
      </c>
      <c r="AE58">
        <f t="shared" si="34"/>
        <v>0</v>
      </c>
      <c r="AF58">
        <f t="shared" si="35"/>
        <v>0</v>
      </c>
      <c r="AG58">
        <f t="shared" si="36"/>
        <v>-1.6023960147560822E-5</v>
      </c>
      <c r="AH58">
        <f t="shared" si="37"/>
        <v>-0.81390539288775476</v>
      </c>
      <c r="AI58">
        <f t="shared" si="38"/>
        <v>-0.81392141684790231</v>
      </c>
      <c r="AJ58">
        <f t="shared" si="39"/>
        <v>-8.5426326633735528</v>
      </c>
      <c r="AK58">
        <f t="shared" si="61"/>
        <v>-5.5832616850986323</v>
      </c>
      <c r="AL58">
        <f t="shared" si="40"/>
        <v>-14.939815765320088</v>
      </c>
      <c r="AN58">
        <f t="shared" si="41"/>
        <v>0</v>
      </c>
      <c r="AO58">
        <f t="shared" si="42"/>
        <v>0</v>
      </c>
      <c r="AP58">
        <f t="shared" si="43"/>
        <v>-3.1461440925548045E-8</v>
      </c>
      <c r="AQ58">
        <f t="shared" si="44"/>
        <v>-1.5980217250615746E-3</v>
      </c>
      <c r="AR58">
        <f t="shared" si="45"/>
        <v>-1.5980531865025002E-3</v>
      </c>
      <c r="AS58">
        <f t="shared" si="46"/>
        <v>-1.6772603676769349E-2</v>
      </c>
      <c r="AT58">
        <f t="shared" si="47"/>
        <v>-1.0962175146469341E-2</v>
      </c>
      <c r="AU58">
        <f t="shared" si="48"/>
        <v>-2.9332832009741194E-2</v>
      </c>
      <c r="AW58">
        <v>55</v>
      </c>
      <c r="AX58">
        <f>IF(Z58&gt;0, (R58*SUMPRODUCT(K58:$K$98, X58:$X$98)-K58*$AZ$3)/Z58, 0)</f>
        <v>-55556060.967832968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0.568687897</v>
      </c>
      <c r="Q59" s="5">
        <f t="shared" si="60"/>
        <v>12.5</v>
      </c>
      <c r="R59">
        <f t="shared" si="31"/>
        <v>500000</v>
      </c>
      <c r="S59">
        <f t="shared" si="32"/>
        <v>-117738495.26355417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-71.218248552321185</v>
      </c>
      <c r="AC59">
        <f t="shared" si="33"/>
        <v>-63.58903868026588</v>
      </c>
      <c r="AE59">
        <f t="shared" si="34"/>
        <v>0</v>
      </c>
      <c r="AF59">
        <f t="shared" si="35"/>
        <v>0</v>
      </c>
      <c r="AG59">
        <f t="shared" si="36"/>
        <v>-6.7510883481570409E-6</v>
      </c>
      <c r="AH59">
        <f t="shared" si="37"/>
        <v>-0.36450528791712694</v>
      </c>
      <c r="AI59">
        <f t="shared" si="38"/>
        <v>-0.36451203900547507</v>
      </c>
      <c r="AJ59">
        <f t="shared" si="39"/>
        <v>-7.6292098720553057</v>
      </c>
      <c r="AK59">
        <f t="shared" si="61"/>
        <v>-4.9852773986624834</v>
      </c>
      <c r="AL59">
        <f t="shared" si="40"/>
        <v>-12.978999309723264</v>
      </c>
      <c r="AN59">
        <f t="shared" si="41"/>
        <v>0</v>
      </c>
      <c r="AO59">
        <f t="shared" si="42"/>
        <v>0</v>
      </c>
      <c r="AP59">
        <f t="shared" si="43"/>
        <v>-1.1834898071207958E-8</v>
      </c>
      <c r="AQ59">
        <f t="shared" si="44"/>
        <v>-6.3899073844784463E-4</v>
      </c>
      <c r="AR59">
        <f t="shared" si="45"/>
        <v>-6.3900257334591583E-4</v>
      </c>
      <c r="AS59">
        <f t="shared" si="46"/>
        <v>-1.3374276345276432E-2</v>
      </c>
      <c r="AT59">
        <f t="shared" si="47"/>
        <v>-8.7393686509781125E-3</v>
      </c>
      <c r="AU59">
        <f t="shared" si="48"/>
        <v>-2.2752647569600458E-2</v>
      </c>
      <c r="AW59">
        <v>56</v>
      </c>
      <c r="AX59">
        <f>IF(Z59&gt;0, (R59*SUMPRODUCT(K59:$K$98, X59:$X$98)-K59*$AZ$3)/Z59, 0)</f>
        <v>-117738495.26355417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0.58363282999999999</v>
      </c>
      <c r="Q60" s="5">
        <f t="shared" si="60"/>
        <v>12.5</v>
      </c>
      <c r="R60">
        <f t="shared" si="31"/>
        <v>500000</v>
      </c>
      <c r="S60">
        <f t="shared" si="32"/>
        <v>-258693722.36359638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-63.58903868026588</v>
      </c>
      <c r="AC60">
        <f t="shared" si="33"/>
        <v>-56.776456337271867</v>
      </c>
      <c r="AE60">
        <f t="shared" si="34"/>
        <v>0</v>
      </c>
      <c r="AF60">
        <f t="shared" si="35"/>
        <v>0</v>
      </c>
      <c r="AG60">
        <f t="shared" si="36"/>
        <v>-2.7434206664605509E-6</v>
      </c>
      <c r="AH60">
        <f t="shared" si="37"/>
        <v>-0.15760627192859675</v>
      </c>
      <c r="AI60">
        <f t="shared" si="38"/>
        <v>-0.15760901534926322</v>
      </c>
      <c r="AJ60">
        <f t="shared" si="39"/>
        <v>-6.8125823429940127</v>
      </c>
      <c r="AK60">
        <f t="shared" si="61"/>
        <v>-4.4512327076186118</v>
      </c>
      <c r="AL60">
        <f t="shared" si="40"/>
        <v>-11.421424065961887</v>
      </c>
      <c r="AN60">
        <f t="shared" si="41"/>
        <v>0</v>
      </c>
      <c r="AO60">
        <f t="shared" si="42"/>
        <v>0</v>
      </c>
      <c r="AP60">
        <f t="shared" si="43"/>
        <v>-4.2940303896743177E-9</v>
      </c>
      <c r="AQ60">
        <f t="shared" si="44"/>
        <v>-2.466869662164515E-4</v>
      </c>
      <c r="AR60">
        <f t="shared" si="45"/>
        <v>-2.4669126024684117E-4</v>
      </c>
      <c r="AS60">
        <f t="shared" si="46"/>
        <v>-1.0663124314331474E-2</v>
      </c>
      <c r="AT60">
        <f t="shared" si="47"/>
        <v>-6.9671154525078232E-3</v>
      </c>
      <c r="AU60">
        <f t="shared" si="48"/>
        <v>-1.7876931027086134E-2</v>
      </c>
      <c r="AW60">
        <v>57</v>
      </c>
      <c r="AX60">
        <f>IF(Z60&gt;0, (R60*SUMPRODUCT(K60:$K$98, X60:$X$98)-K60*$AZ$3)/Z60, 0)</f>
        <v>-258693722.36359638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0.59833308299999999</v>
      </c>
      <c r="Q61" s="5">
        <f t="shared" si="60"/>
        <v>12.5</v>
      </c>
      <c r="R61">
        <f t="shared" si="31"/>
        <v>500000</v>
      </c>
      <c r="S61">
        <f t="shared" si="32"/>
        <v>-589729339.7134589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-56.776456337271867</v>
      </c>
      <c r="AC61">
        <f t="shared" si="33"/>
        <v>-50.693469690548376</v>
      </c>
      <c r="AE61">
        <f t="shared" si="34"/>
        <v>0</v>
      </c>
      <c r="AF61">
        <f t="shared" si="35"/>
        <v>0</v>
      </c>
      <c r="AG61">
        <f t="shared" si="36"/>
        <v>-1.0745071144666893E-6</v>
      </c>
      <c r="AH61">
        <f t="shared" si="37"/>
        <v>-6.5659173813170255E-2</v>
      </c>
      <c r="AI61">
        <f t="shared" si="38"/>
        <v>-6.566024832028472E-2</v>
      </c>
      <c r="AJ61">
        <f t="shared" si="39"/>
        <v>-6.0829866467234908</v>
      </c>
      <c r="AK61">
        <f t="shared" si="61"/>
        <v>-3.9743519436090309</v>
      </c>
      <c r="AL61">
        <f t="shared" si="40"/>
        <v>-10.122998838652807</v>
      </c>
      <c r="AN61">
        <f t="shared" si="41"/>
        <v>0</v>
      </c>
      <c r="AO61">
        <f t="shared" si="42"/>
        <v>0</v>
      </c>
      <c r="AP61">
        <f t="shared" si="43"/>
        <v>-1.5016336109179003E-9</v>
      </c>
      <c r="AQ61">
        <f t="shared" si="44"/>
        <v>-9.1759301483911634E-5</v>
      </c>
      <c r="AR61">
        <f t="shared" si="45"/>
        <v>-9.1760803117522547E-5</v>
      </c>
      <c r="AS61">
        <f t="shared" si="46"/>
        <v>-8.5010299890089184E-3</v>
      </c>
      <c r="AT61">
        <f t="shared" si="47"/>
        <v>-5.5541935272362666E-3</v>
      </c>
      <c r="AU61">
        <f t="shared" si="48"/>
        <v>-1.4146984319362709E-2</v>
      </c>
      <c r="AW61">
        <v>58</v>
      </c>
      <c r="AX61">
        <f>IF(Z61&gt;0, (R61*SUMPRODUCT(K61:$K$98, X61:$X$98)-K61*$AZ$3)/Z61, 0)</f>
        <v>-589729339.7134589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0.61338487399999997</v>
      </c>
      <c r="Q62" s="5">
        <f t="shared" si="60"/>
        <v>12.5</v>
      </c>
      <c r="R62">
        <f t="shared" si="31"/>
        <v>500000</v>
      </c>
      <c r="S62">
        <f t="shared" si="32"/>
        <v>-1398098239.1575756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-50.693469690548376</v>
      </c>
      <c r="AC62">
        <f t="shared" si="33"/>
        <v>-45.262103116198347</v>
      </c>
      <c r="AE62">
        <f t="shared" si="34"/>
        <v>0</v>
      </c>
      <c r="AF62">
        <f t="shared" si="35"/>
        <v>0</v>
      </c>
      <c r="AG62">
        <f t="shared" si="36"/>
        <v>-4.0467563230276868E-7</v>
      </c>
      <c r="AH62">
        <f t="shared" si="37"/>
        <v>-2.6363456440770153E-2</v>
      </c>
      <c r="AI62">
        <f t="shared" si="38"/>
        <v>-2.6363861116402456E-2</v>
      </c>
      <c r="AJ62">
        <f t="shared" si="39"/>
        <v>-5.4313665743500295</v>
      </c>
      <c r="AK62">
        <f t="shared" si="61"/>
        <v>-3.5485428783383868</v>
      </c>
      <c r="AL62">
        <f t="shared" si="40"/>
        <v>-9.0062733138048188</v>
      </c>
      <c r="AN62">
        <f t="shared" si="41"/>
        <v>0</v>
      </c>
      <c r="AO62">
        <f t="shared" si="42"/>
        <v>0</v>
      </c>
      <c r="AP62">
        <f t="shared" si="43"/>
        <v>-5.0494458176935716E-10</v>
      </c>
      <c r="AQ62">
        <f t="shared" si="44"/>
        <v>-3.2895690829537187E-5</v>
      </c>
      <c r="AR62">
        <f t="shared" si="45"/>
        <v>-3.289619577411896E-5</v>
      </c>
      <c r="AS62">
        <f t="shared" si="46"/>
        <v>-6.7771293954990092E-3</v>
      </c>
      <c r="AT62">
        <f t="shared" si="47"/>
        <v>-4.4277869892907521E-3</v>
      </c>
      <c r="AU62">
        <f t="shared" si="48"/>
        <v>-1.123781258056388E-2</v>
      </c>
      <c r="AW62">
        <v>59</v>
      </c>
      <c r="AX62">
        <f>IF(Z62&gt;0, (R62*SUMPRODUCT(K62:$K$98, X62:$X$98)-K62*$AZ$3)/Z62, 0)</f>
        <v>-1398098239.1575756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0.62870016699999998</v>
      </c>
      <c r="Q63" s="5">
        <f t="shared" si="60"/>
        <v>12.5</v>
      </c>
      <c r="R63">
        <f t="shared" si="31"/>
        <v>500000</v>
      </c>
      <c r="S63">
        <f t="shared" si="32"/>
        <v>-3455033014.0770884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-45.262103116198347</v>
      </c>
      <c r="AC63">
        <f t="shared" si="33"/>
        <v>-40.412619642557473</v>
      </c>
      <c r="AE63">
        <f t="shared" si="34"/>
        <v>0</v>
      </c>
      <c r="AF63">
        <f t="shared" si="35"/>
        <v>0</v>
      </c>
      <c r="AG63">
        <f t="shared" si="36"/>
        <v>-1.4620923837015972E-7</v>
      </c>
      <c r="AH63">
        <f t="shared" si="37"/>
        <v>-1.0176785504383249E-2</v>
      </c>
      <c r="AI63">
        <f t="shared" si="38"/>
        <v>-1.017693171362162E-2</v>
      </c>
      <c r="AJ63">
        <f t="shared" si="39"/>
        <v>-4.8494834736408734</v>
      </c>
      <c r="AK63">
        <f t="shared" si="61"/>
        <v>-3.1683472181338845</v>
      </c>
      <c r="AL63">
        <f t="shared" si="40"/>
        <v>-8.0280076234883797</v>
      </c>
      <c r="AN63">
        <f t="shared" si="41"/>
        <v>0</v>
      </c>
      <c r="AO63">
        <f t="shared" si="42"/>
        <v>0</v>
      </c>
      <c r="AP63">
        <f t="shared" si="43"/>
        <v>-1.6288963666743179E-10</v>
      </c>
      <c r="AQ63">
        <f t="shared" si="44"/>
        <v>-1.1337812245862143E-5</v>
      </c>
      <c r="AR63">
        <f t="shared" si="45"/>
        <v>-1.1337975135498811E-5</v>
      </c>
      <c r="AS63">
        <f t="shared" si="46"/>
        <v>-5.4027406876041573E-3</v>
      </c>
      <c r="AT63">
        <f t="shared" si="47"/>
        <v>-3.5298106532194837E-3</v>
      </c>
      <c r="AU63">
        <f t="shared" si="48"/>
        <v>-8.9438893159591391E-3</v>
      </c>
      <c r="AW63">
        <v>60</v>
      </c>
      <c r="AX63">
        <f>IF(Z63&gt;0, (R63*SUMPRODUCT(K63:$K$98, X63:$X$98)-K63*$AZ$3)/Z63, 0)</f>
        <v>-3455033014.0770884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0.64417999699999995</v>
      </c>
      <c r="Q64" s="5">
        <f t="shared" si="60"/>
        <v>12.5</v>
      </c>
      <c r="R64">
        <f t="shared" si="31"/>
        <v>500000</v>
      </c>
      <c r="S64">
        <f t="shared" si="32"/>
        <v>-8920397011.0978298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-40.412619642557473</v>
      </c>
      <c r="AC64">
        <f t="shared" si="33"/>
        <v>-36.082705650609263</v>
      </c>
      <c r="AE64">
        <f t="shared" si="34"/>
        <v>0</v>
      </c>
      <c r="AF64">
        <f t="shared" si="35"/>
        <v>0</v>
      </c>
      <c r="AG64">
        <f t="shared" si="36"/>
        <v>-5.0562079251796348E-8</v>
      </c>
      <c r="AH64">
        <f t="shared" si="37"/>
        <v>-3.7674026693864707E-3</v>
      </c>
      <c r="AI64">
        <f t="shared" si="38"/>
        <v>-3.7674532314657225E-3</v>
      </c>
      <c r="AJ64">
        <f t="shared" si="39"/>
        <v>-4.3299139919482101</v>
      </c>
      <c r="AK64">
        <f t="shared" si="61"/>
        <v>-2.8288833749790232</v>
      </c>
      <c r="AL64">
        <f t="shared" si="40"/>
        <v>-7.1625648201586989</v>
      </c>
      <c r="AN64">
        <f t="shared" si="41"/>
        <v>0</v>
      </c>
      <c r="AO64">
        <f t="shared" si="42"/>
        <v>0</v>
      </c>
      <c r="AP64">
        <f t="shared" si="43"/>
        <v>-5.0295084500892999E-11</v>
      </c>
      <c r="AQ64">
        <f t="shared" si="44"/>
        <v>-3.7475087735627599E-6</v>
      </c>
      <c r="AR64">
        <f t="shared" si="45"/>
        <v>-3.7475590686472607E-6</v>
      </c>
      <c r="AS64">
        <f t="shared" si="46"/>
        <v>-4.3070497362684545E-3</v>
      </c>
      <c r="AT64">
        <f t="shared" si="47"/>
        <v>-2.8139453616849931E-3</v>
      </c>
      <c r="AU64">
        <f t="shared" si="48"/>
        <v>-7.1247426570220946E-3</v>
      </c>
      <c r="AW64">
        <v>61</v>
      </c>
      <c r="AX64">
        <f>IF(Z64&gt;0, (R64*SUMPRODUCT(K64:$K$98, X64:$X$98)-K64*$AZ$3)/Z64, 0)</f>
        <v>-8920397011.0978298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0.65972661300000002</v>
      </c>
      <c r="Q65" s="5">
        <f t="shared" si="60"/>
        <v>12.5</v>
      </c>
      <c r="R65">
        <f t="shared" si="31"/>
        <v>500000</v>
      </c>
      <c r="S65">
        <f t="shared" si="32"/>
        <v>-24115297461.413868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-36.082705650609263</v>
      </c>
      <c r="AC65">
        <f t="shared" si="33"/>
        <v>-32.216704639403346</v>
      </c>
      <c r="AE65">
        <f t="shared" si="34"/>
        <v>0</v>
      </c>
      <c r="AF65">
        <f t="shared" si="35"/>
        <v>0</v>
      </c>
      <c r="AG65">
        <f t="shared" si="36"/>
        <v>-1.6699309168253204E-8</v>
      </c>
      <c r="AH65">
        <f t="shared" si="37"/>
        <v>-1.3342859716410072E-3</v>
      </c>
      <c r="AI65">
        <f t="shared" si="38"/>
        <v>-1.3343026709501755E-3</v>
      </c>
      <c r="AJ65">
        <f t="shared" si="39"/>
        <v>-3.8660010112059169</v>
      </c>
      <c r="AK65">
        <f t="shared" si="61"/>
        <v>-2.5257893955426485</v>
      </c>
      <c r="AL65">
        <f t="shared" si="40"/>
        <v>-6.3931247094195154</v>
      </c>
      <c r="AN65">
        <f t="shared" si="41"/>
        <v>0</v>
      </c>
      <c r="AO65">
        <f t="shared" si="42"/>
        <v>0</v>
      </c>
      <c r="AP65">
        <f t="shared" si="43"/>
        <v>-1.4831364203179583E-11</v>
      </c>
      <c r="AQ65">
        <f t="shared" si="44"/>
        <v>-1.1850359195829618E-6</v>
      </c>
      <c r="AR65">
        <f t="shared" si="45"/>
        <v>-1.1850507509471651E-6</v>
      </c>
      <c r="AS65">
        <f t="shared" si="46"/>
        <v>-3.433559342446334E-3</v>
      </c>
      <c r="AT65">
        <f t="shared" si="47"/>
        <v>-2.2432606072733934E-3</v>
      </c>
      <c r="AU65">
        <f t="shared" si="48"/>
        <v>-5.6780050004706746E-3</v>
      </c>
      <c r="AW65">
        <v>62</v>
      </c>
      <c r="AX65">
        <f>IF(Z65&gt;0, (R65*SUMPRODUCT(K65:$K$98, X65:$X$98)-K65*$AZ$3)/Z65, 0)</f>
        <v>-24115297461.413868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0.67535580100000003</v>
      </c>
      <c r="Q66" s="5">
        <f t="shared" si="60"/>
        <v>12.5</v>
      </c>
      <c r="R66">
        <f t="shared" si="31"/>
        <v>500000</v>
      </c>
      <c r="S66">
        <f t="shared" si="32"/>
        <v>-68431315152.241028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-32.216704639403346</v>
      </c>
      <c r="AC66">
        <f t="shared" si="33"/>
        <v>-28.764915861301148</v>
      </c>
      <c r="AE66">
        <f t="shared" si="34"/>
        <v>0</v>
      </c>
      <c r="AF66">
        <f t="shared" si="35"/>
        <v>0</v>
      </c>
      <c r="AG66">
        <f t="shared" si="36"/>
        <v>-5.2543407570983856E-9</v>
      </c>
      <c r="AH66">
        <f t="shared" si="37"/>
        <v>-4.5111901277889149E-4</v>
      </c>
      <c r="AI66">
        <f t="shared" si="38"/>
        <v>-4.5112426711964857E-4</v>
      </c>
      <c r="AJ66">
        <f t="shared" si="39"/>
        <v>-3.4517887781021983</v>
      </c>
      <c r="AK66">
        <f t="shared" si="61"/>
        <v>-2.2551693247582345</v>
      </c>
      <c r="AL66">
        <f t="shared" si="40"/>
        <v>-5.7074092271275525</v>
      </c>
      <c r="AN66">
        <f t="shared" si="41"/>
        <v>0</v>
      </c>
      <c r="AO66">
        <f t="shared" si="42"/>
        <v>0</v>
      </c>
      <c r="AP66">
        <f t="shared" si="43"/>
        <v>-4.166609562309565E-12</v>
      </c>
      <c r="AQ66">
        <f t="shared" si="44"/>
        <v>-3.5773028040575263E-7</v>
      </c>
      <c r="AR66">
        <f t="shared" si="45"/>
        <v>-3.5773444701531494E-7</v>
      </c>
      <c r="AS66">
        <f t="shared" si="46"/>
        <v>-2.737214199608898E-3</v>
      </c>
      <c r="AT66">
        <f t="shared" si="47"/>
        <v>-1.7883137975912057E-3</v>
      </c>
      <c r="AU66">
        <f t="shared" si="48"/>
        <v>-4.5258857316471191E-3</v>
      </c>
      <c r="AW66">
        <v>63</v>
      </c>
      <c r="AX66">
        <f>IF(Z66&gt;0, (R66*SUMPRODUCT(K66:$K$98, X66:$X$98)-K66*$AZ$3)/Z66, 0)</f>
        <v>-68431315152.241028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2">$C$6</f>
        <v>500000</v>
      </c>
      <c r="S67">
        <f t="shared" ref="S67:S79" si="63">AX67</f>
        <v>-204411480210.2106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-28.764915861301148</v>
      </c>
      <c r="AC67">
        <f t="shared" ref="AC67:AC79" si="64">S67*Z67</f>
        <v>-25.682960894800971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-1.5705429599886823E-9</v>
      </c>
      <c r="AH67">
        <f t="shared" ref="AH67:AH79" si="68">-X67*R67</f>
        <v>-1.4525017558154879E-4</v>
      </c>
      <c r="AI67">
        <f t="shared" ref="AI67:AI79" si="69">SUM(AE67:AH67)</f>
        <v>-1.4525174612450877E-4</v>
      </c>
      <c r="AJ67">
        <f t="shared" ref="AJ67:AJ79" si="70">AB67-AC67</f>
        <v>-3.0819549665001773</v>
      </c>
      <c r="AK67">
        <f t="shared" si="61"/>
        <v>-2.0135441102910807</v>
      </c>
      <c r="AL67">
        <f t="shared" ref="AL67:AL79" si="71">SUM(AI67:AK67)</f>
        <v>-5.0956443285373823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-1.1119784468316523E-12</v>
      </c>
      <c r="AQ67">
        <f t="shared" ref="AQ67:AQ79" si="75">AH67*$K67</f>
        <v>-1.0284027165125068E-7</v>
      </c>
      <c r="AR67">
        <f t="shared" ref="AR67:AR79" si="76">AI67*$K67</f>
        <v>-1.028413836296975E-7</v>
      </c>
      <c r="AS67">
        <f t="shared" ref="AS67:AS79" si="77">AJ67*$K67</f>
        <v>-2.1820908973280554E-3</v>
      </c>
      <c r="AT67">
        <f t="shared" ref="AT67:AT79" si="78">AK67*$K67</f>
        <v>-1.4256328603737347E-3</v>
      </c>
      <c r="AU67">
        <f t="shared" ref="AU67:AU79" si="79">AL67*$K67</f>
        <v>-3.6078265990854199E-3</v>
      </c>
      <c r="AW67">
        <v>64</v>
      </c>
      <c r="AX67">
        <f>IF(Z67&gt;0, (R67*SUMPRODUCT(K67:$K$98, X67:$X$98)-K67*$AZ$3)/Z67, 0)</f>
        <v>-204411480210.2106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0.70685825099999999</v>
      </c>
      <c r="Q68" s="5">
        <f t="shared" si="60"/>
        <v>12.5</v>
      </c>
      <c r="R68">
        <f t="shared" si="62"/>
        <v>500000</v>
      </c>
      <c r="S68">
        <f t="shared" si="63"/>
        <v>-644589685311.3855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-25.682960894800971</v>
      </c>
      <c r="AC68">
        <f t="shared" si="64"/>
        <v>-22.931215172435476</v>
      </c>
      <c r="AE68">
        <f t="shared" si="65"/>
        <v>0</v>
      </c>
      <c r="AF68">
        <f t="shared" si="66"/>
        <v>0</v>
      </c>
      <c r="AG68">
        <f t="shared" si="67"/>
        <v>-4.4468628057083255E-10</v>
      </c>
      <c r="AH68">
        <f t="shared" si="68"/>
        <v>-4.4406049992718517E-5</v>
      </c>
      <c r="AI68">
        <f t="shared" si="69"/>
        <v>-4.4406494678999086E-5</v>
      </c>
      <c r="AJ68">
        <f t="shared" si="70"/>
        <v>-2.7517457223654951</v>
      </c>
      <c r="AK68">
        <f t="shared" si="61"/>
        <v>-1.7978072626360682</v>
      </c>
      <c r="AL68">
        <f t="shared" si="71"/>
        <v>-4.549597391496242</v>
      </c>
      <c r="AN68">
        <f t="shared" si="72"/>
        <v>0</v>
      </c>
      <c r="AO68">
        <f t="shared" si="73"/>
        <v>0</v>
      </c>
      <c r="AP68">
        <f t="shared" si="74"/>
        <v>-2.8111385918412283E-13</v>
      </c>
      <c r="AQ68">
        <f t="shared" si="75"/>
        <v>-2.807182643132565E-8</v>
      </c>
      <c r="AR68">
        <f t="shared" si="76"/>
        <v>-2.8072107545184835E-8</v>
      </c>
      <c r="AS68">
        <f t="shared" si="77"/>
        <v>-1.7395496405119011E-3</v>
      </c>
      <c r="AT68">
        <f t="shared" si="78"/>
        <v>-1.1365058013935454E-3</v>
      </c>
      <c r="AU68">
        <f t="shared" si="79"/>
        <v>-2.8760835140129912E-3</v>
      </c>
      <c r="AW68">
        <v>65</v>
      </c>
      <c r="AX68">
        <f>IF(Z68&gt;0, (R68*SUMPRODUCT(K68:$K$98, X68:$X$98)-K68*$AZ$3)/Z68, 0)</f>
        <v>-644589685311.3855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0.722550582</v>
      </c>
      <c r="Q69" s="5">
        <f t="shared" ref="Q69:Q79" si="91">$C$8</f>
        <v>12.5</v>
      </c>
      <c r="R69">
        <f t="shared" si="62"/>
        <v>500000</v>
      </c>
      <c r="S69">
        <f t="shared" si="63"/>
        <v>-2151907862510.7322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-22.931215172435476</v>
      </c>
      <c r="AC69">
        <f t="shared" si="64"/>
        <v>-20.474299285145008</v>
      </c>
      <c r="AE69">
        <f t="shared" si="65"/>
        <v>0</v>
      </c>
      <c r="AF69">
        <f t="shared" si="66"/>
        <v>0</v>
      </c>
      <c r="AG69">
        <f t="shared" si="67"/>
        <v>-1.1893108693125388E-10</v>
      </c>
      <c r="AH69">
        <f t="shared" si="68"/>
        <v>-1.2852333233354815E-5</v>
      </c>
      <c r="AI69">
        <f t="shared" si="69"/>
        <v>-1.2852452164441746E-5</v>
      </c>
      <c r="AJ69">
        <f t="shared" si="70"/>
        <v>-2.4569158872904673</v>
      </c>
      <c r="AK69">
        <f t="shared" si="61"/>
        <v>-1.6051850620704835</v>
      </c>
      <c r="AL69">
        <f t="shared" si="71"/>
        <v>-4.0621138018131155</v>
      </c>
      <c r="AN69">
        <f t="shared" si="72"/>
        <v>0</v>
      </c>
      <c r="AO69">
        <f t="shared" si="73"/>
        <v>0</v>
      </c>
      <c r="AP69">
        <f t="shared" si="74"/>
        <v>-6.7128337527256797E-14</v>
      </c>
      <c r="AQ69">
        <f t="shared" si="75"/>
        <v>-7.2542493772054997E-9</v>
      </c>
      <c r="AR69">
        <f t="shared" si="76"/>
        <v>-7.2543165055430274E-9</v>
      </c>
      <c r="AS69">
        <f t="shared" si="77"/>
        <v>-1.3867583590945263E-3</v>
      </c>
      <c r="AT69">
        <f t="shared" si="78"/>
        <v>-9.0601547014081444E-4</v>
      </c>
      <c r="AU69">
        <f t="shared" si="79"/>
        <v>-2.2927810835518467E-3</v>
      </c>
      <c r="AW69">
        <v>66</v>
      </c>
      <c r="AX69">
        <f>IF(Z69&gt;0, (R69*SUMPRODUCT(K69:$K$98, X69:$X$98)-K69*$AZ$3)/Z69, 0)</f>
        <v>-2151907862510.7322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0.74076925400000004</v>
      </c>
      <c r="Q70" s="5">
        <f t="shared" si="91"/>
        <v>12.5</v>
      </c>
      <c r="R70">
        <f t="shared" si="62"/>
        <v>500000</v>
      </c>
      <c r="S70">
        <f t="shared" si="63"/>
        <v>-7709106269208.6855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-20.474299285145008</v>
      </c>
      <c r="AC70">
        <f t="shared" si="64"/>
        <v>-18.280624367968638</v>
      </c>
      <c r="AE70">
        <f t="shared" si="65"/>
        <v>0</v>
      </c>
      <c r="AF70">
        <f t="shared" si="66"/>
        <v>0</v>
      </c>
      <c r="AG70">
        <f t="shared" si="67"/>
        <v>-2.9641283518467248E-11</v>
      </c>
      <c r="AH70">
        <f t="shared" si="68"/>
        <v>-3.5240197017389637E-6</v>
      </c>
      <c r="AI70">
        <f t="shared" si="69"/>
        <v>-3.524049343022482E-6</v>
      </c>
      <c r="AJ70">
        <f t="shared" si="70"/>
        <v>-2.1936749171763701</v>
      </c>
      <c r="AK70">
        <f t="shared" si="61"/>
        <v>-1.4332009499601508</v>
      </c>
      <c r="AL70">
        <f t="shared" si="71"/>
        <v>-3.6268793911858639</v>
      </c>
      <c r="AN70">
        <f t="shared" si="72"/>
        <v>0</v>
      </c>
      <c r="AO70">
        <f t="shared" si="73"/>
        <v>0</v>
      </c>
      <c r="AP70">
        <f t="shared" si="74"/>
        <v>-1.4937897892551787E-14</v>
      </c>
      <c r="AQ70">
        <f t="shared" si="75"/>
        <v>-1.7759503040116508E-9</v>
      </c>
      <c r="AR70">
        <f t="shared" si="76"/>
        <v>-1.7759652419095433E-9</v>
      </c>
      <c r="AS70">
        <f t="shared" si="77"/>
        <v>-1.1055152824882496E-3</v>
      </c>
      <c r="AT70">
        <f t="shared" si="78"/>
        <v>-7.2226998661089074E-4</v>
      </c>
      <c r="AU70">
        <f t="shared" si="79"/>
        <v>-1.8277870450643821E-3</v>
      </c>
      <c r="AW70">
        <v>67</v>
      </c>
      <c r="AX70">
        <f>IF(Z70&gt;0, (R70*SUMPRODUCT(K70:$K$98, X70:$X$98)-K70*$AZ$3)/Z70, 0)</f>
        <v>-7709106269208.6855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0.75888896100000003</v>
      </c>
      <c r="Q71" s="5">
        <f t="shared" si="91"/>
        <v>12.5</v>
      </c>
      <c r="R71">
        <f t="shared" si="62"/>
        <v>500000</v>
      </c>
      <c r="S71">
        <f t="shared" si="63"/>
        <v>-29782785919427.148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-18.280624367968638</v>
      </c>
      <c r="AC71">
        <f t="shared" si="64"/>
        <v>-16.321986044360106</v>
      </c>
      <c r="AE71">
        <f t="shared" si="65"/>
        <v>0</v>
      </c>
      <c r="AF71">
        <f t="shared" si="66"/>
        <v>0</v>
      </c>
      <c r="AG71">
        <f t="shared" si="67"/>
        <v>-6.8504278312465407E-12</v>
      </c>
      <c r="AH71">
        <f t="shared" si="68"/>
        <v>-8.9977771408144147E-7</v>
      </c>
      <c r="AI71">
        <f t="shared" si="69"/>
        <v>-8.997845645092727E-7</v>
      </c>
      <c r="AJ71">
        <f t="shared" si="70"/>
        <v>-1.9586383236085325</v>
      </c>
      <c r="AK71">
        <f t="shared" si="61"/>
        <v>-1.2796437057578047</v>
      </c>
      <c r="AL71">
        <f t="shared" si="71"/>
        <v>-3.2382829291509019</v>
      </c>
      <c r="AN71">
        <f t="shared" si="72"/>
        <v>0</v>
      </c>
      <c r="AO71">
        <f t="shared" si="73"/>
        <v>0</v>
      </c>
      <c r="AP71">
        <f t="shared" si="74"/>
        <v>-3.0824224128781725E-15</v>
      </c>
      <c r="AQ71">
        <f t="shared" si="75"/>
        <v>-4.0486449325723985E-10</v>
      </c>
      <c r="AR71">
        <f t="shared" si="76"/>
        <v>-4.0486757567965271E-10</v>
      </c>
      <c r="AS71">
        <f t="shared" si="77"/>
        <v>-8.8131001685401054E-4</v>
      </c>
      <c r="AT71">
        <f t="shared" si="78"/>
        <v>-5.7578921146135098E-4</v>
      </c>
      <c r="AU71">
        <f t="shared" si="79"/>
        <v>-1.4570996331829372E-3</v>
      </c>
      <c r="AW71">
        <v>68</v>
      </c>
      <c r="AX71">
        <f>IF(Z71&gt;0, (R71*SUMPRODUCT(K71:$K$98, X71:$X$98)-K71*$AZ$3)/Z71, 0)</f>
        <v>-29782785919427.148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0.77688723800000004</v>
      </c>
      <c r="Q72" s="5">
        <f t="shared" si="91"/>
        <v>12.5</v>
      </c>
      <c r="R72">
        <f t="shared" si="62"/>
        <v>500000</v>
      </c>
      <c r="S72">
        <f t="shared" si="63"/>
        <v>-124777948037596.23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-16.321986044360106</v>
      </c>
      <c r="AC72">
        <f t="shared" si="64"/>
        <v>-14.573201825671683</v>
      </c>
      <c r="AE72">
        <f t="shared" si="65"/>
        <v>0</v>
      </c>
      <c r="AF72">
        <f t="shared" si="66"/>
        <v>0</v>
      </c>
      <c r="AG72">
        <f t="shared" si="67"/>
        <v>-1.4599135959986199E-12</v>
      </c>
      <c r="AH72">
        <f t="shared" si="68"/>
        <v>-2.1288039827741822E-7</v>
      </c>
      <c r="AI72">
        <f t="shared" si="69"/>
        <v>-2.1288185819101422E-7</v>
      </c>
      <c r="AJ72">
        <f t="shared" si="70"/>
        <v>-1.7487842186884226</v>
      </c>
      <c r="AK72">
        <f t="shared" ref="AK72:AK79" si="92">G72*SUM(AB72:AB72, AE72:AF72)</f>
        <v>-1.1425390231052075</v>
      </c>
      <c r="AL72">
        <f t="shared" si="71"/>
        <v>-2.8913234546754882</v>
      </c>
      <c r="AN72">
        <f t="shared" si="72"/>
        <v>0</v>
      </c>
      <c r="AO72">
        <f t="shared" si="73"/>
        <v>0</v>
      </c>
      <c r="AP72">
        <f t="shared" si="74"/>
        <v>-5.8652103040997459E-16</v>
      </c>
      <c r="AQ72">
        <f t="shared" si="75"/>
        <v>-8.5524808381793537E-11</v>
      </c>
      <c r="AR72">
        <f t="shared" si="76"/>
        <v>-8.5525394902823945E-11</v>
      </c>
      <c r="AS72">
        <f t="shared" si="77"/>
        <v>-7.0257495013479243E-4</v>
      </c>
      <c r="AT72">
        <f t="shared" si="78"/>
        <v>-4.5901563417997341E-4</v>
      </c>
      <c r="AU72">
        <f t="shared" si="79"/>
        <v>-1.1615906698401609E-3</v>
      </c>
      <c r="AW72">
        <v>69</v>
      </c>
      <c r="AX72">
        <f>IF(Z72&gt;0, (R72*SUMPRODUCT(K72:$K$98, X72:$X$98)-K72*$AZ$3)/Z72, 0)</f>
        <v>-124777948037596.23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0.79474162100000001</v>
      </c>
      <c r="Q73" s="5">
        <f t="shared" si="91"/>
        <v>12.5</v>
      </c>
      <c r="R73">
        <f t="shared" si="62"/>
        <v>500000</v>
      </c>
      <c r="S73">
        <f t="shared" si="63"/>
        <v>-570571581858008.13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-14.573201825671683</v>
      </c>
      <c r="AC73">
        <f t="shared" si="64"/>
        <v>-13.011787344423913</v>
      </c>
      <c r="AE73">
        <f t="shared" si="65"/>
        <v>0</v>
      </c>
      <c r="AF73">
        <f t="shared" si="66"/>
        <v>0</v>
      </c>
      <c r="AG73">
        <f t="shared" si="67"/>
        <v>-2.8506036223475145E-13</v>
      </c>
      <c r="AH73">
        <f t="shared" si="68"/>
        <v>-4.6410163912155288E-8</v>
      </c>
      <c r="AI73">
        <f t="shared" si="69"/>
        <v>-4.6410448972517524E-8</v>
      </c>
      <c r="AJ73">
        <f t="shared" si="70"/>
        <v>-1.5614144812477697</v>
      </c>
      <c r="AK73">
        <f t="shared" si="92"/>
        <v>-1.0201241277970179</v>
      </c>
      <c r="AL73">
        <f t="shared" si="71"/>
        <v>-2.5815386554552369</v>
      </c>
      <c r="AN73">
        <f t="shared" si="72"/>
        <v>0</v>
      </c>
      <c r="AO73">
        <f t="shared" si="73"/>
        <v>0</v>
      </c>
      <c r="AP73">
        <f t="shared" si="74"/>
        <v>-1.022528086136262E-16</v>
      </c>
      <c r="AQ73">
        <f t="shared" si="75"/>
        <v>-1.6647595516379049E-11</v>
      </c>
      <c r="AR73">
        <f t="shared" si="76"/>
        <v>-1.6647697769187665E-11</v>
      </c>
      <c r="AS73">
        <f t="shared" si="77"/>
        <v>-5.6008844886715973E-4</v>
      </c>
      <c r="AT73">
        <f t="shared" si="78"/>
        <v>-3.6592445327726598E-4</v>
      </c>
      <c r="AU73">
        <f t="shared" si="79"/>
        <v>-9.2601291879212369E-4</v>
      </c>
      <c r="AW73">
        <v>70</v>
      </c>
      <c r="AX73">
        <f>IF(Z73&gt;0, (R73*SUMPRODUCT(K73:$K$98, X73:$X$98)-K73*$AZ$3)/Z73, 0)</f>
        <v>-570571581858008.13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0.81243025300000005</v>
      </c>
      <c r="Q74" s="5">
        <f t="shared" si="91"/>
        <v>12.5</v>
      </c>
      <c r="R74">
        <f t="shared" si="62"/>
        <v>500000</v>
      </c>
      <c r="S74">
        <f t="shared" si="63"/>
        <v>-2868951051520374.5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-13.011787344423913</v>
      </c>
      <c r="AC74">
        <f t="shared" si="64"/>
        <v>-11.617667271821551</v>
      </c>
      <c r="AE74">
        <f t="shared" si="65"/>
        <v>0</v>
      </c>
      <c r="AF74">
        <f t="shared" si="66"/>
        <v>0</v>
      </c>
      <c r="AG74">
        <f t="shared" si="67"/>
        <v>-5.061809640175315E-14</v>
      </c>
      <c r="AH74">
        <f t="shared" si="68"/>
        <v>-9.26366648842603E-9</v>
      </c>
      <c r="AI74">
        <f t="shared" si="69"/>
        <v>-9.2637171065224319E-9</v>
      </c>
      <c r="AJ74">
        <f t="shared" si="70"/>
        <v>-1.3941200726023624</v>
      </c>
      <c r="AK74">
        <f t="shared" si="92"/>
        <v>-0.91082511410967404</v>
      </c>
      <c r="AL74">
        <f t="shared" si="71"/>
        <v>-2.3049451959757534</v>
      </c>
      <c r="AN74">
        <f t="shared" si="72"/>
        <v>0</v>
      </c>
      <c r="AO74">
        <f t="shared" si="73"/>
        <v>0</v>
      </c>
      <c r="AP74">
        <f t="shared" si="74"/>
        <v>-1.621161192460805E-17</v>
      </c>
      <c r="AQ74">
        <f t="shared" si="75"/>
        <v>-2.9669026847117464E-12</v>
      </c>
      <c r="AR74">
        <f t="shared" si="76"/>
        <v>-2.9669188963236711E-12</v>
      </c>
      <c r="AS74">
        <f t="shared" si="77"/>
        <v>-4.4649908234307121E-4</v>
      </c>
      <c r="AT74">
        <f t="shared" si="78"/>
        <v>-2.9171273380050426E-4</v>
      </c>
      <c r="AU74">
        <f t="shared" si="79"/>
        <v>-7.3821181911049439E-4</v>
      </c>
      <c r="AW74">
        <v>71</v>
      </c>
      <c r="AX74">
        <f>IF(Z74&gt;0, (R74*SUMPRODUCT(K74:$K$98, X74:$X$98)-K74*$AZ$3)/Z74, 0)</f>
        <v>-2868951051520374.5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0.830029028</v>
      </c>
      <c r="Q75" s="5">
        <f t="shared" si="91"/>
        <v>12.5</v>
      </c>
      <c r="R75">
        <f t="shared" si="62"/>
        <v>500000</v>
      </c>
      <c r="S75">
        <f t="shared" si="63"/>
        <v>-1.6012676592714058E+16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-11.617667271821551</v>
      </c>
      <c r="AC75">
        <f t="shared" si="64"/>
        <v>-10.372917206986116</v>
      </c>
      <c r="AE75">
        <f t="shared" si="65"/>
        <v>0</v>
      </c>
      <c r="AF75">
        <f t="shared" si="66"/>
        <v>0</v>
      </c>
      <c r="AG75">
        <f t="shared" si="67"/>
        <v>-8.0974260821781564E-15</v>
      </c>
      <c r="AH75">
        <f t="shared" si="68"/>
        <v>-1.6805795742222985E-9</v>
      </c>
      <c r="AI75">
        <f t="shared" si="69"/>
        <v>-1.6805876716483808E-9</v>
      </c>
      <c r="AJ75">
        <f t="shared" si="70"/>
        <v>-1.2447500648354346</v>
      </c>
      <c r="AK75">
        <f t="shared" si="92"/>
        <v>-0.81323670902750866</v>
      </c>
      <c r="AL75">
        <f t="shared" si="71"/>
        <v>-2.0579867755435308</v>
      </c>
      <c r="AN75">
        <f t="shared" si="72"/>
        <v>0</v>
      </c>
      <c r="AO75">
        <f t="shared" si="73"/>
        <v>0</v>
      </c>
      <c r="AP75">
        <f t="shared" si="74"/>
        <v>-2.3155243904163762E-18</v>
      </c>
      <c r="AQ75">
        <f t="shared" si="75"/>
        <v>-4.8057530314627241E-13</v>
      </c>
      <c r="AR75">
        <f t="shared" si="76"/>
        <v>-4.8057761867066285E-13</v>
      </c>
      <c r="AS75">
        <f t="shared" si="77"/>
        <v>-3.5594633477944727E-4</v>
      </c>
      <c r="AT75">
        <f t="shared" si="78"/>
        <v>-2.3255160538972257E-4</v>
      </c>
      <c r="AU75">
        <f t="shared" si="79"/>
        <v>-5.8849794064974744E-4</v>
      </c>
      <c r="AW75">
        <v>72</v>
      </c>
      <c r="AX75">
        <f>IF(Z75&gt;0, (R75*SUMPRODUCT(K75:$K$98, X75:$X$98)-K75*$AZ$3)/Z75, 0)</f>
        <v>-1.6012676592714058E+16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0.84762719500000006</v>
      </c>
      <c r="Q76" s="5">
        <f t="shared" si="91"/>
        <v>12.5</v>
      </c>
      <c r="R76">
        <f t="shared" si="62"/>
        <v>500000</v>
      </c>
      <c r="S76">
        <f t="shared" si="63"/>
        <v>-1.0041968810031373E+17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-10.372917206986116</v>
      </c>
      <c r="AC76">
        <f t="shared" si="64"/>
        <v>-9.2615332205237397</v>
      </c>
      <c r="AE76">
        <f t="shared" si="65"/>
        <v>0</v>
      </c>
      <c r="AF76">
        <f t="shared" si="66"/>
        <v>0</v>
      </c>
      <c r="AG76">
        <f t="shared" si="67"/>
        <v>-1.1528532645998635E-15</v>
      </c>
      <c r="AH76">
        <f t="shared" si="68"/>
        <v>-2.7454394227026041E-10</v>
      </c>
      <c r="AI76">
        <f t="shared" si="69"/>
        <v>-2.7454509512352502E-10</v>
      </c>
      <c r="AJ76">
        <f t="shared" si="70"/>
        <v>-1.1113839864623767</v>
      </c>
      <c r="AK76">
        <f t="shared" si="92"/>
        <v>-0.72610420448902824</v>
      </c>
      <c r="AL76">
        <f t="shared" si="71"/>
        <v>-1.83748819122595</v>
      </c>
      <c r="AN76">
        <f t="shared" si="72"/>
        <v>0</v>
      </c>
      <c r="AO76">
        <f t="shared" si="73"/>
        <v>0</v>
      </c>
      <c r="AP76">
        <f t="shared" si="74"/>
        <v>-2.9434616295490554E-19</v>
      </c>
      <c r="AQ76">
        <f t="shared" si="75"/>
        <v>-7.0096480142954194E-14</v>
      </c>
      <c r="AR76">
        <f t="shared" si="76"/>
        <v>-7.0096774489117161E-14</v>
      </c>
      <c r="AS76">
        <f t="shared" si="77"/>
        <v>-2.837582388234545E-4</v>
      </c>
      <c r="AT76">
        <f t="shared" si="78"/>
        <v>-1.8538871603139396E-4</v>
      </c>
      <c r="AU76">
        <f t="shared" si="79"/>
        <v>-4.6914695492494525E-4</v>
      </c>
      <c r="AW76">
        <v>73</v>
      </c>
      <c r="AX76">
        <f>IF(Z76&gt;0, (R76*SUMPRODUCT(K76:$K$98, X76:$X$98)-K76*$AZ$3)/Z76, 0)</f>
        <v>-1.0041968810031373E+17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0.86522596900000004</v>
      </c>
      <c r="Q77" s="5">
        <f t="shared" si="91"/>
        <v>12.5</v>
      </c>
      <c r="R77">
        <f t="shared" si="62"/>
        <v>500000</v>
      </c>
      <c r="S77">
        <f t="shared" si="63"/>
        <v>-7.1858250539210509E+17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-9.2615332205237397</v>
      </c>
      <c r="AC77">
        <f t="shared" si="64"/>
        <v>-8.2692260897533991</v>
      </c>
      <c r="AE77">
        <f t="shared" si="65"/>
        <v>0</v>
      </c>
      <c r="AF77">
        <f t="shared" si="66"/>
        <v>0</v>
      </c>
      <c r="AG77">
        <f t="shared" si="67"/>
        <v>-1.4384614897563459E-16</v>
      </c>
      <c r="AH77">
        <f t="shared" si="68"/>
        <v>-3.9899143319129216E-11</v>
      </c>
      <c r="AI77">
        <f t="shared" si="69"/>
        <v>-3.989928716527819E-11</v>
      </c>
      <c r="AJ77">
        <f t="shared" si="70"/>
        <v>-0.99230713077034061</v>
      </c>
      <c r="AK77">
        <f t="shared" si="92"/>
        <v>-0.64830732543666181</v>
      </c>
      <c r="AL77">
        <f t="shared" si="71"/>
        <v>-1.6406144562469018</v>
      </c>
      <c r="AN77">
        <f t="shared" si="72"/>
        <v>0</v>
      </c>
      <c r="AO77">
        <f t="shared" si="73"/>
        <v>0</v>
      </c>
      <c r="AP77">
        <f t="shared" si="74"/>
        <v>-3.2791747554702181E-20</v>
      </c>
      <c r="AQ77">
        <f t="shared" si="75"/>
        <v>-9.0955694308603598E-15</v>
      </c>
      <c r="AR77">
        <f t="shared" si="76"/>
        <v>-9.0956022226079143E-15</v>
      </c>
      <c r="AS77">
        <f t="shared" si="77"/>
        <v>-2.2621033069480061E-4</v>
      </c>
      <c r="AT77">
        <f t="shared" si="78"/>
        <v>-1.4779074938727868E-4</v>
      </c>
      <c r="AU77">
        <f t="shared" si="79"/>
        <v>-3.740010800911749E-4</v>
      </c>
      <c r="AW77">
        <v>74</v>
      </c>
      <c r="AX77">
        <f>IF(Z77&gt;0, (R77*SUMPRODUCT(K77:$K$98, X77:$X$98)-K77*$AZ$3)/Z77, 0)</f>
        <v>-7.1858250539210509E+17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0.88282474399999999</v>
      </c>
      <c r="Q78" s="5">
        <f t="shared" si="91"/>
        <v>12.5</v>
      </c>
      <c r="R78">
        <f t="shared" si="62"/>
        <v>500000</v>
      </c>
      <c r="S78">
        <f t="shared" si="63"/>
        <v>-5.9863773282848348E+18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-8.2692260897533991</v>
      </c>
      <c r="AC78">
        <f t="shared" si="64"/>
        <v>-7.3832375801369716</v>
      </c>
      <c r="AE78">
        <f t="shared" si="65"/>
        <v>0</v>
      </c>
      <c r="AF78">
        <f t="shared" si="66"/>
        <v>0</v>
      </c>
      <c r="AG78">
        <f t="shared" si="67"/>
        <v>-1.5416747841077771E-17</v>
      </c>
      <c r="AH78">
        <f t="shared" si="68"/>
        <v>-5.0796375857920188E-12</v>
      </c>
      <c r="AI78">
        <f t="shared" si="69"/>
        <v>-5.0796530025398599E-12</v>
      </c>
      <c r="AJ78">
        <f t="shared" si="70"/>
        <v>-0.8859885096164275</v>
      </c>
      <c r="AK78">
        <f t="shared" si="92"/>
        <v>-0.57884582628273795</v>
      </c>
      <c r="AL78">
        <f t="shared" si="71"/>
        <v>-1.4648343359042451</v>
      </c>
      <c r="AN78">
        <f t="shared" si="72"/>
        <v>0</v>
      </c>
      <c r="AO78">
        <f t="shared" si="73"/>
        <v>0</v>
      </c>
      <c r="AP78">
        <f t="shared" si="74"/>
        <v>-3.1379142311273028E-21</v>
      </c>
      <c r="AQ78">
        <f t="shared" si="75"/>
        <v>-1.0339059335818778E-15</v>
      </c>
      <c r="AR78">
        <f t="shared" si="76"/>
        <v>-1.0339090714961089E-15</v>
      </c>
      <c r="AS78">
        <f t="shared" si="77"/>
        <v>-1.8033349066869727E-4</v>
      </c>
      <c r="AT78">
        <f t="shared" si="78"/>
        <v>-1.1781788057021662E-4</v>
      </c>
      <c r="AU78">
        <f t="shared" si="79"/>
        <v>-2.9815137123994777E-4</v>
      </c>
      <c r="AW78">
        <v>75</v>
      </c>
      <c r="AX78">
        <f>IF(Z78&gt;0, (R78*SUMPRODUCT(K78:$K$98, X78:$X$98)-K78*$AZ$3)/Z78, 0)</f>
        <v>-5.9863773282848348E+18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500000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-7.3832375801369716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-6.1666991364311088E-13</v>
      </c>
      <c r="AI79">
        <f t="shared" si="69"/>
        <v>-6.1666991364311088E-13</v>
      </c>
      <c r="AJ79">
        <f t="shared" si="70"/>
        <v>-7.3832375801369716</v>
      </c>
      <c r="AK79">
        <f t="shared" si="92"/>
        <v>-0.51682663060958811</v>
      </c>
      <c r="AL79">
        <f t="shared" si="71"/>
        <v>-7.9000642107471766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-1.1206836539740368E-16</v>
      </c>
      <c r="AR79">
        <f t="shared" si="76"/>
        <v>-1.1206836539740368E-16</v>
      </c>
      <c r="AS79">
        <f t="shared" si="77"/>
        <v>-1.3417670436659159E-3</v>
      </c>
      <c r="AT79">
        <f t="shared" si="78"/>
        <v>-9.3923693056614135E-5</v>
      </c>
      <c r="AU79">
        <f t="shared" si="79"/>
        <v>-1.4356907367226422E-3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85406.570008763811</v>
      </c>
      <c r="AO81" s="6">
        <f t="shared" si="93"/>
        <v>-8540.6570008763811</v>
      </c>
      <c r="AP81" s="6">
        <f t="shared" si="93"/>
        <v>-701.31051563757069</v>
      </c>
      <c r="AQ81" s="6">
        <f t="shared" si="93"/>
        <v>-36274.258516890324</v>
      </c>
      <c r="AR81" s="6">
        <f t="shared" si="93"/>
        <v>39890.343975359508</v>
      </c>
      <c r="AS81" s="6">
        <f t="shared" si="93"/>
        <v>-8633.2070739131468</v>
      </c>
      <c r="AT81" s="6">
        <f t="shared" si="93"/>
        <v>5036.0374597826676</v>
      </c>
      <c r="AU81" s="6">
        <f t="shared" si="93"/>
        <v>36293.17436122903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9" priority="1" operator="lessThan">
      <formula>0</formula>
    </cfRule>
  </conditionalFormatting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789BC-BFD6-42B6-B558-75FFAF34F741}">
  <sheetPr codeName="Sheet88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'S.55.04.D'!C3*(1+C12)</f>
        <v>194751.34153324354</v>
      </c>
      <c r="K3">
        <v>1</v>
      </c>
      <c r="L3" s="2">
        <v>0</v>
      </c>
      <c r="O3">
        <f>$C$3</f>
        <v>194751.34153324354</v>
      </c>
      <c r="P3" s="2">
        <f>O3*C5</f>
        <v>19475.134153324354</v>
      </c>
      <c r="Q3" s="5">
        <f>B8</f>
        <v>624.95697070000006</v>
      </c>
      <c r="R3">
        <f t="shared" ref="R3:R34" si="0">$C$6</f>
        <v>500000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194751.34153324354</v>
      </c>
      <c r="AF3">
        <f t="shared" ref="AF3:AF34" si="4">-$Z3*P3</f>
        <v>-19475.134153324354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174651.25040921918</v>
      </c>
      <c r="AJ3">
        <f t="shared" ref="AJ3:AJ34" si="8">AB3-AC3</f>
        <v>0</v>
      </c>
      <c r="AL3">
        <f t="shared" ref="AL3:AL34" si="9">SUM(AI3:AK3)</f>
        <v>174651.25040921918</v>
      </c>
      <c r="AN3">
        <f t="shared" ref="AN3:AN34" si="10">AE3*$K3</f>
        <v>194751.34153324354</v>
      </c>
      <c r="AO3">
        <f t="shared" ref="AO3:AO34" si="11">AF3*$K3</f>
        <v>-19475.134153324354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174651.25040921918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174651.25040921918</v>
      </c>
      <c r="AW3">
        <v>0</v>
      </c>
      <c r="AX3">
        <f>IF(Z3&gt;0, (R3*SUMPRODUCT(K3:$K$98, X3:$X$98)-K3*$AZ$3)/Z3, 0)</f>
        <v>0</v>
      </c>
      <c r="AZ3">
        <f>C6*ABS(SUMPRODUCT(X4:X69, K4:K69))/1</f>
        <v>88200.981411480374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500000</v>
      </c>
      <c r="S4">
        <f t="shared" si="1"/>
        <v>9660.7535445915237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9450.1051512300473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-5902.2754999999997</v>
      </c>
      <c r="AI4">
        <f t="shared" si="7"/>
        <v>-5902.2754999999997</v>
      </c>
      <c r="AJ4">
        <f t="shared" si="8"/>
        <v>-9450.1051512300473</v>
      </c>
      <c r="AK4">
        <f>G4*SUM(AB4, AE4:AF4)</f>
        <v>0</v>
      </c>
      <c r="AL4">
        <f t="shared" si="9"/>
        <v>-15352.380651230047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-5269.8888392857134</v>
      </c>
      <c r="AR4">
        <f t="shared" si="14"/>
        <v>-5269.8888392857134</v>
      </c>
      <c r="AS4">
        <f t="shared" si="15"/>
        <v>-8437.5938850268267</v>
      </c>
      <c r="AT4">
        <f t="shared" si="16"/>
        <v>0</v>
      </c>
      <c r="AU4">
        <f t="shared" si="17"/>
        <v>-13707.482724312542</v>
      </c>
      <c r="AW4">
        <v>1</v>
      </c>
      <c r="AX4">
        <f>IF(Z4&gt;0, (R4*SUMPRODUCT(K4:$K$98, X4:$X$98)-K4*$AZ$3)/Z4, 0)</f>
        <v>9660.7535445915237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500000</v>
      </c>
      <c r="S5">
        <f t="shared" si="1"/>
        <v>13211.233557366795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9450.1051512300473</v>
      </c>
      <c r="AC5">
        <f t="shared" si="2"/>
        <v>12617.810196971157</v>
      </c>
      <c r="AE5">
        <f t="shared" si="3"/>
        <v>0</v>
      </c>
      <c r="AF5">
        <f t="shared" si="4"/>
        <v>0</v>
      </c>
      <c r="AG5">
        <f t="shared" si="5"/>
        <v>-11.93852389160063</v>
      </c>
      <c r="AH5">
        <f t="shared" si="6"/>
        <v>-6665.7915909748235</v>
      </c>
      <c r="AI5">
        <f t="shared" si="7"/>
        <v>-6677.7301148664237</v>
      </c>
      <c r="AJ5">
        <f t="shared" si="8"/>
        <v>-3167.7050457411096</v>
      </c>
      <c r="AK5">
        <f>G5*SUM(AB5, AE5:AF5)</f>
        <v>661.50736058610335</v>
      </c>
      <c r="AL5">
        <f t="shared" si="9"/>
        <v>-9183.927800021429</v>
      </c>
      <c r="AN5">
        <f t="shared" si="10"/>
        <v>0</v>
      </c>
      <c r="AO5">
        <f t="shared" si="11"/>
        <v>0</v>
      </c>
      <c r="AP5">
        <f t="shared" si="12"/>
        <v>-9.5173181533806037</v>
      </c>
      <c r="AQ5">
        <f t="shared" si="13"/>
        <v>-5313.9282453562046</v>
      </c>
      <c r="AR5">
        <f t="shared" si="14"/>
        <v>-5323.4455635095846</v>
      </c>
      <c r="AS5">
        <f t="shared" si="15"/>
        <v>-2525.2750683522872</v>
      </c>
      <c r="AT5">
        <f t="shared" si="16"/>
        <v>527.34961781417678</v>
      </c>
      <c r="AU5">
        <f t="shared" si="17"/>
        <v>-7321.3710140476942</v>
      </c>
      <c r="AW5">
        <v>2</v>
      </c>
      <c r="AX5">
        <f>IF(Z5&gt;0, (R5*SUMPRODUCT(K5:$K$98, X5:$X$98)-K5*$AZ$3)/Z5, 0)</f>
        <v>13211.233557366795</v>
      </c>
    </row>
    <row r="6" spans="1:52" x14ac:dyDescent="0.25">
      <c r="A6" t="s">
        <v>16</v>
      </c>
      <c r="C6" s="2">
        <f>'S.26.04.D'!C6</f>
        <v>500000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500000</v>
      </c>
      <c r="S6">
        <f t="shared" si="1"/>
        <v>15942.275317844276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12617.810196971157</v>
      </c>
      <c r="AC6">
        <f t="shared" si="2"/>
        <v>14837.447920388891</v>
      </c>
      <c r="AE6">
        <f t="shared" si="3"/>
        <v>0</v>
      </c>
      <c r="AF6">
        <f t="shared" si="4"/>
        <v>0</v>
      </c>
      <c r="AG6">
        <f t="shared" si="5"/>
        <v>-11.633728266959841</v>
      </c>
      <c r="AH6">
        <f t="shared" si="6"/>
        <v>-7416.4154289913367</v>
      </c>
      <c r="AI6">
        <f t="shared" si="7"/>
        <v>-7428.0491572582969</v>
      </c>
      <c r="AJ6">
        <f t="shared" si="8"/>
        <v>-2219.6377234177344</v>
      </c>
      <c r="AK6">
        <f>G6*SUM(AB6, AE6:AF6)</f>
        <v>883.24671378798109</v>
      </c>
      <c r="AL6">
        <f t="shared" si="9"/>
        <v>-8764.440166888051</v>
      </c>
      <c r="AN6">
        <f t="shared" si="10"/>
        <v>0</v>
      </c>
      <c r="AO6">
        <f t="shared" si="11"/>
        <v>0</v>
      </c>
      <c r="AP6">
        <f t="shared" si="12"/>
        <v>-8.2806579888505603</v>
      </c>
      <c r="AQ6">
        <f t="shared" si="13"/>
        <v>-5278.858011934658</v>
      </c>
      <c r="AR6">
        <f t="shared" si="14"/>
        <v>-5287.138669923509</v>
      </c>
      <c r="AS6">
        <f t="shared" si="15"/>
        <v>-1579.8942888302704</v>
      </c>
      <c r="AT6">
        <f t="shared" si="16"/>
        <v>628.6775648203901</v>
      </c>
      <c r="AU6">
        <f t="shared" si="17"/>
        <v>-6238.3553939333897</v>
      </c>
      <c r="AW6">
        <v>3</v>
      </c>
      <c r="AX6">
        <f>IF(Z6&gt;0, (R6*SUMPRODUCT(K6:$K$98, X6:$X$98)-K6*$AZ$3)/Z6, 0)</f>
        <v>15942.275317844276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12.5</v>
      </c>
      <c r="R7">
        <f t="shared" si="0"/>
        <v>500000</v>
      </c>
      <c r="S7">
        <f t="shared" si="1"/>
        <v>17993.590500524904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14837.447920388891</v>
      </c>
      <c r="AC7">
        <f t="shared" si="2"/>
        <v>16284.988094859547</v>
      </c>
      <c r="AE7">
        <f t="shared" si="3"/>
        <v>0</v>
      </c>
      <c r="AF7">
        <f t="shared" si="4"/>
        <v>0</v>
      </c>
      <c r="AG7">
        <f t="shared" si="5"/>
        <v>-11.313047897794833</v>
      </c>
      <c r="AH7">
        <f t="shared" si="6"/>
        <v>-8173.7234598163486</v>
      </c>
      <c r="AI7">
        <f t="shared" si="7"/>
        <v>-8185.0365077141432</v>
      </c>
      <c r="AJ7">
        <f t="shared" si="8"/>
        <v>-1447.540174470656</v>
      </c>
      <c r="AK7">
        <f>G7*SUM(AB7, AE7:AF7)</f>
        <v>1038.6213544272225</v>
      </c>
      <c r="AL7">
        <f t="shared" si="9"/>
        <v>-8593.955327757576</v>
      </c>
      <c r="AN7">
        <f t="shared" si="10"/>
        <v>0</v>
      </c>
      <c r="AO7">
        <f t="shared" si="11"/>
        <v>0</v>
      </c>
      <c r="AP7">
        <f t="shared" si="12"/>
        <v>-7.1896464609083877</v>
      </c>
      <c r="AQ7">
        <f t="shared" si="13"/>
        <v>-5194.5490265949747</v>
      </c>
      <c r="AR7">
        <f t="shared" si="14"/>
        <v>-5201.7386730558828</v>
      </c>
      <c r="AS7">
        <f t="shared" si="15"/>
        <v>-919.93795009338544</v>
      </c>
      <c r="AT7">
        <f t="shared" si="16"/>
        <v>660.06264735581158</v>
      </c>
      <c r="AU7">
        <f t="shared" si="17"/>
        <v>-5461.6139757934561</v>
      </c>
      <c r="AW7">
        <v>4</v>
      </c>
      <c r="AX7">
        <f>IF(Z7&gt;0, (R7*SUMPRODUCT(K7:$K$98, X7:$X$98)-K7*$AZ$3)/Z7, 0)</f>
        <v>17993.590500524904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500000</v>
      </c>
      <c r="S8">
        <f t="shared" si="1"/>
        <v>19470.212578254414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16284.988094859547</v>
      </c>
      <c r="AC8">
        <f t="shared" si="2"/>
        <v>17096.15173469788</v>
      </c>
      <c r="AE8">
        <f t="shared" si="3"/>
        <v>0</v>
      </c>
      <c r="AF8">
        <f t="shared" si="4"/>
        <v>0</v>
      </c>
      <c r="AG8">
        <f t="shared" si="5"/>
        <v>-10.975837876695785</v>
      </c>
      <c r="AH8">
        <f t="shared" si="6"/>
        <v>-8963.1816848440048</v>
      </c>
      <c r="AI8">
        <f t="shared" si="7"/>
        <v>-8974.1575227207013</v>
      </c>
      <c r="AJ8">
        <f t="shared" si="8"/>
        <v>-811.16363983833253</v>
      </c>
      <c r="AK8">
        <f t="shared" ref="AK8:AK39" si="30">G8*SUM(AB8:AB8, AE8:AF8)</f>
        <v>1139.9491666401684</v>
      </c>
      <c r="AL8">
        <f t="shared" si="9"/>
        <v>-8645.3719959188657</v>
      </c>
      <c r="AN8">
        <f t="shared" si="10"/>
        <v>0</v>
      </c>
      <c r="AO8">
        <f t="shared" si="11"/>
        <v>0</v>
      </c>
      <c r="AP8">
        <f t="shared" si="12"/>
        <v>-6.2279851752505966</v>
      </c>
      <c r="AQ8">
        <f t="shared" si="13"/>
        <v>-5085.9500006655708</v>
      </c>
      <c r="AR8">
        <f t="shared" si="14"/>
        <v>-5092.1779858408217</v>
      </c>
      <c r="AS8">
        <f t="shared" si="15"/>
        <v>-460.27603362671937</v>
      </c>
      <c r="AT8">
        <f t="shared" si="16"/>
        <v>646.8377713056683</v>
      </c>
      <c r="AU8">
        <f t="shared" si="17"/>
        <v>-4905.616248161873</v>
      </c>
      <c r="AW8">
        <v>5</v>
      </c>
      <c r="AX8">
        <f>IF(Z8&gt;0, (R8*SUMPRODUCT(K8:$K$98, X8:$X$98)-K8*$AZ$3)/Z8, 0)</f>
        <v>19470.212578254414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500000</v>
      </c>
      <c r="S9">
        <f t="shared" si="1"/>
        <v>20449.255473853627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17096.15173469788</v>
      </c>
      <c r="AC9">
        <f t="shared" si="2"/>
        <v>17372.445186204932</v>
      </c>
      <c r="AE9">
        <f t="shared" si="3"/>
        <v>0</v>
      </c>
      <c r="AF9">
        <f t="shared" si="4"/>
        <v>0</v>
      </c>
      <c r="AG9">
        <f t="shared" si="5"/>
        <v>-10.619240642047641</v>
      </c>
      <c r="AH9">
        <f t="shared" si="6"/>
        <v>-9873.554235247404</v>
      </c>
      <c r="AI9">
        <f t="shared" si="7"/>
        <v>-9884.1734758894509</v>
      </c>
      <c r="AJ9">
        <f t="shared" si="8"/>
        <v>-276.29345150705194</v>
      </c>
      <c r="AK9">
        <f t="shared" si="30"/>
        <v>1196.7306214288517</v>
      </c>
      <c r="AL9">
        <f t="shared" si="9"/>
        <v>-8963.7363059676518</v>
      </c>
      <c r="AN9">
        <f t="shared" si="10"/>
        <v>0</v>
      </c>
      <c r="AO9">
        <f t="shared" si="11"/>
        <v>0</v>
      </c>
      <c r="AP9">
        <f t="shared" si="12"/>
        <v>-5.3800377925323684</v>
      </c>
      <c r="AQ9">
        <f t="shared" si="13"/>
        <v>-5002.2498522084761</v>
      </c>
      <c r="AR9">
        <f t="shared" si="14"/>
        <v>-5007.6298900010088</v>
      </c>
      <c r="AS9">
        <f t="shared" si="15"/>
        <v>-139.97886111096943</v>
      </c>
      <c r="AT9">
        <f t="shared" si="16"/>
        <v>606.30097648173091</v>
      </c>
      <c r="AU9">
        <f t="shared" si="17"/>
        <v>-4541.307774630247</v>
      </c>
      <c r="AW9">
        <v>6</v>
      </c>
      <c r="AX9">
        <f>IF(Z9&gt;0, (R9*SUMPRODUCT(K9:$K$98, X9:$X$98)-K9*$AZ$3)/Z9, 0)</f>
        <v>20449.255473853627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500000</v>
      </c>
      <c r="S10">
        <f t="shared" si="1"/>
        <v>20936.816683216082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17372.445186204932</v>
      </c>
      <c r="AC10">
        <f t="shared" si="2"/>
        <v>17157.912702007714</v>
      </c>
      <c r="AE10">
        <f t="shared" si="3"/>
        <v>0</v>
      </c>
      <c r="AF10">
        <f t="shared" si="4"/>
        <v>0</v>
      </c>
      <c r="AG10">
        <f t="shared" si="5"/>
        <v>-10.243864290364094</v>
      </c>
      <c r="AH10">
        <f t="shared" si="6"/>
        <v>-10767.357810522921</v>
      </c>
      <c r="AI10">
        <f t="shared" si="7"/>
        <v>-10777.601674813284</v>
      </c>
      <c r="AJ10">
        <f t="shared" si="8"/>
        <v>214.53248419721785</v>
      </c>
      <c r="AK10">
        <f t="shared" si="30"/>
        <v>1216.0711630343453</v>
      </c>
      <c r="AL10">
        <f t="shared" si="9"/>
        <v>-9346.9980275817215</v>
      </c>
      <c r="AN10">
        <f t="shared" si="10"/>
        <v>0</v>
      </c>
      <c r="AO10">
        <f t="shared" si="11"/>
        <v>0</v>
      </c>
      <c r="AP10">
        <f t="shared" si="12"/>
        <v>-4.6338039737638219</v>
      </c>
      <c r="AQ10">
        <f t="shared" si="13"/>
        <v>-4870.6058568416156</v>
      </c>
      <c r="AR10">
        <f t="shared" si="14"/>
        <v>-4875.2396608153786</v>
      </c>
      <c r="AS10">
        <f t="shared" si="15"/>
        <v>97.043600890886012</v>
      </c>
      <c r="AT10">
        <f t="shared" si="16"/>
        <v>550.08883639240969</v>
      </c>
      <c r="AU10">
        <f t="shared" si="17"/>
        <v>-4228.1072235320835</v>
      </c>
      <c r="AW10">
        <v>7</v>
      </c>
      <c r="AX10">
        <f>IF(Z10&gt;0, (R10*SUMPRODUCT(K10:$K$98, X10:$X$98)-K10*$AZ$3)/Z10, 0)</f>
        <v>20936.816683216082</v>
      </c>
    </row>
    <row r="11" spans="1:52" x14ac:dyDescent="0.25">
      <c r="A11" t="s">
        <v>33</v>
      </c>
      <c r="C11" s="25">
        <f>AU71</f>
        <v>82008.112410068512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500000</v>
      </c>
      <c r="S11">
        <f t="shared" si="1"/>
        <v>21012.347339492433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17157.912702007714</v>
      </c>
      <c r="AC11">
        <f t="shared" si="2"/>
        <v>16562.054495176148</v>
      </c>
      <c r="AE11">
        <f t="shared" si="3"/>
        <v>0</v>
      </c>
      <c r="AF11">
        <f t="shared" si="4"/>
        <v>0</v>
      </c>
      <c r="AG11">
        <f t="shared" si="5"/>
        <v>-9.8525727680409965</v>
      </c>
      <c r="AH11">
        <f t="shared" si="6"/>
        <v>-11554.115176778259</v>
      </c>
      <c r="AI11">
        <f t="shared" si="7"/>
        <v>-11563.9677495463</v>
      </c>
      <c r="AJ11">
        <f t="shared" si="8"/>
        <v>595.85820683156635</v>
      </c>
      <c r="AK11">
        <f t="shared" si="30"/>
        <v>1201.0538891405402</v>
      </c>
      <c r="AL11">
        <f t="shared" si="9"/>
        <v>-9767.0556535741944</v>
      </c>
      <c r="AN11">
        <f t="shared" si="10"/>
        <v>0</v>
      </c>
      <c r="AO11">
        <f t="shared" si="11"/>
        <v>0</v>
      </c>
      <c r="AP11">
        <f t="shared" si="12"/>
        <v>-3.9792888934580266</v>
      </c>
      <c r="AQ11">
        <f t="shared" si="13"/>
        <v>-4666.5133340426237</v>
      </c>
      <c r="AR11">
        <f t="shared" si="14"/>
        <v>-4670.4926229360817</v>
      </c>
      <c r="AS11">
        <f t="shared" si="15"/>
        <v>240.65713599313165</v>
      </c>
      <c r="AT11">
        <f t="shared" si="16"/>
        <v>485.08552172325682</v>
      </c>
      <c r="AU11">
        <f t="shared" si="17"/>
        <v>-3944.7499652196934</v>
      </c>
      <c r="AW11">
        <v>8</v>
      </c>
      <c r="AX11">
        <f>IF(Z11&gt;0, (R11*SUMPRODUCT(K11:$K$98, X11:$X$98)-K11*$AZ$3)/Z11, 0)</f>
        <v>21012.347339492433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500000</v>
      </c>
      <c r="S12">
        <f t="shared" si="1"/>
        <v>20793.664274857358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16562.054495176148</v>
      </c>
      <c r="AC12">
        <f t="shared" si="2"/>
        <v>15712.280134356777</v>
      </c>
      <c r="AE12">
        <f t="shared" si="3"/>
        <v>0</v>
      </c>
      <c r="AF12">
        <f t="shared" si="4"/>
        <v>0</v>
      </c>
      <c r="AG12">
        <f t="shared" si="5"/>
        <v>-9.4453531173406926</v>
      </c>
      <c r="AH12">
        <f t="shared" si="6"/>
        <v>-12347.756920795826</v>
      </c>
      <c r="AI12">
        <f t="shared" si="7"/>
        <v>-12357.202273913166</v>
      </c>
      <c r="AJ12">
        <f t="shared" si="8"/>
        <v>849.77436081937049</v>
      </c>
      <c r="AK12">
        <f t="shared" si="30"/>
        <v>1159.3438146623305</v>
      </c>
      <c r="AL12">
        <f t="shared" si="9"/>
        <v>-10348.084098431465</v>
      </c>
      <c r="AN12">
        <f t="shared" si="10"/>
        <v>0</v>
      </c>
      <c r="AO12">
        <f t="shared" si="11"/>
        <v>0</v>
      </c>
      <c r="AP12">
        <f t="shared" si="12"/>
        <v>-3.4060890236040682</v>
      </c>
      <c r="AQ12">
        <f t="shared" si="13"/>
        <v>-4452.7249316746556</v>
      </c>
      <c r="AR12">
        <f t="shared" si="14"/>
        <v>-4456.1310206982598</v>
      </c>
      <c r="AS12">
        <f t="shared" si="15"/>
        <v>306.43715348377907</v>
      </c>
      <c r="AT12">
        <f t="shared" si="16"/>
        <v>418.07100196762281</v>
      </c>
      <c r="AU12">
        <f t="shared" si="17"/>
        <v>-3731.6228652468576</v>
      </c>
      <c r="AW12">
        <v>9</v>
      </c>
      <c r="AX12">
        <f>IF(Z12&gt;0, (R12*SUMPRODUCT(K12:$K$98, X12:$X$98)-K12*$AZ$3)/Z12, 0)</f>
        <v>20793.664274857358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12.5</v>
      </c>
      <c r="R13">
        <f t="shared" si="0"/>
        <v>500000</v>
      </c>
      <c r="S13">
        <f t="shared" si="1"/>
        <v>20318.321240302354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15712.280134356777</v>
      </c>
      <c r="AC13">
        <f t="shared" si="2"/>
        <v>14667.357857345734</v>
      </c>
      <c r="AE13">
        <f t="shared" si="3"/>
        <v>0</v>
      </c>
      <c r="AF13">
        <f t="shared" si="4"/>
        <v>0</v>
      </c>
      <c r="AG13">
        <f t="shared" si="5"/>
        <v>-9.0234803874029801</v>
      </c>
      <c r="AH13">
        <f t="shared" si="6"/>
        <v>-13096.767950572232</v>
      </c>
      <c r="AI13">
        <f t="shared" si="7"/>
        <v>-13105.791430959634</v>
      </c>
      <c r="AJ13">
        <f t="shared" si="8"/>
        <v>1044.9222770110428</v>
      </c>
      <c r="AK13">
        <f t="shared" si="30"/>
        <v>1099.8596094049744</v>
      </c>
      <c r="AL13">
        <f t="shared" si="9"/>
        <v>-10961.009544543616</v>
      </c>
      <c r="AN13">
        <f t="shared" si="10"/>
        <v>0</v>
      </c>
      <c r="AO13">
        <f t="shared" si="11"/>
        <v>0</v>
      </c>
      <c r="AP13">
        <f t="shared" si="12"/>
        <v>-2.9053191856448053</v>
      </c>
      <c r="AQ13">
        <f t="shared" si="13"/>
        <v>-4216.8087659230387</v>
      </c>
      <c r="AR13">
        <f t="shared" si="14"/>
        <v>-4219.7140851086833</v>
      </c>
      <c r="AS13">
        <f t="shared" si="15"/>
        <v>336.43700751496527</v>
      </c>
      <c r="AT13">
        <f t="shared" si="16"/>
        <v>354.12535823549837</v>
      </c>
      <c r="AU13">
        <f t="shared" si="17"/>
        <v>-3529.1517193582195</v>
      </c>
      <c r="AW13">
        <v>10</v>
      </c>
      <c r="AX13">
        <f>IF(Z13&gt;0, (R13*SUMPRODUCT(K13:$K$98, X13:$X$98)-K13*$AZ$3)/Z13, 0)</f>
        <v>20318.321240302354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500000</v>
      </c>
      <c r="S14">
        <f t="shared" si="1"/>
        <v>19642.019076337914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14667.357857345734</v>
      </c>
      <c r="AC14">
        <f t="shared" si="2"/>
        <v>13493.230033086642</v>
      </c>
      <c r="AE14">
        <f t="shared" si="3"/>
        <v>0</v>
      </c>
      <c r="AF14">
        <f t="shared" si="4"/>
        <v>0</v>
      </c>
      <c r="AG14">
        <f t="shared" si="5"/>
        <v>-8.5869672948627045</v>
      </c>
      <c r="AH14">
        <f t="shared" si="6"/>
        <v>-13851.131546649802</v>
      </c>
      <c r="AI14">
        <f t="shared" si="7"/>
        <v>-13859.718513944665</v>
      </c>
      <c r="AJ14">
        <f t="shared" si="8"/>
        <v>1174.1278242590924</v>
      </c>
      <c r="AK14">
        <f t="shared" si="30"/>
        <v>1026.7150500142016</v>
      </c>
      <c r="AL14">
        <f t="shared" si="9"/>
        <v>-11658.875639671371</v>
      </c>
      <c r="AN14">
        <f t="shared" si="10"/>
        <v>0</v>
      </c>
      <c r="AO14">
        <f t="shared" si="11"/>
        <v>0</v>
      </c>
      <c r="AP14">
        <f t="shared" si="12"/>
        <v>-2.4685479039512486</v>
      </c>
      <c r="AQ14">
        <f t="shared" si="13"/>
        <v>-3981.869334391366</v>
      </c>
      <c r="AR14">
        <f t="shared" si="14"/>
        <v>-3984.3378822953173</v>
      </c>
      <c r="AS14">
        <f t="shared" si="15"/>
        <v>337.53369263204638</v>
      </c>
      <c r="AT14">
        <f t="shared" si="16"/>
        <v>295.15604259772391</v>
      </c>
      <c r="AU14">
        <f t="shared" si="17"/>
        <v>-3351.6481470655467</v>
      </c>
      <c r="AW14">
        <v>11</v>
      </c>
      <c r="AX14">
        <f>IF(Z14&gt;0, (R14*SUMPRODUCT(K14:$K$98, X14:$X$98)-K14*$AZ$3)/Z14, 0)</f>
        <v>19642.019076337914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500000</v>
      </c>
      <c r="S15">
        <f t="shared" si="1"/>
        <v>18789.674548017185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13493.230033086642</v>
      </c>
      <c r="AC15">
        <f t="shared" si="2"/>
        <v>12228.040110895225</v>
      </c>
      <c r="AE15">
        <f t="shared" si="3"/>
        <v>0</v>
      </c>
      <c r="AF15">
        <f t="shared" si="4"/>
        <v>0</v>
      </c>
      <c r="AG15">
        <f t="shared" si="5"/>
        <v>-8.1348136709648404</v>
      </c>
      <c r="AH15">
        <f t="shared" si="6"/>
        <v>-14651.35803796949</v>
      </c>
      <c r="AI15">
        <f t="shared" si="7"/>
        <v>-14659.492851640456</v>
      </c>
      <c r="AJ15">
        <f t="shared" si="8"/>
        <v>1265.1899221914173</v>
      </c>
      <c r="AK15">
        <f t="shared" si="30"/>
        <v>944.52610231606502</v>
      </c>
      <c r="AL15">
        <f t="shared" si="9"/>
        <v>-12449.776827132973</v>
      </c>
      <c r="AN15">
        <f t="shared" si="10"/>
        <v>0</v>
      </c>
      <c r="AO15">
        <f t="shared" si="11"/>
        <v>0</v>
      </c>
      <c r="AP15">
        <f t="shared" si="12"/>
        <v>-2.0880040550883217</v>
      </c>
      <c r="AQ15">
        <f t="shared" si="13"/>
        <v>-3760.6386861719916</v>
      </c>
      <c r="AR15">
        <f t="shared" si="14"/>
        <v>-3762.7266902270803</v>
      </c>
      <c r="AS15">
        <f t="shared" si="15"/>
        <v>324.74274087205157</v>
      </c>
      <c r="AT15">
        <f t="shared" si="16"/>
        <v>242.43632510132201</v>
      </c>
      <c r="AU15">
        <f t="shared" si="17"/>
        <v>-3195.5476242537065</v>
      </c>
      <c r="AW15">
        <v>12</v>
      </c>
      <c r="AX15">
        <f>IF(Z15&gt;0, (R15*SUMPRODUCT(K15:$K$98, X15:$X$98)-K15*$AZ$3)/Z15, 0)</f>
        <v>18789.674548017185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500000</v>
      </c>
      <c r="S16">
        <f t="shared" si="1"/>
        <v>17754.374994493544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12228.040110895225</v>
      </c>
      <c r="AC16">
        <f t="shared" si="2"/>
        <v>10893.008042758895</v>
      </c>
      <c r="AE16">
        <f t="shared" si="3"/>
        <v>0</v>
      </c>
      <c r="AF16">
        <f t="shared" si="4"/>
        <v>0</v>
      </c>
      <c r="AG16">
        <f t="shared" si="5"/>
        <v>-7.6692421207007584</v>
      </c>
      <c r="AH16">
        <f t="shared" si="6"/>
        <v>-15368.936542177347</v>
      </c>
      <c r="AI16">
        <f t="shared" si="7"/>
        <v>-15376.605784298048</v>
      </c>
      <c r="AJ16">
        <f t="shared" si="8"/>
        <v>1335.0320681363301</v>
      </c>
      <c r="AK16">
        <f t="shared" si="30"/>
        <v>855.96280776266576</v>
      </c>
      <c r="AL16">
        <f t="shared" si="9"/>
        <v>-13185.610908399052</v>
      </c>
      <c r="AN16">
        <f t="shared" si="10"/>
        <v>0</v>
      </c>
      <c r="AO16">
        <f t="shared" si="11"/>
        <v>0</v>
      </c>
      <c r="AP16">
        <f t="shared" si="12"/>
        <v>-1.7575923519210355</v>
      </c>
      <c r="AQ16">
        <f t="shared" si="13"/>
        <v>-3522.1635852099612</v>
      </c>
      <c r="AR16">
        <f t="shared" si="14"/>
        <v>-3523.9211775618824</v>
      </c>
      <c r="AS16">
        <f t="shared" si="15"/>
        <v>305.95489301247096</v>
      </c>
      <c r="AT16">
        <f t="shared" si="16"/>
        <v>196.16458325024857</v>
      </c>
      <c r="AU16">
        <f t="shared" si="17"/>
        <v>-3021.8017012991627</v>
      </c>
      <c r="AW16">
        <v>13</v>
      </c>
      <c r="AX16">
        <f>IF(Z16&gt;0, (R16*SUMPRODUCT(K16:$K$98, X16:$X$98)-K16*$AZ$3)/Z16, 0)</f>
        <v>17754.374994493544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500000</v>
      </c>
      <c r="S17">
        <f t="shared" si="1"/>
        <v>16572.563387743208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10893.008042758895</v>
      </c>
      <c r="AC17">
        <f t="shared" si="2"/>
        <v>9536.5646522236348</v>
      </c>
      <c r="AE17">
        <f t="shared" si="3"/>
        <v>0</v>
      </c>
      <c r="AF17">
        <f t="shared" si="4"/>
        <v>0</v>
      </c>
      <c r="AG17">
        <f t="shared" si="5"/>
        <v>-7.193036790009141</v>
      </c>
      <c r="AH17">
        <f t="shared" si="6"/>
        <v>-15980.516379384406</v>
      </c>
      <c r="AI17">
        <f t="shared" si="7"/>
        <v>-15987.709416174415</v>
      </c>
      <c r="AJ17">
        <f t="shared" si="8"/>
        <v>1356.4433905352598</v>
      </c>
      <c r="AK17">
        <f t="shared" si="30"/>
        <v>762.51056299312268</v>
      </c>
      <c r="AL17">
        <f t="shared" si="9"/>
        <v>-13868.755462646033</v>
      </c>
      <c r="AN17">
        <f t="shared" si="10"/>
        <v>0</v>
      </c>
      <c r="AO17">
        <f t="shared" si="11"/>
        <v>0</v>
      </c>
      <c r="AP17">
        <f t="shared" si="12"/>
        <v>-1.4718378401109684</v>
      </c>
      <c r="AQ17">
        <f t="shared" si="13"/>
        <v>-3269.9302670550096</v>
      </c>
      <c r="AR17">
        <f t="shared" si="14"/>
        <v>-3271.4021048951204</v>
      </c>
      <c r="AS17">
        <f t="shared" si="15"/>
        <v>277.5551923954053</v>
      </c>
      <c r="AT17">
        <f t="shared" si="16"/>
        <v>156.02476851729963</v>
      </c>
      <c r="AU17">
        <f t="shared" si="17"/>
        <v>-2837.8221439824156</v>
      </c>
      <c r="AW17">
        <v>14</v>
      </c>
      <c r="AX17">
        <f>IF(Z17&gt;0, (R17*SUMPRODUCT(K17:$K$98, X17:$X$98)-K17*$AZ$3)/Z17, 0)</f>
        <v>16572.563387743208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500000</v>
      </c>
      <c r="S18">
        <f t="shared" si="1"/>
        <v>15283.097223347469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9536.5646522236348</v>
      </c>
      <c r="AC18">
        <f t="shared" si="2"/>
        <v>8200.3131304139006</v>
      </c>
      <c r="AE18">
        <f t="shared" si="3"/>
        <v>0</v>
      </c>
      <c r="AF18">
        <f t="shared" si="4"/>
        <v>0</v>
      </c>
      <c r="AG18">
        <f t="shared" si="5"/>
        <v>-6.7070118466289674</v>
      </c>
      <c r="AH18">
        <f t="shared" si="6"/>
        <v>-16563.783019203318</v>
      </c>
      <c r="AI18">
        <f t="shared" si="7"/>
        <v>-16570.490031049947</v>
      </c>
      <c r="AJ18">
        <f t="shared" si="8"/>
        <v>1336.2515218097342</v>
      </c>
      <c r="AK18">
        <f t="shared" si="30"/>
        <v>667.55952565565451</v>
      </c>
      <c r="AL18">
        <f t="shared" si="9"/>
        <v>-14566.678983584557</v>
      </c>
      <c r="AN18">
        <f t="shared" si="10"/>
        <v>0</v>
      </c>
      <c r="AO18">
        <f t="shared" si="11"/>
        <v>0</v>
      </c>
      <c r="AP18">
        <f t="shared" si="12"/>
        <v>-1.2253459886338056</v>
      </c>
      <c r="AQ18">
        <f t="shared" si="13"/>
        <v>-3026.1412299998774</v>
      </c>
      <c r="AR18">
        <f t="shared" si="14"/>
        <v>-3027.3665759885112</v>
      </c>
      <c r="AS18">
        <f t="shared" si="15"/>
        <v>244.12815714323511</v>
      </c>
      <c r="AT18">
        <f t="shared" si="16"/>
        <v>121.96062950859042</v>
      </c>
      <c r="AU18">
        <f t="shared" si="17"/>
        <v>-2661.2777893366856</v>
      </c>
      <c r="AW18">
        <v>15</v>
      </c>
      <c r="AX18">
        <f>IF(Z18&gt;0, (R18*SUMPRODUCT(K18:$K$98, X18:$X$98)-K18*$AZ$3)/Z18, 0)</f>
        <v>15283.097223347469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500000</v>
      </c>
      <c r="S19">
        <f t="shared" si="1"/>
        <v>13884.835064008283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8200.3131304139006</v>
      </c>
      <c r="AC19">
        <f t="shared" si="2"/>
        <v>6900.6707800973054</v>
      </c>
      <c r="AE19">
        <f t="shared" si="3"/>
        <v>0</v>
      </c>
      <c r="AF19">
        <f t="shared" si="4"/>
        <v>0</v>
      </c>
      <c r="AG19">
        <f t="shared" si="5"/>
        <v>-6.2124169537175042</v>
      </c>
      <c r="AH19">
        <f t="shared" si="6"/>
        <v>-17100.990977806909</v>
      </c>
      <c r="AI19">
        <f t="shared" si="7"/>
        <v>-17107.203394760625</v>
      </c>
      <c r="AJ19">
        <f t="shared" si="8"/>
        <v>1299.6423503165952</v>
      </c>
      <c r="AK19">
        <f t="shared" si="30"/>
        <v>574.02191912897308</v>
      </c>
      <c r="AL19">
        <f t="shared" si="9"/>
        <v>-15233.539125315057</v>
      </c>
      <c r="AN19">
        <f t="shared" si="10"/>
        <v>0</v>
      </c>
      <c r="AO19">
        <f t="shared" si="11"/>
        <v>0</v>
      </c>
      <c r="AP19">
        <f t="shared" si="12"/>
        <v>-1.0133797775522448</v>
      </c>
      <c r="AQ19">
        <f t="shared" si="13"/>
        <v>-2789.5420674626125</v>
      </c>
      <c r="AR19">
        <f t="shared" si="14"/>
        <v>-2790.5554472401645</v>
      </c>
      <c r="AS19">
        <f t="shared" si="15"/>
        <v>211.99981998523097</v>
      </c>
      <c r="AT19">
        <f t="shared" si="16"/>
        <v>93.635409382646387</v>
      </c>
      <c r="AU19">
        <f t="shared" si="17"/>
        <v>-2484.9202178722871</v>
      </c>
      <c r="AW19">
        <v>16</v>
      </c>
      <c r="AX19">
        <f>IF(Z19&gt;0, (R19*SUMPRODUCT(K19:$K$98, X19:$X$98)-K19*$AZ$3)/Z19, 0)</f>
        <v>13884.835064008283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500000</v>
      </c>
      <c r="S20">
        <f t="shared" si="1"/>
        <v>12373.584357065331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6900.6707800973054</v>
      </c>
      <c r="AC20">
        <f t="shared" si="2"/>
        <v>5652.6455694947672</v>
      </c>
      <c r="AE20">
        <f t="shared" si="3"/>
        <v>0</v>
      </c>
      <c r="AF20">
        <f t="shared" si="4"/>
        <v>0</v>
      </c>
      <c r="AG20">
        <f t="shared" si="5"/>
        <v>-5.710396242487227</v>
      </c>
      <c r="AH20">
        <f t="shared" si="6"/>
        <v>-17595.861667724101</v>
      </c>
      <c r="AI20">
        <f t="shared" si="7"/>
        <v>-17601.572063966589</v>
      </c>
      <c r="AJ20">
        <f t="shared" si="8"/>
        <v>1248.0252106025382</v>
      </c>
      <c r="AK20">
        <f t="shared" si="30"/>
        <v>483.04695460681143</v>
      </c>
      <c r="AL20">
        <f t="shared" si="9"/>
        <v>-15870.49989875724</v>
      </c>
      <c r="AN20">
        <f t="shared" si="10"/>
        <v>0</v>
      </c>
      <c r="AO20">
        <f t="shared" si="11"/>
        <v>0</v>
      </c>
      <c r="AP20">
        <f t="shared" si="12"/>
        <v>-0.8316868971935174</v>
      </c>
      <c r="AQ20">
        <f t="shared" si="13"/>
        <v>-2562.7376757136731</v>
      </c>
      <c r="AR20">
        <f t="shared" si="14"/>
        <v>-2563.5693626108668</v>
      </c>
      <c r="AS20">
        <f t="shared" si="15"/>
        <v>181.76780926383023</v>
      </c>
      <c r="AT20">
        <f t="shared" si="16"/>
        <v>70.353055342571608</v>
      </c>
      <c r="AU20">
        <f t="shared" si="17"/>
        <v>-2311.4484980044649</v>
      </c>
      <c r="AW20">
        <v>17</v>
      </c>
      <c r="AX20">
        <f>IF(Z20&gt;0, (R20*SUMPRODUCT(K20:$K$98, X20:$X$98)-K20*$AZ$3)/Z20, 0)</f>
        <v>12373.584357065331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500000</v>
      </c>
      <c r="S21">
        <f t="shared" si="1"/>
        <v>10731.296759545676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5652.6455694947672</v>
      </c>
      <c r="AC21">
        <f t="shared" si="2"/>
        <v>4466.2622302633044</v>
      </c>
      <c r="AE21">
        <f t="shared" si="3"/>
        <v>0</v>
      </c>
      <c r="AF21">
        <f t="shared" si="4"/>
        <v>0</v>
      </c>
      <c r="AG21">
        <f t="shared" si="5"/>
        <v>-5.2023794634726768</v>
      </c>
      <c r="AH21">
        <f t="shared" si="6"/>
        <v>-18036.512663587109</v>
      </c>
      <c r="AI21">
        <f t="shared" si="7"/>
        <v>-18041.715043050583</v>
      </c>
      <c r="AJ21">
        <f t="shared" si="8"/>
        <v>1186.3833392314627</v>
      </c>
      <c r="AK21">
        <f t="shared" si="30"/>
        <v>395.68518986463374</v>
      </c>
      <c r="AL21">
        <f t="shared" si="9"/>
        <v>-16459.646513954485</v>
      </c>
      <c r="AN21">
        <f t="shared" si="10"/>
        <v>0</v>
      </c>
      <c r="AO21">
        <f t="shared" si="11"/>
        <v>0</v>
      </c>
      <c r="AP21">
        <f t="shared" si="12"/>
        <v>-0.6765152930642061</v>
      </c>
      <c r="AQ21">
        <f t="shared" si="13"/>
        <v>-2345.4607139168334</v>
      </c>
      <c r="AR21">
        <f t="shared" si="14"/>
        <v>-2346.1372292098977</v>
      </c>
      <c r="AS21">
        <f t="shared" si="15"/>
        <v>154.27680315555278</v>
      </c>
      <c r="AT21">
        <f t="shared" si="16"/>
        <v>51.454739905449543</v>
      </c>
      <c r="AU21">
        <f t="shared" si="17"/>
        <v>-2140.4056861488953</v>
      </c>
      <c r="AW21">
        <v>18</v>
      </c>
      <c r="AX21">
        <f>IF(Z21&gt;0, (R21*SUMPRODUCT(K21:$K$98, X21:$X$98)-K21*$AZ$3)/Z21, 0)</f>
        <v>10731.296759545676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500000</v>
      </c>
      <c r="S22">
        <f t="shared" si="1"/>
        <v>8926.5010083412326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4466.2622302633044</v>
      </c>
      <c r="AC22">
        <f t="shared" si="2"/>
        <v>3349.6893167770231</v>
      </c>
      <c r="AE22">
        <f t="shared" si="3"/>
        <v>0</v>
      </c>
      <c r="AF22">
        <f t="shared" si="4"/>
        <v>0</v>
      </c>
      <c r="AG22">
        <f t="shared" si="5"/>
        <v>-4.6906527451895164</v>
      </c>
      <c r="AH22">
        <f t="shared" si="6"/>
        <v>-18388.116945937341</v>
      </c>
      <c r="AI22">
        <f t="shared" si="7"/>
        <v>-18392.807598682532</v>
      </c>
      <c r="AJ22">
        <f t="shared" si="8"/>
        <v>1116.5729134862813</v>
      </c>
      <c r="AK22">
        <f t="shared" si="30"/>
        <v>312.63835611843132</v>
      </c>
      <c r="AL22">
        <f t="shared" si="9"/>
        <v>-16963.59632907782</v>
      </c>
      <c r="AN22">
        <f t="shared" si="10"/>
        <v>0</v>
      </c>
      <c r="AO22">
        <f t="shared" si="11"/>
        <v>0</v>
      </c>
      <c r="AP22">
        <f t="shared" si="12"/>
        <v>-0.54461657175592504</v>
      </c>
      <c r="AQ22">
        <f t="shared" si="13"/>
        <v>-2134.9849916759958</v>
      </c>
      <c r="AR22">
        <f t="shared" si="14"/>
        <v>-2135.5296082477516</v>
      </c>
      <c r="AS22">
        <f t="shared" si="15"/>
        <v>129.64168214798309</v>
      </c>
      <c r="AT22">
        <f t="shared" si="16"/>
        <v>36.299431861215034</v>
      </c>
      <c r="AU22">
        <f t="shared" si="17"/>
        <v>-1969.5884942385537</v>
      </c>
      <c r="AW22">
        <v>19</v>
      </c>
      <c r="AX22">
        <f>IF(Z22&gt;0, (R22*SUMPRODUCT(K22:$K$98, X22:$X$98)-K22*$AZ$3)/Z22, 0)</f>
        <v>8926.5010083412326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500000</v>
      </c>
      <c r="S23">
        <f t="shared" si="1"/>
        <v>6919.0607891717491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3349.6893167770231</v>
      </c>
      <c r="AC23">
        <f t="shared" si="2"/>
        <v>2311.9255754854366</v>
      </c>
      <c r="AE23">
        <f t="shared" si="3"/>
        <v>0</v>
      </c>
      <c r="AF23">
        <f t="shared" si="4"/>
        <v>0</v>
      </c>
      <c r="AG23">
        <f t="shared" si="5"/>
        <v>-4.1767330240535934</v>
      </c>
      <c r="AH23">
        <f t="shared" si="6"/>
        <v>-18680.527747361117</v>
      </c>
      <c r="AI23">
        <f t="shared" si="7"/>
        <v>-18684.704480385171</v>
      </c>
      <c r="AJ23">
        <f t="shared" si="8"/>
        <v>1037.7637412915865</v>
      </c>
      <c r="AK23">
        <f t="shared" si="30"/>
        <v>234.47825217439163</v>
      </c>
      <c r="AL23">
        <f t="shared" si="9"/>
        <v>-17412.462486919194</v>
      </c>
      <c r="AN23">
        <f t="shared" si="10"/>
        <v>0</v>
      </c>
      <c r="AO23">
        <f t="shared" si="11"/>
        <v>0</v>
      </c>
      <c r="AP23">
        <f t="shared" si="12"/>
        <v>-0.43298840120931681</v>
      </c>
      <c r="AQ23">
        <f t="shared" si="13"/>
        <v>-1936.5498815689648</v>
      </c>
      <c r="AR23">
        <f t="shared" si="14"/>
        <v>-1936.9828699701741</v>
      </c>
      <c r="AS23">
        <f t="shared" si="15"/>
        <v>107.58160997773111</v>
      </c>
      <c r="AT23">
        <f t="shared" si="16"/>
        <v>24.307601884693053</v>
      </c>
      <c r="AU23">
        <f t="shared" si="17"/>
        <v>-1805.0936581077501</v>
      </c>
      <c r="AW23">
        <v>20</v>
      </c>
      <c r="AX23">
        <f>IF(Z23&gt;0, (R23*SUMPRODUCT(K23:$K$98, X23:$X$98)-K23*$AZ$3)/Z23, 0)</f>
        <v>6919.0607891717491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500000</v>
      </c>
      <c r="S24">
        <f t="shared" si="1"/>
        <v>4621.32767892421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2311.9255754854366</v>
      </c>
      <c r="AC24">
        <f t="shared" si="2"/>
        <v>1355.0375246168396</v>
      </c>
      <c r="AE24">
        <f t="shared" si="3"/>
        <v>0</v>
      </c>
      <c r="AF24">
        <f t="shared" si="4"/>
        <v>0</v>
      </c>
      <c r="AG24">
        <f t="shared" si="5"/>
        <v>-3.6651737843557228</v>
      </c>
      <c r="AH24">
        <f t="shared" si="6"/>
        <v>-18791.676378293385</v>
      </c>
      <c r="AI24">
        <f t="shared" si="7"/>
        <v>-18795.341552077742</v>
      </c>
      <c r="AJ24">
        <f t="shared" si="8"/>
        <v>956.88805086859702</v>
      </c>
      <c r="AK24">
        <f t="shared" si="30"/>
        <v>161.83479028398057</v>
      </c>
      <c r="AL24">
        <f t="shared" si="9"/>
        <v>-17676.618710925162</v>
      </c>
      <c r="AN24">
        <f t="shared" si="10"/>
        <v>0</v>
      </c>
      <c r="AO24">
        <f t="shared" si="11"/>
        <v>0</v>
      </c>
      <c r="AP24">
        <f t="shared" si="12"/>
        <v>-0.33924706221669831</v>
      </c>
      <c r="AQ24">
        <f t="shared" si="13"/>
        <v>-1739.3502683757681</v>
      </c>
      <c r="AR24">
        <f t="shared" si="14"/>
        <v>-1739.6895154379849</v>
      </c>
      <c r="AS24">
        <f t="shared" si="15"/>
        <v>88.569186408850513</v>
      </c>
      <c r="AT24">
        <f t="shared" si="16"/>
        <v>14.979365344867745</v>
      </c>
      <c r="AU24">
        <f t="shared" si="17"/>
        <v>-1636.1409636842664</v>
      </c>
      <c r="AW24">
        <v>21</v>
      </c>
      <c r="AX24">
        <f>IF(Z24&gt;0, (R24*SUMPRODUCT(K24:$K$98, X24:$X$98)-K24*$AZ$3)/Z24, 0)</f>
        <v>4621.32767892421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0.127310056</v>
      </c>
      <c r="Q25" s="5">
        <f t="shared" si="29"/>
        <v>12.5</v>
      </c>
      <c r="R25">
        <f t="shared" si="0"/>
        <v>500000</v>
      </c>
      <c r="S25">
        <f t="shared" si="1"/>
        <v>1938.6444492700612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1355.0375246168396</v>
      </c>
      <c r="AC25">
        <f t="shared" si="2"/>
        <v>490.38531936639629</v>
      </c>
      <c r="AE25">
        <f t="shared" si="3"/>
        <v>0</v>
      </c>
      <c r="AF25">
        <f t="shared" si="4"/>
        <v>0</v>
      </c>
      <c r="AG25">
        <f t="shared" si="5"/>
        <v>-3.1619085667761069</v>
      </c>
      <c r="AH25">
        <f t="shared" si="6"/>
        <v>-18664.539189442363</v>
      </c>
      <c r="AI25">
        <f t="shared" si="7"/>
        <v>-18667.70109800914</v>
      </c>
      <c r="AJ25">
        <f t="shared" si="8"/>
        <v>864.65220525044333</v>
      </c>
      <c r="AK25">
        <f t="shared" si="30"/>
        <v>94.852626723178787</v>
      </c>
      <c r="AL25">
        <f t="shared" si="9"/>
        <v>-17708.196266035517</v>
      </c>
      <c r="AN25">
        <f t="shared" si="10"/>
        <v>0</v>
      </c>
      <c r="AO25">
        <f t="shared" si="11"/>
        <v>0</v>
      </c>
      <c r="AP25">
        <f t="shared" si="12"/>
        <v>-0.26130806170168569</v>
      </c>
      <c r="AQ25">
        <f t="shared" si="13"/>
        <v>-1542.4843745944054</v>
      </c>
      <c r="AR25">
        <f t="shared" si="14"/>
        <v>-1542.7456826561072</v>
      </c>
      <c r="AS25">
        <f t="shared" si="15"/>
        <v>71.457028888868621</v>
      </c>
      <c r="AT25">
        <f t="shared" si="16"/>
        <v>7.8388591930787577</v>
      </c>
      <c r="AU25">
        <f t="shared" si="17"/>
        <v>-1463.4497945741596</v>
      </c>
      <c r="AW25">
        <v>22</v>
      </c>
      <c r="AX25">
        <f>IF(Z25&gt;0, (R25*SUMPRODUCT(K25:$K$98, X25:$X$98)-K25*$AZ$3)/Z25, 0)</f>
        <v>1938.6444492700612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0.144442719</v>
      </c>
      <c r="Q26" s="5">
        <f t="shared" si="29"/>
        <v>12.5</v>
      </c>
      <c r="R26">
        <f t="shared" si="0"/>
        <v>500000</v>
      </c>
      <c r="S26">
        <f t="shared" si="1"/>
        <v>-1267.584886062971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490.38531936639629</v>
      </c>
      <c r="AC26">
        <f t="shared" si="2"/>
        <v>-271.11864172325022</v>
      </c>
      <c r="AE26">
        <f t="shared" si="3"/>
        <v>0</v>
      </c>
      <c r="AF26">
        <f t="shared" si="4"/>
        <v>0</v>
      </c>
      <c r="AG26">
        <f t="shared" si="5"/>
        <v>-2.673574810493812</v>
      </c>
      <c r="AH26">
        <f t="shared" si="6"/>
        <v>-18268.586824581358</v>
      </c>
      <c r="AI26">
        <f t="shared" si="7"/>
        <v>-18271.260399391853</v>
      </c>
      <c r="AJ26">
        <f t="shared" si="8"/>
        <v>761.50396108964651</v>
      </c>
      <c r="AK26">
        <f t="shared" si="30"/>
        <v>34.32697235564774</v>
      </c>
      <c r="AL26">
        <f t="shared" si="9"/>
        <v>-17475.42946594656</v>
      </c>
      <c r="AN26">
        <f t="shared" si="10"/>
        <v>0</v>
      </c>
      <c r="AO26">
        <f t="shared" si="11"/>
        <v>0</v>
      </c>
      <c r="AP26">
        <f t="shared" si="12"/>
        <v>-0.19727761978201572</v>
      </c>
      <c r="AQ26">
        <f t="shared" si="13"/>
        <v>-1348.0016760289732</v>
      </c>
      <c r="AR26">
        <f t="shared" si="14"/>
        <v>-1348.1989536487554</v>
      </c>
      <c r="AS26">
        <f t="shared" si="15"/>
        <v>56.189820576067952</v>
      </c>
      <c r="AT26">
        <f t="shared" si="16"/>
        <v>2.5329171168374578</v>
      </c>
      <c r="AU26">
        <f t="shared" si="17"/>
        <v>-1289.47621595585</v>
      </c>
      <c r="AW26">
        <v>23</v>
      </c>
      <c r="AX26">
        <f>IF(Z26&gt;0, (R26*SUMPRODUCT(K26:$K$98, X26:$X$98)-K26*$AZ$3)/Z26, 0)</f>
        <v>-1267.584886062971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0.163598735</v>
      </c>
      <c r="Q27" s="5">
        <f t="shared" si="29"/>
        <v>12.5</v>
      </c>
      <c r="R27">
        <f t="shared" si="0"/>
        <v>500000</v>
      </c>
      <c r="S27">
        <f t="shared" si="1"/>
        <v>-5215.2018069782607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-271.11864172325022</v>
      </c>
      <c r="AC27">
        <f t="shared" si="2"/>
        <v>-921.8163771229747</v>
      </c>
      <c r="AE27">
        <f t="shared" si="3"/>
        <v>0</v>
      </c>
      <c r="AF27">
        <f t="shared" si="4"/>
        <v>0</v>
      </c>
      <c r="AG27">
        <f t="shared" si="5"/>
        <v>-2.2094456054642211</v>
      </c>
      <c r="AH27">
        <f t="shared" si="6"/>
        <v>-17495.738276986092</v>
      </c>
      <c r="AI27">
        <f t="shared" si="7"/>
        <v>-17497.947722591558</v>
      </c>
      <c r="AJ27">
        <f t="shared" si="8"/>
        <v>650.69773539972448</v>
      </c>
      <c r="AK27">
        <f t="shared" si="30"/>
        <v>-18.978304920627519</v>
      </c>
      <c r="AL27">
        <f t="shared" si="9"/>
        <v>-16866.228292112461</v>
      </c>
      <c r="AN27">
        <f t="shared" si="10"/>
        <v>0</v>
      </c>
      <c r="AO27">
        <f t="shared" si="11"/>
        <v>0</v>
      </c>
      <c r="AP27">
        <f t="shared" si="12"/>
        <v>-0.14556292370004176</v>
      </c>
      <c r="AQ27">
        <f t="shared" si="13"/>
        <v>-1152.6560371481692</v>
      </c>
      <c r="AR27">
        <f t="shared" si="14"/>
        <v>-1152.8016000718694</v>
      </c>
      <c r="AS27">
        <f t="shared" si="15"/>
        <v>42.869335445748256</v>
      </c>
      <c r="AT27">
        <f t="shared" si="16"/>
        <v>-1.2503306459708026</v>
      </c>
      <c r="AU27">
        <f t="shared" si="17"/>
        <v>-1111.1825952720919</v>
      </c>
      <c r="AW27">
        <v>24</v>
      </c>
      <c r="AX27">
        <f>IF(Z27&gt;0, (R27*SUMPRODUCT(K27:$K$98, X27:$X$98)-K27*$AZ$3)/Z27, 0)</f>
        <v>-5215.2018069782607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0.184919743</v>
      </c>
      <c r="Q28" s="5">
        <f t="shared" si="29"/>
        <v>12.5</v>
      </c>
      <c r="R28">
        <f t="shared" si="0"/>
        <v>500000</v>
      </c>
      <c r="S28">
        <f t="shared" si="1"/>
        <v>-10202.770751825372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-921.8163771229747</v>
      </c>
      <c r="AC28">
        <f t="shared" si="2"/>
        <v>-1451.8796101378859</v>
      </c>
      <c r="AE28">
        <f t="shared" si="3"/>
        <v>0</v>
      </c>
      <c r="AF28">
        <f t="shared" si="4"/>
        <v>0</v>
      </c>
      <c r="AG28">
        <f t="shared" si="5"/>
        <v>-1.7787810358746559</v>
      </c>
      <c r="AH28">
        <f t="shared" si="6"/>
        <v>-16342.804541396927</v>
      </c>
      <c r="AI28">
        <f t="shared" si="7"/>
        <v>-16344.583322432802</v>
      </c>
      <c r="AJ28">
        <f t="shared" si="8"/>
        <v>530.06323301491125</v>
      </c>
      <c r="AK28">
        <f t="shared" si="30"/>
        <v>-64.527146398608238</v>
      </c>
      <c r="AL28">
        <f t="shared" si="9"/>
        <v>-15879.047235816499</v>
      </c>
      <c r="AN28">
        <f t="shared" si="10"/>
        <v>0</v>
      </c>
      <c r="AO28">
        <f t="shared" si="11"/>
        <v>0</v>
      </c>
      <c r="AP28">
        <f t="shared" si="12"/>
        <v>-0.10463378216259019</v>
      </c>
      <c r="AQ28">
        <f t="shared" si="13"/>
        <v>-961.33780146215452</v>
      </c>
      <c r="AR28">
        <f t="shared" si="14"/>
        <v>-961.44243524431715</v>
      </c>
      <c r="AS28">
        <f t="shared" si="15"/>
        <v>31.180072047714784</v>
      </c>
      <c r="AT28">
        <f t="shared" si="16"/>
        <v>-3.7957001135474826</v>
      </c>
      <c r="AU28">
        <f t="shared" si="17"/>
        <v>-934.05806331014992</v>
      </c>
      <c r="AW28">
        <v>25</v>
      </c>
      <c r="AX28">
        <f>IF(Z28&gt;0, (R28*SUMPRODUCT(K28:$K$98, X28:$X$98)-K28*$AZ$3)/Z28, 0)</f>
        <v>-10202.770751825372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500000</v>
      </c>
      <c r="S29">
        <f t="shared" si="1"/>
        <v>-16694.583122697171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-1451.8796101378859</v>
      </c>
      <c r="AC29">
        <f t="shared" si="2"/>
        <v>-1857.3309793382041</v>
      </c>
      <c r="AE29">
        <f t="shared" si="3"/>
        <v>0</v>
      </c>
      <c r="AF29">
        <f t="shared" si="4"/>
        <v>0</v>
      </c>
      <c r="AG29">
        <f t="shared" si="5"/>
        <v>-1.3906688817023112</v>
      </c>
      <c r="AH29">
        <f t="shared" si="6"/>
        <v>-14812.97375254392</v>
      </c>
      <c r="AI29">
        <f t="shared" si="7"/>
        <v>-14814.364421425622</v>
      </c>
      <c r="AJ29">
        <f t="shared" si="8"/>
        <v>405.45136920031814</v>
      </c>
      <c r="AK29">
        <f t="shared" si="30"/>
        <v>-101.63157270965202</v>
      </c>
      <c r="AL29">
        <f t="shared" si="9"/>
        <v>-14510.544624934955</v>
      </c>
      <c r="AN29">
        <f t="shared" si="10"/>
        <v>0</v>
      </c>
      <c r="AO29">
        <f t="shared" si="11"/>
        <v>0</v>
      </c>
      <c r="AP29">
        <f t="shared" si="12"/>
        <v>-7.3039055304513226E-2</v>
      </c>
      <c r="AQ29">
        <f t="shared" si="13"/>
        <v>-777.98937142533748</v>
      </c>
      <c r="AR29">
        <f t="shared" si="14"/>
        <v>-778.06241048064203</v>
      </c>
      <c r="AS29">
        <f t="shared" si="15"/>
        <v>21.294634091519004</v>
      </c>
      <c r="AT29">
        <f t="shared" si="16"/>
        <v>-5.3377724615067113</v>
      </c>
      <c r="AU29">
        <f t="shared" si="17"/>
        <v>-762.1055488506297</v>
      </c>
      <c r="AW29">
        <v>26</v>
      </c>
      <c r="AX29">
        <f>IF(Z29&gt;0, (R29*SUMPRODUCT(K29:$K$98, X29:$X$98)-K29*$AZ$3)/Z29, 0)</f>
        <v>-16694.583122697171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500000</v>
      </c>
      <c r="S30">
        <f t="shared" si="1"/>
        <v>-25423.864980997674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-1857.3309793382041</v>
      </c>
      <c r="AC30">
        <f t="shared" si="2"/>
        <v>-2138.9931791011882</v>
      </c>
      <c r="AE30">
        <f t="shared" si="3"/>
        <v>0</v>
      </c>
      <c r="AF30">
        <f t="shared" si="4"/>
        <v>0</v>
      </c>
      <c r="AG30">
        <f t="shared" si="5"/>
        <v>-1.0516660137531786</v>
      </c>
      <c r="AH30">
        <f t="shared" si="6"/>
        <v>-13003.847165284382</v>
      </c>
      <c r="AI30">
        <f t="shared" si="7"/>
        <v>-13004.898831298135</v>
      </c>
      <c r="AJ30">
        <f t="shared" si="8"/>
        <v>281.66219976298407</v>
      </c>
      <c r="AK30">
        <f t="shared" si="30"/>
        <v>-130.01316855367429</v>
      </c>
      <c r="AL30">
        <f t="shared" si="9"/>
        <v>-12853.249800088824</v>
      </c>
      <c r="AN30">
        <f t="shared" si="10"/>
        <v>0</v>
      </c>
      <c r="AO30">
        <f t="shared" si="11"/>
        <v>0</v>
      </c>
      <c r="AP30">
        <f t="shared" si="12"/>
        <v>-4.9316384181752083E-2</v>
      </c>
      <c r="AQ30">
        <f t="shared" si="13"/>
        <v>-609.79694528234825</v>
      </c>
      <c r="AR30">
        <f t="shared" si="14"/>
        <v>-609.84626166653004</v>
      </c>
      <c r="AS30">
        <f t="shared" si="15"/>
        <v>13.208148852710551</v>
      </c>
      <c r="AT30">
        <f t="shared" si="16"/>
        <v>-6.0967828999223572</v>
      </c>
      <c r="AU30">
        <f t="shared" si="17"/>
        <v>-602.73489571374182</v>
      </c>
      <c r="AW30">
        <v>27</v>
      </c>
      <c r="AX30">
        <f>IF(Z30&gt;0, (R30*SUMPRODUCT(K30:$K$98, X30:$X$98)-K30*$AZ$3)/Z30, 0)</f>
        <v>-25423.864980997674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500000</v>
      </c>
      <c r="S31">
        <f t="shared" si="1"/>
        <v>-37671.904345945572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-2138.9931791011882</v>
      </c>
      <c r="AC31">
        <f t="shared" si="2"/>
        <v>-2305.6408639707206</v>
      </c>
      <c r="AE31">
        <f t="shared" si="3"/>
        <v>0</v>
      </c>
      <c r="AF31">
        <f t="shared" si="4"/>
        <v>0</v>
      </c>
      <c r="AG31">
        <f t="shared" si="5"/>
        <v>-0.76503992298801349</v>
      </c>
      <c r="AH31">
        <f t="shared" si="6"/>
        <v>-11044.377225105332</v>
      </c>
      <c r="AI31">
        <f t="shared" si="7"/>
        <v>-11045.14226502832</v>
      </c>
      <c r="AJ31">
        <f t="shared" si="8"/>
        <v>166.64768486953244</v>
      </c>
      <c r="AK31">
        <f t="shared" si="30"/>
        <v>-149.7295225370832</v>
      </c>
      <c r="AL31">
        <f t="shared" si="9"/>
        <v>-11028.224102695871</v>
      </c>
      <c r="AN31">
        <f t="shared" si="10"/>
        <v>0</v>
      </c>
      <c r="AO31">
        <f t="shared" si="11"/>
        <v>0</v>
      </c>
      <c r="AP31">
        <f t="shared" si="12"/>
        <v>-3.2031661348223134E-2</v>
      </c>
      <c r="AQ31">
        <f t="shared" si="13"/>
        <v>-462.41998678302326</v>
      </c>
      <c r="AR31">
        <f t="shared" si="14"/>
        <v>-462.45201844437145</v>
      </c>
      <c r="AS31">
        <f t="shared" si="15"/>
        <v>6.977416531881965</v>
      </c>
      <c r="AT31">
        <f t="shared" si="16"/>
        <v>-6.2690654639393717</v>
      </c>
      <c r="AU31">
        <f t="shared" si="17"/>
        <v>-461.74366737642885</v>
      </c>
      <c r="AW31">
        <v>28</v>
      </c>
      <c r="AX31">
        <f>IF(Z31&gt;0, (R31*SUMPRODUCT(K31:$K$98, X31:$X$98)-K31*$AZ$3)/Z31, 0)</f>
        <v>-37671.904345945572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500000</v>
      </c>
      <c r="S32">
        <f t="shared" si="1"/>
        <v>-55764.085835489641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-2305.6408639707206</v>
      </c>
      <c r="AC32">
        <f t="shared" si="2"/>
        <v>-2372.3918682423009</v>
      </c>
      <c r="AE32">
        <f t="shared" si="3"/>
        <v>0</v>
      </c>
      <c r="AF32">
        <f t="shared" si="4"/>
        <v>0</v>
      </c>
      <c r="AG32">
        <f t="shared" si="5"/>
        <v>-0.53179206488767816</v>
      </c>
      <c r="AH32">
        <f t="shared" si="6"/>
        <v>-9023.8983548182059</v>
      </c>
      <c r="AI32">
        <f t="shared" si="7"/>
        <v>-9024.4301468830945</v>
      </c>
      <c r="AJ32">
        <f t="shared" si="8"/>
        <v>66.751004271580314</v>
      </c>
      <c r="AK32">
        <f t="shared" si="30"/>
        <v>-161.39486047795046</v>
      </c>
      <c r="AL32">
        <f t="shared" si="9"/>
        <v>-9119.0740030894649</v>
      </c>
      <c r="AN32">
        <f t="shared" si="10"/>
        <v>0</v>
      </c>
      <c r="AO32">
        <f t="shared" si="11"/>
        <v>0</v>
      </c>
      <c r="AP32">
        <f t="shared" si="12"/>
        <v>-1.9880128869176318E-2</v>
      </c>
      <c r="AQ32">
        <f t="shared" si="13"/>
        <v>-337.34287147369349</v>
      </c>
      <c r="AR32">
        <f t="shared" si="14"/>
        <v>-337.3627516025627</v>
      </c>
      <c r="AS32">
        <f t="shared" si="15"/>
        <v>2.4953711322229681</v>
      </c>
      <c r="AT32">
        <f t="shared" si="16"/>
        <v>-6.0334684117599178</v>
      </c>
      <c r="AU32">
        <f t="shared" si="17"/>
        <v>-340.90084888209969</v>
      </c>
      <c r="AW32">
        <v>29</v>
      </c>
      <c r="AX32">
        <f>IF(Z32&gt;0, (R32*SUMPRODUCT(K32:$K$98, X32:$X$98)-K32*$AZ$3)/Z32, 0)</f>
        <v>-55764.085835489641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500000</v>
      </c>
      <c r="S33">
        <f t="shared" si="1"/>
        <v>-84096.056403178954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-2372.3918682423009</v>
      </c>
      <c r="AC33">
        <f t="shared" si="2"/>
        <v>-2356.4588624736352</v>
      </c>
      <c r="AE33">
        <f t="shared" si="3"/>
        <v>0</v>
      </c>
      <c r="AF33">
        <f t="shared" si="4"/>
        <v>0</v>
      </c>
      <c r="AG33">
        <f t="shared" si="5"/>
        <v>-0.35026298545679446</v>
      </c>
      <c r="AH33">
        <f t="shared" si="6"/>
        <v>-7048.4463512802758</v>
      </c>
      <c r="AI33">
        <f t="shared" si="7"/>
        <v>-7048.7966142657324</v>
      </c>
      <c r="AJ33">
        <f t="shared" si="8"/>
        <v>-15.93300576866568</v>
      </c>
      <c r="AK33">
        <f t="shared" si="30"/>
        <v>-166.06743077696109</v>
      </c>
      <c r="AL33">
        <f t="shared" si="9"/>
        <v>-7230.7970508113594</v>
      </c>
      <c r="AN33">
        <f t="shared" si="10"/>
        <v>0</v>
      </c>
      <c r="AO33">
        <f t="shared" si="11"/>
        <v>0</v>
      </c>
      <c r="AP33">
        <f t="shared" si="12"/>
        <v>-1.1691051266529206E-2</v>
      </c>
      <c r="AQ33">
        <f t="shared" si="13"/>
        <v>-235.26250578470868</v>
      </c>
      <c r="AR33">
        <f t="shared" si="14"/>
        <v>-235.27419683597518</v>
      </c>
      <c r="AS33">
        <f t="shared" si="15"/>
        <v>-0.53181065372479452</v>
      </c>
      <c r="AT33">
        <f t="shared" si="16"/>
        <v>-5.5429860634067198</v>
      </c>
      <c r="AU33">
        <f t="shared" si="17"/>
        <v>-241.34899355310671</v>
      </c>
      <c r="AW33">
        <v>30</v>
      </c>
      <c r="AX33">
        <f>IF(Z33&gt;0, (R33*SUMPRODUCT(K33:$K$98, X33:$X$98)-K33*$AZ$3)/Z33, 0)</f>
        <v>-84096.056403178954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500000</v>
      </c>
      <c r="S34">
        <f t="shared" si="1"/>
        <v>-131183.44302119245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-2356.4588624736352</v>
      </c>
      <c r="AC34">
        <f t="shared" si="2"/>
        <v>-2276.29647786338</v>
      </c>
      <c r="AE34">
        <f t="shared" si="3"/>
        <v>0</v>
      </c>
      <c r="AF34">
        <f t="shared" si="4"/>
        <v>0</v>
      </c>
      <c r="AG34">
        <f t="shared" si="5"/>
        <v>-0.2169001309768612</v>
      </c>
      <c r="AH34">
        <f t="shared" si="6"/>
        <v>-5194.4089850146129</v>
      </c>
      <c r="AI34">
        <f t="shared" si="7"/>
        <v>-5194.6258851455896</v>
      </c>
      <c r="AJ34">
        <f t="shared" si="8"/>
        <v>-80.162384610255231</v>
      </c>
      <c r="AK34">
        <f t="shared" si="30"/>
        <v>-164.95212037315449</v>
      </c>
      <c r="AL34">
        <f t="shared" si="9"/>
        <v>-5439.7403901289999</v>
      </c>
      <c r="AN34">
        <f t="shared" si="10"/>
        <v>0</v>
      </c>
      <c r="AO34">
        <f t="shared" si="11"/>
        <v>0</v>
      </c>
      <c r="AP34">
        <f t="shared" si="12"/>
        <v>-6.4639964832942896E-3</v>
      </c>
      <c r="AQ34">
        <f t="shared" si="13"/>
        <v>-154.80231044908248</v>
      </c>
      <c r="AR34">
        <f t="shared" si="14"/>
        <v>-154.80877444556577</v>
      </c>
      <c r="AS34">
        <f t="shared" si="15"/>
        <v>-2.3889767603157979</v>
      </c>
      <c r="AT34">
        <f t="shared" si="16"/>
        <v>-4.9158565336124855</v>
      </c>
      <c r="AU34">
        <f t="shared" si="17"/>
        <v>-162.11360773949409</v>
      </c>
      <c r="AW34">
        <v>31</v>
      </c>
      <c r="AX34">
        <f>IF(Z34&gt;0, (R34*SUMPRODUCT(K34:$K$98, X34:$X$98)-K34*$AZ$3)/Z34, 0)</f>
        <v>-131183.44302119245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0.411916369</v>
      </c>
      <c r="Q35" s="5">
        <f t="shared" si="29"/>
        <v>12.5</v>
      </c>
      <c r="R35">
        <f t="shared" ref="R35:R69" si="31">$C$6</f>
        <v>500000</v>
      </c>
      <c r="S35">
        <f t="shared" ref="S35:S69" si="32">AX35</f>
        <v>-214284.51968833082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-2276.29647786338</v>
      </c>
      <c r="AC35">
        <f t="shared" ref="AC35:AC69" si="33">S35*Z35</f>
        <v>-2149.4694218883878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-0.1253864152794795</v>
      </c>
      <c r="AH35">
        <f t="shared" ref="AH35:AH69" si="37">-X35*R35</f>
        <v>-3573.788575504524</v>
      </c>
      <c r="AI35">
        <f t="shared" ref="AI35:AI66" si="38">SUM(AE35:AH35)</f>
        <v>-3573.9139619198036</v>
      </c>
      <c r="AJ35">
        <f t="shared" ref="AJ35:AJ69" si="39">AB35-AC35</f>
        <v>-126.82705597499216</v>
      </c>
      <c r="AK35">
        <f t="shared" si="30"/>
        <v>-159.34075345043661</v>
      </c>
      <c r="AL35">
        <f t="shared" ref="AL35:AL66" si="40">SUM(AI35:AK35)</f>
        <v>-3860.0817713452325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-3.3363665694946371E-3</v>
      </c>
      <c r="AQ35">
        <f t="shared" ref="AQ35:AQ69" si="44">AH35*$K35</f>
        <v>-95.093784308119766</v>
      </c>
      <c r="AR35">
        <f t="shared" ref="AR35:AR69" si="45">AI35*$K35</f>
        <v>-95.097120674689251</v>
      </c>
      <c r="AS35">
        <f t="shared" ref="AS35:AS69" si="46">AJ35*$K35</f>
        <v>-3.3747001118042128</v>
      </c>
      <c r="AT35">
        <f t="shared" ref="AT35:AT69" si="47">AK35*$K35</f>
        <v>-4.2398465717771243</v>
      </c>
      <c r="AU35">
        <f t="shared" ref="AU35:AU69" si="48">AL35*$K35</f>
        <v>-102.7116673582706</v>
      </c>
      <c r="AW35">
        <v>32</v>
      </c>
      <c r="AX35">
        <f>IF(Z35&gt;0, (R35*SUMPRODUCT(K35:$K$98, X35:$X$98)-K35*$AZ$3)/Z35, 0)</f>
        <v>-214284.51968833082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0.41929138799999999</v>
      </c>
      <c r="Q36" s="5">
        <f t="shared" si="29"/>
        <v>12.5</v>
      </c>
      <c r="R36">
        <f t="shared" si="31"/>
        <v>500000</v>
      </c>
      <c r="S36">
        <f t="shared" si="32"/>
        <v>-348157.71491739224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-2149.4694218883878</v>
      </c>
      <c r="AC36">
        <f t="shared" si="33"/>
        <v>-1993.1084147464405</v>
      </c>
      <c r="AE36">
        <f t="shared" si="34"/>
        <v>0</v>
      </c>
      <c r="AF36">
        <f t="shared" si="35"/>
        <v>0</v>
      </c>
      <c r="AG36">
        <f t="shared" si="36"/>
        <v>-7.1559107027807337E-2</v>
      </c>
      <c r="AH36">
        <f t="shared" si="37"/>
        <v>-2102.9377639550944</v>
      </c>
      <c r="AI36">
        <f t="shared" si="38"/>
        <v>-2103.0093230621223</v>
      </c>
      <c r="AJ36">
        <f t="shared" si="39"/>
        <v>-156.36100714194731</v>
      </c>
      <c r="AK36">
        <f t="shared" si="30"/>
        <v>-150.46285953218717</v>
      </c>
      <c r="AL36">
        <f t="shared" si="40"/>
        <v>-2409.8331897362568</v>
      </c>
      <c r="AN36">
        <f t="shared" si="41"/>
        <v>0</v>
      </c>
      <c r="AO36">
        <f t="shared" si="42"/>
        <v>0</v>
      </c>
      <c r="AP36">
        <f t="shared" si="43"/>
        <v>-1.7000831553566837E-3</v>
      </c>
      <c r="AQ36">
        <f t="shared" si="44"/>
        <v>-49.961063207150161</v>
      </c>
      <c r="AR36">
        <f t="shared" si="45"/>
        <v>-49.962763290305524</v>
      </c>
      <c r="AS36">
        <f t="shared" si="46"/>
        <v>-3.714785237514667</v>
      </c>
      <c r="AT36">
        <f t="shared" si="47"/>
        <v>-3.5746585392418115</v>
      </c>
      <c r="AU36">
        <f t="shared" si="48"/>
        <v>-57.252207067062002</v>
      </c>
      <c r="AW36">
        <v>33</v>
      </c>
      <c r="AX36">
        <f>IF(Z36&gt;0, (R36*SUMPRODUCT(K36:$K$98, X36:$X$98)-K36*$AZ$3)/Z36, 0)</f>
        <v>-348157.71491739224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31"/>
        <v>500000</v>
      </c>
      <c r="S37">
        <f t="shared" si="32"/>
        <v>-564497.90755217045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-1993.1084147464405</v>
      </c>
      <c r="AC37">
        <f t="shared" si="33"/>
        <v>-1818.5562713017453</v>
      </c>
      <c r="AE37">
        <f t="shared" si="34"/>
        <v>0</v>
      </c>
      <c r="AF37">
        <f t="shared" si="35"/>
        <v>0</v>
      </c>
      <c r="AG37">
        <f t="shared" si="36"/>
        <v>-4.0269331537196085E-2</v>
      </c>
      <c r="AH37">
        <f t="shared" si="37"/>
        <v>-1222.9673768133275</v>
      </c>
      <c r="AI37">
        <f t="shared" si="38"/>
        <v>-1223.0076461448648</v>
      </c>
      <c r="AJ37">
        <f t="shared" si="39"/>
        <v>-174.55214344469528</v>
      </c>
      <c r="AK37">
        <f t="shared" si="30"/>
        <v>-139.51758903225084</v>
      </c>
      <c r="AL37">
        <f t="shared" si="40"/>
        <v>-1537.077378621811</v>
      </c>
      <c r="AN37">
        <f t="shared" si="41"/>
        <v>0</v>
      </c>
      <c r="AO37">
        <f t="shared" si="42"/>
        <v>0</v>
      </c>
      <c r="AP37">
        <f t="shared" si="43"/>
        <v>-8.542040961883392E-4</v>
      </c>
      <c r="AQ37">
        <f t="shared" si="44"/>
        <v>-25.941919145434898</v>
      </c>
      <c r="AR37">
        <f t="shared" si="45"/>
        <v>-25.942773349531087</v>
      </c>
      <c r="AS37">
        <f t="shared" si="46"/>
        <v>-3.7026479019446663</v>
      </c>
      <c r="AT37">
        <f t="shared" si="47"/>
        <v>-2.9594853326926649</v>
      </c>
      <c r="AU37">
        <f t="shared" si="48"/>
        <v>-32.604906584168425</v>
      </c>
      <c r="AW37">
        <v>34</v>
      </c>
      <c r="AX37">
        <f>IF(Z37&gt;0, (R37*SUMPRODUCT(K37:$K$98, X37:$X$98)-K37*$AZ$3)/Z37, 0)</f>
        <v>-564497.90755217045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0.43603590599999997</v>
      </c>
      <c r="Q38" s="5">
        <f t="shared" si="60"/>
        <v>12.5</v>
      </c>
      <c r="R38">
        <f t="shared" si="31"/>
        <v>500000</v>
      </c>
      <c r="S38">
        <f t="shared" si="32"/>
        <v>-921226.34289849526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-1818.5562713017453</v>
      </c>
      <c r="AC38">
        <f t="shared" si="33"/>
        <v>-1644.0399702223185</v>
      </c>
      <c r="AE38">
        <f t="shared" si="34"/>
        <v>0</v>
      </c>
      <c r="AF38">
        <f t="shared" si="35"/>
        <v>0</v>
      </c>
      <c r="AG38">
        <f t="shared" si="36"/>
        <v>-2.2307763760988458E-2</v>
      </c>
      <c r="AH38">
        <f t="shared" si="37"/>
        <v>-702.3549784334266</v>
      </c>
      <c r="AI38">
        <f t="shared" si="38"/>
        <v>-702.37728619718757</v>
      </c>
      <c r="AJ38">
        <f t="shared" si="39"/>
        <v>-174.51630107942674</v>
      </c>
      <c r="AK38">
        <f t="shared" si="30"/>
        <v>-127.29893899112218</v>
      </c>
      <c r="AL38">
        <f t="shared" si="40"/>
        <v>-1004.1925262677365</v>
      </c>
      <c r="AN38">
        <f t="shared" si="41"/>
        <v>0</v>
      </c>
      <c r="AO38">
        <f t="shared" si="42"/>
        <v>0</v>
      </c>
      <c r="AP38">
        <f t="shared" si="43"/>
        <v>-4.2249856985362695E-4</v>
      </c>
      <c r="AQ38">
        <f t="shared" si="44"/>
        <v>-13.302273463942628</v>
      </c>
      <c r="AR38">
        <f t="shared" si="45"/>
        <v>-13.30269596251248</v>
      </c>
      <c r="AS38">
        <f t="shared" si="46"/>
        <v>-3.3052567891697842</v>
      </c>
      <c r="AT38">
        <f t="shared" si="47"/>
        <v>-2.4109821246040521</v>
      </c>
      <c r="AU38">
        <f t="shared" si="48"/>
        <v>-19.018934876286316</v>
      </c>
      <c r="AW38">
        <v>35</v>
      </c>
      <c r="AX38">
        <f>IF(Z38&gt;0, (R38*SUMPRODUCT(K38:$K$98, X38:$X$98)-K38*$AZ$3)/Z38, 0)</f>
        <v>-921226.34289849526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0.445743585</v>
      </c>
      <c r="Q39" s="5">
        <f t="shared" si="60"/>
        <v>12.5</v>
      </c>
      <c r="R39">
        <f t="shared" si="31"/>
        <v>500000</v>
      </c>
      <c r="S39">
        <f t="shared" si="32"/>
        <v>-1522057.7103304435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-1644.0399702223185</v>
      </c>
      <c r="AC39">
        <f t="shared" si="33"/>
        <v>-1478.3616899140629</v>
      </c>
      <c r="AE39">
        <f t="shared" si="34"/>
        <v>0</v>
      </c>
      <c r="AF39">
        <f t="shared" si="35"/>
        <v>0</v>
      </c>
      <c r="AG39">
        <f t="shared" si="36"/>
        <v>-1.2141143531222495E-2</v>
      </c>
      <c r="AH39">
        <f t="shared" si="37"/>
        <v>-397.74170368624311</v>
      </c>
      <c r="AI39">
        <f t="shared" si="38"/>
        <v>-397.75384482977432</v>
      </c>
      <c r="AJ39">
        <f t="shared" si="39"/>
        <v>-165.67828030825558</v>
      </c>
      <c r="AK39">
        <f t="shared" si="30"/>
        <v>-115.08279791556231</v>
      </c>
      <c r="AL39">
        <f t="shared" si="40"/>
        <v>-678.51492305359227</v>
      </c>
      <c r="AN39">
        <f t="shared" si="41"/>
        <v>0</v>
      </c>
      <c r="AO39">
        <f t="shared" si="42"/>
        <v>0</v>
      </c>
      <c r="AP39">
        <f t="shared" si="43"/>
        <v>-2.0531031872425182E-4</v>
      </c>
      <c r="AQ39">
        <f t="shared" si="44"/>
        <v>-6.7259295422831631</v>
      </c>
      <c r="AR39">
        <f t="shared" si="45"/>
        <v>-6.7261348526018878</v>
      </c>
      <c r="AS39">
        <f t="shared" si="46"/>
        <v>-2.8016685947496467</v>
      </c>
      <c r="AT39">
        <f t="shared" si="47"/>
        <v>-1.9460840619305062</v>
      </c>
      <c r="AU39">
        <f t="shared" si="48"/>
        <v>-11.473887509282042</v>
      </c>
      <c r="AW39">
        <v>36</v>
      </c>
      <c r="AX39">
        <f>IF(Z39&gt;0, (R39*SUMPRODUCT(K39:$K$98, X39:$X$98)-K39*$AZ$3)/Z39, 0)</f>
        <v>-1522057.7103304435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0.45538508599999999</v>
      </c>
      <c r="Q40" s="5">
        <f t="shared" si="60"/>
        <v>12.5</v>
      </c>
      <c r="R40">
        <f t="shared" si="31"/>
        <v>500000</v>
      </c>
      <c r="S40">
        <f t="shared" si="32"/>
        <v>-2552220.2974623567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-1478.3616899140629</v>
      </c>
      <c r="AC40">
        <f t="shared" si="33"/>
        <v>-1325.2835535883121</v>
      </c>
      <c r="AE40">
        <f t="shared" si="34"/>
        <v>0</v>
      </c>
      <c r="AF40">
        <f t="shared" si="35"/>
        <v>0</v>
      </c>
      <c r="AG40">
        <f t="shared" si="36"/>
        <v>-6.4908364048061711E-3</v>
      </c>
      <c r="AH40">
        <f t="shared" si="37"/>
        <v>-221.15582764416399</v>
      </c>
      <c r="AI40">
        <f t="shared" si="38"/>
        <v>-221.16231848056879</v>
      </c>
      <c r="AJ40">
        <f t="shared" si="39"/>
        <v>-153.07813632575085</v>
      </c>
      <c r="AK40">
        <f t="shared" ref="AK40:AK69" si="61">G40*SUM(AB40:AB40, AE40:AF40)</f>
        <v>-103.48531829398442</v>
      </c>
      <c r="AL40">
        <f t="shared" si="40"/>
        <v>-477.72577310030408</v>
      </c>
      <c r="AN40">
        <f t="shared" si="41"/>
        <v>0</v>
      </c>
      <c r="AO40">
        <f t="shared" si="42"/>
        <v>0</v>
      </c>
      <c r="AP40">
        <f t="shared" si="43"/>
        <v>-9.8001748560784362E-5</v>
      </c>
      <c r="AQ40">
        <f t="shared" si="44"/>
        <v>-3.3391163267475297</v>
      </c>
      <c r="AR40">
        <f t="shared" si="45"/>
        <v>-3.3392143284960905</v>
      </c>
      <c r="AS40">
        <f t="shared" si="46"/>
        <v>-2.3112468240982715</v>
      </c>
      <c r="AT40">
        <f t="shared" si="47"/>
        <v>-1.5624707681232419</v>
      </c>
      <c r="AU40">
        <f t="shared" si="48"/>
        <v>-7.2129319207176046</v>
      </c>
      <c r="AW40">
        <v>37</v>
      </c>
      <c r="AX40">
        <f>IF(Z40&gt;0, (R40*SUMPRODUCT(K40:$K$98, X40:$X$98)-K40*$AZ$3)/Z40, 0)</f>
        <v>-2552220.2974623567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0.465797664</v>
      </c>
      <c r="Q41" s="5">
        <f t="shared" si="60"/>
        <v>12.5</v>
      </c>
      <c r="R41">
        <f t="shared" si="31"/>
        <v>500000</v>
      </c>
      <c r="S41">
        <f t="shared" si="32"/>
        <v>-4356856.8074765634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-1325.2835535883121</v>
      </c>
      <c r="AC41">
        <f t="shared" si="33"/>
        <v>-1185.9404682471718</v>
      </c>
      <c r="AE41">
        <f t="shared" si="34"/>
        <v>0</v>
      </c>
      <c r="AF41">
        <f t="shared" si="35"/>
        <v>0</v>
      </c>
      <c r="AG41">
        <f t="shared" si="36"/>
        <v>-3.4025116059932369E-3</v>
      </c>
      <c r="AH41">
        <f t="shared" si="37"/>
        <v>-120.93665739059492</v>
      </c>
      <c r="AI41">
        <f t="shared" si="38"/>
        <v>-120.94005990220091</v>
      </c>
      <c r="AJ41">
        <f t="shared" si="39"/>
        <v>-139.34308534114029</v>
      </c>
      <c r="AK41">
        <f t="shared" si="61"/>
        <v>-92.769848751181854</v>
      </c>
      <c r="AL41">
        <f t="shared" si="40"/>
        <v>-353.05299399452304</v>
      </c>
      <c r="AN41">
        <f t="shared" si="41"/>
        <v>0</v>
      </c>
      <c r="AO41">
        <f t="shared" si="42"/>
        <v>0</v>
      </c>
      <c r="AP41">
        <f t="shared" si="43"/>
        <v>-4.5868522792542684E-5</v>
      </c>
      <c r="AQ41">
        <f t="shared" si="44"/>
        <v>-1.6303209124117399</v>
      </c>
      <c r="AR41">
        <f t="shared" si="45"/>
        <v>-1.6303667809345326</v>
      </c>
      <c r="AS41">
        <f t="shared" si="46"/>
        <v>-1.8784539851959048</v>
      </c>
      <c r="AT41">
        <f t="shared" si="47"/>
        <v>-1.2506102593181809</v>
      </c>
      <c r="AU41">
        <f t="shared" si="48"/>
        <v>-4.7594310254486185</v>
      </c>
      <c r="AW41">
        <v>38</v>
      </c>
      <c r="AX41">
        <f>IF(Z41&gt;0, (R41*SUMPRODUCT(K41:$K$98, X41:$X$98)-K41*$AZ$3)/Z41, 0)</f>
        <v>-4356856.8074765634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0.47670810299999999</v>
      </c>
      <c r="Q42" s="5">
        <f t="shared" si="60"/>
        <v>12.5</v>
      </c>
      <c r="R42">
        <f t="shared" si="31"/>
        <v>500000</v>
      </c>
      <c r="S42">
        <f t="shared" si="32"/>
        <v>-7587940.9773056302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-1185.9404682471718</v>
      </c>
      <c r="AC42">
        <f t="shared" si="33"/>
        <v>-1060.1759662418272</v>
      </c>
      <c r="AE42">
        <f t="shared" si="34"/>
        <v>0</v>
      </c>
      <c r="AF42">
        <f t="shared" si="35"/>
        <v>0</v>
      </c>
      <c r="AG42">
        <f t="shared" si="36"/>
        <v>-1.7464816368047854E-3</v>
      </c>
      <c r="AH42">
        <f t="shared" si="37"/>
        <v>-64.880194125140775</v>
      </c>
      <c r="AI42">
        <f t="shared" si="38"/>
        <v>-64.881940606777576</v>
      </c>
      <c r="AJ42">
        <f t="shared" si="39"/>
        <v>-125.76450200534464</v>
      </c>
      <c r="AK42">
        <f t="shared" si="61"/>
        <v>-83.015832777302037</v>
      </c>
      <c r="AL42">
        <f t="shared" si="40"/>
        <v>-273.66227538942422</v>
      </c>
      <c r="AN42">
        <f t="shared" si="41"/>
        <v>0</v>
      </c>
      <c r="AO42">
        <f t="shared" si="42"/>
        <v>0</v>
      </c>
      <c r="AP42">
        <f t="shared" si="43"/>
        <v>-2.1021375961403547E-5</v>
      </c>
      <c r="AQ42">
        <f t="shared" si="44"/>
        <v>-0.78092487456590298</v>
      </c>
      <c r="AR42">
        <f t="shared" si="45"/>
        <v>-0.78094589594186437</v>
      </c>
      <c r="AS42">
        <f t="shared" si="46"/>
        <v>-1.5137536081340126</v>
      </c>
      <c r="AT42">
        <f t="shared" si="47"/>
        <v>-0.99921292888791757</v>
      </c>
      <c r="AU42">
        <f t="shared" si="48"/>
        <v>-3.2939124329637943</v>
      </c>
      <c r="AW42">
        <v>39</v>
      </c>
      <c r="AX42">
        <f>IF(Z42&gt;0, (R42*SUMPRODUCT(K42:$K$98, X42:$X$98)-K42*$AZ$3)/Z42, 0)</f>
        <v>-7587940.9773056302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0.48798100799999999</v>
      </c>
      <c r="Q43" s="5">
        <f t="shared" si="60"/>
        <v>12.5</v>
      </c>
      <c r="R43">
        <f t="shared" si="31"/>
        <v>500000</v>
      </c>
      <c r="S43">
        <f t="shared" si="32"/>
        <v>-13504322.793350175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-1060.1759662418272</v>
      </c>
      <c r="AC43">
        <f t="shared" si="33"/>
        <v>-947.21151351125309</v>
      </c>
      <c r="AE43">
        <f t="shared" si="34"/>
        <v>0</v>
      </c>
      <c r="AF43">
        <f t="shared" si="35"/>
        <v>0</v>
      </c>
      <c r="AG43">
        <f t="shared" si="36"/>
        <v>-8.7676695085524834E-4</v>
      </c>
      <c r="AH43">
        <f t="shared" si="37"/>
        <v>-34.089994783259563</v>
      </c>
      <c r="AI43">
        <f t="shared" si="38"/>
        <v>-34.090871550210416</v>
      </c>
      <c r="AJ43">
        <f t="shared" si="39"/>
        <v>-112.96445273057407</v>
      </c>
      <c r="AK43">
        <f t="shared" si="61"/>
        <v>-74.212317636927907</v>
      </c>
      <c r="AL43">
        <f t="shared" si="40"/>
        <v>-221.26764191771238</v>
      </c>
      <c r="AN43">
        <f t="shared" si="41"/>
        <v>0</v>
      </c>
      <c r="AO43">
        <f t="shared" si="42"/>
        <v>0</v>
      </c>
      <c r="AP43">
        <f t="shared" si="43"/>
        <v>-9.4224374737471767E-6</v>
      </c>
      <c r="AQ43">
        <f t="shared" si="44"/>
        <v>-0.36635829397116687</v>
      </c>
      <c r="AR43">
        <f t="shared" si="45"/>
        <v>-0.36636771640864058</v>
      </c>
      <c r="AS43">
        <f t="shared" si="46"/>
        <v>-1.2140061752688396</v>
      </c>
      <c r="AT43">
        <f t="shared" si="47"/>
        <v>-0.79754480028440755</v>
      </c>
      <c r="AU43">
        <f t="shared" si="48"/>
        <v>-2.3779186919618875</v>
      </c>
      <c r="AW43">
        <v>40</v>
      </c>
      <c r="AX43">
        <f>IF(Z43&gt;0, (R43*SUMPRODUCT(K43:$K$98, X43:$X$98)-K43*$AZ$3)/Z43, 0)</f>
        <v>-13504322.793350175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0.50007659900000001</v>
      </c>
      <c r="Q44" s="5">
        <f t="shared" si="60"/>
        <v>12.5</v>
      </c>
      <c r="R44">
        <f t="shared" si="31"/>
        <v>500000</v>
      </c>
      <c r="S44">
        <f t="shared" si="32"/>
        <v>-24619432.104504507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-947.21151351125309</v>
      </c>
      <c r="AC44">
        <f t="shared" si="33"/>
        <v>-846.01949894349229</v>
      </c>
      <c r="AE44">
        <f t="shared" si="34"/>
        <v>0</v>
      </c>
      <c r="AF44">
        <f t="shared" si="35"/>
        <v>0</v>
      </c>
      <c r="AG44">
        <f t="shared" si="36"/>
        <v>-4.2954864644740318E-4</v>
      </c>
      <c r="AH44">
        <f t="shared" si="37"/>
        <v>-17.538025395971708</v>
      </c>
      <c r="AI44">
        <f t="shared" si="38"/>
        <v>-17.538454944618156</v>
      </c>
      <c r="AJ44">
        <f t="shared" si="39"/>
        <v>-101.19201456776079</v>
      </c>
      <c r="AK44">
        <f t="shared" si="61"/>
        <v>-66.30480594578772</v>
      </c>
      <c r="AL44">
        <f t="shared" si="40"/>
        <v>-185.03527545816667</v>
      </c>
      <c r="AN44">
        <f t="shared" si="41"/>
        <v>0</v>
      </c>
      <c r="AO44">
        <f t="shared" si="42"/>
        <v>0</v>
      </c>
      <c r="AP44">
        <f t="shared" si="43"/>
        <v>-4.1216719757572012E-6</v>
      </c>
      <c r="AQ44">
        <f t="shared" si="44"/>
        <v>-0.16828358879148714</v>
      </c>
      <c r="AR44">
        <f t="shared" si="45"/>
        <v>-0.16828771046346289</v>
      </c>
      <c r="AS44">
        <f t="shared" si="46"/>
        <v>-0.97097335555316255</v>
      </c>
      <c r="AT44">
        <f t="shared" si="47"/>
        <v>-0.63621818572820432</v>
      </c>
      <c r="AU44">
        <f t="shared" si="48"/>
        <v>-1.7754792517448297</v>
      </c>
      <c r="AW44">
        <v>41</v>
      </c>
      <c r="AX44">
        <f>IF(Z44&gt;0, (R44*SUMPRODUCT(K44:$K$98, X44:$X$98)-K44*$AZ$3)/Z44, 0)</f>
        <v>-24619432.104504507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0.512515834</v>
      </c>
      <c r="Q45" s="5">
        <f t="shared" si="60"/>
        <v>12.5</v>
      </c>
      <c r="R45">
        <f t="shared" si="31"/>
        <v>500000</v>
      </c>
      <c r="S45">
        <f t="shared" si="32"/>
        <v>-46044661.27648668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-846.01949894349229</v>
      </c>
      <c r="AC45">
        <f t="shared" si="33"/>
        <v>-755.51066390573726</v>
      </c>
      <c r="AE45">
        <f t="shared" si="34"/>
        <v>0</v>
      </c>
      <c r="AF45">
        <f t="shared" si="35"/>
        <v>0</v>
      </c>
      <c r="AG45">
        <f t="shared" si="36"/>
        <v>-2.0510267720536714E-4</v>
      </c>
      <c r="AH45">
        <f t="shared" si="37"/>
        <v>-8.8060193111024798</v>
      </c>
      <c r="AI45">
        <f t="shared" si="38"/>
        <v>-8.8062244137796846</v>
      </c>
      <c r="AJ45">
        <f t="shared" si="39"/>
        <v>-90.508835037755034</v>
      </c>
      <c r="AK45">
        <f t="shared" si="61"/>
        <v>-59.221364926044465</v>
      </c>
      <c r="AL45">
        <f t="shared" si="40"/>
        <v>-158.53642437757918</v>
      </c>
      <c r="AN45">
        <f t="shared" si="41"/>
        <v>0</v>
      </c>
      <c r="AO45">
        <f t="shared" si="42"/>
        <v>0</v>
      </c>
      <c r="AP45">
        <f t="shared" si="43"/>
        <v>-1.7571724159553563E-6</v>
      </c>
      <c r="AQ45">
        <f t="shared" si="44"/>
        <v>-7.5443648218915346E-2</v>
      </c>
      <c r="AR45">
        <f t="shared" si="45"/>
        <v>-7.5445405391331294E-2</v>
      </c>
      <c r="AS45">
        <f t="shared" si="46"/>
        <v>-0.77541468739265706</v>
      </c>
      <c r="AT45">
        <f t="shared" si="47"/>
        <v>-0.50736611682096677</v>
      </c>
      <c r="AU45">
        <f t="shared" si="48"/>
        <v>-1.3582262096049551</v>
      </c>
      <c r="AW45">
        <v>42</v>
      </c>
      <c r="AX45">
        <f>IF(Z45&gt;0, (R45*SUMPRODUCT(K45:$K$98, X45:$X$98)-K45*$AZ$3)/Z45, 0)</f>
        <v>-46044661.27648668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0.52569093300000003</v>
      </c>
      <c r="Q46" s="5">
        <f t="shared" si="60"/>
        <v>12.5</v>
      </c>
      <c r="R46">
        <f t="shared" si="31"/>
        <v>500000</v>
      </c>
      <c r="S46">
        <f t="shared" si="32"/>
        <v>-88551018.431331322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-755.51066390573726</v>
      </c>
      <c r="AC46">
        <f t="shared" si="33"/>
        <v>-674.62439449453973</v>
      </c>
      <c r="AE46">
        <f t="shared" si="34"/>
        <v>0</v>
      </c>
      <c r="AF46">
        <f t="shared" si="35"/>
        <v>0</v>
      </c>
      <c r="AG46">
        <f t="shared" si="36"/>
        <v>-9.5231032692426169E-5</v>
      </c>
      <c r="AH46">
        <f t="shared" si="37"/>
        <v>-4.3128247096354917</v>
      </c>
      <c r="AI46">
        <f t="shared" si="38"/>
        <v>-4.3129199406681842</v>
      </c>
      <c r="AJ46">
        <f t="shared" si="39"/>
        <v>-80.886269411197532</v>
      </c>
      <c r="AK46">
        <f t="shared" si="61"/>
        <v>-52.885746473401611</v>
      </c>
      <c r="AL46">
        <f t="shared" si="40"/>
        <v>-138.08493582526734</v>
      </c>
      <c r="AN46">
        <f t="shared" si="41"/>
        <v>0</v>
      </c>
      <c r="AO46">
        <f t="shared" si="42"/>
        <v>0</v>
      </c>
      <c r="AP46">
        <f t="shared" si="43"/>
        <v>-7.2845632590211355E-7</v>
      </c>
      <c r="AQ46">
        <f t="shared" si="44"/>
        <v>-3.2990343099479832E-2</v>
      </c>
      <c r="AR46">
        <f t="shared" si="45"/>
        <v>-3.2991071555805739E-2</v>
      </c>
      <c r="AS46">
        <f t="shared" si="46"/>
        <v>-0.61872808647905808</v>
      </c>
      <c r="AT46">
        <f t="shared" si="47"/>
        <v>-0.40454204348525069</v>
      </c>
      <c r="AU46">
        <f t="shared" si="48"/>
        <v>-1.0562612015201147</v>
      </c>
      <c r="AW46">
        <v>43</v>
      </c>
      <c r="AX46">
        <f>IF(Z46&gt;0, (R46*SUMPRODUCT(K46:$K$98, X46:$X$98)-K46*$AZ$3)/Z46, 0)</f>
        <v>-88551018.431331322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0.53963832300000003</v>
      </c>
      <c r="Q47" s="5">
        <f t="shared" si="60"/>
        <v>12.5</v>
      </c>
      <c r="R47">
        <f t="shared" si="31"/>
        <v>500000</v>
      </c>
      <c r="S47">
        <f t="shared" si="32"/>
        <v>-175563215.9545334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-674.62439449453973</v>
      </c>
      <c r="AC47">
        <f t="shared" si="33"/>
        <v>-602.37014103458864</v>
      </c>
      <c r="AE47">
        <f t="shared" si="34"/>
        <v>0</v>
      </c>
      <c r="AF47">
        <f t="shared" si="35"/>
        <v>0</v>
      </c>
      <c r="AG47">
        <f t="shared" si="36"/>
        <v>-4.288840758580287E-5</v>
      </c>
      <c r="AH47">
        <f t="shared" si="37"/>
        <v>-2.0556125911879617</v>
      </c>
      <c r="AI47">
        <f t="shared" si="38"/>
        <v>-2.0556554795955475</v>
      </c>
      <c r="AJ47">
        <f t="shared" si="39"/>
        <v>-72.254253459951087</v>
      </c>
      <c r="AK47">
        <f t="shared" si="61"/>
        <v>-47.223707614617787</v>
      </c>
      <c r="AL47">
        <f t="shared" si="40"/>
        <v>-121.53361655416441</v>
      </c>
      <c r="AN47">
        <f t="shared" si="41"/>
        <v>0</v>
      </c>
      <c r="AO47">
        <f t="shared" si="42"/>
        <v>0</v>
      </c>
      <c r="AP47">
        <f t="shared" si="43"/>
        <v>-2.9291858263797706E-7</v>
      </c>
      <c r="AQ47">
        <f t="shared" si="44"/>
        <v>-1.4039391074591359E-2</v>
      </c>
      <c r="AR47">
        <f t="shared" si="45"/>
        <v>-1.4039683993173997E-2</v>
      </c>
      <c r="AS47">
        <f t="shared" si="46"/>
        <v>-0.49348098249420752</v>
      </c>
      <c r="AT47">
        <f t="shared" si="47"/>
        <v>-0.3225277477068898</v>
      </c>
      <c r="AU47">
        <f t="shared" si="48"/>
        <v>-0.83004841419427133</v>
      </c>
      <c r="AW47">
        <v>44</v>
      </c>
      <c r="AX47">
        <f>IF(Z47&gt;0, (R47*SUMPRODUCT(K47:$K$98, X47:$X$98)-K47*$AZ$3)/Z47, 0)</f>
        <v>-175563215.9545334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0.55384314300000004</v>
      </c>
      <c r="Q48" s="5">
        <f t="shared" si="60"/>
        <v>12.5</v>
      </c>
      <c r="R48">
        <f t="shared" si="31"/>
        <v>500000</v>
      </c>
      <c r="S48">
        <f t="shared" si="32"/>
        <v>-359403331.80547649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-602.37014103458864</v>
      </c>
      <c r="AC48">
        <f t="shared" si="33"/>
        <v>-537.84199845865407</v>
      </c>
      <c r="AE48">
        <f t="shared" si="34"/>
        <v>0</v>
      </c>
      <c r="AF48">
        <f t="shared" si="35"/>
        <v>0</v>
      </c>
      <c r="AG48">
        <f t="shared" si="36"/>
        <v>-1.8706073054358739E-5</v>
      </c>
      <c r="AH48">
        <f t="shared" si="37"/>
        <v>-0.95013801822344435</v>
      </c>
      <c r="AI48">
        <f t="shared" si="38"/>
        <v>-0.95015672429649867</v>
      </c>
      <c r="AJ48">
        <f t="shared" si="39"/>
        <v>-64.528142575934567</v>
      </c>
      <c r="AK48">
        <f t="shared" si="61"/>
        <v>-42.16590987242121</v>
      </c>
      <c r="AL48">
        <f t="shared" si="40"/>
        <v>-107.64420917265228</v>
      </c>
      <c r="AN48">
        <f t="shared" si="41"/>
        <v>0</v>
      </c>
      <c r="AO48">
        <f t="shared" si="42"/>
        <v>0</v>
      </c>
      <c r="AP48">
        <f t="shared" si="43"/>
        <v>-1.1407004317881683E-7</v>
      </c>
      <c r="AQ48">
        <f t="shared" si="44"/>
        <v>-5.7939624446900883E-3</v>
      </c>
      <c r="AR48">
        <f t="shared" si="45"/>
        <v>-5.7940765147332669E-3</v>
      </c>
      <c r="AS48">
        <f t="shared" si="46"/>
        <v>-0.39349402669902261</v>
      </c>
      <c r="AT48">
        <f t="shared" si="47"/>
        <v>-0.25712864190383505</v>
      </c>
      <c r="AU48">
        <f t="shared" si="48"/>
        <v>-0.65641674511759096</v>
      </c>
      <c r="AW48">
        <v>45</v>
      </c>
      <c r="AX48">
        <f>IF(Z48&gt;0, (R48*SUMPRODUCT(K48:$K$98, X48:$X$98)-K48*$AZ$3)/Z48, 0)</f>
        <v>-359403331.80547649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0.568687897</v>
      </c>
      <c r="Q49" s="5">
        <f t="shared" si="60"/>
        <v>12.5</v>
      </c>
      <c r="R49">
        <f t="shared" si="31"/>
        <v>500000</v>
      </c>
      <c r="S49">
        <f t="shared" si="32"/>
        <v>-761665805.34358919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-537.84199845865407</v>
      </c>
      <c r="AC49">
        <f t="shared" si="33"/>
        <v>-480.22084423626893</v>
      </c>
      <c r="AE49">
        <f t="shared" si="34"/>
        <v>0</v>
      </c>
      <c r="AF49">
        <f t="shared" si="35"/>
        <v>0</v>
      </c>
      <c r="AG49">
        <f t="shared" si="36"/>
        <v>-7.8810949774035118E-6</v>
      </c>
      <c r="AH49">
        <f t="shared" si="37"/>
        <v>-0.42551669385646551</v>
      </c>
      <c r="AI49">
        <f t="shared" si="38"/>
        <v>-0.42552457495144291</v>
      </c>
      <c r="AJ49">
        <f t="shared" si="39"/>
        <v>-57.621154222385144</v>
      </c>
      <c r="AK49">
        <f t="shared" si="61"/>
        <v>-37.648939892105787</v>
      </c>
      <c r="AL49">
        <f t="shared" si="40"/>
        <v>-95.695618689442369</v>
      </c>
      <c r="AN49">
        <f t="shared" si="41"/>
        <v>0</v>
      </c>
      <c r="AO49">
        <f t="shared" si="42"/>
        <v>0</v>
      </c>
      <c r="AP49">
        <f t="shared" si="43"/>
        <v>-4.2909901590150099E-8</v>
      </c>
      <c r="AQ49">
        <f t="shared" si="44"/>
        <v>-2.3167947487878759E-3</v>
      </c>
      <c r="AR49">
        <f t="shared" si="45"/>
        <v>-2.3168376586894662E-3</v>
      </c>
      <c r="AS49">
        <f t="shared" si="46"/>
        <v>-0.31372773254002817</v>
      </c>
      <c r="AT49">
        <f t="shared" si="47"/>
        <v>-0.20498576788830664</v>
      </c>
      <c r="AU49">
        <f t="shared" si="48"/>
        <v>-0.52103033808702426</v>
      </c>
      <c r="AW49">
        <v>46</v>
      </c>
      <c r="AX49">
        <f>IF(Z49&gt;0, (R49*SUMPRODUCT(K49:$K$98, X49:$X$98)-K49*$AZ$3)/Z49, 0)</f>
        <v>-761665805.34358919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0.58363282999999999</v>
      </c>
      <c r="Q50" s="5">
        <f t="shared" si="60"/>
        <v>12.5</v>
      </c>
      <c r="R50">
        <f t="shared" si="31"/>
        <v>500000</v>
      </c>
      <c r="S50">
        <f t="shared" si="32"/>
        <v>-1673515595.6138842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-480.22084423626893</v>
      </c>
      <c r="AC50">
        <f t="shared" si="33"/>
        <v>-428.77052872313402</v>
      </c>
      <c r="AE50">
        <f t="shared" si="34"/>
        <v>0</v>
      </c>
      <c r="AF50">
        <f t="shared" si="35"/>
        <v>0</v>
      </c>
      <c r="AG50">
        <f t="shared" si="36"/>
        <v>-3.2026182624686794E-6</v>
      </c>
      <c r="AH50">
        <f t="shared" si="37"/>
        <v>-0.18398663060643192</v>
      </c>
      <c r="AI50">
        <f t="shared" si="38"/>
        <v>-0.18398983322469439</v>
      </c>
      <c r="AJ50">
        <f t="shared" si="39"/>
        <v>-51.45031551313491</v>
      </c>
      <c r="AK50">
        <f t="shared" si="61"/>
        <v>-33.615459096538828</v>
      </c>
      <c r="AL50">
        <f t="shared" si="40"/>
        <v>-85.249764442898424</v>
      </c>
      <c r="AN50">
        <f t="shared" si="41"/>
        <v>0</v>
      </c>
      <c r="AO50">
        <f t="shared" si="42"/>
        <v>0</v>
      </c>
      <c r="AP50">
        <f t="shared" si="43"/>
        <v>-1.5568906494792673E-8</v>
      </c>
      <c r="AQ50">
        <f t="shared" si="44"/>
        <v>-8.9441526071717145E-4</v>
      </c>
      <c r="AR50">
        <f t="shared" si="45"/>
        <v>-8.944308296236663E-4</v>
      </c>
      <c r="AS50">
        <f t="shared" si="46"/>
        <v>-0.25011571336451532</v>
      </c>
      <c r="AT50">
        <f t="shared" si="47"/>
        <v>-0.16341502375937916</v>
      </c>
      <c r="AU50">
        <f t="shared" si="48"/>
        <v>-0.41442516795351814</v>
      </c>
      <c r="AW50">
        <v>47</v>
      </c>
      <c r="AX50">
        <f>IF(Z50&gt;0, (R50*SUMPRODUCT(K50:$K$98, X50:$X$98)-K50*$AZ$3)/Z50, 0)</f>
        <v>-1673515595.6138842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0.59833308299999999</v>
      </c>
      <c r="Q51" s="5">
        <f t="shared" si="60"/>
        <v>12.5</v>
      </c>
      <c r="R51">
        <f t="shared" si="31"/>
        <v>500000</v>
      </c>
      <c r="S51">
        <f t="shared" si="32"/>
        <v>-3815010129.4377351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-428.77052872313402</v>
      </c>
      <c r="AC51">
        <f t="shared" si="33"/>
        <v>-382.83157286349865</v>
      </c>
      <c r="AE51">
        <f t="shared" si="34"/>
        <v>0</v>
      </c>
      <c r="AF51">
        <f t="shared" si="35"/>
        <v>0</v>
      </c>
      <c r="AG51">
        <f t="shared" si="36"/>
        <v>-1.2543596211890046E-6</v>
      </c>
      <c r="AH51">
        <f t="shared" si="37"/>
        <v>-7.6649298346199532E-2</v>
      </c>
      <c r="AI51">
        <f t="shared" si="38"/>
        <v>-7.6650552705820718E-2</v>
      </c>
      <c r="AJ51">
        <f t="shared" si="39"/>
        <v>-45.938955859635371</v>
      </c>
      <c r="AK51">
        <f t="shared" si="61"/>
        <v>-30.013937010619383</v>
      </c>
      <c r="AL51">
        <f t="shared" si="40"/>
        <v>-76.029543422960572</v>
      </c>
      <c r="AN51">
        <f t="shared" si="41"/>
        <v>0</v>
      </c>
      <c r="AO51">
        <f t="shared" si="42"/>
        <v>0</v>
      </c>
      <c r="AP51">
        <f t="shared" si="43"/>
        <v>-5.4444871498899316E-9</v>
      </c>
      <c r="AQ51">
        <f t="shared" si="44"/>
        <v>-3.3269256507028662E-4</v>
      </c>
      <c r="AR51">
        <f t="shared" si="45"/>
        <v>-3.3269800955743647E-4</v>
      </c>
      <c r="AS51">
        <f t="shared" si="46"/>
        <v>-0.19939581172109402</v>
      </c>
      <c r="AT51">
        <f t="shared" si="47"/>
        <v>-0.13027403912844918</v>
      </c>
      <c r="AU51">
        <f t="shared" si="48"/>
        <v>-0.33000254885910063</v>
      </c>
      <c r="AW51">
        <v>48</v>
      </c>
      <c r="AX51">
        <f>IF(Z51&gt;0, (R51*SUMPRODUCT(K51:$K$98, X51:$X$98)-K51*$AZ$3)/Z51, 0)</f>
        <v>-3815010129.4377351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0.61338487399999997</v>
      </c>
      <c r="Q52" s="5">
        <f t="shared" si="60"/>
        <v>12.5</v>
      </c>
      <c r="R52">
        <f t="shared" si="31"/>
        <v>500000</v>
      </c>
      <c r="S52">
        <f t="shared" si="32"/>
        <v>-9044410531.7919254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-382.83157286349865</v>
      </c>
      <c r="AC52">
        <f t="shared" si="33"/>
        <v>-341.814182096335</v>
      </c>
      <c r="AE52">
        <f t="shared" si="34"/>
        <v>0</v>
      </c>
      <c r="AF52">
        <f t="shared" si="35"/>
        <v>0</v>
      </c>
      <c r="AG52">
        <f t="shared" si="36"/>
        <v>-4.7241080678340928E-7</v>
      </c>
      <c r="AH52">
        <f t="shared" si="37"/>
        <v>-3.0776208727748212E-2</v>
      </c>
      <c r="AI52">
        <f t="shared" si="38"/>
        <v>-3.0776681138554994E-2</v>
      </c>
      <c r="AJ52">
        <f t="shared" si="39"/>
        <v>-41.017390767163647</v>
      </c>
      <c r="AK52">
        <f t="shared" si="61"/>
        <v>-26.798210100444908</v>
      </c>
      <c r="AL52">
        <f t="shared" si="40"/>
        <v>-67.846377548747114</v>
      </c>
      <c r="AN52">
        <f t="shared" si="41"/>
        <v>0</v>
      </c>
      <c r="AO52">
        <f t="shared" si="42"/>
        <v>0</v>
      </c>
      <c r="AP52">
        <f t="shared" si="43"/>
        <v>-1.8307823338939087E-9</v>
      </c>
      <c r="AQ52">
        <f t="shared" si="44"/>
        <v>-1.1927021658678052E-4</v>
      </c>
      <c r="AR52">
        <f t="shared" si="45"/>
        <v>-1.1927204736911441E-4</v>
      </c>
      <c r="AS52">
        <f t="shared" si="46"/>
        <v>-0.1589589258345975</v>
      </c>
      <c r="AT52">
        <f t="shared" si="47"/>
        <v>-0.10385386813211839</v>
      </c>
      <c r="AU52">
        <f t="shared" si="48"/>
        <v>-0.26293206601408503</v>
      </c>
      <c r="AW52">
        <v>49</v>
      </c>
      <c r="AX52">
        <f>IF(Z52&gt;0, (R52*SUMPRODUCT(K52:$K$98, X52:$X$98)-K52*$AZ$3)/Z52, 0)</f>
        <v>-9044410531.7919254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0.62870016699999998</v>
      </c>
      <c r="Q53" s="5">
        <f t="shared" si="60"/>
        <v>12.5</v>
      </c>
      <c r="R53">
        <f t="shared" si="31"/>
        <v>500000</v>
      </c>
      <c r="S53">
        <f t="shared" si="32"/>
        <v>-22350879945.30534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-341.814182096335</v>
      </c>
      <c r="AC53">
        <f t="shared" si="33"/>
        <v>-305.19133399179384</v>
      </c>
      <c r="AE53">
        <f t="shared" si="34"/>
        <v>0</v>
      </c>
      <c r="AF53">
        <f t="shared" si="35"/>
        <v>0</v>
      </c>
      <c r="AG53">
        <f t="shared" si="36"/>
        <v>-1.7068194559824106E-7</v>
      </c>
      <c r="AH53">
        <f t="shared" si="37"/>
        <v>-1.1880190124693366E-2</v>
      </c>
      <c r="AI53">
        <f t="shared" si="38"/>
        <v>-1.1880360806638963E-2</v>
      </c>
      <c r="AJ53">
        <f t="shared" si="39"/>
        <v>-36.622848104541163</v>
      </c>
      <c r="AK53">
        <f t="shared" si="61"/>
        <v>-23.926992746743451</v>
      </c>
      <c r="AL53">
        <f t="shared" si="40"/>
        <v>-60.56172121209125</v>
      </c>
      <c r="AN53">
        <f t="shared" si="41"/>
        <v>0</v>
      </c>
      <c r="AO53">
        <f t="shared" si="42"/>
        <v>0</v>
      </c>
      <c r="AP53">
        <f t="shared" si="43"/>
        <v>-5.9059049240644597E-10</v>
      </c>
      <c r="AQ53">
        <f t="shared" si="44"/>
        <v>-4.1107612823562503E-5</v>
      </c>
      <c r="AR53">
        <f t="shared" si="45"/>
        <v>-4.1108203414054908E-5</v>
      </c>
      <c r="AS53">
        <f t="shared" si="46"/>
        <v>-0.12672169759711444</v>
      </c>
      <c r="AT53">
        <f t="shared" si="47"/>
        <v>-8.2791735110443354E-2</v>
      </c>
      <c r="AU53">
        <f t="shared" si="48"/>
        <v>-0.20955454091097184</v>
      </c>
      <c r="AW53">
        <v>50</v>
      </c>
      <c r="AX53">
        <f>IF(Z53&gt;0, (R53*SUMPRODUCT(K53:$K$98, X53:$X$98)-K53*$AZ$3)/Z53, 0)</f>
        <v>-22350879945.30534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0.64417999699999995</v>
      </c>
      <c r="Q54" s="5">
        <f t="shared" si="60"/>
        <v>12.5</v>
      </c>
      <c r="R54">
        <f t="shared" si="31"/>
        <v>500000</v>
      </c>
      <c r="S54">
        <f t="shared" si="32"/>
        <v>-57706740988.575241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-305.19133399179384</v>
      </c>
      <c r="AC54">
        <f t="shared" si="33"/>
        <v>-272.49229708623005</v>
      </c>
      <c r="AE54">
        <f t="shared" si="34"/>
        <v>0</v>
      </c>
      <c r="AF54">
        <f t="shared" si="35"/>
        <v>0</v>
      </c>
      <c r="AG54">
        <f t="shared" si="36"/>
        <v>-5.9025230938829562E-8</v>
      </c>
      <c r="AH54">
        <f t="shared" si="37"/>
        <v>-4.397995808137164E-3</v>
      </c>
      <c r="AI54">
        <f t="shared" si="38"/>
        <v>-4.398054833368103E-3</v>
      </c>
      <c r="AJ54">
        <f t="shared" si="39"/>
        <v>-32.699036905563787</v>
      </c>
      <c r="AK54">
        <f t="shared" si="61"/>
        <v>-21.36339337942557</v>
      </c>
      <c r="AL54">
        <f t="shared" si="40"/>
        <v>-54.06682833982272</v>
      </c>
      <c r="AN54">
        <f t="shared" si="41"/>
        <v>0</v>
      </c>
      <c r="AO54">
        <f t="shared" si="42"/>
        <v>0</v>
      </c>
      <c r="AP54">
        <f t="shared" si="43"/>
        <v>-1.8235536237122196E-10</v>
      </c>
      <c r="AQ54">
        <f t="shared" si="44"/>
        <v>-1.3587377915236174E-5</v>
      </c>
      <c r="AR54">
        <f t="shared" si="45"/>
        <v>-1.3587560270598545E-5</v>
      </c>
      <c r="AS54">
        <f t="shared" si="46"/>
        <v>-0.1010219634766631</v>
      </c>
      <c r="AT54">
        <f t="shared" si="47"/>
        <v>-6.6001085963076189E-2</v>
      </c>
      <c r="AU54">
        <f t="shared" si="48"/>
        <v>-0.16703663700000987</v>
      </c>
      <c r="AW54">
        <v>51</v>
      </c>
      <c r="AX54">
        <f>IF(Z54&gt;0, (R54*SUMPRODUCT(K54:$K$98, X54:$X$98)-K54*$AZ$3)/Z54, 0)</f>
        <v>-57706740988.575241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0.65972661300000002</v>
      </c>
      <c r="Q55" s="5">
        <f t="shared" si="60"/>
        <v>12.5</v>
      </c>
      <c r="R55">
        <f t="shared" si="31"/>
        <v>500000</v>
      </c>
      <c r="S55">
        <f t="shared" si="32"/>
        <v>-156003724009.81573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-272.49229708623005</v>
      </c>
      <c r="AC55">
        <f t="shared" si="33"/>
        <v>-243.29670530470037</v>
      </c>
      <c r="AE55">
        <f t="shared" si="34"/>
        <v>0</v>
      </c>
      <c r="AF55">
        <f t="shared" si="35"/>
        <v>0</v>
      </c>
      <c r="AG55">
        <f t="shared" si="36"/>
        <v>-1.9494462940624431E-8</v>
      </c>
      <c r="AH55">
        <f t="shared" si="37"/>
        <v>-1.5576206275526737E-3</v>
      </c>
      <c r="AI55">
        <f t="shared" si="38"/>
        <v>-1.5576401220156143E-3</v>
      </c>
      <c r="AJ55">
        <f t="shared" si="39"/>
        <v>-29.195591781529686</v>
      </c>
      <c r="AK55">
        <f t="shared" si="61"/>
        <v>-19.074460796036107</v>
      </c>
      <c r="AL55">
        <f t="shared" si="40"/>
        <v>-48.271610217687808</v>
      </c>
      <c r="AN55">
        <f t="shared" si="41"/>
        <v>0</v>
      </c>
      <c r="AO55">
        <f t="shared" si="42"/>
        <v>0</v>
      </c>
      <c r="AP55">
        <f t="shared" si="43"/>
        <v>-5.3774217114246273E-11</v>
      </c>
      <c r="AQ55">
        <f t="shared" si="44"/>
        <v>-4.2965959135554973E-6</v>
      </c>
      <c r="AR55">
        <f t="shared" si="45"/>
        <v>-4.2966496877726109E-6</v>
      </c>
      <c r="AS55">
        <f t="shared" si="46"/>
        <v>-8.0534154545351816E-2</v>
      </c>
      <c r="AT55">
        <f t="shared" si="47"/>
        <v>-5.2615668321169436E-2</v>
      </c>
      <c r="AU55">
        <f t="shared" si="48"/>
        <v>-0.13315411951620904</v>
      </c>
      <c r="AW55">
        <v>52</v>
      </c>
      <c r="AX55">
        <f>IF(Z55&gt;0, (R55*SUMPRODUCT(K55:$K$98, X55:$X$98)-K55*$AZ$3)/Z55, 0)</f>
        <v>-156003724009.81573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0.67535580100000003</v>
      </c>
      <c r="Q56" s="5">
        <f t="shared" si="60"/>
        <v>12.5</v>
      </c>
      <c r="R56">
        <f t="shared" si="31"/>
        <v>500000</v>
      </c>
      <c r="S56">
        <f t="shared" si="32"/>
        <v>-442687461179.65784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-243.29670530470037</v>
      </c>
      <c r="AC56">
        <f t="shared" si="33"/>
        <v>-217.22920480762872</v>
      </c>
      <c r="AE56">
        <f t="shared" si="34"/>
        <v>0</v>
      </c>
      <c r="AF56">
        <f t="shared" si="35"/>
        <v>0</v>
      </c>
      <c r="AG56">
        <f t="shared" si="36"/>
        <v>-6.1338196768879576E-9</v>
      </c>
      <c r="AH56">
        <f t="shared" si="37"/>
        <v>-5.2662794537320908E-4</v>
      </c>
      <c r="AI56">
        <f t="shared" si="38"/>
        <v>-5.2663407919288597E-4</v>
      </c>
      <c r="AJ56">
        <f t="shared" si="39"/>
        <v>-26.067500497071649</v>
      </c>
      <c r="AK56">
        <f t="shared" si="61"/>
        <v>-17.030769371329026</v>
      </c>
      <c r="AL56">
        <f t="shared" si="40"/>
        <v>-43.098796502479871</v>
      </c>
      <c r="AN56">
        <f t="shared" si="41"/>
        <v>0</v>
      </c>
      <c r="AO56">
        <f t="shared" si="42"/>
        <v>0</v>
      </c>
      <c r="AP56">
        <f t="shared" si="43"/>
        <v>-1.5106915598896525E-11</v>
      </c>
      <c r="AQ56">
        <f t="shared" si="44"/>
        <v>-1.2970260525835607E-6</v>
      </c>
      <c r="AR56">
        <f t="shared" si="45"/>
        <v>-1.2970411594991596E-6</v>
      </c>
      <c r="AS56">
        <f t="shared" si="46"/>
        <v>-6.4201354234014907E-2</v>
      </c>
      <c r="AT56">
        <f t="shared" si="47"/>
        <v>-4.1944890627673932E-2</v>
      </c>
      <c r="AU56">
        <f t="shared" si="48"/>
        <v>-0.10614754190284835</v>
      </c>
      <c r="AW56">
        <v>53</v>
      </c>
      <c r="AX56">
        <f>IF(Z56&gt;0, (R56*SUMPRODUCT(K56:$K$98, X56:$X$98)-K56*$AZ$3)/Z56, 0)</f>
        <v>-442687461179.65784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0.69109609699999996</v>
      </c>
      <c r="Q57" s="5">
        <f t="shared" si="60"/>
        <v>12.5</v>
      </c>
      <c r="R57">
        <f t="shared" si="31"/>
        <v>500000</v>
      </c>
      <c r="S57">
        <f t="shared" si="32"/>
        <v>-1322353639578.7681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-217.22920480762872</v>
      </c>
      <c r="AC57">
        <f t="shared" si="33"/>
        <v>-193.95464825316591</v>
      </c>
      <c r="AE57">
        <f t="shared" si="34"/>
        <v>0</v>
      </c>
      <c r="AF57">
        <f t="shared" si="35"/>
        <v>0</v>
      </c>
      <c r="AG57">
        <f t="shared" si="36"/>
        <v>-1.8334226417200092E-9</v>
      </c>
      <c r="AH57">
        <f t="shared" si="37"/>
        <v>-1.6956235353596274E-4</v>
      </c>
      <c r="AI57">
        <f t="shared" si="38"/>
        <v>-1.6956418695860447E-4</v>
      </c>
      <c r="AJ57">
        <f t="shared" si="39"/>
        <v>-23.274556554462805</v>
      </c>
      <c r="AK57">
        <f t="shared" si="61"/>
        <v>-15.206044336534012</v>
      </c>
      <c r="AL57">
        <f t="shared" si="40"/>
        <v>-38.480770455183773</v>
      </c>
      <c r="AN57">
        <f t="shared" si="41"/>
        <v>0</v>
      </c>
      <c r="AO57">
        <f t="shared" si="42"/>
        <v>0</v>
      </c>
      <c r="AP57">
        <f t="shared" si="43"/>
        <v>-4.0317107453587082E-12</v>
      </c>
      <c r="AQ57">
        <f t="shared" si="44"/>
        <v>-3.7286894314663586E-7</v>
      </c>
      <c r="AR57">
        <f t="shared" si="45"/>
        <v>-3.7287297485738127E-7</v>
      </c>
      <c r="AS57">
        <f t="shared" si="46"/>
        <v>-5.1180932109606198E-2</v>
      </c>
      <c r="AT57">
        <f t="shared" si="47"/>
        <v>-3.3438210563654362E-2</v>
      </c>
      <c r="AU57">
        <f t="shared" si="48"/>
        <v>-8.461951554623541E-2</v>
      </c>
      <c r="AW57">
        <v>54</v>
      </c>
      <c r="AX57">
        <f>IF(Z57&gt;0, (R57*SUMPRODUCT(K57:$K$98, X57:$X$98)-K57*$AZ$3)/Z57, 0)</f>
        <v>-1322353639578.7681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0.70685825099999999</v>
      </c>
      <c r="Q58" s="5">
        <f t="shared" si="60"/>
        <v>12.5</v>
      </c>
      <c r="R58">
        <f t="shared" si="31"/>
        <v>500000</v>
      </c>
      <c r="S58">
        <f t="shared" si="32"/>
        <v>-4169900407909.1646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-193.95464825316591</v>
      </c>
      <c r="AC58">
        <f t="shared" si="33"/>
        <v>-173.1737934014912</v>
      </c>
      <c r="AE58">
        <f t="shared" si="34"/>
        <v>0</v>
      </c>
      <c r="AF58">
        <f t="shared" si="35"/>
        <v>0</v>
      </c>
      <c r="AG58">
        <f t="shared" si="36"/>
        <v>-5.1911849343280394E-10</v>
      </c>
      <c r="AH58">
        <f t="shared" si="37"/>
        <v>-5.183879687480021E-5</v>
      </c>
      <c r="AI58">
        <f t="shared" si="38"/>
        <v>-5.1839315993293641E-5</v>
      </c>
      <c r="AJ58">
        <f t="shared" si="39"/>
        <v>-20.780854851674718</v>
      </c>
      <c r="AK58">
        <f t="shared" si="61"/>
        <v>-13.576825377721615</v>
      </c>
      <c r="AL58">
        <f t="shared" si="40"/>
        <v>-34.357732068712323</v>
      </c>
      <c r="AN58">
        <f t="shared" si="41"/>
        <v>0</v>
      </c>
      <c r="AO58">
        <f t="shared" si="42"/>
        <v>0</v>
      </c>
      <c r="AP58">
        <f t="shared" si="43"/>
        <v>-1.0192371713419272E-12</v>
      </c>
      <c r="AQ58">
        <f t="shared" si="44"/>
        <v>-1.0178028592864864E-7</v>
      </c>
      <c r="AR58">
        <f t="shared" si="45"/>
        <v>-1.0178130516581999E-7</v>
      </c>
      <c r="AS58">
        <f t="shared" si="46"/>
        <v>-4.0801127266774553E-2</v>
      </c>
      <c r="AT58">
        <f t="shared" si="47"/>
        <v>-2.6656736889269575E-2</v>
      </c>
      <c r="AU58">
        <f t="shared" si="48"/>
        <v>-6.745796593734929E-2</v>
      </c>
      <c r="AW58">
        <v>55</v>
      </c>
      <c r="AX58">
        <f>IF(Z58&gt;0, (R58*SUMPRODUCT(K58:$K$98, X58:$X$98)-K58*$AZ$3)/Z58, 0)</f>
        <v>-4169900407909.1646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0.722550582</v>
      </c>
      <c r="Q59" s="5">
        <f t="shared" si="60"/>
        <v>12.5</v>
      </c>
      <c r="R59">
        <f t="shared" si="31"/>
        <v>500000</v>
      </c>
      <c r="S59">
        <f t="shared" si="32"/>
        <v>-13920857985578.328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-173.1737934014912</v>
      </c>
      <c r="AC59">
        <f t="shared" si="33"/>
        <v>-154.61945848135753</v>
      </c>
      <c r="AE59">
        <f t="shared" si="34"/>
        <v>0</v>
      </c>
      <c r="AF59">
        <f t="shared" si="35"/>
        <v>0</v>
      </c>
      <c r="AG59">
        <f t="shared" si="36"/>
        <v>-1.3883793894164025E-10</v>
      </c>
      <c r="AH59">
        <f t="shared" si="37"/>
        <v>-1.5003574782273425E-5</v>
      </c>
      <c r="AI59">
        <f t="shared" si="38"/>
        <v>-1.5003713620212366E-5</v>
      </c>
      <c r="AJ59">
        <f t="shared" si="39"/>
        <v>-18.55433492013367</v>
      </c>
      <c r="AK59">
        <f t="shared" si="61"/>
        <v>-12.122165538104385</v>
      </c>
      <c r="AL59">
        <f t="shared" si="40"/>
        <v>-30.676515461951674</v>
      </c>
      <c r="AN59">
        <f t="shared" si="41"/>
        <v>0</v>
      </c>
      <c r="AO59">
        <f t="shared" si="42"/>
        <v>0</v>
      </c>
      <c r="AP59">
        <f t="shared" si="43"/>
        <v>-2.433878466780042E-13</v>
      </c>
      <c r="AQ59">
        <f t="shared" si="44"/>
        <v>-2.6301800405326536E-8</v>
      </c>
      <c r="AR59">
        <f t="shared" si="45"/>
        <v>-2.6302043793173216E-8</v>
      </c>
      <c r="AS59">
        <f t="shared" si="46"/>
        <v>-3.2526409259446484E-2</v>
      </c>
      <c r="AT59">
        <f t="shared" si="47"/>
        <v>-2.1250587482674423E-2</v>
      </c>
      <c r="AU59">
        <f t="shared" si="48"/>
        <v>-5.37770230441647E-2</v>
      </c>
      <c r="AW59">
        <v>56</v>
      </c>
      <c r="AX59">
        <f>IF(Z59&gt;0, (R59*SUMPRODUCT(K59:$K$98, X59:$X$98)-K59*$AZ$3)/Z59, 0)</f>
        <v>-13920857985578.328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0.74076925400000004</v>
      </c>
      <c r="Q60" s="5">
        <f t="shared" si="60"/>
        <v>12.5</v>
      </c>
      <c r="R60">
        <f t="shared" si="31"/>
        <v>500000</v>
      </c>
      <c r="S60">
        <f t="shared" si="32"/>
        <v>-49870803216060.063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-154.61945848135753</v>
      </c>
      <c r="AC60">
        <f t="shared" si="33"/>
        <v>-138.053087952379</v>
      </c>
      <c r="AE60">
        <f t="shared" si="34"/>
        <v>0</v>
      </c>
      <c r="AF60">
        <f t="shared" si="35"/>
        <v>0</v>
      </c>
      <c r="AG60">
        <f t="shared" si="36"/>
        <v>-3.460268309552745E-11</v>
      </c>
      <c r="AH60">
        <f t="shared" si="37"/>
        <v>-4.113875058267856E-6</v>
      </c>
      <c r="AI60">
        <f t="shared" si="38"/>
        <v>-4.1139096609509516E-6</v>
      </c>
      <c r="AJ60">
        <f t="shared" si="39"/>
        <v>-16.566370528978524</v>
      </c>
      <c r="AK60">
        <f t="shared" si="61"/>
        <v>-10.823362093695028</v>
      </c>
      <c r="AL60">
        <f t="shared" si="40"/>
        <v>-27.389736736583213</v>
      </c>
      <c r="AN60">
        <f t="shared" si="41"/>
        <v>0</v>
      </c>
      <c r="AO60">
        <f t="shared" si="42"/>
        <v>0</v>
      </c>
      <c r="AP60">
        <f t="shared" si="43"/>
        <v>-5.4160477316868401E-14</v>
      </c>
      <c r="AQ60">
        <f t="shared" si="44"/>
        <v>-6.4390797720118406E-9</v>
      </c>
      <c r="AR60">
        <f t="shared" si="45"/>
        <v>-6.4391339324891575E-9</v>
      </c>
      <c r="AS60">
        <f t="shared" si="46"/>
        <v>-2.5929854421420605E-2</v>
      </c>
      <c r="AT60">
        <f t="shared" si="47"/>
        <v>-1.6940838245101043E-2</v>
      </c>
      <c r="AU60">
        <f t="shared" si="48"/>
        <v>-4.287069910565558E-2</v>
      </c>
      <c r="AW60">
        <v>57</v>
      </c>
      <c r="AX60">
        <f>IF(Z60&gt;0, (R60*SUMPRODUCT(K60:$K$98, X60:$X$98)-K60*$AZ$3)/Z60, 0)</f>
        <v>-49870803216060.063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0.75888896100000003</v>
      </c>
      <c r="Q61" s="5">
        <f t="shared" si="60"/>
        <v>12.5</v>
      </c>
      <c r="R61">
        <f t="shared" si="31"/>
        <v>500000</v>
      </c>
      <c r="S61">
        <f t="shared" si="32"/>
        <v>-192667139856904.03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-138.053087952379</v>
      </c>
      <c r="AC61">
        <f t="shared" si="33"/>
        <v>-123.26168567731779</v>
      </c>
      <c r="AE61">
        <f t="shared" si="34"/>
        <v>0</v>
      </c>
      <c r="AF61">
        <f t="shared" si="35"/>
        <v>0</v>
      </c>
      <c r="AG61">
        <f t="shared" si="36"/>
        <v>-7.9970620423950842E-12</v>
      </c>
      <c r="AH61">
        <f t="shared" si="37"/>
        <v>-1.0503837688870838E-6</v>
      </c>
      <c r="AI61">
        <f t="shared" si="38"/>
        <v>-1.0503917659491261E-6</v>
      </c>
      <c r="AJ61">
        <f t="shared" si="39"/>
        <v>-14.791402275061216</v>
      </c>
      <c r="AK61">
        <f t="shared" si="61"/>
        <v>-9.6637161566665313</v>
      </c>
      <c r="AL61">
        <f t="shared" si="40"/>
        <v>-24.455119482119514</v>
      </c>
      <c r="AN61">
        <f t="shared" si="41"/>
        <v>0</v>
      </c>
      <c r="AO61">
        <f t="shared" si="42"/>
        <v>0</v>
      </c>
      <c r="AP61">
        <f t="shared" si="43"/>
        <v>-1.117596802271195E-14</v>
      </c>
      <c r="AQ61">
        <f t="shared" si="44"/>
        <v>-1.467921012795083E-9</v>
      </c>
      <c r="AR61">
        <f t="shared" si="45"/>
        <v>-1.4679321887631056E-9</v>
      </c>
      <c r="AS61">
        <f t="shared" si="46"/>
        <v>-2.0671121214365852E-2</v>
      </c>
      <c r="AT61">
        <f t="shared" si="47"/>
        <v>-1.3505132531787142E-2</v>
      </c>
      <c r="AU61">
        <f t="shared" si="48"/>
        <v>-3.4176255214085183E-2</v>
      </c>
      <c r="AW61">
        <v>58</v>
      </c>
      <c r="AX61">
        <f>IF(Z61&gt;0, (R61*SUMPRODUCT(K61:$K$98, X61:$X$98)-K61*$AZ$3)/Z61, 0)</f>
        <v>-192667139856904.03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0.77688723800000004</v>
      </c>
      <c r="Q62" s="5">
        <f t="shared" si="60"/>
        <v>12.5</v>
      </c>
      <c r="R62">
        <f t="shared" si="31"/>
        <v>500000</v>
      </c>
      <c r="S62">
        <f t="shared" si="32"/>
        <v>-807198172473018.38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-123.26168567731779</v>
      </c>
      <c r="AC62">
        <f t="shared" si="33"/>
        <v>-110.05507649887474</v>
      </c>
      <c r="AE62">
        <f t="shared" si="34"/>
        <v>0</v>
      </c>
      <c r="AF62">
        <f t="shared" si="35"/>
        <v>0</v>
      </c>
      <c r="AG62">
        <f t="shared" si="36"/>
        <v>-1.7042759797401777E-12</v>
      </c>
      <c r="AH62">
        <f t="shared" si="37"/>
        <v>-2.4851261768923824E-7</v>
      </c>
      <c r="AI62">
        <f t="shared" si="38"/>
        <v>-2.4851432196521797E-7</v>
      </c>
      <c r="AJ62">
        <f t="shared" si="39"/>
        <v>-13.206609178443045</v>
      </c>
      <c r="AK62">
        <f t="shared" si="61"/>
        <v>-8.6283179974122461</v>
      </c>
      <c r="AL62">
        <f t="shared" si="40"/>
        <v>-21.834927424369614</v>
      </c>
      <c r="AN62">
        <f t="shared" si="41"/>
        <v>0</v>
      </c>
      <c r="AO62">
        <f t="shared" si="42"/>
        <v>0</v>
      </c>
      <c r="AP62">
        <f t="shared" si="43"/>
        <v>-2.1265548333426988E-15</v>
      </c>
      <c r="AQ62">
        <f t="shared" si="44"/>
        <v>-3.1008810461217885E-10</v>
      </c>
      <c r="AR62">
        <f t="shared" si="45"/>
        <v>-3.1009023116701221E-10</v>
      </c>
      <c r="AS62">
        <f t="shared" si="46"/>
        <v>-1.6478891279549508E-2</v>
      </c>
      <c r="AT62">
        <f t="shared" si="47"/>
        <v>-1.0766208970340654E-2</v>
      </c>
      <c r="AU62">
        <f t="shared" si="48"/>
        <v>-2.7245100559980393E-2</v>
      </c>
      <c r="AW62">
        <v>59</v>
      </c>
      <c r="AX62">
        <f>IF(Z62&gt;0, (R62*SUMPRODUCT(K62:$K$98, X62:$X$98)-K62*$AZ$3)/Z62, 0)</f>
        <v>-807198172473018.38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0.79474162100000001</v>
      </c>
      <c r="Q63" s="5">
        <f t="shared" si="60"/>
        <v>12.5</v>
      </c>
      <c r="R63">
        <f t="shared" si="31"/>
        <v>500000</v>
      </c>
      <c r="S63">
        <f t="shared" si="32"/>
        <v>-3691071582622017.5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-110.05507649887474</v>
      </c>
      <c r="AC63">
        <f t="shared" si="33"/>
        <v>-98.263461159978633</v>
      </c>
      <c r="AE63">
        <f t="shared" si="34"/>
        <v>0</v>
      </c>
      <c r="AF63">
        <f t="shared" si="35"/>
        <v>0</v>
      </c>
      <c r="AG63">
        <f t="shared" si="36"/>
        <v>-3.3277416517270395E-13</v>
      </c>
      <c r="AH63">
        <f t="shared" si="37"/>
        <v>-5.417836219080288E-8</v>
      </c>
      <c r="AI63">
        <f t="shared" si="38"/>
        <v>-5.4178694964968051E-8</v>
      </c>
      <c r="AJ63">
        <f t="shared" si="39"/>
        <v>-11.791615338896108</v>
      </c>
      <c r="AK63">
        <f t="shared" si="61"/>
        <v>-7.7038553549212327</v>
      </c>
      <c r="AL63">
        <f t="shared" si="40"/>
        <v>-19.495470747996038</v>
      </c>
      <c r="AN63">
        <f t="shared" si="41"/>
        <v>0</v>
      </c>
      <c r="AO63">
        <f t="shared" si="42"/>
        <v>0</v>
      </c>
      <c r="AP63">
        <f t="shared" si="43"/>
        <v>-3.707389728688487E-16</v>
      </c>
      <c r="AQ63">
        <f t="shared" si="44"/>
        <v>-6.0359344121291479E-11</v>
      </c>
      <c r="AR63">
        <f t="shared" si="45"/>
        <v>-6.0359714860264336E-11</v>
      </c>
      <c r="AS63">
        <f t="shared" si="46"/>
        <v>-1.3136871238000445E-2</v>
      </c>
      <c r="AT63">
        <f t="shared" si="47"/>
        <v>-8.5827558756894542E-3</v>
      </c>
      <c r="AU63">
        <f t="shared" si="48"/>
        <v>-2.1719627174049617E-2</v>
      </c>
      <c r="AW63">
        <v>60</v>
      </c>
      <c r="AX63">
        <f>IF(Z63&gt;0, (R63*SUMPRODUCT(K63:$K$98, X63:$X$98)-K63*$AZ$3)/Z63, 0)</f>
        <v>-3691071582622017.5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0.81243025300000005</v>
      </c>
      <c r="Q64" s="5">
        <f t="shared" si="60"/>
        <v>12.5</v>
      </c>
      <c r="R64">
        <f t="shared" si="31"/>
        <v>500000</v>
      </c>
      <c r="S64">
        <f t="shared" si="32"/>
        <v>-1.8559465691771592E+16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-98.263461159978633</v>
      </c>
      <c r="AC64">
        <f t="shared" si="33"/>
        <v>-87.735233178604872</v>
      </c>
      <c r="AE64">
        <f t="shared" si="34"/>
        <v>0</v>
      </c>
      <c r="AF64">
        <f t="shared" si="35"/>
        <v>0</v>
      </c>
      <c r="AG64">
        <f t="shared" si="36"/>
        <v>-5.9090624317853218E-14</v>
      </c>
      <c r="AH64">
        <f t="shared" si="37"/>
        <v>-1.0814231968124947E-8</v>
      </c>
      <c r="AI64">
        <f t="shared" si="38"/>
        <v>-1.0814291058749266E-8</v>
      </c>
      <c r="AJ64">
        <f t="shared" si="39"/>
        <v>-10.52822798137376</v>
      </c>
      <c r="AK64">
        <f t="shared" si="61"/>
        <v>-6.8784422811985051</v>
      </c>
      <c r="AL64">
        <f t="shared" si="40"/>
        <v>-17.406670273386556</v>
      </c>
      <c r="AN64">
        <f t="shared" si="41"/>
        <v>0</v>
      </c>
      <c r="AO64">
        <f t="shared" si="42"/>
        <v>0</v>
      </c>
      <c r="AP64">
        <f t="shared" si="43"/>
        <v>-5.8778594299429723E-17</v>
      </c>
      <c r="AQ64">
        <f t="shared" si="44"/>
        <v>-1.0757127054457104E-11</v>
      </c>
      <c r="AR64">
        <f t="shared" si="45"/>
        <v>-1.0757185833051403E-11</v>
      </c>
      <c r="AS64">
        <f t="shared" si="46"/>
        <v>-1.0472633321325427E-2</v>
      </c>
      <c r="AT64">
        <f t="shared" si="47"/>
        <v>-6.8421204366334127E-3</v>
      </c>
      <c r="AU64">
        <f t="shared" si="48"/>
        <v>-1.7314753768716024E-2</v>
      </c>
      <c r="AW64">
        <v>61</v>
      </c>
      <c r="AX64">
        <f>IF(Z64&gt;0, (R64*SUMPRODUCT(K64:$K$98, X64:$X$98)-K64*$AZ$3)/Z64, 0)</f>
        <v>-1.8559465691771592E+16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0.830029028</v>
      </c>
      <c r="Q65" s="5">
        <f t="shared" si="60"/>
        <v>12.5</v>
      </c>
      <c r="R65">
        <f t="shared" si="31"/>
        <v>500000</v>
      </c>
      <c r="S65">
        <f t="shared" si="32"/>
        <v>-1.0358724025576547E+17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-87.735233178604872</v>
      </c>
      <c r="AC65">
        <f t="shared" si="33"/>
        <v>-78.335029623763717</v>
      </c>
      <c r="AE65">
        <f t="shared" si="34"/>
        <v>0</v>
      </c>
      <c r="AF65">
        <f t="shared" si="35"/>
        <v>0</v>
      </c>
      <c r="AG65">
        <f t="shared" si="36"/>
        <v>-9.4527846082138159E-15</v>
      </c>
      <c r="AH65">
        <f t="shared" si="37"/>
        <v>-1.9618773386584346E-9</v>
      </c>
      <c r="AI65">
        <f t="shared" si="38"/>
        <v>-1.9618867914430427E-9</v>
      </c>
      <c r="AJ65">
        <f t="shared" si="39"/>
        <v>-9.4002035548411556</v>
      </c>
      <c r="AK65">
        <f t="shared" si="61"/>
        <v>-6.1414663225023416</v>
      </c>
      <c r="AL65">
        <f t="shared" si="40"/>
        <v>-15.541669879305385</v>
      </c>
      <c r="AN65">
        <f t="shared" si="41"/>
        <v>0</v>
      </c>
      <c r="AO65">
        <f t="shared" si="42"/>
        <v>0</v>
      </c>
      <c r="AP65">
        <f t="shared" si="43"/>
        <v>-8.3954186275655617E-18</v>
      </c>
      <c r="AQ65">
        <f t="shared" si="44"/>
        <v>-1.7424264104843564E-12</v>
      </c>
      <c r="AR65">
        <f t="shared" si="45"/>
        <v>-1.742434805902984E-12</v>
      </c>
      <c r="AS65">
        <f t="shared" si="46"/>
        <v>-8.3487191656357648E-3</v>
      </c>
      <c r="AT65">
        <f t="shared" si="47"/>
        <v>-5.4544965215541355E-3</v>
      </c>
      <c r="AU65">
        <f t="shared" si="48"/>
        <v>-1.3803215688932335E-2</v>
      </c>
      <c r="AW65">
        <v>62</v>
      </c>
      <c r="AX65">
        <f>IF(Z65&gt;0, (R65*SUMPRODUCT(K65:$K$98, X65:$X$98)-K65*$AZ$3)/Z65, 0)</f>
        <v>-1.0358724025576547E+17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0.84762719500000006</v>
      </c>
      <c r="Q66" s="5">
        <f t="shared" si="60"/>
        <v>12.5</v>
      </c>
      <c r="R66">
        <f t="shared" si="31"/>
        <v>500000</v>
      </c>
      <c r="S66">
        <f t="shared" si="32"/>
        <v>-6.4962270969670976E+17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-78.335029623763717</v>
      </c>
      <c r="AC66">
        <f t="shared" si="33"/>
        <v>-69.941990735504859</v>
      </c>
      <c r="AE66">
        <f t="shared" si="34"/>
        <v>0</v>
      </c>
      <c r="AF66">
        <f t="shared" si="35"/>
        <v>0</v>
      </c>
      <c r="AG66">
        <f t="shared" si="36"/>
        <v>-1.3458194597322262E-15</v>
      </c>
      <c r="AH66">
        <f t="shared" si="37"/>
        <v>-3.2049749209597808E-10</v>
      </c>
      <c r="AI66">
        <f t="shared" si="38"/>
        <v>-3.2049883791543784E-10</v>
      </c>
      <c r="AJ66">
        <f t="shared" si="39"/>
        <v>-8.3930388882588574</v>
      </c>
      <c r="AK66">
        <f t="shared" si="61"/>
        <v>-5.4834520736634609</v>
      </c>
      <c r="AL66">
        <f t="shared" si="40"/>
        <v>-13.876490962242817</v>
      </c>
      <c r="AN66">
        <f t="shared" si="41"/>
        <v>0</v>
      </c>
      <c r="AO66">
        <f t="shared" si="42"/>
        <v>0</v>
      </c>
      <c r="AP66">
        <f t="shared" si="43"/>
        <v>-1.0672136599604989E-18</v>
      </c>
      <c r="AQ66">
        <f t="shared" si="44"/>
        <v>-2.5414946936193385E-13</v>
      </c>
      <c r="AR66">
        <f t="shared" si="45"/>
        <v>-2.5415053657559385E-13</v>
      </c>
      <c r="AS66">
        <f t="shared" si="46"/>
        <v>-6.655547804243901E-3</v>
      </c>
      <c r="AT66">
        <f t="shared" si="47"/>
        <v>-4.3482912321068145E-3</v>
      </c>
      <c r="AU66">
        <f t="shared" si="48"/>
        <v>-1.1003839036604866E-2</v>
      </c>
      <c r="AW66">
        <v>63</v>
      </c>
      <c r="AX66">
        <f>IF(Z66&gt;0, (R66*SUMPRODUCT(K66:$K$98, X66:$X$98)-K66*$AZ$3)/Z66, 0)</f>
        <v>-6.4962270969670976E+17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0.86522596900000004</v>
      </c>
      <c r="Q67" s="5">
        <f t="shared" si="60"/>
        <v>12.5</v>
      </c>
      <c r="R67">
        <f t="shared" si="31"/>
        <v>500000</v>
      </c>
      <c r="S67">
        <f t="shared" si="32"/>
        <v>-4.6485656659992146E+18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-69.941990735504859</v>
      </c>
      <c r="AC67">
        <f t="shared" si="33"/>
        <v>-62.44820601384383</v>
      </c>
      <c r="AE67">
        <f t="shared" si="34"/>
        <v>0</v>
      </c>
      <c r="AF67">
        <f t="shared" si="35"/>
        <v>0</v>
      </c>
      <c r="AG67">
        <f t="shared" si="36"/>
        <v>-1.6792331898903195E-16</v>
      </c>
      <c r="AH67">
        <f t="shared" si="37"/>
        <v>-4.6577517845834883E-11</v>
      </c>
      <c r="AI67">
        <f t="shared" ref="AI67:AI69" si="62">SUM(AE67:AH67)</f>
        <v>-4.657768576915387E-11</v>
      </c>
      <c r="AJ67">
        <f t="shared" si="39"/>
        <v>-7.4937847216610294</v>
      </c>
      <c r="AK67">
        <f t="shared" si="61"/>
        <v>-4.8959393514853407</v>
      </c>
      <c r="AL67">
        <f t="shared" ref="AL67:AL69" si="63">SUM(AI67:AK67)</f>
        <v>-12.389724073192948</v>
      </c>
      <c r="AN67">
        <f t="shared" si="41"/>
        <v>0</v>
      </c>
      <c r="AO67">
        <f t="shared" si="42"/>
        <v>0</v>
      </c>
      <c r="AP67">
        <f t="shared" si="43"/>
        <v>-1.1889334847458452E-19</v>
      </c>
      <c r="AQ67">
        <f t="shared" si="44"/>
        <v>-3.297789189533426E-14</v>
      </c>
      <c r="AR67">
        <f t="shared" si="45"/>
        <v>-3.297801078868273E-14</v>
      </c>
      <c r="AS67">
        <f t="shared" si="46"/>
        <v>-5.3057619612923209E-3</v>
      </c>
      <c r="AT67">
        <f t="shared" si="47"/>
        <v>-3.4664311480444117E-3</v>
      </c>
      <c r="AU67">
        <f t="shared" si="48"/>
        <v>-8.7721931093697105E-3</v>
      </c>
      <c r="AW67">
        <v>64</v>
      </c>
      <c r="AX67">
        <f>IF(Z67&gt;0, (R67*SUMPRODUCT(K67:$K$98, X67:$X$98)-K67*$AZ$3)/Z67, 0)</f>
        <v>-4.6485656659992146E+18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0.88282474399999999</v>
      </c>
      <c r="Q68" s="5">
        <f t="shared" si="60"/>
        <v>12.5</v>
      </c>
      <c r="R68">
        <f t="shared" si="31"/>
        <v>500000</v>
      </c>
      <c r="S68">
        <f t="shared" si="32"/>
        <v>-3.8726336785497137E+19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-62.44820601384383</v>
      </c>
      <c r="AC68">
        <f t="shared" si="33"/>
        <v>-55.757326798074871</v>
      </c>
      <c r="AE68">
        <f t="shared" si="34"/>
        <v>0</v>
      </c>
      <c r="AF68">
        <f t="shared" si="35"/>
        <v>0</v>
      </c>
      <c r="AG68">
        <f t="shared" si="36"/>
        <v>-1.7997224701019156E-17</v>
      </c>
      <c r="AH68">
        <f t="shared" si="37"/>
        <v>-5.929874443924899E-12</v>
      </c>
      <c r="AI68">
        <f t="shared" si="62"/>
        <v>-5.9298924411495997E-12</v>
      </c>
      <c r="AJ68">
        <f t="shared" si="39"/>
        <v>-6.6908792157689589</v>
      </c>
      <c r="AK68">
        <f t="shared" si="61"/>
        <v>-4.3713744209690688</v>
      </c>
      <c r="AL68">
        <f t="shared" si="63"/>
        <v>-11.062253636743957</v>
      </c>
      <c r="AN68">
        <f t="shared" si="41"/>
        <v>0</v>
      </c>
      <c r="AO68">
        <f t="shared" si="42"/>
        <v>0</v>
      </c>
      <c r="AP68">
        <f t="shared" si="43"/>
        <v>-1.1377165231661431E-20</v>
      </c>
      <c r="AQ68">
        <f t="shared" si="44"/>
        <v>-3.7486424975134951E-15</v>
      </c>
      <c r="AR68">
        <f t="shared" si="45"/>
        <v>-3.7486538746787269E-15</v>
      </c>
      <c r="AS68">
        <f t="shared" si="46"/>
        <v>-4.2297209512854473E-3</v>
      </c>
      <c r="AT68">
        <f t="shared" si="47"/>
        <v>-2.7634176881731688E-3</v>
      </c>
      <c r="AU68">
        <f t="shared" si="48"/>
        <v>-6.9931386394623644E-3</v>
      </c>
      <c r="AW68">
        <v>65</v>
      </c>
      <c r="AX68">
        <f>IF(Z68&gt;0, (R68*SUMPRODUCT(K68:$K$98, X68:$X$98)-K68*$AZ$3)/Z68, 0)</f>
        <v>-3.8726336785497137E+19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500000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-55.757326798074871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-7.1988898804076629E-13</v>
      </c>
      <c r="AI69">
        <f t="shared" si="62"/>
        <v>-7.1988898804076629E-13</v>
      </c>
      <c r="AJ69">
        <f t="shared" si="39"/>
        <v>-55.757326798074871</v>
      </c>
      <c r="AK69">
        <f t="shared" si="61"/>
        <v>-3.9030128758652411</v>
      </c>
      <c r="AL69">
        <f t="shared" si="63"/>
        <v>-59.660339673940832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-4.0632732970219399E-16</v>
      </c>
      <c r="AR69">
        <f t="shared" si="45"/>
        <v>-4.0632732970219399E-16</v>
      </c>
      <c r="AS69">
        <f t="shared" si="46"/>
        <v>-3.1471138030397798E-2</v>
      </c>
      <c r="AT69">
        <f t="shared" si="47"/>
        <v>-2.2029796621278459E-3</v>
      </c>
      <c r="AU69">
        <f t="shared" si="48"/>
        <v>-3.3674117692526047E-2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194751.34153324354</v>
      </c>
      <c r="AO71" s="6">
        <f t="shared" si="70"/>
        <v>-19475.134153324354</v>
      </c>
      <c r="AP71" s="6">
        <f t="shared" si="70"/>
        <v>-690.23478401257546</v>
      </c>
      <c r="AQ71" s="6">
        <f t="shared" si="70"/>
        <v>-88200.981411480388</v>
      </c>
      <c r="AR71" s="6">
        <f t="shared" si="70"/>
        <v>86384.991184426195</v>
      </c>
      <c r="AS71" s="6">
        <f t="shared" si="70"/>
        <v>-10504.509058458449</v>
      </c>
      <c r="AT71" s="6">
        <f t="shared" si="70"/>
        <v>6127.6302841007619</v>
      </c>
      <c r="AU71" s="6">
        <f t="shared" si="70"/>
        <v>82008.112410068512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8" priority="1" operator="lessThan">
      <formula>0</formula>
    </cfRule>
  </conditionalFormatting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638D0-FC0F-4A61-8583-9AAA13CA6776}">
  <sheetPr codeName="Sheet89"/>
  <dimension ref="A1:AZ100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'S.26.04.E'!C3*(1+C12)</f>
        <v>31617.239449753597</v>
      </c>
      <c r="K3">
        <v>1</v>
      </c>
      <c r="L3" s="2">
        <v>0</v>
      </c>
      <c r="O3">
        <f>$C$3</f>
        <v>31617.239449753597</v>
      </c>
      <c r="P3">
        <f>O3*C5</f>
        <v>3161.7239449753597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31617.239449753597</v>
      </c>
      <c r="AF3">
        <f t="shared" ref="AF3:AF34" si="4">-$Z3*P3</f>
        <v>-3161.7239449753597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27830.558534078238</v>
      </c>
      <c r="AJ3">
        <f t="shared" ref="AJ3:AJ34" si="8">AB3-AC3</f>
        <v>0</v>
      </c>
      <c r="AL3">
        <f t="shared" ref="AL3:AL34" si="9">SUM(AI3:AK3)</f>
        <v>27830.558534078238</v>
      </c>
      <c r="AN3">
        <f t="shared" ref="AN3:AN34" si="10">AE3*$K3</f>
        <v>31617.239449753597</v>
      </c>
      <c r="AO3">
        <f t="shared" ref="AO3:AO34" si="11">AF3*$K3</f>
        <v>-3161.7239449753597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27830.558534078238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27830.558534078238</v>
      </c>
      <c r="AW3">
        <v>0</v>
      </c>
      <c r="AX3">
        <f>IF(Z3&gt;0, (R3*SUMPRODUCT(K3:$K$98, X3:$X$98)-K3*$AZ$3)/Z3, 0)</f>
        <v>0</v>
      </c>
      <c r="AZ3">
        <f>C6*SUMPRODUCT(X4:X98, K4:K98)/1</f>
        <v>16017.06445990909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1000000</v>
      </c>
      <c r="S4">
        <f t="shared" si="1"/>
        <v>1735.5766373361287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1716.114049275975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-1213.9029999999998</v>
      </c>
      <c r="AI4">
        <f t="shared" si="7"/>
        <v>-1213.9029999999998</v>
      </c>
      <c r="AJ4">
        <f t="shared" si="8"/>
        <v>-1716.114049275975</v>
      </c>
      <c r="AK4">
        <f>G4*SUM(AB4, AE4:AF4)</f>
        <v>0</v>
      </c>
      <c r="AL4">
        <f t="shared" si="9"/>
        <v>-2930.0170492759748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-1083.8419642857141</v>
      </c>
      <c r="AR4">
        <f t="shared" si="14"/>
        <v>-1083.8419642857141</v>
      </c>
      <c r="AS4">
        <f t="shared" si="15"/>
        <v>-1532.244686853549</v>
      </c>
      <c r="AT4">
        <f t="shared" si="16"/>
        <v>0</v>
      </c>
      <c r="AU4">
        <f t="shared" si="17"/>
        <v>-2616.0866511392633</v>
      </c>
      <c r="AW4">
        <v>1</v>
      </c>
      <c r="AX4">
        <f>IF(Z4&gt;0, (R4*SUMPRODUCT(K4:$K$98, X4:$X$98)-K4*$AZ$3)/Z4, 0)</f>
        <v>1735.5766373361287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1.221979E-3</v>
      </c>
      <c r="Q5" s="5">
        <f t="shared" ref="Q5:Q36" si="29">$C$8</f>
        <v>12.5</v>
      </c>
      <c r="R5">
        <f t="shared" si="0"/>
        <v>1000000</v>
      </c>
      <c r="S5">
        <f t="shared" si="1"/>
        <v>2213.9091736571795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1716.114049275975</v>
      </c>
      <c r="AC5">
        <f t="shared" si="2"/>
        <v>2164.5167718438224</v>
      </c>
      <c r="AE5">
        <f t="shared" si="3"/>
        <v>0</v>
      </c>
      <c r="AF5">
        <f t="shared" si="4"/>
        <v>0</v>
      </c>
      <c r="AG5">
        <f t="shared" si="5"/>
        <v>-12.221124502299674</v>
      </c>
      <c r="AH5">
        <f t="shared" si="6"/>
        <v>-1208.2758460259631</v>
      </c>
      <c r="AI5">
        <f t="shared" si="7"/>
        <v>-1220.4969705282629</v>
      </c>
      <c r="AJ5">
        <f t="shared" si="8"/>
        <v>-448.40272256784738</v>
      </c>
      <c r="AK5">
        <f>G5*SUM(AB5, AE5:AF5)</f>
        <v>120.12798344931826</v>
      </c>
      <c r="AL5">
        <f t="shared" si="9"/>
        <v>-1548.771709646792</v>
      </c>
      <c r="AN5">
        <f t="shared" si="10"/>
        <v>0</v>
      </c>
      <c r="AO5">
        <f t="shared" si="11"/>
        <v>0</v>
      </c>
      <c r="AP5">
        <f t="shared" si="12"/>
        <v>-9.7426056300220605</v>
      </c>
      <c r="AQ5">
        <f t="shared" si="13"/>
        <v>-963.23010684467715</v>
      </c>
      <c r="AR5">
        <f t="shared" si="14"/>
        <v>-972.97271247469928</v>
      </c>
      <c r="AS5">
        <f t="shared" si="15"/>
        <v>-357.46390510829667</v>
      </c>
      <c r="AT5">
        <f t="shared" si="16"/>
        <v>95.765292928346824</v>
      </c>
      <c r="AU5">
        <f t="shared" si="17"/>
        <v>-1234.6713246546492</v>
      </c>
      <c r="AW5">
        <v>2</v>
      </c>
      <c r="AX5">
        <f>IF(Z5&gt;0, (R5*SUMPRODUCT(K5:$K$98, X5:$X$98)-K5*$AZ$3)/Z5, 0)</f>
        <v>2213.9091736571795</v>
      </c>
    </row>
    <row r="6" spans="1:52" x14ac:dyDescent="0.25">
      <c r="A6" t="s">
        <v>16</v>
      </c>
      <c r="C6" s="2"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1.231956E-3</v>
      </c>
      <c r="Q6" s="5">
        <f t="shared" si="29"/>
        <v>12.5</v>
      </c>
      <c r="R6">
        <f t="shared" si="0"/>
        <v>1000000</v>
      </c>
      <c r="S6">
        <f t="shared" si="1"/>
        <v>2657.8457106761812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2164.5167718438224</v>
      </c>
      <c r="AC6">
        <f t="shared" si="2"/>
        <v>2569.3622782612383</v>
      </c>
      <c r="AE6">
        <f t="shared" si="3"/>
        <v>0</v>
      </c>
      <c r="AF6">
        <f t="shared" si="4"/>
        <v>0</v>
      </c>
      <c r="AG6">
        <f t="shared" si="5"/>
        <v>-12.083857369619324</v>
      </c>
      <c r="AH6">
        <f t="shared" si="6"/>
        <v>-1204.4710125884076</v>
      </c>
      <c r="AI6">
        <f t="shared" si="7"/>
        <v>-1216.554869958027</v>
      </c>
      <c r="AJ6">
        <f t="shared" si="8"/>
        <v>-404.84550641741589</v>
      </c>
      <c r="AK6">
        <f>G6*SUM(AB6, AE6:AF6)</f>
        <v>151.51617402906757</v>
      </c>
      <c r="AL6">
        <f t="shared" si="9"/>
        <v>-1469.8842023463753</v>
      </c>
      <c r="AN6">
        <f t="shared" si="10"/>
        <v>0</v>
      </c>
      <c r="AO6">
        <f t="shared" si="11"/>
        <v>0</v>
      </c>
      <c r="AP6">
        <f t="shared" si="12"/>
        <v>-8.6010509930895545</v>
      </c>
      <c r="AQ6">
        <f t="shared" si="13"/>
        <v>-857.31867582424684</v>
      </c>
      <c r="AR6">
        <f t="shared" si="14"/>
        <v>-865.91972681733637</v>
      </c>
      <c r="AS6">
        <f t="shared" si="15"/>
        <v>-288.16103488393412</v>
      </c>
      <c r="AT6">
        <f t="shared" si="16"/>
        <v>107.84621989814963</v>
      </c>
      <c r="AU6">
        <f t="shared" si="17"/>
        <v>-1046.2345418031209</v>
      </c>
      <c r="AW6">
        <v>3</v>
      </c>
      <c r="AX6">
        <f>IF(Z6&gt;0, (R6*SUMPRODUCT(K6:$K$98, X6:$X$98)-K6*$AZ$3)/Z6, 0)</f>
        <v>2657.8457106761812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1.2424070000000001E-3</v>
      </c>
      <c r="Q7" s="5">
        <f t="shared" si="29"/>
        <v>12.5</v>
      </c>
      <c r="R7">
        <f t="shared" si="0"/>
        <v>1000000</v>
      </c>
      <c r="S7">
        <f t="shared" si="1"/>
        <v>3069.0683373755805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2569.3622782612383</v>
      </c>
      <c r="AC7">
        <f t="shared" si="2"/>
        <v>2933.5396857067208</v>
      </c>
      <c r="AE7">
        <f t="shared" si="3"/>
        <v>0</v>
      </c>
      <c r="AF7">
        <f t="shared" si="4"/>
        <v>0</v>
      </c>
      <c r="AG7">
        <f t="shared" si="5"/>
        <v>-11.948005726940114</v>
      </c>
      <c r="AH7">
        <f t="shared" si="6"/>
        <v>-1201.0455186413308</v>
      </c>
      <c r="AI7">
        <f t="shared" si="7"/>
        <v>-1212.993524368271</v>
      </c>
      <c r="AJ7">
        <f t="shared" si="8"/>
        <v>-364.17740744548246</v>
      </c>
      <c r="AK7">
        <f>G7*SUM(AB7, AE7:AF7)</f>
        <v>179.85535947828669</v>
      </c>
      <c r="AL7">
        <f t="shared" si="9"/>
        <v>-1397.3155723354666</v>
      </c>
      <c r="AN7">
        <f t="shared" si="10"/>
        <v>0</v>
      </c>
      <c r="AO7">
        <f t="shared" si="11"/>
        <v>0</v>
      </c>
      <c r="AP7">
        <f t="shared" si="12"/>
        <v>-7.5931736403548991</v>
      </c>
      <c r="AQ7">
        <f t="shared" si="13"/>
        <v>-763.28614008367242</v>
      </c>
      <c r="AR7">
        <f t="shared" si="14"/>
        <v>-770.87931372402738</v>
      </c>
      <c r="AS7">
        <f t="shared" si="15"/>
        <v>-231.44132617820628</v>
      </c>
      <c r="AT7">
        <f t="shared" si="16"/>
        <v>114.3013324464509</v>
      </c>
      <c r="AU7">
        <f t="shared" si="17"/>
        <v>-888.01930745578272</v>
      </c>
      <c r="AW7">
        <v>4</v>
      </c>
      <c r="AX7">
        <f>IF(Z7&gt;0, (R7*SUMPRODUCT(K7:$K$98, X7:$X$98)-K7*$AZ$3)/Z7, 0)</f>
        <v>3069.0683373755805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1.255709E-3</v>
      </c>
      <c r="Q8" s="5">
        <f t="shared" si="29"/>
        <v>12.5</v>
      </c>
      <c r="R8">
        <f t="shared" si="0"/>
        <v>1000000</v>
      </c>
      <c r="S8">
        <f t="shared" si="1"/>
        <v>3450.3627749174639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2933.5396857067208</v>
      </c>
      <c r="AC8">
        <f t="shared" si="2"/>
        <v>3260.8750485424462</v>
      </c>
      <c r="AE8">
        <f t="shared" si="3"/>
        <v>0</v>
      </c>
      <c r="AF8">
        <f t="shared" si="4"/>
        <v>0</v>
      </c>
      <c r="AG8">
        <f t="shared" si="5"/>
        <v>-11.813522451347342</v>
      </c>
      <c r="AH8">
        <f t="shared" si="6"/>
        <v>-1200.2574658696194</v>
      </c>
      <c r="AI8">
        <f t="shared" si="7"/>
        <v>-1212.0709883209668</v>
      </c>
      <c r="AJ8">
        <f t="shared" si="8"/>
        <v>-327.33536283572539</v>
      </c>
      <c r="AK8">
        <f>G8*SUM(AB8, AE8:AF8)</f>
        <v>205.34777799947048</v>
      </c>
      <c r="AL8">
        <f t="shared" si="9"/>
        <v>-1334.0585731572216</v>
      </c>
      <c r="AN8">
        <f t="shared" si="10"/>
        <v>0</v>
      </c>
      <c r="AO8">
        <f t="shared" si="11"/>
        <v>0</v>
      </c>
      <c r="AP8">
        <f t="shared" si="12"/>
        <v>-6.7033098995291018</v>
      </c>
      <c r="AQ8">
        <f t="shared" si="13"/>
        <v>-681.05831991117213</v>
      </c>
      <c r="AR8">
        <f t="shared" si="14"/>
        <v>-687.76162981070127</v>
      </c>
      <c r="AS8">
        <f t="shared" si="15"/>
        <v>-185.7388756993825</v>
      </c>
      <c r="AT8">
        <f t="shared" si="16"/>
        <v>116.51984399904049</v>
      </c>
      <c r="AU8">
        <f t="shared" si="17"/>
        <v>-756.98066151104331</v>
      </c>
      <c r="AW8">
        <v>5</v>
      </c>
      <c r="AX8">
        <f>IF(Z8&gt;0, (R8*SUMPRODUCT(K8:$K$98, X8:$X$98)-K8*$AZ$3)/Z8, 0)</f>
        <v>3450.3627749174639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1.2766120000000001E-3</v>
      </c>
      <c r="Q9" s="5">
        <f t="shared" si="29"/>
        <v>12.5</v>
      </c>
      <c r="R9">
        <f t="shared" si="0"/>
        <v>1000000</v>
      </c>
      <c r="S9">
        <f t="shared" si="1"/>
        <v>3802.9675177365257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3260.8750485424462</v>
      </c>
      <c r="AC9">
        <f t="shared" si="2"/>
        <v>3553.5859276664523</v>
      </c>
      <c r="AE9">
        <f t="shared" si="3"/>
        <v>0</v>
      </c>
      <c r="AF9">
        <f t="shared" si="4"/>
        <v>0</v>
      </c>
      <c r="AG9">
        <f t="shared" si="5"/>
        <v>-11.680305942310211</v>
      </c>
      <c r="AH9">
        <f t="shared" si="6"/>
        <v>-1206.5027618927547</v>
      </c>
      <c r="AI9">
        <f t="shared" si="7"/>
        <v>-1218.183067835065</v>
      </c>
      <c r="AJ9">
        <f t="shared" si="8"/>
        <v>-292.71087912400617</v>
      </c>
      <c r="AK9">
        <f t="shared" ref="AK9:AK40" si="30">G9*SUM(AB9:AB9, AE9:AF9)</f>
        <v>228.26125339797125</v>
      </c>
      <c r="AL9">
        <f t="shared" si="9"/>
        <v>-1282.6326935611</v>
      </c>
      <c r="AN9">
        <f t="shared" si="10"/>
        <v>0</v>
      </c>
      <c r="AO9">
        <f t="shared" si="11"/>
        <v>0</v>
      </c>
      <c r="AP9">
        <f t="shared" si="12"/>
        <v>-5.9176064952467442</v>
      </c>
      <c r="AQ9">
        <f t="shared" si="13"/>
        <v>-611.25184696126041</v>
      </c>
      <c r="AR9">
        <f t="shared" si="14"/>
        <v>-617.1694534565072</v>
      </c>
      <c r="AS9">
        <f t="shared" si="15"/>
        <v>-148.29644087139448</v>
      </c>
      <c r="AT9">
        <f t="shared" si="16"/>
        <v>115.6442547303547</v>
      </c>
      <c r="AU9">
        <f t="shared" si="17"/>
        <v>-649.821639597547</v>
      </c>
      <c r="AW9">
        <v>6</v>
      </c>
      <c r="AX9">
        <f>IF(Z9&gt;0, (R9*SUMPRODUCT(K9:$K$98, X9:$X$98)-K9*$AZ$3)/Z9, 0)</f>
        <v>3802.9675177365257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1.3013160000000001E-3</v>
      </c>
      <c r="Q10" s="5">
        <f t="shared" si="29"/>
        <v>12.5</v>
      </c>
      <c r="R10">
        <f t="shared" si="0"/>
        <v>1000000</v>
      </c>
      <c r="S10">
        <f t="shared" si="1"/>
        <v>4125.8993074237915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3553.5859276664523</v>
      </c>
      <c r="AC10">
        <f t="shared" si="2"/>
        <v>3811.7708655580304</v>
      </c>
      <c r="AE10">
        <f t="shared" si="3"/>
        <v>0</v>
      </c>
      <c r="AF10">
        <f t="shared" si="4"/>
        <v>0</v>
      </c>
      <c r="AG10">
        <f t="shared" si="5"/>
        <v>-11.548303113879484</v>
      </c>
      <c r="AH10">
        <f t="shared" si="6"/>
        <v>-1215.9815206098685</v>
      </c>
      <c r="AI10">
        <f t="shared" si="7"/>
        <v>-1227.529823723748</v>
      </c>
      <c r="AJ10">
        <f t="shared" si="8"/>
        <v>-258.1849378915781</v>
      </c>
      <c r="AK10">
        <f t="shared" si="30"/>
        <v>248.7510149366517</v>
      </c>
      <c r="AL10">
        <f t="shared" si="9"/>
        <v>-1236.9637466786744</v>
      </c>
      <c r="AN10">
        <f t="shared" si="10"/>
        <v>0</v>
      </c>
      <c r="AO10">
        <f t="shared" si="11"/>
        <v>0</v>
      </c>
      <c r="AP10">
        <f t="shared" si="12"/>
        <v>-5.2238658520359893</v>
      </c>
      <c r="AQ10">
        <f t="shared" si="13"/>
        <v>-550.04828671203666</v>
      </c>
      <c r="AR10">
        <f t="shared" si="14"/>
        <v>-555.2721525640726</v>
      </c>
      <c r="AS10">
        <f t="shared" si="15"/>
        <v>-116.78975406705995</v>
      </c>
      <c r="AT10">
        <f t="shared" si="16"/>
        <v>112.52232642085028</v>
      </c>
      <c r="AU10">
        <f t="shared" si="17"/>
        <v>-559.53958021028234</v>
      </c>
      <c r="AW10">
        <v>7</v>
      </c>
      <c r="AX10">
        <f>IF(Z10&gt;0, (R10*SUMPRODUCT(K10:$K$98, X10:$X$98)-K10*$AZ$3)/Z10, 0)</f>
        <v>4125.8993074237915</v>
      </c>
    </row>
    <row r="11" spans="1:52" x14ac:dyDescent="0.25">
      <c r="A11" t="s">
        <v>33</v>
      </c>
      <c r="C11" s="25">
        <f>AU100</f>
        <v>10427.460757431345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1.325545E-3</v>
      </c>
      <c r="Q11" s="5">
        <f t="shared" si="29"/>
        <v>12.5</v>
      </c>
      <c r="R11">
        <f t="shared" si="0"/>
        <v>1000000</v>
      </c>
      <c r="S11">
        <f t="shared" si="1"/>
        <v>4420.8463727250128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3811.7708655580304</v>
      </c>
      <c r="AC11">
        <f t="shared" si="2"/>
        <v>4038.0054224646001</v>
      </c>
      <c r="AE11">
        <f t="shared" si="3"/>
        <v>0</v>
      </c>
      <c r="AF11">
        <f t="shared" si="4"/>
        <v>0</v>
      </c>
      <c r="AG11">
        <f t="shared" si="5"/>
        <v>-11.417512287289602</v>
      </c>
      <c r="AH11">
        <f t="shared" si="6"/>
        <v>-1224.6236360869905</v>
      </c>
      <c r="AI11">
        <f t="shared" si="7"/>
        <v>-1236.0411483742801</v>
      </c>
      <c r="AJ11">
        <f t="shared" si="8"/>
        <v>-226.23455690656965</v>
      </c>
      <c r="AK11">
        <f t="shared" si="30"/>
        <v>266.82396058906215</v>
      </c>
      <c r="AL11">
        <f t="shared" si="9"/>
        <v>-1195.4517446917876</v>
      </c>
      <c r="AN11">
        <f t="shared" si="10"/>
        <v>0</v>
      </c>
      <c r="AO11">
        <f t="shared" si="11"/>
        <v>0</v>
      </c>
      <c r="AP11">
        <f t="shared" si="12"/>
        <v>-4.6113417180846357</v>
      </c>
      <c r="AQ11">
        <f t="shared" si="13"/>
        <v>-494.60494720264603</v>
      </c>
      <c r="AR11">
        <f t="shared" si="14"/>
        <v>-499.21628892073068</v>
      </c>
      <c r="AS11">
        <f t="shared" si="15"/>
        <v>-91.37234312390764</v>
      </c>
      <c r="AT11">
        <f t="shared" si="16"/>
        <v>107.76572250495042</v>
      </c>
      <c r="AU11">
        <f t="shared" si="17"/>
        <v>-482.82290953968788</v>
      </c>
      <c r="AW11">
        <v>8</v>
      </c>
      <c r="AX11">
        <f>IF(Z11&gt;0, (R11*SUMPRODUCT(K11:$K$98, X11:$X$98)-K11*$AZ$3)/Z11, 0)</f>
        <v>4420.8463727250128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1.3564250000000001E-3</v>
      </c>
      <c r="Q12" s="5">
        <f t="shared" si="29"/>
        <v>12.5</v>
      </c>
      <c r="R12">
        <f t="shared" si="0"/>
        <v>1000000</v>
      </c>
      <c r="S12">
        <f t="shared" si="1"/>
        <v>4691.4493183155937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4038.0054224646001</v>
      </c>
      <c r="AC12">
        <f t="shared" si="2"/>
        <v>4236.510157064281</v>
      </c>
      <c r="AE12">
        <f t="shared" si="3"/>
        <v>0</v>
      </c>
      <c r="AF12">
        <f t="shared" si="4"/>
        <v>0</v>
      </c>
      <c r="AG12">
        <f t="shared" si="5"/>
        <v>-11.287850165312419</v>
      </c>
      <c r="AH12">
        <f t="shared" si="6"/>
        <v>-1238.9599283429438</v>
      </c>
      <c r="AI12">
        <f t="shared" si="7"/>
        <v>-1250.2477785082563</v>
      </c>
      <c r="AJ12">
        <f t="shared" si="8"/>
        <v>-198.50473459968089</v>
      </c>
      <c r="AK12">
        <f t="shared" si="30"/>
        <v>282.66037957252206</v>
      </c>
      <c r="AL12">
        <f t="shared" si="9"/>
        <v>-1166.0921335354151</v>
      </c>
      <c r="AN12">
        <f t="shared" si="10"/>
        <v>0</v>
      </c>
      <c r="AO12">
        <f t="shared" si="11"/>
        <v>0</v>
      </c>
      <c r="AP12">
        <f t="shared" si="12"/>
        <v>-4.070511930101639</v>
      </c>
      <c r="AQ12">
        <f t="shared" si="13"/>
        <v>-446.7813707109251</v>
      </c>
      <c r="AR12">
        <f t="shared" si="14"/>
        <v>-450.85188264102669</v>
      </c>
      <c r="AS12">
        <f t="shared" si="15"/>
        <v>-71.582797302952756</v>
      </c>
      <c r="AT12">
        <f t="shared" si="16"/>
        <v>101.93016653894996</v>
      </c>
      <c r="AU12">
        <f t="shared" si="17"/>
        <v>-420.50451340502951</v>
      </c>
      <c r="AW12">
        <v>9</v>
      </c>
      <c r="AX12">
        <f>IF(Z12&gt;0, (R12*SUMPRODUCT(K12:$K$98, X12:$X$98)-K12*$AZ$3)/Z12, 0)</f>
        <v>4691.4493183155937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1.3882549999999999E-3</v>
      </c>
      <c r="Q13" s="5">
        <f t="shared" si="29"/>
        <v>12.5</v>
      </c>
      <c r="R13">
        <f t="shared" si="0"/>
        <v>1000000</v>
      </c>
      <c r="S13">
        <f t="shared" si="1"/>
        <v>4938.2311424281297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4236.510157064281</v>
      </c>
      <c r="AC13">
        <f t="shared" si="2"/>
        <v>4408.5767165340067</v>
      </c>
      <c r="AE13">
        <f t="shared" si="3"/>
        <v>0</v>
      </c>
      <c r="AF13">
        <f t="shared" si="4"/>
        <v>0</v>
      </c>
      <c r="AG13">
        <f t="shared" si="5"/>
        <v>-11.159301249228049</v>
      </c>
      <c r="AH13">
        <f t="shared" si="6"/>
        <v>-1253.6331544996631</v>
      </c>
      <c r="AI13">
        <f t="shared" si="7"/>
        <v>-1264.7924557488911</v>
      </c>
      <c r="AJ13">
        <f t="shared" si="8"/>
        <v>-172.06655946972569</v>
      </c>
      <c r="AK13">
        <f t="shared" si="30"/>
        <v>296.55571099449969</v>
      </c>
      <c r="AL13">
        <f t="shared" si="9"/>
        <v>-1140.3033042241173</v>
      </c>
      <c r="AN13">
        <f t="shared" si="10"/>
        <v>0</v>
      </c>
      <c r="AO13">
        <f t="shared" si="11"/>
        <v>0</v>
      </c>
      <c r="AP13">
        <f t="shared" si="12"/>
        <v>-3.5929963413045525</v>
      </c>
      <c r="AQ13">
        <f t="shared" si="13"/>
        <v>-403.63632425166065</v>
      </c>
      <c r="AR13">
        <f t="shared" si="14"/>
        <v>-407.22932059296517</v>
      </c>
      <c r="AS13">
        <f t="shared" si="15"/>
        <v>-55.400827061493061</v>
      </c>
      <c r="AT13">
        <f t="shared" si="16"/>
        <v>95.483002098354135</v>
      </c>
      <c r="AU13">
        <f t="shared" si="17"/>
        <v>-367.14714555610414</v>
      </c>
      <c r="AW13">
        <v>10</v>
      </c>
      <c r="AX13">
        <f>IF(Z13&gt;0, (R13*SUMPRODUCT(K13:$K$98, X13:$X$98)-K13*$AZ$3)/Z13, 0)</f>
        <v>4938.2311424281297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1.4257860000000001E-3</v>
      </c>
      <c r="Q14" s="5">
        <f t="shared" si="29"/>
        <v>12.5</v>
      </c>
      <c r="R14">
        <f t="shared" si="0"/>
        <v>1000000</v>
      </c>
      <c r="S14">
        <f t="shared" si="1"/>
        <v>5164.0306159276452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4408.5767165340067</v>
      </c>
      <c r="AC14">
        <f t="shared" si="2"/>
        <v>4557.4831870864964</v>
      </c>
      <c r="AE14">
        <f t="shared" si="3"/>
        <v>0</v>
      </c>
      <c r="AF14">
        <f t="shared" si="4"/>
        <v>0</v>
      </c>
      <c r="AG14">
        <f t="shared" si="5"/>
        <v>-11.031797461244835</v>
      </c>
      <c r="AH14">
        <f t="shared" si="6"/>
        <v>-1272.862039274549</v>
      </c>
      <c r="AI14">
        <f t="shared" si="7"/>
        <v>-1283.8938367357939</v>
      </c>
      <c r="AJ14">
        <f t="shared" si="8"/>
        <v>-148.90647055248974</v>
      </c>
      <c r="AK14">
        <f t="shared" si="30"/>
        <v>308.6003701573805</v>
      </c>
      <c r="AL14">
        <f t="shared" si="9"/>
        <v>-1124.1999371309032</v>
      </c>
      <c r="AN14">
        <f t="shared" si="10"/>
        <v>0</v>
      </c>
      <c r="AO14">
        <f t="shared" si="11"/>
        <v>0</v>
      </c>
      <c r="AP14">
        <f t="shared" si="12"/>
        <v>-3.1713781553660918</v>
      </c>
      <c r="AQ14">
        <f t="shared" si="13"/>
        <v>-365.91742010594658</v>
      </c>
      <c r="AR14">
        <f t="shared" si="14"/>
        <v>-369.08879826131272</v>
      </c>
      <c r="AS14">
        <f t="shared" si="15"/>
        <v>-42.807052029537758</v>
      </c>
      <c r="AT14">
        <f t="shared" si="16"/>
        <v>88.715232136302347</v>
      </c>
      <c r="AU14">
        <f t="shared" si="17"/>
        <v>-323.18061815454809</v>
      </c>
      <c r="AW14">
        <v>11</v>
      </c>
      <c r="AX14">
        <f>IF(Z14&gt;0, (R14*SUMPRODUCT(K14:$K$98, X14:$X$98)-K14*$AZ$3)/Z14, 0)</f>
        <v>5164.0306159276452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1.477569E-3</v>
      </c>
      <c r="Q15" s="5">
        <f t="shared" si="29"/>
        <v>12.5</v>
      </c>
      <c r="R15">
        <f t="shared" si="0"/>
        <v>1000000</v>
      </c>
      <c r="S15">
        <f t="shared" si="1"/>
        <v>5370.0487664349366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4557.4831870864964</v>
      </c>
      <c r="AC15">
        <f t="shared" si="2"/>
        <v>4684.9075480556839</v>
      </c>
      <c r="AE15">
        <f t="shared" si="3"/>
        <v>0</v>
      </c>
      <c r="AF15">
        <f t="shared" si="4"/>
        <v>0</v>
      </c>
      <c r="AG15">
        <f t="shared" si="5"/>
        <v>-10.905179244689373</v>
      </c>
      <c r="AH15">
        <f t="shared" si="6"/>
        <v>-1304.0193554411255</v>
      </c>
      <c r="AI15">
        <f t="shared" si="7"/>
        <v>-1314.9245346858149</v>
      </c>
      <c r="AJ15">
        <f t="shared" si="8"/>
        <v>-127.42436096918755</v>
      </c>
      <c r="AK15">
        <f t="shared" si="30"/>
        <v>319.0238230960548</v>
      </c>
      <c r="AL15">
        <f t="shared" si="9"/>
        <v>-1123.3250725589478</v>
      </c>
      <c r="AN15">
        <f t="shared" si="10"/>
        <v>0</v>
      </c>
      <c r="AO15">
        <f t="shared" si="11"/>
        <v>0</v>
      </c>
      <c r="AP15">
        <f t="shared" si="12"/>
        <v>-2.7990878962167725</v>
      </c>
      <c r="AQ15">
        <f t="shared" si="13"/>
        <v>-334.70928926043717</v>
      </c>
      <c r="AR15">
        <f t="shared" si="14"/>
        <v>-337.50837715665398</v>
      </c>
      <c r="AS15">
        <f t="shared" si="15"/>
        <v>-32.706659695273018</v>
      </c>
      <c r="AT15">
        <f t="shared" si="16"/>
        <v>81.885469444973211</v>
      </c>
      <c r="AU15">
        <f t="shared" si="17"/>
        <v>-288.3295674069538</v>
      </c>
      <c r="AW15">
        <v>12</v>
      </c>
      <c r="AX15">
        <f>IF(Z15&gt;0, (R15*SUMPRODUCT(K15:$K$98, X15:$X$98)-K15*$AZ$3)/Z15, 0)</f>
        <v>5370.0487664349366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1.5369540000000001E-3</v>
      </c>
      <c r="Q16" s="5">
        <f t="shared" si="29"/>
        <v>12.5</v>
      </c>
      <c r="R16">
        <f t="shared" si="0"/>
        <v>1000000</v>
      </c>
      <c r="S16">
        <f t="shared" si="1"/>
        <v>5555.3843376989025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4684.9075480556839</v>
      </c>
      <c r="AC16">
        <f t="shared" si="2"/>
        <v>4790.6819918980445</v>
      </c>
      <c r="AE16">
        <f t="shared" si="3"/>
        <v>0</v>
      </c>
      <c r="AF16">
        <f t="shared" si="4"/>
        <v>0</v>
      </c>
      <c r="AG16">
        <f t="shared" si="5"/>
        <v>-10.779366693381638</v>
      </c>
      <c r="AH16">
        <f t="shared" si="6"/>
        <v>-1340.860708867385</v>
      </c>
      <c r="AI16">
        <f t="shared" si="7"/>
        <v>-1351.6400755607667</v>
      </c>
      <c r="AJ16">
        <f t="shared" si="8"/>
        <v>-105.7744438423606</v>
      </c>
      <c r="AK16">
        <f t="shared" si="30"/>
        <v>327.94352836389788</v>
      </c>
      <c r="AL16">
        <f t="shared" si="9"/>
        <v>-1129.4709910392294</v>
      </c>
      <c r="AN16">
        <f t="shared" si="10"/>
        <v>0</v>
      </c>
      <c r="AO16">
        <f t="shared" si="11"/>
        <v>0</v>
      </c>
      <c r="AP16">
        <f t="shared" si="12"/>
        <v>-2.4703526320680025</v>
      </c>
      <c r="AQ16">
        <f t="shared" si="13"/>
        <v>-307.29066703156809</v>
      </c>
      <c r="AR16">
        <f t="shared" si="14"/>
        <v>-309.76101966363609</v>
      </c>
      <c r="AS16">
        <f t="shared" si="15"/>
        <v>-24.24077250400423</v>
      </c>
      <c r="AT16">
        <f t="shared" si="16"/>
        <v>75.156192521109205</v>
      </c>
      <c r="AU16">
        <f t="shared" si="17"/>
        <v>-258.84559964653113</v>
      </c>
      <c r="AW16">
        <v>13</v>
      </c>
      <c r="AX16">
        <f>IF(Z16&gt;0, (R16*SUMPRODUCT(K16:$K$98, X16:$X$98)-K16*$AZ$3)/Z16, 0)</f>
        <v>5555.3843376989025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1.5977630000000001E-3</v>
      </c>
      <c r="Q17" s="5">
        <f t="shared" si="29"/>
        <v>12.5</v>
      </c>
      <c r="R17">
        <f t="shared" si="0"/>
        <v>1000000</v>
      </c>
      <c r="S17">
        <f t="shared" si="1"/>
        <v>5721.4662346433297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4790.6819918980445</v>
      </c>
      <c r="AC17">
        <f t="shared" si="2"/>
        <v>4876.6803722796885</v>
      </c>
      <c r="AE17">
        <f t="shared" si="3"/>
        <v>0</v>
      </c>
      <c r="AF17">
        <f t="shared" si="4"/>
        <v>0</v>
      </c>
      <c r="AG17">
        <f t="shared" si="5"/>
        <v>-10.654350153181703</v>
      </c>
      <c r="AH17">
        <f t="shared" si="6"/>
        <v>-1377.8298612894021</v>
      </c>
      <c r="AI17">
        <f t="shared" si="7"/>
        <v>-1388.4842114425837</v>
      </c>
      <c r="AJ17">
        <f t="shared" si="8"/>
        <v>-85.998380381643983</v>
      </c>
      <c r="AK17">
        <f t="shared" si="30"/>
        <v>335.34773943286314</v>
      </c>
      <c r="AL17">
        <f t="shared" si="9"/>
        <v>-1139.1348523913646</v>
      </c>
      <c r="AN17">
        <f t="shared" si="10"/>
        <v>0</v>
      </c>
      <c r="AO17">
        <f t="shared" si="11"/>
        <v>0</v>
      </c>
      <c r="AP17">
        <f t="shared" si="12"/>
        <v>-2.1800911318882599</v>
      </c>
      <c r="AQ17">
        <f t="shared" si="13"/>
        <v>-281.93128803363339</v>
      </c>
      <c r="AR17">
        <f t="shared" si="14"/>
        <v>-284.11137916552167</v>
      </c>
      <c r="AS17">
        <f t="shared" si="15"/>
        <v>-17.59697247896316</v>
      </c>
      <c r="AT17">
        <f t="shared" si="16"/>
        <v>68.618791603919192</v>
      </c>
      <c r="AU17">
        <f t="shared" si="17"/>
        <v>-233.0895600405656</v>
      </c>
      <c r="AW17">
        <v>14</v>
      </c>
      <c r="AX17">
        <f>IF(Z17&gt;0, (R17*SUMPRODUCT(K17:$K$98, X17:$X$98)-K17*$AZ$3)/Z17, 0)</f>
        <v>5721.4662346433297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1.661898E-3</v>
      </c>
      <c r="Q18" s="5">
        <f t="shared" si="29"/>
        <v>12.5</v>
      </c>
      <c r="R18">
        <f t="shared" si="0"/>
        <v>1000000</v>
      </c>
      <c r="S18">
        <f t="shared" si="1"/>
        <v>5871.1454800219844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4876.6803722796885</v>
      </c>
      <c r="AC18">
        <f t="shared" si="2"/>
        <v>4945.9000194364216</v>
      </c>
      <c r="AE18">
        <f t="shared" si="3"/>
        <v>0</v>
      </c>
      <c r="AF18">
        <f t="shared" si="4"/>
        <v>0</v>
      </c>
      <c r="AG18">
        <f t="shared" si="5"/>
        <v>-10.530100208439015</v>
      </c>
      <c r="AH18">
        <f t="shared" si="6"/>
        <v>-1416.5154568697892</v>
      </c>
      <c r="AI18">
        <f t="shared" si="7"/>
        <v>-1427.0455570782283</v>
      </c>
      <c r="AJ18">
        <f t="shared" si="8"/>
        <v>-69.219647156733117</v>
      </c>
      <c r="AK18">
        <f t="shared" si="30"/>
        <v>341.36762605957824</v>
      </c>
      <c r="AL18">
        <f t="shared" si="9"/>
        <v>-1154.8975781753832</v>
      </c>
      <c r="AN18">
        <f t="shared" si="10"/>
        <v>0</v>
      </c>
      <c r="AO18">
        <f t="shared" si="11"/>
        <v>0</v>
      </c>
      <c r="AP18">
        <f t="shared" si="12"/>
        <v>-1.9238099388191736</v>
      </c>
      <c r="AQ18">
        <f t="shared" si="13"/>
        <v>-258.79207799305965</v>
      </c>
      <c r="AR18">
        <f t="shared" si="14"/>
        <v>-260.71588793187885</v>
      </c>
      <c r="AS18">
        <f t="shared" si="15"/>
        <v>-12.646170741562203</v>
      </c>
      <c r="AT18">
        <f t="shared" si="16"/>
        <v>62.366588997720193</v>
      </c>
      <c r="AU18">
        <f t="shared" si="17"/>
        <v>-210.99546967572084</v>
      </c>
      <c r="AW18">
        <v>15</v>
      </c>
      <c r="AX18">
        <f>IF(Z18&gt;0, (R18*SUMPRODUCT(K18:$K$98, X18:$X$98)-K18*$AZ$3)/Z18, 0)</f>
        <v>5871.1454800219844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1.7364850000000001E-3</v>
      </c>
      <c r="Q19" s="5">
        <f t="shared" si="29"/>
        <v>12.5</v>
      </c>
      <c r="R19">
        <f t="shared" si="0"/>
        <v>1000000</v>
      </c>
      <c r="S19">
        <f t="shared" si="1"/>
        <v>6006.6171492318881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4945.9000194364216</v>
      </c>
      <c r="AC19">
        <f t="shared" si="2"/>
        <v>5000.6355621490447</v>
      </c>
      <c r="AE19">
        <f t="shared" si="3"/>
        <v>0</v>
      </c>
      <c r="AF19">
        <f t="shared" si="4"/>
        <v>0</v>
      </c>
      <c r="AG19">
        <f t="shared" si="5"/>
        <v>-10.406513845294173</v>
      </c>
      <c r="AH19">
        <f t="shared" si="6"/>
        <v>-1462.8288848360978</v>
      </c>
      <c r="AI19">
        <f t="shared" si="7"/>
        <v>-1473.2353986813921</v>
      </c>
      <c r="AJ19">
        <f t="shared" si="8"/>
        <v>-54.735542712623101</v>
      </c>
      <c r="AK19">
        <f t="shared" si="30"/>
        <v>346.21300136054953</v>
      </c>
      <c r="AL19">
        <f t="shared" si="9"/>
        <v>-1181.7579400334657</v>
      </c>
      <c r="AN19">
        <f t="shared" si="10"/>
        <v>0</v>
      </c>
      <c r="AO19">
        <f t="shared" si="11"/>
        <v>0</v>
      </c>
      <c r="AP19">
        <f t="shared" si="12"/>
        <v>-1.6975278324369387</v>
      </c>
      <c r="AQ19">
        <f t="shared" si="13"/>
        <v>-238.61907868645807</v>
      </c>
      <c r="AR19">
        <f t="shared" si="14"/>
        <v>-240.31660651889501</v>
      </c>
      <c r="AS19">
        <f t="shared" si="15"/>
        <v>-8.9285526891635083</v>
      </c>
      <c r="AT19">
        <f t="shared" si="16"/>
        <v>56.474840133597809</v>
      </c>
      <c r="AU19">
        <f t="shared" si="17"/>
        <v>-192.77031907446073</v>
      </c>
      <c r="AW19">
        <v>16</v>
      </c>
      <c r="AX19">
        <f>IF(Z19&gt;0, (R19*SUMPRODUCT(K19:$K$98, X19:$X$98)-K19*$AZ$3)/Z19, 0)</f>
        <v>6006.6171492318881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1.8096469999999999E-3</v>
      </c>
      <c r="Q20" s="5">
        <f t="shared" si="29"/>
        <v>12.5</v>
      </c>
      <c r="R20">
        <f t="shared" si="0"/>
        <v>1000000</v>
      </c>
      <c r="S20">
        <f t="shared" si="1"/>
        <v>6128.6219381442734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5000.6355621490447</v>
      </c>
      <c r="AC20">
        <f t="shared" si="2"/>
        <v>5041.9518590926655</v>
      </c>
      <c r="AE20">
        <f t="shared" si="3"/>
        <v>0</v>
      </c>
      <c r="AF20">
        <f t="shared" si="4"/>
        <v>0</v>
      </c>
      <c r="AG20">
        <f t="shared" si="5"/>
        <v>-10.283616590280637</v>
      </c>
      <c r="AH20">
        <f t="shared" si="6"/>
        <v>-1506.569324847605</v>
      </c>
      <c r="AI20">
        <f t="shared" si="7"/>
        <v>-1516.8529414378856</v>
      </c>
      <c r="AJ20">
        <f t="shared" si="8"/>
        <v>-41.316296943620728</v>
      </c>
      <c r="AK20">
        <f t="shared" si="30"/>
        <v>350.04448935043314</v>
      </c>
      <c r="AL20">
        <f t="shared" si="9"/>
        <v>-1208.1247490310732</v>
      </c>
      <c r="AN20">
        <f t="shared" si="10"/>
        <v>0</v>
      </c>
      <c r="AO20">
        <f t="shared" si="11"/>
        <v>0</v>
      </c>
      <c r="AP20">
        <f t="shared" si="12"/>
        <v>-1.4977505606814139</v>
      </c>
      <c r="AQ20">
        <f t="shared" si="13"/>
        <v>-219.42329638471489</v>
      </c>
      <c r="AR20">
        <f t="shared" si="14"/>
        <v>-220.92104694539631</v>
      </c>
      <c r="AS20">
        <f t="shared" si="15"/>
        <v>-6.0174848380747532</v>
      </c>
      <c r="AT20">
        <f t="shared" si="16"/>
        <v>50.981998948070753</v>
      </c>
      <c r="AU20">
        <f t="shared" si="17"/>
        <v>-175.95653283540028</v>
      </c>
      <c r="AW20">
        <v>17</v>
      </c>
      <c r="AX20">
        <f>IF(Z20&gt;0, (R20*SUMPRODUCT(K20:$K$98, X20:$X$98)-K20*$AZ$3)/Z20, 0)</f>
        <v>6128.6219381442734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1.8942099999999999E-3</v>
      </c>
      <c r="Q21" s="5">
        <f t="shared" si="29"/>
        <v>12.5</v>
      </c>
      <c r="R21">
        <f t="shared" si="0"/>
        <v>1000000</v>
      </c>
      <c r="S21">
        <f t="shared" si="1"/>
        <v>6239.9376996065212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5041.9518590926655</v>
      </c>
      <c r="AC21">
        <f t="shared" si="2"/>
        <v>5072.4708623776623</v>
      </c>
      <c r="AE21">
        <f t="shared" si="3"/>
        <v>0</v>
      </c>
      <c r="AF21">
        <f t="shared" si="4"/>
        <v>0</v>
      </c>
      <c r="AG21">
        <f t="shared" si="5"/>
        <v>-10.161301094996356</v>
      </c>
      <c r="AH21">
        <f t="shared" si="6"/>
        <v>-1558.3463505180387</v>
      </c>
      <c r="AI21">
        <f t="shared" si="7"/>
        <v>-1568.507651613035</v>
      </c>
      <c r="AJ21">
        <f t="shared" si="8"/>
        <v>-30.51900328499687</v>
      </c>
      <c r="AK21">
        <f t="shared" si="30"/>
        <v>352.9366301364866</v>
      </c>
      <c r="AL21">
        <f t="shared" si="9"/>
        <v>-1246.0900247615452</v>
      </c>
      <c r="AN21">
        <f t="shared" si="10"/>
        <v>0</v>
      </c>
      <c r="AO21">
        <f t="shared" si="11"/>
        <v>0</v>
      </c>
      <c r="AP21">
        <f t="shared" si="12"/>
        <v>-1.3213714294509384</v>
      </c>
      <c r="AQ21">
        <f t="shared" si="13"/>
        <v>-202.6467206820243</v>
      </c>
      <c r="AR21">
        <f t="shared" si="14"/>
        <v>-203.96809211147524</v>
      </c>
      <c r="AS21">
        <f t="shared" si="15"/>
        <v>-3.9686786779669445</v>
      </c>
      <c r="AT21">
        <f t="shared" si="16"/>
        <v>45.895734720299984</v>
      </c>
      <c r="AU21">
        <f t="shared" si="17"/>
        <v>-162.04103606914219</v>
      </c>
      <c r="AW21">
        <v>18</v>
      </c>
      <c r="AX21">
        <f>IF(Z21&gt;0, (R21*SUMPRODUCT(K21:$K$98, X21:$X$98)-K21*$AZ$3)/Z21, 0)</f>
        <v>6239.9376996065212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1.9849490000000002E-3</v>
      </c>
      <c r="Q22" s="5">
        <f t="shared" si="29"/>
        <v>12.5</v>
      </c>
      <c r="R22">
        <f t="shared" si="0"/>
        <v>1000000</v>
      </c>
      <c r="S22">
        <f t="shared" si="1"/>
        <v>6341.174317828004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5072.4708623776623</v>
      </c>
      <c r="AC22">
        <f t="shared" si="2"/>
        <v>5092.9869092578811</v>
      </c>
      <c r="AE22">
        <f t="shared" si="3"/>
        <v>0</v>
      </c>
      <c r="AF22">
        <f t="shared" si="4"/>
        <v>0</v>
      </c>
      <c r="AG22">
        <f t="shared" si="5"/>
        <v>-10.03951841959918</v>
      </c>
      <c r="AH22">
        <f t="shared" si="6"/>
        <v>-1613.5731557769539</v>
      </c>
      <c r="AI22">
        <f t="shared" si="7"/>
        <v>-1623.6126741965531</v>
      </c>
      <c r="AJ22">
        <f t="shared" si="8"/>
        <v>-20.51604688021871</v>
      </c>
      <c r="AK22">
        <f t="shared" si="30"/>
        <v>355.0729603664364</v>
      </c>
      <c r="AL22">
        <f t="shared" si="9"/>
        <v>-1289.0557607103356</v>
      </c>
      <c r="AN22">
        <f t="shared" si="10"/>
        <v>0</v>
      </c>
      <c r="AO22">
        <f t="shared" si="11"/>
        <v>0</v>
      </c>
      <c r="AP22">
        <f t="shared" si="12"/>
        <v>-1.1656561252311712</v>
      </c>
      <c r="AQ22">
        <f t="shared" si="13"/>
        <v>-187.3467783940865</v>
      </c>
      <c r="AR22">
        <f t="shared" si="14"/>
        <v>-188.51243451931771</v>
      </c>
      <c r="AS22">
        <f t="shared" si="15"/>
        <v>-2.382052077793944</v>
      </c>
      <c r="AT22">
        <f t="shared" si="16"/>
        <v>41.226376989069351</v>
      </c>
      <c r="AU22">
        <f t="shared" si="17"/>
        <v>-149.6681096080423</v>
      </c>
      <c r="AW22">
        <v>19</v>
      </c>
      <c r="AX22">
        <f>IF(Z22&gt;0, (R22*SUMPRODUCT(K22:$K$98, X22:$X$98)-K22*$AZ$3)/Z22, 0)</f>
        <v>6341.174317828004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2.0842399999999998E-3</v>
      </c>
      <c r="Q23" s="5">
        <f t="shared" si="29"/>
        <v>12.5</v>
      </c>
      <c r="R23">
        <f t="shared" si="0"/>
        <v>1000000</v>
      </c>
      <c r="S23">
        <f t="shared" si="1"/>
        <v>6433.7447692532205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5092.9869092578811</v>
      </c>
      <c r="AC23">
        <f t="shared" si="2"/>
        <v>5104.8926019015107</v>
      </c>
      <c r="AE23">
        <f t="shared" si="3"/>
        <v>0</v>
      </c>
      <c r="AF23">
        <f t="shared" si="4"/>
        <v>0</v>
      </c>
      <c r="AG23">
        <f t="shared" si="5"/>
        <v>-9.9181984695323226</v>
      </c>
      <c r="AH23">
        <f t="shared" si="6"/>
        <v>-1673.9812696692316</v>
      </c>
      <c r="AI23">
        <f t="shared" si="7"/>
        <v>-1683.899468138764</v>
      </c>
      <c r="AJ23">
        <f t="shared" si="8"/>
        <v>-11.905692643629664</v>
      </c>
      <c r="AK23">
        <f t="shared" si="30"/>
        <v>356.50908364805173</v>
      </c>
      <c r="AL23">
        <f t="shared" si="9"/>
        <v>-1339.2960771343419</v>
      </c>
      <c r="AN23">
        <f t="shared" si="10"/>
        <v>0</v>
      </c>
      <c r="AO23">
        <f t="shared" si="11"/>
        <v>0</v>
      </c>
      <c r="AP23">
        <f t="shared" si="12"/>
        <v>-1.0281875507646498</v>
      </c>
      <c r="AQ23">
        <f t="shared" si="13"/>
        <v>-173.5362230322726</v>
      </c>
      <c r="AR23">
        <f t="shared" si="14"/>
        <v>-174.56441058303724</v>
      </c>
      <c r="AS23">
        <f t="shared" si="15"/>
        <v>-1.2342246424100354</v>
      </c>
      <c r="AT23">
        <f t="shared" si="16"/>
        <v>36.958143423674045</v>
      </c>
      <c r="AU23">
        <f t="shared" si="17"/>
        <v>-138.84049180177325</v>
      </c>
      <c r="AW23">
        <v>20</v>
      </c>
      <c r="AX23">
        <f>IF(Z23&gt;0, (R23*SUMPRODUCT(K23:$K$98, X23:$X$98)-K23*$AZ$3)/Z23, 0)</f>
        <v>6433.7447692532205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2.1892320000000002E-3</v>
      </c>
      <c r="Q24" s="5">
        <f t="shared" si="29"/>
        <v>12.5</v>
      </c>
      <c r="R24">
        <f t="shared" si="0"/>
        <v>1000000</v>
      </c>
      <c r="S24">
        <f t="shared" si="1"/>
        <v>6518.7075487344782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5104.8926019015107</v>
      </c>
      <c r="AC24">
        <f t="shared" si="2"/>
        <v>5109.2603708672004</v>
      </c>
      <c r="AE24">
        <f t="shared" si="3"/>
        <v>0</v>
      </c>
      <c r="AF24">
        <f t="shared" si="4"/>
        <v>0</v>
      </c>
      <c r="AG24">
        <f t="shared" si="5"/>
        <v>-9.7973032473651482</v>
      </c>
      <c r="AH24">
        <f t="shared" si="6"/>
        <v>-1737.058997748095</v>
      </c>
      <c r="AI24">
        <f t="shared" si="7"/>
        <v>-1746.8563009954601</v>
      </c>
      <c r="AJ24">
        <f t="shared" si="8"/>
        <v>-4.3677689656897201</v>
      </c>
      <c r="AK24">
        <f t="shared" si="30"/>
        <v>357.34248213310576</v>
      </c>
      <c r="AL24">
        <f t="shared" si="9"/>
        <v>-1393.8815878280441</v>
      </c>
      <c r="AN24">
        <f t="shared" si="10"/>
        <v>0</v>
      </c>
      <c r="AO24">
        <f t="shared" si="11"/>
        <v>0</v>
      </c>
      <c r="AP24">
        <f t="shared" si="12"/>
        <v>-0.90683458407934614</v>
      </c>
      <c r="AQ24">
        <f t="shared" si="13"/>
        <v>-160.78150629539971</v>
      </c>
      <c r="AR24">
        <f t="shared" si="14"/>
        <v>-161.68834087947903</v>
      </c>
      <c r="AS24">
        <f t="shared" si="15"/>
        <v>-0.40427899936864037</v>
      </c>
      <c r="AT24">
        <f t="shared" si="16"/>
        <v>33.075481382716731</v>
      </c>
      <c r="AU24">
        <f t="shared" si="17"/>
        <v>-129.01713849613094</v>
      </c>
      <c r="AW24">
        <v>21</v>
      </c>
      <c r="AX24">
        <f>IF(Z24&gt;0, (R24*SUMPRODUCT(K24:$K$98, X24:$X$98)-K24*$AZ$3)/Z24, 0)</f>
        <v>6518.7075487344782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2.8741389999999999E-3</v>
      </c>
      <c r="Q25" s="5">
        <f t="shared" si="29"/>
        <v>12.5</v>
      </c>
      <c r="R25">
        <f t="shared" si="0"/>
        <v>1000000</v>
      </c>
      <c r="S25">
        <f t="shared" si="1"/>
        <v>6601.219104523354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5109.2603708672004</v>
      </c>
      <c r="AC25">
        <f t="shared" si="2"/>
        <v>5107.3217145699791</v>
      </c>
      <c r="AE25">
        <f t="shared" si="3"/>
        <v>0</v>
      </c>
      <c r="AF25">
        <f t="shared" si="4"/>
        <v>0</v>
      </c>
      <c r="AG25">
        <f t="shared" si="5"/>
        <v>-9.6711714035334175</v>
      </c>
      <c r="AH25">
        <f t="shared" si="6"/>
        <v>-2252.7049086463057</v>
      </c>
      <c r="AI25">
        <f t="shared" si="7"/>
        <v>-2262.3760800498389</v>
      </c>
      <c r="AJ25">
        <f t="shared" si="8"/>
        <v>1.9386562972213142</v>
      </c>
      <c r="AK25">
        <f t="shared" si="30"/>
        <v>357.64822596070405</v>
      </c>
      <c r="AL25">
        <f t="shared" si="9"/>
        <v>-1902.7891977919135</v>
      </c>
      <c r="AN25">
        <f t="shared" si="10"/>
        <v>0</v>
      </c>
      <c r="AO25">
        <f t="shared" si="11"/>
        <v>0</v>
      </c>
      <c r="AP25">
        <f t="shared" si="12"/>
        <v>-0.79924988356598337</v>
      </c>
      <c r="AQ25">
        <f t="shared" si="13"/>
        <v>-186.16918890365912</v>
      </c>
      <c r="AR25">
        <f t="shared" si="14"/>
        <v>-186.9684387872251</v>
      </c>
      <c r="AS25">
        <f t="shared" si="15"/>
        <v>0.16021542325911914</v>
      </c>
      <c r="AT25">
        <f t="shared" si="16"/>
        <v>29.556947243457621</v>
      </c>
      <c r="AU25">
        <f t="shared" si="17"/>
        <v>-157.25127612050835</v>
      </c>
      <c r="AW25">
        <v>22</v>
      </c>
      <c r="AX25">
        <f>IF(Z25&gt;0, (R25*SUMPRODUCT(K25:$K$98, X25:$X$98)-K25*$AZ$3)/Z25, 0)</f>
        <v>6601.219104523354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3.657909E-3</v>
      </c>
      <c r="Q26" s="5">
        <f t="shared" si="29"/>
        <v>12.5</v>
      </c>
      <c r="R26">
        <f t="shared" si="0"/>
        <v>1000000</v>
      </c>
      <c r="S26">
        <f t="shared" si="1"/>
        <v>6634.5164854001741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5107.3217145699791</v>
      </c>
      <c r="AC26">
        <f t="shared" si="2"/>
        <v>5062.9764988789802</v>
      </c>
      <c r="AE26">
        <f t="shared" si="3"/>
        <v>0</v>
      </c>
      <c r="AF26">
        <f t="shared" si="4"/>
        <v>0</v>
      </c>
      <c r="AG26">
        <f t="shared" si="5"/>
        <v>-9.5390834245805571</v>
      </c>
      <c r="AH26">
        <f t="shared" si="6"/>
        <v>-2830.1011934022022</v>
      </c>
      <c r="AI26">
        <f t="shared" si="7"/>
        <v>-2839.6402768267826</v>
      </c>
      <c r="AJ26">
        <f t="shared" si="8"/>
        <v>44.345215690998884</v>
      </c>
      <c r="AK26">
        <f t="shared" si="30"/>
        <v>357.51252001989855</v>
      </c>
      <c r="AL26">
        <f t="shared" si="9"/>
        <v>-2437.7825411158851</v>
      </c>
      <c r="AN26">
        <f t="shared" si="10"/>
        <v>0</v>
      </c>
      <c r="AO26">
        <f t="shared" si="11"/>
        <v>0</v>
      </c>
      <c r="AP26">
        <f t="shared" si="12"/>
        <v>-0.70386946552498086</v>
      </c>
      <c r="AQ26">
        <f t="shared" si="13"/>
        <v>-208.82738159606879</v>
      </c>
      <c r="AR26">
        <f t="shared" si="14"/>
        <v>-209.53125106159376</v>
      </c>
      <c r="AS26">
        <f t="shared" si="15"/>
        <v>3.2721428126503525</v>
      </c>
      <c r="AT26">
        <f t="shared" si="16"/>
        <v>26.380118003419177</v>
      </c>
      <c r="AU26">
        <f t="shared" si="17"/>
        <v>-179.87899024552422</v>
      </c>
      <c r="AW26">
        <v>23</v>
      </c>
      <c r="AX26">
        <f>IF(Z26&gt;0, (R26*SUMPRODUCT(K26:$K$98, X26:$X$98)-K26*$AZ$3)/Z26, 0)</f>
        <v>6634.5164854001741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4.4868319999999996E-3</v>
      </c>
      <c r="Q27" s="5">
        <f t="shared" si="29"/>
        <v>12.5</v>
      </c>
      <c r="R27">
        <f t="shared" si="0"/>
        <v>1000000</v>
      </c>
      <c r="S27">
        <f t="shared" si="1"/>
        <v>6622.7458685547481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5062.9764988789802</v>
      </c>
      <c r="AC27">
        <f t="shared" si="2"/>
        <v>4980.7776647942164</v>
      </c>
      <c r="AE27">
        <f t="shared" si="3"/>
        <v>0</v>
      </c>
      <c r="AF27">
        <f t="shared" si="4"/>
        <v>0</v>
      </c>
      <c r="AG27">
        <f t="shared" si="5"/>
        <v>-9.4008923255746737</v>
      </c>
      <c r="AH27">
        <f t="shared" si="6"/>
        <v>-3424.0211808062099</v>
      </c>
      <c r="AI27">
        <f t="shared" si="7"/>
        <v>-3433.4220731317846</v>
      </c>
      <c r="AJ27">
        <f t="shared" si="8"/>
        <v>82.198834084763803</v>
      </c>
      <c r="AK27">
        <f t="shared" si="30"/>
        <v>354.40835492152866</v>
      </c>
      <c r="AL27">
        <f t="shared" si="9"/>
        <v>-2996.814884125492</v>
      </c>
      <c r="AN27">
        <f t="shared" si="10"/>
        <v>0</v>
      </c>
      <c r="AO27">
        <f t="shared" si="11"/>
        <v>0</v>
      </c>
      <c r="AP27">
        <f t="shared" si="12"/>
        <v>-0.6193505596678488</v>
      </c>
      <c r="AQ27">
        <f t="shared" si="13"/>
        <v>-225.58171726717001</v>
      </c>
      <c r="AR27">
        <f t="shared" si="14"/>
        <v>-226.20106782683786</v>
      </c>
      <c r="AS27">
        <f t="shared" si="15"/>
        <v>5.4154320814786052</v>
      </c>
      <c r="AT27">
        <f t="shared" si="16"/>
        <v>23.349167862976476</v>
      </c>
      <c r="AU27">
        <f t="shared" si="17"/>
        <v>-197.43646788238277</v>
      </c>
      <c r="AW27">
        <v>24</v>
      </c>
      <c r="AX27">
        <f>IF(Z27&gt;0, (R27*SUMPRODUCT(K27:$K$98, X27:$X$98)-K27*$AZ$3)/Z27, 0)</f>
        <v>6622.7458685547481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5.3970320000000004E-3</v>
      </c>
      <c r="Q28" s="5">
        <f t="shared" si="29"/>
        <v>12.5</v>
      </c>
      <c r="R28">
        <f t="shared" si="0"/>
        <v>1000000</v>
      </c>
      <c r="S28">
        <f t="shared" si="1"/>
        <v>6574.3573179061823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4980.7776647942164</v>
      </c>
      <c r="AC28">
        <f t="shared" si="2"/>
        <v>4868.2571506621389</v>
      </c>
      <c r="AE28">
        <f t="shared" si="3"/>
        <v>0</v>
      </c>
      <c r="AF28">
        <f t="shared" si="4"/>
        <v>0</v>
      </c>
      <c r="AG28">
        <f t="shared" si="5"/>
        <v>-9.2561464856092464</v>
      </c>
      <c r="AH28">
        <f t="shared" si="6"/>
        <v>-4058.9533367744752</v>
      </c>
      <c r="AI28">
        <f t="shared" si="7"/>
        <v>-4068.2094832600847</v>
      </c>
      <c r="AJ28">
        <f t="shared" si="8"/>
        <v>112.52051413207755</v>
      </c>
      <c r="AK28">
        <f t="shared" si="30"/>
        <v>348.65443653559521</v>
      </c>
      <c r="AL28">
        <f t="shared" si="9"/>
        <v>-3607.0345325924118</v>
      </c>
      <c r="AN28">
        <f t="shared" si="10"/>
        <v>0</v>
      </c>
      <c r="AO28">
        <f t="shared" si="11"/>
        <v>0</v>
      </c>
      <c r="AP28">
        <f t="shared" si="12"/>
        <v>-0.54447714221555799</v>
      </c>
      <c r="AQ28">
        <f t="shared" si="13"/>
        <v>-238.76105641037782</v>
      </c>
      <c r="AR28">
        <f t="shared" si="14"/>
        <v>-239.30553355259337</v>
      </c>
      <c r="AS28">
        <f t="shared" si="15"/>
        <v>6.6188286962083867</v>
      </c>
      <c r="AT28">
        <f t="shared" si="16"/>
        <v>20.509006801136582</v>
      </c>
      <c r="AU28">
        <f t="shared" si="17"/>
        <v>-212.17769805524841</v>
      </c>
      <c r="AW28">
        <v>25</v>
      </c>
      <c r="AX28">
        <f>IF(Z28&gt;0, (R28*SUMPRODUCT(K28:$K$98, X28:$X$98)-K28*$AZ$3)/Z28, 0)</f>
        <v>6574.3573179061823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6.3737730000000001E-3</v>
      </c>
      <c r="Q29" s="5">
        <f t="shared" si="29"/>
        <v>12.5</v>
      </c>
      <c r="R29">
        <f t="shared" si="0"/>
        <v>1000000</v>
      </c>
      <c r="S29">
        <f t="shared" si="1"/>
        <v>6494.5873529089731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4868.2571506621389</v>
      </c>
      <c r="AC29">
        <f t="shared" si="2"/>
        <v>4730.4435970509494</v>
      </c>
      <c r="AE29">
        <f t="shared" si="3"/>
        <v>0</v>
      </c>
      <c r="AF29">
        <f t="shared" si="4"/>
        <v>0</v>
      </c>
      <c r="AG29">
        <f t="shared" si="5"/>
        <v>-9.1045884441991323</v>
      </c>
      <c r="AH29">
        <f t="shared" si="6"/>
        <v>-4719.7261243216881</v>
      </c>
      <c r="AI29">
        <f t="shared" si="7"/>
        <v>-4728.8307127658873</v>
      </c>
      <c r="AJ29">
        <f t="shared" si="8"/>
        <v>137.81355361118949</v>
      </c>
      <c r="AK29">
        <f t="shared" si="30"/>
        <v>340.77800054634974</v>
      </c>
      <c r="AL29">
        <f t="shared" si="9"/>
        <v>-4250.2391586083477</v>
      </c>
      <c r="AN29">
        <f t="shared" si="10"/>
        <v>0</v>
      </c>
      <c r="AO29">
        <f t="shared" si="11"/>
        <v>0</v>
      </c>
      <c r="AP29">
        <f t="shared" si="12"/>
        <v>-0.47818035454038538</v>
      </c>
      <c r="AQ29">
        <f t="shared" si="13"/>
        <v>-247.88383629790593</v>
      </c>
      <c r="AR29">
        <f t="shared" si="14"/>
        <v>-248.36201665244633</v>
      </c>
      <c r="AS29">
        <f t="shared" si="15"/>
        <v>7.2380793849343226</v>
      </c>
      <c r="AT29">
        <f t="shared" si="16"/>
        <v>17.897936421787492</v>
      </c>
      <c r="AU29">
        <f t="shared" si="17"/>
        <v>-223.22600084572449</v>
      </c>
      <c r="AW29">
        <v>26</v>
      </c>
      <c r="AX29">
        <f>IF(Z29&gt;0, (R29*SUMPRODUCT(K29:$K$98, X29:$X$98)-K29*$AZ$3)/Z29, 0)</f>
        <v>6494.5873529089731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7.4983330000000003E-3</v>
      </c>
      <c r="Q30" s="5">
        <f t="shared" si="29"/>
        <v>12.5</v>
      </c>
      <c r="R30">
        <f t="shared" si="0"/>
        <v>1000000</v>
      </c>
      <c r="S30">
        <f t="shared" si="1"/>
        <v>6389.8151769265633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4730.4435970509494</v>
      </c>
      <c r="AC30">
        <f t="shared" si="2"/>
        <v>4572.6914596808929</v>
      </c>
      <c r="AE30">
        <f t="shared" si="3"/>
        <v>0</v>
      </c>
      <c r="AF30">
        <f t="shared" si="4"/>
        <v>0</v>
      </c>
      <c r="AG30">
        <f t="shared" si="5"/>
        <v>-8.9452733237745843</v>
      </c>
      <c r="AH30">
        <f t="shared" si="6"/>
        <v>-5461.5388786045614</v>
      </c>
      <c r="AI30">
        <f t="shared" si="7"/>
        <v>-5470.4841519283364</v>
      </c>
      <c r="AJ30">
        <f t="shared" si="8"/>
        <v>157.75213737005652</v>
      </c>
      <c r="AK30">
        <f t="shared" si="30"/>
        <v>331.13105179356648</v>
      </c>
      <c r="AL30">
        <f t="shared" si="9"/>
        <v>-4981.6009627647136</v>
      </c>
      <c r="AN30">
        <f t="shared" si="10"/>
        <v>0</v>
      </c>
      <c r="AO30">
        <f t="shared" si="11"/>
        <v>0</v>
      </c>
      <c r="AP30">
        <f t="shared" si="12"/>
        <v>-0.41947588880587466</v>
      </c>
      <c r="AQ30">
        <f t="shared" si="13"/>
        <v>-256.11110945727654</v>
      </c>
      <c r="AR30">
        <f t="shared" si="14"/>
        <v>-256.53058534608243</v>
      </c>
      <c r="AS30">
        <f t="shared" si="15"/>
        <v>7.3975624488138241</v>
      </c>
      <c r="AT30">
        <f t="shared" si="16"/>
        <v>15.527920415037578</v>
      </c>
      <c r="AU30">
        <f t="shared" si="17"/>
        <v>-233.60510248223102</v>
      </c>
      <c r="AW30">
        <v>27</v>
      </c>
      <c r="AX30">
        <f>IF(Z30&gt;0, (R30*SUMPRODUCT(K30:$K$98, X30:$X$98)-K30*$AZ$3)/Z30, 0)</f>
        <v>6389.8151769265633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8.7783159999999995E-3</v>
      </c>
      <c r="Q31" s="5">
        <f t="shared" si="29"/>
        <v>12.5</v>
      </c>
      <c r="R31">
        <f t="shared" si="0"/>
        <v>1000000</v>
      </c>
      <c r="S31">
        <f t="shared" si="1"/>
        <v>6261.9726564478624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4572.6914596808929</v>
      </c>
      <c r="AC31">
        <f t="shared" si="2"/>
        <v>4397.0550814091957</v>
      </c>
      <c r="AE31">
        <f t="shared" si="3"/>
        <v>0</v>
      </c>
      <c r="AF31">
        <f t="shared" si="4"/>
        <v>0</v>
      </c>
      <c r="AG31">
        <f t="shared" si="5"/>
        <v>-8.7772961545943744</v>
      </c>
      <c r="AH31">
        <f t="shared" si="6"/>
        <v>-6281.9548753970894</v>
      </c>
      <c r="AI31">
        <f t="shared" si="7"/>
        <v>-6290.7321715516837</v>
      </c>
      <c r="AJ31">
        <f t="shared" si="8"/>
        <v>175.63637827169714</v>
      </c>
      <c r="AK31">
        <f t="shared" si="30"/>
        <v>320.08840217766254</v>
      </c>
      <c r="AL31">
        <f t="shared" si="9"/>
        <v>-5795.0073911023237</v>
      </c>
      <c r="AN31">
        <f t="shared" si="10"/>
        <v>0</v>
      </c>
      <c r="AO31">
        <f t="shared" si="11"/>
        <v>0</v>
      </c>
      <c r="AP31">
        <f t="shared" si="12"/>
        <v>-0.3674989625102652</v>
      </c>
      <c r="AQ31">
        <f t="shared" si="13"/>
        <v>-263.02085045134504</v>
      </c>
      <c r="AR31">
        <f t="shared" si="14"/>
        <v>-263.38834941385528</v>
      </c>
      <c r="AS31">
        <f t="shared" si="15"/>
        <v>7.3537665423449594</v>
      </c>
      <c r="AT31">
        <f t="shared" si="16"/>
        <v>13.401867003232686</v>
      </c>
      <c r="AU31">
        <f t="shared" si="17"/>
        <v>-242.63271586827761</v>
      </c>
      <c r="AW31">
        <v>28</v>
      </c>
      <c r="AX31">
        <f>IF(Z31&gt;0, (R31*SUMPRODUCT(K31:$K$98, X31:$X$98)-K31*$AZ$3)/Z31, 0)</f>
        <v>6261.9726564478624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1.019566E-2</v>
      </c>
      <c r="Q32" s="5">
        <f t="shared" si="29"/>
        <v>12.5</v>
      </c>
      <c r="R32">
        <f t="shared" si="0"/>
        <v>1000000</v>
      </c>
      <c r="S32">
        <f t="shared" si="1"/>
        <v>6113.1840063555801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4397.0550814091957</v>
      </c>
      <c r="AC32">
        <f t="shared" si="2"/>
        <v>4205.8866695164024</v>
      </c>
      <c r="AE32">
        <f t="shared" si="3"/>
        <v>0</v>
      </c>
      <c r="AF32">
        <f t="shared" si="4"/>
        <v>0</v>
      </c>
      <c r="AG32">
        <f t="shared" si="5"/>
        <v>-8.6000328657368783</v>
      </c>
      <c r="AH32">
        <f t="shared" si="6"/>
        <v>-7159.226184924134</v>
      </c>
      <c r="AI32">
        <f t="shared" si="7"/>
        <v>-7167.8262177898705</v>
      </c>
      <c r="AJ32">
        <f t="shared" si="8"/>
        <v>191.1684118927933</v>
      </c>
      <c r="AK32">
        <f t="shared" si="30"/>
        <v>307.79385569864371</v>
      </c>
      <c r="AL32">
        <f t="shared" si="9"/>
        <v>-6668.8639501984335</v>
      </c>
      <c r="AN32">
        <f t="shared" si="10"/>
        <v>0</v>
      </c>
      <c r="AO32">
        <f t="shared" si="11"/>
        <v>0</v>
      </c>
      <c r="AP32">
        <f t="shared" si="12"/>
        <v>-0.32149739144022771</v>
      </c>
      <c r="AQ32">
        <f t="shared" si="13"/>
        <v>-267.63531943624355</v>
      </c>
      <c r="AR32">
        <f t="shared" si="14"/>
        <v>-267.95681682768378</v>
      </c>
      <c r="AS32">
        <f t="shared" si="15"/>
        <v>7.1465012644504533</v>
      </c>
      <c r="AT32">
        <f t="shared" si="16"/>
        <v>11.506342272561193</v>
      </c>
      <c r="AU32">
        <f t="shared" si="17"/>
        <v>-249.30397329067213</v>
      </c>
      <c r="AW32">
        <v>29</v>
      </c>
      <c r="AX32">
        <f>IF(Z32&gt;0, (R32*SUMPRODUCT(K32:$K$98, X32:$X$98)-K32*$AZ$3)/Z32, 0)</f>
        <v>6113.1840063555801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1.1804551E-2</v>
      </c>
      <c r="Q33" s="5">
        <f t="shared" si="29"/>
        <v>12.5</v>
      </c>
      <c r="R33">
        <f t="shared" si="0"/>
        <v>1000000</v>
      </c>
      <c r="S33">
        <f t="shared" si="1"/>
        <v>5947.1012230182096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4205.8866695164024</v>
      </c>
      <c r="AC33">
        <f t="shared" si="2"/>
        <v>4002.4053130788675</v>
      </c>
      <c r="AE33">
        <f t="shared" si="3"/>
        <v>0</v>
      </c>
      <c r="AF33">
        <f t="shared" si="4"/>
        <v>0</v>
      </c>
      <c r="AG33">
        <f t="shared" si="5"/>
        <v>-8.4125130105142407</v>
      </c>
      <c r="AH33">
        <f t="shared" si="6"/>
        <v>-8121.5621252213705</v>
      </c>
      <c r="AI33">
        <f t="shared" si="7"/>
        <v>-8129.9746382318845</v>
      </c>
      <c r="AJ33">
        <f t="shared" si="8"/>
        <v>203.48135643753494</v>
      </c>
      <c r="AK33">
        <f t="shared" si="30"/>
        <v>294.41206686614822</v>
      </c>
      <c r="AL33">
        <f t="shared" si="9"/>
        <v>-7632.0812149282019</v>
      </c>
      <c r="AN33">
        <f t="shared" si="10"/>
        <v>0</v>
      </c>
      <c r="AO33">
        <f t="shared" si="11"/>
        <v>0</v>
      </c>
      <c r="AP33">
        <f t="shared" si="12"/>
        <v>-0.280792218903752</v>
      </c>
      <c r="AQ33">
        <f t="shared" si="13"/>
        <v>-271.08088240165227</v>
      </c>
      <c r="AR33">
        <f t="shared" si="14"/>
        <v>-271.36167462055602</v>
      </c>
      <c r="AS33">
        <f t="shared" si="15"/>
        <v>6.7917852261542109</v>
      </c>
      <c r="AT33">
        <f t="shared" si="16"/>
        <v>9.8268635571871989</v>
      </c>
      <c r="AU33">
        <f t="shared" si="17"/>
        <v>-254.74302583721462</v>
      </c>
      <c r="AW33">
        <v>30</v>
      </c>
      <c r="AX33">
        <f>IF(Z33&gt;0, (R33*SUMPRODUCT(K33:$K$98, X33:$X$98)-K33*$AZ$3)/Z33, 0)</f>
        <v>5947.1012230182096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1.3628751999999999E-2</v>
      </c>
      <c r="Q34" s="5">
        <f t="shared" si="29"/>
        <v>12.5</v>
      </c>
      <c r="R34">
        <f t="shared" si="0"/>
        <v>1000000</v>
      </c>
      <c r="S34">
        <f t="shared" si="1"/>
        <v>5765.6540742082234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4002.4053130788675</v>
      </c>
      <c r="AC34">
        <f t="shared" si="2"/>
        <v>3788.6047547832054</v>
      </c>
      <c r="AE34">
        <f t="shared" si="3"/>
        <v>0</v>
      </c>
      <c r="AF34">
        <f t="shared" si="4"/>
        <v>0</v>
      </c>
      <c r="AG34">
        <f t="shared" si="5"/>
        <v>-8.2137358268920266</v>
      </c>
      <c r="AH34">
        <f t="shared" si="6"/>
        <v>-9172.1642813657581</v>
      </c>
      <c r="AI34">
        <f t="shared" si="7"/>
        <v>-9180.3780171926501</v>
      </c>
      <c r="AJ34">
        <f t="shared" si="8"/>
        <v>213.80055829566209</v>
      </c>
      <c r="AK34">
        <f t="shared" si="30"/>
        <v>280.16837191552077</v>
      </c>
      <c r="AL34">
        <f t="shared" si="9"/>
        <v>-8686.4090869814663</v>
      </c>
      <c r="AN34">
        <f t="shared" si="10"/>
        <v>0</v>
      </c>
      <c r="AO34">
        <f t="shared" si="11"/>
        <v>0</v>
      </c>
      <c r="AP34">
        <f t="shared" si="12"/>
        <v>-0.24478343678548711</v>
      </c>
      <c r="AQ34">
        <f t="shared" si="13"/>
        <v>-273.34625106921055</v>
      </c>
      <c r="AR34">
        <f t="shared" si="14"/>
        <v>-273.59103450599605</v>
      </c>
      <c r="AS34">
        <f t="shared" si="15"/>
        <v>6.3716238931038145</v>
      </c>
      <c r="AT34">
        <f t="shared" si="16"/>
        <v>8.3494987422825044</v>
      </c>
      <c r="AU34">
        <f t="shared" si="17"/>
        <v>-258.86991187060971</v>
      </c>
      <c r="AW34">
        <v>31</v>
      </c>
      <c r="AX34">
        <f>IF(Z34&gt;0, (R34*SUMPRODUCT(K34:$K$98, X34:$X$98)-K34*$AZ$3)/Z34, 0)</f>
        <v>5765.6540742082234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1.5530428000000001E-2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5569.6929220097818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3788.6047547832054</v>
      </c>
      <c r="AC35">
        <f t="shared" ref="AC35:AC66" si="33">S35*Z35</f>
        <v>3566.4016502371983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-8.0040356357525386</v>
      </c>
      <c r="AH35">
        <f t="shared" ref="AH35:AH66" si="37">-X35*R35</f>
        <v>-10205.026629645368</v>
      </c>
      <c r="AI35">
        <f t="shared" ref="AI35:AI66" si="38">SUM(AE35:AH35)</f>
        <v>-10213.030665281121</v>
      </c>
      <c r="AJ35">
        <f t="shared" ref="AJ35:AJ66" si="39">AB35-AC35</f>
        <v>222.20310454600713</v>
      </c>
      <c r="AK35">
        <f t="shared" si="30"/>
        <v>265.2023328348244</v>
      </c>
      <c r="AL35">
        <f t="shared" ref="AL35:AL66" si="40">SUM(AI35:AK35)</f>
        <v>-9725.6252279002892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-0.21297679542593093</v>
      </c>
      <c r="AQ35">
        <f t="shared" ref="AQ35:AQ66" si="44">AH35*$K35</f>
        <v>-271.54225289925421</v>
      </c>
      <c r="AR35">
        <f t="shared" ref="AR35:AR66" si="45">AI35*$K35</f>
        <v>-271.75522969468017</v>
      </c>
      <c r="AS35">
        <f t="shared" ref="AS35:AS66" si="46">AJ35*$K35</f>
        <v>5.9125305400332957</v>
      </c>
      <c r="AT35">
        <f t="shared" ref="AT35:AT66" si="47">AK35*$K35</f>
        <v>7.0566830980046751</v>
      </c>
      <c r="AU35">
        <f t="shared" ref="AU35:AU66" si="48">AL35*$K35</f>
        <v>-258.78601605664221</v>
      </c>
      <c r="AW35">
        <v>32</v>
      </c>
      <c r="AX35">
        <f>IF(Z35&gt;0, (R35*SUMPRODUCT(K35:$K$98, X35:$X$98)-K35*$AZ$3)/Z35, 0)</f>
        <v>5569.6929220097818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1.7564712E-2</v>
      </c>
      <c r="Q36" s="5">
        <f t="shared" si="29"/>
        <v>12.5</v>
      </c>
      <c r="R36">
        <f t="shared" si="31"/>
        <v>1000000</v>
      </c>
      <c r="S36">
        <f t="shared" si="32"/>
        <v>5364.8149363916664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3566.4016502371983</v>
      </c>
      <c r="AC36">
        <f t="shared" si="33"/>
        <v>3340.5229210193784</v>
      </c>
      <c r="AE36">
        <f t="shared" si="34"/>
        <v>0</v>
      </c>
      <c r="AF36">
        <f t="shared" si="35"/>
        <v>0</v>
      </c>
      <c r="AG36">
        <f t="shared" si="36"/>
        <v>-7.783406698615285</v>
      </c>
      <c r="AH36">
        <f t="shared" si="37"/>
        <v>-11247.08646237842</v>
      </c>
      <c r="AI36">
        <f t="shared" si="38"/>
        <v>-11254.869869077036</v>
      </c>
      <c r="AJ36">
        <f t="shared" si="39"/>
        <v>225.87872921781991</v>
      </c>
      <c r="AK36">
        <f t="shared" si="30"/>
        <v>249.64811551660389</v>
      </c>
      <c r="AL36">
        <f t="shared" si="40"/>
        <v>-10779.343024342612</v>
      </c>
      <c r="AN36">
        <f t="shared" si="41"/>
        <v>0</v>
      </c>
      <c r="AO36">
        <f t="shared" si="42"/>
        <v>0</v>
      </c>
      <c r="AP36">
        <f t="shared" si="43"/>
        <v>-0.18491620660476094</v>
      </c>
      <c r="AQ36">
        <f t="shared" si="44"/>
        <v>-267.20543388138526</v>
      </c>
      <c r="AR36">
        <f t="shared" si="45"/>
        <v>-267.39035008799004</v>
      </c>
      <c r="AS36">
        <f t="shared" si="46"/>
        <v>5.366369685795056</v>
      </c>
      <c r="AT36">
        <f t="shared" si="47"/>
        <v>5.9310767501806634</v>
      </c>
      <c r="AU36">
        <f t="shared" si="48"/>
        <v>-256.09290365201434</v>
      </c>
      <c r="AW36">
        <v>33</v>
      </c>
      <c r="AX36">
        <f>IF(Z36&gt;0, (R36*SUMPRODUCT(K36:$K$98, X36:$X$98)-K36*$AZ$3)/Z36, 0)</f>
        <v>5364.8149363916664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31"/>
        <v>1000000</v>
      </c>
      <c r="S37">
        <f t="shared" si="32"/>
        <v>5154.8161558977299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3340.5229210193784</v>
      </c>
      <c r="AC37">
        <f t="shared" si="33"/>
        <v>3114.088490424986</v>
      </c>
      <c r="AE37">
        <f t="shared" si="34"/>
        <v>0</v>
      </c>
      <c r="AF37">
        <f t="shared" si="35"/>
        <v>0</v>
      </c>
      <c r="AG37">
        <f t="shared" si="36"/>
        <v>-7.5514053174866733</v>
      </c>
      <c r="AH37">
        <f t="shared" si="37"/>
        <v>-12333.385131396688</v>
      </c>
      <c r="AI37">
        <f t="shared" si="38"/>
        <v>-12340.936536714175</v>
      </c>
      <c r="AJ37">
        <f t="shared" si="39"/>
        <v>226.43443059439232</v>
      </c>
      <c r="AK37">
        <f t="shared" si="30"/>
        <v>233.83660447135651</v>
      </c>
      <c r="AL37">
        <f t="shared" si="40"/>
        <v>-11880.665501648426</v>
      </c>
      <c r="AN37">
        <f t="shared" si="41"/>
        <v>0</v>
      </c>
      <c r="AO37">
        <f t="shared" si="42"/>
        <v>0</v>
      </c>
      <c r="AP37">
        <f t="shared" si="43"/>
        <v>-0.16018247902171809</v>
      </c>
      <c r="AQ37">
        <f t="shared" si="44"/>
        <v>-261.61914531350493</v>
      </c>
      <c r="AR37">
        <f t="shared" si="45"/>
        <v>-261.77932779252666</v>
      </c>
      <c r="AS37">
        <f t="shared" si="46"/>
        <v>4.803189195061365</v>
      </c>
      <c r="AT37">
        <f t="shared" si="47"/>
        <v>4.9602061358705445</v>
      </c>
      <c r="AU37">
        <f t="shared" si="48"/>
        <v>-252.01593246159473</v>
      </c>
      <c r="AW37">
        <v>34</v>
      </c>
      <c r="AX37">
        <f>IF(Z37&gt;0, (R37*SUMPRODUCT(K37:$K$98, X37:$X$98)-K37*$AZ$3)/Z37, 0)</f>
        <v>5154.8161558977299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2.2489294999999999E-2</v>
      </c>
      <c r="Q38" s="5">
        <f t="shared" si="60"/>
        <v>12.5</v>
      </c>
      <c r="R38">
        <f t="shared" si="31"/>
        <v>1000000</v>
      </c>
      <c r="S38">
        <f t="shared" si="32"/>
        <v>4942.59193534514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3114.088490424986</v>
      </c>
      <c r="AC38">
        <f t="shared" si="33"/>
        <v>2888.8720266177247</v>
      </c>
      <c r="AE38">
        <f t="shared" si="34"/>
        <v>0</v>
      </c>
      <c r="AF38">
        <f t="shared" si="35"/>
        <v>0</v>
      </c>
      <c r="AG38">
        <f t="shared" si="36"/>
        <v>-7.3060654824622793</v>
      </c>
      <c r="AH38">
        <f t="shared" si="37"/>
        <v>-13586.062547962116</v>
      </c>
      <c r="AI38">
        <f t="shared" si="38"/>
        <v>-13593.368613444578</v>
      </c>
      <c r="AJ38">
        <f t="shared" si="39"/>
        <v>225.21646380726133</v>
      </c>
      <c r="AK38">
        <f t="shared" si="30"/>
        <v>217.98619432974905</v>
      </c>
      <c r="AL38">
        <f t="shared" si="40"/>
        <v>-13150.165955307568</v>
      </c>
      <c r="AN38">
        <f t="shared" si="41"/>
        <v>0</v>
      </c>
      <c r="AO38">
        <f t="shared" si="42"/>
        <v>0</v>
      </c>
      <c r="AP38">
        <f t="shared" si="43"/>
        <v>-0.13837344929191978</v>
      </c>
      <c r="AQ38">
        <f t="shared" si="44"/>
        <v>-257.3136446107664</v>
      </c>
      <c r="AR38">
        <f t="shared" si="45"/>
        <v>-257.45201806005832</v>
      </c>
      <c r="AS38">
        <f t="shared" si="46"/>
        <v>4.2654940623166606</v>
      </c>
      <c r="AT38">
        <f t="shared" si="47"/>
        <v>4.1285561537645084</v>
      </c>
      <c r="AU38">
        <f t="shared" si="48"/>
        <v>-249.05796784397714</v>
      </c>
      <c r="AW38">
        <v>35</v>
      </c>
      <c r="AX38">
        <f>IF(Z38&gt;0, (R38*SUMPRODUCT(K38:$K$98, X38:$X$98)-K38*$AZ$3)/Z38, 0)</f>
        <v>4942.59193534514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2.5348699999999998E-2</v>
      </c>
      <c r="Q39" s="5">
        <f t="shared" si="60"/>
        <v>12.5</v>
      </c>
      <c r="R39">
        <f t="shared" si="31"/>
        <v>1000000</v>
      </c>
      <c r="S39">
        <f t="shared" si="32"/>
        <v>4724.9827471722201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2888.8720266177247</v>
      </c>
      <c r="AC39">
        <f t="shared" si="33"/>
        <v>2664.0607762089617</v>
      </c>
      <c r="AE39">
        <f t="shared" si="34"/>
        <v>0</v>
      </c>
      <c r="AF39">
        <f t="shared" si="35"/>
        <v>0</v>
      </c>
      <c r="AG39">
        <f t="shared" si="36"/>
        <v>-7.0478055655423644</v>
      </c>
      <c r="AH39">
        <f t="shared" si="37"/>
        <v>-14815.940967623324</v>
      </c>
      <c r="AI39">
        <f t="shared" si="38"/>
        <v>-14822.988773188867</v>
      </c>
      <c r="AJ39">
        <f t="shared" si="39"/>
        <v>224.81125040876304</v>
      </c>
      <c r="AK39">
        <f t="shared" si="30"/>
        <v>202.22104186324074</v>
      </c>
      <c r="AL39">
        <f t="shared" si="40"/>
        <v>-14395.956480916864</v>
      </c>
      <c r="AN39">
        <f t="shared" si="41"/>
        <v>0</v>
      </c>
      <c r="AO39">
        <f t="shared" si="42"/>
        <v>0</v>
      </c>
      <c r="AP39">
        <f t="shared" si="43"/>
        <v>-0.11918047120083435</v>
      </c>
      <c r="AQ39">
        <f t="shared" si="44"/>
        <v>-250.54193243329186</v>
      </c>
      <c r="AR39">
        <f t="shared" si="45"/>
        <v>-250.66111290449268</v>
      </c>
      <c r="AS39">
        <f t="shared" si="46"/>
        <v>3.8016245632484722</v>
      </c>
      <c r="AT39">
        <f t="shared" si="47"/>
        <v>3.4196174726806614</v>
      </c>
      <c r="AU39">
        <f t="shared" si="48"/>
        <v>-243.43987086856359</v>
      </c>
      <c r="AW39">
        <v>36</v>
      </c>
      <c r="AX39">
        <f>IF(Z39&gt;0, (R39*SUMPRODUCT(K39:$K$98, X39:$X$98)-K39*$AZ$3)/Z39, 0)</f>
        <v>4724.9827471722201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2.8197647999999999E-2</v>
      </c>
      <c r="Q40" s="5">
        <f t="shared" si="60"/>
        <v>12.5</v>
      </c>
      <c r="R40">
        <f t="shared" si="31"/>
        <v>1000000</v>
      </c>
      <c r="S40">
        <f t="shared" si="32"/>
        <v>4504.1385591374392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2664.0607762089617</v>
      </c>
      <c r="AC40">
        <f t="shared" si="33"/>
        <v>2442.5388385988872</v>
      </c>
      <c r="AE40">
        <f t="shared" si="34"/>
        <v>0</v>
      </c>
      <c r="AF40">
        <f t="shared" si="35"/>
        <v>0</v>
      </c>
      <c r="AG40">
        <f t="shared" si="36"/>
        <v>-6.7785959693773368</v>
      </c>
      <c r="AH40">
        <f t="shared" si="37"/>
        <v>-15898.523240768362</v>
      </c>
      <c r="AI40">
        <f t="shared" si="38"/>
        <v>-15905.301836737739</v>
      </c>
      <c r="AJ40">
        <f t="shared" si="39"/>
        <v>221.52193761007447</v>
      </c>
      <c r="AK40">
        <f t="shared" si="30"/>
        <v>186.48425433462734</v>
      </c>
      <c r="AL40">
        <f t="shared" si="40"/>
        <v>-15497.295644793037</v>
      </c>
      <c r="AN40">
        <f t="shared" si="41"/>
        <v>0</v>
      </c>
      <c r="AO40">
        <f t="shared" si="42"/>
        <v>0</v>
      </c>
      <c r="AP40">
        <f t="shared" si="43"/>
        <v>-0.10234647992270603</v>
      </c>
      <c r="AQ40">
        <f t="shared" si="44"/>
        <v>-240.04349824251887</v>
      </c>
      <c r="AR40">
        <f t="shared" si="45"/>
        <v>-240.14584472244158</v>
      </c>
      <c r="AS40">
        <f t="shared" si="46"/>
        <v>3.3446440298950302</v>
      </c>
      <c r="AT40">
        <f t="shared" si="47"/>
        <v>2.8156283511189897</v>
      </c>
      <c r="AU40">
        <f t="shared" si="48"/>
        <v>-233.98557234142754</v>
      </c>
      <c r="AW40">
        <v>37</v>
      </c>
      <c r="AX40">
        <f>IF(Z40&gt;0, (R40*SUMPRODUCT(K40:$K$98, X40:$X$98)-K40*$AZ$3)/Z40, 0)</f>
        <v>4504.1385591374392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3.1331300999999999E-2</v>
      </c>
      <c r="Q41" s="5">
        <f t="shared" si="60"/>
        <v>12.5</v>
      </c>
      <c r="R41">
        <f t="shared" si="31"/>
        <v>1000000</v>
      </c>
      <c r="S41">
        <f t="shared" si="32"/>
        <v>4286.433053118375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2442.5388385988872</v>
      </c>
      <c r="AC41">
        <f t="shared" si="33"/>
        <v>2228.4060500199557</v>
      </c>
      <c r="AE41">
        <f t="shared" si="34"/>
        <v>0</v>
      </c>
      <c r="AF41">
        <f t="shared" si="35"/>
        <v>0</v>
      </c>
      <c r="AG41">
        <f t="shared" si="36"/>
        <v>-6.4984277790096145</v>
      </c>
      <c r="AH41">
        <f t="shared" si="37"/>
        <v>-16990.578453915849</v>
      </c>
      <c r="AI41">
        <f t="shared" si="38"/>
        <v>-16997.076881694858</v>
      </c>
      <c r="AJ41">
        <f t="shared" si="39"/>
        <v>214.13278857893147</v>
      </c>
      <c r="AK41">
        <f t="shared" ref="AK41:AK72" si="61">G41*SUM(AB41:AB41, AE41:AF41)</f>
        <v>170.97771870192213</v>
      </c>
      <c r="AL41">
        <f t="shared" si="40"/>
        <v>-16611.966374414005</v>
      </c>
      <c r="AN41">
        <f t="shared" si="41"/>
        <v>0</v>
      </c>
      <c r="AO41">
        <f t="shared" si="42"/>
        <v>0</v>
      </c>
      <c r="AP41">
        <f t="shared" si="43"/>
        <v>-8.7603898888151954E-2</v>
      </c>
      <c r="AQ41">
        <f t="shared" si="44"/>
        <v>-229.04631205348278</v>
      </c>
      <c r="AR41">
        <f t="shared" si="45"/>
        <v>-229.13391595237093</v>
      </c>
      <c r="AS41">
        <f t="shared" si="46"/>
        <v>2.8866777930346803</v>
      </c>
      <c r="AT41">
        <f t="shared" si="47"/>
        <v>2.3049136330592299</v>
      </c>
      <c r="AU41">
        <f t="shared" si="48"/>
        <v>-223.94232452627702</v>
      </c>
      <c r="AW41">
        <v>38</v>
      </c>
      <c r="AX41">
        <f>IF(Z41&gt;0, (R41*SUMPRODUCT(K41:$K$98, X41:$X$98)-K41*$AZ$3)/Z41, 0)</f>
        <v>4286.433053118375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3.466458E-2</v>
      </c>
      <c r="Q42" s="5">
        <f t="shared" si="60"/>
        <v>12.5</v>
      </c>
      <c r="R42">
        <f t="shared" si="31"/>
        <v>1000000</v>
      </c>
      <c r="S42">
        <f t="shared" si="32"/>
        <v>4072.2379108567343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2228.4060500199557</v>
      </c>
      <c r="AC42">
        <f t="shared" si="33"/>
        <v>2022.4943001661036</v>
      </c>
      <c r="AE42">
        <f t="shared" si="34"/>
        <v>0</v>
      </c>
      <c r="AF42">
        <f t="shared" si="35"/>
        <v>0</v>
      </c>
      <c r="AG42">
        <f t="shared" si="36"/>
        <v>-6.2081782315998177</v>
      </c>
      <c r="AH42">
        <f t="shared" si="37"/>
        <v>-18021.22156957609</v>
      </c>
      <c r="AI42">
        <f t="shared" si="38"/>
        <v>-18027.429747807688</v>
      </c>
      <c r="AJ42">
        <f t="shared" si="39"/>
        <v>205.91174985385214</v>
      </c>
      <c r="AK42">
        <f t="shared" si="61"/>
        <v>155.98842350139691</v>
      </c>
      <c r="AL42">
        <f t="shared" si="40"/>
        <v>-17665.529574452441</v>
      </c>
      <c r="AN42">
        <f t="shared" si="41"/>
        <v>0</v>
      </c>
      <c r="AO42">
        <f t="shared" si="42"/>
        <v>0</v>
      </c>
      <c r="AP42">
        <f t="shared" si="43"/>
        <v>-7.4724203158884089E-2</v>
      </c>
      <c r="AQ42">
        <f t="shared" si="44"/>
        <v>-216.91088295144675</v>
      </c>
      <c r="AR42">
        <f t="shared" si="45"/>
        <v>-216.98560715460562</v>
      </c>
      <c r="AS42">
        <f t="shared" si="46"/>
        <v>2.4784390613275802</v>
      </c>
      <c r="AT42">
        <f t="shared" si="47"/>
        <v>1.8775412388810733</v>
      </c>
      <c r="AU42">
        <f t="shared" si="48"/>
        <v>-212.629626854397</v>
      </c>
      <c r="AW42">
        <v>39</v>
      </c>
      <c r="AX42">
        <f>IF(Z42&gt;0, (R42*SUMPRODUCT(K42:$K$98, X42:$X$98)-K42*$AZ$3)/Z42, 0)</f>
        <v>4072.2379108567343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3.8375247000000001E-2</v>
      </c>
      <c r="Q43" s="5">
        <f t="shared" si="60"/>
        <v>12.5</v>
      </c>
      <c r="R43">
        <f t="shared" si="31"/>
        <v>1000000</v>
      </c>
      <c r="S43">
        <f t="shared" si="32"/>
        <v>3864.005937091235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2022.4943001661036</v>
      </c>
      <c r="AC43">
        <f t="shared" si="33"/>
        <v>1826.2392763214707</v>
      </c>
      <c r="AE43">
        <f t="shared" si="34"/>
        <v>0</v>
      </c>
      <c r="AF43">
        <f t="shared" si="35"/>
        <v>0</v>
      </c>
      <c r="AG43">
        <f t="shared" si="36"/>
        <v>-5.9078560762261532</v>
      </c>
      <c r="AH43">
        <f t="shared" si="37"/>
        <v>-19059.229844613295</v>
      </c>
      <c r="AI43">
        <f t="shared" si="38"/>
        <v>-19065.13770068952</v>
      </c>
      <c r="AJ43">
        <f t="shared" si="39"/>
        <v>196.25502384463289</v>
      </c>
      <c r="AK43">
        <f t="shared" si="61"/>
        <v>141.57460101162727</v>
      </c>
      <c r="AL43">
        <f t="shared" si="40"/>
        <v>-18727.308075833258</v>
      </c>
      <c r="AN43">
        <f t="shared" si="41"/>
        <v>0</v>
      </c>
      <c r="AO43">
        <f t="shared" si="42"/>
        <v>0</v>
      </c>
      <c r="AP43">
        <f t="shared" si="43"/>
        <v>-6.3490536941245429E-2</v>
      </c>
      <c r="AQ43">
        <f t="shared" si="44"/>
        <v>-204.82569665002549</v>
      </c>
      <c r="AR43">
        <f t="shared" si="45"/>
        <v>-204.88918718696669</v>
      </c>
      <c r="AS43">
        <f t="shared" si="46"/>
        <v>2.1091131335196875</v>
      </c>
      <c r="AT43">
        <f t="shared" si="47"/>
        <v>1.5214736648108416</v>
      </c>
      <c r="AU43">
        <f t="shared" si="48"/>
        <v>-201.25860038863615</v>
      </c>
      <c r="AW43">
        <v>40</v>
      </c>
      <c r="AX43">
        <f>IF(Z43&gt;0, (R43*SUMPRODUCT(K43:$K$98, X43:$X$98)-K43*$AZ$3)/Z43, 0)</f>
        <v>3864.005937091235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4.2655799000000001E-2</v>
      </c>
      <c r="Q44" s="5">
        <f t="shared" si="60"/>
        <v>12.5</v>
      </c>
      <c r="R44">
        <f t="shared" si="31"/>
        <v>1000000</v>
      </c>
      <c r="S44">
        <f t="shared" si="32"/>
        <v>3662.5039422922891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1826.2392763214707</v>
      </c>
      <c r="AC44">
        <f t="shared" si="33"/>
        <v>1639.8563110168145</v>
      </c>
      <c r="AE44">
        <f t="shared" si="34"/>
        <v>0</v>
      </c>
      <c r="AF44">
        <f t="shared" si="35"/>
        <v>0</v>
      </c>
      <c r="AG44">
        <f t="shared" si="36"/>
        <v>-5.5967731941554604</v>
      </c>
      <c r="AH44">
        <f t="shared" si="37"/>
        <v>-20160.345704674521</v>
      </c>
      <c r="AI44">
        <f t="shared" si="38"/>
        <v>-20165.942477868677</v>
      </c>
      <c r="AJ44">
        <f t="shared" si="39"/>
        <v>186.38296530465618</v>
      </c>
      <c r="AK44">
        <f t="shared" si="61"/>
        <v>127.83674934250296</v>
      </c>
      <c r="AL44">
        <f t="shared" si="40"/>
        <v>-19851.722763221518</v>
      </c>
      <c r="AN44">
        <f t="shared" si="41"/>
        <v>0</v>
      </c>
      <c r="AO44">
        <f t="shared" si="42"/>
        <v>0</v>
      </c>
      <c r="AP44">
        <f t="shared" si="43"/>
        <v>-5.3703028562201015E-2</v>
      </c>
      <c r="AQ44">
        <f t="shared" si="44"/>
        <v>-193.44568444056003</v>
      </c>
      <c r="AR44">
        <f t="shared" si="45"/>
        <v>-193.49938746912224</v>
      </c>
      <c r="AS44">
        <f t="shared" si="46"/>
        <v>1.788410814952464</v>
      </c>
      <c r="AT44">
        <f t="shared" si="47"/>
        <v>1.2266390584504137</v>
      </c>
      <c r="AU44">
        <f t="shared" si="48"/>
        <v>-190.48433759571935</v>
      </c>
      <c r="AW44">
        <v>41</v>
      </c>
      <c r="AX44">
        <f>IF(Z44&gt;0, (R44*SUMPRODUCT(K44:$K$98, X44:$X$98)-K44*$AZ$3)/Z44, 0)</f>
        <v>3662.5039422922891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4.7231987000000003E-2</v>
      </c>
      <c r="Q45" s="5">
        <f t="shared" si="60"/>
        <v>12.5</v>
      </c>
      <c r="R45">
        <f t="shared" si="31"/>
        <v>1000000</v>
      </c>
      <c r="S45">
        <f t="shared" si="32"/>
        <v>3465.5756401094704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1639.8563110168145</v>
      </c>
      <c r="AC45">
        <f t="shared" si="33"/>
        <v>1462.8773509917626</v>
      </c>
      <c r="AE45">
        <f t="shared" si="34"/>
        <v>0</v>
      </c>
      <c r="AF45">
        <f t="shared" si="35"/>
        <v>0</v>
      </c>
      <c r="AG45">
        <f t="shared" si="36"/>
        <v>-5.2764587434656072</v>
      </c>
      <c r="AH45">
        <f t="shared" si="37"/>
        <v>-21147.737499863935</v>
      </c>
      <c r="AI45">
        <f t="shared" si="38"/>
        <v>-21153.0139586074</v>
      </c>
      <c r="AJ45">
        <f t="shared" si="39"/>
        <v>176.97896002505195</v>
      </c>
      <c r="AK45">
        <f t="shared" si="61"/>
        <v>114.78994177117703</v>
      </c>
      <c r="AL45">
        <f t="shared" si="40"/>
        <v>-20861.245056811171</v>
      </c>
      <c r="AN45">
        <f t="shared" si="41"/>
        <v>0</v>
      </c>
      <c r="AO45">
        <f t="shared" si="42"/>
        <v>0</v>
      </c>
      <c r="AP45">
        <f t="shared" si="43"/>
        <v>-4.5204908508632589E-2</v>
      </c>
      <c r="AQ45">
        <f t="shared" si="44"/>
        <v>-181.17862477932192</v>
      </c>
      <c r="AR45">
        <f t="shared" si="45"/>
        <v>-181.22382968783054</v>
      </c>
      <c r="AS45">
        <f t="shared" si="46"/>
        <v>1.5162286080210616</v>
      </c>
      <c r="AT45">
        <f t="shared" si="47"/>
        <v>0.98343776911048308</v>
      </c>
      <c r="AU45">
        <f t="shared" si="48"/>
        <v>-178.724163310699</v>
      </c>
      <c r="AW45">
        <v>42</v>
      </c>
      <c r="AX45">
        <f>IF(Z45&gt;0, (R45*SUMPRODUCT(K45:$K$98, X45:$X$98)-K45*$AZ$3)/Z45, 0)</f>
        <v>3465.5756401094704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5.2092880000000001E-2</v>
      </c>
      <c r="Q46" s="5">
        <f t="shared" si="60"/>
        <v>12.5</v>
      </c>
      <c r="R46">
        <f t="shared" si="31"/>
        <v>1000000</v>
      </c>
      <c r="S46">
        <f t="shared" si="32"/>
        <v>3274.5154511272999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1462.8773509917626</v>
      </c>
      <c r="AC46">
        <f t="shared" si="33"/>
        <v>1296.4011587262878</v>
      </c>
      <c r="AE46">
        <f t="shared" si="34"/>
        <v>0</v>
      </c>
      <c r="AF46">
        <f t="shared" si="35"/>
        <v>0</v>
      </c>
      <c r="AG46">
        <f t="shared" si="36"/>
        <v>-4.9488282238826464</v>
      </c>
      <c r="AH46">
        <f t="shared" si="37"/>
        <v>-21989.274571864371</v>
      </c>
      <c r="AI46">
        <f t="shared" si="38"/>
        <v>-21994.223400088253</v>
      </c>
      <c r="AJ46">
        <f t="shared" si="39"/>
        <v>166.47619226547477</v>
      </c>
      <c r="AK46">
        <f t="shared" si="61"/>
        <v>102.40141456942339</v>
      </c>
      <c r="AL46">
        <f t="shared" si="40"/>
        <v>-21725.345793253353</v>
      </c>
      <c r="AN46">
        <f t="shared" si="41"/>
        <v>0</v>
      </c>
      <c r="AO46">
        <f t="shared" si="42"/>
        <v>0</v>
      </c>
      <c r="AP46">
        <f t="shared" si="43"/>
        <v>-3.7855362097495612E-2</v>
      </c>
      <c r="AQ46">
        <f t="shared" si="44"/>
        <v>-168.20384816794115</v>
      </c>
      <c r="AR46">
        <f t="shared" si="45"/>
        <v>-168.24170353003865</v>
      </c>
      <c r="AS46">
        <f t="shared" si="46"/>
        <v>1.2734361052195793</v>
      </c>
      <c r="AT46">
        <f t="shared" si="47"/>
        <v>0.78330514870447221</v>
      </c>
      <c r="AU46">
        <f t="shared" si="48"/>
        <v>-166.18496227611456</v>
      </c>
      <c r="AW46">
        <v>43</v>
      </c>
      <c r="AX46">
        <f>IF(Z46&gt;0, (R46*SUMPRODUCT(K46:$K$98, X46:$X$98)-K46*$AZ$3)/Z46, 0)</f>
        <v>3274.5154511272999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5.7568810999999998E-2</v>
      </c>
      <c r="Q47" s="5">
        <f t="shared" si="60"/>
        <v>12.5</v>
      </c>
      <c r="R47">
        <f t="shared" si="31"/>
        <v>1000000</v>
      </c>
      <c r="S47">
        <f t="shared" si="32"/>
        <v>3091.7187160311837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1296.4011587262878</v>
      </c>
      <c r="AC47">
        <f t="shared" si="33"/>
        <v>1141.3244824457097</v>
      </c>
      <c r="AE47">
        <f t="shared" si="34"/>
        <v>0</v>
      </c>
      <c r="AF47">
        <f t="shared" si="35"/>
        <v>0</v>
      </c>
      <c r="AG47">
        <f t="shared" si="36"/>
        <v>-4.6144417849516541</v>
      </c>
      <c r="AH47">
        <f t="shared" si="37"/>
        <v>-22791.852535373258</v>
      </c>
      <c r="AI47">
        <f t="shared" si="38"/>
        <v>-22796.466977158208</v>
      </c>
      <c r="AJ47">
        <f t="shared" si="39"/>
        <v>155.07667628057811</v>
      </c>
      <c r="AK47">
        <f t="shared" si="61"/>
        <v>90.748081110840161</v>
      </c>
      <c r="AL47">
        <f t="shared" si="40"/>
        <v>-22550.642219766789</v>
      </c>
      <c r="AN47">
        <f t="shared" si="41"/>
        <v>0</v>
      </c>
      <c r="AO47">
        <f t="shared" si="42"/>
        <v>0</v>
      </c>
      <c r="AP47">
        <f t="shared" si="43"/>
        <v>-3.1515643116601218E-2</v>
      </c>
      <c r="AQ47">
        <f t="shared" si="44"/>
        <v>-155.66344185194913</v>
      </c>
      <c r="AR47">
        <f t="shared" si="45"/>
        <v>-155.69495749506572</v>
      </c>
      <c r="AS47">
        <f t="shared" si="46"/>
        <v>1.0591402845964393</v>
      </c>
      <c r="AT47">
        <f t="shared" si="47"/>
        <v>0.61978984048134067</v>
      </c>
      <c r="AU47">
        <f t="shared" si="48"/>
        <v>-154.01602736998794</v>
      </c>
      <c r="AW47">
        <v>44</v>
      </c>
      <c r="AX47">
        <f>IF(Z47&gt;0, (R47*SUMPRODUCT(K47:$K$98, X47:$X$98)-K47*$AZ$3)/Z47, 0)</f>
        <v>3091.7187160311837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6.3742958000000002E-2</v>
      </c>
      <c r="Q48" s="5">
        <f t="shared" si="60"/>
        <v>12.5</v>
      </c>
      <c r="R48">
        <f t="shared" si="31"/>
        <v>1000000</v>
      </c>
      <c r="S48">
        <f t="shared" si="32"/>
        <v>2916.8945385693764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1141.3244824457097</v>
      </c>
      <c r="AC48">
        <f t="shared" si="33"/>
        <v>997.38172977890622</v>
      </c>
      <c r="AE48">
        <f t="shared" si="34"/>
        <v>0</v>
      </c>
      <c r="AF48">
        <f t="shared" si="35"/>
        <v>0</v>
      </c>
      <c r="AG48">
        <f t="shared" si="36"/>
        <v>-4.2741591982105192</v>
      </c>
      <c r="AH48">
        <f t="shared" si="37"/>
        <v>-23531.053511329465</v>
      </c>
      <c r="AI48">
        <f t="shared" si="38"/>
        <v>-23535.327670527677</v>
      </c>
      <c r="AJ48">
        <f t="shared" si="39"/>
        <v>143.94275266680347</v>
      </c>
      <c r="AK48">
        <f t="shared" si="61"/>
        <v>79.892713771199681</v>
      </c>
      <c r="AL48">
        <f t="shared" si="40"/>
        <v>-23311.492204089674</v>
      </c>
      <c r="AN48">
        <f t="shared" si="41"/>
        <v>0</v>
      </c>
      <c r="AO48">
        <f t="shared" si="42"/>
        <v>0</v>
      </c>
      <c r="AP48">
        <f t="shared" si="43"/>
        <v>-2.606391640170598E-2</v>
      </c>
      <c r="AQ48">
        <f t="shared" si="44"/>
        <v>-143.49287968032144</v>
      </c>
      <c r="AR48">
        <f t="shared" si="45"/>
        <v>-143.51894359672315</v>
      </c>
      <c r="AS48">
        <f t="shared" si="46"/>
        <v>0.87776605834189614</v>
      </c>
      <c r="AT48">
        <f t="shared" si="47"/>
        <v>0.48718751835677654</v>
      </c>
      <c r="AU48">
        <f t="shared" si="48"/>
        <v>-142.15399002002448</v>
      </c>
      <c r="AW48">
        <v>45</v>
      </c>
      <c r="AX48">
        <f>IF(Z48&gt;0, (R48*SUMPRODUCT(K48:$K$98, X48:$X$98)-K48*$AZ$3)/Z48, 0)</f>
        <v>2916.8945385693764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7.0809242999999994E-2</v>
      </c>
      <c r="Q49" s="5">
        <f t="shared" si="60"/>
        <v>12.5</v>
      </c>
      <c r="R49">
        <f t="shared" si="31"/>
        <v>1000000</v>
      </c>
      <c r="S49">
        <f t="shared" si="32"/>
        <v>2750.0791367419074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997.38172977890622</v>
      </c>
      <c r="AC49">
        <f t="shared" si="33"/>
        <v>864.35375115675004</v>
      </c>
      <c r="AE49">
        <f t="shared" si="34"/>
        <v>0</v>
      </c>
      <c r="AF49">
        <f t="shared" si="35"/>
        <v>0</v>
      </c>
      <c r="AG49">
        <f t="shared" si="36"/>
        <v>-3.9287676289416402</v>
      </c>
      <c r="AH49">
        <f t="shared" si="37"/>
        <v>-24211.998182941905</v>
      </c>
      <c r="AI49">
        <f t="shared" si="38"/>
        <v>-24215.926950570847</v>
      </c>
      <c r="AJ49">
        <f t="shared" si="39"/>
        <v>133.02797862215618</v>
      </c>
      <c r="AK49">
        <f t="shared" si="61"/>
        <v>69.816721084523437</v>
      </c>
      <c r="AL49">
        <f t="shared" si="40"/>
        <v>-24013.082250864169</v>
      </c>
      <c r="AN49">
        <f t="shared" si="41"/>
        <v>0</v>
      </c>
      <c r="AO49">
        <f t="shared" si="42"/>
        <v>0</v>
      </c>
      <c r="AP49">
        <f t="shared" si="43"/>
        <v>-2.1390813435418602E-2</v>
      </c>
      <c r="AQ49">
        <f t="shared" si="44"/>
        <v>-131.82615643000602</v>
      </c>
      <c r="AR49">
        <f t="shared" si="45"/>
        <v>-131.84754724344143</v>
      </c>
      <c r="AS49">
        <f t="shared" si="46"/>
        <v>0.72429243496998552</v>
      </c>
      <c r="AT49">
        <f t="shared" si="47"/>
        <v>0.38012847702932478</v>
      </c>
      <c r="AU49">
        <f t="shared" si="48"/>
        <v>-130.74312633144214</v>
      </c>
      <c r="AW49">
        <v>46</v>
      </c>
      <c r="AX49">
        <f>IF(Z49&gt;0, (R49*SUMPRODUCT(K49:$K$98, X49:$X$98)-K49*$AZ$3)/Z49, 0)</f>
        <v>2750.0791367419074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7.8963489999999997E-2</v>
      </c>
      <c r="Q50" s="5">
        <f t="shared" si="60"/>
        <v>12.5</v>
      </c>
      <c r="R50">
        <f t="shared" si="31"/>
        <v>1000000</v>
      </c>
      <c r="S50">
        <f t="shared" si="32"/>
        <v>2590.8748378998043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864.35375115675004</v>
      </c>
      <c r="AC50">
        <f t="shared" si="33"/>
        <v>741.87125638582074</v>
      </c>
      <c r="AE50">
        <f t="shared" si="34"/>
        <v>0</v>
      </c>
      <c r="AF50">
        <f t="shared" si="35"/>
        <v>0</v>
      </c>
      <c r="AG50">
        <f t="shared" si="36"/>
        <v>-3.5792507492719663</v>
      </c>
      <c r="AH50">
        <f t="shared" si="37"/>
        <v>-24818.33627042055</v>
      </c>
      <c r="AI50">
        <f t="shared" si="38"/>
        <v>-24821.915521169823</v>
      </c>
      <c r="AJ50">
        <f t="shared" si="39"/>
        <v>122.48249477092929</v>
      </c>
      <c r="AK50">
        <f t="shared" si="61"/>
        <v>60.50476258097251</v>
      </c>
      <c r="AL50">
        <f t="shared" si="40"/>
        <v>-24638.928263817925</v>
      </c>
      <c r="AN50">
        <f t="shared" si="41"/>
        <v>0</v>
      </c>
      <c r="AO50">
        <f t="shared" si="42"/>
        <v>0</v>
      </c>
      <c r="AP50">
        <f t="shared" si="43"/>
        <v>-1.7399832159165064E-2</v>
      </c>
      <c r="AQ50">
        <f t="shared" si="44"/>
        <v>-120.6495201999673</v>
      </c>
      <c r="AR50">
        <f t="shared" si="45"/>
        <v>-120.66692003212647</v>
      </c>
      <c r="AS50">
        <f t="shared" si="46"/>
        <v>0.59542485305995152</v>
      </c>
      <c r="AT50">
        <f t="shared" si="47"/>
        <v>0.29413214873341592</v>
      </c>
      <c r="AU50">
        <f t="shared" si="48"/>
        <v>-119.77736303033312</v>
      </c>
      <c r="AW50">
        <v>47</v>
      </c>
      <c r="AX50">
        <f>IF(Z50&gt;0, (R50*SUMPRODUCT(K50:$K$98, X50:$X$98)-K50*$AZ$3)/Z50, 0)</f>
        <v>2590.8748378998043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8.8363973999999998E-2</v>
      </c>
      <c r="Q51" s="5">
        <f t="shared" si="60"/>
        <v>12.5</v>
      </c>
      <c r="R51">
        <f t="shared" si="31"/>
        <v>1000000</v>
      </c>
      <c r="S51">
        <f t="shared" si="32"/>
        <v>2438.5222311130674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741.87125638582074</v>
      </c>
      <c r="AC51">
        <f t="shared" si="33"/>
        <v>629.56429123860039</v>
      </c>
      <c r="AE51">
        <f t="shared" si="34"/>
        <v>0</v>
      </c>
      <c r="AF51">
        <f t="shared" si="35"/>
        <v>0</v>
      </c>
      <c r="AG51">
        <f t="shared" si="36"/>
        <v>-3.2271814216310979</v>
      </c>
      <c r="AH51">
        <f t="shared" si="37"/>
        <v>-25302.145611851884</v>
      </c>
      <c r="AI51">
        <f t="shared" si="38"/>
        <v>-25305.372793273516</v>
      </c>
      <c r="AJ51">
        <f t="shared" si="39"/>
        <v>112.30696514722035</v>
      </c>
      <c r="AK51">
        <f t="shared" si="61"/>
        <v>51.930987947007459</v>
      </c>
      <c r="AL51">
        <f t="shared" si="40"/>
        <v>-25141.134840179286</v>
      </c>
      <c r="AN51">
        <f t="shared" si="41"/>
        <v>0</v>
      </c>
      <c r="AO51">
        <f t="shared" si="42"/>
        <v>0</v>
      </c>
      <c r="AP51">
        <f t="shared" si="43"/>
        <v>-1.4007424572371951E-2</v>
      </c>
      <c r="AQ51">
        <f t="shared" si="44"/>
        <v>-109.82273689405896</v>
      </c>
      <c r="AR51">
        <f t="shared" si="45"/>
        <v>-109.83674431863133</v>
      </c>
      <c r="AS51">
        <f t="shared" si="46"/>
        <v>0.48746293986056566</v>
      </c>
      <c r="AT51">
        <f t="shared" si="47"/>
        <v>0.22540393662430297</v>
      </c>
      <c r="AU51">
        <f t="shared" si="48"/>
        <v>-109.12387744214645</v>
      </c>
      <c r="AW51">
        <v>48</v>
      </c>
      <c r="AX51">
        <f>IF(Z51&gt;0, (R51*SUMPRODUCT(K51:$K$98, X51:$X$98)-K51*$AZ$3)/Z51, 0)</f>
        <v>2438.5222311130674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9.9562517000000003E-2</v>
      </c>
      <c r="Q52" s="5">
        <f t="shared" si="60"/>
        <v>12.5</v>
      </c>
      <c r="R52">
        <f t="shared" si="31"/>
        <v>1000000</v>
      </c>
      <c r="S52">
        <f t="shared" si="32"/>
        <v>2293.2456604142312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629.56429123860039</v>
      </c>
      <c r="AC52">
        <f t="shared" si="33"/>
        <v>527.19026421306546</v>
      </c>
      <c r="AE52">
        <f t="shared" si="34"/>
        <v>0</v>
      </c>
      <c r="AF52">
        <f t="shared" si="35"/>
        <v>0</v>
      </c>
      <c r="AG52">
        <f t="shared" si="36"/>
        <v>-2.8736033022615564</v>
      </c>
      <c r="AH52">
        <f t="shared" si="37"/>
        <v>-25704.50441225843</v>
      </c>
      <c r="AI52">
        <f t="shared" si="38"/>
        <v>-25707.378015560691</v>
      </c>
      <c r="AJ52">
        <f t="shared" si="39"/>
        <v>102.37402702553493</v>
      </c>
      <c r="AK52">
        <f t="shared" si="61"/>
        <v>44.069500386702032</v>
      </c>
      <c r="AL52">
        <f t="shared" si="40"/>
        <v>-25560.934488148454</v>
      </c>
      <c r="AN52">
        <f t="shared" si="41"/>
        <v>0</v>
      </c>
      <c r="AO52">
        <f t="shared" si="42"/>
        <v>0</v>
      </c>
      <c r="AP52">
        <f t="shared" si="43"/>
        <v>-1.1136371321013598E-2</v>
      </c>
      <c r="AQ52">
        <f t="shared" si="44"/>
        <v>-99.615317650928574</v>
      </c>
      <c r="AR52">
        <f t="shared" si="45"/>
        <v>-99.62645402224959</v>
      </c>
      <c r="AS52">
        <f t="shared" si="46"/>
        <v>0.3967406279379575</v>
      </c>
      <c r="AT52">
        <f t="shared" si="47"/>
        <v>0.17078708110184226</v>
      </c>
      <c r="AU52">
        <f t="shared" si="48"/>
        <v>-99.058926313209795</v>
      </c>
      <c r="AW52">
        <v>49</v>
      </c>
      <c r="AX52">
        <f>IF(Z52&gt;0, (R52*SUMPRODUCT(K52:$K$98, X52:$X$98)-K52*$AZ$3)/Z52, 0)</f>
        <v>2293.2456604142312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0.11247831899999999</v>
      </c>
      <c r="Q53" s="5">
        <f t="shared" si="60"/>
        <v>12.5</v>
      </c>
      <c r="R53">
        <f t="shared" si="31"/>
        <v>1000000</v>
      </c>
      <c r="S53">
        <f t="shared" si="32"/>
        <v>2152.4880439202616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527.19026421306546</v>
      </c>
      <c r="AC53">
        <f t="shared" si="33"/>
        <v>434.22558037331908</v>
      </c>
      <c r="AE53">
        <f t="shared" si="34"/>
        <v>0</v>
      </c>
      <c r="AF53">
        <f t="shared" si="35"/>
        <v>0</v>
      </c>
      <c r="AG53">
        <f t="shared" si="36"/>
        <v>-2.5216492003277118</v>
      </c>
      <c r="AH53">
        <f t="shared" si="37"/>
        <v>-25857.445512898299</v>
      </c>
      <c r="AI53">
        <f t="shared" si="38"/>
        <v>-25859.967162098626</v>
      </c>
      <c r="AJ53">
        <f t="shared" si="39"/>
        <v>92.964683839746385</v>
      </c>
      <c r="AK53">
        <f t="shared" si="61"/>
        <v>36.903318494914586</v>
      </c>
      <c r="AL53">
        <f t="shared" si="40"/>
        <v>-25730.099159763966</v>
      </c>
      <c r="AN53">
        <f t="shared" si="41"/>
        <v>0</v>
      </c>
      <c r="AO53">
        <f t="shared" si="42"/>
        <v>0</v>
      </c>
      <c r="AP53">
        <f t="shared" si="43"/>
        <v>-8.725363644514322E-3</v>
      </c>
      <c r="AQ53">
        <f t="shared" si="44"/>
        <v>-89.471451853387052</v>
      </c>
      <c r="AR53">
        <f t="shared" si="45"/>
        <v>-89.480177217031567</v>
      </c>
      <c r="AS53">
        <f t="shared" si="46"/>
        <v>0.32167466929724986</v>
      </c>
      <c r="AT53">
        <f t="shared" si="47"/>
        <v>0.12769217602337968</v>
      </c>
      <c r="AU53">
        <f t="shared" si="48"/>
        <v>-89.030810371710942</v>
      </c>
      <c r="AW53">
        <v>50</v>
      </c>
      <c r="AX53">
        <f>IF(Z53&gt;0, (R53*SUMPRODUCT(K53:$K$98, X53:$X$98)-K53*$AZ$3)/Z53, 0)</f>
        <v>2152.4880439202616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0.127310056</v>
      </c>
      <c r="Q54" s="5">
        <f t="shared" si="60"/>
        <v>12.5</v>
      </c>
      <c r="R54">
        <f t="shared" si="31"/>
        <v>1000000</v>
      </c>
      <c r="S54">
        <f t="shared" si="32"/>
        <v>2015.1004845983509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434.22558037331908</v>
      </c>
      <c r="AC54">
        <f t="shared" si="33"/>
        <v>350.69219442277353</v>
      </c>
      <c r="AE54">
        <f t="shared" si="34"/>
        <v>0</v>
      </c>
      <c r="AF54">
        <f t="shared" si="35"/>
        <v>0</v>
      </c>
      <c r="AG54">
        <f t="shared" si="36"/>
        <v>-2.1754014074183585</v>
      </c>
      <c r="AH54">
        <f t="shared" si="37"/>
        <v>-25682.504072486099</v>
      </c>
      <c r="AI54">
        <f t="shared" si="38"/>
        <v>-25684.679473893517</v>
      </c>
      <c r="AJ54">
        <f t="shared" si="39"/>
        <v>83.533385950545551</v>
      </c>
      <c r="AK54">
        <f t="shared" si="61"/>
        <v>30.395790626132339</v>
      </c>
      <c r="AL54">
        <f t="shared" si="40"/>
        <v>-25570.750297316841</v>
      </c>
      <c r="AN54">
        <f t="shared" si="41"/>
        <v>0</v>
      </c>
      <c r="AO54">
        <f t="shared" si="42"/>
        <v>0</v>
      </c>
      <c r="AP54">
        <f t="shared" si="43"/>
        <v>-6.7207888159515148E-3</v>
      </c>
      <c r="AQ54">
        <f t="shared" si="44"/>
        <v>-79.344752443105889</v>
      </c>
      <c r="AR54">
        <f t="shared" si="45"/>
        <v>-79.351473231921844</v>
      </c>
      <c r="AS54">
        <f t="shared" si="46"/>
        <v>0.25807202484126246</v>
      </c>
      <c r="AT54">
        <f t="shared" si="47"/>
        <v>9.3906204618368003E-2</v>
      </c>
      <c r="AU54">
        <f t="shared" si="48"/>
        <v>-78.999495002462211</v>
      </c>
      <c r="AW54">
        <v>51</v>
      </c>
      <c r="AX54">
        <f>IF(Z54&gt;0, (R54*SUMPRODUCT(K54:$K$98, X54:$X$98)-K54*$AZ$3)/Z54, 0)</f>
        <v>2015.1004845983509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0.144442719</v>
      </c>
      <c r="Q55" s="5">
        <f t="shared" si="60"/>
        <v>12.5</v>
      </c>
      <c r="R55">
        <f t="shared" si="31"/>
        <v>1000000</v>
      </c>
      <c r="S55">
        <f t="shared" si="32"/>
        <v>1879.9968812635591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350.69219442277353</v>
      </c>
      <c r="AC55">
        <f t="shared" si="33"/>
        <v>276.6492865357759</v>
      </c>
      <c r="AE55">
        <f t="shared" si="34"/>
        <v>0</v>
      </c>
      <c r="AF55">
        <f t="shared" si="35"/>
        <v>0</v>
      </c>
      <c r="AG55">
        <f t="shared" si="36"/>
        <v>-1.8394264991402405</v>
      </c>
      <c r="AH55">
        <f t="shared" si="37"/>
        <v>-25137.671536314756</v>
      </c>
      <c r="AI55">
        <f t="shared" si="38"/>
        <v>-25139.510962813896</v>
      </c>
      <c r="AJ55">
        <f t="shared" si="39"/>
        <v>74.042907886997625</v>
      </c>
      <c r="AK55">
        <f t="shared" si="61"/>
        <v>24.548453609594148</v>
      </c>
      <c r="AL55">
        <f t="shared" si="40"/>
        <v>-25040.919601317306</v>
      </c>
      <c r="AN55">
        <f t="shared" si="41"/>
        <v>0</v>
      </c>
      <c r="AO55">
        <f t="shared" si="42"/>
        <v>0</v>
      </c>
      <c r="AP55">
        <f t="shared" si="43"/>
        <v>-5.0739392119564034E-3</v>
      </c>
      <c r="AQ55">
        <f t="shared" si="44"/>
        <v>-69.340643600059082</v>
      </c>
      <c r="AR55">
        <f t="shared" si="45"/>
        <v>-69.345717539271035</v>
      </c>
      <c r="AS55">
        <f t="shared" si="46"/>
        <v>0.20424257988602035</v>
      </c>
      <c r="AT55">
        <f t="shared" si="47"/>
        <v>6.7715323999535365E-2</v>
      </c>
      <c r="AU55">
        <f t="shared" si="48"/>
        <v>-69.073759635385485</v>
      </c>
      <c r="AW55">
        <v>52</v>
      </c>
      <c r="AX55">
        <f>IF(Z55&gt;0, (R55*SUMPRODUCT(K55:$K$98, X55:$X$98)-K55*$AZ$3)/Z55, 0)</f>
        <v>1879.9968812635591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0.163598735</v>
      </c>
      <c r="Q56" s="5">
        <f t="shared" si="60"/>
        <v>12.5</v>
      </c>
      <c r="R56">
        <f t="shared" si="31"/>
        <v>1000000</v>
      </c>
      <c r="S56">
        <f t="shared" si="32"/>
        <v>1743.6502609932786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276.6492865357759</v>
      </c>
      <c r="AC56">
        <f t="shared" si="33"/>
        <v>212.04243271795633</v>
      </c>
      <c r="AE56">
        <f t="shared" si="34"/>
        <v>0</v>
      </c>
      <c r="AF56">
        <f t="shared" si="35"/>
        <v>0</v>
      </c>
      <c r="AG56">
        <f t="shared" si="36"/>
        <v>-1.5201043857640162</v>
      </c>
      <c r="AH56">
        <f t="shared" si="37"/>
        <v>-24074.227870785751</v>
      </c>
      <c r="AI56">
        <f t="shared" si="38"/>
        <v>-24075.747975171515</v>
      </c>
      <c r="AJ56">
        <f t="shared" si="39"/>
        <v>64.606853817819569</v>
      </c>
      <c r="AK56">
        <f t="shared" si="61"/>
        <v>19.365450057504315</v>
      </c>
      <c r="AL56">
        <f t="shared" si="40"/>
        <v>-23991.775671296193</v>
      </c>
      <c r="AN56">
        <f t="shared" si="41"/>
        <v>0</v>
      </c>
      <c r="AO56">
        <f t="shared" si="42"/>
        <v>0</v>
      </c>
      <c r="AP56">
        <f t="shared" si="43"/>
        <v>-3.7438480207981025E-3</v>
      </c>
      <c r="AQ56">
        <f t="shared" si="44"/>
        <v>-59.292145467354594</v>
      </c>
      <c r="AR56">
        <f t="shared" si="45"/>
        <v>-59.295889315375391</v>
      </c>
      <c r="AS56">
        <f t="shared" si="46"/>
        <v>0.159119494727506</v>
      </c>
      <c r="AT56">
        <f t="shared" si="47"/>
        <v>4.7694949470994598E-2</v>
      </c>
      <c r="AU56">
        <f t="shared" si="48"/>
        <v>-59.089074871176898</v>
      </c>
      <c r="AW56">
        <v>53</v>
      </c>
      <c r="AX56">
        <f>IF(Z56&gt;0, (R56*SUMPRODUCT(K56:$K$98, X56:$X$98)-K56*$AZ$3)/Z56, 0)</f>
        <v>1743.6502609932786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0.184919743</v>
      </c>
      <c r="Q57" s="5">
        <f t="shared" si="60"/>
        <v>12.5</v>
      </c>
      <c r="R57">
        <f t="shared" si="31"/>
        <v>1000000</v>
      </c>
      <c r="S57">
        <f t="shared" si="32"/>
        <v>1603.3677057383552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212.04243271795633</v>
      </c>
      <c r="AC57">
        <f t="shared" si="33"/>
        <v>156.97688527045833</v>
      </c>
      <c r="AE57">
        <f t="shared" si="34"/>
        <v>0</v>
      </c>
      <c r="AF57">
        <f t="shared" si="35"/>
        <v>0</v>
      </c>
      <c r="AG57">
        <f t="shared" si="36"/>
        <v>-1.2238060295577213</v>
      </c>
      <c r="AH57">
        <f t="shared" si="37"/>
        <v>-22487.784987892377</v>
      </c>
      <c r="AI57">
        <f t="shared" si="38"/>
        <v>-22489.008793921934</v>
      </c>
      <c r="AJ57">
        <f t="shared" si="39"/>
        <v>55.065547447498005</v>
      </c>
      <c r="AK57">
        <f t="shared" si="61"/>
        <v>14.842970290256945</v>
      </c>
      <c r="AL57">
        <f t="shared" si="40"/>
        <v>-22419.100276184177</v>
      </c>
      <c r="AN57">
        <f t="shared" si="41"/>
        <v>0</v>
      </c>
      <c r="AO57">
        <f t="shared" si="42"/>
        <v>0</v>
      </c>
      <c r="AP57">
        <f t="shared" si="43"/>
        <v>-2.6911590417438192E-3</v>
      </c>
      <c r="AQ57">
        <f t="shared" si="44"/>
        <v>-49.45081527407455</v>
      </c>
      <c r="AR57">
        <f t="shared" si="45"/>
        <v>-49.453506433116289</v>
      </c>
      <c r="AS57">
        <f t="shared" si="46"/>
        <v>0.12108957001581605</v>
      </c>
      <c r="AT57">
        <f t="shared" si="47"/>
        <v>3.2639807892918905E-2</v>
      </c>
      <c r="AU57">
        <f t="shared" si="48"/>
        <v>-49.299777055207549</v>
      </c>
      <c r="AW57">
        <v>54</v>
      </c>
      <c r="AX57">
        <f>IF(Z57&gt;0, (R57*SUMPRODUCT(K57:$K$98, X57:$X$98)-K57*$AZ$3)/Z57, 0)</f>
        <v>1603.3677057383552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0.20818995500000001</v>
      </c>
      <c r="Q58" s="5">
        <f t="shared" si="60"/>
        <v>12.5</v>
      </c>
      <c r="R58">
        <f t="shared" si="31"/>
        <v>1000000</v>
      </c>
      <c r="S58">
        <f t="shared" si="32"/>
        <v>1454.0878090274873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156.97688527045833</v>
      </c>
      <c r="AC58">
        <f t="shared" si="33"/>
        <v>111.29981822839868</v>
      </c>
      <c r="AE58">
        <f t="shared" si="34"/>
        <v>0</v>
      </c>
      <c r="AF58">
        <f t="shared" si="35"/>
        <v>0</v>
      </c>
      <c r="AG58">
        <f t="shared" si="36"/>
        <v>-0.95678384703979324</v>
      </c>
      <c r="AH58">
        <f t="shared" si="37"/>
        <v>-20382.729777788052</v>
      </c>
      <c r="AI58">
        <f t="shared" si="38"/>
        <v>-20383.686561635091</v>
      </c>
      <c r="AJ58">
        <f t="shared" si="39"/>
        <v>45.677067042059647</v>
      </c>
      <c r="AK58">
        <f t="shared" si="61"/>
        <v>10.988381968932083</v>
      </c>
      <c r="AL58">
        <f t="shared" si="40"/>
        <v>-20327.021112624101</v>
      </c>
      <c r="AN58">
        <f t="shared" si="41"/>
        <v>0</v>
      </c>
      <c r="AO58">
        <f t="shared" si="42"/>
        <v>0</v>
      </c>
      <c r="AP58">
        <f t="shared" si="43"/>
        <v>-1.8785492602927602E-3</v>
      </c>
      <c r="AQ58">
        <f t="shared" si="44"/>
        <v>-40.019448557034906</v>
      </c>
      <c r="AR58">
        <f t="shared" si="45"/>
        <v>-40.021327106295203</v>
      </c>
      <c r="AS58">
        <f t="shared" si="46"/>
        <v>8.9682346508756658E-2</v>
      </c>
      <c r="AT58">
        <f t="shared" si="47"/>
        <v>2.1574587492689083E-2</v>
      </c>
      <c r="AU58">
        <f t="shared" si="48"/>
        <v>-39.910070172293757</v>
      </c>
      <c r="AW58">
        <v>55</v>
      </c>
      <c r="AX58">
        <f>IF(Z58&gt;0, (R58*SUMPRODUCT(K58:$K$98, X58:$X$98)-K58*$AZ$3)/Z58, 0)</f>
        <v>1454.0878090274873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0.23376965099999999</v>
      </c>
      <c r="Q59" s="5">
        <f t="shared" si="60"/>
        <v>12.5</v>
      </c>
      <c r="R59">
        <f t="shared" si="31"/>
        <v>1000000</v>
      </c>
      <c r="S59">
        <f t="shared" si="32"/>
        <v>1289.6464084415297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111.29981822839868</v>
      </c>
      <c r="AC59">
        <f t="shared" si="33"/>
        <v>74.649787735662869</v>
      </c>
      <c r="AE59">
        <f t="shared" si="34"/>
        <v>0</v>
      </c>
      <c r="AF59">
        <f t="shared" si="35"/>
        <v>0</v>
      </c>
      <c r="AG59">
        <f t="shared" si="36"/>
        <v>-0.72354898256446543</v>
      </c>
      <c r="AH59">
        <f t="shared" si="37"/>
        <v>-17893.362080394389</v>
      </c>
      <c r="AI59">
        <f t="shared" si="38"/>
        <v>-17894.085629376954</v>
      </c>
      <c r="AJ59">
        <f t="shared" si="39"/>
        <v>36.650030492735809</v>
      </c>
      <c r="AK59">
        <f t="shared" si="61"/>
        <v>7.7909872759879084</v>
      </c>
      <c r="AL59">
        <f t="shared" si="40"/>
        <v>-17849.64461160823</v>
      </c>
      <c r="AN59">
        <f t="shared" si="41"/>
        <v>0</v>
      </c>
      <c r="AO59">
        <f t="shared" si="42"/>
        <v>0</v>
      </c>
      <c r="AP59">
        <f t="shared" si="43"/>
        <v>-1.2684071095757908E-3</v>
      </c>
      <c r="AQ59">
        <f t="shared" si="44"/>
        <v>-31.367700354639048</v>
      </c>
      <c r="AR59">
        <f t="shared" si="45"/>
        <v>-31.368968761748626</v>
      </c>
      <c r="AS59">
        <f t="shared" si="46"/>
        <v>6.4248807424746535E-2</v>
      </c>
      <c r="AT59">
        <f t="shared" si="47"/>
        <v>1.3657877890246533E-2</v>
      </c>
      <c r="AU59">
        <f t="shared" si="48"/>
        <v>-31.291062076433633</v>
      </c>
      <c r="AW59">
        <v>56</v>
      </c>
      <c r="AX59">
        <f>IF(Z59&gt;0, (R59*SUMPRODUCT(K59:$K$98, X59:$X$98)-K59*$AZ$3)/Z59, 0)</f>
        <v>1289.6464084415297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0.26254478799999997</v>
      </c>
      <c r="Q60" s="5">
        <f t="shared" si="60"/>
        <v>12.5</v>
      </c>
      <c r="R60">
        <f t="shared" si="31"/>
        <v>1000000</v>
      </c>
      <c r="S60">
        <f t="shared" si="32"/>
        <v>1099.3289215985549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74.649787735662869</v>
      </c>
      <c r="AC60">
        <f t="shared" si="33"/>
        <v>46.290496367005076</v>
      </c>
      <c r="AE60">
        <f t="shared" si="34"/>
        <v>0</v>
      </c>
      <c r="AF60">
        <f t="shared" si="35"/>
        <v>0</v>
      </c>
      <c r="AG60">
        <f t="shared" si="36"/>
        <v>-0.52634947850381752</v>
      </c>
      <c r="AH60">
        <f t="shared" si="37"/>
        <v>-15197.121138800261</v>
      </c>
      <c r="AI60">
        <f t="shared" si="38"/>
        <v>-15197.647488278764</v>
      </c>
      <c r="AJ60">
        <f t="shared" si="39"/>
        <v>28.359291368657793</v>
      </c>
      <c r="AK60">
        <f t="shared" si="61"/>
        <v>5.2254851414964012</v>
      </c>
      <c r="AL60">
        <f t="shared" si="40"/>
        <v>-15164.062711768611</v>
      </c>
      <c r="AN60">
        <f t="shared" si="41"/>
        <v>0</v>
      </c>
      <c r="AO60">
        <f t="shared" si="42"/>
        <v>0</v>
      </c>
      <c r="AP60">
        <f t="shared" si="43"/>
        <v>-8.2384764535603939E-4</v>
      </c>
      <c r="AQ60">
        <f t="shared" si="44"/>
        <v>-23.786691120090627</v>
      </c>
      <c r="AR60">
        <f t="shared" si="45"/>
        <v>-23.78751496773598</v>
      </c>
      <c r="AS60">
        <f t="shared" si="46"/>
        <v>4.4388256039404668E-2</v>
      </c>
      <c r="AT60">
        <f t="shared" si="47"/>
        <v>8.1789833665306035E-3</v>
      </c>
      <c r="AU60">
        <f t="shared" si="48"/>
        <v>-23.734947728330045</v>
      </c>
      <c r="AW60">
        <v>57</v>
      </c>
      <c r="AX60">
        <f>IF(Z60&gt;0, (R60*SUMPRODUCT(K60:$K$98, X60:$X$98)-K60*$AZ$3)/Z60, 0)</f>
        <v>1099.3289215985549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0.29488324999999999</v>
      </c>
      <c r="Q61" s="5">
        <f t="shared" si="60"/>
        <v>12.5</v>
      </c>
      <c r="R61">
        <f t="shared" si="31"/>
        <v>1000000</v>
      </c>
      <c r="S61">
        <f t="shared" si="32"/>
        <v>860.60574708002662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46.290496367005076</v>
      </c>
      <c r="AC61">
        <f t="shared" si="33"/>
        <v>25.189884698683453</v>
      </c>
      <c r="AE61">
        <f t="shared" si="34"/>
        <v>0</v>
      </c>
      <c r="AF61">
        <f t="shared" si="35"/>
        <v>0</v>
      </c>
      <c r="AG61">
        <f t="shared" si="36"/>
        <v>-0.36587433886176857</v>
      </c>
      <c r="AH61">
        <f t="shared" si="37"/>
        <v>-12416.931588560867</v>
      </c>
      <c r="AI61">
        <f t="shared" si="38"/>
        <v>-12417.297462899729</v>
      </c>
      <c r="AJ61">
        <f t="shared" si="39"/>
        <v>21.100611668321623</v>
      </c>
      <c r="AK61">
        <f t="shared" si="61"/>
        <v>3.2403347456903555</v>
      </c>
      <c r="AL61">
        <f t="shared" si="40"/>
        <v>-12392.956516485716</v>
      </c>
      <c r="AN61">
        <f t="shared" si="41"/>
        <v>0</v>
      </c>
      <c r="AO61">
        <f t="shared" si="42"/>
        <v>0</v>
      </c>
      <c r="AP61">
        <f t="shared" si="43"/>
        <v>-5.113127658348596E-4</v>
      </c>
      <c r="AQ61">
        <f t="shared" si="44"/>
        <v>-17.352776511959732</v>
      </c>
      <c r="AR61">
        <f t="shared" si="45"/>
        <v>-17.35328782472557</v>
      </c>
      <c r="AS61">
        <f t="shared" si="46"/>
        <v>2.9488299579853973E-2</v>
      </c>
      <c r="AT61">
        <f t="shared" si="47"/>
        <v>4.5283977176538174E-3</v>
      </c>
      <c r="AU61">
        <f t="shared" si="48"/>
        <v>-17.31927112742806</v>
      </c>
      <c r="AW61">
        <v>58</v>
      </c>
      <c r="AX61">
        <f>IF(Z61&gt;0, (R61*SUMPRODUCT(K61:$K$98, X61:$X$98)-K61*$AZ$3)/Z61, 0)</f>
        <v>860.60574708002662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0.33135349400000003</v>
      </c>
      <c r="Q62" s="5">
        <f t="shared" si="60"/>
        <v>12.5</v>
      </c>
      <c r="R62">
        <f t="shared" si="31"/>
        <v>1000000</v>
      </c>
      <c r="S62">
        <f t="shared" si="32"/>
        <v>530.92137448715164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25.189884698683453</v>
      </c>
      <c r="AC62">
        <f t="shared" si="33"/>
        <v>10.235393411517478</v>
      </c>
      <c r="AE62">
        <f t="shared" si="34"/>
        <v>0</v>
      </c>
      <c r="AF62">
        <f t="shared" si="35"/>
        <v>0</v>
      </c>
      <c r="AG62">
        <f t="shared" si="36"/>
        <v>-0.24098185492636387</v>
      </c>
      <c r="AH62">
        <f t="shared" si="37"/>
        <v>-9698.6992437429599</v>
      </c>
      <c r="AI62">
        <f t="shared" si="38"/>
        <v>-9698.9402255978857</v>
      </c>
      <c r="AJ62">
        <f t="shared" si="39"/>
        <v>14.954491287165975</v>
      </c>
      <c r="AK62">
        <f t="shared" si="61"/>
        <v>1.7632919289078419</v>
      </c>
      <c r="AL62">
        <f t="shared" si="40"/>
        <v>-9682.2224423818116</v>
      </c>
      <c r="AN62">
        <f t="shared" si="41"/>
        <v>0</v>
      </c>
      <c r="AO62">
        <f t="shared" si="42"/>
        <v>0</v>
      </c>
      <c r="AP62">
        <f t="shared" si="43"/>
        <v>-3.0069139883064859E-4</v>
      </c>
      <c r="AQ62">
        <f t="shared" si="44"/>
        <v>-12.101805106156039</v>
      </c>
      <c r="AR62">
        <f t="shared" si="45"/>
        <v>-12.10210579755487</v>
      </c>
      <c r="AS62">
        <f t="shared" si="46"/>
        <v>1.865985679839971E-2</v>
      </c>
      <c r="AT62">
        <f t="shared" si="47"/>
        <v>2.2001935241643205E-3</v>
      </c>
      <c r="AU62">
        <f t="shared" si="48"/>
        <v>-12.081245747232305</v>
      </c>
      <c r="AW62">
        <v>59</v>
      </c>
      <c r="AX62">
        <f>IF(Z62&gt;0, (R62*SUMPRODUCT(K62:$K$98, X62:$X$98)-K62*$AZ$3)/Z62, 0)</f>
        <v>530.92137448715164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0.37075063600000002</v>
      </c>
      <c r="Q63" s="5">
        <f t="shared" si="60"/>
        <v>12.5</v>
      </c>
      <c r="R63">
        <f t="shared" si="31"/>
        <v>1000000</v>
      </c>
      <c r="S63">
        <f t="shared" si="32"/>
        <v>23.028072488675718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10.235393411517478</v>
      </c>
      <c r="AC63">
        <f t="shared" si="33"/>
        <v>0.27491439892728309</v>
      </c>
      <c r="AE63">
        <f t="shared" si="34"/>
        <v>0</v>
      </c>
      <c r="AF63">
        <f t="shared" si="35"/>
        <v>0</v>
      </c>
      <c r="AG63">
        <f t="shared" si="36"/>
        <v>-0.14922786039869107</v>
      </c>
      <c r="AH63">
        <f t="shared" si="37"/>
        <v>-7147.5340782727317</v>
      </c>
      <c r="AI63">
        <f t="shared" si="38"/>
        <v>-7147.6833061331299</v>
      </c>
      <c r="AJ63">
        <f t="shared" si="39"/>
        <v>9.960479012590195</v>
      </c>
      <c r="AK63">
        <f t="shared" si="61"/>
        <v>0.71647753880622356</v>
      </c>
      <c r="AL63">
        <f t="shared" si="40"/>
        <v>-7137.006349581733</v>
      </c>
      <c r="AN63">
        <f t="shared" si="41"/>
        <v>0</v>
      </c>
      <c r="AO63">
        <f t="shared" si="42"/>
        <v>0</v>
      </c>
      <c r="AP63">
        <f t="shared" si="43"/>
        <v>-1.6625264061263342E-4</v>
      </c>
      <c r="AQ63">
        <f t="shared" si="44"/>
        <v>-7.9629662397280452</v>
      </c>
      <c r="AR63">
        <f t="shared" si="45"/>
        <v>-7.9631324923686568</v>
      </c>
      <c r="AS63">
        <f t="shared" si="46"/>
        <v>1.109682825435967E-2</v>
      </c>
      <c r="AT63">
        <f t="shared" si="47"/>
        <v>7.9821745381816126E-4</v>
      </c>
      <c r="AU63">
        <f t="shared" si="48"/>
        <v>-7.9512374466604783</v>
      </c>
      <c r="AW63">
        <v>60</v>
      </c>
      <c r="AX63">
        <f>IF(Z63&gt;0, (R63*SUMPRODUCT(K63:$K$98, X63:$X$98)-K63*$AZ$3)/Z63, 0)</f>
        <v>23.028072488675718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0.411916369</v>
      </c>
      <c r="Q64" s="5">
        <f t="shared" si="60"/>
        <v>12.5</v>
      </c>
      <c r="R64">
        <f t="shared" si="31"/>
        <v>1000000</v>
      </c>
      <c r="S64">
        <f t="shared" si="32"/>
        <v>-836.96665893298666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0.27491439892728309</v>
      </c>
      <c r="AC64">
        <f t="shared" si="33"/>
        <v>-5.7761535429741162</v>
      </c>
      <c r="AE64">
        <f t="shared" si="34"/>
        <v>0</v>
      </c>
      <c r="AF64">
        <f t="shared" si="35"/>
        <v>0</v>
      </c>
      <c r="AG64">
        <f t="shared" si="36"/>
        <v>-8.6266183385636436E-2</v>
      </c>
      <c r="AH64">
        <f t="shared" si="37"/>
        <v>-4917.5518727254175</v>
      </c>
      <c r="AI64">
        <f t="shared" si="38"/>
        <v>-4917.6381389088028</v>
      </c>
      <c r="AJ64">
        <f t="shared" si="39"/>
        <v>6.0510679419013993</v>
      </c>
      <c r="AK64">
        <f t="shared" si="61"/>
        <v>1.9244007924909819E-2</v>
      </c>
      <c r="AL64">
        <f t="shared" si="40"/>
        <v>-4911.5678269589771</v>
      </c>
      <c r="AN64">
        <f t="shared" si="41"/>
        <v>0</v>
      </c>
      <c r="AO64">
        <f t="shared" si="42"/>
        <v>0</v>
      </c>
      <c r="AP64">
        <f t="shared" si="43"/>
        <v>-8.5810651918472486E-5</v>
      </c>
      <c r="AQ64">
        <f t="shared" si="44"/>
        <v>-4.8915845755584213</v>
      </c>
      <c r="AR64">
        <f t="shared" si="45"/>
        <v>-4.8916703862103397</v>
      </c>
      <c r="AS64">
        <f t="shared" si="46"/>
        <v>6.0191150752124806E-3</v>
      </c>
      <c r="AT64">
        <f t="shared" si="47"/>
        <v>1.914238929730738E-5</v>
      </c>
      <c r="AU64">
        <f t="shared" si="48"/>
        <v>-4.8856321287458302</v>
      </c>
      <c r="AW64">
        <v>61</v>
      </c>
      <c r="AX64">
        <f>IF(Z64&gt;0, (R64*SUMPRODUCT(K64:$K$98, X64:$X$98)-K64*$AZ$3)/Z64, 0)</f>
        <v>-836.96665893298666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0.41929138799999999</v>
      </c>
      <c r="Q65" s="5">
        <f t="shared" si="60"/>
        <v>12.5</v>
      </c>
      <c r="R65">
        <f t="shared" si="31"/>
        <v>1000000</v>
      </c>
      <c r="S65">
        <f t="shared" si="32"/>
        <v>-2275.0778642850278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-5.7761535429741162</v>
      </c>
      <c r="AC65">
        <f t="shared" si="33"/>
        <v>-8.9606860669016051</v>
      </c>
      <c r="AE65">
        <f t="shared" si="34"/>
        <v>0</v>
      </c>
      <c r="AF65">
        <f t="shared" si="35"/>
        <v>0</v>
      </c>
      <c r="AG65">
        <f t="shared" si="36"/>
        <v>-4.9232853782554029E-2</v>
      </c>
      <c r="AH65">
        <f t="shared" si="37"/>
        <v>-2893.6534215380834</v>
      </c>
      <c r="AI65">
        <f t="shared" si="38"/>
        <v>-2893.702654391866</v>
      </c>
      <c r="AJ65">
        <f t="shared" si="39"/>
        <v>3.1845325239274889</v>
      </c>
      <c r="AK65">
        <f t="shared" si="61"/>
        <v>-0.40433074800818819</v>
      </c>
      <c r="AL65">
        <f t="shared" si="40"/>
        <v>-2890.9224526159469</v>
      </c>
      <c r="AN65">
        <f t="shared" si="41"/>
        <v>0</v>
      </c>
      <c r="AO65">
        <f t="shared" si="42"/>
        <v>0</v>
      </c>
      <c r="AP65">
        <f t="shared" si="43"/>
        <v>-4.3725783974291578E-5</v>
      </c>
      <c r="AQ65">
        <f t="shared" si="44"/>
        <v>-2.5699762391486565</v>
      </c>
      <c r="AR65">
        <f t="shared" si="45"/>
        <v>-2.570019964932631</v>
      </c>
      <c r="AS65">
        <f t="shared" si="46"/>
        <v>2.8283182976831956E-3</v>
      </c>
      <c r="AT65">
        <f t="shared" si="47"/>
        <v>-3.5910327318532706E-4</v>
      </c>
      <c r="AU65">
        <f t="shared" si="48"/>
        <v>-2.5675507499081331</v>
      </c>
      <c r="AW65">
        <v>62</v>
      </c>
      <c r="AX65">
        <f>IF(Z65&gt;0, (R65*SUMPRODUCT(K65:$K$98, X65:$X$98)-K65*$AZ$3)/Z65, 0)</f>
        <v>-2275.0778642850278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0.42725776900000001</v>
      </c>
      <c r="Q66" s="5">
        <f t="shared" si="60"/>
        <v>12.5</v>
      </c>
      <c r="R66">
        <f t="shared" si="31"/>
        <v>1000000</v>
      </c>
      <c r="S66">
        <f t="shared" si="32"/>
        <v>-4514.6914185077712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-8.9606860669016051</v>
      </c>
      <c r="AC66">
        <f t="shared" si="33"/>
        <v>-10.006508688522644</v>
      </c>
      <c r="AE66">
        <f t="shared" si="34"/>
        <v>0</v>
      </c>
      <c r="AF66">
        <f t="shared" si="35"/>
        <v>0</v>
      </c>
      <c r="AG66">
        <f t="shared" si="36"/>
        <v>-2.7705405976091241E-2</v>
      </c>
      <c r="AH66">
        <f t="shared" si="37"/>
        <v>-1682.8095414909797</v>
      </c>
      <c r="AI66">
        <f t="shared" si="38"/>
        <v>-1682.8372468969558</v>
      </c>
      <c r="AJ66">
        <f t="shared" si="39"/>
        <v>1.0458226216210385</v>
      </c>
      <c r="AK66">
        <f t="shared" si="61"/>
        <v>-0.62724802468311236</v>
      </c>
      <c r="AL66">
        <f t="shared" si="40"/>
        <v>-1682.4186723000178</v>
      </c>
      <c r="AN66">
        <f t="shared" si="41"/>
        <v>0</v>
      </c>
      <c r="AO66">
        <f t="shared" si="42"/>
        <v>0</v>
      </c>
      <c r="AP66">
        <f t="shared" si="43"/>
        <v>-2.1969951094568647E-5</v>
      </c>
      <c r="AQ66">
        <f t="shared" si="44"/>
        <v>-1.3344414934736979</v>
      </c>
      <c r="AR66">
        <f t="shared" si="45"/>
        <v>-1.3344634634247925</v>
      </c>
      <c r="AS66">
        <f t="shared" si="46"/>
        <v>8.2932088670477594E-4</v>
      </c>
      <c r="AT66">
        <f t="shared" si="47"/>
        <v>-4.9739781609209886E-4</v>
      </c>
      <c r="AU66">
        <f t="shared" si="48"/>
        <v>-1.3341315403541798</v>
      </c>
      <c r="AW66">
        <v>63</v>
      </c>
      <c r="AX66">
        <f>IF(Z66&gt;0, (R66*SUMPRODUCT(K66:$K$98, X66:$X$98)-K66*$AZ$3)/Z66, 0)</f>
        <v>-4514.6914185077712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2">$C$6</f>
        <v>1000000</v>
      </c>
      <c r="S67">
        <f t="shared" ref="S67:S98" si="63">AX67</f>
        <v>-8128.2811375675319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-10.006508688522644</v>
      </c>
      <c r="AC67">
        <f t="shared" ref="AC67:AC98" si="64">S67*Z67</f>
        <v>-9.9800987377752541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-1.534780012044757E-2</v>
      </c>
      <c r="AH67">
        <f t="shared" ref="AH67:AH98" si="68">-X67*R67</f>
        <v>-966.44414367062063</v>
      </c>
      <c r="AI67">
        <f t="shared" ref="AI67:AI98" si="69">SUM(AE67:AH67)</f>
        <v>-966.45949147074111</v>
      </c>
      <c r="AJ67">
        <f t="shared" ref="AJ67:AJ98" si="70">AB67-AC67</f>
        <v>-2.6409950747389388E-2</v>
      </c>
      <c r="AK67">
        <f t="shared" si="61"/>
        <v>-0.70045560819658514</v>
      </c>
      <c r="AL67">
        <f t="shared" ref="AL67:AL98" si="71">SUM(AI67:AK67)</f>
        <v>-967.18635702968504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-1.086657504761342E-5</v>
      </c>
      <c r="AQ67">
        <f t="shared" ref="AQ67:AQ98" si="75">AH67*$K67</f>
        <v>-0.68426339502113798</v>
      </c>
      <c r="AR67">
        <f t="shared" ref="AR67:AR98" si="76">AI67*$K67</f>
        <v>-0.68427426159618554</v>
      </c>
      <c r="AS67">
        <f t="shared" ref="AS67:AS98" si="77">AJ67*$K67</f>
        <v>-1.8698817390639294E-5</v>
      </c>
      <c r="AT67">
        <f t="shared" ref="AT67:AT98" si="78">AK67*$K67</f>
        <v>-4.9593774835842255E-4</v>
      </c>
      <c r="AU67">
        <f t="shared" ref="AU67:AU98" si="79">AL67*$K67</f>
        <v>-0.68478889816193467</v>
      </c>
      <c r="AW67">
        <v>64</v>
      </c>
      <c r="AX67">
        <f>IF(Z67&gt;0, (R67*SUMPRODUCT(K67:$K$98, X67:$X$98)-K67*$AZ$3)/Z67, 0)</f>
        <v>-8128.2811375675319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0.445743585</v>
      </c>
      <c r="Q68" s="5">
        <f t="shared" si="60"/>
        <v>12.5</v>
      </c>
      <c r="R68">
        <f t="shared" si="62"/>
        <v>1000000</v>
      </c>
      <c r="S68">
        <f t="shared" si="63"/>
        <v>-14140.36772859958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-9.9800987377752541</v>
      </c>
      <c r="AC68">
        <f t="shared" si="64"/>
        <v>-9.4493162004561366</v>
      </c>
      <c r="AE68">
        <f t="shared" si="65"/>
        <v>0</v>
      </c>
      <c r="AF68">
        <f t="shared" si="66"/>
        <v>0</v>
      </c>
      <c r="AG68">
        <f t="shared" si="67"/>
        <v>-8.3531386716913635E-3</v>
      </c>
      <c r="AH68">
        <f t="shared" si="68"/>
        <v>-547.29467580413848</v>
      </c>
      <c r="AI68">
        <f t="shared" si="69"/>
        <v>-547.30302894281022</v>
      </c>
      <c r="AJ68">
        <f t="shared" si="70"/>
        <v>-0.53078253731911751</v>
      </c>
      <c r="AK68">
        <f t="shared" si="61"/>
        <v>-0.6986069116442678</v>
      </c>
      <c r="AL68">
        <f t="shared" si="71"/>
        <v>-548.5324183917736</v>
      </c>
      <c r="AN68">
        <f t="shared" si="72"/>
        <v>0</v>
      </c>
      <c r="AO68">
        <f t="shared" si="73"/>
        <v>0</v>
      </c>
      <c r="AP68">
        <f t="shared" si="74"/>
        <v>-5.2805385524486909E-6</v>
      </c>
      <c r="AQ68">
        <f t="shared" si="75"/>
        <v>-0.34597900845676788</v>
      </c>
      <c r="AR68">
        <f t="shared" si="76"/>
        <v>-0.34598428899532035</v>
      </c>
      <c r="AS68">
        <f t="shared" si="77"/>
        <v>-3.3554065860044138E-4</v>
      </c>
      <c r="AT68">
        <f t="shared" si="78"/>
        <v>-4.4163288494739077E-4</v>
      </c>
      <c r="AU68">
        <f t="shared" si="79"/>
        <v>-0.34676146253886819</v>
      </c>
      <c r="AW68">
        <v>65</v>
      </c>
      <c r="AX68">
        <f>IF(Z68&gt;0, (R68*SUMPRODUCT(K68:$K$98, X68:$X$98)-K68*$AZ$3)/Z68, 0)</f>
        <v>-14140.36772859958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0.45538508599999999</v>
      </c>
      <c r="Q69" s="5">
        <f t="shared" ref="Q69:Q98" si="91">$C$8</f>
        <v>12.5</v>
      </c>
      <c r="R69">
        <f t="shared" si="62"/>
        <v>1000000</v>
      </c>
      <c r="S69">
        <f t="shared" si="63"/>
        <v>-24381.419383676264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-9.4493162004561366</v>
      </c>
      <c r="AC69">
        <f t="shared" si="64"/>
        <v>-8.7104327693233881</v>
      </c>
      <c r="AE69">
        <f t="shared" si="65"/>
        <v>0</v>
      </c>
      <c r="AF69">
        <f t="shared" si="66"/>
        <v>0</v>
      </c>
      <c r="AG69">
        <f t="shared" si="67"/>
        <v>-4.4657125125963527E-3</v>
      </c>
      <c r="AH69">
        <f t="shared" si="68"/>
        <v>-304.31158179024771</v>
      </c>
      <c r="AI69">
        <f t="shared" si="69"/>
        <v>-304.31604750276028</v>
      </c>
      <c r="AJ69">
        <f t="shared" si="70"/>
        <v>-0.73888343113274857</v>
      </c>
      <c r="AK69">
        <f t="shared" si="61"/>
        <v>-0.6614521340319296</v>
      </c>
      <c r="AL69">
        <f t="shared" si="71"/>
        <v>-305.71638306792499</v>
      </c>
      <c r="AN69">
        <f t="shared" si="72"/>
        <v>0</v>
      </c>
      <c r="AO69">
        <f t="shared" si="73"/>
        <v>0</v>
      </c>
      <c r="AP69">
        <f t="shared" si="74"/>
        <v>-2.5205845215098585E-6</v>
      </c>
      <c r="AQ69">
        <f t="shared" si="75"/>
        <v>-0.17176275020236872</v>
      </c>
      <c r="AR69">
        <f t="shared" si="76"/>
        <v>-0.17176527078689022</v>
      </c>
      <c r="AS69">
        <f t="shared" si="77"/>
        <v>-4.170483734588855E-4</v>
      </c>
      <c r="AT69">
        <f t="shared" si="78"/>
        <v>-3.7334378468335708E-4</v>
      </c>
      <c r="AU69">
        <f t="shared" si="79"/>
        <v>-0.1725556629450325</v>
      </c>
      <c r="AW69">
        <v>66</v>
      </c>
      <c r="AX69">
        <f>IF(Z69&gt;0, (R69*SUMPRODUCT(K69:$K$98, X69:$X$98)-K69*$AZ$3)/Z69, 0)</f>
        <v>-24381.419383676264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0.465797664</v>
      </c>
      <c r="Q70" s="5">
        <f t="shared" si="91"/>
        <v>12.5</v>
      </c>
      <c r="R70">
        <f t="shared" si="62"/>
        <v>1000000</v>
      </c>
      <c r="S70">
        <f t="shared" si="63"/>
        <v>-42256.415777908092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-8.7104327693233881</v>
      </c>
      <c r="AC70">
        <f t="shared" si="64"/>
        <v>-7.9135683413208344</v>
      </c>
      <c r="AE70">
        <f t="shared" si="65"/>
        <v>0</v>
      </c>
      <c r="AF70">
        <f t="shared" si="66"/>
        <v>0</v>
      </c>
      <c r="AG70">
        <f t="shared" si="67"/>
        <v>-2.3409369310074374E-3</v>
      </c>
      <c r="AH70">
        <f t="shared" si="68"/>
        <v>-166.40947651703613</v>
      </c>
      <c r="AI70">
        <f t="shared" si="69"/>
        <v>-166.41181745396713</v>
      </c>
      <c r="AJ70">
        <f t="shared" si="70"/>
        <v>-0.79686442800255364</v>
      </c>
      <c r="AK70">
        <f t="shared" si="61"/>
        <v>-0.60973029385263722</v>
      </c>
      <c r="AL70">
        <f t="shared" si="71"/>
        <v>-167.81841217582232</v>
      </c>
      <c r="AN70">
        <f t="shared" si="72"/>
        <v>0</v>
      </c>
      <c r="AO70">
        <f t="shared" si="73"/>
        <v>0</v>
      </c>
      <c r="AP70">
        <f t="shared" si="74"/>
        <v>-1.179728834161527E-6</v>
      </c>
      <c r="AQ70">
        <f t="shared" si="75"/>
        <v>-8.3863027288132136E-2</v>
      </c>
      <c r="AR70">
        <f t="shared" si="76"/>
        <v>-8.38642070169663E-2</v>
      </c>
      <c r="AS70">
        <f t="shared" si="77"/>
        <v>-4.0158448105975813E-4</v>
      </c>
      <c r="AT70">
        <f t="shared" si="78"/>
        <v>-3.0727714155467418E-4</v>
      </c>
      <c r="AU70">
        <f t="shared" si="79"/>
        <v>-8.4573068639580723E-2</v>
      </c>
      <c r="AW70">
        <v>67</v>
      </c>
      <c r="AX70">
        <f>IF(Z70&gt;0, (R70*SUMPRODUCT(K70:$K$98, X70:$X$98)-K70*$AZ$3)/Z70, 0)</f>
        <v>-42256.415777908092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0.47670810299999999</v>
      </c>
      <c r="Q71" s="5">
        <f t="shared" si="91"/>
        <v>12.5</v>
      </c>
      <c r="R71">
        <f t="shared" si="62"/>
        <v>1000000</v>
      </c>
      <c r="S71">
        <f t="shared" si="63"/>
        <v>-74199.826256989822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-7.9135683413208344</v>
      </c>
      <c r="AC71">
        <f t="shared" si="64"/>
        <v>-7.1325856737831392</v>
      </c>
      <c r="AE71">
        <f t="shared" si="65"/>
        <v>0</v>
      </c>
      <c r="AF71">
        <f t="shared" si="66"/>
        <v>0</v>
      </c>
      <c r="AG71">
        <f t="shared" si="67"/>
        <v>-1.2015839580741658E-3</v>
      </c>
      <c r="AH71">
        <f t="shared" si="68"/>
        <v>-89.275488289855787</v>
      </c>
      <c r="AI71">
        <f t="shared" si="69"/>
        <v>-89.276689873813865</v>
      </c>
      <c r="AJ71">
        <f t="shared" si="70"/>
        <v>-0.78098266753769519</v>
      </c>
      <c r="AK71">
        <f t="shared" si="61"/>
        <v>-0.55394978389245841</v>
      </c>
      <c r="AL71">
        <f t="shared" si="71"/>
        <v>-90.611622325244028</v>
      </c>
      <c r="AN71">
        <f t="shared" si="72"/>
        <v>0</v>
      </c>
      <c r="AO71">
        <f t="shared" si="73"/>
        <v>0</v>
      </c>
      <c r="AP71">
        <f t="shared" si="74"/>
        <v>-5.4066540288604329E-7</v>
      </c>
      <c r="AQ71">
        <f t="shared" si="75"/>
        <v>-4.0170449613395928E-2</v>
      </c>
      <c r="AR71">
        <f t="shared" si="76"/>
        <v>-4.0170990278798814E-2</v>
      </c>
      <c r="AS71">
        <f t="shared" si="77"/>
        <v>-3.514114063806618E-4</v>
      </c>
      <c r="AT71">
        <f t="shared" si="78"/>
        <v>-2.4925556060758128E-4</v>
      </c>
      <c r="AU71">
        <f t="shared" si="79"/>
        <v>-4.077165724578706E-2</v>
      </c>
      <c r="AW71">
        <v>68</v>
      </c>
      <c r="AX71">
        <f>IF(Z71&gt;0, (R71*SUMPRODUCT(K71:$K$98, X71:$X$98)-K71*$AZ$3)/Z71, 0)</f>
        <v>-74199.826256989822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0.48798100799999999</v>
      </c>
      <c r="Q72" s="5">
        <f t="shared" si="91"/>
        <v>12.5</v>
      </c>
      <c r="R72">
        <f t="shared" si="62"/>
        <v>1000000</v>
      </c>
      <c r="S72">
        <f t="shared" si="63"/>
        <v>-132633.90707902878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-7.1325856737831392</v>
      </c>
      <c r="AC72">
        <f t="shared" si="64"/>
        <v>-6.4005724673020481</v>
      </c>
      <c r="AE72">
        <f t="shared" si="65"/>
        <v>0</v>
      </c>
      <c r="AF72">
        <f t="shared" si="66"/>
        <v>0</v>
      </c>
      <c r="AG72">
        <f t="shared" si="67"/>
        <v>-6.0321796743576298E-4</v>
      </c>
      <c r="AH72">
        <f t="shared" si="68"/>
        <v>-46.908012084612892</v>
      </c>
      <c r="AI72">
        <f t="shared" si="69"/>
        <v>-46.90861530258033</v>
      </c>
      <c r="AJ72">
        <f t="shared" si="70"/>
        <v>-0.73201320648109114</v>
      </c>
      <c r="AK72">
        <f t="shared" si="61"/>
        <v>-0.49928099716481977</v>
      </c>
      <c r="AL72">
        <f t="shared" si="71"/>
        <v>-48.139909506226239</v>
      </c>
      <c r="AN72">
        <f t="shared" si="72"/>
        <v>0</v>
      </c>
      <c r="AO72">
        <f t="shared" si="73"/>
        <v>0</v>
      </c>
      <c r="AP72">
        <f t="shared" si="74"/>
        <v>-2.4234312550546907E-7</v>
      </c>
      <c r="AQ72">
        <f t="shared" si="75"/>
        <v>-1.8845317735075535E-2</v>
      </c>
      <c r="AR72">
        <f t="shared" si="76"/>
        <v>-1.8845560078201044E-2</v>
      </c>
      <c r="AS72">
        <f t="shared" si="77"/>
        <v>-2.9408667835942597E-4</v>
      </c>
      <c r="AT72">
        <f t="shared" si="78"/>
        <v>-2.0058639478654907E-4</v>
      </c>
      <c r="AU72">
        <f t="shared" si="79"/>
        <v>-1.9340233151347017E-2</v>
      </c>
      <c r="AW72">
        <v>69</v>
      </c>
      <c r="AX72">
        <f>IF(Z72&gt;0, (R72*SUMPRODUCT(K72:$K$98, X72:$X$98)-K72*$AZ$3)/Z72, 0)</f>
        <v>-132633.90707902878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0.50007659900000001</v>
      </c>
      <c r="Q73" s="5">
        <f t="shared" si="91"/>
        <v>12.5</v>
      </c>
      <c r="R73">
        <f t="shared" si="62"/>
        <v>1000000</v>
      </c>
      <c r="S73">
        <f t="shared" si="63"/>
        <v>-242359.34146736166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-6.4005724673020481</v>
      </c>
      <c r="AC73">
        <f t="shared" si="64"/>
        <v>-5.7299680920956177</v>
      </c>
      <c r="AE73">
        <f t="shared" si="65"/>
        <v>0</v>
      </c>
      <c r="AF73">
        <f t="shared" si="66"/>
        <v>0</v>
      </c>
      <c r="AG73">
        <f t="shared" si="67"/>
        <v>-2.9553059815043626E-4</v>
      </c>
      <c r="AH73">
        <f t="shared" si="68"/>
        <v>-24.132415168877529</v>
      </c>
      <c r="AI73">
        <f t="shared" si="69"/>
        <v>-24.13271069947568</v>
      </c>
      <c r="AJ73">
        <f t="shared" si="70"/>
        <v>-0.67060437520643035</v>
      </c>
      <c r="AK73">
        <f t="shared" ref="AK73:AK98" si="92">G73*SUM(AB73:AB73, AE73:AF73)</f>
        <v>-0.44804007271114343</v>
      </c>
      <c r="AL73">
        <f t="shared" si="71"/>
        <v>-25.251355147393255</v>
      </c>
      <c r="AN73">
        <f t="shared" si="72"/>
        <v>0</v>
      </c>
      <c r="AO73">
        <f t="shared" si="73"/>
        <v>0</v>
      </c>
      <c r="AP73">
        <f t="shared" si="74"/>
        <v>-1.0600854308625825E-7</v>
      </c>
      <c r="AQ73">
        <f t="shared" si="75"/>
        <v>-8.6564375709860791E-3</v>
      </c>
      <c r="AR73">
        <f t="shared" si="76"/>
        <v>-8.6565435795291669E-3</v>
      </c>
      <c r="AS73">
        <f t="shared" si="77"/>
        <v>-2.4054968672555782E-4</v>
      </c>
      <c r="AT73">
        <f t="shared" si="78"/>
        <v>-1.6071457794766898E-4</v>
      </c>
      <c r="AU73">
        <f t="shared" si="79"/>
        <v>-9.0578078442023931E-3</v>
      </c>
      <c r="AW73">
        <v>70</v>
      </c>
      <c r="AX73">
        <f>IF(Z73&gt;0, (R73*SUMPRODUCT(K73:$K$98, X73:$X$98)-K73*$AZ$3)/Z73, 0)</f>
        <v>-242359.34146736166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0.512515834</v>
      </c>
      <c r="Q74" s="5">
        <f t="shared" si="91"/>
        <v>12.5</v>
      </c>
      <c r="R74">
        <f t="shared" si="62"/>
        <v>1000000</v>
      </c>
      <c r="S74">
        <f t="shared" si="63"/>
        <v>-453812.76696584577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-5.7299680920956177</v>
      </c>
      <c r="AC74">
        <f t="shared" si="64"/>
        <v>-5.1230444466831155</v>
      </c>
      <c r="AE74">
        <f t="shared" si="65"/>
        <v>0</v>
      </c>
      <c r="AF74">
        <f t="shared" si="66"/>
        <v>0</v>
      </c>
      <c r="AG74">
        <f t="shared" si="67"/>
        <v>-1.411111811853422E-4</v>
      </c>
      <c r="AH74">
        <f t="shared" si="68"/>
        <v>-12.117128878687176</v>
      </c>
      <c r="AI74">
        <f t="shared" si="69"/>
        <v>-12.117269989868362</v>
      </c>
      <c r="AJ74">
        <f t="shared" si="70"/>
        <v>-0.60692364541250221</v>
      </c>
      <c r="AK74">
        <f t="shared" si="92"/>
        <v>-0.40109776644669326</v>
      </c>
      <c r="AL74">
        <f t="shared" si="71"/>
        <v>-13.125291401727557</v>
      </c>
      <c r="AN74">
        <f t="shared" si="72"/>
        <v>0</v>
      </c>
      <c r="AO74">
        <f t="shared" si="73"/>
        <v>0</v>
      </c>
      <c r="AP74">
        <f t="shared" si="74"/>
        <v>-4.5194107843229536E-8</v>
      </c>
      <c r="AQ74">
        <f t="shared" si="75"/>
        <v>-3.8807897764984692E-3</v>
      </c>
      <c r="AR74">
        <f t="shared" si="76"/>
        <v>-3.8808349706063129E-3</v>
      </c>
      <c r="AS74">
        <f t="shared" si="77"/>
        <v>-1.94381284693178E-4</v>
      </c>
      <c r="AT74">
        <f t="shared" si="78"/>
        <v>-1.2846080346149991E-4</v>
      </c>
      <c r="AU74">
        <f t="shared" si="79"/>
        <v>-4.2036770587609903E-3</v>
      </c>
      <c r="AW74">
        <v>71</v>
      </c>
      <c r="AX74">
        <f>IF(Z74&gt;0, (R74*SUMPRODUCT(K74:$K$98, X74:$X$98)-K74*$AZ$3)/Z74, 0)</f>
        <v>-453812.76696584577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0.52569093300000003</v>
      </c>
      <c r="Q75" s="5">
        <f t="shared" si="91"/>
        <v>12.5</v>
      </c>
      <c r="R75">
        <f t="shared" si="62"/>
        <v>1000000</v>
      </c>
      <c r="S75">
        <f t="shared" si="63"/>
        <v>-873274.57083729142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-5.1230444466831155</v>
      </c>
      <c r="AC75">
        <f t="shared" si="64"/>
        <v>-4.577300162367214</v>
      </c>
      <c r="AE75">
        <f t="shared" si="65"/>
        <v>0</v>
      </c>
      <c r="AF75">
        <f t="shared" si="66"/>
        <v>0</v>
      </c>
      <c r="AG75">
        <f t="shared" si="67"/>
        <v>-6.5519200879434188E-5</v>
      </c>
      <c r="AH75">
        <f t="shared" si="68"/>
        <v>-5.9344694795243669</v>
      </c>
      <c r="AI75">
        <f t="shared" si="69"/>
        <v>-5.9345349987252467</v>
      </c>
      <c r="AJ75">
        <f t="shared" si="70"/>
        <v>-0.5457442843159015</v>
      </c>
      <c r="AK75">
        <f t="shared" si="92"/>
        <v>-0.35861311126781814</v>
      </c>
      <c r="AL75">
        <f t="shared" si="71"/>
        <v>-6.8388923943089663</v>
      </c>
      <c r="AN75">
        <f t="shared" si="72"/>
        <v>0</v>
      </c>
      <c r="AO75">
        <f t="shared" si="73"/>
        <v>0</v>
      </c>
      <c r="AP75">
        <f t="shared" si="74"/>
        <v>-1.8735744684452935E-8</v>
      </c>
      <c r="AQ75">
        <f t="shared" si="75"/>
        <v>-1.6970094798721394E-3</v>
      </c>
      <c r="AR75">
        <f t="shared" si="76"/>
        <v>-1.6970282156168238E-3</v>
      </c>
      <c r="AS75">
        <f t="shared" si="77"/>
        <v>-1.5605998603001464E-4</v>
      </c>
      <c r="AT75">
        <f t="shared" si="78"/>
        <v>-1.0254831565444416E-4</v>
      </c>
      <c r="AU75">
        <f t="shared" si="79"/>
        <v>-1.9556365173012827E-3</v>
      </c>
      <c r="AW75">
        <v>72</v>
      </c>
      <c r="AX75">
        <f>IF(Z75&gt;0, (R75*SUMPRODUCT(K75:$K$98, X75:$X$98)-K75*$AZ$3)/Z75, 0)</f>
        <v>-873274.57083729142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0.53963832300000003</v>
      </c>
      <c r="Q76" s="5">
        <f t="shared" si="91"/>
        <v>12.5</v>
      </c>
      <c r="R76">
        <f t="shared" si="62"/>
        <v>1000000</v>
      </c>
      <c r="S76">
        <f t="shared" si="63"/>
        <v>-1731883.0199290682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-4.577300162367214</v>
      </c>
      <c r="AC76">
        <f t="shared" si="64"/>
        <v>-4.0882604985503015</v>
      </c>
      <c r="AE76">
        <f t="shared" si="65"/>
        <v>0</v>
      </c>
      <c r="AF76">
        <f t="shared" si="66"/>
        <v>0</v>
      </c>
      <c r="AG76">
        <f t="shared" si="67"/>
        <v>-2.9507337183761856E-5</v>
      </c>
      <c r="AH76">
        <f t="shared" si="68"/>
        <v>-2.8285337349502395</v>
      </c>
      <c r="AI76">
        <f t="shared" si="69"/>
        <v>-2.8285632422874234</v>
      </c>
      <c r="AJ76">
        <f t="shared" si="70"/>
        <v>-0.48903966381691255</v>
      </c>
      <c r="AK76">
        <f t="shared" si="92"/>
        <v>-0.32041101136570499</v>
      </c>
      <c r="AL76">
        <f t="shared" si="71"/>
        <v>-3.6380139174700408</v>
      </c>
      <c r="AN76">
        <f t="shared" si="72"/>
        <v>0</v>
      </c>
      <c r="AO76">
        <f t="shared" si="73"/>
        <v>0</v>
      </c>
      <c r="AP76">
        <f t="shared" si="74"/>
        <v>-7.533804817798267E-9</v>
      </c>
      <c r="AQ76">
        <f t="shared" si="75"/>
        <v>-7.2218041726245321E-4</v>
      </c>
      <c r="AR76">
        <f t="shared" si="76"/>
        <v>-7.2218795106727106E-4</v>
      </c>
      <c r="AS76">
        <f t="shared" si="77"/>
        <v>-1.248614658928227E-4</v>
      </c>
      <c r="AT76">
        <f t="shared" si="78"/>
        <v>-8.1807246993163496E-5</v>
      </c>
      <c r="AU76">
        <f t="shared" si="79"/>
        <v>-9.2885666395325721E-4</v>
      </c>
      <c r="AW76">
        <v>73</v>
      </c>
      <c r="AX76">
        <f>IF(Z76&gt;0, (R76*SUMPRODUCT(K76:$K$98, X76:$X$98)-K76*$AZ$3)/Z76, 0)</f>
        <v>-1731883.0199290682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0.55384314300000004</v>
      </c>
      <c r="Q77" s="5">
        <f t="shared" si="91"/>
        <v>12.5</v>
      </c>
      <c r="R77">
        <f t="shared" si="62"/>
        <v>1000000</v>
      </c>
      <c r="S77">
        <f t="shared" si="63"/>
        <v>-3545914.8060589214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-4.0882604985503015</v>
      </c>
      <c r="AC77">
        <f t="shared" si="64"/>
        <v>-3.6508249349525768</v>
      </c>
      <c r="AE77">
        <f t="shared" si="65"/>
        <v>0</v>
      </c>
      <c r="AF77">
        <f t="shared" si="66"/>
        <v>0</v>
      </c>
      <c r="AG77">
        <f t="shared" si="67"/>
        <v>-1.2869827444508802E-5</v>
      </c>
      <c r="AH77">
        <f t="shared" si="68"/>
        <v>-1.3073949093932349</v>
      </c>
      <c r="AI77">
        <f t="shared" si="69"/>
        <v>-1.3074077792206793</v>
      </c>
      <c r="AJ77">
        <f t="shared" si="70"/>
        <v>-0.43743556359772473</v>
      </c>
      <c r="AK77">
        <f t="shared" si="92"/>
        <v>-0.28617823489852112</v>
      </c>
      <c r="AL77">
        <f t="shared" si="71"/>
        <v>-2.0310215777169249</v>
      </c>
      <c r="AN77">
        <f t="shared" si="72"/>
        <v>0</v>
      </c>
      <c r="AO77">
        <f t="shared" si="73"/>
        <v>0</v>
      </c>
      <c r="AP77">
        <f t="shared" si="74"/>
        <v>-2.9338577058770977E-9</v>
      </c>
      <c r="AQ77">
        <f t="shared" si="75"/>
        <v>-2.9803900993128106E-4</v>
      </c>
      <c r="AR77">
        <f t="shared" si="76"/>
        <v>-2.9804194378898688E-4</v>
      </c>
      <c r="AS77">
        <f t="shared" si="77"/>
        <v>-9.9719573134871822E-5</v>
      </c>
      <c r="AT77">
        <f t="shared" si="78"/>
        <v>-6.5238343197023129E-5</v>
      </c>
      <c r="AU77">
        <f t="shared" si="79"/>
        <v>-4.6299986012088176E-4</v>
      </c>
      <c r="AW77">
        <v>74</v>
      </c>
      <c r="AX77">
        <f>IF(Z77&gt;0, (R77*SUMPRODUCT(K77:$K$98, X77:$X$98)-K77*$AZ$3)/Z77, 0)</f>
        <v>-3545914.8060589214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0.568687897</v>
      </c>
      <c r="Q78" s="5">
        <f t="shared" si="91"/>
        <v>12.5</v>
      </c>
      <c r="R78">
        <f t="shared" si="62"/>
        <v>1000000</v>
      </c>
      <c r="S78">
        <f t="shared" si="63"/>
        <v>-7515174.2971245088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-3.6508249349525768</v>
      </c>
      <c r="AC78">
        <f t="shared" si="64"/>
        <v>-3.2599107025205556</v>
      </c>
      <c r="AE78">
        <f t="shared" si="65"/>
        <v>0</v>
      </c>
      <c r="AF78">
        <f t="shared" si="66"/>
        <v>0</v>
      </c>
      <c r="AG78">
        <f t="shared" si="67"/>
        <v>-5.4222140658931192E-6</v>
      </c>
      <c r="AH78">
        <f t="shared" si="68"/>
        <v>-0.58551320833364751</v>
      </c>
      <c r="AI78">
        <f t="shared" si="69"/>
        <v>-0.58551863054771336</v>
      </c>
      <c r="AJ78">
        <f t="shared" si="70"/>
        <v>-0.39091423243202117</v>
      </c>
      <c r="AK78">
        <f t="shared" si="92"/>
        <v>-0.25555774544668042</v>
      </c>
      <c r="AL78">
        <f t="shared" si="71"/>
        <v>-1.2319906084264149</v>
      </c>
      <c r="AN78">
        <f t="shared" si="72"/>
        <v>0</v>
      </c>
      <c r="AO78">
        <f t="shared" si="73"/>
        <v>0</v>
      </c>
      <c r="AP78">
        <f t="shared" si="74"/>
        <v>-1.1036337142552102E-9</v>
      </c>
      <c r="AQ78">
        <f t="shared" si="75"/>
        <v>-1.1917495491803506E-4</v>
      </c>
      <c r="AR78">
        <f t="shared" si="76"/>
        <v>-1.191760585517493E-4</v>
      </c>
      <c r="AS78">
        <f t="shared" si="77"/>
        <v>-7.9566413470825181E-5</v>
      </c>
      <c r="AT78">
        <f t="shared" si="78"/>
        <v>-5.2016047390698304E-5</v>
      </c>
      <c r="AU78">
        <f t="shared" si="79"/>
        <v>-2.5075851941327277E-4</v>
      </c>
      <c r="AW78">
        <v>75</v>
      </c>
      <c r="AX78">
        <f>IF(Z78&gt;0, (R78*SUMPRODUCT(K78:$K$98, X78:$X$98)-K78*$AZ$3)/Z78, 0)</f>
        <v>-7515174.2971245088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0.58363282999999999</v>
      </c>
      <c r="Q79" s="5">
        <f t="shared" si="91"/>
        <v>12.5</v>
      </c>
      <c r="R79">
        <f t="shared" si="62"/>
        <v>1000000</v>
      </c>
      <c r="S79">
        <f t="shared" si="63"/>
        <v>-16512663.839472262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-3.2599107025205556</v>
      </c>
      <c r="AC79">
        <f t="shared" si="64"/>
        <v>-2.9107332065451588</v>
      </c>
      <c r="AE79">
        <f t="shared" si="65"/>
        <v>0</v>
      </c>
      <c r="AF79">
        <f t="shared" si="66"/>
        <v>0</v>
      </c>
      <c r="AG79">
        <f t="shared" si="67"/>
        <v>-2.2034097850911803E-6</v>
      </c>
      <c r="AH79">
        <f t="shared" si="68"/>
        <v>-0.25316657121144059</v>
      </c>
      <c r="AI79">
        <f t="shared" si="69"/>
        <v>-0.25316877462122567</v>
      </c>
      <c r="AJ79">
        <f t="shared" si="70"/>
        <v>-0.34917749597539682</v>
      </c>
      <c r="AK79">
        <f t="shared" si="92"/>
        <v>-0.22819374917643892</v>
      </c>
      <c r="AL79">
        <f t="shared" si="71"/>
        <v>-0.83054001977306147</v>
      </c>
      <c r="AN79">
        <f t="shared" si="72"/>
        <v>0</v>
      </c>
      <c r="AO79">
        <f t="shared" si="73"/>
        <v>0</v>
      </c>
      <c r="AP79">
        <f t="shared" si="74"/>
        <v>-4.0042902605221286E-10</v>
      </c>
      <c r="AQ79">
        <f t="shared" si="75"/>
        <v>-4.600834770958426E-5</v>
      </c>
      <c r="AR79">
        <f t="shared" si="76"/>
        <v>-4.6008748138610305E-5</v>
      </c>
      <c r="AS79">
        <f t="shared" si="77"/>
        <v>-6.3456559727945766E-5</v>
      </c>
      <c r="AT79">
        <f t="shared" si="78"/>
        <v>-4.146999861405405E-5</v>
      </c>
      <c r="AU79">
        <f t="shared" si="79"/>
        <v>-1.5093530648061014E-4</v>
      </c>
      <c r="AW79">
        <v>76</v>
      </c>
      <c r="AX79">
        <f>IF(Z79&gt;0, (R79*SUMPRODUCT(K79:$K$98, X79:$X$98)-K79*$AZ$3)/Z79, 0)</f>
        <v>-16512663.839472262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0.59833308299999999</v>
      </c>
      <c r="Q80" s="5">
        <f t="shared" si="91"/>
        <v>12.5</v>
      </c>
      <c r="R80">
        <f t="shared" si="62"/>
        <v>1000000</v>
      </c>
      <c r="S80">
        <f t="shared" si="63"/>
        <v>-37643380.704861648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-2.9107332065451588</v>
      </c>
      <c r="AC80">
        <f t="shared" si="64"/>
        <v>-2.5989071872765166</v>
      </c>
      <c r="AE80">
        <f t="shared" si="65"/>
        <v>0</v>
      </c>
      <c r="AF80">
        <f t="shared" si="66"/>
        <v>0</v>
      </c>
      <c r="AG80">
        <f t="shared" si="67"/>
        <v>-8.630027174142953E-7</v>
      </c>
      <c r="AH80">
        <f t="shared" si="68"/>
        <v>-0.10546983758607786</v>
      </c>
      <c r="AI80">
        <f t="shared" si="69"/>
        <v>-0.10547070058879528</v>
      </c>
      <c r="AJ80">
        <f t="shared" si="70"/>
        <v>-0.31182601926864217</v>
      </c>
      <c r="AK80">
        <f t="shared" si="92"/>
        <v>-0.20375132445816113</v>
      </c>
      <c r="AL80">
        <f t="shared" si="71"/>
        <v>-0.62104804431559857</v>
      </c>
      <c r="AN80">
        <f t="shared" si="72"/>
        <v>0</v>
      </c>
      <c r="AO80">
        <f t="shared" si="73"/>
        <v>0</v>
      </c>
      <c r="AP80">
        <f t="shared" si="74"/>
        <v>-1.4003107331355615E-10</v>
      </c>
      <c r="AQ80">
        <f t="shared" si="75"/>
        <v>-1.7113566691464842E-5</v>
      </c>
      <c r="AR80">
        <f t="shared" si="76"/>
        <v>-1.7113706722538157E-5</v>
      </c>
      <c r="AS80">
        <f t="shared" si="77"/>
        <v>-5.0596981080326674E-5</v>
      </c>
      <c r="AT80">
        <f t="shared" si="78"/>
        <v>-3.306074949383736E-5</v>
      </c>
      <c r="AU80">
        <f t="shared" si="79"/>
        <v>-1.0077143729670219E-4</v>
      </c>
      <c r="AW80">
        <v>77</v>
      </c>
      <c r="AX80">
        <f>IF(Z80&gt;0, (R80*SUMPRODUCT(K80:$K$98, X80:$X$98)-K80*$AZ$3)/Z80, 0)</f>
        <v>-37643380.704861648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0.61338487399999997</v>
      </c>
      <c r="Q81" s="5">
        <f t="shared" si="91"/>
        <v>12.5</v>
      </c>
      <c r="R81">
        <f t="shared" si="62"/>
        <v>1000000</v>
      </c>
      <c r="S81">
        <f t="shared" si="63"/>
        <v>-89243277.735186622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-2.5989071872765166</v>
      </c>
      <c r="AC81">
        <f t="shared" si="64"/>
        <v>-2.3204671333286071</v>
      </c>
      <c r="AE81">
        <f t="shared" si="65"/>
        <v>0</v>
      </c>
      <c r="AF81">
        <f t="shared" si="66"/>
        <v>0</v>
      </c>
      <c r="AG81">
        <f t="shared" si="67"/>
        <v>-3.2501987715732722E-7</v>
      </c>
      <c r="AH81">
        <f t="shared" si="68"/>
        <v>-4.2348225046626012E-2</v>
      </c>
      <c r="AI81">
        <f t="shared" si="69"/>
        <v>-4.234855006650317E-2</v>
      </c>
      <c r="AJ81">
        <f t="shared" si="70"/>
        <v>-0.27844005394790949</v>
      </c>
      <c r="AK81">
        <f t="shared" si="92"/>
        <v>-0.18192350310935618</v>
      </c>
      <c r="AL81">
        <f t="shared" si="71"/>
        <v>-0.50271210712376879</v>
      </c>
      <c r="AN81">
        <f t="shared" si="72"/>
        <v>0</v>
      </c>
      <c r="AO81">
        <f t="shared" si="73"/>
        <v>0</v>
      </c>
      <c r="AP81">
        <f t="shared" si="74"/>
        <v>-4.7087339571339457E-11</v>
      </c>
      <c r="AQ81">
        <f t="shared" si="75"/>
        <v>-6.1352101614657428E-6</v>
      </c>
      <c r="AR81">
        <f t="shared" si="76"/>
        <v>-6.1352572488053143E-6</v>
      </c>
      <c r="AS81">
        <f t="shared" si="77"/>
        <v>-4.033907552109761E-5</v>
      </c>
      <c r="AT81">
        <f t="shared" si="78"/>
        <v>-2.6356215016262939E-5</v>
      </c>
      <c r="AU81">
        <f t="shared" si="79"/>
        <v>-7.2830547786165853E-5</v>
      </c>
      <c r="AW81">
        <v>78</v>
      </c>
      <c r="AX81">
        <f>IF(Z81&gt;0, (R81*SUMPRODUCT(K81:$K$98, X81:$X$98)-K81*$AZ$3)/Z81, 0)</f>
        <v>-89243277.735186622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0.62870016699999998</v>
      </c>
      <c r="Q82" s="5">
        <f t="shared" si="91"/>
        <v>12.5</v>
      </c>
      <c r="R82">
        <f t="shared" si="62"/>
        <v>1000000</v>
      </c>
      <c r="S82">
        <f t="shared" si="63"/>
        <v>-220541745.35200045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-2.3204671333286071</v>
      </c>
      <c r="AC82">
        <f t="shared" si="64"/>
        <v>-2.0718507975435894</v>
      </c>
      <c r="AE82">
        <f t="shared" si="65"/>
        <v>0</v>
      </c>
      <c r="AF82">
        <f t="shared" si="66"/>
        <v>0</v>
      </c>
      <c r="AG82">
        <f t="shared" si="67"/>
        <v>-1.1742962733862283E-7</v>
      </c>
      <c r="AH82">
        <f t="shared" si="68"/>
        <v>-1.6347204083770488E-2</v>
      </c>
      <c r="AI82">
        <f t="shared" si="69"/>
        <v>-1.6347321513397826E-2</v>
      </c>
      <c r="AJ82">
        <f t="shared" si="70"/>
        <v>-0.24861633578501774</v>
      </c>
      <c r="AK82">
        <f t="shared" si="92"/>
        <v>-0.1624326993330025</v>
      </c>
      <c r="AL82">
        <f t="shared" si="71"/>
        <v>-0.42739635663141806</v>
      </c>
      <c r="AN82">
        <f t="shared" si="72"/>
        <v>0</v>
      </c>
      <c r="AO82">
        <f t="shared" si="73"/>
        <v>0</v>
      </c>
      <c r="AP82">
        <f t="shared" si="74"/>
        <v>-1.5189864217445744E-11</v>
      </c>
      <c r="AQ82">
        <f t="shared" si="75"/>
        <v>-2.1145584465776298E-6</v>
      </c>
      <c r="AR82">
        <f t="shared" si="76"/>
        <v>-2.1145736364418472E-6</v>
      </c>
      <c r="AS82">
        <f t="shared" si="77"/>
        <v>-3.21592469328329E-5</v>
      </c>
      <c r="AT82">
        <f t="shared" si="78"/>
        <v>-2.1011142615880445E-5</v>
      </c>
      <c r="AU82">
        <f t="shared" si="79"/>
        <v>-5.5284963185155191E-5</v>
      </c>
      <c r="AW82">
        <v>79</v>
      </c>
      <c r="AX82">
        <f>IF(Z82&gt;0, (R82*SUMPRODUCT(K82:$K$98, X82:$X$98)-K82*$AZ$3)/Z82, 0)</f>
        <v>-220541745.35200045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0.64417999699999995</v>
      </c>
      <c r="Q83" s="5">
        <f t="shared" si="91"/>
        <v>12.5</v>
      </c>
      <c r="R83">
        <f t="shared" si="62"/>
        <v>1000000</v>
      </c>
      <c r="S83">
        <f t="shared" si="63"/>
        <v>-569407380.56539142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-2.0718507975435894</v>
      </c>
      <c r="AC83">
        <f t="shared" si="64"/>
        <v>-1.8498685629991976</v>
      </c>
      <c r="AE83">
        <f t="shared" si="65"/>
        <v>0</v>
      </c>
      <c r="AF83">
        <f t="shared" si="66"/>
        <v>0</v>
      </c>
      <c r="AG83">
        <f t="shared" si="67"/>
        <v>-4.0609514078531437E-8</v>
      </c>
      <c r="AH83">
        <f t="shared" si="68"/>
        <v>-6.0516653589364139E-3</v>
      </c>
      <c r="AI83">
        <f t="shared" si="69"/>
        <v>-6.0517059684504926E-3</v>
      </c>
      <c r="AJ83">
        <f t="shared" si="70"/>
        <v>-0.22198223454439181</v>
      </c>
      <c r="AK83">
        <f t="shared" si="92"/>
        <v>-0.14502955582805127</v>
      </c>
      <c r="AL83">
        <f t="shared" si="71"/>
        <v>-0.37306349634089359</v>
      </c>
      <c r="AN83">
        <f t="shared" si="72"/>
        <v>0</v>
      </c>
      <c r="AO83">
        <f t="shared" si="73"/>
        <v>0</v>
      </c>
      <c r="AP83">
        <f t="shared" si="74"/>
        <v>-4.6901418653988208E-12</v>
      </c>
      <c r="AQ83">
        <f t="shared" si="75"/>
        <v>-6.989290490017575E-7</v>
      </c>
      <c r="AR83">
        <f t="shared" si="76"/>
        <v>-6.9893373914362289E-7</v>
      </c>
      <c r="AS83">
        <f t="shared" si="77"/>
        <v>-2.5637543202267315E-5</v>
      </c>
      <c r="AT83">
        <f t="shared" si="78"/>
        <v>-1.6749995830876912E-5</v>
      </c>
      <c r="AU83">
        <f t="shared" si="79"/>
        <v>-4.3086472772287851E-5</v>
      </c>
      <c r="AW83">
        <v>80</v>
      </c>
      <c r="AX83">
        <f>IF(Z83&gt;0, (R83*SUMPRODUCT(K83:$K$98, X83:$X$98)-K83*$AZ$3)/Z83, 0)</f>
        <v>-569407380.56539142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0.65972661300000002</v>
      </c>
      <c r="Q84" s="5">
        <f t="shared" si="91"/>
        <v>12.5</v>
      </c>
      <c r="R84">
        <f t="shared" si="62"/>
        <v>1000000</v>
      </c>
      <c r="S84">
        <f t="shared" si="63"/>
        <v>-1539329684.6737349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-1.8498685629991976</v>
      </c>
      <c r="AC84">
        <f t="shared" si="64"/>
        <v>-1.6516689502292841</v>
      </c>
      <c r="AE84">
        <f t="shared" si="65"/>
        <v>0</v>
      </c>
      <c r="AF84">
        <f t="shared" si="66"/>
        <v>0</v>
      </c>
      <c r="AG84">
        <f t="shared" si="67"/>
        <v>-1.3412241759140764E-8</v>
      </c>
      <c r="AH84">
        <f t="shared" si="68"/>
        <v>-2.1432941742884288E-3</v>
      </c>
      <c r="AI84">
        <f t="shared" si="69"/>
        <v>-2.1433075865301878E-3</v>
      </c>
      <c r="AJ84">
        <f t="shared" si="70"/>
        <v>-0.19819961276991349</v>
      </c>
      <c r="AK84">
        <f t="shared" si="92"/>
        <v>-0.12949079940994385</v>
      </c>
      <c r="AL84">
        <f t="shared" si="71"/>
        <v>-0.32983371976638753</v>
      </c>
      <c r="AN84">
        <f t="shared" si="72"/>
        <v>0</v>
      </c>
      <c r="AO84">
        <f t="shared" si="73"/>
        <v>0</v>
      </c>
      <c r="AP84">
        <f t="shared" si="74"/>
        <v>-1.383061642317649E-12</v>
      </c>
      <c r="AQ84">
        <f t="shared" si="75"/>
        <v>-2.2101510052493328E-7</v>
      </c>
      <c r="AR84">
        <f t="shared" si="76"/>
        <v>-2.2101648358657559E-7</v>
      </c>
      <c r="AS84">
        <f t="shared" si="77"/>
        <v>-2.0438215092376913E-5</v>
      </c>
      <c r="AT84">
        <f t="shared" si="78"/>
        <v>-1.3353006970284107E-5</v>
      </c>
      <c r="AU84">
        <f t="shared" si="79"/>
        <v>-3.4012238546247601E-5</v>
      </c>
      <c r="AW84">
        <v>81</v>
      </c>
      <c r="AX84">
        <f>IF(Z84&gt;0, (R84*SUMPRODUCT(K84:$K$98, X84:$X$98)-K84*$AZ$3)/Z84, 0)</f>
        <v>-1539329684.6737349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0.67535580100000003</v>
      </c>
      <c r="Q85" s="5">
        <f t="shared" si="91"/>
        <v>12.5</v>
      </c>
      <c r="R85">
        <f t="shared" si="62"/>
        <v>1000000</v>
      </c>
      <c r="S85">
        <f t="shared" si="63"/>
        <v>-4368113835.1706905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-1.6516689502292841</v>
      </c>
      <c r="AC85">
        <f t="shared" si="64"/>
        <v>-1.4747046072274534</v>
      </c>
      <c r="AE85">
        <f t="shared" si="65"/>
        <v>0</v>
      </c>
      <c r="AF85">
        <f t="shared" si="66"/>
        <v>0</v>
      </c>
      <c r="AG85">
        <f t="shared" si="67"/>
        <v>-4.2200840650991963E-9</v>
      </c>
      <c r="AH85">
        <f t="shared" si="68"/>
        <v>-7.246428221160127E-4</v>
      </c>
      <c r="AI85">
        <f t="shared" si="69"/>
        <v>-7.2464704220007777E-4</v>
      </c>
      <c r="AJ85">
        <f t="shared" si="70"/>
        <v>-0.17696434300183062</v>
      </c>
      <c r="AK85">
        <f t="shared" si="92"/>
        <v>-0.11561682651604989</v>
      </c>
      <c r="AL85">
        <f t="shared" si="71"/>
        <v>-0.29330581656008059</v>
      </c>
      <c r="AN85">
        <f t="shared" si="72"/>
        <v>0</v>
      </c>
      <c r="AO85">
        <f t="shared" si="73"/>
        <v>0</v>
      </c>
      <c r="AP85">
        <f t="shared" si="74"/>
        <v>-3.885467166202332E-13</v>
      </c>
      <c r="AQ85">
        <f t="shared" si="75"/>
        <v>-6.6718478805700812E-8</v>
      </c>
      <c r="AR85">
        <f t="shared" si="76"/>
        <v>-6.6718867352417425E-8</v>
      </c>
      <c r="AS85">
        <f t="shared" si="77"/>
        <v>-1.6293257046907144E-5</v>
      </c>
      <c r="AT85">
        <f t="shared" si="78"/>
        <v>-1.0644939208765824E-5</v>
      </c>
      <c r="AU85">
        <f t="shared" si="79"/>
        <v>-2.7004915123025387E-5</v>
      </c>
      <c r="AW85">
        <v>82</v>
      </c>
      <c r="AX85">
        <f>IF(Z85&gt;0, (R85*SUMPRODUCT(K85:$K$98, X85:$X$98)-K85*$AZ$3)/Z85, 0)</f>
        <v>-4368113835.1706905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0.69109609699999996</v>
      </c>
      <c r="Q86" s="5">
        <f t="shared" si="91"/>
        <v>12.5</v>
      </c>
      <c r="R86">
        <f t="shared" si="62"/>
        <v>1000000</v>
      </c>
      <c r="S86">
        <f t="shared" si="63"/>
        <v>-13048012312.773579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-1.4747046072274534</v>
      </c>
      <c r="AC86">
        <f t="shared" si="64"/>
        <v>-1.3167005989308156</v>
      </c>
      <c r="AE86">
        <f t="shared" si="65"/>
        <v>0</v>
      </c>
      <c r="AF86">
        <f t="shared" si="66"/>
        <v>0</v>
      </c>
      <c r="AG86">
        <f t="shared" si="67"/>
        <v>-1.2613995980462563E-9</v>
      </c>
      <c r="AH86">
        <f t="shared" si="68"/>
        <v>-2.3331869011215586E-4</v>
      </c>
      <c r="AI86">
        <f t="shared" si="69"/>
        <v>-2.3331995151175392E-4</v>
      </c>
      <c r="AJ86">
        <f t="shared" si="70"/>
        <v>-0.15800400829663785</v>
      </c>
      <c r="AK86">
        <f t="shared" si="92"/>
        <v>-0.10322932250592175</v>
      </c>
      <c r="AL86">
        <f t="shared" si="71"/>
        <v>-0.26146665075407133</v>
      </c>
      <c r="AN86">
        <f t="shared" si="72"/>
        <v>0</v>
      </c>
      <c r="AO86">
        <f t="shared" si="73"/>
        <v>0</v>
      </c>
      <c r="AP86">
        <f t="shared" si="74"/>
        <v>-1.0369475901394885E-13</v>
      </c>
      <c r="AQ86">
        <f t="shared" si="75"/>
        <v>-1.9180222811314867E-8</v>
      </c>
      <c r="AR86">
        <f t="shared" si="76"/>
        <v>-1.9180326506073882E-8</v>
      </c>
      <c r="AS86">
        <f t="shared" si="77"/>
        <v>-1.2988895500628673E-5</v>
      </c>
      <c r="AT86">
        <f t="shared" si="78"/>
        <v>-8.4860814423949318E-6</v>
      </c>
      <c r="AU86">
        <f t="shared" si="79"/>
        <v>-2.1494157269529676E-5</v>
      </c>
      <c r="AW86">
        <v>83</v>
      </c>
      <c r="AX86">
        <f>IF(Z86&gt;0, (R86*SUMPRODUCT(K86:$K$98, X86:$X$98)-K86*$AZ$3)/Z86, 0)</f>
        <v>-13048012312.773579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0.70685825099999999</v>
      </c>
      <c r="Q87" s="5">
        <f t="shared" si="91"/>
        <v>12.5</v>
      </c>
      <c r="R87">
        <f t="shared" si="62"/>
        <v>1000000</v>
      </c>
      <c r="S87">
        <f t="shared" si="63"/>
        <v>-41145508201.985786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-1.3167005989308156</v>
      </c>
      <c r="AC87">
        <f t="shared" si="64"/>
        <v>-1.1756255511332554</v>
      </c>
      <c r="AE87">
        <f t="shared" si="65"/>
        <v>0</v>
      </c>
      <c r="AF87">
        <f t="shared" si="66"/>
        <v>0</v>
      </c>
      <c r="AG87">
        <f t="shared" si="67"/>
        <v>-3.5715488837871392E-10</v>
      </c>
      <c r="AH87">
        <f t="shared" si="68"/>
        <v>-7.1330457094966379E-5</v>
      </c>
      <c r="AI87">
        <f t="shared" si="69"/>
        <v>-7.1330814249854753E-5</v>
      </c>
      <c r="AJ87">
        <f t="shared" si="70"/>
        <v>-0.14107504779756019</v>
      </c>
      <c r="AK87">
        <f t="shared" si="92"/>
        <v>-9.2169041925157097E-2</v>
      </c>
      <c r="AL87">
        <f t="shared" si="71"/>
        <v>-0.23331542053696713</v>
      </c>
      <c r="AN87">
        <f t="shared" si="72"/>
        <v>0</v>
      </c>
      <c r="AO87">
        <f t="shared" si="73"/>
        <v>0</v>
      </c>
      <c r="AP87">
        <f t="shared" si="74"/>
        <v>-2.6214567347627664E-14</v>
      </c>
      <c r="AQ87">
        <f t="shared" si="75"/>
        <v>-5.2355354281761685E-9</v>
      </c>
      <c r="AR87">
        <f t="shared" si="76"/>
        <v>-5.2355616427435157E-9</v>
      </c>
      <c r="AS87">
        <f t="shared" si="77"/>
        <v>-1.0354670933797987E-5</v>
      </c>
      <c r="AT87">
        <f t="shared" si="78"/>
        <v>-6.7650524619204674E-6</v>
      </c>
      <c r="AU87">
        <f t="shared" si="79"/>
        <v>-1.7124958957361196E-5</v>
      </c>
      <c r="AW87">
        <v>84</v>
      </c>
      <c r="AX87">
        <f>IF(Z87&gt;0, (R87*SUMPRODUCT(K87:$K$98, X87:$X$98)-K87*$AZ$3)/Z87, 0)</f>
        <v>-41145508201.985786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0.722550582</v>
      </c>
      <c r="Q88" s="5">
        <f t="shared" si="91"/>
        <v>12.5</v>
      </c>
      <c r="R88">
        <f t="shared" si="62"/>
        <v>1000000</v>
      </c>
      <c r="S88">
        <f t="shared" si="63"/>
        <v>-137360781437.79172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-1.1756255511332554</v>
      </c>
      <c r="AC88">
        <f t="shared" si="64"/>
        <v>-1.0496656751386273</v>
      </c>
      <c r="AE88">
        <f t="shared" si="65"/>
        <v>0</v>
      </c>
      <c r="AF88">
        <f t="shared" si="66"/>
        <v>0</v>
      </c>
      <c r="AG88">
        <f t="shared" si="67"/>
        <v>-9.5520867032742031E-11</v>
      </c>
      <c r="AH88">
        <f t="shared" si="68"/>
        <v>-2.0644997796974782E-5</v>
      </c>
      <c r="AI88">
        <f t="shared" si="69"/>
        <v>-2.0645093317841816E-5</v>
      </c>
      <c r="AJ88">
        <f t="shared" si="70"/>
        <v>-0.1259598759946281</v>
      </c>
      <c r="AK88">
        <f t="shared" si="92"/>
        <v>-8.2293788579327884E-2</v>
      </c>
      <c r="AL88">
        <f t="shared" si="71"/>
        <v>-0.20827430966727384</v>
      </c>
      <c r="AN88">
        <f t="shared" si="72"/>
        <v>0</v>
      </c>
      <c r="AO88">
        <f t="shared" si="73"/>
        <v>0</v>
      </c>
      <c r="AP88">
        <f t="shared" si="74"/>
        <v>-6.2598846252185928E-15</v>
      </c>
      <c r="AQ88">
        <f t="shared" si="75"/>
        <v>-1.3529536352790402E-9</v>
      </c>
      <c r="AR88">
        <f t="shared" si="76"/>
        <v>-1.3529598951636654E-9</v>
      </c>
      <c r="AS88">
        <f t="shared" si="77"/>
        <v>-8.2546810516589831E-6</v>
      </c>
      <c r="AT88">
        <f t="shared" si="78"/>
        <v>-5.393058479066614E-6</v>
      </c>
      <c r="AU88">
        <f t="shared" si="79"/>
        <v>-1.3649092490620762E-5</v>
      </c>
      <c r="AW88">
        <v>85</v>
      </c>
      <c r="AX88">
        <f>IF(Z88&gt;0, (R88*SUMPRODUCT(K88:$K$98, X88:$X$98)-K88*$AZ$3)/Z88, 0)</f>
        <v>-137360781437.79172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0.74076925400000004</v>
      </c>
      <c r="Q89" s="5">
        <f t="shared" si="91"/>
        <v>12.5</v>
      </c>
      <c r="R89">
        <f t="shared" si="62"/>
        <v>1000000</v>
      </c>
      <c r="S89">
        <f t="shared" si="63"/>
        <v>-492088383859.63812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-1.0496656751386273</v>
      </c>
      <c r="AC89">
        <f t="shared" si="64"/>
        <v>-0.93720149682179232</v>
      </c>
      <c r="AE89">
        <f t="shared" si="65"/>
        <v>0</v>
      </c>
      <c r="AF89">
        <f t="shared" si="66"/>
        <v>0</v>
      </c>
      <c r="AG89">
        <f t="shared" si="67"/>
        <v>-2.3806736949137094E-11</v>
      </c>
      <c r="AH89">
        <f t="shared" si="68"/>
        <v>-5.660713713062201E-6</v>
      </c>
      <c r="AI89">
        <f t="shared" si="69"/>
        <v>-5.6607375197991503E-6</v>
      </c>
      <c r="AJ89">
        <f t="shared" si="70"/>
        <v>-0.11246417831683497</v>
      </c>
      <c r="AK89">
        <f t="shared" si="92"/>
        <v>-7.3476597259703916E-2</v>
      </c>
      <c r="AL89">
        <f t="shared" si="71"/>
        <v>-0.18594643631405869</v>
      </c>
      <c r="AN89">
        <f t="shared" si="72"/>
        <v>0</v>
      </c>
      <c r="AO89">
        <f t="shared" si="73"/>
        <v>0</v>
      </c>
      <c r="AP89">
        <f t="shared" si="74"/>
        <v>-1.3929961741224639E-15</v>
      </c>
      <c r="AQ89">
        <f t="shared" si="75"/>
        <v>-3.3122357599637474E-10</v>
      </c>
      <c r="AR89">
        <f t="shared" si="76"/>
        <v>-3.312249689925489E-10</v>
      </c>
      <c r="AS89">
        <f t="shared" si="77"/>
        <v>-6.5805813898765371E-6</v>
      </c>
      <c r="AT89">
        <f t="shared" si="78"/>
        <v>-4.2993132191522189E-6</v>
      </c>
      <c r="AU89">
        <f t="shared" si="79"/>
        <v>-1.0880225833997749E-5</v>
      </c>
      <c r="AW89">
        <v>86</v>
      </c>
      <c r="AX89">
        <f>IF(Z89&gt;0, (R89*SUMPRODUCT(K89:$K$98, X89:$X$98)-K89*$AZ$3)/Z89, 0)</f>
        <v>-492088383859.63812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0.75888896100000003</v>
      </c>
      <c r="Q90" s="5">
        <f t="shared" si="91"/>
        <v>12.5</v>
      </c>
      <c r="R90">
        <f t="shared" si="62"/>
        <v>1000000</v>
      </c>
      <c r="S90">
        <f t="shared" si="63"/>
        <v>-1901097543834.8823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-0.93720149682179232</v>
      </c>
      <c r="AC90">
        <f t="shared" si="64"/>
        <v>-0.83678705101927597</v>
      </c>
      <c r="AE90">
        <f t="shared" si="65"/>
        <v>0</v>
      </c>
      <c r="AF90">
        <f t="shared" si="66"/>
        <v>0</v>
      </c>
      <c r="AG90">
        <f t="shared" si="67"/>
        <v>-5.5019997115147641E-12</v>
      </c>
      <c r="AH90">
        <f t="shared" si="68"/>
        <v>-1.4453335894504766E-6</v>
      </c>
      <c r="AI90">
        <f t="shared" si="69"/>
        <v>-1.445339091450188E-6</v>
      </c>
      <c r="AJ90">
        <f t="shared" si="70"/>
        <v>-0.10041444580251635</v>
      </c>
      <c r="AK90">
        <f t="shared" si="92"/>
        <v>-6.5604104777525471E-2</v>
      </c>
      <c r="AL90">
        <f t="shared" si="71"/>
        <v>-0.16601999591913327</v>
      </c>
      <c r="AN90">
        <f t="shared" si="72"/>
        <v>0</v>
      </c>
      <c r="AO90">
        <f t="shared" si="73"/>
        <v>0</v>
      </c>
      <c r="AP90">
        <f t="shared" si="74"/>
        <v>-2.8744356528970314E-16</v>
      </c>
      <c r="AQ90">
        <f t="shared" si="75"/>
        <v>-7.5509244232626539E-11</v>
      </c>
      <c r="AR90">
        <f t="shared" si="76"/>
        <v>-7.5509531676191833E-11</v>
      </c>
      <c r="AS90">
        <f t="shared" si="77"/>
        <v>-5.2459992405413117E-6</v>
      </c>
      <c r="AT90">
        <f t="shared" si="78"/>
        <v>-3.4273861802329119E-6</v>
      </c>
      <c r="AU90">
        <f t="shared" si="79"/>
        <v>-8.6734609303058996E-6</v>
      </c>
      <c r="AW90">
        <v>87</v>
      </c>
      <c r="AX90">
        <f>IF(Z90&gt;0, (R90*SUMPRODUCT(K90:$K$98, X90:$X$98)-K90*$AZ$3)/Z90, 0)</f>
        <v>-1901097543834.8823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0.77688723800000004</v>
      </c>
      <c r="Q91" s="5">
        <f t="shared" si="91"/>
        <v>12.5</v>
      </c>
      <c r="R91">
        <f t="shared" si="62"/>
        <v>1000000</v>
      </c>
      <c r="S91">
        <f t="shared" si="63"/>
        <v>-7964837513717.3438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-0.83678705101927597</v>
      </c>
      <c r="AC91">
        <f t="shared" si="64"/>
        <v>-0.74713129561823177</v>
      </c>
      <c r="AE91">
        <f t="shared" si="65"/>
        <v>0</v>
      </c>
      <c r="AF91">
        <f t="shared" si="66"/>
        <v>0</v>
      </c>
      <c r="AG91">
        <f t="shared" si="67"/>
        <v>-1.1725463550441143E-12</v>
      </c>
      <c r="AH91">
        <f t="shared" si="68"/>
        <v>-3.4195466874844017E-7</v>
      </c>
      <c r="AI91">
        <f t="shared" si="69"/>
        <v>-3.4195584129479523E-7</v>
      </c>
      <c r="AJ91">
        <f t="shared" si="70"/>
        <v>-8.9655755401044201E-2</v>
      </c>
      <c r="AK91">
        <f t="shared" si="92"/>
        <v>-5.8575093571349324E-2</v>
      </c>
      <c r="AL91">
        <f t="shared" si="71"/>
        <v>-0.14823119092823484</v>
      </c>
      <c r="AN91">
        <f t="shared" si="72"/>
        <v>0</v>
      </c>
      <c r="AO91">
        <f t="shared" si="73"/>
        <v>0</v>
      </c>
      <c r="AP91">
        <f t="shared" si="74"/>
        <v>-5.4694546533942818E-17</v>
      </c>
      <c r="AQ91">
        <f t="shared" si="75"/>
        <v>-1.5950802679913585E-11</v>
      </c>
      <c r="AR91">
        <f t="shared" si="76"/>
        <v>-1.5950857374460118E-11</v>
      </c>
      <c r="AS91">
        <f t="shared" si="77"/>
        <v>-4.1820784864694903E-6</v>
      </c>
      <c r="AT91">
        <f t="shared" si="78"/>
        <v>-2.7322912798169818E-6</v>
      </c>
      <c r="AU91">
        <f t="shared" si="79"/>
        <v>-6.9143857171438474E-6</v>
      </c>
      <c r="AW91">
        <v>88</v>
      </c>
      <c r="AX91">
        <f>IF(Z91&gt;0, (R91*SUMPRODUCT(K91:$K$98, X91:$X$98)-K91*$AZ$3)/Z91, 0)</f>
        <v>-7964837513717.3438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0.79474162100000001</v>
      </c>
      <c r="Q92" s="5">
        <f t="shared" si="91"/>
        <v>12.5</v>
      </c>
      <c r="R92">
        <f t="shared" si="62"/>
        <v>1000000</v>
      </c>
      <c r="S92">
        <f t="shared" si="63"/>
        <v>-36420777957839.047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-0.74713129561823177</v>
      </c>
      <c r="AC92">
        <f t="shared" si="64"/>
        <v>-0.6670815139586882</v>
      </c>
      <c r="AE92">
        <f t="shared" si="65"/>
        <v>0</v>
      </c>
      <c r="AF92">
        <f t="shared" si="66"/>
        <v>0</v>
      </c>
      <c r="AG92">
        <f t="shared" si="67"/>
        <v>-2.2894950058827225E-13</v>
      </c>
      <c r="AH92">
        <f t="shared" si="68"/>
        <v>-7.4549711272432067E-8</v>
      </c>
      <c r="AI92">
        <f t="shared" si="69"/>
        <v>-7.4549940221932661E-8</v>
      </c>
      <c r="AJ92">
        <f t="shared" si="70"/>
        <v>-8.0049781659543573E-2</v>
      </c>
      <c r="AK92">
        <f t="shared" si="92"/>
        <v>-5.229919069327623E-2</v>
      </c>
      <c r="AL92">
        <f t="shared" si="71"/>
        <v>-0.13234904690276003</v>
      </c>
      <c r="AN92">
        <f t="shared" si="72"/>
        <v>0</v>
      </c>
      <c r="AO92">
        <f t="shared" si="73"/>
        <v>0</v>
      </c>
      <c r="AP92">
        <f t="shared" si="74"/>
        <v>-9.5353290146051265E-18</v>
      </c>
      <c r="AQ92">
        <f t="shared" si="75"/>
        <v>-3.104859469446117E-12</v>
      </c>
      <c r="AR92">
        <f t="shared" si="76"/>
        <v>-3.1048690047751316E-12</v>
      </c>
      <c r="AS92">
        <f t="shared" si="77"/>
        <v>-3.3339273669948799E-6</v>
      </c>
      <c r="AT92">
        <f t="shared" si="78"/>
        <v>-2.1781658801465334E-6</v>
      </c>
      <c r="AU92">
        <f t="shared" si="79"/>
        <v>-5.5120963520104181E-6</v>
      </c>
      <c r="AW92">
        <v>89</v>
      </c>
      <c r="AX92">
        <f>IF(Z92&gt;0, (R92*SUMPRODUCT(K92:$K$98, X92:$X$98)-K92*$AZ$3)/Z92, 0)</f>
        <v>-36420777957839.047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0.81243025300000005</v>
      </c>
      <c r="Q93" s="5">
        <f t="shared" si="91"/>
        <v>12.5</v>
      </c>
      <c r="R93">
        <f t="shared" si="62"/>
        <v>1000000</v>
      </c>
      <c r="S93">
        <f t="shared" si="63"/>
        <v>-183131148732323.78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-0.6670815139586882</v>
      </c>
      <c r="AC93">
        <f t="shared" si="64"/>
        <v>-0.59560849460867338</v>
      </c>
      <c r="AE93">
        <f t="shared" si="65"/>
        <v>0</v>
      </c>
      <c r="AF93">
        <f t="shared" si="66"/>
        <v>0</v>
      </c>
      <c r="AG93">
        <f t="shared" si="67"/>
        <v>-4.0654504895235825E-14</v>
      </c>
      <c r="AH93">
        <f t="shared" si="68"/>
        <v>-1.4880440054972294E-8</v>
      </c>
      <c r="AI93">
        <f t="shared" si="69"/>
        <v>-1.488048070947719E-8</v>
      </c>
      <c r="AJ93">
        <f t="shared" si="70"/>
        <v>-7.1473019350014821E-2</v>
      </c>
      <c r="AK93">
        <f t="shared" si="92"/>
        <v>-4.6695705977108176E-2</v>
      </c>
      <c r="AL93">
        <f t="shared" si="71"/>
        <v>-0.11816874020760371</v>
      </c>
      <c r="AN93">
        <f t="shared" si="72"/>
        <v>0</v>
      </c>
      <c r="AO93">
        <f t="shared" si="73"/>
        <v>0</v>
      </c>
      <c r="AP93">
        <f t="shared" si="74"/>
        <v>-1.5117731791832057E-18</v>
      </c>
      <c r="AQ93">
        <f t="shared" si="75"/>
        <v>-5.533421259838488E-13</v>
      </c>
      <c r="AR93">
        <f t="shared" si="76"/>
        <v>-5.5334363775702802E-13</v>
      </c>
      <c r="AS93">
        <f t="shared" si="77"/>
        <v>-2.6577864855822371E-6</v>
      </c>
      <c r="AT93">
        <f t="shared" si="78"/>
        <v>-1.7364205039793674E-6</v>
      </c>
      <c r="AU93">
        <f t="shared" si="79"/>
        <v>-4.3942075429052426E-6</v>
      </c>
      <c r="AW93">
        <v>90</v>
      </c>
      <c r="AX93">
        <f>IF(Z93&gt;0, (R93*SUMPRODUCT(K93:$K$98, X93:$X$98)-K93*$AZ$3)/Z93, 0)</f>
        <v>-183131148732323.78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0.830029028</v>
      </c>
      <c r="Q94" s="5">
        <f t="shared" si="91"/>
        <v>12.5</v>
      </c>
      <c r="R94">
        <f t="shared" si="62"/>
        <v>1000000</v>
      </c>
      <c r="S94">
        <f t="shared" si="63"/>
        <v>-1022122652511216.6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-0.59560849460867338</v>
      </c>
      <c r="AC94">
        <f t="shared" si="64"/>
        <v>-0.5317932987582269</v>
      </c>
      <c r="AE94">
        <f t="shared" si="65"/>
        <v>0</v>
      </c>
      <c r="AF94">
        <f t="shared" si="66"/>
        <v>0</v>
      </c>
      <c r="AG94">
        <f t="shared" si="67"/>
        <v>-6.5035406642696322E-15</v>
      </c>
      <c r="AH94">
        <f t="shared" si="68"/>
        <v>-2.6995535345611066E-9</v>
      </c>
      <c r="AI94">
        <f t="shared" si="69"/>
        <v>-2.6995600381017709E-9</v>
      </c>
      <c r="AJ94">
        <f t="shared" si="70"/>
        <v>-6.3815195850446482E-2</v>
      </c>
      <c r="AK94">
        <f t="shared" si="92"/>
        <v>-4.1692594622607139E-2</v>
      </c>
      <c r="AL94">
        <f t="shared" si="71"/>
        <v>-0.10550779317261366</v>
      </c>
      <c r="AN94">
        <f t="shared" si="72"/>
        <v>0</v>
      </c>
      <c r="AO94">
        <f t="shared" si="73"/>
        <v>0</v>
      </c>
      <c r="AP94">
        <f t="shared" si="74"/>
        <v>-2.1592841510488173E-19</v>
      </c>
      <c r="AQ94">
        <f t="shared" si="75"/>
        <v>-8.9629687319564718E-14</v>
      </c>
      <c r="AR94">
        <f t="shared" si="76"/>
        <v>-8.9629903247979818E-14</v>
      </c>
      <c r="AS94">
        <f t="shared" si="77"/>
        <v>-2.118771114217676E-6</v>
      </c>
      <c r="AT94">
        <f t="shared" si="78"/>
        <v>-1.3842637946326881E-6</v>
      </c>
      <c r="AU94">
        <f t="shared" si="79"/>
        <v>-3.5030349984802675E-6</v>
      </c>
      <c r="AW94">
        <v>91</v>
      </c>
      <c r="AX94">
        <f>IF(Z94&gt;0, (R94*SUMPRODUCT(K94:$K$98, X94:$X$98)-K94*$AZ$3)/Z94, 0)</f>
        <v>-1022122652511216.6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0.84762719500000006</v>
      </c>
      <c r="Q95" s="5">
        <f t="shared" si="91"/>
        <v>12.5</v>
      </c>
      <c r="R95">
        <f t="shared" si="62"/>
        <v>1000000</v>
      </c>
      <c r="S95">
        <f t="shared" si="63"/>
        <v>-6409998813824594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-0.5317932987582269</v>
      </c>
      <c r="AC95">
        <f t="shared" si="64"/>
        <v>-0.47481544531992387</v>
      </c>
      <c r="AE95">
        <f t="shared" si="65"/>
        <v>0</v>
      </c>
      <c r="AF95">
        <f t="shared" si="66"/>
        <v>0</v>
      </c>
      <c r="AG95">
        <f t="shared" si="67"/>
        <v>-9.259273268036304E-16</v>
      </c>
      <c r="AH95">
        <f t="shared" si="68"/>
        <v>-4.4100623446586445E-10</v>
      </c>
      <c r="AI95">
        <f t="shared" si="69"/>
        <v>-4.4100716039319123E-10</v>
      </c>
      <c r="AJ95">
        <f t="shared" si="70"/>
        <v>-5.6977853438303028E-2</v>
      </c>
      <c r="AK95">
        <f t="shared" si="92"/>
        <v>-3.7225530913075885E-2</v>
      </c>
      <c r="AL95">
        <f t="shared" si="71"/>
        <v>-9.4203384792386075E-2</v>
      </c>
      <c r="AN95">
        <f t="shared" si="72"/>
        <v>0</v>
      </c>
      <c r="AO95">
        <f t="shared" si="73"/>
        <v>0</v>
      </c>
      <c r="AP95">
        <f t="shared" si="74"/>
        <v>-2.7448512622934255E-20</v>
      </c>
      <c r="AQ95">
        <f t="shared" si="75"/>
        <v>-1.3073342629724753E-14</v>
      </c>
      <c r="AR95">
        <f t="shared" si="76"/>
        <v>-1.3073370078237374E-14</v>
      </c>
      <c r="AS95">
        <f t="shared" si="77"/>
        <v>-1.6890713601982728E-6</v>
      </c>
      <c r="AT95">
        <f t="shared" si="78"/>
        <v>-1.1035266219977239E-6</v>
      </c>
      <c r="AU95">
        <f t="shared" si="79"/>
        <v>-2.7925979952693668E-6</v>
      </c>
      <c r="AW95">
        <v>92</v>
      </c>
      <c r="AX95">
        <f>IF(Z95&gt;0, (R95*SUMPRODUCT(K95:$K$98, X95:$X$98)-K95*$AZ$3)/Z95, 0)</f>
        <v>-6409998813824594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0.86522596900000004</v>
      </c>
      <c r="Q96" s="5">
        <f t="shared" si="91"/>
        <v>12.5</v>
      </c>
      <c r="R96">
        <f t="shared" si="62"/>
        <v>1000000</v>
      </c>
      <c r="S96">
        <f t="shared" si="63"/>
        <v>-4.5868624911455024E+16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-0.47481544531992387</v>
      </c>
      <c r="AC96">
        <f t="shared" si="64"/>
        <v>-0.4239423618928006</v>
      </c>
      <c r="AE96">
        <f t="shared" si="65"/>
        <v>0</v>
      </c>
      <c r="AF96">
        <f t="shared" si="66"/>
        <v>0</v>
      </c>
      <c r="AG96">
        <f t="shared" si="67"/>
        <v>-1.1553168497834322E-16</v>
      </c>
      <c r="AH96">
        <f t="shared" si="68"/>
        <v>-6.4090909484580067E-11</v>
      </c>
      <c r="AI96">
        <f t="shared" si="69"/>
        <v>-6.4091025016265045E-11</v>
      </c>
      <c r="AJ96">
        <f t="shared" si="70"/>
        <v>-5.0873083427123267E-2</v>
      </c>
      <c r="AK96">
        <f t="shared" si="92"/>
        <v>-3.3237081172394677E-2</v>
      </c>
      <c r="AL96">
        <f t="shared" si="71"/>
        <v>-8.4110164663608961E-2</v>
      </c>
      <c r="AN96">
        <f t="shared" si="72"/>
        <v>0</v>
      </c>
      <c r="AO96">
        <f t="shared" si="73"/>
        <v>0</v>
      </c>
      <c r="AP96">
        <f t="shared" si="74"/>
        <v>-3.0579121115338278E-21</v>
      </c>
      <c r="AQ96">
        <f t="shared" si="75"/>
        <v>-1.6963689951276444E-15</v>
      </c>
      <c r="AR96">
        <f t="shared" si="76"/>
        <v>-1.6963720530397558E-15</v>
      </c>
      <c r="AS96">
        <f t="shared" si="77"/>
        <v>-1.3465173470986104E-6</v>
      </c>
      <c r="AT96">
        <f t="shared" si="78"/>
        <v>-8.7972466677128991E-7</v>
      </c>
      <c r="AU96">
        <f t="shared" si="79"/>
        <v>-2.226242015566272E-6</v>
      </c>
      <c r="AW96">
        <v>93</v>
      </c>
      <c r="AX96">
        <f>IF(Z96&gt;0, (R96*SUMPRODUCT(K96:$K$98, X96:$X$98)-K96*$AZ$3)/Z96, 0)</f>
        <v>-4.5868624911455024E+16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0.88282474399999999</v>
      </c>
      <c r="Q97" s="5">
        <f t="shared" si="91"/>
        <v>12.5</v>
      </c>
      <c r="R97">
        <f t="shared" si="62"/>
        <v>1000000</v>
      </c>
      <c r="S97">
        <f t="shared" si="63"/>
        <v>-3.8212299101228986E+17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-0.4239423618928006</v>
      </c>
      <c r="AC97">
        <f t="shared" si="64"/>
        <v>-0.37851996597571619</v>
      </c>
      <c r="AE97">
        <f t="shared" si="65"/>
        <v>0</v>
      </c>
      <c r="AF97">
        <f t="shared" si="66"/>
        <v>0</v>
      </c>
      <c r="AG97">
        <f t="shared" si="67"/>
        <v>-1.2382137913665284E-17</v>
      </c>
      <c r="AH97">
        <f t="shared" si="68"/>
        <v>-8.1595384171915605E-12</v>
      </c>
      <c r="AI97">
        <f t="shared" si="69"/>
        <v>-8.1595507993294748E-12</v>
      </c>
      <c r="AJ97">
        <f t="shared" si="70"/>
        <v>-4.5422395917084413E-2</v>
      </c>
      <c r="AK97">
        <f t="shared" si="92"/>
        <v>-2.9675965332496043E-2</v>
      </c>
      <c r="AL97">
        <f t="shared" si="71"/>
        <v>-7.5098361257739998E-2</v>
      </c>
      <c r="AN97">
        <f t="shared" si="72"/>
        <v>0</v>
      </c>
      <c r="AO97">
        <f t="shared" si="73"/>
        <v>0</v>
      </c>
      <c r="AP97">
        <f t="shared" si="74"/>
        <v>-2.9261831551708784E-22</v>
      </c>
      <c r="AQ97">
        <f t="shared" si="75"/>
        <v>-1.9282860550281079E-16</v>
      </c>
      <c r="AR97">
        <f t="shared" si="76"/>
        <v>-1.9282889812112632E-16</v>
      </c>
      <c r="AS97">
        <f t="shared" si="77"/>
        <v>-1.0734353851234922E-6</v>
      </c>
      <c r="AT97">
        <f t="shared" si="78"/>
        <v>-7.0131111828070275E-7</v>
      </c>
      <c r="AU97">
        <f t="shared" si="79"/>
        <v>-1.7747465035970237E-6</v>
      </c>
      <c r="AW97">
        <v>94</v>
      </c>
      <c r="AX97">
        <f>IF(Z97&gt;0, (R97*SUMPRODUCT(K97:$K$98, X97:$X$98)-K97*$AZ$3)/Z97, 0)</f>
        <v>-3.8212299101228986E+17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1000000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-0.37851996597571619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-9.9057103309322263E-13</v>
      </c>
      <c r="AI98">
        <f t="shared" si="69"/>
        <v>-9.9057103309322263E-13</v>
      </c>
      <c r="AJ98">
        <f t="shared" si="70"/>
        <v>-0.37851996597571619</v>
      </c>
      <c r="AK98">
        <f t="shared" si="92"/>
        <v>-2.6496397618300135E-2</v>
      </c>
      <c r="AL98">
        <f t="shared" si="71"/>
        <v>-0.40501636359500692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-2.0901308251220555E-17</v>
      </c>
      <c r="AR98">
        <f t="shared" si="76"/>
        <v>-2.0901308251220555E-17</v>
      </c>
      <c r="AS98">
        <f t="shared" si="77"/>
        <v>-7.9868704250262533E-6</v>
      </c>
      <c r="AT98">
        <f t="shared" si="78"/>
        <v>-5.590809297518377E-7</v>
      </c>
      <c r="AU98">
        <f t="shared" si="79"/>
        <v>-8.545951354798993E-6</v>
      </c>
      <c r="AW98">
        <v>95</v>
      </c>
    </row>
    <row r="100" spans="5:50" x14ac:dyDescent="0.25">
      <c r="AN100" s="6">
        <f t="shared" ref="AN100:AU100" si="93">SUM(AN3:AN98)</f>
        <v>31617.239449753597</v>
      </c>
      <c r="AO100" s="6">
        <f t="shared" si="93"/>
        <v>-3161.7239449753597</v>
      </c>
      <c r="AP100" s="6">
        <f t="shared" si="93"/>
        <v>-707.38880463985993</v>
      </c>
      <c r="AQ100" s="6">
        <f t="shared" si="93"/>
        <v>-16017.06445990909</v>
      </c>
      <c r="AR100" s="6">
        <f t="shared" si="93"/>
        <v>11731.062240229288</v>
      </c>
      <c r="AS100" s="6">
        <f t="shared" si="93"/>
        <v>-3128.6435587150636</v>
      </c>
      <c r="AT100" s="6">
        <f t="shared" si="93"/>
        <v>1825.0420759171186</v>
      </c>
      <c r="AU100" s="6">
        <f t="shared" si="93"/>
        <v>10427.460757431345</v>
      </c>
    </row>
  </sheetData>
  <conditionalFormatting sqref="AN100:AU100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20146-2873-4DC7-AD59-FE43D82B0B8F}">
  <sheetPr codeName="Sheet90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'S.35.04.E'!C3*(1+C12)</f>
        <v>65557.800126638962</v>
      </c>
      <c r="K3">
        <v>1</v>
      </c>
      <c r="L3" s="2">
        <v>0</v>
      </c>
      <c r="O3">
        <f>$C$3</f>
        <v>65557.800126638962</v>
      </c>
      <c r="P3">
        <f>O3*C5</f>
        <v>6555.7800126638967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65557.800126638962</v>
      </c>
      <c r="AF3">
        <f t="shared" ref="AF3:AF34" si="4">-$Z3*P3</f>
        <v>-6555.7800126638967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58377.063143275067</v>
      </c>
      <c r="AJ3">
        <f t="shared" ref="AJ3:AJ34" si="8">AB3-AC3</f>
        <v>0</v>
      </c>
      <c r="AL3">
        <f t="shared" ref="AL3:AL34" si="9">SUM(AI3:AK3)</f>
        <v>58377.063143275067</v>
      </c>
      <c r="AN3">
        <f t="shared" ref="AN3:AN34" si="10">AE3*$K3</f>
        <v>65557.800126638962</v>
      </c>
      <c r="AO3">
        <f t="shared" ref="AO3:AO34" si="11">AF3*$K3</f>
        <v>-6555.7800126638967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58377.063143275067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58377.063143275067</v>
      </c>
      <c r="AW3">
        <v>0</v>
      </c>
      <c r="AX3">
        <f>IF(Z3&gt;0, (R3*SUMPRODUCT(K3:$K$98, X3:$X$98)-K3*$AZ$3)/Z3, 0)</f>
        <v>0</v>
      </c>
      <c r="AZ3">
        <f>C6*SUMPRODUCT(X4:X89, K4:K89)/1</f>
        <v>29374.815028284098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1000000</v>
      </c>
      <c r="S4">
        <f t="shared" si="1"/>
        <v>3183.5567664364512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3147.3016101732974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-1388.2549999999999</v>
      </c>
      <c r="AI4">
        <f t="shared" si="7"/>
        <v>-1388.2549999999999</v>
      </c>
      <c r="AJ4">
        <f t="shared" si="8"/>
        <v>-3147.3016101732974</v>
      </c>
      <c r="AK4">
        <f>G4*SUM(AB4, AE4:AF4)</f>
        <v>0</v>
      </c>
      <c r="AL4">
        <f t="shared" si="9"/>
        <v>-4535.5566101732975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-1239.5133928571427</v>
      </c>
      <c r="AR4">
        <f t="shared" si="14"/>
        <v>-1239.5133928571427</v>
      </c>
      <c r="AS4">
        <f t="shared" si="15"/>
        <v>-2810.0907233690154</v>
      </c>
      <c r="AT4">
        <f t="shared" si="16"/>
        <v>0</v>
      </c>
      <c r="AU4">
        <f t="shared" si="17"/>
        <v>-4049.6041162261581</v>
      </c>
      <c r="AW4">
        <v>1</v>
      </c>
      <c r="AX4">
        <f>IF(Z4&gt;0, (R4*SUMPRODUCT(K4:$K$98, X4:$X$98)-K4*$AZ$3)/Z4, 0)</f>
        <v>3183.5567664364512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1.4257860000000001E-3</v>
      </c>
      <c r="Q5" s="5">
        <f t="shared" ref="Q5:Q36" si="29">$C$8</f>
        <v>12.5</v>
      </c>
      <c r="R5">
        <f t="shared" si="0"/>
        <v>1000000</v>
      </c>
      <c r="S5">
        <f t="shared" si="1"/>
        <v>4827.3829144908714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3147.3016101732974</v>
      </c>
      <c r="AC5">
        <f t="shared" si="2"/>
        <v>4717.878940685172</v>
      </c>
      <c r="AE5">
        <f t="shared" si="3"/>
        <v>0</v>
      </c>
      <c r="AF5">
        <f t="shared" si="4"/>
        <v>0</v>
      </c>
      <c r="AG5">
        <f t="shared" si="5"/>
        <v>-12.216450984556793</v>
      </c>
      <c r="AH5">
        <f t="shared" si="6"/>
        <v>-1409.5487854565702</v>
      </c>
      <c r="AI5">
        <f t="shared" si="7"/>
        <v>-1421.7652364411269</v>
      </c>
      <c r="AJ5">
        <f t="shared" si="8"/>
        <v>-1570.5773305118746</v>
      </c>
      <c r="AK5">
        <f>G5*SUM(AB5, AE5:AF5)</f>
        <v>220.31111271213084</v>
      </c>
      <c r="AL5">
        <f t="shared" si="9"/>
        <v>-2772.0314542408705</v>
      </c>
      <c r="AN5">
        <f t="shared" si="10"/>
        <v>0</v>
      </c>
      <c r="AO5">
        <f t="shared" si="11"/>
        <v>0</v>
      </c>
      <c r="AP5">
        <f t="shared" si="12"/>
        <v>-9.7388799302908104</v>
      </c>
      <c r="AQ5">
        <f t="shared" si="13"/>
        <v>-1123.6836618754544</v>
      </c>
      <c r="AR5">
        <f t="shared" si="14"/>
        <v>-1133.4225418057451</v>
      </c>
      <c r="AS5">
        <f t="shared" si="15"/>
        <v>-1252.0546321044917</v>
      </c>
      <c r="AT5">
        <f t="shared" si="16"/>
        <v>175.63067021056347</v>
      </c>
      <c r="AU5">
        <f t="shared" si="17"/>
        <v>-2209.8465036996736</v>
      </c>
      <c r="AW5">
        <v>2</v>
      </c>
      <c r="AX5">
        <f>IF(Z5&gt;0, (R5*SUMPRODUCT(K5:$K$98, X5:$X$98)-K5*$AZ$3)/Z5, 0)</f>
        <v>4827.3829144908714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1.477569E-3</v>
      </c>
      <c r="Q6" s="5">
        <f t="shared" si="29"/>
        <v>12.5</v>
      </c>
      <c r="R6">
        <f t="shared" si="0"/>
        <v>1000000</v>
      </c>
      <c r="S6">
        <f t="shared" si="1"/>
        <v>6317.3708900934735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4717.878940685172</v>
      </c>
      <c r="AC6">
        <f t="shared" si="2"/>
        <v>6103.2048532463341</v>
      </c>
      <c r="AE6">
        <f t="shared" si="3"/>
        <v>0</v>
      </c>
      <c r="AF6">
        <f t="shared" si="4"/>
        <v>0</v>
      </c>
      <c r="AG6">
        <f t="shared" si="5"/>
        <v>-12.076235825446426</v>
      </c>
      <c r="AH6">
        <f t="shared" si="6"/>
        <v>-1444.0519411840478</v>
      </c>
      <c r="AI6">
        <f t="shared" si="7"/>
        <v>-1456.1281770094943</v>
      </c>
      <c r="AJ6">
        <f t="shared" si="8"/>
        <v>-1385.3259125611621</v>
      </c>
      <c r="AK6">
        <f>G6*SUM(AB6, AE6:AF6)</f>
        <v>330.25152584796206</v>
      </c>
      <c r="AL6">
        <f t="shared" si="9"/>
        <v>-2511.2025637226943</v>
      </c>
      <c r="AN6">
        <f t="shared" si="10"/>
        <v>0</v>
      </c>
      <c r="AO6">
        <f t="shared" si="11"/>
        <v>0</v>
      </c>
      <c r="AP6">
        <f t="shared" si="12"/>
        <v>-8.5956261284894495</v>
      </c>
      <c r="AQ6">
        <f t="shared" si="13"/>
        <v>-1027.8476485514186</v>
      </c>
      <c r="AR6">
        <f t="shared" si="14"/>
        <v>-1036.4432746799082</v>
      </c>
      <c r="AS6">
        <f t="shared" si="15"/>
        <v>-986.04762134512373</v>
      </c>
      <c r="AT6">
        <f t="shared" si="16"/>
        <v>235.06651290881953</v>
      </c>
      <c r="AU6">
        <f t="shared" si="17"/>
        <v>-1787.4243831162123</v>
      </c>
      <c r="AW6">
        <v>3</v>
      </c>
      <c r="AX6">
        <f>IF(Z6&gt;0, (R6*SUMPRODUCT(K6:$K$98, X6:$X$98)-K6*$AZ$3)/Z6, 0)</f>
        <v>6317.3708900934735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1.5369540000000001E-3</v>
      </c>
      <c r="Q7" s="5">
        <f t="shared" si="29"/>
        <v>12.5</v>
      </c>
      <c r="R7">
        <f t="shared" si="0"/>
        <v>1000000</v>
      </c>
      <c r="S7">
        <f t="shared" si="1"/>
        <v>7660.6326293665898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6103.2048532463341</v>
      </c>
      <c r="AC7">
        <f t="shared" si="2"/>
        <v>7315.5443247276053</v>
      </c>
      <c r="AE7">
        <f t="shared" si="3"/>
        <v>0</v>
      </c>
      <c r="AF7">
        <f t="shared" si="4"/>
        <v>0</v>
      </c>
      <c r="AG7">
        <f t="shared" si="5"/>
        <v>-11.936912848235098</v>
      </c>
      <c r="AH7">
        <f t="shared" si="6"/>
        <v>-1484.8495165490549</v>
      </c>
      <c r="AI7">
        <f t="shared" si="7"/>
        <v>-1496.78642939729</v>
      </c>
      <c r="AJ7">
        <f t="shared" si="8"/>
        <v>-1212.3394714812712</v>
      </c>
      <c r="AK7">
        <f>G7*SUM(AB7, AE7:AF7)</f>
        <v>427.22433972724343</v>
      </c>
      <c r="AL7">
        <f t="shared" si="9"/>
        <v>-2281.9015611513178</v>
      </c>
      <c r="AN7">
        <f t="shared" si="10"/>
        <v>0</v>
      </c>
      <c r="AO7">
        <f t="shared" si="11"/>
        <v>0</v>
      </c>
      <c r="AP7">
        <f t="shared" si="12"/>
        <v>-7.5861239153963096</v>
      </c>
      <c r="AQ7">
        <f t="shared" si="13"/>
        <v>-943.648711477598</v>
      </c>
      <c r="AR7">
        <f t="shared" si="14"/>
        <v>-951.23483539299434</v>
      </c>
      <c r="AS7">
        <f t="shared" si="15"/>
        <v>-770.4636512901061</v>
      </c>
      <c r="AT7">
        <f t="shared" si="16"/>
        <v>271.50879143123052</v>
      </c>
      <c r="AU7">
        <f t="shared" si="17"/>
        <v>-1450.1896952518698</v>
      </c>
      <c r="AW7">
        <v>4</v>
      </c>
      <c r="AX7">
        <f>IF(Z7&gt;0, (R7*SUMPRODUCT(K7:$K$98, X7:$X$98)-K7*$AZ$3)/Z7, 0)</f>
        <v>7660.6326293665898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1.5977630000000001E-3</v>
      </c>
      <c r="Q8" s="5">
        <f t="shared" si="29"/>
        <v>12.5</v>
      </c>
      <c r="R8">
        <f t="shared" si="0"/>
        <v>1000000</v>
      </c>
      <c r="S8">
        <f t="shared" si="1"/>
        <v>8869.8595222500062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7315.5443247276053</v>
      </c>
      <c r="AC8">
        <f t="shared" si="2"/>
        <v>8372.0626847077729</v>
      </c>
      <c r="AE8">
        <f t="shared" si="3"/>
        <v>0</v>
      </c>
      <c r="AF8">
        <f t="shared" si="4"/>
        <v>0</v>
      </c>
      <c r="AG8">
        <f t="shared" si="5"/>
        <v>-11.798471362069613</v>
      </c>
      <c r="AH8">
        <f t="shared" si="6"/>
        <v>-1525.7886146507724</v>
      </c>
      <c r="AI8">
        <f t="shared" si="7"/>
        <v>-1537.5870860128421</v>
      </c>
      <c r="AJ8">
        <f t="shared" si="8"/>
        <v>-1056.5183599801676</v>
      </c>
      <c r="AK8">
        <f t="shared" ref="AK8:AK39" si="30">G8*SUM(AB8:AB8, AE8:AF8)</f>
        <v>512.08810273093241</v>
      </c>
      <c r="AL8">
        <f t="shared" si="9"/>
        <v>-2082.0173432620772</v>
      </c>
      <c r="AN8">
        <f t="shared" si="10"/>
        <v>0</v>
      </c>
      <c r="AO8">
        <f t="shared" si="11"/>
        <v>0</v>
      </c>
      <c r="AP8">
        <f t="shared" si="12"/>
        <v>-6.6947695072651001</v>
      </c>
      <c r="AQ8">
        <f t="shared" si="13"/>
        <v>-865.77343610252535</v>
      </c>
      <c r="AR8">
        <f t="shared" si="14"/>
        <v>-872.46820560979052</v>
      </c>
      <c r="AS8">
        <f t="shared" si="15"/>
        <v>-599.49689101251772</v>
      </c>
      <c r="AT8">
        <f t="shared" si="16"/>
        <v>290.57254198351603</v>
      </c>
      <c r="AU8">
        <f t="shared" si="17"/>
        <v>-1181.392554638792</v>
      </c>
      <c r="AW8">
        <v>5</v>
      </c>
      <c r="AX8">
        <f>IF(Z8&gt;0, (R8*SUMPRODUCT(K8:$K$98, X8:$X$98)-K8*$AZ$3)/Z8, 0)</f>
        <v>8869.8595222500062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1.661898E-3</v>
      </c>
      <c r="Q9" s="5">
        <f t="shared" si="29"/>
        <v>12.5</v>
      </c>
      <c r="R9">
        <f t="shared" si="0"/>
        <v>1000000</v>
      </c>
      <c r="S9">
        <f t="shared" si="1"/>
        <v>9960.8194959210905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8372.0626847077729</v>
      </c>
      <c r="AC9">
        <f t="shared" si="2"/>
        <v>9292.1527052639649</v>
      </c>
      <c r="AE9">
        <f t="shared" si="3"/>
        <v>0</v>
      </c>
      <c r="AF9">
        <f t="shared" si="4"/>
        <v>0</v>
      </c>
      <c r="AG9">
        <f t="shared" si="5"/>
        <v>-11.660878792489235</v>
      </c>
      <c r="AH9">
        <f t="shared" si="6"/>
        <v>-1568.6284767744612</v>
      </c>
      <c r="AI9">
        <f t="shared" si="7"/>
        <v>-1580.2893555669505</v>
      </c>
      <c r="AJ9">
        <f t="shared" si="8"/>
        <v>-920.09002055619203</v>
      </c>
      <c r="AK9">
        <f t="shared" si="30"/>
        <v>586.0443879295442</v>
      </c>
      <c r="AL9">
        <f t="shared" si="9"/>
        <v>-1914.3349881935985</v>
      </c>
      <c r="AN9">
        <f t="shared" si="10"/>
        <v>0</v>
      </c>
      <c r="AO9">
        <f t="shared" si="11"/>
        <v>0</v>
      </c>
      <c r="AP9">
        <f t="shared" si="12"/>
        <v>-5.9077640965516638</v>
      </c>
      <c r="AQ9">
        <f t="shared" si="13"/>
        <v>-794.71600389891819</v>
      </c>
      <c r="AR9">
        <f t="shared" si="14"/>
        <v>-800.62376799546985</v>
      </c>
      <c r="AS9">
        <f t="shared" si="15"/>
        <v>-466.14623869844769</v>
      </c>
      <c r="AT9">
        <f t="shared" si="16"/>
        <v>296.90832531642172</v>
      </c>
      <c r="AU9">
        <f t="shared" si="17"/>
        <v>-969.86168137749598</v>
      </c>
      <c r="AW9">
        <v>6</v>
      </c>
      <c r="AX9">
        <f>IF(Z9&gt;0, (R9*SUMPRODUCT(K9:$K$98, X9:$X$98)-K9*$AZ$3)/Z9, 0)</f>
        <v>9960.8194959210905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1.7364850000000001E-3</v>
      </c>
      <c r="Q10" s="5">
        <f t="shared" si="29"/>
        <v>12.5</v>
      </c>
      <c r="R10">
        <f t="shared" si="0"/>
        <v>1000000</v>
      </c>
      <c r="S10">
        <f t="shared" si="1"/>
        <v>10946.653938370655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9292.1527052639649</v>
      </c>
      <c r="AC10">
        <f t="shared" si="2"/>
        <v>10091.957644810333</v>
      </c>
      <c r="AE10">
        <f t="shared" si="3"/>
        <v>0</v>
      </c>
      <c r="AF10">
        <f t="shared" si="4"/>
        <v>0</v>
      </c>
      <c r="AG10">
        <f t="shared" si="5"/>
        <v>-11.524021063454368</v>
      </c>
      <c r="AH10">
        <f t="shared" si="6"/>
        <v>-1619.9152887980538</v>
      </c>
      <c r="AI10">
        <f t="shared" si="7"/>
        <v>-1631.439309861508</v>
      </c>
      <c r="AJ10">
        <f t="shared" si="8"/>
        <v>-799.80493954636768</v>
      </c>
      <c r="AK10">
        <f t="shared" si="30"/>
        <v>650.45068936847758</v>
      </c>
      <c r="AL10">
        <f t="shared" si="9"/>
        <v>-1780.7935600393985</v>
      </c>
      <c r="AN10">
        <f t="shared" si="10"/>
        <v>0</v>
      </c>
      <c r="AO10">
        <f t="shared" si="11"/>
        <v>0</v>
      </c>
      <c r="AP10">
        <f t="shared" si="12"/>
        <v>-5.2128818855794172</v>
      </c>
      <c r="AQ10">
        <f t="shared" si="13"/>
        <v>-732.76740980003694</v>
      </c>
      <c r="AR10">
        <f t="shared" si="14"/>
        <v>-737.98029168561629</v>
      </c>
      <c r="AS10">
        <f t="shared" si="15"/>
        <v>-361.79113682637097</v>
      </c>
      <c r="AT10">
        <f t="shared" si="16"/>
        <v>294.23085895117231</v>
      </c>
      <c r="AU10">
        <f t="shared" si="17"/>
        <v>-805.54056956081513</v>
      </c>
      <c r="AW10">
        <v>7</v>
      </c>
      <c r="AX10">
        <f>IF(Z10&gt;0, (R10*SUMPRODUCT(K10:$K$98, X10:$X$98)-K10*$AZ$3)/Z10, 0)</f>
        <v>10946.653938370655</v>
      </c>
    </row>
    <row r="11" spans="1:52" x14ac:dyDescent="0.25">
      <c r="A11" t="s">
        <v>33</v>
      </c>
      <c r="C11" s="25">
        <f>AU91</f>
        <v>25749.015498597946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1.8096469999999999E-3</v>
      </c>
      <c r="Q11" s="5">
        <f t="shared" si="29"/>
        <v>12.5</v>
      </c>
      <c r="R11">
        <f t="shared" si="0"/>
        <v>1000000</v>
      </c>
      <c r="S11">
        <f t="shared" si="1"/>
        <v>11835.857149983063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10091.957644810333</v>
      </c>
      <c r="AC11">
        <f t="shared" si="2"/>
        <v>10782.869648800726</v>
      </c>
      <c r="AE11">
        <f t="shared" si="3"/>
        <v>0</v>
      </c>
      <c r="AF11">
        <f t="shared" si="4"/>
        <v>0</v>
      </c>
      <c r="AG11">
        <f t="shared" si="5"/>
        <v>-11.387926442674408</v>
      </c>
      <c r="AH11">
        <f t="shared" si="6"/>
        <v>-1668.3528116333607</v>
      </c>
      <c r="AI11">
        <f t="shared" si="7"/>
        <v>-1679.7407380760351</v>
      </c>
      <c r="AJ11">
        <f t="shared" si="8"/>
        <v>-690.91200399039371</v>
      </c>
      <c r="AK11">
        <f t="shared" si="30"/>
        <v>706.43703513672335</v>
      </c>
      <c r="AL11">
        <f t="shared" si="9"/>
        <v>-1664.2157069297054</v>
      </c>
      <c r="AN11">
        <f t="shared" si="10"/>
        <v>0</v>
      </c>
      <c r="AO11">
        <f t="shared" si="11"/>
        <v>0</v>
      </c>
      <c r="AP11">
        <f t="shared" si="12"/>
        <v>-4.5993924916589544</v>
      </c>
      <c r="AQ11">
        <f t="shared" si="13"/>
        <v>-673.8197189709382</v>
      </c>
      <c r="AR11">
        <f t="shared" si="14"/>
        <v>-678.41911146259713</v>
      </c>
      <c r="AS11">
        <f t="shared" si="15"/>
        <v>-279.04777042133503</v>
      </c>
      <c r="AT11">
        <f t="shared" si="16"/>
        <v>285.31807011519487</v>
      </c>
      <c r="AU11">
        <f t="shared" si="17"/>
        <v>-672.14881176873735</v>
      </c>
      <c r="AW11">
        <v>8</v>
      </c>
      <c r="AX11">
        <f>IF(Z11&gt;0, (R11*SUMPRODUCT(K11:$K$98, X11:$X$98)-K11*$AZ$3)/Z11, 0)</f>
        <v>11835.857149983063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1.8942099999999999E-3</v>
      </c>
      <c r="Q12" s="5">
        <f t="shared" si="29"/>
        <v>12.5</v>
      </c>
      <c r="R12">
        <f t="shared" si="0"/>
        <v>1000000</v>
      </c>
      <c r="S12">
        <f t="shared" si="1"/>
        <v>12641.875673470131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10782.869648800726</v>
      </c>
      <c r="AC12">
        <f t="shared" si="2"/>
        <v>11380.192263571249</v>
      </c>
      <c r="AE12">
        <f t="shared" si="3"/>
        <v>0</v>
      </c>
      <c r="AF12">
        <f t="shared" si="4"/>
        <v>0</v>
      </c>
      <c r="AG12">
        <f t="shared" si="5"/>
        <v>-11.252476054100685</v>
      </c>
      <c r="AH12">
        <f t="shared" si="6"/>
        <v>-1725.6899317582631</v>
      </c>
      <c r="AI12">
        <f t="shared" si="7"/>
        <v>-1736.9424078123639</v>
      </c>
      <c r="AJ12">
        <f t="shared" si="8"/>
        <v>-597.3226147705227</v>
      </c>
      <c r="AK12">
        <f t="shared" si="30"/>
        <v>754.80087541605087</v>
      </c>
      <c r="AL12">
        <f t="shared" si="9"/>
        <v>-1579.4641471668356</v>
      </c>
      <c r="AN12">
        <f t="shared" si="10"/>
        <v>0</v>
      </c>
      <c r="AO12">
        <f t="shared" si="11"/>
        <v>0</v>
      </c>
      <c r="AP12">
        <f t="shared" si="12"/>
        <v>-4.057755670973874</v>
      </c>
      <c r="AQ12">
        <f t="shared" si="13"/>
        <v>-622.30108940180776</v>
      </c>
      <c r="AR12">
        <f t="shared" si="14"/>
        <v>-626.35884507278161</v>
      </c>
      <c r="AS12">
        <f t="shared" si="15"/>
        <v>-215.40052303446066</v>
      </c>
      <c r="AT12">
        <f t="shared" si="16"/>
        <v>272.18876253990027</v>
      </c>
      <c r="AU12">
        <f t="shared" si="17"/>
        <v>-569.57060556734189</v>
      </c>
      <c r="AW12">
        <v>9</v>
      </c>
      <c r="AX12">
        <f>IF(Z12&gt;0, (R12*SUMPRODUCT(K12:$K$98, X12:$X$98)-K12*$AZ$3)/Z12, 0)</f>
        <v>12641.875673470131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1.9849490000000002E-3</v>
      </c>
      <c r="Q13" s="5">
        <f t="shared" si="29"/>
        <v>12.5</v>
      </c>
      <c r="R13">
        <f t="shared" si="0"/>
        <v>1000000</v>
      </c>
      <c r="S13">
        <f t="shared" si="1"/>
        <v>13371.616726010216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11380.192263571249</v>
      </c>
      <c r="AC13">
        <f t="shared" si="2"/>
        <v>11892.839686438601</v>
      </c>
      <c r="AE13">
        <f t="shared" si="3"/>
        <v>0</v>
      </c>
      <c r="AF13">
        <f t="shared" si="4"/>
        <v>0</v>
      </c>
      <c r="AG13">
        <f t="shared" si="5"/>
        <v>-11.117615702468568</v>
      </c>
      <c r="AH13">
        <f t="shared" si="6"/>
        <v>-1786.8472872888883</v>
      </c>
      <c r="AI13">
        <f t="shared" si="7"/>
        <v>-1797.9649029913569</v>
      </c>
      <c r="AJ13">
        <f t="shared" si="8"/>
        <v>-512.64742286735236</v>
      </c>
      <c r="AK13">
        <f t="shared" si="30"/>
        <v>796.61345844998755</v>
      </c>
      <c r="AL13">
        <f t="shared" si="9"/>
        <v>-1513.9988674087219</v>
      </c>
      <c r="AN13">
        <f t="shared" si="10"/>
        <v>0</v>
      </c>
      <c r="AO13">
        <f t="shared" si="11"/>
        <v>0</v>
      </c>
      <c r="AP13">
        <f t="shared" si="12"/>
        <v>-3.5795747108953493</v>
      </c>
      <c r="AQ13">
        <f t="shared" si="13"/>
        <v>-575.31700438170867</v>
      </c>
      <c r="AR13">
        <f t="shared" si="14"/>
        <v>-578.89657909260404</v>
      </c>
      <c r="AS13">
        <f t="shared" si="15"/>
        <v>-165.05874997048065</v>
      </c>
      <c r="AT13">
        <f t="shared" si="16"/>
        <v>256.48821352885045</v>
      </c>
      <c r="AU13">
        <f t="shared" si="17"/>
        <v>-487.46711553423427</v>
      </c>
      <c r="AW13">
        <v>10</v>
      </c>
      <c r="AX13">
        <f>IF(Z13&gt;0, (R13*SUMPRODUCT(K13:$K$98, X13:$X$98)-K13*$AZ$3)/Z13, 0)</f>
        <v>13371.616726010216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2.0842399999999998E-3</v>
      </c>
      <c r="Q14" s="5">
        <f t="shared" si="29"/>
        <v>12.5</v>
      </c>
      <c r="R14">
        <f t="shared" si="0"/>
        <v>1000000</v>
      </c>
      <c r="S14">
        <f t="shared" si="1"/>
        <v>14033.698611627773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11892.839686438601</v>
      </c>
      <c r="AC14">
        <f t="shared" si="2"/>
        <v>12330.8695680115</v>
      </c>
      <c r="AE14">
        <f t="shared" si="3"/>
        <v>0</v>
      </c>
      <c r="AF14">
        <f t="shared" si="4"/>
        <v>0</v>
      </c>
      <c r="AG14">
        <f t="shared" si="5"/>
        <v>-10.983267766092169</v>
      </c>
      <c r="AH14">
        <f t="shared" si="6"/>
        <v>-1853.742348137047</v>
      </c>
      <c r="AI14">
        <f t="shared" si="7"/>
        <v>-1864.7256159031392</v>
      </c>
      <c r="AJ14">
        <f t="shared" si="8"/>
        <v>-438.02988157289838</v>
      </c>
      <c r="AK14">
        <f t="shared" si="30"/>
        <v>832.49877805070219</v>
      </c>
      <c r="AL14">
        <f t="shared" si="9"/>
        <v>-1470.2567194253356</v>
      </c>
      <c r="AN14">
        <f t="shared" si="10"/>
        <v>0</v>
      </c>
      <c r="AO14">
        <f t="shared" si="11"/>
        <v>0</v>
      </c>
      <c r="AP14">
        <f t="shared" si="12"/>
        <v>-3.1574270276704994</v>
      </c>
      <c r="AQ14">
        <f t="shared" si="13"/>
        <v>-532.90662824546587</v>
      </c>
      <c r="AR14">
        <f t="shared" si="14"/>
        <v>-536.06405527313643</v>
      </c>
      <c r="AS14">
        <f t="shared" si="15"/>
        <v>-125.92312383345121</v>
      </c>
      <c r="AT14">
        <f t="shared" si="16"/>
        <v>239.3235053810572</v>
      </c>
      <c r="AU14">
        <f t="shared" si="17"/>
        <v>-422.66367372553049</v>
      </c>
      <c r="AW14">
        <v>11</v>
      </c>
      <c r="AX14">
        <f>IF(Z14&gt;0, (R14*SUMPRODUCT(K14:$K$98, X14:$X$98)-K14*$AZ$3)/Z14, 0)</f>
        <v>14033.698611627773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2.1892320000000002E-3</v>
      </c>
      <c r="Q15" s="5">
        <f t="shared" si="29"/>
        <v>12.5</v>
      </c>
      <c r="R15">
        <f t="shared" si="0"/>
        <v>1000000</v>
      </c>
      <c r="S15">
        <f t="shared" si="1"/>
        <v>14635.312157356484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12330.8695680115</v>
      </c>
      <c r="AC15">
        <f t="shared" si="2"/>
        <v>12702.736945082648</v>
      </c>
      <c r="AE15">
        <f t="shared" si="3"/>
        <v>0</v>
      </c>
      <c r="AF15">
        <f t="shared" si="4"/>
        <v>0</v>
      </c>
      <c r="AG15">
        <f t="shared" si="5"/>
        <v>-10.849390167173151</v>
      </c>
      <c r="AH15">
        <f t="shared" si="6"/>
        <v>-1923.5937006477996</v>
      </c>
      <c r="AI15">
        <f t="shared" si="7"/>
        <v>-1934.4430908149727</v>
      </c>
      <c r="AJ15">
        <f t="shared" si="8"/>
        <v>-371.86737707114844</v>
      </c>
      <c r="AK15">
        <f t="shared" si="30"/>
        <v>863.1608697608051</v>
      </c>
      <c r="AL15">
        <f t="shared" si="9"/>
        <v>-1443.1495981253158</v>
      </c>
      <c r="AN15">
        <f t="shared" si="10"/>
        <v>0</v>
      </c>
      <c r="AO15">
        <f t="shared" si="11"/>
        <v>0</v>
      </c>
      <c r="AP15">
        <f t="shared" si="12"/>
        <v>-2.7847682295599587</v>
      </c>
      <c r="AQ15">
        <f t="shared" si="13"/>
        <v>-493.73859190293882</v>
      </c>
      <c r="AR15">
        <f t="shared" si="14"/>
        <v>-496.52336013249879</v>
      </c>
      <c r="AS15">
        <f t="shared" si="15"/>
        <v>-95.449093573095055</v>
      </c>
      <c r="AT15">
        <f t="shared" si="16"/>
        <v>221.5518964726775</v>
      </c>
      <c r="AU15">
        <f t="shared" si="17"/>
        <v>-370.42055723291628</v>
      </c>
      <c r="AW15">
        <v>12</v>
      </c>
      <c r="AX15">
        <f>IF(Z15&gt;0, (R15*SUMPRODUCT(K15:$K$98, X15:$X$98)-K15*$AZ$3)/Z15, 0)</f>
        <v>14635.312157356484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2.8741389999999999E-3</v>
      </c>
      <c r="Q16" s="5">
        <f t="shared" si="29"/>
        <v>12.5</v>
      </c>
      <c r="R16">
        <f t="shared" si="0"/>
        <v>1000000</v>
      </c>
      <c r="S16">
        <f t="shared" si="1"/>
        <v>15192.787548291126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12702.736945082648</v>
      </c>
      <c r="AC16">
        <f t="shared" si="2"/>
        <v>13016.832286498113</v>
      </c>
      <c r="AE16">
        <f t="shared" si="3"/>
        <v>0</v>
      </c>
      <c r="AF16">
        <f t="shared" si="4"/>
        <v>0</v>
      </c>
      <c r="AG16">
        <f t="shared" si="5"/>
        <v>-10.709713610095731</v>
      </c>
      <c r="AH16">
        <f t="shared" si="6"/>
        <v>-2494.6124324551097</v>
      </c>
      <c r="AI16">
        <f t="shared" si="7"/>
        <v>-2505.3221460652053</v>
      </c>
      <c r="AJ16">
        <f t="shared" si="8"/>
        <v>-314.09534141546465</v>
      </c>
      <c r="AK16">
        <f t="shared" si="30"/>
        <v>889.19158615578544</v>
      </c>
      <c r="AL16">
        <f t="shared" si="9"/>
        <v>-1930.2259013248845</v>
      </c>
      <c r="AN16">
        <f t="shared" si="10"/>
        <v>0</v>
      </c>
      <c r="AO16">
        <f t="shared" si="11"/>
        <v>0</v>
      </c>
      <c r="AP16">
        <f t="shared" si="12"/>
        <v>-2.4543899431159106</v>
      </c>
      <c r="AQ16">
        <f t="shared" si="13"/>
        <v>-571.70078389565924</v>
      </c>
      <c r="AR16">
        <f t="shared" si="14"/>
        <v>-574.15517383877511</v>
      </c>
      <c r="AS16">
        <f t="shared" si="15"/>
        <v>-71.98254549243579</v>
      </c>
      <c r="AT16">
        <f t="shared" si="16"/>
        <v>203.77976162749476</v>
      </c>
      <c r="AU16">
        <f t="shared" si="17"/>
        <v>-442.35795770371612</v>
      </c>
      <c r="AW16">
        <v>13</v>
      </c>
      <c r="AX16">
        <f>IF(Z16&gt;0, (R16*SUMPRODUCT(K16:$K$98, X16:$X$98)-K16*$AZ$3)/Z16, 0)</f>
        <v>15192.787548291126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3.657909E-3</v>
      </c>
      <c r="Q17" s="5">
        <f t="shared" si="29"/>
        <v>12.5</v>
      </c>
      <c r="R17">
        <f t="shared" si="0"/>
        <v>1000000</v>
      </c>
      <c r="S17">
        <f t="shared" si="1"/>
        <v>15580.163942437284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13016.832286498113</v>
      </c>
      <c r="AC17">
        <f t="shared" si="2"/>
        <v>13166.41180020817</v>
      </c>
      <c r="AE17">
        <f t="shared" si="3"/>
        <v>0</v>
      </c>
      <c r="AF17">
        <f t="shared" si="4"/>
        <v>0</v>
      </c>
      <c r="AG17">
        <f t="shared" si="5"/>
        <v>-10.563441316192982</v>
      </c>
      <c r="AH17">
        <f t="shared" si="6"/>
        <v>-3134.0126241433331</v>
      </c>
      <c r="AI17">
        <f t="shared" si="7"/>
        <v>-3144.576065459526</v>
      </c>
      <c r="AJ17">
        <f t="shared" si="8"/>
        <v>-149.57951371005765</v>
      </c>
      <c r="AK17">
        <f t="shared" si="30"/>
        <v>911.17826005486802</v>
      </c>
      <c r="AL17">
        <f t="shared" si="9"/>
        <v>-2382.9773191147156</v>
      </c>
      <c r="AN17">
        <f t="shared" si="10"/>
        <v>0</v>
      </c>
      <c r="AO17">
        <f t="shared" si="11"/>
        <v>0</v>
      </c>
      <c r="AP17">
        <f t="shared" si="12"/>
        <v>-2.1614893826984982</v>
      </c>
      <c r="AQ17">
        <f t="shared" si="13"/>
        <v>-641.28107588808393</v>
      </c>
      <c r="AR17">
        <f t="shared" si="14"/>
        <v>-643.44256527078244</v>
      </c>
      <c r="AS17">
        <f t="shared" si="15"/>
        <v>-30.606932066529925</v>
      </c>
      <c r="AT17">
        <f t="shared" si="16"/>
        <v>186.44512483211184</v>
      </c>
      <c r="AU17">
        <f t="shared" si="17"/>
        <v>-487.6043725052005</v>
      </c>
      <c r="AW17">
        <v>14</v>
      </c>
      <c r="AX17">
        <f>IF(Z17&gt;0, (R17*SUMPRODUCT(K17:$K$98, X17:$X$98)-K17*$AZ$3)/Z17, 0)</f>
        <v>15580.163942437284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4.4868319999999996E-3</v>
      </c>
      <c r="Q18" s="5">
        <f t="shared" si="29"/>
        <v>12.5</v>
      </c>
      <c r="R18">
        <f t="shared" si="0"/>
        <v>1000000</v>
      </c>
      <c r="S18">
        <f t="shared" si="1"/>
        <v>15812.453996365817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13166.41180020817</v>
      </c>
      <c r="AC18">
        <f t="shared" si="2"/>
        <v>13169.130990039477</v>
      </c>
      <c r="AE18">
        <f t="shared" si="3"/>
        <v>0</v>
      </c>
      <c r="AF18">
        <f t="shared" si="4"/>
        <v>0</v>
      </c>
      <c r="AG18">
        <f t="shared" si="5"/>
        <v>-10.410410516503434</v>
      </c>
      <c r="AH18">
        <f t="shared" si="6"/>
        <v>-3791.7109222093427</v>
      </c>
      <c r="AI18">
        <f t="shared" si="7"/>
        <v>-3802.1213327258461</v>
      </c>
      <c r="AJ18">
        <f t="shared" si="8"/>
        <v>-2.7191898313067213</v>
      </c>
      <c r="AK18">
        <f t="shared" si="30"/>
        <v>921.64882601457202</v>
      </c>
      <c r="AL18">
        <f t="shared" si="9"/>
        <v>-2883.1916965425808</v>
      </c>
      <c r="AN18">
        <f t="shared" si="10"/>
        <v>0</v>
      </c>
      <c r="AO18">
        <f t="shared" si="11"/>
        <v>0</v>
      </c>
      <c r="AP18">
        <f t="shared" si="12"/>
        <v>-1.9019430795906795</v>
      </c>
      <c r="AQ18">
        <f t="shared" si="13"/>
        <v>-692.7314092822761</v>
      </c>
      <c r="AR18">
        <f t="shared" si="14"/>
        <v>-694.63335236186686</v>
      </c>
      <c r="AS18">
        <f t="shared" si="15"/>
        <v>-0.49678581584736675</v>
      </c>
      <c r="AT18">
        <f t="shared" si="16"/>
        <v>168.3817947114008</v>
      </c>
      <c r="AU18">
        <f t="shared" si="17"/>
        <v>-526.74834346631337</v>
      </c>
      <c r="AW18">
        <v>15</v>
      </c>
      <c r="AX18">
        <f>IF(Z18&gt;0, (R18*SUMPRODUCT(K18:$K$98, X18:$X$98)-K18*$AZ$3)/Z18, 0)</f>
        <v>15812.453996365817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5.3970320000000004E-3</v>
      </c>
      <c r="Q19" s="5">
        <f t="shared" si="29"/>
        <v>12.5</v>
      </c>
      <c r="R19">
        <f t="shared" si="0"/>
        <v>1000000</v>
      </c>
      <c r="S19">
        <f t="shared" si="1"/>
        <v>15916.153209360971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13169.130990039477</v>
      </c>
      <c r="AC19">
        <f t="shared" si="2"/>
        <v>13051.399818006656</v>
      </c>
      <c r="AE19">
        <f t="shared" si="3"/>
        <v>0</v>
      </c>
      <c r="AF19">
        <f t="shared" si="4"/>
        <v>0</v>
      </c>
      <c r="AG19">
        <f t="shared" si="5"/>
        <v>-10.250121092647694</v>
      </c>
      <c r="AH19">
        <f t="shared" si="6"/>
        <v>-4494.8254952564457</v>
      </c>
      <c r="AI19">
        <f t="shared" si="7"/>
        <v>-4505.0756163490933</v>
      </c>
      <c r="AJ19">
        <f t="shared" si="8"/>
        <v>117.73117203282163</v>
      </c>
      <c r="AK19">
        <f t="shared" si="30"/>
        <v>921.83916930276348</v>
      </c>
      <c r="AL19">
        <f t="shared" si="9"/>
        <v>-3465.5052750135083</v>
      </c>
      <c r="AN19">
        <f t="shared" si="10"/>
        <v>0</v>
      </c>
      <c r="AO19">
        <f t="shared" si="11"/>
        <v>0</v>
      </c>
      <c r="AP19">
        <f t="shared" si="12"/>
        <v>-1.6720167867250384</v>
      </c>
      <c r="AQ19">
        <f t="shared" si="13"/>
        <v>-733.20340448067464</v>
      </c>
      <c r="AR19">
        <f t="shared" si="14"/>
        <v>-734.8754212673997</v>
      </c>
      <c r="AS19">
        <f t="shared" si="15"/>
        <v>19.204504432722121</v>
      </c>
      <c r="AT19">
        <f t="shared" si="16"/>
        <v>150.37193724866975</v>
      </c>
      <c r="AU19">
        <f t="shared" si="17"/>
        <v>-565.29897958600782</v>
      </c>
      <c r="AW19">
        <v>16</v>
      </c>
      <c r="AX19">
        <f>IF(Z19&gt;0, (R19*SUMPRODUCT(K19:$K$98, X19:$X$98)-K19*$AZ$3)/Z19, 0)</f>
        <v>15916.153209360971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6.3737730000000001E-3</v>
      </c>
      <c r="Q20" s="5">
        <f t="shared" si="29"/>
        <v>12.5</v>
      </c>
      <c r="R20">
        <f t="shared" si="0"/>
        <v>1000000</v>
      </c>
      <c r="S20">
        <f t="shared" si="1"/>
        <v>15908.578443600894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13051.399818006656</v>
      </c>
      <c r="AC20">
        <f t="shared" si="2"/>
        <v>12831.589482498708</v>
      </c>
      <c r="AE20">
        <f t="shared" si="3"/>
        <v>0</v>
      </c>
      <c r="AF20">
        <f t="shared" si="4"/>
        <v>0</v>
      </c>
      <c r="AG20">
        <f t="shared" si="5"/>
        <v>-10.082287936654168</v>
      </c>
      <c r="AH20">
        <f t="shared" si="6"/>
        <v>-5226.5556053638702</v>
      </c>
      <c r="AI20">
        <f t="shared" si="7"/>
        <v>-5236.6378933005244</v>
      </c>
      <c r="AJ20">
        <f t="shared" si="8"/>
        <v>219.81033550794746</v>
      </c>
      <c r="AK20">
        <f t="shared" si="30"/>
        <v>913.59798726046597</v>
      </c>
      <c r="AL20">
        <f t="shared" si="9"/>
        <v>-4103.2295705321112</v>
      </c>
      <c r="AN20">
        <f t="shared" si="10"/>
        <v>0</v>
      </c>
      <c r="AO20">
        <f t="shared" si="11"/>
        <v>0</v>
      </c>
      <c r="AP20">
        <f t="shared" si="12"/>
        <v>-1.4684281816134046</v>
      </c>
      <c r="AQ20">
        <f t="shared" si="13"/>
        <v>-761.21824648391487</v>
      </c>
      <c r="AR20">
        <f t="shared" si="14"/>
        <v>-762.68667466552836</v>
      </c>
      <c r="AS20">
        <f t="shared" si="15"/>
        <v>32.014131444938833</v>
      </c>
      <c r="AT20">
        <f t="shared" si="16"/>
        <v>133.06037673069571</v>
      </c>
      <c r="AU20">
        <f t="shared" si="17"/>
        <v>-597.61216648989375</v>
      </c>
      <c r="AW20">
        <v>17</v>
      </c>
      <c r="AX20">
        <f>IF(Z20&gt;0, (R20*SUMPRODUCT(K20:$K$98, X20:$X$98)-K20*$AZ$3)/Z20, 0)</f>
        <v>15908.578443600894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7.4983330000000003E-3</v>
      </c>
      <c r="Q21" s="5">
        <f t="shared" si="29"/>
        <v>12.5</v>
      </c>
      <c r="R21">
        <f t="shared" si="0"/>
        <v>1000000</v>
      </c>
      <c r="S21">
        <f t="shared" si="1"/>
        <v>15809.773146932568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12831.589482498708</v>
      </c>
      <c r="AC21">
        <f t="shared" si="2"/>
        <v>12528.757904740443</v>
      </c>
      <c r="AE21">
        <f t="shared" si="3"/>
        <v>0</v>
      </c>
      <c r="AF21">
        <f t="shared" si="4"/>
        <v>0</v>
      </c>
      <c r="AG21">
        <f t="shared" si="5"/>
        <v>-9.9058647049367128</v>
      </c>
      <c r="AH21">
        <f t="shared" si="6"/>
        <v>-6048.0281880732691</v>
      </c>
      <c r="AI21">
        <f t="shared" si="7"/>
        <v>-6057.934052778206</v>
      </c>
      <c r="AJ21">
        <f t="shared" si="8"/>
        <v>302.83157775826476</v>
      </c>
      <c r="AK21">
        <f t="shared" si="30"/>
        <v>898.21126377490964</v>
      </c>
      <c r="AL21">
        <f t="shared" si="9"/>
        <v>-4856.8912112450316</v>
      </c>
      <c r="AN21">
        <f t="shared" si="10"/>
        <v>0</v>
      </c>
      <c r="AO21">
        <f t="shared" si="11"/>
        <v>0</v>
      </c>
      <c r="AP21">
        <f t="shared" si="12"/>
        <v>-1.2881545859865615</v>
      </c>
      <c r="AQ21">
        <f t="shared" si="13"/>
        <v>-786.48310659441313</v>
      </c>
      <c r="AR21">
        <f t="shared" si="14"/>
        <v>-787.77126118039973</v>
      </c>
      <c r="AS21">
        <f t="shared" si="15"/>
        <v>39.380094246234407</v>
      </c>
      <c r="AT21">
        <f t="shared" si="16"/>
        <v>116.80302457995533</v>
      </c>
      <c r="AU21">
        <f t="shared" si="17"/>
        <v>-631.58814235420994</v>
      </c>
      <c r="AW21">
        <v>18</v>
      </c>
      <c r="AX21">
        <f>IF(Z21&gt;0, (R21*SUMPRODUCT(K21:$K$98, X21:$X$98)-K21*$AZ$3)/Z21, 0)</f>
        <v>15809.773146932568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8.7783159999999995E-3</v>
      </c>
      <c r="Q22" s="5">
        <f t="shared" si="29"/>
        <v>12.5</v>
      </c>
      <c r="R22">
        <f t="shared" si="0"/>
        <v>1000000</v>
      </c>
      <c r="S22">
        <f t="shared" si="1"/>
        <v>15627.233895809914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12528.757904740443</v>
      </c>
      <c r="AC22">
        <f t="shared" si="2"/>
        <v>12151.54860950822</v>
      </c>
      <c r="AE22">
        <f t="shared" si="3"/>
        <v>0</v>
      </c>
      <c r="AF22">
        <f t="shared" si="4"/>
        <v>0</v>
      </c>
      <c r="AG22">
        <f t="shared" si="5"/>
        <v>-9.7198492472541638</v>
      </c>
      <c r="AH22">
        <f t="shared" si="6"/>
        <v>-6956.5448506544972</v>
      </c>
      <c r="AI22">
        <f t="shared" si="7"/>
        <v>-6966.2646999017516</v>
      </c>
      <c r="AJ22">
        <f t="shared" si="8"/>
        <v>377.20929523222367</v>
      </c>
      <c r="AK22">
        <f t="shared" si="30"/>
        <v>877.01305333183109</v>
      </c>
      <c r="AL22">
        <f t="shared" si="9"/>
        <v>-5712.0423513376973</v>
      </c>
      <c r="AN22">
        <f t="shared" si="10"/>
        <v>0</v>
      </c>
      <c r="AO22">
        <f t="shared" si="11"/>
        <v>0</v>
      </c>
      <c r="AP22">
        <f t="shared" si="12"/>
        <v>-1.1285403679589789</v>
      </c>
      <c r="AQ22">
        <f t="shared" si="13"/>
        <v>-807.70200090280048</v>
      </c>
      <c r="AR22">
        <f t="shared" si="14"/>
        <v>-808.83054127075945</v>
      </c>
      <c r="AS22">
        <f t="shared" si="15"/>
        <v>43.796555482501851</v>
      </c>
      <c r="AT22">
        <f t="shared" si="16"/>
        <v>101.82715891314189</v>
      </c>
      <c r="AU22">
        <f t="shared" si="17"/>
        <v>-663.20682687511578</v>
      </c>
      <c r="AW22">
        <v>19</v>
      </c>
      <c r="AX22">
        <f>IF(Z22&gt;0, (R22*SUMPRODUCT(K22:$K$98, X22:$X$98)-K22*$AZ$3)/Z22, 0)</f>
        <v>15627.233895809914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1.019566E-2</v>
      </c>
      <c r="Q23" s="5">
        <f t="shared" si="29"/>
        <v>12.5</v>
      </c>
      <c r="R23">
        <f t="shared" si="0"/>
        <v>1000000</v>
      </c>
      <c r="S23">
        <f t="shared" si="1"/>
        <v>15368.834453112288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12151.54860950822</v>
      </c>
      <c r="AC23">
        <f t="shared" si="2"/>
        <v>11709.269654464517</v>
      </c>
      <c r="AE23">
        <f t="shared" si="3"/>
        <v>0</v>
      </c>
      <c r="AF23">
        <f t="shared" si="4"/>
        <v>0</v>
      </c>
      <c r="AG23">
        <f t="shared" si="5"/>
        <v>-9.5235504766053634</v>
      </c>
      <c r="AH23">
        <f t="shared" si="6"/>
        <v>-7928.0222541007524</v>
      </c>
      <c r="AI23">
        <f t="shared" si="7"/>
        <v>-7937.5458045773576</v>
      </c>
      <c r="AJ23">
        <f t="shared" si="8"/>
        <v>442.27895504370281</v>
      </c>
      <c r="AK23">
        <f t="shared" si="30"/>
        <v>850.60840266557545</v>
      </c>
      <c r="AL23">
        <f t="shared" si="9"/>
        <v>-6644.6584468680794</v>
      </c>
      <c r="AN23">
        <f t="shared" si="10"/>
        <v>0</v>
      </c>
      <c r="AO23">
        <f t="shared" si="11"/>
        <v>0</v>
      </c>
      <c r="AP23">
        <f t="shared" si="12"/>
        <v>-0.98727566999232552</v>
      </c>
      <c r="AQ23">
        <f t="shared" si="13"/>
        <v>-821.87242057033177</v>
      </c>
      <c r="AR23">
        <f t="shared" si="14"/>
        <v>-822.85969624032418</v>
      </c>
      <c r="AS23">
        <f t="shared" si="15"/>
        <v>45.849628532647849</v>
      </c>
      <c r="AT23">
        <f t="shared" si="16"/>
        <v>88.17982145479175</v>
      </c>
      <c r="AU23">
        <f t="shared" si="17"/>
        <v>-688.83024625288454</v>
      </c>
      <c r="AW23">
        <v>20</v>
      </c>
      <c r="AX23">
        <f>IF(Z23&gt;0, (R23*SUMPRODUCT(K23:$K$98, X23:$X$98)-K23*$AZ$3)/Z23, 0)</f>
        <v>15368.834453112288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1.1804551E-2</v>
      </c>
      <c r="Q24" s="5">
        <f t="shared" si="29"/>
        <v>12.5</v>
      </c>
      <c r="R24">
        <f t="shared" si="0"/>
        <v>1000000</v>
      </c>
      <c r="S24">
        <f t="shared" si="1"/>
        <v>15046.419766711777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11709.269654464517</v>
      </c>
      <c r="AC24">
        <f t="shared" si="2"/>
        <v>11213.66781055409</v>
      </c>
      <c r="AE24">
        <f t="shared" si="3"/>
        <v>0</v>
      </c>
      <c r="AF24">
        <f t="shared" si="4"/>
        <v>0</v>
      </c>
      <c r="AG24">
        <f t="shared" si="5"/>
        <v>-9.3158937345371484</v>
      </c>
      <c r="AH24">
        <f t="shared" si="6"/>
        <v>-8993.6989841729865</v>
      </c>
      <c r="AI24">
        <f t="shared" si="7"/>
        <v>-9003.0148779075244</v>
      </c>
      <c r="AJ24">
        <f t="shared" si="8"/>
        <v>495.6018439104264</v>
      </c>
      <c r="AK24">
        <f t="shared" si="30"/>
        <v>819.64887581251628</v>
      </c>
      <c r="AL24">
        <f t="shared" si="9"/>
        <v>-7687.7641581845819</v>
      </c>
      <c r="AN24">
        <f t="shared" si="10"/>
        <v>0</v>
      </c>
      <c r="AO24">
        <f t="shared" si="11"/>
        <v>0</v>
      </c>
      <c r="AP24">
        <f t="shared" si="12"/>
        <v>-0.8622755065133203</v>
      </c>
      <c r="AQ24">
        <f t="shared" si="13"/>
        <v>-832.45328553454124</v>
      </c>
      <c r="AR24">
        <f t="shared" si="14"/>
        <v>-833.31556104105459</v>
      </c>
      <c r="AS24">
        <f t="shared" si="15"/>
        <v>45.872714219837619</v>
      </c>
      <c r="AT24">
        <f t="shared" si="16"/>
        <v>75.866381658487853</v>
      </c>
      <c r="AU24">
        <f t="shared" si="17"/>
        <v>-711.57646516272916</v>
      </c>
      <c r="AW24">
        <v>21</v>
      </c>
      <c r="AX24">
        <f>IF(Z24&gt;0, (R24*SUMPRODUCT(K24:$K$98, X24:$X$98)-K24*$AZ$3)/Z24, 0)</f>
        <v>15046.419766711777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1.3628751999999999E-2</v>
      </c>
      <c r="Q25" s="5">
        <f t="shared" si="29"/>
        <v>12.5</v>
      </c>
      <c r="R25">
        <f t="shared" si="0"/>
        <v>1000000</v>
      </c>
      <c r="S25">
        <f t="shared" si="1"/>
        <v>14666.881708208441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11213.66781055409</v>
      </c>
      <c r="AC25">
        <f t="shared" si="2"/>
        <v>10672.527539894465</v>
      </c>
      <c r="AE25">
        <f t="shared" si="3"/>
        <v>0</v>
      </c>
      <c r="AF25">
        <f t="shared" si="4"/>
        <v>0</v>
      </c>
      <c r="AG25">
        <f t="shared" si="5"/>
        <v>-9.0957707918254158</v>
      </c>
      <c r="AH25">
        <f t="shared" si="6"/>
        <v>-10157.120429308849</v>
      </c>
      <c r="AI25">
        <f t="shared" si="7"/>
        <v>-10166.216200100675</v>
      </c>
      <c r="AJ25">
        <f t="shared" si="8"/>
        <v>541.14027065962546</v>
      </c>
      <c r="AK25">
        <f t="shared" si="30"/>
        <v>784.95674673878636</v>
      </c>
      <c r="AL25">
        <f t="shared" si="9"/>
        <v>-8840.1191827022631</v>
      </c>
      <c r="AN25">
        <f t="shared" si="10"/>
        <v>0</v>
      </c>
      <c r="AO25">
        <f t="shared" si="11"/>
        <v>0</v>
      </c>
      <c r="AP25">
        <f t="shared" si="12"/>
        <v>-0.75169733251271664</v>
      </c>
      <c r="AQ25">
        <f t="shared" si="13"/>
        <v>-839.40993099603031</v>
      </c>
      <c r="AR25">
        <f t="shared" si="14"/>
        <v>-840.16162832854309</v>
      </c>
      <c r="AS25">
        <f t="shared" si="15"/>
        <v>44.721190460914769</v>
      </c>
      <c r="AT25">
        <f t="shared" si="16"/>
        <v>64.87079612776715</v>
      </c>
      <c r="AU25">
        <f t="shared" si="17"/>
        <v>-730.56964173986114</v>
      </c>
      <c r="AW25">
        <v>22</v>
      </c>
      <c r="AX25">
        <f>IF(Z25&gt;0, (R25*SUMPRODUCT(K25:$K$98, X25:$X$98)-K25*$AZ$3)/Z25, 0)</f>
        <v>14666.881708208441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1.5530428000000001E-2</v>
      </c>
      <c r="Q26" s="5">
        <f t="shared" si="29"/>
        <v>12.5</v>
      </c>
      <c r="R26">
        <f t="shared" si="0"/>
        <v>1000000</v>
      </c>
      <c r="S26">
        <f t="shared" si="1"/>
        <v>14234.161798903606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10672.527539894465</v>
      </c>
      <c r="AC26">
        <f t="shared" si="2"/>
        <v>10093.218515036755</v>
      </c>
      <c r="AE26">
        <f t="shared" si="3"/>
        <v>0</v>
      </c>
      <c r="AF26">
        <f t="shared" si="4"/>
        <v>0</v>
      </c>
      <c r="AG26">
        <f t="shared" si="5"/>
        <v>-8.8635518705202152</v>
      </c>
      <c r="AH26">
        <f t="shared" si="6"/>
        <v>-11300.897070955809</v>
      </c>
      <c r="AI26">
        <f t="shared" si="7"/>
        <v>-11309.760622826328</v>
      </c>
      <c r="AJ26">
        <f t="shared" si="8"/>
        <v>579.30902485771003</v>
      </c>
      <c r="AK26">
        <f t="shared" si="30"/>
        <v>747.07692779261265</v>
      </c>
      <c r="AL26">
        <f t="shared" si="9"/>
        <v>-9983.3746701760065</v>
      </c>
      <c r="AN26">
        <f t="shared" si="10"/>
        <v>0</v>
      </c>
      <c r="AO26">
        <f t="shared" si="11"/>
        <v>0</v>
      </c>
      <c r="AP26">
        <f t="shared" si="12"/>
        <v>-0.65402337311357917</v>
      </c>
      <c r="AQ26">
        <f t="shared" si="13"/>
        <v>-833.87009288434319</v>
      </c>
      <c r="AR26">
        <f t="shared" si="14"/>
        <v>-834.52411625745674</v>
      </c>
      <c r="AS26">
        <f t="shared" si="15"/>
        <v>42.746028685489115</v>
      </c>
      <c r="AT26">
        <f t="shared" si="16"/>
        <v>55.125279281699221</v>
      </c>
      <c r="AU26">
        <f t="shared" si="17"/>
        <v>-736.65280829026835</v>
      </c>
      <c r="AW26">
        <v>23</v>
      </c>
      <c r="AX26">
        <f>IF(Z26&gt;0, (R26*SUMPRODUCT(K26:$K$98, X26:$X$98)-K26*$AZ$3)/Z26, 0)</f>
        <v>14234.161798903606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1.7564712E-2</v>
      </c>
      <c r="Q27" s="5">
        <f t="shared" si="29"/>
        <v>12.5</v>
      </c>
      <c r="R27">
        <f t="shared" si="0"/>
        <v>1000000</v>
      </c>
      <c r="S27">
        <f t="shared" si="1"/>
        <v>13765.12271950771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10093.218515036755</v>
      </c>
      <c r="AC27">
        <f t="shared" si="2"/>
        <v>9491.5813740616268</v>
      </c>
      <c r="AE27">
        <f t="shared" si="3"/>
        <v>0</v>
      </c>
      <c r="AF27">
        <f t="shared" si="4"/>
        <v>0</v>
      </c>
      <c r="AG27">
        <f t="shared" si="5"/>
        <v>-8.6192306159122634</v>
      </c>
      <c r="AH27">
        <f t="shared" si="6"/>
        <v>-12454.858872219909</v>
      </c>
      <c r="AI27">
        <f t="shared" si="7"/>
        <v>-12463.478102835821</v>
      </c>
      <c r="AJ27">
        <f t="shared" si="8"/>
        <v>601.6371409751282</v>
      </c>
      <c r="AK27">
        <f t="shared" si="30"/>
        <v>706.52529605257291</v>
      </c>
      <c r="AL27">
        <f t="shared" si="9"/>
        <v>-11155.315665808121</v>
      </c>
      <c r="AN27">
        <f t="shared" si="10"/>
        <v>0</v>
      </c>
      <c r="AO27">
        <f t="shared" si="11"/>
        <v>0</v>
      </c>
      <c r="AP27">
        <f t="shared" si="12"/>
        <v>-0.56785304213610244</v>
      </c>
      <c r="AQ27">
        <f t="shared" si="13"/>
        <v>-820.55229928632571</v>
      </c>
      <c r="AR27">
        <f t="shared" si="14"/>
        <v>-821.12015232846181</v>
      </c>
      <c r="AS27">
        <f t="shared" si="15"/>
        <v>39.637120294017585</v>
      </c>
      <c r="AT27">
        <f t="shared" si="16"/>
        <v>46.547372565816936</v>
      </c>
      <c r="AU27">
        <f t="shared" si="17"/>
        <v>-734.93565946862736</v>
      </c>
      <c r="AW27">
        <v>24</v>
      </c>
      <c r="AX27">
        <f>IF(Z27&gt;0, (R27*SUMPRODUCT(K27:$K$98, X27:$X$98)-K27*$AZ$3)/Z27, 0)</f>
        <v>13765.12271950771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1.9807176999999999E-2</v>
      </c>
      <c r="Q28" s="5">
        <f t="shared" si="29"/>
        <v>12.5</v>
      </c>
      <c r="R28">
        <f t="shared" si="0"/>
        <v>1000000</v>
      </c>
      <c r="S28">
        <f t="shared" si="1"/>
        <v>13271.413476984664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9491.5813740616268</v>
      </c>
      <c r="AC28">
        <f t="shared" si="2"/>
        <v>8878.3799246942399</v>
      </c>
      <c r="AE28">
        <f t="shared" si="3"/>
        <v>0</v>
      </c>
      <c r="AF28">
        <f t="shared" si="4"/>
        <v>0</v>
      </c>
      <c r="AG28">
        <f t="shared" si="5"/>
        <v>-8.362315683339947</v>
      </c>
      <c r="AH28">
        <f t="shared" si="6"/>
        <v>-13657.810113055459</v>
      </c>
      <c r="AI28">
        <f t="shared" si="7"/>
        <v>-13666.172428738799</v>
      </c>
      <c r="AJ28">
        <f t="shared" si="8"/>
        <v>613.20144936738689</v>
      </c>
      <c r="AK28">
        <f t="shared" si="30"/>
        <v>664.41069618431391</v>
      </c>
      <c r="AL28">
        <f t="shared" si="9"/>
        <v>-12388.560283187098</v>
      </c>
      <c r="AN28">
        <f t="shared" si="10"/>
        <v>0</v>
      </c>
      <c r="AO28">
        <f t="shared" si="11"/>
        <v>0</v>
      </c>
      <c r="AP28">
        <f t="shared" si="12"/>
        <v>-0.49189905892782415</v>
      </c>
      <c r="AQ28">
        <f t="shared" si="13"/>
        <v>-803.39755111273132</v>
      </c>
      <c r="AR28">
        <f t="shared" si="14"/>
        <v>-803.88945017165918</v>
      </c>
      <c r="AS28">
        <f t="shared" si="15"/>
        <v>36.070536834424047</v>
      </c>
      <c r="AT28">
        <f t="shared" si="16"/>
        <v>39.082834058246164</v>
      </c>
      <c r="AU28">
        <f t="shared" si="17"/>
        <v>-728.736079278989</v>
      </c>
      <c r="AW28">
        <v>25</v>
      </c>
      <c r="AX28">
        <f>IF(Z28&gt;0, (R28*SUMPRODUCT(K28:$K$98, X28:$X$98)-K28*$AZ$3)/Z28, 0)</f>
        <v>13271.413476984664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2.2489294999999999E-2</v>
      </c>
      <c r="Q29" s="5">
        <f t="shared" si="29"/>
        <v>12.5</v>
      </c>
      <c r="R29">
        <f t="shared" si="0"/>
        <v>1000000</v>
      </c>
      <c r="S29">
        <f t="shared" si="1"/>
        <v>12761.857111248961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8878.3799246942399</v>
      </c>
      <c r="AC29">
        <f t="shared" si="2"/>
        <v>8260.1170610091322</v>
      </c>
      <c r="AE29">
        <f t="shared" si="3"/>
        <v>0</v>
      </c>
      <c r="AF29">
        <f t="shared" si="4"/>
        <v>0</v>
      </c>
      <c r="AG29">
        <f t="shared" si="5"/>
        <v>-8.0906299422207901</v>
      </c>
      <c r="AH29">
        <f t="shared" si="6"/>
        <v>-15045.006742860693</v>
      </c>
      <c r="AI29">
        <f t="shared" si="7"/>
        <v>-15053.097372802913</v>
      </c>
      <c r="AJ29">
        <f t="shared" si="8"/>
        <v>618.26286368510773</v>
      </c>
      <c r="AK29">
        <f t="shared" si="30"/>
        <v>621.48659472859686</v>
      </c>
      <c r="AL29">
        <f t="shared" si="9"/>
        <v>-13813.347914389209</v>
      </c>
      <c r="AN29">
        <f t="shared" si="10"/>
        <v>0</v>
      </c>
      <c r="AO29">
        <f t="shared" si="11"/>
        <v>0</v>
      </c>
      <c r="AP29">
        <f t="shared" si="12"/>
        <v>-0.42492643329651403</v>
      </c>
      <c r="AQ29">
        <f t="shared" si="13"/>
        <v>-790.17593188930141</v>
      </c>
      <c r="AR29">
        <f t="shared" si="14"/>
        <v>-790.6008583225979</v>
      </c>
      <c r="AS29">
        <f t="shared" si="15"/>
        <v>32.47166603609223</v>
      </c>
      <c r="AT29">
        <f t="shared" si="16"/>
        <v>32.640978999853999</v>
      </c>
      <c r="AU29">
        <f t="shared" si="17"/>
        <v>-725.48821328665178</v>
      </c>
      <c r="AW29">
        <v>26</v>
      </c>
      <c r="AX29">
        <f>IF(Z29&gt;0, (R29*SUMPRODUCT(K29:$K$98, X29:$X$98)-K29*$AZ$3)/Z29, 0)</f>
        <v>12761.857111248961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2.5348699999999998E-2</v>
      </c>
      <c r="Q30" s="5">
        <f t="shared" si="29"/>
        <v>12.5</v>
      </c>
      <c r="R30">
        <f t="shared" si="0"/>
        <v>1000000</v>
      </c>
      <c r="S30">
        <f t="shared" si="1"/>
        <v>12228.692152664993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8260.1170610091322</v>
      </c>
      <c r="AC30">
        <f t="shared" si="2"/>
        <v>7635.2399571802107</v>
      </c>
      <c r="AE30">
        <f t="shared" si="3"/>
        <v>0</v>
      </c>
      <c r="AF30">
        <f t="shared" si="4"/>
        <v>0</v>
      </c>
      <c r="AG30">
        <f t="shared" si="5"/>
        <v>-7.8046366915822087</v>
      </c>
      <c r="AH30">
        <f t="shared" si="6"/>
        <v>-16406.956097309769</v>
      </c>
      <c r="AI30">
        <f t="shared" si="7"/>
        <v>-16414.760734001349</v>
      </c>
      <c r="AJ30">
        <f t="shared" si="8"/>
        <v>624.87710382892146</v>
      </c>
      <c r="AK30">
        <f t="shared" si="30"/>
        <v>578.2081942706393</v>
      </c>
      <c r="AL30">
        <f t="shared" si="9"/>
        <v>-15211.675435901789</v>
      </c>
      <c r="AN30">
        <f t="shared" si="10"/>
        <v>0</v>
      </c>
      <c r="AO30">
        <f t="shared" si="11"/>
        <v>0</v>
      </c>
      <c r="AP30">
        <f t="shared" si="12"/>
        <v>-0.36598735382486197</v>
      </c>
      <c r="AQ30">
        <f t="shared" si="13"/>
        <v>-769.38090569309588</v>
      </c>
      <c r="AR30">
        <f t="shared" si="14"/>
        <v>-769.7468930469206</v>
      </c>
      <c r="AS30">
        <f t="shared" si="15"/>
        <v>29.302724359066545</v>
      </c>
      <c r="AT30">
        <f t="shared" si="16"/>
        <v>27.11425212261387</v>
      </c>
      <c r="AU30">
        <f t="shared" si="17"/>
        <v>-713.3299165652403</v>
      </c>
      <c r="AW30">
        <v>27</v>
      </c>
      <c r="AX30">
        <f>IF(Z30&gt;0, (R30*SUMPRODUCT(K30:$K$98, X30:$X$98)-K30*$AZ$3)/Z30, 0)</f>
        <v>12228.692152664993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2.8197647999999999E-2</v>
      </c>
      <c r="Q31" s="5">
        <f t="shared" si="29"/>
        <v>12.5</v>
      </c>
      <c r="R31">
        <f t="shared" si="0"/>
        <v>1000000</v>
      </c>
      <c r="S31">
        <f t="shared" si="1"/>
        <v>11678.92916450669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7635.2399571802107</v>
      </c>
      <c r="AC31">
        <f t="shared" si="2"/>
        <v>7013.4472908267362</v>
      </c>
      <c r="AE31">
        <f t="shared" si="3"/>
        <v>0</v>
      </c>
      <c r="AF31">
        <f t="shared" si="4"/>
        <v>0</v>
      </c>
      <c r="AG31">
        <f t="shared" si="5"/>
        <v>-7.5065179264692663</v>
      </c>
      <c r="AH31">
        <f t="shared" si="6"/>
        <v>-17605.791855769578</v>
      </c>
      <c r="AI31">
        <f t="shared" si="7"/>
        <v>-17613.298373696045</v>
      </c>
      <c r="AJ31">
        <f t="shared" si="8"/>
        <v>621.79266635347449</v>
      </c>
      <c r="AK31">
        <f t="shared" si="30"/>
        <v>534.46679700261484</v>
      </c>
      <c r="AL31">
        <f t="shared" si="9"/>
        <v>-16457.038910339958</v>
      </c>
      <c r="AN31">
        <f t="shared" si="10"/>
        <v>0</v>
      </c>
      <c r="AO31">
        <f t="shared" si="11"/>
        <v>0</v>
      </c>
      <c r="AP31">
        <f t="shared" si="12"/>
        <v>-0.3142924086705432</v>
      </c>
      <c r="AQ31">
        <f t="shared" si="13"/>
        <v>-737.141612543208</v>
      </c>
      <c r="AR31">
        <f t="shared" si="14"/>
        <v>-737.45590495187855</v>
      </c>
      <c r="AS31">
        <f t="shared" si="15"/>
        <v>26.034003610756987</v>
      </c>
      <c r="AT31">
        <f t="shared" si="16"/>
        <v>22.377733408463584</v>
      </c>
      <c r="AU31">
        <f t="shared" si="17"/>
        <v>-689.04416793265807</v>
      </c>
      <c r="AW31">
        <v>28</v>
      </c>
      <c r="AX31">
        <f>IF(Z31&gt;0, (R31*SUMPRODUCT(K31:$K$98, X31:$X$98)-K31*$AZ$3)/Z31, 0)</f>
        <v>11678.92916450669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3.1331300999999999E-2</v>
      </c>
      <c r="Q32" s="5">
        <f t="shared" si="29"/>
        <v>12.5</v>
      </c>
      <c r="R32">
        <f t="shared" si="0"/>
        <v>1000000</v>
      </c>
      <c r="S32">
        <f t="shared" si="1"/>
        <v>11130.9164948343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7013.4472908267362</v>
      </c>
      <c r="AC32">
        <f t="shared" si="2"/>
        <v>6408.0808919796273</v>
      </c>
      <c r="AE32">
        <f t="shared" si="3"/>
        <v>0</v>
      </c>
      <c r="AF32">
        <f t="shared" si="4"/>
        <v>0</v>
      </c>
      <c r="AG32">
        <f t="shared" si="5"/>
        <v>-7.1962637745884699</v>
      </c>
      <c r="AH32">
        <f t="shared" si="6"/>
        <v>-18815.117809288357</v>
      </c>
      <c r="AI32">
        <f t="shared" si="7"/>
        <v>-18822.314073062946</v>
      </c>
      <c r="AJ32">
        <f t="shared" si="8"/>
        <v>605.36639884710894</v>
      </c>
      <c r="AK32">
        <f t="shared" si="30"/>
        <v>490.9413103578716</v>
      </c>
      <c r="AL32">
        <f t="shared" si="9"/>
        <v>-17726.006363857967</v>
      </c>
      <c r="AN32">
        <f t="shared" si="10"/>
        <v>0</v>
      </c>
      <c r="AO32">
        <f t="shared" si="11"/>
        <v>0</v>
      </c>
      <c r="AP32">
        <f t="shared" si="12"/>
        <v>-0.26901990582657676</v>
      </c>
      <c r="AQ32">
        <f t="shared" si="13"/>
        <v>-703.37071843369984</v>
      </c>
      <c r="AR32">
        <f t="shared" si="14"/>
        <v>-703.6397383395265</v>
      </c>
      <c r="AS32">
        <f t="shared" si="15"/>
        <v>22.630578409799369</v>
      </c>
      <c r="AT32">
        <f t="shared" si="16"/>
        <v>18.352993889027314</v>
      </c>
      <c r="AU32">
        <f t="shared" si="17"/>
        <v>-662.65616604069987</v>
      </c>
      <c r="AW32">
        <v>29</v>
      </c>
      <c r="AX32">
        <f>IF(Z32&gt;0, (R32*SUMPRODUCT(K32:$K$98, X32:$X$98)-K32*$AZ$3)/Z32, 0)</f>
        <v>11130.9164948343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3.466458E-2</v>
      </c>
      <c r="Q33" s="5">
        <f t="shared" si="29"/>
        <v>12.5</v>
      </c>
      <c r="R33">
        <f t="shared" si="0"/>
        <v>1000000</v>
      </c>
      <c r="S33">
        <f t="shared" si="1"/>
        <v>10586.358751062924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6408.0808919796273</v>
      </c>
      <c r="AC33">
        <f t="shared" si="2"/>
        <v>5822.3666143460096</v>
      </c>
      <c r="AE33">
        <f t="shared" si="3"/>
        <v>0</v>
      </c>
      <c r="AF33">
        <f t="shared" si="4"/>
        <v>0</v>
      </c>
      <c r="AG33">
        <f t="shared" si="5"/>
        <v>-6.8748456755272604</v>
      </c>
      <c r="AH33">
        <f t="shared" si="6"/>
        <v>-19956.436905225921</v>
      </c>
      <c r="AI33">
        <f t="shared" si="7"/>
        <v>-19963.311750901448</v>
      </c>
      <c r="AJ33">
        <f t="shared" si="8"/>
        <v>585.71427763361771</v>
      </c>
      <c r="AK33">
        <f t="shared" si="30"/>
        <v>448.56566243857395</v>
      </c>
      <c r="AL33">
        <f t="shared" si="9"/>
        <v>-18929.031810829256</v>
      </c>
      <c r="AN33">
        <f t="shared" si="10"/>
        <v>0</v>
      </c>
      <c r="AO33">
        <f t="shared" si="11"/>
        <v>0</v>
      </c>
      <c r="AP33">
        <f t="shared" si="12"/>
        <v>-0.22946807564392244</v>
      </c>
      <c r="AQ33">
        <f t="shared" si="13"/>
        <v>-666.10443193698836</v>
      </c>
      <c r="AR33">
        <f t="shared" si="14"/>
        <v>-666.33390001263228</v>
      </c>
      <c r="AS33">
        <f t="shared" si="15"/>
        <v>19.549926574235208</v>
      </c>
      <c r="AT33">
        <f t="shared" si="16"/>
        <v>14.972190536019069</v>
      </c>
      <c r="AU33">
        <f t="shared" si="17"/>
        <v>-631.81178290237801</v>
      </c>
      <c r="AW33">
        <v>30</v>
      </c>
      <c r="AX33">
        <f>IF(Z33&gt;0, (R33*SUMPRODUCT(K33:$K$98, X33:$X$98)-K33*$AZ$3)/Z33, 0)</f>
        <v>10586.358751062924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3.8375247000000001E-2</v>
      </c>
      <c r="Q34" s="5">
        <f t="shared" si="29"/>
        <v>12.5</v>
      </c>
      <c r="R34">
        <f t="shared" si="0"/>
        <v>1000000</v>
      </c>
      <c r="S34">
        <f t="shared" si="1"/>
        <v>10052.531284492423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5822.3666143460096</v>
      </c>
      <c r="AC34">
        <f t="shared" si="2"/>
        <v>5261.3125759805253</v>
      </c>
      <c r="AE34">
        <f t="shared" si="3"/>
        <v>0</v>
      </c>
      <c r="AF34">
        <f t="shared" si="4"/>
        <v>0</v>
      </c>
      <c r="AG34">
        <f t="shared" si="5"/>
        <v>-6.5422733178867469</v>
      </c>
      <c r="AH34">
        <f t="shared" si="6"/>
        <v>-21105.912070819239</v>
      </c>
      <c r="AI34">
        <f t="shared" si="7"/>
        <v>-21112.454344137124</v>
      </c>
      <c r="AJ34">
        <f t="shared" si="8"/>
        <v>561.0540383654843</v>
      </c>
      <c r="AK34">
        <f t="shared" si="30"/>
        <v>407.56566300422071</v>
      </c>
      <c r="AL34">
        <f t="shared" si="9"/>
        <v>-20143.834642767419</v>
      </c>
      <c r="AN34">
        <f t="shared" si="10"/>
        <v>0</v>
      </c>
      <c r="AO34">
        <f t="shared" si="11"/>
        <v>0</v>
      </c>
      <c r="AP34">
        <f t="shared" si="12"/>
        <v>-0.19497098286252945</v>
      </c>
      <c r="AQ34">
        <f t="shared" si="13"/>
        <v>-628.99243438930057</v>
      </c>
      <c r="AR34">
        <f t="shared" si="14"/>
        <v>-629.18740537216308</v>
      </c>
      <c r="AS34">
        <f t="shared" si="15"/>
        <v>16.720374093824034</v>
      </c>
      <c r="AT34">
        <f t="shared" si="16"/>
        <v>12.146156853413039</v>
      </c>
      <c r="AU34">
        <f t="shared" si="17"/>
        <v>-600.32087442492593</v>
      </c>
      <c r="AW34">
        <v>31</v>
      </c>
      <c r="AX34">
        <f>IF(Z34&gt;0, (R34*SUMPRODUCT(K34:$K$98, X34:$X$98)-K34*$AZ$3)/Z34, 0)</f>
        <v>10052.531284492423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4.2655799000000001E-2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9531.8637484213523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5261.3125759805253</v>
      </c>
      <c r="AC35">
        <f t="shared" ref="AC35:AC66" si="33">S35*Z35</f>
        <v>4726.1151358514962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-6.1977846890570394</v>
      </c>
      <c r="AH35">
        <f t="shared" ref="AH35:AH66" si="37">-X35*R35</f>
        <v>-22325.271652067218</v>
      </c>
      <c r="AI35">
        <f t="shared" ref="AI35:AI66" si="38">SUM(AE35:AH35)</f>
        <v>-22331.469436756277</v>
      </c>
      <c r="AJ35">
        <f t="shared" ref="AJ35:AJ66" si="39">AB35-AC35</f>
        <v>535.19744012902902</v>
      </c>
      <c r="AK35">
        <f t="shared" si="30"/>
        <v>368.2918803186368</v>
      </c>
      <c r="AL35">
        <f t="shared" ref="AL35:AL66" si="40">SUM(AI35:AK35)</f>
        <v>-21427.980116308612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-0.1649148481947211</v>
      </c>
      <c r="AQ35">
        <f t="shared" ref="AQ35:AQ66" si="44">AH35*$K35</f>
        <v>-594.04593255832151</v>
      </c>
      <c r="AR35">
        <f t="shared" ref="AR35:AR66" si="45">AI35*$K35</f>
        <v>-594.21084740651634</v>
      </c>
      <c r="AS35">
        <f t="shared" ref="AS35:AS66" si="46">AJ35*$K35</f>
        <v>14.240895581435689</v>
      </c>
      <c r="AT35">
        <f t="shared" ref="AT35:AT66" si="47">AK35*$K35</f>
        <v>9.7997595239690671</v>
      </c>
      <c r="AU35">
        <f t="shared" ref="AU35:AU66" si="48">AL35*$K35</f>
        <v>-570.17019230111157</v>
      </c>
      <c r="AW35">
        <v>32</v>
      </c>
      <c r="AX35">
        <f>IF(Z35&gt;0, (R35*SUMPRODUCT(K35:$K$98, X35:$X$98)-K35*$AZ$3)/Z35, 0)</f>
        <v>9531.8637484213523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4.7231987000000003E-2</v>
      </c>
      <c r="Q36" s="5">
        <f t="shared" si="29"/>
        <v>12.5</v>
      </c>
      <c r="R36">
        <f t="shared" si="31"/>
        <v>1000000</v>
      </c>
      <c r="S36">
        <f t="shared" si="32"/>
        <v>9018.8301196739085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4726.1151358514962</v>
      </c>
      <c r="AC36">
        <f t="shared" si="33"/>
        <v>4215.8147338827011</v>
      </c>
      <c r="AE36">
        <f t="shared" si="34"/>
        <v>0</v>
      </c>
      <c r="AF36">
        <f t="shared" si="35"/>
        <v>0</v>
      </c>
      <c r="AG36">
        <f t="shared" si="36"/>
        <v>-5.8430731563041283</v>
      </c>
      <c r="AH36">
        <f t="shared" si="37"/>
        <v>-23418.694868987292</v>
      </c>
      <c r="AI36">
        <f t="shared" si="38"/>
        <v>-23424.537942143597</v>
      </c>
      <c r="AJ36">
        <f t="shared" si="39"/>
        <v>510.30040196879509</v>
      </c>
      <c r="AK36">
        <f t="shared" si="30"/>
        <v>330.82805950960477</v>
      </c>
      <c r="AL36">
        <f t="shared" si="40"/>
        <v>-22583.409480665199</v>
      </c>
      <c r="AN36">
        <f t="shared" si="41"/>
        <v>0</v>
      </c>
      <c r="AO36">
        <f t="shared" si="42"/>
        <v>0</v>
      </c>
      <c r="AP36">
        <f t="shared" si="43"/>
        <v>-0.1388182533452981</v>
      </c>
      <c r="AQ36">
        <f t="shared" si="44"/>
        <v>-556.37542614571726</v>
      </c>
      <c r="AR36">
        <f t="shared" si="45"/>
        <v>-556.51424439906259</v>
      </c>
      <c r="AS36">
        <f t="shared" si="46"/>
        <v>12.12358780863166</v>
      </c>
      <c r="AT36">
        <f t="shared" si="47"/>
        <v>7.8597293154183641</v>
      </c>
      <c r="AU36">
        <f t="shared" si="48"/>
        <v>-536.53092727501257</v>
      </c>
      <c r="AW36">
        <v>33</v>
      </c>
      <c r="AX36">
        <f>IF(Z36&gt;0, (R36*SUMPRODUCT(K36:$K$98, X36:$X$98)-K36*$AZ$3)/Z36, 0)</f>
        <v>9018.8301196739085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31"/>
        <v>1000000</v>
      </c>
      <c r="S37">
        <f t="shared" si="32"/>
        <v>8517.4155974303176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4215.8147338827011</v>
      </c>
      <c r="AC37">
        <f t="shared" si="33"/>
        <v>3734.2121029062055</v>
      </c>
      <c r="AE37">
        <f t="shared" si="34"/>
        <v>0</v>
      </c>
      <c r="AF37">
        <f t="shared" si="35"/>
        <v>0</v>
      </c>
      <c r="AG37">
        <f t="shared" si="36"/>
        <v>-5.4802599159785155</v>
      </c>
      <c r="AH37">
        <f t="shared" si="37"/>
        <v>-24350.600701005773</v>
      </c>
      <c r="AI37">
        <f t="shared" si="38"/>
        <v>-24356.08096092175</v>
      </c>
      <c r="AJ37">
        <f t="shared" si="39"/>
        <v>481.60263097649567</v>
      </c>
      <c r="AK37">
        <f t="shared" si="30"/>
        <v>295.10703137178911</v>
      </c>
      <c r="AL37">
        <f t="shared" si="40"/>
        <v>-23579.371298573464</v>
      </c>
      <c r="AN37">
        <f t="shared" si="41"/>
        <v>0</v>
      </c>
      <c r="AO37">
        <f t="shared" si="42"/>
        <v>0</v>
      </c>
      <c r="AP37">
        <f t="shared" si="43"/>
        <v>-0.11624877517724902</v>
      </c>
      <c r="AQ37">
        <f t="shared" si="44"/>
        <v>-516.53161523758649</v>
      </c>
      <c r="AR37">
        <f t="shared" si="45"/>
        <v>-516.64786401276376</v>
      </c>
      <c r="AS37">
        <f t="shared" si="46"/>
        <v>10.215886989214429</v>
      </c>
      <c r="AT37">
        <f t="shared" si="47"/>
        <v>6.2598912221554892</v>
      </c>
      <c r="AU37">
        <f t="shared" si="48"/>
        <v>-500.17208580139373</v>
      </c>
      <c r="AW37">
        <v>34</v>
      </c>
      <c r="AX37">
        <f>IF(Z37&gt;0, (R37*SUMPRODUCT(K37:$K$98, X37:$X$98)-K37*$AZ$3)/Z37, 0)</f>
        <v>8517.4155974303176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5.7568810999999998E-2</v>
      </c>
      <c r="Q38" s="5">
        <f t="shared" si="60"/>
        <v>12.5</v>
      </c>
      <c r="R38">
        <f t="shared" si="31"/>
        <v>1000000</v>
      </c>
      <c r="S38">
        <f t="shared" si="32"/>
        <v>8034.4037060792562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3734.2121029062055</v>
      </c>
      <c r="AC38">
        <f t="shared" si="33"/>
        <v>3284.4419119268528</v>
      </c>
      <c r="AE38">
        <f t="shared" si="34"/>
        <v>0</v>
      </c>
      <c r="AF38">
        <f t="shared" si="35"/>
        <v>0</v>
      </c>
      <c r="AG38">
        <f t="shared" si="36"/>
        <v>-5.1099652694848867</v>
      </c>
      <c r="AH38">
        <f t="shared" si="37"/>
        <v>-25239.363786707439</v>
      </c>
      <c r="AI38">
        <f t="shared" si="38"/>
        <v>-25244.473751976926</v>
      </c>
      <c r="AJ38">
        <f t="shared" si="39"/>
        <v>449.77019097935272</v>
      </c>
      <c r="AK38">
        <f t="shared" si="30"/>
        <v>261.39484720343438</v>
      </c>
      <c r="AL38">
        <f t="shared" si="40"/>
        <v>-24533.308713794137</v>
      </c>
      <c r="AN38">
        <f t="shared" si="41"/>
        <v>0</v>
      </c>
      <c r="AO38">
        <f t="shared" si="42"/>
        <v>0</v>
      </c>
      <c r="AP38">
        <f t="shared" si="43"/>
        <v>-9.6780342552067841E-2</v>
      </c>
      <c r="AQ38">
        <f t="shared" si="44"/>
        <v>-478.02169765432427</v>
      </c>
      <c r="AR38">
        <f t="shared" si="45"/>
        <v>-478.11847799687638</v>
      </c>
      <c r="AS38">
        <f t="shared" si="46"/>
        <v>8.5184362039859209</v>
      </c>
      <c r="AT38">
        <f t="shared" si="47"/>
        <v>4.9506956543843561</v>
      </c>
      <c r="AU38">
        <f t="shared" si="48"/>
        <v>-464.64934613850602</v>
      </c>
      <c r="AW38">
        <v>35</v>
      </c>
      <c r="AX38">
        <f>IF(Z38&gt;0, (R38*SUMPRODUCT(K38:$K$98, X38:$X$98)-K38*$AZ$3)/Z38, 0)</f>
        <v>8034.4037060792562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6.3742958000000002E-2</v>
      </c>
      <c r="Q39" s="5">
        <f t="shared" si="60"/>
        <v>12.5</v>
      </c>
      <c r="R39">
        <f t="shared" si="31"/>
        <v>1000000</v>
      </c>
      <c r="S39">
        <f t="shared" si="32"/>
        <v>7569.0446310021689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3284.4419119268528</v>
      </c>
      <c r="AC39">
        <f t="shared" si="33"/>
        <v>2866.0286287888084</v>
      </c>
      <c r="AE39">
        <f t="shared" si="34"/>
        <v>0</v>
      </c>
      <c r="AF39">
        <f t="shared" si="35"/>
        <v>0</v>
      </c>
      <c r="AG39">
        <f t="shared" si="36"/>
        <v>-4.7331413152358035</v>
      </c>
      <c r="AH39">
        <f t="shared" si="37"/>
        <v>-26057.944124338705</v>
      </c>
      <c r="AI39">
        <f t="shared" si="38"/>
        <v>-26062.67726565394</v>
      </c>
      <c r="AJ39">
        <f t="shared" si="39"/>
        <v>418.41328313804433</v>
      </c>
      <c r="AK39">
        <f t="shared" si="30"/>
        <v>229.91093383487973</v>
      </c>
      <c r="AL39">
        <f t="shared" si="40"/>
        <v>-25414.353048681016</v>
      </c>
      <c r="AN39">
        <f t="shared" si="41"/>
        <v>0</v>
      </c>
      <c r="AO39">
        <f t="shared" si="42"/>
        <v>0</v>
      </c>
      <c r="AP39">
        <f t="shared" si="43"/>
        <v>-8.0038815907165231E-2</v>
      </c>
      <c r="AQ39">
        <f t="shared" si="44"/>
        <v>-440.64752218014803</v>
      </c>
      <c r="AR39">
        <f t="shared" si="45"/>
        <v>-440.72756099605516</v>
      </c>
      <c r="AS39">
        <f t="shared" si="46"/>
        <v>7.0754920488846862</v>
      </c>
      <c r="AT39">
        <f t="shared" si="47"/>
        <v>3.8878617143797691</v>
      </c>
      <c r="AU39">
        <f t="shared" si="48"/>
        <v>-429.76420723279074</v>
      </c>
      <c r="AW39">
        <v>36</v>
      </c>
      <c r="AX39">
        <f>IF(Z39&gt;0, (R39*SUMPRODUCT(K39:$K$98, X39:$X$98)-K39*$AZ$3)/Z39, 0)</f>
        <v>7569.0446310021689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7.0809242999999994E-2</v>
      </c>
      <c r="Q40" s="5">
        <f t="shared" si="60"/>
        <v>12.5</v>
      </c>
      <c r="R40">
        <f t="shared" si="31"/>
        <v>1000000</v>
      </c>
      <c r="S40">
        <f t="shared" si="32"/>
        <v>7121.3420737967544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2866.0286287888084</v>
      </c>
      <c r="AC40">
        <f t="shared" si="33"/>
        <v>2478.6029052839103</v>
      </c>
      <c r="AE40">
        <f t="shared" si="34"/>
        <v>0</v>
      </c>
      <c r="AF40">
        <f t="shared" si="35"/>
        <v>0</v>
      </c>
      <c r="AG40">
        <f t="shared" si="36"/>
        <v>-4.3506597485395746</v>
      </c>
      <c r="AH40">
        <f t="shared" si="37"/>
        <v>-26812.012283509728</v>
      </c>
      <c r="AI40">
        <f t="shared" si="38"/>
        <v>-26816.362943258267</v>
      </c>
      <c r="AJ40">
        <f t="shared" si="39"/>
        <v>387.42572350489809</v>
      </c>
      <c r="AK40">
        <f t="shared" ref="AK40:AK71" si="61">G40*SUM(AB40:AB40, AE40:AF40)</f>
        <v>200.62200401521662</v>
      </c>
      <c r="AL40">
        <f t="shared" si="40"/>
        <v>-26228.315215738152</v>
      </c>
      <c r="AN40">
        <f t="shared" si="41"/>
        <v>0</v>
      </c>
      <c r="AO40">
        <f t="shared" si="42"/>
        <v>0</v>
      </c>
      <c r="AP40">
        <f t="shared" si="43"/>
        <v>-6.5688339092045411E-2</v>
      </c>
      <c r="AQ40">
        <f t="shared" si="44"/>
        <v>-404.82056892876631</v>
      </c>
      <c r="AR40">
        <f t="shared" si="45"/>
        <v>-404.88625726785835</v>
      </c>
      <c r="AS40">
        <f t="shared" si="46"/>
        <v>5.8495386377005438</v>
      </c>
      <c r="AT40">
        <f t="shared" si="47"/>
        <v>3.0290868490695009</v>
      </c>
      <c r="AU40">
        <f t="shared" si="48"/>
        <v>-396.00763178108826</v>
      </c>
      <c r="AW40">
        <v>37</v>
      </c>
      <c r="AX40">
        <f>IF(Z40&gt;0, (R40*SUMPRODUCT(K40:$K$98, X40:$X$98)-K40*$AZ$3)/Z40, 0)</f>
        <v>7121.3420737967544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7.8963489999999997E-2</v>
      </c>
      <c r="Q41" s="5">
        <f t="shared" si="60"/>
        <v>12.5</v>
      </c>
      <c r="R41">
        <f t="shared" si="31"/>
        <v>1000000</v>
      </c>
      <c r="S41">
        <f t="shared" si="32"/>
        <v>6689.929972791233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2478.6029052839103</v>
      </c>
      <c r="AC41">
        <f t="shared" si="33"/>
        <v>2121.3017994580446</v>
      </c>
      <c r="AE41">
        <f t="shared" si="34"/>
        <v>0</v>
      </c>
      <c r="AF41">
        <f t="shared" si="35"/>
        <v>0</v>
      </c>
      <c r="AG41">
        <f t="shared" si="36"/>
        <v>-3.9636098735069716</v>
      </c>
      <c r="AH41">
        <f t="shared" si="37"/>
        <v>-27483.462203776577</v>
      </c>
      <c r="AI41">
        <f t="shared" si="38"/>
        <v>-27487.425813650083</v>
      </c>
      <c r="AJ41">
        <f t="shared" si="39"/>
        <v>357.30110582586576</v>
      </c>
      <c r="AK41">
        <f t="shared" si="61"/>
        <v>173.50220336987374</v>
      </c>
      <c r="AL41">
        <f t="shared" si="40"/>
        <v>-26956.622504454343</v>
      </c>
      <c r="AN41">
        <f t="shared" si="41"/>
        <v>0</v>
      </c>
      <c r="AO41">
        <f t="shared" si="42"/>
        <v>0</v>
      </c>
      <c r="AP41">
        <f t="shared" si="43"/>
        <v>-5.3432567137601451E-2</v>
      </c>
      <c r="AQ41">
        <f t="shared" si="44"/>
        <v>-370.49860764366696</v>
      </c>
      <c r="AR41">
        <f t="shared" si="45"/>
        <v>-370.55204021080453</v>
      </c>
      <c r="AS41">
        <f t="shared" si="46"/>
        <v>4.8166989019249229</v>
      </c>
      <c r="AT41">
        <f t="shared" si="47"/>
        <v>2.3389456646700557</v>
      </c>
      <c r="AU41">
        <f t="shared" si="48"/>
        <v>-363.39639564420952</v>
      </c>
      <c r="AW41">
        <v>38</v>
      </c>
      <c r="AX41">
        <f>IF(Z41&gt;0, (R41*SUMPRODUCT(K41:$K$98, X41:$X$98)-K41*$AZ$3)/Z41, 0)</f>
        <v>6689.929972791233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8.8363973999999998E-2</v>
      </c>
      <c r="Q42" s="5">
        <f t="shared" si="60"/>
        <v>12.5</v>
      </c>
      <c r="R42">
        <f t="shared" si="31"/>
        <v>1000000</v>
      </c>
      <c r="S42">
        <f t="shared" si="32"/>
        <v>6272.2615804632342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2121.3017994580446</v>
      </c>
      <c r="AC42">
        <f t="shared" si="33"/>
        <v>1793.2312838705393</v>
      </c>
      <c r="AE42">
        <f t="shared" si="34"/>
        <v>0</v>
      </c>
      <c r="AF42">
        <f t="shared" si="35"/>
        <v>0</v>
      </c>
      <c r="AG42">
        <f t="shared" si="36"/>
        <v>-3.5737334549631883</v>
      </c>
      <c r="AH42">
        <f t="shared" si="37"/>
        <v>-28019.225584697062</v>
      </c>
      <c r="AI42">
        <f t="shared" si="38"/>
        <v>-28022.799318152025</v>
      </c>
      <c r="AJ42">
        <f t="shared" si="39"/>
        <v>328.07051558750527</v>
      </c>
      <c r="AK42">
        <f t="shared" si="61"/>
        <v>148.49112596206314</v>
      </c>
      <c r="AL42">
        <f t="shared" si="40"/>
        <v>-27546.237676602457</v>
      </c>
      <c r="AN42">
        <f t="shared" si="41"/>
        <v>0</v>
      </c>
      <c r="AO42">
        <f t="shared" si="42"/>
        <v>0</v>
      </c>
      <c r="AP42">
        <f t="shared" si="43"/>
        <v>-4.3014935261540321E-2</v>
      </c>
      <c r="AQ42">
        <f t="shared" si="44"/>
        <v>-337.25099809287627</v>
      </c>
      <c r="AR42">
        <f t="shared" si="45"/>
        <v>-337.29401302813784</v>
      </c>
      <c r="AS42">
        <f t="shared" si="46"/>
        <v>3.9487925350498911</v>
      </c>
      <c r="AT42">
        <f t="shared" si="47"/>
        <v>1.7873006620850991</v>
      </c>
      <c r="AU42">
        <f t="shared" si="48"/>
        <v>-331.55791983100283</v>
      </c>
      <c r="AW42">
        <v>39</v>
      </c>
      <c r="AX42">
        <f>IF(Z42&gt;0, (R42*SUMPRODUCT(K42:$K$98, X42:$X$98)-K42*$AZ$3)/Z42, 0)</f>
        <v>6272.2615804632342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9.9562517000000003E-2</v>
      </c>
      <c r="Q43" s="5">
        <f t="shared" si="60"/>
        <v>12.5</v>
      </c>
      <c r="R43">
        <f t="shared" si="31"/>
        <v>1000000</v>
      </c>
      <c r="S43">
        <f t="shared" si="32"/>
        <v>5868.0668192894682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1793.2312838705393</v>
      </c>
      <c r="AC43">
        <f t="shared" si="33"/>
        <v>1493.8625108278077</v>
      </c>
      <c r="AE43">
        <f t="shared" si="34"/>
        <v>0</v>
      </c>
      <c r="AF43">
        <f t="shared" si="35"/>
        <v>0</v>
      </c>
      <c r="AG43">
        <f t="shared" si="36"/>
        <v>-3.1821862225503148</v>
      </c>
      <c r="AH43">
        <f t="shared" si="37"/>
        <v>-28464.791829059297</v>
      </c>
      <c r="AI43">
        <f t="shared" si="38"/>
        <v>-28467.974015281849</v>
      </c>
      <c r="AJ43">
        <f t="shared" si="39"/>
        <v>299.36877304273162</v>
      </c>
      <c r="AK43">
        <f t="shared" si="61"/>
        <v>125.52618987093776</v>
      </c>
      <c r="AL43">
        <f t="shared" si="40"/>
        <v>-28043.079052368179</v>
      </c>
      <c r="AN43">
        <f t="shared" si="41"/>
        <v>0</v>
      </c>
      <c r="AO43">
        <f t="shared" si="42"/>
        <v>0</v>
      </c>
      <c r="AP43">
        <f t="shared" si="43"/>
        <v>-3.4198313112226694E-2</v>
      </c>
      <c r="AQ43">
        <f t="shared" si="44"/>
        <v>-305.90537308792909</v>
      </c>
      <c r="AR43">
        <f t="shared" si="45"/>
        <v>-305.93957140104135</v>
      </c>
      <c r="AS43">
        <f t="shared" si="46"/>
        <v>3.2172557859713979</v>
      </c>
      <c r="AT43">
        <f t="shared" si="47"/>
        <v>1.3490046291353628</v>
      </c>
      <c r="AU43">
        <f t="shared" si="48"/>
        <v>-301.37331098593461</v>
      </c>
      <c r="AW43">
        <v>40</v>
      </c>
      <c r="AX43">
        <f>IF(Z43&gt;0, (R43*SUMPRODUCT(K43:$K$98, X43:$X$98)-K43*$AZ$3)/Z43, 0)</f>
        <v>5868.0668192894682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0.11247831899999999</v>
      </c>
      <c r="Q44" s="5">
        <f t="shared" si="60"/>
        <v>12.5</v>
      </c>
      <c r="R44">
        <f t="shared" si="31"/>
        <v>1000000</v>
      </c>
      <c r="S44">
        <f t="shared" si="32"/>
        <v>5469.1492436573208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1493.8625108278077</v>
      </c>
      <c r="AC44">
        <f t="shared" si="33"/>
        <v>1221.7805529632219</v>
      </c>
      <c r="AE44">
        <f t="shared" si="34"/>
        <v>0</v>
      </c>
      <c r="AF44">
        <f t="shared" si="35"/>
        <v>0</v>
      </c>
      <c r="AG44">
        <f t="shared" si="36"/>
        <v>-2.7924374032673929</v>
      </c>
      <c r="AH44">
        <f t="shared" si="37"/>
        <v>-28634.156564593544</v>
      </c>
      <c r="AI44">
        <f t="shared" si="38"/>
        <v>-28636.949001996811</v>
      </c>
      <c r="AJ44">
        <f t="shared" si="39"/>
        <v>272.08195786458577</v>
      </c>
      <c r="AK44">
        <f t="shared" si="61"/>
        <v>104.57037575794655</v>
      </c>
      <c r="AL44">
        <f t="shared" si="40"/>
        <v>-28260.296668374278</v>
      </c>
      <c r="AN44">
        <f t="shared" si="41"/>
        <v>0</v>
      </c>
      <c r="AO44">
        <f t="shared" si="42"/>
        <v>0</v>
      </c>
      <c r="AP44">
        <f t="shared" si="43"/>
        <v>-2.6794429651433499E-2</v>
      </c>
      <c r="AQ44">
        <f t="shared" si="44"/>
        <v>-274.75491224992265</v>
      </c>
      <c r="AR44">
        <f t="shared" si="45"/>
        <v>-274.78170667957409</v>
      </c>
      <c r="AS44">
        <f t="shared" si="46"/>
        <v>2.61072311626276</v>
      </c>
      <c r="AT44">
        <f t="shared" si="47"/>
        <v>1.0033899322476474</v>
      </c>
      <c r="AU44">
        <f t="shared" si="48"/>
        <v>-271.16759363106365</v>
      </c>
      <c r="AW44">
        <v>41</v>
      </c>
      <c r="AX44">
        <f>IF(Z44&gt;0, (R44*SUMPRODUCT(K44:$K$98, X44:$X$98)-K44*$AZ$3)/Z44, 0)</f>
        <v>5469.1492436573208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0.127310056</v>
      </c>
      <c r="Q45" s="5">
        <f t="shared" si="60"/>
        <v>12.5</v>
      </c>
      <c r="R45">
        <f t="shared" si="31"/>
        <v>1000000</v>
      </c>
      <c r="S45">
        <f t="shared" si="32"/>
        <v>5070.6828996349486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1221.7805529632219</v>
      </c>
      <c r="AC45">
        <f t="shared" si="33"/>
        <v>977.22511859128451</v>
      </c>
      <c r="AE45">
        <f t="shared" si="34"/>
        <v>0</v>
      </c>
      <c r="AF45">
        <f t="shared" si="35"/>
        <v>0</v>
      </c>
      <c r="AG45">
        <f t="shared" si="36"/>
        <v>-2.4090076670482525</v>
      </c>
      <c r="AH45">
        <f t="shared" si="37"/>
        <v>-28440.428974917311</v>
      </c>
      <c r="AI45">
        <f t="shared" si="38"/>
        <v>-28442.837982584359</v>
      </c>
      <c r="AJ45">
        <f t="shared" si="39"/>
        <v>244.55543437193739</v>
      </c>
      <c r="AK45">
        <f t="shared" si="61"/>
        <v>85.524638707425538</v>
      </c>
      <c r="AL45">
        <f t="shared" si="40"/>
        <v>-28112.757909504995</v>
      </c>
      <c r="AN45">
        <f t="shared" si="41"/>
        <v>0</v>
      </c>
      <c r="AO45">
        <f t="shared" si="42"/>
        <v>0</v>
      </c>
      <c r="AP45">
        <f t="shared" si="43"/>
        <v>-2.0638647335274197E-2</v>
      </c>
      <c r="AQ45">
        <f t="shared" si="44"/>
        <v>-243.65716710086136</v>
      </c>
      <c r="AR45">
        <f t="shared" si="45"/>
        <v>-243.67780574819662</v>
      </c>
      <c r="AS45">
        <f t="shared" si="46"/>
        <v>2.0951753010033536</v>
      </c>
      <c r="AT45">
        <f t="shared" si="47"/>
        <v>0.7327136733118339</v>
      </c>
      <c r="AU45">
        <f t="shared" si="48"/>
        <v>-240.84991677388143</v>
      </c>
      <c r="AW45">
        <v>42</v>
      </c>
      <c r="AX45">
        <f>IF(Z45&gt;0, (R45*SUMPRODUCT(K45:$K$98, X45:$X$98)-K45*$AZ$3)/Z45, 0)</f>
        <v>5070.6828996349486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0.144442719</v>
      </c>
      <c r="Q46" s="5">
        <f t="shared" si="60"/>
        <v>12.5</v>
      </c>
      <c r="R46">
        <f t="shared" si="31"/>
        <v>1000000</v>
      </c>
      <c r="S46">
        <f t="shared" si="32"/>
        <v>4667.0898137517279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977.22511859128451</v>
      </c>
      <c r="AC46">
        <f t="shared" si="33"/>
        <v>760.53177102433824</v>
      </c>
      <c r="AE46">
        <f t="shared" si="34"/>
        <v>0</v>
      </c>
      <c r="AF46">
        <f t="shared" si="35"/>
        <v>0</v>
      </c>
      <c r="AG46">
        <f t="shared" si="36"/>
        <v>-2.0369539728574733</v>
      </c>
      <c r="AH46">
        <f t="shared" si="37"/>
        <v>-27837.089401623707</v>
      </c>
      <c r="AI46">
        <f t="shared" si="38"/>
        <v>-27839.126355596563</v>
      </c>
      <c r="AJ46">
        <f t="shared" si="39"/>
        <v>216.69334756694627</v>
      </c>
      <c r="AK46">
        <f t="shared" si="61"/>
        <v>68.405758301389923</v>
      </c>
      <c r="AL46">
        <f t="shared" si="40"/>
        <v>-27554.027249728228</v>
      </c>
      <c r="AN46">
        <f t="shared" si="41"/>
        <v>0</v>
      </c>
      <c r="AO46">
        <f t="shared" si="42"/>
        <v>0</v>
      </c>
      <c r="AP46">
        <f t="shared" si="43"/>
        <v>-1.5581391539582448E-2</v>
      </c>
      <c r="AQ46">
        <f t="shared" si="44"/>
        <v>-212.93588125636498</v>
      </c>
      <c r="AR46">
        <f t="shared" si="45"/>
        <v>-212.95146264790455</v>
      </c>
      <c r="AS46">
        <f t="shared" si="46"/>
        <v>1.6575651376780827</v>
      </c>
      <c r="AT46">
        <f t="shared" si="47"/>
        <v>0.52326018057285639</v>
      </c>
      <c r="AU46">
        <f t="shared" si="48"/>
        <v>-210.77063732965362</v>
      </c>
      <c r="AW46">
        <v>43</v>
      </c>
      <c r="AX46">
        <f>IF(Z46&gt;0, (R46*SUMPRODUCT(K46:$K$98, X46:$X$98)-K46*$AZ$3)/Z46, 0)</f>
        <v>4667.0898137517279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0.163598735</v>
      </c>
      <c r="Q47" s="5">
        <f t="shared" si="60"/>
        <v>12.5</v>
      </c>
      <c r="R47">
        <f t="shared" si="31"/>
        <v>1000000</v>
      </c>
      <c r="S47">
        <f t="shared" si="32"/>
        <v>4245.0594769596946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760.53177102433824</v>
      </c>
      <c r="AC47">
        <f t="shared" si="33"/>
        <v>571.67072863754083</v>
      </c>
      <c r="AE47">
        <f t="shared" si="34"/>
        <v>0</v>
      </c>
      <c r="AF47">
        <f t="shared" si="35"/>
        <v>0</v>
      </c>
      <c r="AG47">
        <f t="shared" si="36"/>
        <v>-1.6833413399161916</v>
      </c>
      <c r="AH47">
        <f t="shared" si="37"/>
        <v>-26659.447457016558</v>
      </c>
      <c r="AI47">
        <f t="shared" si="38"/>
        <v>-26661.130798356473</v>
      </c>
      <c r="AJ47">
        <f t="shared" si="39"/>
        <v>188.86104238679741</v>
      </c>
      <c r="AK47">
        <f t="shared" si="61"/>
        <v>53.237223971703685</v>
      </c>
      <c r="AL47">
        <f t="shared" si="40"/>
        <v>-26419.032531997971</v>
      </c>
      <c r="AN47">
        <f t="shared" si="41"/>
        <v>0</v>
      </c>
      <c r="AO47">
        <f t="shared" si="42"/>
        <v>0</v>
      </c>
      <c r="AP47">
        <f t="shared" si="43"/>
        <v>-1.1496858641760027E-2</v>
      </c>
      <c r="AQ47">
        <f t="shared" si="44"/>
        <v>-182.07828181538505</v>
      </c>
      <c r="AR47">
        <f t="shared" si="45"/>
        <v>-182.0897786740268</v>
      </c>
      <c r="AS47">
        <f t="shared" si="46"/>
        <v>1.2898802255783497</v>
      </c>
      <c r="AT47">
        <f t="shared" si="47"/>
        <v>0.363598768692313</v>
      </c>
      <c r="AU47">
        <f t="shared" si="48"/>
        <v>-180.43629967975613</v>
      </c>
      <c r="AW47">
        <v>44</v>
      </c>
      <c r="AX47">
        <f>IF(Z47&gt;0, (R47*SUMPRODUCT(K47:$K$98, X47:$X$98)-K47*$AZ$3)/Z47, 0)</f>
        <v>4245.0594769596946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0.184919743</v>
      </c>
      <c r="Q48" s="5">
        <f t="shared" si="60"/>
        <v>12.5</v>
      </c>
      <c r="R48">
        <f t="shared" si="31"/>
        <v>1000000</v>
      </c>
      <c r="S48">
        <f t="shared" si="32"/>
        <v>3791.6939577147546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571.67072863754083</v>
      </c>
      <c r="AC48">
        <f t="shared" si="33"/>
        <v>411.08783866998357</v>
      </c>
      <c r="AE48">
        <f t="shared" si="34"/>
        <v>0</v>
      </c>
      <c r="AF48">
        <f t="shared" si="35"/>
        <v>0</v>
      </c>
      <c r="AG48">
        <f t="shared" si="36"/>
        <v>-1.355224878558452</v>
      </c>
      <c r="AH48">
        <f t="shared" si="37"/>
        <v>-24902.643836686228</v>
      </c>
      <c r="AI48">
        <f t="shared" si="38"/>
        <v>-24903.999061564788</v>
      </c>
      <c r="AJ48">
        <f t="shared" si="39"/>
        <v>160.58288996755726</v>
      </c>
      <c r="AK48">
        <f t="shared" si="61"/>
        <v>40.016951004627863</v>
      </c>
      <c r="AL48">
        <f t="shared" si="40"/>
        <v>-24703.399220592601</v>
      </c>
      <c r="AN48">
        <f t="shared" si="41"/>
        <v>0</v>
      </c>
      <c r="AO48">
        <f t="shared" si="42"/>
        <v>0</v>
      </c>
      <c r="AP48">
        <f t="shared" si="43"/>
        <v>-8.2641909910721734E-3</v>
      </c>
      <c r="AQ48">
        <f t="shared" si="44"/>
        <v>-151.85686752439955</v>
      </c>
      <c r="AR48">
        <f t="shared" si="45"/>
        <v>-151.86513171539062</v>
      </c>
      <c r="AS48">
        <f t="shared" si="46"/>
        <v>0.97923798004788642</v>
      </c>
      <c r="AT48">
        <f t="shared" si="47"/>
        <v>0.24402424366234687</v>
      </c>
      <c r="AU48">
        <f t="shared" si="48"/>
        <v>-150.64186949168038</v>
      </c>
      <c r="AW48">
        <v>45</v>
      </c>
      <c r="AX48">
        <f>IF(Z48&gt;0, (R48*SUMPRODUCT(K48:$K$98, X48:$X$98)-K48*$AZ$3)/Z48, 0)</f>
        <v>3791.6939577147546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0.20818995500000001</v>
      </c>
      <c r="Q49" s="5">
        <f t="shared" si="60"/>
        <v>12.5</v>
      </c>
      <c r="R49">
        <f t="shared" si="31"/>
        <v>1000000</v>
      </c>
      <c r="S49">
        <f t="shared" si="32"/>
        <v>3284.7547924982218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411.08783866998357</v>
      </c>
      <c r="AC49">
        <f t="shared" si="33"/>
        <v>278.42328529543022</v>
      </c>
      <c r="AE49">
        <f t="shared" si="34"/>
        <v>0</v>
      </c>
      <c r="AF49">
        <f t="shared" si="35"/>
        <v>0</v>
      </c>
      <c r="AG49">
        <f t="shared" si="36"/>
        <v>-1.0595284232909028</v>
      </c>
      <c r="AH49">
        <f t="shared" si="37"/>
        <v>-22571.536518557168</v>
      </c>
      <c r="AI49">
        <f t="shared" si="38"/>
        <v>-22572.59604698046</v>
      </c>
      <c r="AJ49">
        <f t="shared" si="39"/>
        <v>132.66455337455335</v>
      </c>
      <c r="AK49">
        <f t="shared" si="61"/>
        <v>28.776148706898852</v>
      </c>
      <c r="AL49">
        <f t="shared" si="40"/>
        <v>-22411.155344899005</v>
      </c>
      <c r="AN49">
        <f t="shared" si="41"/>
        <v>0</v>
      </c>
      <c r="AO49">
        <f t="shared" si="42"/>
        <v>0</v>
      </c>
      <c r="AP49">
        <f t="shared" si="43"/>
        <v>-5.7687745809095791E-3</v>
      </c>
      <c r="AQ49">
        <f t="shared" si="44"/>
        <v>-122.89439646733722</v>
      </c>
      <c r="AR49">
        <f t="shared" si="45"/>
        <v>-122.90016524191813</v>
      </c>
      <c r="AS49">
        <f t="shared" si="46"/>
        <v>0.72231370718473165</v>
      </c>
      <c r="AT49">
        <f t="shared" si="47"/>
        <v>0.15667641523124534</v>
      </c>
      <c r="AU49">
        <f t="shared" si="48"/>
        <v>-122.02117511950213</v>
      </c>
      <c r="AW49">
        <v>46</v>
      </c>
      <c r="AX49">
        <f>IF(Z49&gt;0, (R49*SUMPRODUCT(K49:$K$98, X49:$X$98)-K49*$AZ$3)/Z49, 0)</f>
        <v>3284.7547924982218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0.23376965099999999</v>
      </c>
      <c r="Q50" s="5">
        <f t="shared" si="60"/>
        <v>12.5</v>
      </c>
      <c r="R50">
        <f t="shared" si="31"/>
        <v>1000000</v>
      </c>
      <c r="S50">
        <f t="shared" si="32"/>
        <v>2693.6881702653482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278.42328529543022</v>
      </c>
      <c r="AC50">
        <f t="shared" si="33"/>
        <v>172.6648836047415</v>
      </c>
      <c r="AE50">
        <f t="shared" si="34"/>
        <v>0</v>
      </c>
      <c r="AF50">
        <f t="shared" si="35"/>
        <v>0</v>
      </c>
      <c r="AG50">
        <f t="shared" si="36"/>
        <v>-0.80124754932069919</v>
      </c>
      <c r="AH50">
        <f t="shared" si="37"/>
        <v>-19814.847178983571</v>
      </c>
      <c r="AI50">
        <f t="shared" si="38"/>
        <v>-19815.648426532891</v>
      </c>
      <c r="AJ50">
        <f t="shared" si="39"/>
        <v>105.75840169068871</v>
      </c>
      <c r="AK50">
        <f t="shared" si="61"/>
        <v>19.489629970680117</v>
      </c>
      <c r="AL50">
        <f t="shared" si="40"/>
        <v>-19690.400394871522</v>
      </c>
      <c r="AN50">
        <f t="shared" si="41"/>
        <v>0</v>
      </c>
      <c r="AO50">
        <f t="shared" si="42"/>
        <v>0</v>
      </c>
      <c r="AP50">
        <f t="shared" si="43"/>
        <v>-3.8951092987710534E-3</v>
      </c>
      <c r="AQ50">
        <f t="shared" si="44"/>
        <v>-96.326030034064544</v>
      </c>
      <c r="AR50">
        <f t="shared" si="45"/>
        <v>-96.329925143363312</v>
      </c>
      <c r="AS50">
        <f t="shared" si="46"/>
        <v>0.51412392362112147</v>
      </c>
      <c r="AT50">
        <f t="shared" si="47"/>
        <v>9.4745049757423316E-2</v>
      </c>
      <c r="AU50">
        <f t="shared" si="48"/>
        <v>-95.721056169984763</v>
      </c>
      <c r="AW50">
        <v>47</v>
      </c>
      <c r="AX50">
        <f>IF(Z50&gt;0, (R50*SUMPRODUCT(K50:$K$98, X50:$X$98)-K50*$AZ$3)/Z50, 0)</f>
        <v>2693.6881702653482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0.26254478799999997</v>
      </c>
      <c r="Q51" s="5">
        <f t="shared" si="60"/>
        <v>12.5</v>
      </c>
      <c r="R51">
        <f t="shared" si="31"/>
        <v>1000000</v>
      </c>
      <c r="S51">
        <f t="shared" si="32"/>
        <v>1965.2448383229087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172.6648836047415</v>
      </c>
      <c r="AC51">
        <f t="shared" si="33"/>
        <v>91.638848906970168</v>
      </c>
      <c r="AE51">
        <f t="shared" si="34"/>
        <v>0</v>
      </c>
      <c r="AF51">
        <f t="shared" si="35"/>
        <v>0</v>
      </c>
      <c r="AG51">
        <f t="shared" si="36"/>
        <v>-0.58287170585556969</v>
      </c>
      <c r="AH51">
        <f t="shared" si="37"/>
        <v>-16829.069437753802</v>
      </c>
      <c r="AI51">
        <f t="shared" si="38"/>
        <v>-16829.652309459656</v>
      </c>
      <c r="AJ51">
        <f t="shared" si="39"/>
        <v>81.026034697771337</v>
      </c>
      <c r="AK51">
        <f t="shared" si="61"/>
        <v>12.086541852331907</v>
      </c>
      <c r="AL51">
        <f t="shared" si="40"/>
        <v>-16736.539732909554</v>
      </c>
      <c r="AN51">
        <f t="shared" si="41"/>
        <v>0</v>
      </c>
      <c r="AO51">
        <f t="shared" si="42"/>
        <v>0</v>
      </c>
      <c r="AP51">
        <f t="shared" si="43"/>
        <v>-2.5299263934827395E-3</v>
      </c>
      <c r="AQ51">
        <f t="shared" si="44"/>
        <v>-73.045760363048217</v>
      </c>
      <c r="AR51">
        <f t="shared" si="45"/>
        <v>-73.048290289441681</v>
      </c>
      <c r="AS51">
        <f t="shared" si="46"/>
        <v>0.35168957710898829</v>
      </c>
      <c r="AT51">
        <f t="shared" si="47"/>
        <v>5.2461049199950725E-2</v>
      </c>
      <c r="AU51">
        <f t="shared" si="48"/>
        <v>-72.644139663132748</v>
      </c>
      <c r="AW51">
        <v>48</v>
      </c>
      <c r="AX51">
        <f>IF(Z51&gt;0, (R51*SUMPRODUCT(K51:$K$98, X51:$X$98)-K51*$AZ$3)/Z51, 0)</f>
        <v>1965.2448383229087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0.29488324999999999</v>
      </c>
      <c r="Q52" s="5">
        <f t="shared" si="60"/>
        <v>12.5</v>
      </c>
      <c r="R52">
        <f t="shared" si="31"/>
        <v>1000000</v>
      </c>
      <c r="S52">
        <f t="shared" si="32"/>
        <v>995.08494564615603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91.638848906970168</v>
      </c>
      <c r="AC52">
        <f t="shared" si="33"/>
        <v>32.253798665612408</v>
      </c>
      <c r="AE52">
        <f t="shared" si="34"/>
        <v>0</v>
      </c>
      <c r="AF52">
        <f t="shared" si="35"/>
        <v>0</v>
      </c>
      <c r="AG52">
        <f t="shared" si="36"/>
        <v>-0.40516388584127966</v>
      </c>
      <c r="AH52">
        <f t="shared" si="37"/>
        <v>-13750.328236458754</v>
      </c>
      <c r="AI52">
        <f t="shared" si="38"/>
        <v>-13750.733400344596</v>
      </c>
      <c r="AJ52">
        <f t="shared" si="39"/>
        <v>59.38505024135776</v>
      </c>
      <c r="AK52">
        <f t="shared" si="61"/>
        <v>6.4147194234879121</v>
      </c>
      <c r="AL52">
        <f t="shared" si="40"/>
        <v>-13684.93363067975</v>
      </c>
      <c r="AN52">
        <f t="shared" si="41"/>
        <v>0</v>
      </c>
      <c r="AO52">
        <f t="shared" si="42"/>
        <v>0</v>
      </c>
      <c r="AP52">
        <f t="shared" si="43"/>
        <v>-1.570173403907985E-3</v>
      </c>
      <c r="AQ52">
        <f t="shared" si="44"/>
        <v>-53.288065512212064</v>
      </c>
      <c r="AR52">
        <f t="shared" si="45"/>
        <v>-53.289635685615977</v>
      </c>
      <c r="AS52">
        <f t="shared" si="46"/>
        <v>0.2301410114208636</v>
      </c>
      <c r="AT52">
        <f t="shared" si="47"/>
        <v>2.4859623930644229E-2</v>
      </c>
      <c r="AU52">
        <f t="shared" si="48"/>
        <v>-53.03463505026447</v>
      </c>
      <c r="AW52">
        <v>49</v>
      </c>
      <c r="AX52">
        <f>IF(Z52&gt;0, (R52*SUMPRODUCT(K52:$K$98, X52:$X$98)-K52*$AZ$3)/Z52, 0)</f>
        <v>995.08494564615603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0.33135349400000003</v>
      </c>
      <c r="Q53" s="5">
        <f t="shared" si="60"/>
        <v>12.5</v>
      </c>
      <c r="R53">
        <f t="shared" si="31"/>
        <v>1000000</v>
      </c>
      <c r="S53">
        <f t="shared" si="32"/>
        <v>-413.94418409094055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32.253798665612408</v>
      </c>
      <c r="AC53">
        <f t="shared" si="33"/>
        <v>-8.8372042379474891</v>
      </c>
      <c r="AE53">
        <f t="shared" si="34"/>
        <v>0</v>
      </c>
      <c r="AF53">
        <f t="shared" si="35"/>
        <v>0</v>
      </c>
      <c r="AG53">
        <f t="shared" si="36"/>
        <v>-0.26685977776674169</v>
      </c>
      <c r="AH53">
        <f t="shared" si="37"/>
        <v>-10740.197537290011</v>
      </c>
      <c r="AI53">
        <f t="shared" si="38"/>
        <v>-10740.464397067777</v>
      </c>
      <c r="AJ53">
        <f t="shared" si="39"/>
        <v>41.091002903559897</v>
      </c>
      <c r="AK53">
        <f t="shared" si="61"/>
        <v>2.2577659065928688</v>
      </c>
      <c r="AL53">
        <f t="shared" si="40"/>
        <v>-10697.115628257623</v>
      </c>
      <c r="AN53">
        <f t="shared" si="41"/>
        <v>0</v>
      </c>
      <c r="AO53">
        <f t="shared" si="42"/>
        <v>0</v>
      </c>
      <c r="AP53">
        <f t="shared" si="43"/>
        <v>-9.2338323776617931E-4</v>
      </c>
      <c r="AQ53">
        <f t="shared" si="44"/>
        <v>-37.16303168362743</v>
      </c>
      <c r="AR53">
        <f t="shared" si="45"/>
        <v>-37.163955066865192</v>
      </c>
      <c r="AS53">
        <f t="shared" si="46"/>
        <v>0.14218232369703096</v>
      </c>
      <c r="AT53">
        <f t="shared" si="47"/>
        <v>7.8122795814140845E-3</v>
      </c>
      <c r="AU53">
        <f t="shared" si="48"/>
        <v>-37.013960463586741</v>
      </c>
      <c r="AW53">
        <v>50</v>
      </c>
      <c r="AX53">
        <f>IF(Z53&gt;0, (R53*SUMPRODUCT(K53:$K$98, X53:$X$98)-K53*$AZ$3)/Z53, 0)</f>
        <v>-413.94418409094055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0.37075063600000002</v>
      </c>
      <c r="Q54" s="5">
        <f t="shared" si="60"/>
        <v>12.5</v>
      </c>
      <c r="R54">
        <f t="shared" si="31"/>
        <v>1000000</v>
      </c>
      <c r="S54">
        <f t="shared" si="32"/>
        <v>-2655.7804595451839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-8.8372042379474891</v>
      </c>
      <c r="AC54">
        <f t="shared" si="33"/>
        <v>-35.110001449564038</v>
      </c>
      <c r="AE54">
        <f t="shared" si="34"/>
        <v>0</v>
      </c>
      <c r="AF54">
        <f t="shared" si="35"/>
        <v>0</v>
      </c>
      <c r="AG54">
        <f t="shared" si="36"/>
        <v>-0.16525274765923612</v>
      </c>
      <c r="AH54">
        <f t="shared" si="37"/>
        <v>-7915.0745863870525</v>
      </c>
      <c r="AI54">
        <f t="shared" si="38"/>
        <v>-7915.2398391347115</v>
      </c>
      <c r="AJ54">
        <f t="shared" si="39"/>
        <v>26.272797211616549</v>
      </c>
      <c r="AK54">
        <f t="shared" si="61"/>
        <v>-0.61860429665632433</v>
      </c>
      <c r="AL54">
        <f t="shared" si="40"/>
        <v>-7889.5856462197517</v>
      </c>
      <c r="AN54">
        <f t="shared" si="41"/>
        <v>0</v>
      </c>
      <c r="AO54">
        <f t="shared" si="42"/>
        <v>0</v>
      </c>
      <c r="AP54">
        <f t="shared" si="43"/>
        <v>-5.1053971670979217E-4</v>
      </c>
      <c r="AQ54">
        <f t="shared" si="44"/>
        <v>-24.453208762396443</v>
      </c>
      <c r="AR54">
        <f t="shared" si="45"/>
        <v>-24.453719302113154</v>
      </c>
      <c r="AS54">
        <f t="shared" si="46"/>
        <v>8.1168432208169994E-2</v>
      </c>
      <c r="AT54">
        <f t="shared" si="47"/>
        <v>-1.9111456048018604E-3</v>
      </c>
      <c r="AU54">
        <f t="shared" si="48"/>
        <v>-24.374462015509785</v>
      </c>
      <c r="AW54">
        <v>51</v>
      </c>
      <c r="AX54">
        <f>IF(Z54&gt;0, (R54*SUMPRODUCT(K54:$K$98, X54:$X$98)-K54*$AZ$3)/Z54, 0)</f>
        <v>-2655.7804595451839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0.411916369</v>
      </c>
      <c r="Q55" s="5">
        <f t="shared" si="60"/>
        <v>12.5</v>
      </c>
      <c r="R55">
        <f t="shared" si="31"/>
        <v>1000000</v>
      </c>
      <c r="S55">
        <f t="shared" si="32"/>
        <v>-6521.4898940037983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-35.110001449564038</v>
      </c>
      <c r="AC55">
        <f t="shared" si="33"/>
        <v>-49.839786576236506</v>
      </c>
      <c r="AE55">
        <f t="shared" si="34"/>
        <v>0</v>
      </c>
      <c r="AF55">
        <f t="shared" si="35"/>
        <v>0</v>
      </c>
      <c r="AG55">
        <f t="shared" si="36"/>
        <v>-9.5529908399577965E-2</v>
      </c>
      <c r="AH55">
        <f t="shared" si="37"/>
        <v>-5445.6249426452632</v>
      </c>
      <c r="AI55">
        <f t="shared" si="38"/>
        <v>-5445.7204725536631</v>
      </c>
      <c r="AJ55">
        <f t="shared" si="39"/>
        <v>14.729785126672468</v>
      </c>
      <c r="AK55">
        <f t="shared" si="61"/>
        <v>-2.457700101469483</v>
      </c>
      <c r="AL55">
        <f t="shared" si="40"/>
        <v>-5433.4483875284604</v>
      </c>
      <c r="AN55">
        <f t="shared" si="41"/>
        <v>0</v>
      </c>
      <c r="AO55">
        <f t="shared" si="42"/>
        <v>0</v>
      </c>
      <c r="AP55">
        <f t="shared" si="43"/>
        <v>-2.6351308321902498E-4</v>
      </c>
      <c r="AQ55">
        <f t="shared" si="44"/>
        <v>-15.021404738384728</v>
      </c>
      <c r="AR55">
        <f t="shared" si="45"/>
        <v>-15.021668251467949</v>
      </c>
      <c r="AS55">
        <f t="shared" si="46"/>
        <v>4.0631161056366577E-2</v>
      </c>
      <c r="AT55">
        <f t="shared" si="47"/>
        <v>-6.779407017298001E-3</v>
      </c>
      <c r="AU55">
        <f t="shared" si="48"/>
        <v>-14.987816497428881</v>
      </c>
      <c r="AW55">
        <v>52</v>
      </c>
      <c r="AX55">
        <f>IF(Z55&gt;0, (R55*SUMPRODUCT(K55:$K$98, X55:$X$98)-K55*$AZ$3)/Z55, 0)</f>
        <v>-6521.4898940037983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0.41929138799999999</v>
      </c>
      <c r="Q56" s="5">
        <f t="shared" si="60"/>
        <v>12.5</v>
      </c>
      <c r="R56">
        <f t="shared" si="31"/>
        <v>1000000</v>
      </c>
      <c r="S56">
        <f t="shared" si="32"/>
        <v>-12880.555189225555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-49.839786576236506</v>
      </c>
      <c r="AC56">
        <f t="shared" si="33"/>
        <v>-56.179563068439109</v>
      </c>
      <c r="AE56">
        <f t="shared" si="34"/>
        <v>0</v>
      </c>
      <c r="AF56">
        <f t="shared" si="35"/>
        <v>0</v>
      </c>
      <c r="AG56">
        <f t="shared" si="36"/>
        <v>-5.4519741427210285E-2</v>
      </c>
      <c r="AH56">
        <f t="shared" si="37"/>
        <v>-3204.3894310697519</v>
      </c>
      <c r="AI56">
        <f t="shared" si="38"/>
        <v>-3204.4439508111791</v>
      </c>
      <c r="AJ56">
        <f t="shared" si="39"/>
        <v>6.3397764922026028</v>
      </c>
      <c r="AK56">
        <f t="shared" si="61"/>
        <v>-3.4887850603365558</v>
      </c>
      <c r="AL56">
        <f t="shared" si="40"/>
        <v>-3201.592959379313</v>
      </c>
      <c r="AN56">
        <f t="shared" si="41"/>
        <v>0</v>
      </c>
      <c r="AO56">
        <f t="shared" si="42"/>
        <v>0</v>
      </c>
      <c r="AP56">
        <f t="shared" si="43"/>
        <v>-1.3427605889979489E-4</v>
      </c>
      <c r="AQ56">
        <f t="shared" si="44"/>
        <v>-7.8920547442188917</v>
      </c>
      <c r="AR56">
        <f t="shared" si="45"/>
        <v>-7.892189020277792</v>
      </c>
      <c r="AS56">
        <f t="shared" si="46"/>
        <v>1.5614164326422608E-2</v>
      </c>
      <c r="AT56">
        <f t="shared" si="47"/>
        <v>-8.592489545753269E-3</v>
      </c>
      <c r="AU56">
        <f t="shared" si="48"/>
        <v>-7.8851673454971225</v>
      </c>
      <c r="AW56">
        <v>53</v>
      </c>
      <c r="AX56">
        <f>IF(Z56&gt;0, (R56*SUMPRODUCT(K56:$K$98, X56:$X$98)-K56*$AZ$3)/Z56, 0)</f>
        <v>-12880.555189225555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0.42725776900000001</v>
      </c>
      <c r="Q57" s="5">
        <f t="shared" si="60"/>
        <v>12.5</v>
      </c>
      <c r="R57">
        <f t="shared" si="31"/>
        <v>1000000</v>
      </c>
      <c r="S57">
        <f t="shared" si="32"/>
        <v>-22946.19228132832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-56.179563068439109</v>
      </c>
      <c r="AC57">
        <f t="shared" si="33"/>
        <v>-56.320164021423956</v>
      </c>
      <c r="AE57">
        <f t="shared" si="34"/>
        <v>0</v>
      </c>
      <c r="AF57">
        <f t="shared" si="35"/>
        <v>0</v>
      </c>
      <c r="AG57">
        <f t="shared" si="36"/>
        <v>-3.0680560924291438E-2</v>
      </c>
      <c r="AH57">
        <f t="shared" si="37"/>
        <v>-1863.5186470917392</v>
      </c>
      <c r="AI57">
        <f t="shared" si="38"/>
        <v>-1863.5493276526636</v>
      </c>
      <c r="AJ57">
        <f t="shared" si="39"/>
        <v>0.14060095298484754</v>
      </c>
      <c r="AK57">
        <f t="shared" si="61"/>
        <v>-3.9325694147907382</v>
      </c>
      <c r="AL57">
        <f t="shared" si="40"/>
        <v>-1867.3412961144695</v>
      </c>
      <c r="AN57">
        <f t="shared" si="41"/>
        <v>0</v>
      </c>
      <c r="AO57">
        <f t="shared" si="42"/>
        <v>0</v>
      </c>
      <c r="AP57">
        <f t="shared" si="43"/>
        <v>-6.7466793709962467E-5</v>
      </c>
      <c r="AQ57">
        <f t="shared" si="44"/>
        <v>-4.0978920968313535</v>
      </c>
      <c r="AR57">
        <f t="shared" si="45"/>
        <v>-4.0979595636250634</v>
      </c>
      <c r="AS57">
        <f t="shared" si="46"/>
        <v>3.0918259655879858E-4</v>
      </c>
      <c r="AT57">
        <f t="shared" si="47"/>
        <v>-8.6477509362525452E-3</v>
      </c>
      <c r="AU57">
        <f t="shared" si="48"/>
        <v>-4.1062981319647571</v>
      </c>
      <c r="AW57">
        <v>54</v>
      </c>
      <c r="AX57">
        <f>IF(Z57&gt;0, (R57*SUMPRODUCT(K57:$K$98, X57:$X$98)-K57*$AZ$3)/Z57, 0)</f>
        <v>-22946.19228132832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0.43603590599999997</v>
      </c>
      <c r="Q58" s="5">
        <f t="shared" si="60"/>
        <v>12.5</v>
      </c>
      <c r="R58">
        <f t="shared" si="31"/>
        <v>1000000</v>
      </c>
      <c r="S58">
        <f t="shared" si="32"/>
        <v>-39345.53592632302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-56.320164021423956</v>
      </c>
      <c r="AC58">
        <f t="shared" si="33"/>
        <v>-53.497115233224903</v>
      </c>
      <c r="AE58">
        <f t="shared" si="34"/>
        <v>0</v>
      </c>
      <c r="AF58">
        <f t="shared" si="35"/>
        <v>0</v>
      </c>
      <c r="AG58">
        <f t="shared" si="36"/>
        <v>-1.6995929135836908E-2</v>
      </c>
      <c r="AH58">
        <f t="shared" si="37"/>
        <v>-1070.226094336929</v>
      </c>
      <c r="AI58">
        <f t="shared" si="38"/>
        <v>-1070.2430902660649</v>
      </c>
      <c r="AJ58">
        <f t="shared" si="39"/>
        <v>-2.8230487881990527</v>
      </c>
      <c r="AK58">
        <f t="shared" si="61"/>
        <v>-3.9424114814996774</v>
      </c>
      <c r="AL58">
        <f t="shared" si="40"/>
        <v>-1077.0085505357636</v>
      </c>
      <c r="AN58">
        <f t="shared" si="41"/>
        <v>0</v>
      </c>
      <c r="AO58">
        <f t="shared" si="42"/>
        <v>0</v>
      </c>
      <c r="AP58">
        <f t="shared" si="43"/>
        <v>-3.3369804689843078E-5</v>
      </c>
      <c r="AQ58">
        <f t="shared" si="44"/>
        <v>-2.1012817514456126</v>
      </c>
      <c r="AR58">
        <f t="shared" si="45"/>
        <v>-2.1013151212503023</v>
      </c>
      <c r="AS58">
        <f t="shared" si="46"/>
        <v>-5.5427735629624804E-3</v>
      </c>
      <c r="AT58">
        <f t="shared" si="47"/>
        <v>-7.740530105367553E-3</v>
      </c>
      <c r="AU58">
        <f t="shared" si="48"/>
        <v>-2.1145984249186323</v>
      </c>
      <c r="AW58">
        <v>55</v>
      </c>
      <c r="AX58">
        <f>IF(Z58&gt;0, (R58*SUMPRODUCT(K58:$K$98, X58:$X$98)-K58*$AZ$3)/Z58, 0)</f>
        <v>-39345.53592632302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0.445743585</v>
      </c>
      <c r="Q59" s="5">
        <f t="shared" si="60"/>
        <v>12.5</v>
      </c>
      <c r="R59">
        <f t="shared" si="31"/>
        <v>1000000</v>
      </c>
      <c r="S59">
        <f t="shared" si="32"/>
        <v>-66781.377078355101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-53.497115233224903</v>
      </c>
      <c r="AC59">
        <f t="shared" si="33"/>
        <v>-49.418985480179096</v>
      </c>
      <c r="AE59">
        <f t="shared" si="34"/>
        <v>0</v>
      </c>
      <c r="AF59">
        <f t="shared" si="35"/>
        <v>0</v>
      </c>
      <c r="AG59">
        <f t="shared" si="36"/>
        <v>-9.2501434610646437E-3</v>
      </c>
      <c r="AH59">
        <f t="shared" si="37"/>
        <v>-606.06611067311167</v>
      </c>
      <c r="AI59">
        <f t="shared" si="38"/>
        <v>-606.0753608165727</v>
      </c>
      <c r="AJ59">
        <f t="shared" si="39"/>
        <v>-4.0781297530458076</v>
      </c>
      <c r="AK59">
        <f t="shared" si="61"/>
        <v>-3.7447980663257434</v>
      </c>
      <c r="AL59">
        <f t="shared" si="40"/>
        <v>-613.89828863594425</v>
      </c>
      <c r="AN59">
        <f t="shared" si="41"/>
        <v>0</v>
      </c>
      <c r="AO59">
        <f t="shared" si="42"/>
        <v>0</v>
      </c>
      <c r="AP59">
        <f t="shared" si="43"/>
        <v>-1.6215830597985874E-5</v>
      </c>
      <c r="AQ59">
        <f t="shared" si="44"/>
        <v>-1.0624554552286047</v>
      </c>
      <c r="AR59">
        <f t="shared" si="45"/>
        <v>-1.0624716710592026</v>
      </c>
      <c r="AS59">
        <f t="shared" si="46"/>
        <v>-7.1491065528172396E-3</v>
      </c>
      <c r="AT59">
        <f t="shared" si="47"/>
        <v>-6.5647642463930169E-3</v>
      </c>
      <c r="AU59">
        <f t="shared" si="48"/>
        <v>-1.076185541858413</v>
      </c>
      <c r="AW59">
        <v>56</v>
      </c>
      <c r="AX59">
        <f>IF(Z59&gt;0, (R59*SUMPRODUCT(K59:$K$98, X59:$X$98)-K59*$AZ$3)/Z59, 0)</f>
        <v>-66781.377078355101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0.45538508599999999</v>
      </c>
      <c r="Q60" s="5">
        <f t="shared" si="60"/>
        <v>12.5</v>
      </c>
      <c r="R60">
        <f t="shared" si="31"/>
        <v>1000000</v>
      </c>
      <c r="S60">
        <f t="shared" si="32"/>
        <v>-113654.45635594266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-49.418985480179096</v>
      </c>
      <c r="AC60">
        <f t="shared" si="33"/>
        <v>-44.964109234968923</v>
      </c>
      <c r="AE60">
        <f t="shared" si="34"/>
        <v>0</v>
      </c>
      <c r="AF60">
        <f t="shared" si="35"/>
        <v>0</v>
      </c>
      <c r="AG60">
        <f t="shared" si="36"/>
        <v>-4.9452646509247373E-3</v>
      </c>
      <c r="AH60">
        <f t="shared" si="37"/>
        <v>-336.99019004234083</v>
      </c>
      <c r="AI60">
        <f t="shared" si="38"/>
        <v>-336.99513530699176</v>
      </c>
      <c r="AJ60">
        <f t="shared" si="39"/>
        <v>-4.4548762452101727</v>
      </c>
      <c r="AK60">
        <f t="shared" si="61"/>
        <v>-3.4593289836125369</v>
      </c>
      <c r="AL60">
        <f t="shared" si="40"/>
        <v>-344.90934053581447</v>
      </c>
      <c r="AN60">
        <f t="shared" si="41"/>
        <v>0</v>
      </c>
      <c r="AO60">
        <f t="shared" si="42"/>
        <v>0</v>
      </c>
      <c r="AP60">
        <f t="shared" si="43"/>
        <v>-7.7403793576614175E-6</v>
      </c>
      <c r="AQ60">
        <f t="shared" si="44"/>
        <v>-0.52746052938751631</v>
      </c>
      <c r="AR60">
        <f t="shared" si="45"/>
        <v>-0.527468269766874</v>
      </c>
      <c r="AS60">
        <f t="shared" si="46"/>
        <v>-6.9728183552144165E-3</v>
      </c>
      <c r="AT60">
        <f t="shared" si="47"/>
        <v>-5.4145774890141159E-3</v>
      </c>
      <c r="AU60">
        <f t="shared" si="48"/>
        <v>-0.53985566561110254</v>
      </c>
      <c r="AW60">
        <v>57</v>
      </c>
      <c r="AX60">
        <f>IF(Z60&gt;0, (R60*SUMPRODUCT(K60:$K$98, X60:$X$98)-K60*$AZ$3)/Z60, 0)</f>
        <v>-113654.45635594266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0.465797664</v>
      </c>
      <c r="Q61" s="5">
        <f t="shared" si="60"/>
        <v>12.5</v>
      </c>
      <c r="R61">
        <f t="shared" si="31"/>
        <v>1000000</v>
      </c>
      <c r="S61">
        <f t="shared" si="32"/>
        <v>-195603.7062322103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-44.964109234968923</v>
      </c>
      <c r="AC61">
        <f t="shared" si="33"/>
        <v>-40.565380746107536</v>
      </c>
      <c r="AE61">
        <f t="shared" si="34"/>
        <v>0</v>
      </c>
      <c r="AF61">
        <f t="shared" si="35"/>
        <v>0</v>
      </c>
      <c r="AG61">
        <f t="shared" si="36"/>
        <v>-2.5923192821529716E-3</v>
      </c>
      <c r="AH61">
        <f t="shared" si="37"/>
        <v>-184.27941778100143</v>
      </c>
      <c r="AI61">
        <f t="shared" si="38"/>
        <v>-184.28201010028357</v>
      </c>
      <c r="AJ61">
        <f t="shared" si="39"/>
        <v>-4.3987284888613871</v>
      </c>
      <c r="AK61">
        <f t="shared" si="61"/>
        <v>-3.147487646447825</v>
      </c>
      <c r="AL61">
        <f t="shared" si="40"/>
        <v>-191.82822623559278</v>
      </c>
      <c r="AN61">
        <f t="shared" si="41"/>
        <v>0</v>
      </c>
      <c r="AO61">
        <f t="shared" si="42"/>
        <v>0</v>
      </c>
      <c r="AP61">
        <f t="shared" si="43"/>
        <v>-3.6227901257252621E-6</v>
      </c>
      <c r="AQ61">
        <f t="shared" si="44"/>
        <v>-0.25753218737660771</v>
      </c>
      <c r="AR61">
        <f t="shared" si="45"/>
        <v>-0.25753581016673344</v>
      </c>
      <c r="AS61">
        <f t="shared" si="46"/>
        <v>-6.147263666518174E-3</v>
      </c>
      <c r="AT61">
        <f t="shared" si="47"/>
        <v>-4.3986430394188447E-3</v>
      </c>
      <c r="AU61">
        <f t="shared" si="48"/>
        <v>-0.26808171687267041</v>
      </c>
      <c r="AW61">
        <v>58</v>
      </c>
      <c r="AX61">
        <f>IF(Z61&gt;0, (R61*SUMPRODUCT(K61:$K$98, X61:$X$98)-K61*$AZ$3)/Z61, 0)</f>
        <v>-195603.7062322103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0.47670810299999999</v>
      </c>
      <c r="Q62" s="5">
        <f t="shared" si="60"/>
        <v>12.5</v>
      </c>
      <c r="R62">
        <f t="shared" si="31"/>
        <v>1000000</v>
      </c>
      <c r="S62">
        <f t="shared" si="32"/>
        <v>-342177.2010863265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-40.565380746107536</v>
      </c>
      <c r="AC62">
        <f t="shared" si="33"/>
        <v>-36.424529881476197</v>
      </c>
      <c r="AE62">
        <f t="shared" si="34"/>
        <v>0</v>
      </c>
      <c r="AF62">
        <f t="shared" si="35"/>
        <v>0</v>
      </c>
      <c r="AG62">
        <f t="shared" si="36"/>
        <v>-1.3306164819659771E-3</v>
      </c>
      <c r="AH62">
        <f t="shared" si="37"/>
        <v>-98.862368589237192</v>
      </c>
      <c r="AI62">
        <f t="shared" si="38"/>
        <v>-98.863699205719158</v>
      </c>
      <c r="AJ62">
        <f t="shared" si="39"/>
        <v>-4.1408508646313393</v>
      </c>
      <c r="AK62">
        <f t="shared" si="61"/>
        <v>-2.8395766522275276</v>
      </c>
      <c r="AL62">
        <f t="shared" si="40"/>
        <v>-105.84412672257801</v>
      </c>
      <c r="AN62">
        <f t="shared" si="41"/>
        <v>0</v>
      </c>
      <c r="AO62">
        <f t="shared" si="42"/>
        <v>0</v>
      </c>
      <c r="AP62">
        <f t="shared" si="43"/>
        <v>-1.6603114429164181E-6</v>
      </c>
      <c r="AQ62">
        <f t="shared" si="44"/>
        <v>-0.1233581006001158</v>
      </c>
      <c r="AR62">
        <f t="shared" si="45"/>
        <v>-0.12335976091155872</v>
      </c>
      <c r="AS62">
        <f t="shared" si="46"/>
        <v>-5.1668547377376828E-3</v>
      </c>
      <c r="AT62">
        <f t="shared" si="47"/>
        <v>-3.5431558774665826E-3</v>
      </c>
      <c r="AU62">
        <f t="shared" si="48"/>
        <v>-0.13206977152676297</v>
      </c>
      <c r="AW62">
        <v>59</v>
      </c>
      <c r="AX62">
        <f>IF(Z62&gt;0, (R62*SUMPRODUCT(K62:$K$98, X62:$X$98)-K62*$AZ$3)/Z62, 0)</f>
        <v>-342177.2010863265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0.48798100799999999</v>
      </c>
      <c r="Q63" s="5">
        <f t="shared" si="60"/>
        <v>12.5</v>
      </c>
      <c r="R63">
        <f t="shared" si="31"/>
        <v>1000000</v>
      </c>
      <c r="S63">
        <f t="shared" si="32"/>
        <v>-610423.22002715711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-36.424529881476197</v>
      </c>
      <c r="AC63">
        <f t="shared" si="33"/>
        <v>-32.620760257069215</v>
      </c>
      <c r="AE63">
        <f t="shared" si="34"/>
        <v>0</v>
      </c>
      <c r="AF63">
        <f t="shared" si="35"/>
        <v>0</v>
      </c>
      <c r="AG63">
        <f t="shared" si="36"/>
        <v>-6.6799474501514603E-4</v>
      </c>
      <c r="AH63">
        <f t="shared" si="37"/>
        <v>-51.945245770493706</v>
      </c>
      <c r="AI63">
        <f t="shared" si="38"/>
        <v>-51.945913765238721</v>
      </c>
      <c r="AJ63">
        <f t="shared" si="39"/>
        <v>-3.8037696244069821</v>
      </c>
      <c r="AK63">
        <f t="shared" si="61"/>
        <v>-2.549717091703334</v>
      </c>
      <c r="AL63">
        <f t="shared" si="40"/>
        <v>-58.299400481349039</v>
      </c>
      <c r="AN63">
        <f t="shared" si="41"/>
        <v>0</v>
      </c>
      <c r="AO63">
        <f t="shared" si="42"/>
        <v>0</v>
      </c>
      <c r="AP63">
        <f t="shared" si="43"/>
        <v>-7.4420346158836228E-7</v>
      </c>
      <c r="AQ63">
        <f t="shared" si="44"/>
        <v>-5.7871460822020583E-2</v>
      </c>
      <c r="AR63">
        <f t="shared" si="45"/>
        <v>-5.7872205025482168E-2</v>
      </c>
      <c r="AS63">
        <f t="shared" si="46"/>
        <v>-4.2377257346600172E-3</v>
      </c>
      <c r="AT63">
        <f t="shared" si="47"/>
        <v>-2.8406036123437006E-3</v>
      </c>
      <c r="AU63">
        <f t="shared" si="48"/>
        <v>-6.4950534372485894E-2</v>
      </c>
      <c r="AW63">
        <v>60</v>
      </c>
      <c r="AX63">
        <f>IF(Z63&gt;0, (R63*SUMPRODUCT(K63:$K$98, X63:$X$98)-K63*$AZ$3)/Z63, 0)</f>
        <v>-610423.22002715711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0.50007659900000001</v>
      </c>
      <c r="Q64" s="5">
        <f t="shared" si="60"/>
        <v>12.5</v>
      </c>
      <c r="R64">
        <f t="shared" si="31"/>
        <v>1000000</v>
      </c>
      <c r="S64">
        <f t="shared" si="32"/>
        <v>-1114240.5848639507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-32.620760257069215</v>
      </c>
      <c r="AC64">
        <f t="shared" si="33"/>
        <v>-29.172267677706333</v>
      </c>
      <c r="AE64">
        <f t="shared" si="34"/>
        <v>0</v>
      </c>
      <c r="AF64">
        <f t="shared" si="35"/>
        <v>0</v>
      </c>
      <c r="AG64">
        <f t="shared" si="36"/>
        <v>-3.2726625732794817E-4</v>
      </c>
      <c r="AH64">
        <f t="shared" si="37"/>
        <v>-26.723883218963717</v>
      </c>
      <c r="AI64">
        <f t="shared" si="38"/>
        <v>-26.724210485221047</v>
      </c>
      <c r="AJ64">
        <f t="shared" si="39"/>
        <v>-3.4484925793628811</v>
      </c>
      <c r="AK64">
        <f t="shared" si="61"/>
        <v>-2.283453217994845</v>
      </c>
      <c r="AL64">
        <f t="shared" si="40"/>
        <v>-32.456156282578775</v>
      </c>
      <c r="AN64">
        <f t="shared" si="41"/>
        <v>0</v>
      </c>
      <c r="AO64">
        <f t="shared" si="42"/>
        <v>0</v>
      </c>
      <c r="AP64">
        <f t="shared" si="43"/>
        <v>-3.2553811690834229E-7</v>
      </c>
      <c r="AQ64">
        <f t="shared" si="44"/>
        <v>-2.6582766859652527E-2</v>
      </c>
      <c r="AR64">
        <f t="shared" si="45"/>
        <v>-2.6583092397769438E-2</v>
      </c>
      <c r="AS64">
        <f t="shared" si="46"/>
        <v>-3.4302826989377933E-3</v>
      </c>
      <c r="AT64">
        <f t="shared" si="47"/>
        <v>-2.2713953668906241E-3</v>
      </c>
      <c r="AU64">
        <f t="shared" si="48"/>
        <v>-3.2284770463597859E-2</v>
      </c>
      <c r="AW64">
        <v>61</v>
      </c>
      <c r="AX64">
        <f>IF(Z64&gt;0, (R64*SUMPRODUCT(K64:$K$98, X64:$X$98)-K64*$AZ$3)/Z64, 0)</f>
        <v>-1114240.5848639507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0.512515834</v>
      </c>
      <c r="Q65" s="5">
        <f t="shared" si="60"/>
        <v>12.5</v>
      </c>
      <c r="R65">
        <f t="shared" si="31"/>
        <v>1000000</v>
      </c>
      <c r="S65">
        <f t="shared" si="32"/>
        <v>-2085260.5370962627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-29.172267677706333</v>
      </c>
      <c r="AC65">
        <f t="shared" si="33"/>
        <v>-26.068168265829456</v>
      </c>
      <c r="AE65">
        <f t="shared" si="34"/>
        <v>0</v>
      </c>
      <c r="AF65">
        <f t="shared" si="35"/>
        <v>0</v>
      </c>
      <c r="AG65">
        <f t="shared" si="36"/>
        <v>-1.5626445594017673E-4</v>
      </c>
      <c r="AH65">
        <f t="shared" si="37"/>
        <v>-13.418331105159357</v>
      </c>
      <c r="AI65">
        <f t="shared" si="38"/>
        <v>-13.418487369615297</v>
      </c>
      <c r="AJ65">
        <f t="shared" si="39"/>
        <v>-3.1040994118768772</v>
      </c>
      <c r="AK65">
        <f t="shared" si="61"/>
        <v>-2.0420587374394437</v>
      </c>
      <c r="AL65">
        <f t="shared" si="40"/>
        <v>-18.564645518931616</v>
      </c>
      <c r="AN65">
        <f t="shared" si="41"/>
        <v>0</v>
      </c>
      <c r="AO65">
        <f t="shared" si="42"/>
        <v>0</v>
      </c>
      <c r="AP65">
        <f t="shared" si="43"/>
        <v>-1.3878508594034847E-7</v>
      </c>
      <c r="AQ65">
        <f t="shared" si="44"/>
        <v>-1.191738853471918E-2</v>
      </c>
      <c r="AR65">
        <f t="shared" si="45"/>
        <v>-1.1917527319805121E-2</v>
      </c>
      <c r="AS65">
        <f t="shared" si="46"/>
        <v>-2.7568822420476944E-3</v>
      </c>
      <c r="AT65">
        <f t="shared" si="47"/>
        <v>-1.8136389088973023E-3</v>
      </c>
      <c r="AU65">
        <f t="shared" si="48"/>
        <v>-1.6488048470750114E-2</v>
      </c>
      <c r="AW65">
        <v>62</v>
      </c>
      <c r="AX65">
        <f>IF(Z65&gt;0, (R65*SUMPRODUCT(K65:$K$98, X65:$X$98)-K65*$AZ$3)/Z65, 0)</f>
        <v>-2085260.5370962627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0.52569093300000003</v>
      </c>
      <c r="Q66" s="5">
        <f t="shared" si="60"/>
        <v>12.5</v>
      </c>
      <c r="R66">
        <f t="shared" si="31"/>
        <v>1000000</v>
      </c>
      <c r="S66">
        <f t="shared" si="32"/>
        <v>-4011583.0245821602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-26.068168265829456</v>
      </c>
      <c r="AC66">
        <f t="shared" si="33"/>
        <v>-23.284833709063708</v>
      </c>
      <c r="AE66">
        <f t="shared" si="34"/>
        <v>0</v>
      </c>
      <c r="AF66">
        <f t="shared" si="35"/>
        <v>0</v>
      </c>
      <c r="AG66">
        <f t="shared" si="36"/>
        <v>-7.2555003742846066E-5</v>
      </c>
      <c r="AH66">
        <f t="shared" si="37"/>
        <v>-6.5717446110343118</v>
      </c>
      <c r="AI66">
        <f t="shared" si="38"/>
        <v>-6.5718171660380547</v>
      </c>
      <c r="AJ66">
        <f t="shared" si="39"/>
        <v>-2.7833345567657481</v>
      </c>
      <c r="AK66">
        <f t="shared" si="61"/>
        <v>-1.8247717786080622</v>
      </c>
      <c r="AL66">
        <f t="shared" si="40"/>
        <v>-11.179923501411865</v>
      </c>
      <c r="AN66">
        <f t="shared" si="41"/>
        <v>0</v>
      </c>
      <c r="AO66">
        <f t="shared" si="42"/>
        <v>0</v>
      </c>
      <c r="AP66">
        <f t="shared" si="43"/>
        <v>-5.7534976577212519E-8</v>
      </c>
      <c r="AQ66">
        <f t="shared" si="44"/>
        <v>-5.2112900938904982E-3</v>
      </c>
      <c r="AR66">
        <f t="shared" si="45"/>
        <v>-5.2113476288670755E-3</v>
      </c>
      <c r="AS66">
        <f t="shared" si="46"/>
        <v>-2.2071405178013411E-3</v>
      </c>
      <c r="AT66">
        <f t="shared" si="47"/>
        <v>-1.4470153142446104E-3</v>
      </c>
      <c r="AU66">
        <f t="shared" si="48"/>
        <v>-8.8655034609130268E-3</v>
      </c>
      <c r="AW66">
        <v>63</v>
      </c>
      <c r="AX66">
        <f>IF(Z66&gt;0, (R66*SUMPRODUCT(K66:$K$98, X66:$X$98)-K66*$AZ$3)/Z66, 0)</f>
        <v>-4011583.0245821602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2">$C$6</f>
        <v>1000000</v>
      </c>
      <c r="S67">
        <f t="shared" ref="S67:S89" si="63">AX67</f>
        <v>-7954725.4431009842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-23.284833709063708</v>
      </c>
      <c r="AC67">
        <f t="shared" ref="AC67:AC89" si="64">S67*Z67</f>
        <v>-20.794284333710753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-3.2675993160369423E-5</v>
      </c>
      <c r="AH67">
        <f t="shared" ref="AH67:AH89" si="68">-X67*R67</f>
        <v>-3.1322768436038539</v>
      </c>
      <c r="AI67">
        <f t="shared" ref="AI67:AI89" si="69">SUM(AE67:AH67)</f>
        <v>-3.1323095195970145</v>
      </c>
      <c r="AJ67">
        <f t="shared" ref="AJ67:AJ89" si="70">AB67-AC67</f>
        <v>-2.4905493753529555</v>
      </c>
      <c r="AK67">
        <f t="shared" si="61"/>
        <v>-1.6299383596344597</v>
      </c>
      <c r="AL67">
        <f t="shared" ref="AL67:AL89" si="71">SUM(AI67:AK67)</f>
        <v>-7.2527972545844293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-2.3135311194168878E-8</v>
      </c>
      <c r="AQ67">
        <f t="shared" ref="AQ67:AQ89" si="75">AH67*$K67</f>
        <v>-2.2177198767122318E-3</v>
      </c>
      <c r="AR67">
        <f t="shared" ref="AR67:AR89" si="76">AI67*$K67</f>
        <v>-2.217743012023426E-3</v>
      </c>
      <c r="AS67">
        <f t="shared" ref="AS67:AS89" si="77">AJ67*$K67</f>
        <v>-1.7633629239804294E-3</v>
      </c>
      <c r="AT67">
        <f t="shared" ref="AT67:AT89" si="78">AK67*$K67</f>
        <v>-1.1540316767843896E-3</v>
      </c>
      <c r="AU67">
        <f t="shared" ref="AU67:AU89" si="79">AL67*$K67</f>
        <v>-5.1351376127882443E-3</v>
      </c>
      <c r="AW67">
        <v>64</v>
      </c>
      <c r="AX67">
        <f>IF(Z67&gt;0, (R67*SUMPRODUCT(K67:$K$98, X67:$X$98)-K67*$AZ$3)/Z67, 0)</f>
        <v>-7954725.4431009842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0.55384314300000004</v>
      </c>
      <c r="Q68" s="5">
        <f t="shared" si="60"/>
        <v>12.5</v>
      </c>
      <c r="R68">
        <f t="shared" si="62"/>
        <v>1000000</v>
      </c>
      <c r="S68">
        <f t="shared" si="63"/>
        <v>-16285721.917965235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-20.794284333710753</v>
      </c>
      <c r="AC68">
        <f t="shared" si="64"/>
        <v>-18.568144316581353</v>
      </c>
      <c r="AE68">
        <f t="shared" si="65"/>
        <v>0</v>
      </c>
      <c r="AF68">
        <f t="shared" si="66"/>
        <v>0</v>
      </c>
      <c r="AG68">
        <f t="shared" si="67"/>
        <v>-1.4251858476180225E-5</v>
      </c>
      <c r="AH68">
        <f t="shared" si="68"/>
        <v>-1.4477899802068406</v>
      </c>
      <c r="AI68">
        <f t="shared" si="69"/>
        <v>-1.4478042320653168</v>
      </c>
      <c r="AJ68">
        <f t="shared" si="70"/>
        <v>-2.2261400171293992</v>
      </c>
      <c r="AK68">
        <f t="shared" si="61"/>
        <v>-1.4555999033597529</v>
      </c>
      <c r="AL68">
        <f t="shared" si="71"/>
        <v>-5.1295441525544687</v>
      </c>
      <c r="AN68">
        <f t="shared" si="72"/>
        <v>0</v>
      </c>
      <c r="AO68">
        <f t="shared" si="73"/>
        <v>0</v>
      </c>
      <c r="AP68">
        <f t="shared" si="74"/>
        <v>-9.0094862644335838E-9</v>
      </c>
      <c r="AQ68">
        <f t="shared" si="75"/>
        <v>-9.15238104718684E-4</v>
      </c>
      <c r="AR68">
        <f t="shared" si="76"/>
        <v>-9.1524711420494845E-4</v>
      </c>
      <c r="AS68">
        <f t="shared" si="77"/>
        <v>-1.4072815794904502E-3</v>
      </c>
      <c r="AT68">
        <f t="shared" si="78"/>
        <v>-9.2017524295157104E-4</v>
      </c>
      <c r="AU68">
        <f t="shared" si="79"/>
        <v>-3.2427039366469696E-3</v>
      </c>
      <c r="AW68">
        <v>65</v>
      </c>
      <c r="AX68">
        <f>IF(Z68&gt;0, (R68*SUMPRODUCT(K68:$K$98, X68:$X$98)-K68*$AZ$3)/Z68, 0)</f>
        <v>-16285721.917965235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0.568687897</v>
      </c>
      <c r="Q69" s="5">
        <f t="shared" ref="Q69:Q89" si="91">$C$8</f>
        <v>12.5</v>
      </c>
      <c r="R69">
        <f t="shared" si="62"/>
        <v>1000000</v>
      </c>
      <c r="S69">
        <f t="shared" si="63"/>
        <v>-34514756.367198013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-18.568144316581353</v>
      </c>
      <c r="AC69">
        <f t="shared" si="64"/>
        <v>-16.579454432359185</v>
      </c>
      <c r="AE69">
        <f t="shared" si="65"/>
        <v>0</v>
      </c>
      <c r="AF69">
        <f t="shared" si="66"/>
        <v>0</v>
      </c>
      <c r="AG69">
        <f t="shared" si="67"/>
        <v>-6.0044804662578664E-6</v>
      </c>
      <c r="AH69">
        <f t="shared" si="68"/>
        <v>-0.64838875401284446</v>
      </c>
      <c r="AI69">
        <f t="shared" si="69"/>
        <v>-0.64839475849331074</v>
      </c>
      <c r="AJ69">
        <f t="shared" si="70"/>
        <v>-1.9886898842221683</v>
      </c>
      <c r="AK69">
        <f t="shared" si="61"/>
        <v>-1.2997701021606949</v>
      </c>
      <c r="AL69">
        <f t="shared" si="71"/>
        <v>-3.9368547448761735</v>
      </c>
      <c r="AN69">
        <f t="shared" si="72"/>
        <v>0</v>
      </c>
      <c r="AO69">
        <f t="shared" si="73"/>
        <v>0</v>
      </c>
      <c r="AP69">
        <f t="shared" si="74"/>
        <v>-3.3891121473376141E-9</v>
      </c>
      <c r="AQ69">
        <f t="shared" si="75"/>
        <v>-3.6597041405508001E-4</v>
      </c>
      <c r="AR69">
        <f t="shared" si="76"/>
        <v>-3.659738031672274E-4</v>
      </c>
      <c r="AS69">
        <f t="shared" si="77"/>
        <v>-1.1224773037033866E-3</v>
      </c>
      <c r="AT69">
        <f t="shared" si="78"/>
        <v>-7.3362993963146386E-4</v>
      </c>
      <c r="AU69">
        <f t="shared" si="79"/>
        <v>-2.2220810465020777E-3</v>
      </c>
      <c r="AW69">
        <v>66</v>
      </c>
      <c r="AX69">
        <f>IF(Z69&gt;0, (R69*SUMPRODUCT(K69:$K$98, X69:$X$98)-K69*$AZ$3)/Z69, 0)</f>
        <v>-34514756.367198013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0.58363282999999999</v>
      </c>
      <c r="Q70" s="5">
        <f t="shared" si="91"/>
        <v>12.5</v>
      </c>
      <c r="R70">
        <f t="shared" si="62"/>
        <v>1000000</v>
      </c>
      <c r="S70">
        <f t="shared" si="63"/>
        <v>-75836287.210942641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-16.579454432359185</v>
      </c>
      <c r="AC70">
        <f t="shared" si="64"/>
        <v>-14.803387257838521</v>
      </c>
      <c r="AE70">
        <f t="shared" si="65"/>
        <v>0</v>
      </c>
      <c r="AF70">
        <f t="shared" si="66"/>
        <v>0</v>
      </c>
      <c r="AG70">
        <f t="shared" si="67"/>
        <v>-2.4400237343934898E-6</v>
      </c>
      <c r="AH70">
        <f t="shared" si="68"/>
        <v>-0.28035295417614386</v>
      </c>
      <c r="AI70">
        <f t="shared" si="69"/>
        <v>-0.28035539419987826</v>
      </c>
      <c r="AJ70">
        <f t="shared" si="70"/>
        <v>-1.776067174520664</v>
      </c>
      <c r="AK70">
        <f t="shared" si="61"/>
        <v>-1.1605618102651432</v>
      </c>
      <c r="AL70">
        <f t="shared" si="71"/>
        <v>-3.2169843789856856</v>
      </c>
      <c r="AN70">
        <f t="shared" si="72"/>
        <v>0</v>
      </c>
      <c r="AO70">
        <f t="shared" si="73"/>
        <v>0</v>
      </c>
      <c r="AP70">
        <f t="shared" si="74"/>
        <v>-1.2296642072555442E-9</v>
      </c>
      <c r="AQ70">
        <f t="shared" si="75"/>
        <v>-1.4128550812414492E-4</v>
      </c>
      <c r="AR70">
        <f t="shared" si="76"/>
        <v>-1.4128673778835218E-4</v>
      </c>
      <c r="AS70">
        <f t="shared" si="77"/>
        <v>-8.950594223348442E-4</v>
      </c>
      <c r="AT70">
        <f t="shared" si="78"/>
        <v>-5.848719003323454E-4</v>
      </c>
      <c r="AU70">
        <f t="shared" si="79"/>
        <v>-1.6212180604555418E-3</v>
      </c>
      <c r="AW70">
        <v>67</v>
      </c>
      <c r="AX70">
        <f>IF(Z70&gt;0, (R70*SUMPRODUCT(K70:$K$98, X70:$X$98)-K70*$AZ$3)/Z70, 0)</f>
        <v>-75836287.210942641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0.59833308299999999</v>
      </c>
      <c r="Q71" s="5">
        <f t="shared" si="91"/>
        <v>12.5</v>
      </c>
      <c r="R71">
        <f t="shared" si="62"/>
        <v>1000000</v>
      </c>
      <c r="S71">
        <f t="shared" si="63"/>
        <v>-172880500.16329625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-14.803387257838521</v>
      </c>
      <c r="AC71">
        <f t="shared" si="64"/>
        <v>-13.217427521083502</v>
      </c>
      <c r="AE71">
        <f t="shared" si="65"/>
        <v>0</v>
      </c>
      <c r="AF71">
        <f t="shared" si="66"/>
        <v>0</v>
      </c>
      <c r="AG71">
        <f t="shared" si="67"/>
        <v>-9.5567657345672509E-7</v>
      </c>
      <c r="AH71">
        <f t="shared" si="68"/>
        <v>-0.11679575388742638</v>
      </c>
      <c r="AI71">
        <f t="shared" si="69"/>
        <v>-0.11679670956399985</v>
      </c>
      <c r="AJ71">
        <f t="shared" si="70"/>
        <v>-1.5859597367550187</v>
      </c>
      <c r="AK71">
        <f t="shared" si="61"/>
        <v>-1.0362371080486965</v>
      </c>
      <c r="AL71">
        <f t="shared" si="71"/>
        <v>-2.7389935543677151</v>
      </c>
      <c r="AN71">
        <f t="shared" si="72"/>
        <v>0</v>
      </c>
      <c r="AO71">
        <f t="shared" si="73"/>
        <v>0</v>
      </c>
      <c r="AP71">
        <f t="shared" si="74"/>
        <v>-4.3001677589377494E-10</v>
      </c>
      <c r="AQ71">
        <f t="shared" si="75"/>
        <v>-5.2553484012997179E-5</v>
      </c>
      <c r="AR71">
        <f t="shared" si="76"/>
        <v>-5.2553914029773076E-5</v>
      </c>
      <c r="AS71">
        <f t="shared" si="77"/>
        <v>-7.1361934742205442E-4</v>
      </c>
      <c r="AT71">
        <f t="shared" si="78"/>
        <v>-4.6626583997223765E-4</v>
      </c>
      <c r="AU71">
        <f t="shared" si="79"/>
        <v>-1.2324391014240652E-3</v>
      </c>
      <c r="AW71">
        <v>68</v>
      </c>
      <c r="AX71">
        <f>IF(Z71&gt;0, (R71*SUMPRODUCT(K71:$K$98, X71:$X$98)-K71*$AZ$3)/Z71, 0)</f>
        <v>-172880500.16329625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0.61338487399999997</v>
      </c>
      <c r="Q72" s="5">
        <f t="shared" si="91"/>
        <v>12.5</v>
      </c>
      <c r="R72">
        <f t="shared" si="62"/>
        <v>1000000</v>
      </c>
      <c r="S72">
        <f t="shared" si="63"/>
        <v>-409856515.71262062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-13.217427521083502</v>
      </c>
      <c r="AC72">
        <f t="shared" si="64"/>
        <v>-11.801318447546851</v>
      </c>
      <c r="AE72">
        <f t="shared" si="65"/>
        <v>0</v>
      </c>
      <c r="AF72">
        <f t="shared" si="66"/>
        <v>0</v>
      </c>
      <c r="AG72">
        <f t="shared" si="67"/>
        <v>-3.5992225312765282E-7</v>
      </c>
      <c r="AH72">
        <f t="shared" si="68"/>
        <v>-4.6895804367560405E-2</v>
      </c>
      <c r="AI72">
        <f t="shared" si="69"/>
        <v>-4.6896164289813531E-2</v>
      </c>
      <c r="AJ72">
        <f t="shared" si="70"/>
        <v>-1.4161090735366511</v>
      </c>
      <c r="AK72">
        <f t="shared" ref="AK72:AK89" si="92">G72*SUM(AB72:AB72, AE72:AF72)</f>
        <v>-0.92521992647584528</v>
      </c>
      <c r="AL72">
        <f t="shared" si="71"/>
        <v>-2.3882251643023098</v>
      </c>
      <c r="AN72">
        <f t="shared" si="72"/>
        <v>0</v>
      </c>
      <c r="AO72">
        <f t="shared" si="73"/>
        <v>0</v>
      </c>
      <c r="AP72">
        <f t="shared" si="74"/>
        <v>-1.445989484244177E-10</v>
      </c>
      <c r="AQ72">
        <f t="shared" si="75"/>
        <v>-1.8840413278534956E-5</v>
      </c>
      <c r="AR72">
        <f t="shared" si="76"/>
        <v>-1.8840557877483378E-5</v>
      </c>
      <c r="AS72">
        <f t="shared" si="77"/>
        <v>-5.6892254121073077E-4</v>
      </c>
      <c r="AT72">
        <f t="shared" si="78"/>
        <v>-3.717075764756195E-4</v>
      </c>
      <c r="AU72">
        <f t="shared" si="79"/>
        <v>-9.5947067556383363E-4</v>
      </c>
      <c r="AW72">
        <v>69</v>
      </c>
      <c r="AX72">
        <f>IF(Z72&gt;0, (R72*SUMPRODUCT(K72:$K$98, X72:$X$98)-K72*$AZ$3)/Z72, 0)</f>
        <v>-409856515.71262062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0.62870016699999998</v>
      </c>
      <c r="Q73" s="5">
        <f t="shared" si="91"/>
        <v>12.5</v>
      </c>
      <c r="R73">
        <f t="shared" si="62"/>
        <v>1000000</v>
      </c>
      <c r="S73">
        <f t="shared" si="63"/>
        <v>-1012853681.7798187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-11.801318447546851</v>
      </c>
      <c r="AC73">
        <f t="shared" si="64"/>
        <v>-10.536907263834538</v>
      </c>
      <c r="AE73">
        <f t="shared" si="65"/>
        <v>0</v>
      </c>
      <c r="AF73">
        <f t="shared" si="66"/>
        <v>0</v>
      </c>
      <c r="AG73">
        <f t="shared" si="67"/>
        <v>-1.300398499480047E-7</v>
      </c>
      <c r="AH73">
        <f t="shared" si="68"/>
        <v>-1.8102654451869725E-2</v>
      </c>
      <c r="AI73">
        <f t="shared" si="69"/>
        <v>-1.8102784491719672E-2</v>
      </c>
      <c r="AJ73">
        <f t="shared" si="70"/>
        <v>-1.2644111837123138</v>
      </c>
      <c r="AK73">
        <f t="shared" si="92"/>
        <v>-0.82609229132827966</v>
      </c>
      <c r="AL73">
        <f t="shared" si="71"/>
        <v>-2.108606259532313</v>
      </c>
      <c r="AN73">
        <f t="shared" si="72"/>
        <v>0</v>
      </c>
      <c r="AO73">
        <f t="shared" si="73"/>
        <v>0</v>
      </c>
      <c r="AP73">
        <f t="shared" si="74"/>
        <v>-4.6646049926533685E-11</v>
      </c>
      <c r="AQ73">
        <f t="shared" si="75"/>
        <v>-6.4935273587468409E-6</v>
      </c>
      <c r="AR73">
        <f t="shared" si="76"/>
        <v>-6.4935740047967676E-6</v>
      </c>
      <c r="AS73">
        <f t="shared" si="77"/>
        <v>-4.5355163995263527E-4</v>
      </c>
      <c r="AT73">
        <f t="shared" si="78"/>
        <v>-2.9632410588470383E-4</v>
      </c>
      <c r="AU73">
        <f t="shared" si="79"/>
        <v>-7.5636931984213586E-4</v>
      </c>
      <c r="AW73">
        <v>70</v>
      </c>
      <c r="AX73">
        <f>IF(Z73&gt;0, (R73*SUMPRODUCT(K73:$K$98, X73:$X$98)-K73*$AZ$3)/Z73, 0)</f>
        <v>-1012853681.7798187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0.64417999699999995</v>
      </c>
      <c r="Q74" s="5">
        <f t="shared" si="91"/>
        <v>12.5</v>
      </c>
      <c r="R74">
        <f t="shared" si="62"/>
        <v>1000000</v>
      </c>
      <c r="S74">
        <f t="shared" si="63"/>
        <v>-2615042975.7581778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-10.536907263834538</v>
      </c>
      <c r="AC74">
        <f t="shared" si="64"/>
        <v>-9.4079583786783321</v>
      </c>
      <c r="AE74">
        <f t="shared" si="65"/>
        <v>0</v>
      </c>
      <c r="AF74">
        <f t="shared" si="66"/>
        <v>0</v>
      </c>
      <c r="AG74">
        <f t="shared" si="67"/>
        <v>-4.4970381299138537E-8</v>
      </c>
      <c r="AH74">
        <f t="shared" si="68"/>
        <v>-6.7015256119508891E-3</v>
      </c>
      <c r="AI74">
        <f t="shared" si="69"/>
        <v>-6.7015705823321881E-3</v>
      </c>
      <c r="AJ74">
        <f t="shared" si="70"/>
        <v>-1.1289488851562055</v>
      </c>
      <c r="AK74">
        <f t="shared" si="92"/>
        <v>-0.73758350846841769</v>
      </c>
      <c r="AL74">
        <f t="shared" si="71"/>
        <v>-1.8732339642069553</v>
      </c>
      <c r="AN74">
        <f t="shared" si="72"/>
        <v>0</v>
      </c>
      <c r="AO74">
        <f t="shared" si="73"/>
        <v>0</v>
      </c>
      <c r="AP74">
        <f t="shared" si="74"/>
        <v>-1.440280100493931E-11</v>
      </c>
      <c r="AQ74">
        <f t="shared" si="75"/>
        <v>-2.1463180215525939E-6</v>
      </c>
      <c r="AR74">
        <f t="shared" si="76"/>
        <v>-2.1463324243535985E-6</v>
      </c>
      <c r="AS74">
        <f t="shared" si="77"/>
        <v>-3.6157189839002745E-4</v>
      </c>
      <c r="AT74">
        <f t="shared" si="78"/>
        <v>-2.3622811704287439E-4</v>
      </c>
      <c r="AU74">
        <f t="shared" si="79"/>
        <v>-5.9994634785725544E-4</v>
      </c>
      <c r="AW74">
        <v>71</v>
      </c>
      <c r="AX74">
        <f>IF(Z74&gt;0, (R74*SUMPRODUCT(K74:$K$98, X74:$X$98)-K74*$AZ$3)/Z74, 0)</f>
        <v>-2615042975.7581778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0.65972661300000002</v>
      </c>
      <c r="Q75" s="5">
        <f t="shared" si="91"/>
        <v>12.5</v>
      </c>
      <c r="R75">
        <f t="shared" si="62"/>
        <v>1000000</v>
      </c>
      <c r="S75">
        <f t="shared" si="63"/>
        <v>-7069477577.2086687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-9.4079583786783321</v>
      </c>
      <c r="AC75">
        <f t="shared" si="64"/>
        <v>-8.399964651171743</v>
      </c>
      <c r="AE75">
        <f t="shared" si="65"/>
        <v>0</v>
      </c>
      <c r="AF75">
        <f t="shared" si="66"/>
        <v>0</v>
      </c>
      <c r="AG75">
        <f t="shared" si="67"/>
        <v>-1.4852520146347942E-8</v>
      </c>
      <c r="AH75">
        <f t="shared" si="68"/>
        <v>-2.3734525871839367E-3</v>
      </c>
      <c r="AI75">
        <f t="shared" si="69"/>
        <v>-2.3734674397040832E-3</v>
      </c>
      <c r="AJ75">
        <f t="shared" si="70"/>
        <v>-1.0079937275065891</v>
      </c>
      <c r="AK75">
        <f t="shared" si="92"/>
        <v>-0.65855708650748335</v>
      </c>
      <c r="AL75">
        <f t="shared" si="71"/>
        <v>-1.6689242814537764</v>
      </c>
      <c r="AN75">
        <f t="shared" si="72"/>
        <v>0</v>
      </c>
      <c r="AO75">
        <f t="shared" si="73"/>
        <v>0</v>
      </c>
      <c r="AP75">
        <f t="shared" si="74"/>
        <v>-4.2471980983824189E-12</v>
      </c>
      <c r="AQ75">
        <f t="shared" si="75"/>
        <v>-6.7870793747868633E-7</v>
      </c>
      <c r="AR75">
        <f t="shared" si="76"/>
        <v>-6.7871218467678473E-7</v>
      </c>
      <c r="AS75">
        <f t="shared" si="77"/>
        <v>-2.8824394785958762E-4</v>
      </c>
      <c r="AT75">
        <f t="shared" si="78"/>
        <v>-1.8831971799604686E-4</v>
      </c>
      <c r="AU75">
        <f t="shared" si="79"/>
        <v>-4.7724237804031125E-4</v>
      </c>
      <c r="AW75">
        <v>72</v>
      </c>
      <c r="AX75">
        <f>IF(Z75&gt;0, (R75*SUMPRODUCT(K75:$K$98, X75:$X$98)-K75*$AZ$3)/Z75, 0)</f>
        <v>-7069477577.2086687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0.67535580100000003</v>
      </c>
      <c r="Q76" s="5">
        <f t="shared" si="91"/>
        <v>12.5</v>
      </c>
      <c r="R76">
        <f t="shared" si="62"/>
        <v>1000000</v>
      </c>
      <c r="S76">
        <f t="shared" si="63"/>
        <v>-20060862572.445255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-8.399964651171743</v>
      </c>
      <c r="AC76">
        <f t="shared" si="64"/>
        <v>-7.4999690139648498</v>
      </c>
      <c r="AE76">
        <f t="shared" si="65"/>
        <v>0</v>
      </c>
      <c r="AF76">
        <f t="shared" si="66"/>
        <v>0</v>
      </c>
      <c r="AG76">
        <f t="shared" si="67"/>
        <v>-4.6732593045790111E-9</v>
      </c>
      <c r="AH76">
        <f t="shared" si="68"/>
        <v>-8.0245885122443613E-4</v>
      </c>
      <c r="AI76">
        <f t="shared" si="69"/>
        <v>-8.0246352448374073E-4</v>
      </c>
      <c r="AJ76">
        <f t="shared" si="70"/>
        <v>-0.89999563720689313</v>
      </c>
      <c r="AK76">
        <f t="shared" si="92"/>
        <v>-0.58799752558202212</v>
      </c>
      <c r="AL76">
        <f t="shared" si="71"/>
        <v>-1.488795626313399</v>
      </c>
      <c r="AN76">
        <f t="shared" si="72"/>
        <v>0</v>
      </c>
      <c r="AO76">
        <f t="shared" si="73"/>
        <v>0</v>
      </c>
      <c r="AP76">
        <f t="shared" si="74"/>
        <v>-1.1931752175534457E-12</v>
      </c>
      <c r="AQ76">
        <f t="shared" si="75"/>
        <v>-2.0488356240990963E-7</v>
      </c>
      <c r="AR76">
        <f t="shared" si="76"/>
        <v>-2.0488475558512719E-7</v>
      </c>
      <c r="AS76">
        <f t="shared" si="77"/>
        <v>-2.2978662647058577E-4</v>
      </c>
      <c r="AT76">
        <f t="shared" si="78"/>
        <v>-1.5012735861238903E-4</v>
      </c>
      <c r="AU76">
        <f t="shared" si="79"/>
        <v>-3.8011886983855994E-4</v>
      </c>
      <c r="AW76">
        <v>73</v>
      </c>
      <c r="AX76">
        <f>IF(Z76&gt;0, (R76*SUMPRODUCT(K76:$K$98, X76:$X$98)-K76*$AZ$3)/Z76, 0)</f>
        <v>-20060862572.445255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0.69109609699999996</v>
      </c>
      <c r="Q77" s="5">
        <f t="shared" si="91"/>
        <v>12.5</v>
      </c>
      <c r="R77">
        <f t="shared" si="62"/>
        <v>1000000</v>
      </c>
      <c r="S77">
        <f t="shared" si="63"/>
        <v>-59923891010.330353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-7.4999690139648498</v>
      </c>
      <c r="AC77">
        <f t="shared" si="64"/>
        <v>-6.6964010796387408</v>
      </c>
      <c r="AE77">
        <f t="shared" si="65"/>
        <v>0</v>
      </c>
      <c r="AF77">
        <f t="shared" si="66"/>
        <v>0</v>
      </c>
      <c r="AG77">
        <f t="shared" si="67"/>
        <v>-1.3968554458697324E-9</v>
      </c>
      <c r="AH77">
        <f t="shared" si="68"/>
        <v>-2.5837370125307904E-4</v>
      </c>
      <c r="AI77">
        <f t="shared" si="69"/>
        <v>-2.5837509810852492E-4</v>
      </c>
      <c r="AJ77">
        <f t="shared" si="70"/>
        <v>-0.80356793432610907</v>
      </c>
      <c r="AK77">
        <f t="shared" si="92"/>
        <v>-0.52499783097753949</v>
      </c>
      <c r="AL77">
        <f t="shared" si="71"/>
        <v>-1.3288241404017571</v>
      </c>
      <c r="AN77">
        <f t="shared" si="72"/>
        <v>0</v>
      </c>
      <c r="AO77">
        <f t="shared" si="73"/>
        <v>0</v>
      </c>
      <c r="AP77">
        <f t="shared" si="74"/>
        <v>-3.1843279418714202E-13</v>
      </c>
      <c r="AQ77">
        <f t="shared" si="75"/>
        <v>-5.8899909706307997E-8</v>
      </c>
      <c r="AR77">
        <f t="shared" si="76"/>
        <v>-5.890022813910219E-8</v>
      </c>
      <c r="AS77">
        <f t="shared" si="77"/>
        <v>-1.831845832031182E-4</v>
      </c>
      <c r="AT77">
        <f t="shared" si="78"/>
        <v>-1.1968062032093571E-4</v>
      </c>
      <c r="AU77">
        <f t="shared" si="79"/>
        <v>-3.0292410375219302E-4</v>
      </c>
      <c r="AW77">
        <v>74</v>
      </c>
      <c r="AX77">
        <f>IF(Z77&gt;0, (R77*SUMPRODUCT(K77:$K$98, X77:$X$98)-K77*$AZ$3)/Z77, 0)</f>
        <v>-59923891010.330353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0.70685825099999999</v>
      </c>
      <c r="Q78" s="5">
        <f t="shared" si="91"/>
        <v>12.5</v>
      </c>
      <c r="R78">
        <f t="shared" si="62"/>
        <v>1000000</v>
      </c>
      <c r="S78">
        <f t="shared" si="63"/>
        <v>-188963565971.03516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-6.6964010796387408</v>
      </c>
      <c r="AC78">
        <f t="shared" si="64"/>
        <v>-5.9789295856728737</v>
      </c>
      <c r="AE78">
        <f t="shared" si="65"/>
        <v>0</v>
      </c>
      <c r="AF78">
        <f t="shared" si="66"/>
        <v>0</v>
      </c>
      <c r="AG78">
        <f t="shared" si="67"/>
        <v>-3.9550809404373088E-10</v>
      </c>
      <c r="AH78">
        <f t="shared" si="68"/>
        <v>-7.8990303789384342E-5</v>
      </c>
      <c r="AI78">
        <f t="shared" si="69"/>
        <v>-7.8990699297478391E-5</v>
      </c>
      <c r="AJ78">
        <f t="shared" si="70"/>
        <v>-0.71747149396586707</v>
      </c>
      <c r="AK78">
        <f t="shared" si="92"/>
        <v>-0.46874807557471188</v>
      </c>
      <c r="AL78">
        <f t="shared" si="71"/>
        <v>-1.1862985602398766</v>
      </c>
      <c r="AN78">
        <f t="shared" si="72"/>
        <v>0</v>
      </c>
      <c r="AO78">
        <f t="shared" si="73"/>
        <v>0</v>
      </c>
      <c r="AP78">
        <f t="shared" si="74"/>
        <v>-8.0501444897414669E-14</v>
      </c>
      <c r="AQ78">
        <f t="shared" si="75"/>
        <v>-1.6077631997154726E-8</v>
      </c>
      <c r="AR78">
        <f t="shared" si="76"/>
        <v>-1.6077712498599626E-8</v>
      </c>
      <c r="AS78">
        <f t="shared" si="77"/>
        <v>-1.4603365343661678E-4</v>
      </c>
      <c r="AT78">
        <f t="shared" si="78"/>
        <v>-9.5408660264926275E-5</v>
      </c>
      <c r="AU78">
        <f t="shared" si="79"/>
        <v>-2.4145839141404167E-4</v>
      </c>
      <c r="AW78">
        <v>75</v>
      </c>
      <c r="AX78">
        <f>IF(Z78&gt;0, (R78*SUMPRODUCT(K78:$K$98, X78:$X$98)-K78*$AZ$3)/Z78, 0)</f>
        <v>-188963565971.03516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0.722550582</v>
      </c>
      <c r="Q79" s="5">
        <f t="shared" si="91"/>
        <v>12.5</v>
      </c>
      <c r="R79">
        <f t="shared" si="62"/>
        <v>1000000</v>
      </c>
      <c r="S79">
        <f t="shared" si="63"/>
        <v>-630838800524.82178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-5.9789295856728737</v>
      </c>
      <c r="AC79">
        <f t="shared" si="64"/>
        <v>-5.3383300009774901</v>
      </c>
      <c r="AE79">
        <f t="shared" si="65"/>
        <v>0</v>
      </c>
      <c r="AF79">
        <f t="shared" si="66"/>
        <v>0</v>
      </c>
      <c r="AG79">
        <f t="shared" si="67"/>
        <v>-1.0577840956628511E-10</v>
      </c>
      <c r="AH79">
        <f t="shared" si="68"/>
        <v>-2.2861968282960678E-5</v>
      </c>
      <c r="AI79">
        <f t="shared" si="69"/>
        <v>-2.2862074061370246E-5</v>
      </c>
      <c r="AJ79">
        <f t="shared" si="70"/>
        <v>-0.64059958469538358</v>
      </c>
      <c r="AK79">
        <f t="shared" si="92"/>
        <v>-0.41852507099710118</v>
      </c>
      <c r="AL79">
        <f t="shared" si="71"/>
        <v>-1.0591475177665461</v>
      </c>
      <c r="AN79">
        <f t="shared" si="72"/>
        <v>0</v>
      </c>
      <c r="AO79">
        <f t="shared" si="73"/>
        <v>0</v>
      </c>
      <c r="AP79">
        <f t="shared" si="74"/>
        <v>-1.9223271951761273E-14</v>
      </c>
      <c r="AQ79">
        <f t="shared" si="75"/>
        <v>-4.1547404187477067E-9</v>
      </c>
      <c r="AR79">
        <f t="shared" si="76"/>
        <v>-4.1547596420196585E-9</v>
      </c>
      <c r="AS79">
        <f t="shared" si="77"/>
        <v>-1.1641714107138247E-4</v>
      </c>
      <c r="AT79">
        <f t="shared" si="78"/>
        <v>-7.6059200468181346E-5</v>
      </c>
      <c r="AU79">
        <f t="shared" si="79"/>
        <v>-1.9248049629920583E-4</v>
      </c>
      <c r="AW79">
        <v>76</v>
      </c>
      <c r="AX79">
        <f>IF(Z79&gt;0, (R79*SUMPRODUCT(K79:$K$98, X79:$X$98)-K79*$AZ$3)/Z79, 0)</f>
        <v>-630838800524.82178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0.74076925400000004</v>
      </c>
      <c r="Q80" s="5">
        <f t="shared" si="91"/>
        <v>12.5</v>
      </c>
      <c r="R80">
        <f t="shared" si="62"/>
        <v>1000000</v>
      </c>
      <c r="S80">
        <f t="shared" si="63"/>
        <v>-2259949618984.0352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-5.3383300009774901</v>
      </c>
      <c r="AC80">
        <f t="shared" si="64"/>
        <v>-4.7663660758706099</v>
      </c>
      <c r="AE80">
        <f t="shared" si="65"/>
        <v>0</v>
      </c>
      <c r="AF80">
        <f t="shared" si="66"/>
        <v>0</v>
      </c>
      <c r="AG80">
        <f t="shared" si="67"/>
        <v>-2.6363231926898771E-11</v>
      </c>
      <c r="AH80">
        <f t="shared" si="68"/>
        <v>-6.2685914834978785E-6</v>
      </c>
      <c r="AI80">
        <f t="shared" si="69"/>
        <v>-6.2686178467298054E-6</v>
      </c>
      <c r="AJ80">
        <f t="shared" si="70"/>
        <v>-0.57196392510688021</v>
      </c>
      <c r="AK80">
        <f t="shared" si="92"/>
        <v>-0.37368310006842437</v>
      </c>
      <c r="AL80">
        <f t="shared" si="71"/>
        <v>-0.94565329379315122</v>
      </c>
      <c r="AN80">
        <f t="shared" si="72"/>
        <v>0</v>
      </c>
      <c r="AO80">
        <f t="shared" si="73"/>
        <v>0</v>
      </c>
      <c r="AP80">
        <f t="shared" si="74"/>
        <v>-4.2777057224092292E-15</v>
      </c>
      <c r="AQ80">
        <f t="shared" si="75"/>
        <v>-1.0171434873675228E-9</v>
      </c>
      <c r="AR80">
        <f t="shared" si="76"/>
        <v>-1.0171477650732452E-9</v>
      </c>
      <c r="AS80">
        <f t="shared" si="77"/>
        <v>-9.2807033759201212E-5</v>
      </c>
      <c r="AT80">
        <f t="shared" si="78"/>
        <v>-6.0633929101057653E-5</v>
      </c>
      <c r="AU80">
        <f t="shared" si="79"/>
        <v>-1.5344198000802393E-4</v>
      </c>
      <c r="AW80">
        <v>77</v>
      </c>
      <c r="AX80">
        <f>IF(Z80&gt;0, (R80*SUMPRODUCT(K80:$K$98, X80:$X$98)-K80*$AZ$3)/Z80, 0)</f>
        <v>-2259949618984.0352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0.75888896100000003</v>
      </c>
      <c r="Q81" s="5">
        <f t="shared" si="91"/>
        <v>12.5</v>
      </c>
      <c r="R81">
        <f t="shared" si="62"/>
        <v>1000000</v>
      </c>
      <c r="S81">
        <f t="shared" si="63"/>
        <v>-8730920725179.7305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-4.7663660758706099</v>
      </c>
      <c r="AC81">
        <f t="shared" si="64"/>
        <v>-4.2556839971898777</v>
      </c>
      <c r="AE81">
        <f t="shared" si="65"/>
        <v>0</v>
      </c>
      <c r="AF81">
        <f t="shared" si="66"/>
        <v>0</v>
      </c>
      <c r="AG81">
        <f t="shared" si="67"/>
        <v>-6.0928339220235451E-12</v>
      </c>
      <c r="AH81">
        <f t="shared" si="68"/>
        <v>-1.6005412548484991E-6</v>
      </c>
      <c r="AI81">
        <f t="shared" si="69"/>
        <v>-1.6005473476824211E-6</v>
      </c>
      <c r="AJ81">
        <f t="shared" si="70"/>
        <v>-0.51068207868073223</v>
      </c>
      <c r="AK81">
        <f t="shared" si="92"/>
        <v>-0.33364562531094272</v>
      </c>
      <c r="AL81">
        <f t="shared" si="71"/>
        <v>-0.84432930453902255</v>
      </c>
      <c r="AN81">
        <f t="shared" si="72"/>
        <v>0</v>
      </c>
      <c r="AO81">
        <f t="shared" si="73"/>
        <v>0</v>
      </c>
      <c r="AP81">
        <f t="shared" si="74"/>
        <v>-8.8270090539485916E-16</v>
      </c>
      <c r="AQ81">
        <f t="shared" si="75"/>
        <v>-2.3187883222449248E-10</v>
      </c>
      <c r="AR81">
        <f t="shared" si="76"/>
        <v>-2.3187971492539787E-10</v>
      </c>
      <c r="AS81">
        <f t="shared" si="77"/>
        <v>-7.398519949657493E-5</v>
      </c>
      <c r="AT81">
        <f t="shared" si="78"/>
        <v>-4.8336997087422819E-5</v>
      </c>
      <c r="AU81">
        <f t="shared" si="79"/>
        <v>-1.2232242846371266E-4</v>
      </c>
      <c r="AW81">
        <v>78</v>
      </c>
      <c r="AX81">
        <f>IF(Z81&gt;0, (R81*SUMPRODUCT(K81:$K$98, X81:$X$98)-K81*$AZ$3)/Z81, 0)</f>
        <v>-8730920725179.7305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0.77688723800000004</v>
      </c>
      <c r="Q82" s="5">
        <f t="shared" si="91"/>
        <v>12.5</v>
      </c>
      <c r="R82">
        <f t="shared" si="62"/>
        <v>1000000</v>
      </c>
      <c r="S82">
        <f t="shared" si="63"/>
        <v>-36579061997270.859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-4.2556839971898777</v>
      </c>
      <c r="AC82">
        <f t="shared" si="64"/>
        <v>-3.7997178548343671</v>
      </c>
      <c r="AE82">
        <f t="shared" si="65"/>
        <v>0</v>
      </c>
      <c r="AF82">
        <f t="shared" si="66"/>
        <v>0</v>
      </c>
      <c r="AG82">
        <f t="shared" si="67"/>
        <v>-1.2984606655297304E-12</v>
      </c>
      <c r="AH82">
        <f t="shared" si="68"/>
        <v>-3.7867559338188634E-7</v>
      </c>
      <c r="AI82">
        <f t="shared" si="69"/>
        <v>-3.7867689184255188E-7</v>
      </c>
      <c r="AJ82">
        <f t="shared" si="70"/>
        <v>-0.45596614235551058</v>
      </c>
      <c r="AK82">
        <f t="shared" si="92"/>
        <v>-0.29789787980329147</v>
      </c>
      <c r="AL82">
        <f t="shared" si="71"/>
        <v>-0.75386440083569384</v>
      </c>
      <c r="AN82">
        <f t="shared" si="72"/>
        <v>0</v>
      </c>
      <c r="AO82">
        <f t="shared" si="73"/>
        <v>0</v>
      </c>
      <c r="AP82">
        <f t="shared" si="74"/>
        <v>-1.6795966782910634E-16</v>
      </c>
      <c r="AQ82">
        <f t="shared" si="75"/>
        <v>-4.8982790598022234E-11</v>
      </c>
      <c r="AR82">
        <f t="shared" si="76"/>
        <v>-4.8982958557690064E-11</v>
      </c>
      <c r="AS82">
        <f t="shared" si="77"/>
        <v>-5.898054815553984E-5</v>
      </c>
      <c r="AT82">
        <f t="shared" si="78"/>
        <v>-3.8533958145234437E-5</v>
      </c>
      <c r="AU82">
        <f t="shared" si="79"/>
        <v>-9.7514555283732829E-5</v>
      </c>
      <c r="AW82">
        <v>79</v>
      </c>
      <c r="AX82">
        <f>IF(Z82&gt;0, (R82*SUMPRODUCT(K82:$K$98, X82:$X$98)-K82*$AZ$3)/Z82, 0)</f>
        <v>-36579061997270.859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0.79474162100000001</v>
      </c>
      <c r="Q83" s="5">
        <f t="shared" si="91"/>
        <v>12.5</v>
      </c>
      <c r="R83">
        <f t="shared" si="62"/>
        <v>1000000</v>
      </c>
      <c r="S83">
        <f t="shared" si="63"/>
        <v>-167264918161010.94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-3.7997178548343671</v>
      </c>
      <c r="AC83">
        <f t="shared" si="64"/>
        <v>-3.3926052275731813</v>
      </c>
      <c r="AE83">
        <f t="shared" si="65"/>
        <v>0</v>
      </c>
      <c r="AF83">
        <f t="shared" si="66"/>
        <v>0</v>
      </c>
      <c r="AG83">
        <f t="shared" si="67"/>
        <v>-2.5353532474659634E-13</v>
      </c>
      <c r="AH83">
        <f t="shared" si="68"/>
        <v>-8.2555258730226942E-8</v>
      </c>
      <c r="AI83">
        <f t="shared" si="69"/>
        <v>-8.2555512265551689E-8</v>
      </c>
      <c r="AJ83">
        <f t="shared" si="70"/>
        <v>-0.4071126272611858</v>
      </c>
      <c r="AK83">
        <f t="shared" si="92"/>
        <v>-0.26598024983840574</v>
      </c>
      <c r="AL83">
        <f t="shared" si="71"/>
        <v>-0.67309295965510385</v>
      </c>
      <c r="AN83">
        <f t="shared" si="72"/>
        <v>0</v>
      </c>
      <c r="AO83">
        <f t="shared" si="73"/>
        <v>0</v>
      </c>
      <c r="AP83">
        <f t="shared" si="74"/>
        <v>-2.9281725426508707E-17</v>
      </c>
      <c r="AQ83">
        <f t="shared" si="75"/>
        <v>-9.5346099052232516E-12</v>
      </c>
      <c r="AR83">
        <f t="shared" si="76"/>
        <v>-9.5346391869486774E-12</v>
      </c>
      <c r="AS83">
        <f t="shared" si="77"/>
        <v>-4.7018931902453415E-5</v>
      </c>
      <c r="AT83">
        <f t="shared" si="78"/>
        <v>-3.0719035512809505E-5</v>
      </c>
      <c r="AU83">
        <f t="shared" si="79"/>
        <v>-7.7737976949902111E-5</v>
      </c>
      <c r="AW83">
        <v>80</v>
      </c>
      <c r="AX83">
        <f>IF(Z83&gt;0, (R83*SUMPRODUCT(K83:$K$98, X83:$X$98)-K83*$AZ$3)/Z83, 0)</f>
        <v>-167264918161010.94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0.81243025300000005</v>
      </c>
      <c r="Q84" s="5">
        <f t="shared" si="91"/>
        <v>12.5</v>
      </c>
      <c r="R84">
        <f t="shared" si="62"/>
        <v>1000000</v>
      </c>
      <c r="S84">
        <f t="shared" si="63"/>
        <v>-841042347883072.38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-3.3926052275731813</v>
      </c>
      <c r="AC84">
        <f t="shared" si="64"/>
        <v>-3.0291118103414938</v>
      </c>
      <c r="AE84">
        <f t="shared" si="65"/>
        <v>0</v>
      </c>
      <c r="AF84">
        <f t="shared" si="66"/>
        <v>0</v>
      </c>
      <c r="AG84">
        <f t="shared" si="67"/>
        <v>-4.5020203470815925E-14</v>
      </c>
      <c r="AH84">
        <f t="shared" si="68"/>
        <v>-1.6478381442265154E-8</v>
      </c>
      <c r="AI84">
        <f t="shared" si="69"/>
        <v>-1.6478426462468624E-8</v>
      </c>
      <c r="AJ84">
        <f t="shared" si="70"/>
        <v>-0.36349341723168749</v>
      </c>
      <c r="AK84">
        <f t="shared" si="92"/>
        <v>-0.2374823659301227</v>
      </c>
      <c r="AL84">
        <f t="shared" si="71"/>
        <v>-0.60097579964023662</v>
      </c>
      <c r="AN84">
        <f t="shared" si="72"/>
        <v>0</v>
      </c>
      <c r="AO84">
        <f t="shared" si="73"/>
        <v>0</v>
      </c>
      <c r="AP84">
        <f t="shared" si="74"/>
        <v>-4.6424540854541209E-18</v>
      </c>
      <c r="AQ84">
        <f t="shared" si="75"/>
        <v>-1.6992399711810714E-12</v>
      </c>
      <c r="AR84">
        <f t="shared" si="76"/>
        <v>-1.6992446136351569E-12</v>
      </c>
      <c r="AS84">
        <f t="shared" si="77"/>
        <v>-3.7483204645150916E-5</v>
      </c>
      <c r="AT84">
        <f t="shared" si="78"/>
        <v>-2.4489027035390859E-5</v>
      </c>
      <c r="AU84">
        <f t="shared" si="79"/>
        <v>-6.1972233379786385E-5</v>
      </c>
      <c r="AW84">
        <v>81</v>
      </c>
      <c r="AX84">
        <f>IF(Z84&gt;0, (R84*SUMPRODUCT(K84:$K$98, X84:$X$98)-K84*$AZ$3)/Z84, 0)</f>
        <v>-841042347883072.38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0.830029028</v>
      </c>
      <c r="Q85" s="5">
        <f t="shared" si="91"/>
        <v>12.5</v>
      </c>
      <c r="R85">
        <f t="shared" si="62"/>
        <v>1000000</v>
      </c>
      <c r="S85">
        <f t="shared" si="63"/>
        <v>-4694168312943397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-3.0291118103414938</v>
      </c>
      <c r="AC85">
        <f t="shared" si="64"/>
        <v>-2.7045641163778171</v>
      </c>
      <c r="AE85">
        <f t="shared" si="65"/>
        <v>0</v>
      </c>
      <c r="AF85">
        <f t="shared" si="66"/>
        <v>0</v>
      </c>
      <c r="AG85">
        <f t="shared" si="67"/>
        <v>-7.201925708864194E-15</v>
      </c>
      <c r="AH85">
        <f t="shared" si="68"/>
        <v>-2.9894460581794856E-9</v>
      </c>
      <c r="AI85">
        <f t="shared" si="69"/>
        <v>-2.9894532601051945E-9</v>
      </c>
      <c r="AJ85">
        <f t="shared" si="70"/>
        <v>-0.32454769396367666</v>
      </c>
      <c r="AK85">
        <f t="shared" si="92"/>
        <v>-0.21203782672390459</v>
      </c>
      <c r="AL85">
        <f t="shared" si="71"/>
        <v>-0.53658552367703449</v>
      </c>
      <c r="AN85">
        <f t="shared" si="72"/>
        <v>0</v>
      </c>
      <c r="AO85">
        <f t="shared" si="73"/>
        <v>0</v>
      </c>
      <c r="AP85">
        <f t="shared" si="74"/>
        <v>-6.6308740403166641E-19</v>
      </c>
      <c r="AQ85">
        <f t="shared" si="75"/>
        <v>-2.7524083229172233E-13</v>
      </c>
      <c r="AR85">
        <f t="shared" si="76"/>
        <v>-2.7524149537912636E-13</v>
      </c>
      <c r="AS85">
        <f t="shared" si="77"/>
        <v>-2.9881381254733541E-5</v>
      </c>
      <c r="AT85">
        <f t="shared" si="78"/>
        <v>-1.9522502419848479E-5</v>
      </c>
      <c r="AU85">
        <f t="shared" si="79"/>
        <v>-4.9403883949823516E-5</v>
      </c>
      <c r="AW85">
        <v>82</v>
      </c>
      <c r="AX85">
        <f>IF(Z85&gt;0, (R85*SUMPRODUCT(K85:$K$98, X85:$X$98)-K85*$AZ$3)/Z85, 0)</f>
        <v>-4694168312943397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0.84762719500000006</v>
      </c>
      <c r="Q86" s="5">
        <f t="shared" si="91"/>
        <v>12.5</v>
      </c>
      <c r="R86">
        <f t="shared" si="62"/>
        <v>1000000</v>
      </c>
      <c r="S86">
        <f t="shared" si="63"/>
        <v>-2.9438358737018592E+16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-2.7045641163778171</v>
      </c>
      <c r="AC86">
        <f t="shared" si="64"/>
        <v>-2.4147893896232913</v>
      </c>
      <c r="AE86">
        <f t="shared" si="65"/>
        <v>0</v>
      </c>
      <c r="AF86">
        <f t="shared" si="66"/>
        <v>0</v>
      </c>
      <c r="AG86">
        <f t="shared" si="67"/>
        <v>-1.0253583645726084E-15</v>
      </c>
      <c r="AH86">
        <f t="shared" si="68"/>
        <v>-4.8836384697623553E-10</v>
      </c>
      <c r="AI86">
        <f t="shared" si="69"/>
        <v>-4.8836487233460007E-10</v>
      </c>
      <c r="AJ86">
        <f t="shared" si="70"/>
        <v>-0.28977472675452587</v>
      </c>
      <c r="AK86">
        <f t="shared" si="92"/>
        <v>-0.18931948814644722</v>
      </c>
      <c r="AL86">
        <f t="shared" si="71"/>
        <v>-0.47909421538933794</v>
      </c>
      <c r="AN86">
        <f t="shared" si="72"/>
        <v>0</v>
      </c>
      <c r="AO86">
        <f t="shared" si="73"/>
        <v>0</v>
      </c>
      <c r="AP86">
        <f t="shared" si="74"/>
        <v>-8.4290726492996987E-20</v>
      </c>
      <c r="AQ86">
        <f t="shared" si="75"/>
        <v>-4.0146494022799511E-14</v>
      </c>
      <c r="AR86">
        <f t="shared" si="76"/>
        <v>-4.0146578313525997E-14</v>
      </c>
      <c r="AS86">
        <f t="shared" si="77"/>
        <v>-2.3821254189143598E-5</v>
      </c>
      <c r="AT86">
        <f t="shared" si="78"/>
        <v>-1.5563219403586722E-5</v>
      </c>
      <c r="AU86">
        <f t="shared" si="79"/>
        <v>-3.9384473632876897E-5</v>
      </c>
      <c r="AW86">
        <v>83</v>
      </c>
      <c r="AX86">
        <f>IF(Z86&gt;0, (R86*SUMPRODUCT(K86:$K$98, X86:$X$98)-K86*$AZ$3)/Z86, 0)</f>
        <v>-2.9438358737018592E+16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0.86522596900000004</v>
      </c>
      <c r="Q87" s="5">
        <f t="shared" si="91"/>
        <v>12.5</v>
      </c>
      <c r="R87">
        <f t="shared" si="62"/>
        <v>1000000</v>
      </c>
      <c r="S87">
        <f t="shared" si="63"/>
        <v>-2.106548026194527E+17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-2.4147893896232913</v>
      </c>
      <c r="AC87">
        <f t="shared" si="64"/>
        <v>-2.1560619550208311</v>
      </c>
      <c r="AE87">
        <f t="shared" si="65"/>
        <v>0</v>
      </c>
      <c r="AF87">
        <f t="shared" si="66"/>
        <v>0</v>
      </c>
      <c r="AG87">
        <f t="shared" si="67"/>
        <v>-1.2793809636729187E-16</v>
      </c>
      <c r="AH87">
        <f t="shared" si="68"/>
        <v>-7.0973334764767238E-11</v>
      </c>
      <c r="AI87">
        <f t="shared" si="69"/>
        <v>-7.0973462702863609E-11</v>
      </c>
      <c r="AJ87">
        <f t="shared" si="70"/>
        <v>-0.25872743460246017</v>
      </c>
      <c r="AK87">
        <f t="shared" si="92"/>
        <v>-0.16903525727363039</v>
      </c>
      <c r="AL87">
        <f t="shared" si="71"/>
        <v>-0.42776269194706401</v>
      </c>
      <c r="AN87">
        <f t="shared" si="72"/>
        <v>0</v>
      </c>
      <c r="AO87">
        <f t="shared" si="73"/>
        <v>0</v>
      </c>
      <c r="AP87">
        <f t="shared" si="74"/>
        <v>-9.3904408218301074E-21</v>
      </c>
      <c r="AQ87">
        <f t="shared" si="75"/>
        <v>-5.2093232505440926E-15</v>
      </c>
      <c r="AR87">
        <f t="shared" si="76"/>
        <v>-5.2093326409849142E-15</v>
      </c>
      <c r="AS87">
        <f t="shared" si="77"/>
        <v>-1.8990157995186913E-5</v>
      </c>
      <c r="AT87">
        <f t="shared" si="78"/>
        <v>-1.240690322352381E-5</v>
      </c>
      <c r="AU87">
        <f t="shared" si="79"/>
        <v>-3.1397061223920056E-5</v>
      </c>
      <c r="AW87">
        <v>84</v>
      </c>
      <c r="AX87">
        <f>IF(Z87&gt;0, (R87*SUMPRODUCT(K87:$K$98, X87:$X$98)-K87*$AZ$3)/Z87, 0)</f>
        <v>-2.106548026194527E+17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0.88282474399999999</v>
      </c>
      <c r="Q88" s="5">
        <f t="shared" si="91"/>
        <v>12.5</v>
      </c>
      <c r="R88">
        <f t="shared" si="62"/>
        <v>1000000</v>
      </c>
      <c r="S88">
        <f t="shared" si="63"/>
        <v>-1.7549260175869366E+18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-2.1560619550208311</v>
      </c>
      <c r="AC88">
        <f t="shared" si="64"/>
        <v>-1.9250553169828892</v>
      </c>
      <c r="AE88">
        <f t="shared" si="65"/>
        <v>0</v>
      </c>
      <c r="AF88">
        <f t="shared" si="66"/>
        <v>0</v>
      </c>
      <c r="AG88">
        <f t="shared" si="67"/>
        <v>-1.3711798230317169E-17</v>
      </c>
      <c r="AH88">
        <f t="shared" si="68"/>
        <v>-9.0357533738641426E-12</v>
      </c>
      <c r="AI88">
        <f t="shared" si="69"/>
        <v>-9.0357670856623729E-12</v>
      </c>
      <c r="AJ88">
        <f t="shared" si="70"/>
        <v>-0.23100663803794186</v>
      </c>
      <c r="AK88">
        <f t="shared" si="92"/>
        <v>-0.1509243368514582</v>
      </c>
      <c r="AL88">
        <f t="shared" si="71"/>
        <v>-0.38193097489843586</v>
      </c>
      <c r="AN88">
        <f t="shared" si="72"/>
        <v>0</v>
      </c>
      <c r="AO88">
        <f t="shared" si="73"/>
        <v>0</v>
      </c>
      <c r="AP88">
        <f t="shared" si="74"/>
        <v>-8.9859187413615316E-22</v>
      </c>
      <c r="AQ88">
        <f t="shared" si="75"/>
        <v>-5.9215096532709387E-16</v>
      </c>
      <c r="AR88">
        <f t="shared" si="76"/>
        <v>-5.9215186391896802E-16</v>
      </c>
      <c r="AS88">
        <f t="shared" si="77"/>
        <v>-1.5138837687491597E-5</v>
      </c>
      <c r="AT88">
        <f t="shared" si="78"/>
        <v>-9.8907072891613637E-6</v>
      </c>
      <c r="AU88">
        <f t="shared" si="79"/>
        <v>-2.5029544977245115E-5</v>
      </c>
      <c r="AW88">
        <v>85</v>
      </c>
      <c r="AX88">
        <f>IF(Z88&gt;0, (R88*SUMPRODUCT(K88:$K$98, X88:$X$98)-K88*$AZ$3)/Z88, 0)</f>
        <v>-1.7549260175869366E+18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1000000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-1.9250553169828892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-1.0969438584253735E-12</v>
      </c>
      <c r="AI89">
        <f t="shared" si="69"/>
        <v>-1.0969438584253735E-12</v>
      </c>
      <c r="AJ89">
        <f t="shared" si="70"/>
        <v>-1.9250553169828892</v>
      </c>
      <c r="AK89">
        <f t="shared" si="92"/>
        <v>-0.13475387218880225</v>
      </c>
      <c r="AL89">
        <f t="shared" si="71"/>
        <v>-2.0598091891727885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-6.4185133866868081E-17</v>
      </c>
      <c r="AR89">
        <f t="shared" si="76"/>
        <v>-6.4185133866868081E-17</v>
      </c>
      <c r="AS89">
        <f t="shared" si="77"/>
        <v>-1.1264016136526722E-4</v>
      </c>
      <c r="AT89">
        <f t="shared" si="78"/>
        <v>-7.8848112955687058E-6</v>
      </c>
      <c r="AU89">
        <f t="shared" si="79"/>
        <v>-1.2052497266090012E-4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65557.800126638962</v>
      </c>
      <c r="AO91" s="6">
        <f t="shared" si="93"/>
        <v>-6555.7800126638967</v>
      </c>
      <c r="AP91" s="6">
        <f t="shared" si="93"/>
        <v>-705.95222354843088</v>
      </c>
      <c r="AQ91" s="6">
        <f t="shared" si="93"/>
        <v>-29374.815028284091</v>
      </c>
      <c r="AR91" s="6">
        <f t="shared" si="93"/>
        <v>28921.25286214257</v>
      </c>
      <c r="AS91" s="6">
        <f t="shared" si="93"/>
        <v>-7613.3696725070031</v>
      </c>
      <c r="AT91" s="6">
        <f t="shared" si="93"/>
        <v>4441.1323089624193</v>
      </c>
      <c r="AU91" s="6">
        <f t="shared" si="93"/>
        <v>25749.015498597946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6" priority="1" operator="lessThan">
      <formula>0</formula>
    </cfRule>
  </conditionalFormatting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708613-0349-4CD3-9E40-5D139BE205EA}">
  <sheetPr codeName="Sheet91"/>
  <dimension ref="A1:AZ164"/>
  <sheetViews>
    <sheetView workbookViewId="0">
      <selection activeCell="B1" sqref="B1"/>
    </sheetView>
  </sheetViews>
  <sheetFormatPr defaultRowHeight="15" x14ac:dyDescent="0.25"/>
  <cols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'S.45.04.E'!C3*(1+C12)</f>
        <v>170563.88721370843</v>
      </c>
      <c r="K3">
        <v>1</v>
      </c>
      <c r="L3" s="2">
        <v>0</v>
      </c>
      <c r="O3">
        <f>$C$3</f>
        <v>170563.88721370843</v>
      </c>
      <c r="P3">
        <f>O3*C5</f>
        <v>17056.388721370844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170563.88721370843</v>
      </c>
      <c r="AF3">
        <f t="shared" ref="AF3:AF34" si="4">-$Z3*P3</f>
        <v>-17056.388721370844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152882.54152163758</v>
      </c>
      <c r="AJ3">
        <f t="shared" ref="AJ3:AJ34" si="8">AB3-AC3</f>
        <v>0</v>
      </c>
      <c r="AL3">
        <f t="shared" ref="AL3:AL34" si="9">SUM(AI3:AK3)</f>
        <v>152882.54152163758</v>
      </c>
      <c r="AN3">
        <f t="shared" ref="AN3:AN34" si="10">AE3*$K3</f>
        <v>170563.88721370843</v>
      </c>
      <c r="AO3">
        <f t="shared" ref="AO3:AO34" si="11">AF3*$K3</f>
        <v>-17056.388721370844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152882.54152163758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152882.54152163758</v>
      </c>
      <c r="AW3">
        <v>0</v>
      </c>
      <c r="AX3">
        <f>IF(Z3&gt;0, (R3*SUMPRODUCT(K3:$K$98, X3:$X$98)-K3*$AZ$3)/Z3, 0)</f>
        <v>0</v>
      </c>
      <c r="AZ3">
        <f>C6*ABS(SUMPRODUCT(X4:X79, K4:K79))/1</f>
        <v>72548.517033780663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1000000</v>
      </c>
      <c r="S4">
        <f t="shared" si="1"/>
        <v>7868.1358382991129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7773.0553964765058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-2084.2399999999998</v>
      </c>
      <c r="AI4">
        <f t="shared" si="7"/>
        <v>-2084.2399999999998</v>
      </c>
      <c r="AJ4">
        <f t="shared" si="8"/>
        <v>-7773.0553964765058</v>
      </c>
      <c r="AK4">
        <f>G4*SUM(AB4, AE4:AF4)</f>
        <v>0</v>
      </c>
      <c r="AL4">
        <f t="shared" si="9"/>
        <v>-9857.2953964765056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-1860.9285714285711</v>
      </c>
      <c r="AR4">
        <f t="shared" si="14"/>
        <v>-1860.9285714285711</v>
      </c>
      <c r="AS4">
        <f t="shared" si="15"/>
        <v>-6940.2280325683087</v>
      </c>
      <c r="AT4">
        <f t="shared" si="16"/>
        <v>0</v>
      </c>
      <c r="AU4">
        <f t="shared" si="17"/>
        <v>-8801.1566039968802</v>
      </c>
      <c r="AW4">
        <v>1</v>
      </c>
      <c r="AX4">
        <f>IF(Z4&gt;0, (R4*SUMPRODUCT(K4:$K$98, X4:$X$98)-K4*$AZ$3)/Z4, 0)</f>
        <v>7868.1358382991129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2.1892320000000002E-3</v>
      </c>
      <c r="Q5" s="5">
        <f t="shared" ref="Q5:Q36" si="29">$C$8</f>
        <v>12.5</v>
      </c>
      <c r="R5">
        <f t="shared" si="0"/>
        <v>1000000</v>
      </c>
      <c r="S5">
        <f t="shared" si="1"/>
        <v>13170.098961973477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7773.0553964765058</v>
      </c>
      <c r="AC5">
        <f t="shared" si="2"/>
        <v>12852.354857616228</v>
      </c>
      <c r="AE5">
        <f t="shared" si="3"/>
        <v>0</v>
      </c>
      <c r="AF5">
        <f t="shared" si="4"/>
        <v>0</v>
      </c>
      <c r="AG5">
        <f t="shared" si="5"/>
        <v>-12.198422820061296</v>
      </c>
      <c r="AH5">
        <f t="shared" si="6"/>
        <v>-2162.7767950963203</v>
      </c>
      <c r="AI5">
        <f t="shared" si="7"/>
        <v>-2174.9752179163816</v>
      </c>
      <c r="AJ5">
        <f t="shared" si="8"/>
        <v>-5079.2994611397226</v>
      </c>
      <c r="AK5">
        <f>G5*SUM(AB5, AE5:AF5)</f>
        <v>544.1138777533555</v>
      </c>
      <c r="AL5">
        <f t="shared" si="9"/>
        <v>-6710.160801302749</v>
      </c>
      <c r="AN5">
        <f t="shared" si="10"/>
        <v>0</v>
      </c>
      <c r="AO5">
        <f t="shared" si="11"/>
        <v>0</v>
      </c>
      <c r="AP5">
        <f t="shared" si="12"/>
        <v>-9.7245079879315171</v>
      </c>
      <c r="AQ5">
        <f t="shared" si="13"/>
        <v>-1724.1524195602042</v>
      </c>
      <c r="AR5">
        <f t="shared" si="14"/>
        <v>-1733.8769275481357</v>
      </c>
      <c r="AS5">
        <f t="shared" si="15"/>
        <v>-4049.1864326687837</v>
      </c>
      <c r="AT5">
        <f t="shared" si="16"/>
        <v>433.76425203551935</v>
      </c>
      <c r="AU5">
        <f t="shared" si="17"/>
        <v>-5349.2991081813998</v>
      </c>
      <c r="AW5">
        <v>2</v>
      </c>
      <c r="AX5">
        <f>IF(Z5&gt;0, (R5*SUMPRODUCT(K5:$K$98, X5:$X$98)-K5*$AZ$3)/Z5, 0)</f>
        <v>13170.098961973477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2.8741389999999999E-3</v>
      </c>
      <c r="Q6" s="5">
        <f t="shared" si="29"/>
        <v>12.5</v>
      </c>
      <c r="R6">
        <f t="shared" si="0"/>
        <v>1000000</v>
      </c>
      <c r="S6">
        <f t="shared" si="1"/>
        <v>17984.687575692929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12852.354857616228</v>
      </c>
      <c r="AC6">
        <f t="shared" si="2"/>
        <v>17324.834609992016</v>
      </c>
      <c r="AE6">
        <f t="shared" si="3"/>
        <v>0</v>
      </c>
      <c r="AF6">
        <f t="shared" si="4"/>
        <v>0</v>
      </c>
      <c r="AG6">
        <f t="shared" si="5"/>
        <v>-12.041378629095055</v>
      </c>
      <c r="AH6">
        <f t="shared" si="6"/>
        <v>-2804.7970212502519</v>
      </c>
      <c r="AI6">
        <f t="shared" si="7"/>
        <v>-2816.838399879347</v>
      </c>
      <c r="AJ6">
        <f t="shared" si="8"/>
        <v>-4472.4797523757879</v>
      </c>
      <c r="AK6">
        <f>G6*SUM(AB6, AE6:AF6)</f>
        <v>899.6648400331361</v>
      </c>
      <c r="AL6">
        <f t="shared" si="9"/>
        <v>-6389.6533122219989</v>
      </c>
      <c r="AN6">
        <f t="shared" si="10"/>
        <v>0</v>
      </c>
      <c r="AO6">
        <f t="shared" si="11"/>
        <v>0</v>
      </c>
      <c r="AP6">
        <f t="shared" si="12"/>
        <v>-8.5708154646323891</v>
      </c>
      <c r="AQ6">
        <f t="shared" si="13"/>
        <v>-1996.3991188518212</v>
      </c>
      <c r="AR6">
        <f t="shared" si="14"/>
        <v>-2004.9699343164536</v>
      </c>
      <c r="AS6">
        <f t="shared" si="15"/>
        <v>-3183.4227464865012</v>
      </c>
      <c r="AT6">
        <f t="shared" si="16"/>
        <v>640.36366278779838</v>
      </c>
      <c r="AU6">
        <f t="shared" si="17"/>
        <v>-4548.0290180151569</v>
      </c>
      <c r="AW6">
        <v>3</v>
      </c>
      <c r="AX6">
        <f>IF(Z6&gt;0, (R6*SUMPRODUCT(K6:$K$98, X6:$X$98)-K6*$AZ$3)/Z6, 0)</f>
        <v>17984.687575692929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3.657909E-3</v>
      </c>
      <c r="Q7" s="5">
        <f t="shared" si="29"/>
        <v>12.5</v>
      </c>
      <c r="R7">
        <f t="shared" si="0"/>
        <v>1000000</v>
      </c>
      <c r="S7">
        <f t="shared" si="1"/>
        <v>21955.55043888513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17324.834609992016</v>
      </c>
      <c r="AC7">
        <f t="shared" si="2"/>
        <v>20861.142787511621</v>
      </c>
      <c r="AE7">
        <f t="shared" si="3"/>
        <v>0</v>
      </c>
      <c r="AF7">
        <f t="shared" si="4"/>
        <v>0</v>
      </c>
      <c r="AG7">
        <f t="shared" si="5"/>
        <v>-11.87691857554433</v>
      </c>
      <c r="AH7">
        <f t="shared" si="6"/>
        <v>-3523.7013807819571</v>
      </c>
      <c r="AI7">
        <f t="shared" si="7"/>
        <v>-3535.5782993575017</v>
      </c>
      <c r="AJ7">
        <f t="shared" si="8"/>
        <v>-3536.3081775196042</v>
      </c>
      <c r="AK7">
        <f>G7*SUM(AB7, AE7:AF7)</f>
        <v>1212.7384226994413</v>
      </c>
      <c r="AL7">
        <f t="shared" si="9"/>
        <v>-5859.1480541776637</v>
      </c>
      <c r="AN7">
        <f t="shared" si="10"/>
        <v>0</v>
      </c>
      <c r="AO7">
        <f t="shared" si="11"/>
        <v>0</v>
      </c>
      <c r="AP7">
        <f t="shared" si="12"/>
        <v>-7.5479964705005775</v>
      </c>
      <c r="AQ7">
        <f t="shared" si="13"/>
        <v>-2239.3759303869997</v>
      </c>
      <c r="AR7">
        <f t="shared" si="14"/>
        <v>-2246.9239268575006</v>
      </c>
      <c r="AS7">
        <f t="shared" si="15"/>
        <v>-2247.3877776245495</v>
      </c>
      <c r="AT7">
        <f t="shared" si="16"/>
        <v>770.71719200165489</v>
      </c>
      <c r="AU7">
        <f t="shared" si="17"/>
        <v>-3723.5945124803948</v>
      </c>
      <c r="AW7">
        <v>4</v>
      </c>
      <c r="AX7">
        <f>IF(Z7&gt;0, (R7*SUMPRODUCT(K7:$K$98, X7:$X$98)-K7*$AZ$3)/Z7, 0)</f>
        <v>21955.55043888513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4.4868319999999996E-3</v>
      </c>
      <c r="Q8" s="5">
        <f t="shared" si="29"/>
        <v>12.5</v>
      </c>
      <c r="R8">
        <f t="shared" si="0"/>
        <v>1000000</v>
      </c>
      <c r="S8">
        <f t="shared" si="1"/>
        <v>25162.288130344212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20861.142787511621</v>
      </c>
      <c r="AC8">
        <f t="shared" si="2"/>
        <v>23561.684086027664</v>
      </c>
      <c r="AE8">
        <f t="shared" si="3"/>
        <v>0</v>
      </c>
      <c r="AF8">
        <f t="shared" si="4"/>
        <v>0</v>
      </c>
      <c r="AG8">
        <f t="shared" si="5"/>
        <v>-11.704859651462741</v>
      </c>
      <c r="AH8">
        <f t="shared" si="6"/>
        <v>-4263.1790660917368</v>
      </c>
      <c r="AI8">
        <f t="shared" si="7"/>
        <v>-4274.8839257431991</v>
      </c>
      <c r="AJ8">
        <f t="shared" si="8"/>
        <v>-2700.5412985160438</v>
      </c>
      <c r="AK8">
        <f t="shared" ref="AK8:AK39" si="30">G8*SUM(AB8:AB8, AE8:AF8)</f>
        <v>1460.2799951258137</v>
      </c>
      <c r="AL8">
        <f t="shared" si="9"/>
        <v>-5515.145229133429</v>
      </c>
      <c r="AN8">
        <f t="shared" si="10"/>
        <v>0</v>
      </c>
      <c r="AO8">
        <f t="shared" si="11"/>
        <v>0</v>
      </c>
      <c r="AP8">
        <f t="shared" si="12"/>
        <v>-6.6416517086570028</v>
      </c>
      <c r="AQ8">
        <f t="shared" si="13"/>
        <v>-2419.0422928377889</v>
      </c>
      <c r="AR8">
        <f t="shared" si="14"/>
        <v>-2425.6839445464457</v>
      </c>
      <c r="AS8">
        <f t="shared" si="15"/>
        <v>-1532.3596577551821</v>
      </c>
      <c r="AT8">
        <f t="shared" si="16"/>
        <v>828.60208610301197</v>
      </c>
      <c r="AU8">
        <f t="shared" si="17"/>
        <v>-3129.4415161986153</v>
      </c>
      <c r="AW8">
        <v>5</v>
      </c>
      <c r="AX8">
        <f>IF(Z8&gt;0, (R8*SUMPRODUCT(K8:$K$98, X8:$X$98)-K8*$AZ$3)/Z8, 0)</f>
        <v>25162.288130344212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5.3970320000000004E-3</v>
      </c>
      <c r="Q9" s="5">
        <f t="shared" si="29"/>
        <v>12.5</v>
      </c>
      <c r="R9">
        <f t="shared" si="0"/>
        <v>1000000</v>
      </c>
      <c r="S9">
        <f t="shared" si="1"/>
        <v>27715.92341234189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23561.684086027664</v>
      </c>
      <c r="AC9">
        <f t="shared" si="2"/>
        <v>25553.282176139051</v>
      </c>
      <c r="AE9">
        <f t="shared" si="3"/>
        <v>0</v>
      </c>
      <c r="AF9">
        <f t="shared" si="4"/>
        <v>0</v>
      </c>
      <c r="AG9">
        <f t="shared" si="5"/>
        <v>-11.52463955285366</v>
      </c>
      <c r="AH9">
        <f t="shared" si="6"/>
        <v>-5053.720167556261</v>
      </c>
      <c r="AI9">
        <f t="shared" si="7"/>
        <v>-5065.2448071091148</v>
      </c>
      <c r="AJ9">
        <f t="shared" si="8"/>
        <v>-1991.5980901113871</v>
      </c>
      <c r="AK9">
        <f t="shared" si="30"/>
        <v>1649.3178860219366</v>
      </c>
      <c r="AL9">
        <f t="shared" si="9"/>
        <v>-5407.5250111985652</v>
      </c>
      <c r="AN9">
        <f t="shared" si="10"/>
        <v>0</v>
      </c>
      <c r="AO9">
        <f t="shared" si="11"/>
        <v>0</v>
      </c>
      <c r="AP9">
        <f t="shared" si="12"/>
        <v>-5.8387410578267467</v>
      </c>
      <c r="AQ9">
        <f t="shared" si="13"/>
        <v>-2560.3719146054659</v>
      </c>
      <c r="AR9">
        <f t="shared" si="14"/>
        <v>-2566.210655663293</v>
      </c>
      <c r="AS9">
        <f t="shared" si="15"/>
        <v>-1009.0055733277428</v>
      </c>
      <c r="AT9">
        <f t="shared" si="16"/>
        <v>835.59576977310235</v>
      </c>
      <c r="AU9">
        <f t="shared" si="17"/>
        <v>-2739.6204592179333</v>
      </c>
      <c r="AW9">
        <v>6</v>
      </c>
      <c r="AX9">
        <f>IF(Z9&gt;0, (R9*SUMPRODUCT(K9:$K$98, X9:$X$98)-K9*$AZ$3)/Z9, 0)</f>
        <v>27715.92341234189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6.3737730000000001E-3</v>
      </c>
      <c r="Q10" s="5">
        <f t="shared" si="29"/>
        <v>12.5</v>
      </c>
      <c r="R10">
        <f t="shared" si="0"/>
        <v>1000000</v>
      </c>
      <c r="S10">
        <f t="shared" si="1"/>
        <v>29696.464790856502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25553.282176139051</v>
      </c>
      <c r="AC10">
        <f t="shared" si="2"/>
        <v>26930.982032023901</v>
      </c>
      <c r="AE10">
        <f t="shared" si="3"/>
        <v>0</v>
      </c>
      <c r="AF10">
        <f t="shared" si="4"/>
        <v>0</v>
      </c>
      <c r="AG10">
        <f t="shared" si="5"/>
        <v>-11.335937720908412</v>
      </c>
      <c r="AH10">
        <f t="shared" si="6"/>
        <v>-5876.4349133368587</v>
      </c>
      <c r="AI10">
        <f t="shared" si="7"/>
        <v>-5887.7708510577668</v>
      </c>
      <c r="AJ10">
        <f t="shared" si="8"/>
        <v>-1377.69985588485</v>
      </c>
      <c r="AK10">
        <f t="shared" si="30"/>
        <v>1788.7297523297339</v>
      </c>
      <c r="AL10">
        <f t="shared" si="9"/>
        <v>-5476.7409546128829</v>
      </c>
      <c r="AN10">
        <f t="shared" si="10"/>
        <v>0</v>
      </c>
      <c r="AO10">
        <f t="shared" si="11"/>
        <v>0</v>
      </c>
      <c r="AP10">
        <f t="shared" si="12"/>
        <v>-5.1278025331608132</v>
      </c>
      <c r="AQ10">
        <f t="shared" si="13"/>
        <v>-2658.200722026254</v>
      </c>
      <c r="AR10">
        <f t="shared" si="14"/>
        <v>-2663.3285245594147</v>
      </c>
      <c r="AS10">
        <f t="shared" si="15"/>
        <v>-623.20144877926316</v>
      </c>
      <c r="AT10">
        <f t="shared" si="16"/>
        <v>809.13049991611103</v>
      </c>
      <c r="AU10">
        <f t="shared" si="17"/>
        <v>-2477.3994734225666</v>
      </c>
      <c r="AW10">
        <v>7</v>
      </c>
      <c r="AX10">
        <f>IF(Z10&gt;0, (R10*SUMPRODUCT(K10:$K$98, X10:$X$98)-K10*$AZ$3)/Z10, 0)</f>
        <v>29696.464790856502</v>
      </c>
    </row>
    <row r="11" spans="1:52" x14ac:dyDescent="0.25">
      <c r="A11" t="s">
        <v>33</v>
      </c>
      <c r="C11" s="25">
        <f>AU81</f>
        <v>73063.331714658329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7.4983330000000003E-3</v>
      </c>
      <c r="Q11" s="5">
        <f t="shared" si="29"/>
        <v>12.5</v>
      </c>
      <c r="R11">
        <f t="shared" si="0"/>
        <v>1000000</v>
      </c>
      <c r="S11">
        <f t="shared" si="1"/>
        <v>31188.241227601953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26930.982032023901</v>
      </c>
      <c r="AC11">
        <f t="shared" si="2"/>
        <v>27788.916819364011</v>
      </c>
      <c r="AE11">
        <f t="shared" si="3"/>
        <v>0</v>
      </c>
      <c r="AF11">
        <f t="shared" si="4"/>
        <v>0</v>
      </c>
      <c r="AG11">
        <f t="shared" si="5"/>
        <v>-11.137577707800697</v>
      </c>
      <c r="AH11">
        <f t="shared" si="6"/>
        <v>-6800.0508718905867</v>
      </c>
      <c r="AI11">
        <f t="shared" si="7"/>
        <v>-6811.1884495983877</v>
      </c>
      <c r="AJ11">
        <f t="shared" si="8"/>
        <v>-857.93478734010932</v>
      </c>
      <c r="AK11">
        <f t="shared" si="30"/>
        <v>1885.1687422416733</v>
      </c>
      <c r="AL11">
        <f t="shared" si="9"/>
        <v>-5783.9544946968235</v>
      </c>
      <c r="AN11">
        <f t="shared" si="10"/>
        <v>0</v>
      </c>
      <c r="AO11">
        <f t="shared" si="11"/>
        <v>0</v>
      </c>
      <c r="AP11">
        <f t="shared" si="12"/>
        <v>-4.4982808364976092</v>
      </c>
      <c r="AQ11">
        <f t="shared" si="13"/>
        <v>-2746.4264965630941</v>
      </c>
      <c r="AR11">
        <f t="shared" si="14"/>
        <v>-2750.9247773995921</v>
      </c>
      <c r="AS11">
        <f t="shared" si="15"/>
        <v>-346.50547130671703</v>
      </c>
      <c r="AT11">
        <f t="shared" si="16"/>
        <v>761.38803690237444</v>
      </c>
      <c r="AU11">
        <f t="shared" si="17"/>
        <v>-2336.0422118039346</v>
      </c>
      <c r="AW11">
        <v>8</v>
      </c>
      <c r="AX11">
        <f>IF(Z11&gt;0, (R11*SUMPRODUCT(K11:$K$98, X11:$X$98)-K11*$AZ$3)/Z11, 0)</f>
        <v>31188.241227601953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8.7783159999999995E-3</v>
      </c>
      <c r="Q12" s="5">
        <f t="shared" si="29"/>
        <v>12.5</v>
      </c>
      <c r="R12">
        <f t="shared" si="0"/>
        <v>1000000</v>
      </c>
      <c r="S12">
        <f t="shared" si="1"/>
        <v>32234.604976802853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27788.916819364011</v>
      </c>
      <c r="AC12">
        <f t="shared" si="2"/>
        <v>28181.897027592309</v>
      </c>
      <c r="AE12">
        <f t="shared" si="3"/>
        <v>0</v>
      </c>
      <c r="AF12">
        <f t="shared" si="4"/>
        <v>0</v>
      </c>
      <c r="AG12">
        <f t="shared" si="5"/>
        <v>-10.928432754129059</v>
      </c>
      <c r="AH12">
        <f t="shared" si="6"/>
        <v>-7821.534127490414</v>
      </c>
      <c r="AI12">
        <f t="shared" si="7"/>
        <v>-7832.4625602445431</v>
      </c>
      <c r="AJ12">
        <f t="shared" si="8"/>
        <v>-392.98020822829858</v>
      </c>
      <c r="AK12">
        <f t="shared" si="30"/>
        <v>1945.2241773554808</v>
      </c>
      <c r="AL12">
        <f t="shared" si="9"/>
        <v>-6280.218591117361</v>
      </c>
      <c r="AN12">
        <f t="shared" si="10"/>
        <v>0</v>
      </c>
      <c r="AO12">
        <f t="shared" si="11"/>
        <v>0</v>
      </c>
      <c r="AP12">
        <f t="shared" si="12"/>
        <v>-3.9409024084759929</v>
      </c>
      <c r="AQ12">
        <f t="shared" si="13"/>
        <v>-2820.5236171085958</v>
      </c>
      <c r="AR12">
        <f t="shared" si="14"/>
        <v>-2824.4645195170719</v>
      </c>
      <c r="AS12">
        <f t="shared" si="15"/>
        <v>-141.71260270647312</v>
      </c>
      <c r="AT12">
        <f t="shared" si="16"/>
        <v>701.46733919093265</v>
      </c>
      <c r="AU12">
        <f t="shared" si="17"/>
        <v>-2264.7097830326124</v>
      </c>
      <c r="AW12">
        <v>9</v>
      </c>
      <c r="AX12">
        <f>IF(Z12&gt;0, (R12*SUMPRODUCT(K12:$K$98, X12:$X$98)-K12*$AZ$3)/Z12, 0)</f>
        <v>32234.604976802853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1.019566E-2</v>
      </c>
      <c r="Q13" s="5">
        <f t="shared" si="29"/>
        <v>12.5</v>
      </c>
      <c r="R13">
        <f t="shared" si="0"/>
        <v>1000000</v>
      </c>
      <c r="S13">
        <f t="shared" si="1"/>
        <v>32878.614384435255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28181.897027592309</v>
      </c>
      <c r="AC13">
        <f t="shared" si="2"/>
        <v>28164.415111190297</v>
      </c>
      <c r="AE13">
        <f t="shared" si="3"/>
        <v>0</v>
      </c>
      <c r="AF13">
        <f t="shared" si="4"/>
        <v>0</v>
      </c>
      <c r="AG13">
        <f t="shared" si="5"/>
        <v>-10.707725841893803</v>
      </c>
      <c r="AH13">
        <f t="shared" si="6"/>
        <v>-8913.8067755170796</v>
      </c>
      <c r="AI13">
        <f t="shared" si="7"/>
        <v>-8924.5145013589736</v>
      </c>
      <c r="AJ13">
        <f t="shared" si="8"/>
        <v>17.481916402011848</v>
      </c>
      <c r="AK13">
        <f t="shared" si="30"/>
        <v>1972.7327919314619</v>
      </c>
      <c r="AL13">
        <f t="shared" si="9"/>
        <v>-6934.2997930254996</v>
      </c>
      <c r="AN13">
        <f t="shared" si="10"/>
        <v>0</v>
      </c>
      <c r="AO13">
        <f t="shared" si="11"/>
        <v>0</v>
      </c>
      <c r="AP13">
        <f t="shared" si="12"/>
        <v>-3.4476011458403835</v>
      </c>
      <c r="AQ13">
        <f t="shared" si="13"/>
        <v>-2870.00721785731</v>
      </c>
      <c r="AR13">
        <f t="shared" si="14"/>
        <v>-2873.4548190031505</v>
      </c>
      <c r="AS13">
        <f t="shared" si="15"/>
        <v>5.6287092057637302</v>
      </c>
      <c r="AT13">
        <f t="shared" si="16"/>
        <v>635.16716194677292</v>
      </c>
      <c r="AU13">
        <f t="shared" si="17"/>
        <v>-2232.6589478506139</v>
      </c>
      <c r="AW13">
        <v>10</v>
      </c>
      <c r="AX13">
        <f>IF(Z13&gt;0, (R13*SUMPRODUCT(K13:$K$98, X13:$X$98)-K13*$AZ$3)/Z13, 0)</f>
        <v>32878.614384435255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1.1804551E-2</v>
      </c>
      <c r="Q14" s="5">
        <f t="shared" si="29"/>
        <v>12.5</v>
      </c>
      <c r="R14">
        <f t="shared" si="0"/>
        <v>1000000</v>
      </c>
      <c r="S14">
        <f t="shared" si="1"/>
        <v>33173.17132520234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28164.415111190297</v>
      </c>
      <c r="AC14">
        <f t="shared" si="2"/>
        <v>27797.123697535317</v>
      </c>
      <c r="AE14">
        <f t="shared" si="3"/>
        <v>0</v>
      </c>
      <c r="AF14">
        <f t="shared" si="4"/>
        <v>0</v>
      </c>
      <c r="AG14">
        <f t="shared" si="5"/>
        <v>-10.474248687680213</v>
      </c>
      <c r="AH14">
        <f t="shared" si="6"/>
        <v>-10111.991663572267</v>
      </c>
      <c r="AI14">
        <f t="shared" si="7"/>
        <v>-10122.465912259948</v>
      </c>
      <c r="AJ14">
        <f t="shared" si="8"/>
        <v>367.29141365498072</v>
      </c>
      <c r="AK14">
        <f t="shared" si="30"/>
        <v>1971.5090577833209</v>
      </c>
      <c r="AL14">
        <f t="shared" si="9"/>
        <v>-7783.6654408216464</v>
      </c>
      <c r="AN14">
        <f t="shared" si="10"/>
        <v>0</v>
      </c>
      <c r="AO14">
        <f t="shared" si="11"/>
        <v>0</v>
      </c>
      <c r="AP14">
        <f t="shared" si="12"/>
        <v>-3.0110962060966502</v>
      </c>
      <c r="AQ14">
        <f t="shared" si="13"/>
        <v>-2906.9559681236601</v>
      </c>
      <c r="AR14">
        <f t="shared" si="14"/>
        <v>-2909.9670643297568</v>
      </c>
      <c r="AS14">
        <f t="shared" si="15"/>
        <v>105.58750466648777</v>
      </c>
      <c r="AT14">
        <f t="shared" si="16"/>
        <v>566.76174312711555</v>
      </c>
      <c r="AU14">
        <f t="shared" si="17"/>
        <v>-2237.6178165361539</v>
      </c>
      <c r="AW14">
        <v>11</v>
      </c>
      <c r="AX14">
        <f>IF(Z14&gt;0, (R14*SUMPRODUCT(K14:$K$98, X14:$X$98)-K14*$AZ$3)/Z14, 0)</f>
        <v>33173.17132520234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1.3628751999999999E-2</v>
      </c>
      <c r="Q15" s="5">
        <f t="shared" si="29"/>
        <v>12.5</v>
      </c>
      <c r="R15">
        <f t="shared" si="0"/>
        <v>1000000</v>
      </c>
      <c r="S15">
        <f t="shared" si="1"/>
        <v>33154.131875204388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27797.123697535317</v>
      </c>
      <c r="AC15">
        <f t="shared" si="2"/>
        <v>27124.735411735161</v>
      </c>
      <c r="AE15">
        <f t="shared" si="3"/>
        <v>0</v>
      </c>
      <c r="AF15">
        <f t="shared" si="4"/>
        <v>0</v>
      </c>
      <c r="AG15">
        <f t="shared" si="5"/>
        <v>-10.226755263052691</v>
      </c>
      <c r="AH15">
        <f t="shared" si="6"/>
        <v>-11420.075020057526</v>
      </c>
      <c r="AI15">
        <f t="shared" si="7"/>
        <v>-11430.301775320579</v>
      </c>
      <c r="AJ15">
        <f t="shared" si="8"/>
        <v>672.38828580015615</v>
      </c>
      <c r="AK15">
        <f t="shared" si="30"/>
        <v>1945.7986588274723</v>
      </c>
      <c r="AL15">
        <f t="shared" si="9"/>
        <v>-8812.1148306929499</v>
      </c>
      <c r="AN15">
        <f t="shared" si="10"/>
        <v>0</v>
      </c>
      <c r="AO15">
        <f t="shared" si="11"/>
        <v>0</v>
      </c>
      <c r="AP15">
        <f t="shared" si="12"/>
        <v>-2.624953357673796</v>
      </c>
      <c r="AQ15">
        <f t="shared" si="13"/>
        <v>-2931.2488172165808</v>
      </c>
      <c r="AR15">
        <f t="shared" si="14"/>
        <v>-2933.8737705742546</v>
      </c>
      <c r="AS15">
        <f t="shared" si="15"/>
        <v>172.5853257531459</v>
      </c>
      <c r="AT15">
        <f t="shared" si="16"/>
        <v>499.43805160755477</v>
      </c>
      <c r="AU15">
        <f t="shared" si="17"/>
        <v>-2261.8503932135541</v>
      </c>
      <c r="AW15">
        <v>12</v>
      </c>
      <c r="AX15">
        <f>IF(Z15&gt;0, (R15*SUMPRODUCT(K15:$K$98, X15:$X$98)-K15*$AZ$3)/Z15, 0)</f>
        <v>33154.131875204388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1.5530428000000001E-2</v>
      </c>
      <c r="Q16" s="5">
        <f t="shared" si="29"/>
        <v>12.5</v>
      </c>
      <c r="R16">
        <f t="shared" si="0"/>
        <v>1000000</v>
      </c>
      <c r="S16">
        <f t="shared" si="1"/>
        <v>32848.591459642092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27124.735411735161</v>
      </c>
      <c r="AC16">
        <f t="shared" si="2"/>
        <v>26188.636310878828</v>
      </c>
      <c r="AE16">
        <f t="shared" si="3"/>
        <v>0</v>
      </c>
      <c r="AF16">
        <f t="shared" si="4"/>
        <v>0</v>
      </c>
      <c r="AG16">
        <f t="shared" si="5"/>
        <v>-9.9656618241357044</v>
      </c>
      <c r="AH16">
        <f t="shared" si="6"/>
        <v>-12706.070902916872</v>
      </c>
      <c r="AI16">
        <f t="shared" si="7"/>
        <v>-12716.036564741007</v>
      </c>
      <c r="AJ16">
        <f t="shared" si="8"/>
        <v>936.09910085633237</v>
      </c>
      <c r="AK16">
        <f t="shared" si="30"/>
        <v>1898.7314788214615</v>
      </c>
      <c r="AL16">
        <f t="shared" si="9"/>
        <v>-9881.205985063214</v>
      </c>
      <c r="AN16">
        <f t="shared" si="10"/>
        <v>0</v>
      </c>
      <c r="AO16">
        <f t="shared" si="11"/>
        <v>0</v>
      </c>
      <c r="AP16">
        <f t="shared" si="12"/>
        <v>-2.2838724776538815</v>
      </c>
      <c r="AQ16">
        <f t="shared" si="13"/>
        <v>-2911.9035089079384</v>
      </c>
      <c r="AR16">
        <f t="shared" si="14"/>
        <v>-2914.1873813855923</v>
      </c>
      <c r="AS16">
        <f t="shared" si="15"/>
        <v>214.52975331999482</v>
      </c>
      <c r="AT16">
        <f t="shared" si="16"/>
        <v>435.14024893288803</v>
      </c>
      <c r="AU16">
        <f t="shared" si="17"/>
        <v>-2264.5173791327097</v>
      </c>
      <c r="AW16">
        <v>13</v>
      </c>
      <c r="AX16">
        <f>IF(Z16&gt;0, (R16*SUMPRODUCT(K16:$K$98, X16:$X$98)-K16*$AZ$3)/Z16, 0)</f>
        <v>32848.591459642092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1.7564712E-2</v>
      </c>
      <c r="Q17" s="5">
        <f t="shared" si="29"/>
        <v>12.5</v>
      </c>
      <c r="R17">
        <f t="shared" si="0"/>
        <v>1000000</v>
      </c>
      <c r="S17">
        <f t="shared" si="1"/>
        <v>32321.505437843352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26188.636310878828</v>
      </c>
      <c r="AC17">
        <f t="shared" si="2"/>
        <v>25058.116477292555</v>
      </c>
      <c r="AE17">
        <f t="shared" si="3"/>
        <v>0</v>
      </c>
      <c r="AF17">
        <f t="shared" si="4"/>
        <v>0</v>
      </c>
      <c r="AG17">
        <f t="shared" si="5"/>
        <v>-9.6909612260640081</v>
      </c>
      <c r="AH17">
        <f t="shared" si="6"/>
        <v>-14003.518386427064</v>
      </c>
      <c r="AI17">
        <f t="shared" si="7"/>
        <v>-14013.209347653128</v>
      </c>
      <c r="AJ17">
        <f t="shared" si="8"/>
        <v>1130.5198335862733</v>
      </c>
      <c r="AK17">
        <f t="shared" si="30"/>
        <v>1833.2045417615182</v>
      </c>
      <c r="AL17">
        <f t="shared" si="9"/>
        <v>-11049.484972305338</v>
      </c>
      <c r="AN17">
        <f t="shared" si="10"/>
        <v>0</v>
      </c>
      <c r="AO17">
        <f t="shared" si="11"/>
        <v>0</v>
      </c>
      <c r="AP17">
        <f t="shared" si="12"/>
        <v>-1.9829626701452012</v>
      </c>
      <c r="AQ17">
        <f t="shared" si="13"/>
        <v>-2865.3973081940612</v>
      </c>
      <c r="AR17">
        <f t="shared" si="14"/>
        <v>-2867.3802708642065</v>
      </c>
      <c r="AS17">
        <f t="shared" si="15"/>
        <v>231.32675650698533</v>
      </c>
      <c r="AT17">
        <f t="shared" si="16"/>
        <v>375.10996982186458</v>
      </c>
      <c r="AU17">
        <f t="shared" si="17"/>
        <v>-2260.943544535357</v>
      </c>
      <c r="AW17">
        <v>14</v>
      </c>
      <c r="AX17">
        <f>IF(Z17&gt;0, (R17*SUMPRODUCT(K17:$K$98, X17:$X$98)-K17*$AZ$3)/Z17, 0)</f>
        <v>32321.505437843352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1.9807176999999999E-2</v>
      </c>
      <c r="Q18" s="5">
        <f t="shared" si="29"/>
        <v>12.5</v>
      </c>
      <c r="R18">
        <f t="shared" si="0"/>
        <v>1000000</v>
      </c>
      <c r="S18">
        <f t="shared" si="1"/>
        <v>31619.581933282665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25058.116477292555</v>
      </c>
      <c r="AC18">
        <f t="shared" si="2"/>
        <v>23783.240307778535</v>
      </c>
      <c r="AE18">
        <f t="shared" si="3"/>
        <v>0</v>
      </c>
      <c r="AF18">
        <f t="shared" si="4"/>
        <v>0</v>
      </c>
      <c r="AG18">
        <f t="shared" si="5"/>
        <v>-9.4021010294985814</v>
      </c>
      <c r="AH18">
        <f t="shared" si="6"/>
        <v>-15356.046744382946</v>
      </c>
      <c r="AI18">
        <f t="shared" si="7"/>
        <v>-15365.448845412444</v>
      </c>
      <c r="AJ18">
        <f t="shared" si="8"/>
        <v>1274.8761695140201</v>
      </c>
      <c r="AK18">
        <f t="shared" si="30"/>
        <v>1754.068153410479</v>
      </c>
      <c r="AL18">
        <f t="shared" si="9"/>
        <v>-12336.504522487945</v>
      </c>
      <c r="AN18">
        <f t="shared" si="10"/>
        <v>0</v>
      </c>
      <c r="AO18">
        <f t="shared" si="11"/>
        <v>0</v>
      </c>
      <c r="AP18">
        <f t="shared" si="12"/>
        <v>-1.71772870611767</v>
      </c>
      <c r="AQ18">
        <f t="shared" si="13"/>
        <v>-2805.4923279970435</v>
      </c>
      <c r="AR18">
        <f t="shared" si="14"/>
        <v>-2807.2100567031612</v>
      </c>
      <c r="AS18">
        <f t="shared" si="15"/>
        <v>232.91510974503507</v>
      </c>
      <c r="AT18">
        <f t="shared" si="16"/>
        <v>320.46169363069248</v>
      </c>
      <c r="AU18">
        <f t="shared" si="17"/>
        <v>-2253.8332533274338</v>
      </c>
      <c r="AW18">
        <v>15</v>
      </c>
      <c r="AX18">
        <f>IF(Z18&gt;0, (R18*SUMPRODUCT(K18:$K$98, X18:$X$98)-K18*$AZ$3)/Z18, 0)</f>
        <v>31619.581933282665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2.2489294999999999E-2</v>
      </c>
      <c r="Q19" s="5">
        <f t="shared" si="29"/>
        <v>12.5</v>
      </c>
      <c r="R19">
        <f t="shared" si="0"/>
        <v>1000000</v>
      </c>
      <c r="S19">
        <f t="shared" si="1"/>
        <v>30777.672306657856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23783.240307778535</v>
      </c>
      <c r="AC19">
        <f t="shared" si="2"/>
        <v>22397.85613931726</v>
      </c>
      <c r="AE19">
        <f t="shared" si="3"/>
        <v>0</v>
      </c>
      <c r="AF19">
        <f t="shared" si="4"/>
        <v>0</v>
      </c>
      <c r="AG19">
        <f t="shared" si="5"/>
        <v>-9.0966333955313985</v>
      </c>
      <c r="AH19">
        <f t="shared" si="6"/>
        <v>-16915.729893775784</v>
      </c>
      <c r="AI19">
        <f t="shared" si="7"/>
        <v>-16924.826527171317</v>
      </c>
      <c r="AJ19">
        <f t="shared" si="8"/>
        <v>1385.3841684612744</v>
      </c>
      <c r="AK19">
        <f t="shared" si="30"/>
        <v>1664.8268215444975</v>
      </c>
      <c r="AL19">
        <f t="shared" si="9"/>
        <v>-13874.615537165546</v>
      </c>
      <c r="AN19">
        <f t="shared" si="10"/>
        <v>0</v>
      </c>
      <c r="AO19">
        <f t="shared" si="11"/>
        <v>0</v>
      </c>
      <c r="AP19">
        <f t="shared" si="12"/>
        <v>-1.4838579566559329</v>
      </c>
      <c r="AQ19">
        <f t="shared" si="13"/>
        <v>-2759.3219715606133</v>
      </c>
      <c r="AR19">
        <f t="shared" si="14"/>
        <v>-2760.8058295172696</v>
      </c>
      <c r="AS19">
        <f t="shared" si="15"/>
        <v>225.98616785043436</v>
      </c>
      <c r="AT19">
        <f t="shared" si="16"/>
        <v>271.56931781119647</v>
      </c>
      <c r="AU19">
        <f t="shared" si="17"/>
        <v>-2263.2503438556387</v>
      </c>
      <c r="AW19">
        <v>16</v>
      </c>
      <c r="AX19">
        <f>IF(Z19&gt;0, (R19*SUMPRODUCT(K19:$K$98, X19:$X$98)-K19*$AZ$3)/Z19, 0)</f>
        <v>30777.672306657856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2.5348699999999998E-2</v>
      </c>
      <c r="Q20" s="5">
        <f t="shared" si="29"/>
        <v>12.5</v>
      </c>
      <c r="R20">
        <f t="shared" si="0"/>
        <v>1000000</v>
      </c>
      <c r="S20">
        <f t="shared" si="1"/>
        <v>29781.052871678883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22397.85613931726</v>
      </c>
      <c r="AC20">
        <f t="shared" si="2"/>
        <v>20906.487881627858</v>
      </c>
      <c r="AE20">
        <f t="shared" si="3"/>
        <v>0</v>
      </c>
      <c r="AF20">
        <f t="shared" si="4"/>
        <v>0</v>
      </c>
      <c r="AG20">
        <f t="shared" si="5"/>
        <v>-8.7750792306227794</v>
      </c>
      <c r="AH20">
        <f t="shared" si="6"/>
        <v>-18447.026476264538</v>
      </c>
      <c r="AI20">
        <f t="shared" si="7"/>
        <v>-18455.80155549516</v>
      </c>
      <c r="AJ20">
        <f t="shared" si="8"/>
        <v>1491.3682576894025</v>
      </c>
      <c r="AK20">
        <f t="shared" si="30"/>
        <v>1567.8499297522085</v>
      </c>
      <c r="AL20">
        <f t="shared" si="9"/>
        <v>-15396.583368053549</v>
      </c>
      <c r="AN20">
        <f t="shared" si="10"/>
        <v>0</v>
      </c>
      <c r="AO20">
        <f t="shared" si="11"/>
        <v>0</v>
      </c>
      <c r="AP20">
        <f t="shared" si="12"/>
        <v>-1.2780406311638297</v>
      </c>
      <c r="AQ20">
        <f t="shared" si="13"/>
        <v>-2686.7050132774452</v>
      </c>
      <c r="AR20">
        <f t="shared" si="14"/>
        <v>-2687.9830539086092</v>
      </c>
      <c r="AS20">
        <f t="shared" si="15"/>
        <v>217.20934697700633</v>
      </c>
      <c r="AT20">
        <f t="shared" si="16"/>
        <v>228.3484696979161</v>
      </c>
      <c r="AU20">
        <f t="shared" si="17"/>
        <v>-2242.4252372336864</v>
      </c>
      <c r="AW20">
        <v>17</v>
      </c>
      <c r="AX20">
        <f>IF(Z20&gt;0, (R20*SUMPRODUCT(K20:$K$98, X20:$X$98)-K20*$AZ$3)/Z20, 0)</f>
        <v>29781.052871678883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2.8197647999999999E-2</v>
      </c>
      <c r="Q21" s="5">
        <f t="shared" si="29"/>
        <v>12.5</v>
      </c>
      <c r="R21">
        <f t="shared" si="0"/>
        <v>1000000</v>
      </c>
      <c r="S21">
        <f t="shared" si="1"/>
        <v>28661.333519700886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20906.487881627858</v>
      </c>
      <c r="AC21">
        <f t="shared" si="2"/>
        <v>19351.884398592563</v>
      </c>
      <c r="AE21">
        <f t="shared" si="3"/>
        <v>0</v>
      </c>
      <c r="AF21">
        <f t="shared" si="4"/>
        <v>0</v>
      </c>
      <c r="AG21">
        <f t="shared" si="5"/>
        <v>-8.439891842999339</v>
      </c>
      <c r="AH21">
        <f t="shared" si="6"/>
        <v>-19794.927625376957</v>
      </c>
      <c r="AI21">
        <f t="shared" si="7"/>
        <v>-19803.367517219955</v>
      </c>
      <c r="AJ21">
        <f t="shared" si="8"/>
        <v>1554.6034830352946</v>
      </c>
      <c r="AK21">
        <f t="shared" si="30"/>
        <v>1463.4541517139503</v>
      </c>
      <c r="AL21">
        <f t="shared" si="9"/>
        <v>-16785.309882470709</v>
      </c>
      <c r="AN21">
        <f t="shared" si="10"/>
        <v>0</v>
      </c>
      <c r="AO21">
        <f t="shared" si="11"/>
        <v>0</v>
      </c>
      <c r="AP21">
        <f t="shared" si="12"/>
        <v>-1.0975200758972641</v>
      </c>
      <c r="AQ21">
        <f t="shared" si="13"/>
        <v>-2574.1242748039645</v>
      </c>
      <c r="AR21">
        <f t="shared" si="14"/>
        <v>-2575.2217948798611</v>
      </c>
      <c r="AS21">
        <f t="shared" si="15"/>
        <v>202.1599997287052</v>
      </c>
      <c r="AT21">
        <f t="shared" si="16"/>
        <v>190.30697804421931</v>
      </c>
      <c r="AU21">
        <f t="shared" si="17"/>
        <v>-2182.7548171069366</v>
      </c>
      <c r="AW21">
        <v>18</v>
      </c>
      <c r="AX21">
        <f>IF(Z21&gt;0, (R21*SUMPRODUCT(K21:$K$98, X21:$X$98)-K21*$AZ$3)/Z21, 0)</f>
        <v>28661.333519700886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3.1331300999999999E-2</v>
      </c>
      <c r="Q22" s="5">
        <f t="shared" si="29"/>
        <v>12.5</v>
      </c>
      <c r="R22">
        <f t="shared" si="0"/>
        <v>1000000</v>
      </c>
      <c r="S22">
        <f t="shared" si="1"/>
        <v>27481.820628994275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19351.884398592563</v>
      </c>
      <c r="AC22">
        <f t="shared" si="2"/>
        <v>17788.565061504807</v>
      </c>
      <c r="AE22">
        <f t="shared" si="3"/>
        <v>0</v>
      </c>
      <c r="AF22">
        <f t="shared" si="4"/>
        <v>0</v>
      </c>
      <c r="AG22">
        <f t="shared" si="5"/>
        <v>-8.091060132828888</v>
      </c>
      <c r="AH22">
        <f t="shared" si="6"/>
        <v>-21154.623339236565</v>
      </c>
      <c r="AI22">
        <f t="shared" si="7"/>
        <v>-21162.714399369394</v>
      </c>
      <c r="AJ22">
        <f t="shared" si="8"/>
        <v>1563.3193370877561</v>
      </c>
      <c r="AK22">
        <f t="shared" si="30"/>
        <v>1354.6319079014795</v>
      </c>
      <c r="AL22">
        <f t="shared" si="9"/>
        <v>-18244.763154380158</v>
      </c>
      <c r="AN22">
        <f t="shared" si="10"/>
        <v>0</v>
      </c>
      <c r="AO22">
        <f t="shared" si="11"/>
        <v>0</v>
      </c>
      <c r="AP22">
        <f t="shared" si="12"/>
        <v>-0.9394269136489386</v>
      </c>
      <c r="AQ22">
        <f t="shared" si="13"/>
        <v>-2456.1951322485734</v>
      </c>
      <c r="AR22">
        <f t="shared" si="14"/>
        <v>-2457.1345591622221</v>
      </c>
      <c r="AS22">
        <f t="shared" si="15"/>
        <v>181.51196947965067</v>
      </c>
      <c r="AT22">
        <f t="shared" si="16"/>
        <v>157.28194469929457</v>
      </c>
      <c r="AU22">
        <f t="shared" si="17"/>
        <v>-2118.3406449832769</v>
      </c>
      <c r="AW22">
        <v>19</v>
      </c>
      <c r="AX22">
        <f>IF(Z22&gt;0, (R22*SUMPRODUCT(K22:$K$98, X22:$X$98)-K22*$AZ$3)/Z22, 0)</f>
        <v>27481.820628994275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3.466458E-2</v>
      </c>
      <c r="Q23" s="5">
        <f t="shared" si="29"/>
        <v>12.5</v>
      </c>
      <c r="R23">
        <f t="shared" si="0"/>
        <v>1000000</v>
      </c>
      <c r="S23">
        <f t="shared" si="1"/>
        <v>26254.130257716315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17788.565061504807</v>
      </c>
      <c r="AC23">
        <f t="shared" si="2"/>
        <v>16234.874337931426</v>
      </c>
      <c r="AE23">
        <f t="shared" si="3"/>
        <v>0</v>
      </c>
      <c r="AF23">
        <f t="shared" si="4"/>
        <v>0</v>
      </c>
      <c r="AG23">
        <f t="shared" si="5"/>
        <v>-7.7296763302413414</v>
      </c>
      <c r="AH23">
        <f t="shared" si="6"/>
        <v>-22437.85610074061</v>
      </c>
      <c r="AI23">
        <f t="shared" si="7"/>
        <v>-22445.58577707085</v>
      </c>
      <c r="AJ23">
        <f t="shared" si="8"/>
        <v>1553.6907235733815</v>
      </c>
      <c r="AK23">
        <f t="shared" si="30"/>
        <v>1245.1995543053365</v>
      </c>
      <c r="AL23">
        <f t="shared" si="9"/>
        <v>-19646.69549919213</v>
      </c>
      <c r="AN23">
        <f t="shared" si="10"/>
        <v>0</v>
      </c>
      <c r="AO23">
        <f t="shared" si="11"/>
        <v>0</v>
      </c>
      <c r="AP23">
        <f t="shared" si="12"/>
        <v>-0.8013105402768862</v>
      </c>
      <c r="AQ23">
        <f t="shared" si="13"/>
        <v>-2326.0599573097661</v>
      </c>
      <c r="AR23">
        <f t="shared" si="14"/>
        <v>-2326.8612678500431</v>
      </c>
      <c r="AS23">
        <f t="shared" si="15"/>
        <v>161.06609124872639</v>
      </c>
      <c r="AT23">
        <f t="shared" si="16"/>
        <v>129.08580967474913</v>
      </c>
      <c r="AU23">
        <f t="shared" si="17"/>
        <v>-2036.7093669265671</v>
      </c>
      <c r="AW23">
        <v>20</v>
      </c>
      <c r="AX23">
        <f>IF(Z23&gt;0, (R23*SUMPRODUCT(K23:$K$98, X23:$X$98)-K23*$AZ$3)/Z23, 0)</f>
        <v>26254.130257716315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3.8375247000000001E-2</v>
      </c>
      <c r="Q24" s="5">
        <f t="shared" si="29"/>
        <v>12.5</v>
      </c>
      <c r="R24">
        <f t="shared" si="0"/>
        <v>1000000</v>
      </c>
      <c r="S24">
        <f t="shared" si="1"/>
        <v>25005.300667389918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16234.874337931426</v>
      </c>
      <c r="AC24">
        <f t="shared" si="2"/>
        <v>14714.621888367368</v>
      </c>
      <c r="AE24">
        <f t="shared" si="3"/>
        <v>0</v>
      </c>
      <c r="AF24">
        <f t="shared" si="4"/>
        <v>0</v>
      </c>
      <c r="AG24">
        <f t="shared" si="5"/>
        <v>-7.3557513285358631</v>
      </c>
      <c r="AH24">
        <f t="shared" si="6"/>
        <v>-23730.259072245208</v>
      </c>
      <c r="AI24">
        <f t="shared" si="7"/>
        <v>-23737.614823573742</v>
      </c>
      <c r="AJ24">
        <f t="shared" si="8"/>
        <v>1520.2524495640573</v>
      </c>
      <c r="AK24">
        <f t="shared" si="30"/>
        <v>1136.4412036551998</v>
      </c>
      <c r="AL24">
        <f t="shared" si="9"/>
        <v>-21080.921170354486</v>
      </c>
      <c r="AN24">
        <f t="shared" si="10"/>
        <v>0</v>
      </c>
      <c r="AO24">
        <f t="shared" si="11"/>
        <v>0</v>
      </c>
      <c r="AP24">
        <f t="shared" si="12"/>
        <v>-0.68084548657793598</v>
      </c>
      <c r="AQ24">
        <f t="shared" si="13"/>
        <v>-2196.4635647734972</v>
      </c>
      <c r="AR24">
        <f t="shared" si="14"/>
        <v>-2197.1444102600749</v>
      </c>
      <c r="AS24">
        <f t="shared" si="15"/>
        <v>140.71397638598043</v>
      </c>
      <c r="AT24">
        <f t="shared" si="16"/>
        <v>105.18855650655203</v>
      </c>
      <c r="AU24">
        <f t="shared" si="17"/>
        <v>-1951.2418773675424</v>
      </c>
      <c r="AW24">
        <v>21</v>
      </c>
      <c r="AX24">
        <f>IF(Z24&gt;0, (R24*SUMPRODUCT(K24:$K$98, X24:$X$98)-K24*$AZ$3)/Z24, 0)</f>
        <v>25005.300667389918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4.2655799000000001E-2</v>
      </c>
      <c r="Q25" s="5">
        <f t="shared" si="29"/>
        <v>12.5</v>
      </c>
      <c r="R25">
        <f t="shared" si="0"/>
        <v>1000000</v>
      </c>
      <c r="S25">
        <f t="shared" si="1"/>
        <v>23745.722527220496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14714.621888367368</v>
      </c>
      <c r="AC25">
        <f t="shared" si="2"/>
        <v>13237.629312652532</v>
      </c>
      <c r="AE25">
        <f t="shared" si="3"/>
        <v>0</v>
      </c>
      <c r="AF25">
        <f t="shared" si="4"/>
        <v>0</v>
      </c>
      <c r="AG25">
        <f t="shared" si="5"/>
        <v>-6.9684283650864947</v>
      </c>
      <c r="AH25">
        <f t="shared" si="6"/>
        <v>-25101.236013120702</v>
      </c>
      <c r="AI25">
        <f t="shared" si="7"/>
        <v>-25108.204441485788</v>
      </c>
      <c r="AJ25">
        <f t="shared" si="8"/>
        <v>1476.9925757148358</v>
      </c>
      <c r="AK25">
        <f t="shared" si="30"/>
        <v>1030.0235321857158</v>
      </c>
      <c r="AL25">
        <f t="shared" si="9"/>
        <v>-22601.188333585236</v>
      </c>
      <c r="AN25">
        <f t="shared" si="10"/>
        <v>0</v>
      </c>
      <c r="AO25">
        <f t="shared" si="11"/>
        <v>0</v>
      </c>
      <c r="AP25">
        <f t="shared" si="12"/>
        <v>-0.57588841382734901</v>
      </c>
      <c r="AQ25">
        <f t="shared" si="13"/>
        <v>-2074.429158966117</v>
      </c>
      <c r="AR25">
        <f t="shared" si="14"/>
        <v>-2075.0050473799442</v>
      </c>
      <c r="AS25">
        <f t="shared" si="15"/>
        <v>122.06237434036242</v>
      </c>
      <c r="AT25">
        <f t="shared" si="16"/>
        <v>85.123730499583388</v>
      </c>
      <c r="AU25">
        <f t="shared" si="17"/>
        <v>-1867.8189425399985</v>
      </c>
      <c r="AW25">
        <v>22</v>
      </c>
      <c r="AX25">
        <f>IF(Z25&gt;0, (R25*SUMPRODUCT(K25:$K$98, X25:$X$98)-K25*$AZ$3)/Z25, 0)</f>
        <v>23745.722527220496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4.7231987000000003E-2</v>
      </c>
      <c r="Q26" s="5">
        <f t="shared" si="29"/>
        <v>12.5</v>
      </c>
      <c r="R26">
        <f t="shared" si="0"/>
        <v>1000000</v>
      </c>
      <c r="S26">
        <f t="shared" si="1"/>
        <v>22462.487337840452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13237.629312652532</v>
      </c>
      <c r="AC26">
        <f t="shared" si="2"/>
        <v>11805.584965345945</v>
      </c>
      <c r="AE26">
        <f t="shared" si="3"/>
        <v>0</v>
      </c>
      <c r="AF26">
        <f t="shared" si="4"/>
        <v>0</v>
      </c>
      <c r="AG26">
        <f t="shared" si="5"/>
        <v>-6.5696113634854338</v>
      </c>
      <c r="AH26">
        <f t="shared" si="6"/>
        <v>-26330.617436015727</v>
      </c>
      <c r="AI26">
        <f t="shared" si="7"/>
        <v>-26337.187047379211</v>
      </c>
      <c r="AJ26">
        <f t="shared" si="8"/>
        <v>1432.044347306588</v>
      </c>
      <c r="AK26">
        <f t="shared" si="30"/>
        <v>926.63405188567731</v>
      </c>
      <c r="AL26">
        <f t="shared" si="9"/>
        <v>-23978.508648186948</v>
      </c>
      <c r="AN26">
        <f t="shared" si="10"/>
        <v>0</v>
      </c>
      <c r="AO26">
        <f t="shared" si="11"/>
        <v>0</v>
      </c>
      <c r="AP26">
        <f t="shared" si="12"/>
        <v>-0.48475819251226032</v>
      </c>
      <c r="AQ26">
        <f t="shared" si="13"/>
        <v>-1942.8824339531407</v>
      </c>
      <c r="AR26">
        <f t="shared" si="14"/>
        <v>-1943.3671921456528</v>
      </c>
      <c r="AS26">
        <f t="shared" si="15"/>
        <v>105.66762491555416</v>
      </c>
      <c r="AT26">
        <f t="shared" si="16"/>
        <v>68.3744324069268</v>
      </c>
      <c r="AU26">
        <f t="shared" si="17"/>
        <v>-1769.325134823172</v>
      </c>
      <c r="AW26">
        <v>23</v>
      </c>
      <c r="AX26">
        <f>IF(Z26&gt;0, (R26*SUMPRODUCT(K26:$K$98, X26:$X$98)-K26*$AZ$3)/Z26, 0)</f>
        <v>22462.487337840452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5.2092880000000001E-2</v>
      </c>
      <c r="Q27" s="5">
        <f t="shared" si="29"/>
        <v>12.5</v>
      </c>
      <c r="R27">
        <f t="shared" si="0"/>
        <v>1000000</v>
      </c>
      <c r="S27">
        <f t="shared" si="1"/>
        <v>21171.68423856693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11805.584965345945</v>
      </c>
      <c r="AC27">
        <f t="shared" si="2"/>
        <v>10436.260398945957</v>
      </c>
      <c r="AE27">
        <f t="shared" si="3"/>
        <v>0</v>
      </c>
      <c r="AF27">
        <f t="shared" si="4"/>
        <v>0</v>
      </c>
      <c r="AG27">
        <f t="shared" si="5"/>
        <v>-6.1616852734458964</v>
      </c>
      <c r="AH27">
        <f t="shared" si="6"/>
        <v>-27378.398112374645</v>
      </c>
      <c r="AI27">
        <f t="shared" si="7"/>
        <v>-27384.559797648089</v>
      </c>
      <c r="AJ27">
        <f t="shared" si="8"/>
        <v>1369.3245663999878</v>
      </c>
      <c r="AK27">
        <f t="shared" si="30"/>
        <v>826.39094757421617</v>
      </c>
      <c r="AL27">
        <f t="shared" si="9"/>
        <v>-25188.844283673887</v>
      </c>
      <c r="AN27">
        <f t="shared" si="10"/>
        <v>0</v>
      </c>
      <c r="AO27">
        <f t="shared" si="11"/>
        <v>0</v>
      </c>
      <c r="AP27">
        <f t="shared" si="12"/>
        <v>-0.40594478592462463</v>
      </c>
      <c r="AQ27">
        <f t="shared" si="13"/>
        <v>-1803.7464536827194</v>
      </c>
      <c r="AR27">
        <f t="shared" si="14"/>
        <v>-1804.1523984686439</v>
      </c>
      <c r="AS27">
        <f t="shared" si="15"/>
        <v>90.213982587543697</v>
      </c>
      <c r="AT27">
        <f t="shared" si="16"/>
        <v>54.444373806105361</v>
      </c>
      <c r="AU27">
        <f t="shared" si="17"/>
        <v>-1659.4940420749949</v>
      </c>
      <c r="AW27">
        <v>24</v>
      </c>
      <c r="AX27">
        <f>IF(Z27&gt;0, (R27*SUMPRODUCT(K27:$K$98, X27:$X$98)-K27*$AZ$3)/Z27, 0)</f>
        <v>21171.68423856693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5.7568810999999998E-2</v>
      </c>
      <c r="Q28" s="5">
        <f t="shared" si="29"/>
        <v>12.5</v>
      </c>
      <c r="R28">
        <f t="shared" si="0"/>
        <v>1000000</v>
      </c>
      <c r="S28">
        <f t="shared" si="1"/>
        <v>19895.70505340238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10436.260398945957</v>
      </c>
      <c r="AC28">
        <f t="shared" si="2"/>
        <v>9144.6191841499785</v>
      </c>
      <c r="AE28">
        <f t="shared" si="3"/>
        <v>0</v>
      </c>
      <c r="AF28">
        <f t="shared" si="4"/>
        <v>0</v>
      </c>
      <c r="AG28">
        <f t="shared" si="5"/>
        <v>-5.7453475257629467</v>
      </c>
      <c r="AH28">
        <f t="shared" si="6"/>
        <v>-28377.671595879212</v>
      </c>
      <c r="AI28">
        <f t="shared" si="7"/>
        <v>-28383.416943404976</v>
      </c>
      <c r="AJ28">
        <f t="shared" si="8"/>
        <v>1291.6412147959782</v>
      </c>
      <c r="AK28">
        <f t="shared" si="30"/>
        <v>730.53822792621702</v>
      </c>
      <c r="AL28">
        <f t="shared" si="9"/>
        <v>-26361.237500682782</v>
      </c>
      <c r="AN28">
        <f t="shared" si="10"/>
        <v>0</v>
      </c>
      <c r="AO28">
        <f t="shared" si="11"/>
        <v>0</v>
      </c>
      <c r="AP28">
        <f t="shared" si="12"/>
        <v>-0.33796033875718584</v>
      </c>
      <c r="AQ28">
        <f t="shared" si="13"/>
        <v>-1669.2684755235839</v>
      </c>
      <c r="AR28">
        <f t="shared" si="14"/>
        <v>-1669.6064358623412</v>
      </c>
      <c r="AS28">
        <f t="shared" si="15"/>
        <v>75.978607133469126</v>
      </c>
      <c r="AT28">
        <f t="shared" si="16"/>
        <v>42.972674129444016</v>
      </c>
      <c r="AU28">
        <f t="shared" si="17"/>
        <v>-1550.6551545994282</v>
      </c>
      <c r="AW28">
        <v>25</v>
      </c>
      <c r="AX28">
        <f>IF(Z28&gt;0, (R28*SUMPRODUCT(K28:$K$98, X28:$X$98)-K28*$AZ$3)/Z28, 0)</f>
        <v>19895.70505340238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6.3742958000000002E-2</v>
      </c>
      <c r="Q29" s="5">
        <f t="shared" si="29"/>
        <v>12.5</v>
      </c>
      <c r="R29">
        <f t="shared" si="0"/>
        <v>1000000</v>
      </c>
      <c r="S29">
        <f t="shared" si="1"/>
        <v>18632.754401481678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9144.6191841499785</v>
      </c>
      <c r="AC29">
        <f t="shared" si="2"/>
        <v>7932.5875290609802</v>
      </c>
      <c r="AE29">
        <f t="shared" si="3"/>
        <v>0</v>
      </c>
      <c r="AF29">
        <f t="shared" si="4"/>
        <v>0</v>
      </c>
      <c r="AG29">
        <f t="shared" si="5"/>
        <v>-5.3216686044752066</v>
      </c>
      <c r="AH29">
        <f t="shared" si="6"/>
        <v>-29298.035682408918</v>
      </c>
      <c r="AI29">
        <f t="shared" si="7"/>
        <v>-29303.357351013394</v>
      </c>
      <c r="AJ29">
        <f t="shared" si="8"/>
        <v>1212.0316550889984</v>
      </c>
      <c r="AK29">
        <f t="shared" si="30"/>
        <v>640.12334289049852</v>
      </c>
      <c r="AL29">
        <f t="shared" si="9"/>
        <v>-27451.202353033896</v>
      </c>
      <c r="AN29">
        <f t="shared" si="10"/>
        <v>0</v>
      </c>
      <c r="AO29">
        <f t="shared" si="11"/>
        <v>0</v>
      </c>
      <c r="AP29">
        <f t="shared" si="12"/>
        <v>-0.27949834258084727</v>
      </c>
      <c r="AQ29">
        <f t="shared" si="13"/>
        <v>-1538.7565485046478</v>
      </c>
      <c r="AR29">
        <f t="shared" si="14"/>
        <v>-1539.0360468472286</v>
      </c>
      <c r="AS29">
        <f t="shared" si="15"/>
        <v>63.656883569942416</v>
      </c>
      <c r="AT29">
        <f t="shared" si="16"/>
        <v>33.619796098304612</v>
      </c>
      <c r="AU29">
        <f t="shared" si="17"/>
        <v>-1441.7593671789816</v>
      </c>
      <c r="AW29">
        <v>26</v>
      </c>
      <c r="AX29">
        <f>IF(Z29&gt;0, (R29*SUMPRODUCT(K29:$K$98, X29:$X$98)-K29*$AZ$3)/Z29, 0)</f>
        <v>18632.754401481678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7.0809242999999994E-2</v>
      </c>
      <c r="Q30" s="5">
        <f t="shared" si="29"/>
        <v>12.5</v>
      </c>
      <c r="R30">
        <f t="shared" si="0"/>
        <v>1000000</v>
      </c>
      <c r="S30">
        <f t="shared" si="1"/>
        <v>17381.936333335962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7932.5875290609802</v>
      </c>
      <c r="AC30">
        <f t="shared" si="2"/>
        <v>6802.0781416586406</v>
      </c>
      <c r="AE30">
        <f t="shared" si="3"/>
        <v>0</v>
      </c>
      <c r="AF30">
        <f t="shared" si="4"/>
        <v>0</v>
      </c>
      <c r="AG30">
        <f t="shared" si="5"/>
        <v>-4.8916285930506991</v>
      </c>
      <c r="AH30">
        <f t="shared" si="6"/>
        <v>-30145.866030380457</v>
      </c>
      <c r="AI30">
        <f t="shared" si="7"/>
        <v>-30150.757658973507</v>
      </c>
      <c r="AJ30">
        <f t="shared" si="8"/>
        <v>1130.5093874023396</v>
      </c>
      <c r="AK30">
        <f t="shared" si="30"/>
        <v>555.28112703426871</v>
      </c>
      <c r="AL30">
        <f t="shared" si="9"/>
        <v>-28464.967144536899</v>
      </c>
      <c r="AN30">
        <f t="shared" si="10"/>
        <v>0</v>
      </c>
      <c r="AO30">
        <f t="shared" si="11"/>
        <v>0</v>
      </c>
      <c r="AP30">
        <f t="shared" si="12"/>
        <v>-0.22938597597958421</v>
      </c>
      <c r="AQ30">
        <f t="shared" si="13"/>
        <v>-1413.6475755646038</v>
      </c>
      <c r="AR30">
        <f t="shared" si="14"/>
        <v>-1413.8769615405834</v>
      </c>
      <c r="AS30">
        <f t="shared" si="15"/>
        <v>53.013632218884155</v>
      </c>
      <c r="AT30">
        <f t="shared" si="16"/>
        <v>26.039119864650576</v>
      </c>
      <c r="AU30">
        <f t="shared" si="17"/>
        <v>-1334.8242094570487</v>
      </c>
      <c r="AW30">
        <v>27</v>
      </c>
      <c r="AX30">
        <f>IF(Z30&gt;0, (R30*SUMPRODUCT(K30:$K$98, X30:$X$98)-K30*$AZ$3)/Z30, 0)</f>
        <v>17381.936333335962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7.8963489999999997E-2</v>
      </c>
      <c r="Q31" s="5">
        <f t="shared" si="29"/>
        <v>12.5</v>
      </c>
      <c r="R31">
        <f t="shared" si="0"/>
        <v>1000000</v>
      </c>
      <c r="S31">
        <f t="shared" si="1"/>
        <v>16136.538237174955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6802.0781416586406</v>
      </c>
      <c r="AC31">
        <f t="shared" si="2"/>
        <v>5752.9369599353849</v>
      </c>
      <c r="AE31">
        <f t="shared" si="3"/>
        <v>0</v>
      </c>
      <c r="AF31">
        <f t="shared" si="4"/>
        <v>0</v>
      </c>
      <c r="AG31">
        <f t="shared" si="5"/>
        <v>-4.4564522416291181</v>
      </c>
      <c r="AH31">
        <f t="shared" si="6"/>
        <v>-30900.805239285834</v>
      </c>
      <c r="AI31">
        <f t="shared" si="7"/>
        <v>-30905.261691527463</v>
      </c>
      <c r="AJ31">
        <f t="shared" si="8"/>
        <v>1049.1411817232556</v>
      </c>
      <c r="AK31">
        <f t="shared" si="30"/>
        <v>476.1454699161049</v>
      </c>
      <c r="AL31">
        <f t="shared" si="9"/>
        <v>-29379.975039888104</v>
      </c>
      <c r="AN31">
        <f t="shared" si="10"/>
        <v>0</v>
      </c>
      <c r="AO31">
        <f t="shared" si="11"/>
        <v>0</v>
      </c>
      <c r="AP31">
        <f t="shared" si="12"/>
        <v>-0.18658839196373586</v>
      </c>
      <c r="AQ31">
        <f t="shared" si="13"/>
        <v>-1293.794087171724</v>
      </c>
      <c r="AR31">
        <f t="shared" si="14"/>
        <v>-1293.9806755636876</v>
      </c>
      <c r="AS31">
        <f t="shared" si="15"/>
        <v>43.926773008368187</v>
      </c>
      <c r="AT31">
        <f t="shared" si="16"/>
        <v>19.935862151186324</v>
      </c>
      <c r="AU31">
        <f t="shared" si="17"/>
        <v>-1230.1180404041331</v>
      </c>
      <c r="AW31">
        <v>28</v>
      </c>
      <c r="AX31">
        <f>IF(Z31&gt;0, (R31*SUMPRODUCT(K31:$K$98, X31:$X$98)-K31*$AZ$3)/Z31, 0)</f>
        <v>16136.538237174955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8.8363973999999998E-2</v>
      </c>
      <c r="Q32" s="5">
        <f t="shared" si="29"/>
        <v>12.5</v>
      </c>
      <c r="R32">
        <f t="shared" si="0"/>
        <v>1000000</v>
      </c>
      <c r="S32">
        <f t="shared" si="1"/>
        <v>14884.514831572151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5752.9369599353849</v>
      </c>
      <c r="AC32">
        <f t="shared" si="2"/>
        <v>4784.5950101220042</v>
      </c>
      <c r="AE32">
        <f t="shared" si="3"/>
        <v>0</v>
      </c>
      <c r="AF32">
        <f t="shared" si="4"/>
        <v>0</v>
      </c>
      <c r="AG32">
        <f t="shared" si="5"/>
        <v>-4.01809788920127</v>
      </c>
      <c r="AH32">
        <f t="shared" si="6"/>
        <v>-31503.186400924573</v>
      </c>
      <c r="AI32">
        <f t="shared" si="7"/>
        <v>-31507.204498813775</v>
      </c>
      <c r="AJ32">
        <f t="shared" si="8"/>
        <v>968.34194981338078</v>
      </c>
      <c r="AK32">
        <f t="shared" si="30"/>
        <v>402.70558719547699</v>
      </c>
      <c r="AL32">
        <f t="shared" si="9"/>
        <v>-30136.156961804918</v>
      </c>
      <c r="AN32">
        <f t="shared" si="10"/>
        <v>0</v>
      </c>
      <c r="AO32">
        <f t="shared" si="11"/>
        <v>0</v>
      </c>
      <c r="AP32">
        <f t="shared" si="12"/>
        <v>-0.150209657346351</v>
      </c>
      <c r="AQ32">
        <f t="shared" si="13"/>
        <v>-1177.6922725846689</v>
      </c>
      <c r="AR32">
        <f t="shared" si="14"/>
        <v>-1177.8424822420152</v>
      </c>
      <c r="AS32">
        <f t="shared" si="15"/>
        <v>36.199793157473124</v>
      </c>
      <c r="AT32">
        <f t="shared" si="16"/>
        <v>15.05445360767906</v>
      </c>
      <c r="AU32">
        <f t="shared" si="17"/>
        <v>-1126.588235476863</v>
      </c>
      <c r="AW32">
        <v>29</v>
      </c>
      <c r="AX32">
        <f>IF(Z32&gt;0, (R32*SUMPRODUCT(K32:$K$98, X32:$X$98)-K32*$AZ$3)/Z32, 0)</f>
        <v>14884.514831572151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9.9562517000000003E-2</v>
      </c>
      <c r="Q33" s="5">
        <f t="shared" si="29"/>
        <v>12.5</v>
      </c>
      <c r="R33">
        <f t="shared" si="0"/>
        <v>1000000</v>
      </c>
      <c r="S33">
        <f t="shared" si="1"/>
        <v>13616.657681070737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4784.5950101220042</v>
      </c>
      <c r="AC33">
        <f t="shared" si="2"/>
        <v>3897.4850030358589</v>
      </c>
      <c r="AE33">
        <f t="shared" si="3"/>
        <v>0</v>
      </c>
      <c r="AF33">
        <f t="shared" si="4"/>
        <v>0</v>
      </c>
      <c r="AG33">
        <f t="shared" si="5"/>
        <v>-3.5778649709079917</v>
      </c>
      <c r="AH33">
        <f t="shared" si="6"/>
        <v>-32004.155152101248</v>
      </c>
      <c r="AI33">
        <f t="shared" si="7"/>
        <v>-32007.733017072154</v>
      </c>
      <c r="AJ33">
        <f t="shared" si="8"/>
        <v>887.11000708614529</v>
      </c>
      <c r="AK33">
        <f t="shared" si="30"/>
        <v>334.92165070854031</v>
      </c>
      <c r="AL33">
        <f t="shared" si="9"/>
        <v>-30785.701359277467</v>
      </c>
      <c r="AN33">
        <f t="shared" si="10"/>
        <v>0</v>
      </c>
      <c r="AO33">
        <f t="shared" si="11"/>
        <v>0</v>
      </c>
      <c r="AP33">
        <f t="shared" si="12"/>
        <v>-0.11942170465158683</v>
      </c>
      <c r="AQ33">
        <f t="shared" si="13"/>
        <v>-1068.2322545078748</v>
      </c>
      <c r="AR33">
        <f t="shared" si="14"/>
        <v>-1068.3516762125264</v>
      </c>
      <c r="AS33">
        <f t="shared" si="15"/>
        <v>29.609890289633597</v>
      </c>
      <c r="AT33">
        <f t="shared" si="16"/>
        <v>11.178989363085661</v>
      </c>
      <c r="AU33">
        <f t="shared" si="17"/>
        <v>-1027.5627965598071</v>
      </c>
      <c r="AW33">
        <v>30</v>
      </c>
      <c r="AX33">
        <f>IF(Z33&gt;0, (R33*SUMPRODUCT(K33:$K$98, X33:$X$98)-K33*$AZ$3)/Z33, 0)</f>
        <v>13616.657681070737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0.11247831899999999</v>
      </c>
      <c r="Q34" s="5">
        <f t="shared" si="29"/>
        <v>12.5</v>
      </c>
      <c r="R34">
        <f t="shared" si="0"/>
        <v>1000000</v>
      </c>
      <c r="S34">
        <f t="shared" si="1"/>
        <v>12297.139738811557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3897.4850030358589</v>
      </c>
      <c r="AC34">
        <f t="shared" si="2"/>
        <v>3088.7011998659505</v>
      </c>
      <c r="AE34">
        <f t="shared" si="3"/>
        <v>0</v>
      </c>
      <c r="AF34">
        <f t="shared" si="4"/>
        <v>0</v>
      </c>
      <c r="AG34">
        <f t="shared" si="5"/>
        <v>-3.1396540836621964</v>
      </c>
      <c r="AH34">
        <f t="shared" si="6"/>
        <v>-32194.579002937178</v>
      </c>
      <c r="AI34">
        <f t="shared" si="7"/>
        <v>-32197.71865702084</v>
      </c>
      <c r="AJ34">
        <f t="shared" si="8"/>
        <v>808.78380316990842</v>
      </c>
      <c r="AK34">
        <f t="shared" si="30"/>
        <v>272.82395021251017</v>
      </c>
      <c r="AL34">
        <f t="shared" si="9"/>
        <v>-31116.110903638419</v>
      </c>
      <c r="AN34">
        <f t="shared" si="10"/>
        <v>0</v>
      </c>
      <c r="AO34">
        <f t="shared" si="11"/>
        <v>0</v>
      </c>
      <c r="AP34">
        <f t="shared" si="12"/>
        <v>-9.3567084833701755E-2</v>
      </c>
      <c r="AQ34">
        <f t="shared" si="13"/>
        <v>-959.45375652321172</v>
      </c>
      <c r="AR34">
        <f t="shared" si="14"/>
        <v>-959.5473236080453</v>
      </c>
      <c r="AS34">
        <f t="shared" si="15"/>
        <v>24.103146622780912</v>
      </c>
      <c r="AT34">
        <f t="shared" si="16"/>
        <v>8.1306223596529552</v>
      </c>
      <c r="AU34">
        <f t="shared" si="17"/>
        <v>-927.31355462561146</v>
      </c>
      <c r="AW34">
        <v>31</v>
      </c>
      <c r="AX34">
        <f>IF(Z34&gt;0, (R34*SUMPRODUCT(K34:$K$98, X34:$X$98)-K34*$AZ$3)/Z34, 0)</f>
        <v>12297.139738811557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0.127310056</v>
      </c>
      <c r="Q35" s="5">
        <f t="shared" si="29"/>
        <v>12.5</v>
      </c>
      <c r="R35">
        <f t="shared" ref="R35:R66" si="31">$C$6</f>
        <v>1000000</v>
      </c>
      <c r="S35">
        <f t="shared" ref="S35:S66" si="32">AX35</f>
        <v>10895.587974764145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3088.7011998659505</v>
      </c>
      <c r="AC35">
        <f t="shared" ref="AC35:AC66" si="33">S35*Z35</f>
        <v>2360.8978463230678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-2.708548005613912</v>
      </c>
      <c r="AH35">
        <f t="shared" ref="AH35:AH66" si="37">-X35*R35</f>
        <v>-31976.762976933034</v>
      </c>
      <c r="AI35">
        <f t="shared" ref="AI35:AI66" si="38">SUM(AE35:AH35)</f>
        <v>-31979.471524938646</v>
      </c>
      <c r="AJ35">
        <f t="shared" ref="AJ35:AJ66" si="39">AB35-AC35</f>
        <v>727.80335354288263</v>
      </c>
      <c r="AK35">
        <f t="shared" si="30"/>
        <v>216.20908399061656</v>
      </c>
      <c r="AL35">
        <f t="shared" ref="AL35:AL66" si="40">SUM(AI35:AK35)</f>
        <v>-31035.459087405146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-7.2070877835204841E-2</v>
      </c>
      <c r="AQ35">
        <f t="shared" ref="AQ35:AQ66" si="44">AH35*$K35</f>
        <v>-850.85934356680866</v>
      </c>
      <c r="AR35">
        <f t="shared" ref="AR35:AR66" si="45">AI35*$K35</f>
        <v>-850.93141444464379</v>
      </c>
      <c r="AS35">
        <f t="shared" ref="AS35:AS66" si="46">AJ35*$K35</f>
        <v>19.365884035476988</v>
      </c>
      <c r="AT35">
        <f t="shared" ref="AT35:AT66" si="47">AK35*$K35</f>
        <v>5.7530375857663305</v>
      </c>
      <c r="AU35">
        <f t="shared" ref="AU35:AU66" si="48">AL35*$K35</f>
        <v>-825.81249282340048</v>
      </c>
      <c r="AW35">
        <v>32</v>
      </c>
      <c r="AX35">
        <f>IF(Z35&gt;0, (R35*SUMPRODUCT(K35:$K$98, X35:$X$98)-K35*$AZ$3)/Z35, 0)</f>
        <v>10895.587974764145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0.144442719</v>
      </c>
      <c r="Q36" s="5">
        <f t="shared" si="29"/>
        <v>12.5</v>
      </c>
      <c r="R36">
        <f t="shared" si="31"/>
        <v>1000000</v>
      </c>
      <c r="S36">
        <f t="shared" si="32"/>
        <v>9370.6055465154004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2360.8978463230678</v>
      </c>
      <c r="AC36">
        <f t="shared" si="33"/>
        <v>1716.8692197029811</v>
      </c>
      <c r="AE36">
        <f t="shared" si="34"/>
        <v>0</v>
      </c>
      <c r="AF36">
        <f t="shared" si="35"/>
        <v>0</v>
      </c>
      <c r="AG36">
        <f t="shared" si="36"/>
        <v>-2.290232487084872</v>
      </c>
      <c r="AH36">
        <f t="shared" si="37"/>
        <v>-31298.403077832056</v>
      </c>
      <c r="AI36">
        <f t="shared" si="38"/>
        <v>-31300.69331031914</v>
      </c>
      <c r="AJ36">
        <f t="shared" si="39"/>
        <v>644.0286266200867</v>
      </c>
      <c r="AK36">
        <f t="shared" si="30"/>
        <v>165.26284924261478</v>
      </c>
      <c r="AL36">
        <f t="shared" si="40"/>
        <v>-30491.401834456439</v>
      </c>
      <c r="AN36">
        <f t="shared" si="41"/>
        <v>0</v>
      </c>
      <c r="AO36">
        <f t="shared" si="42"/>
        <v>0</v>
      </c>
      <c r="AP36">
        <f t="shared" si="43"/>
        <v>-5.4410763840731222E-2</v>
      </c>
      <c r="AQ36">
        <f t="shared" si="44"/>
        <v>-743.57953965955858</v>
      </c>
      <c r="AR36">
        <f t="shared" si="45"/>
        <v>-743.63395042339937</v>
      </c>
      <c r="AS36">
        <f t="shared" si="46"/>
        <v>15.300669127394752</v>
      </c>
      <c r="AT36">
        <f t="shared" si="47"/>
        <v>3.9262729493597686</v>
      </c>
      <c r="AU36">
        <f t="shared" si="48"/>
        <v>-724.40700834664483</v>
      </c>
      <c r="AW36">
        <v>33</v>
      </c>
      <c r="AX36">
        <f>IF(Z36&gt;0, (R36*SUMPRODUCT(K36:$K$98, X36:$X$98)-K36*$AZ$3)/Z36, 0)</f>
        <v>9370.6055465154004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31"/>
        <v>1000000</v>
      </c>
      <c r="S37">
        <f t="shared" si="32"/>
        <v>7647.7381993545041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1716.8692197029811</v>
      </c>
      <c r="AC37">
        <f t="shared" si="33"/>
        <v>1157.9599630315654</v>
      </c>
      <c r="AE37">
        <f t="shared" si="34"/>
        <v>0</v>
      </c>
      <c r="AF37">
        <f t="shared" si="35"/>
        <v>0</v>
      </c>
      <c r="AG37">
        <f t="shared" si="36"/>
        <v>-1.8926510244710346</v>
      </c>
      <c r="AH37">
        <f t="shared" si="37"/>
        <v>-29974.331019439112</v>
      </c>
      <c r="AI37">
        <f t="shared" si="38"/>
        <v>-29976.223670463583</v>
      </c>
      <c r="AJ37">
        <f t="shared" si="39"/>
        <v>558.90925667141573</v>
      </c>
      <c r="AK37">
        <f t="shared" si="30"/>
        <v>120.18084537920869</v>
      </c>
      <c r="AL37">
        <f t="shared" si="40"/>
        <v>-29297.133568412959</v>
      </c>
      <c r="AN37">
        <f t="shared" si="41"/>
        <v>0</v>
      </c>
      <c r="AO37">
        <f t="shared" si="42"/>
        <v>0</v>
      </c>
      <c r="AP37">
        <f t="shared" si="43"/>
        <v>-4.0147432203211195E-2</v>
      </c>
      <c r="AQ37">
        <f t="shared" si="44"/>
        <v>-635.82372390909779</v>
      </c>
      <c r="AR37">
        <f t="shared" si="45"/>
        <v>-635.86387134130098</v>
      </c>
      <c r="AS37">
        <f t="shared" si="46"/>
        <v>11.855736318973067</v>
      </c>
      <c r="AT37">
        <f t="shared" si="47"/>
        <v>2.5493090271804784</v>
      </c>
      <c r="AU37">
        <f t="shared" si="48"/>
        <v>-621.45882599514744</v>
      </c>
      <c r="AW37">
        <v>34</v>
      </c>
      <c r="AX37">
        <f>IF(Z37&gt;0, (R37*SUMPRODUCT(K37:$K$98, X37:$X$98)-K37*$AZ$3)/Z37, 0)</f>
        <v>7647.7381993545041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0.184919743</v>
      </c>
      <c r="Q38" s="5">
        <f t="shared" si="60"/>
        <v>12.5</v>
      </c>
      <c r="R38">
        <f t="shared" si="31"/>
        <v>1000000</v>
      </c>
      <c r="S38">
        <f t="shared" si="32"/>
        <v>5635.9864212767161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1157.9599630315654</v>
      </c>
      <c r="AC38">
        <f t="shared" si="33"/>
        <v>687.02042036188254</v>
      </c>
      <c r="AE38">
        <f t="shared" si="34"/>
        <v>0</v>
      </c>
      <c r="AF38">
        <f t="shared" si="35"/>
        <v>0</v>
      </c>
      <c r="AG38">
        <f t="shared" si="36"/>
        <v>-1.5237359731924538</v>
      </c>
      <c r="AH38">
        <f t="shared" si="37"/>
        <v>-27999.083282709635</v>
      </c>
      <c r="AI38">
        <f t="shared" si="38"/>
        <v>-28000.607018682826</v>
      </c>
      <c r="AJ38">
        <f t="shared" si="39"/>
        <v>470.93954266968285</v>
      </c>
      <c r="AK38">
        <f t="shared" si="30"/>
        <v>81.05719741220959</v>
      </c>
      <c r="AL38">
        <f t="shared" si="40"/>
        <v>-27448.610278600932</v>
      </c>
      <c r="AN38">
        <f t="shared" si="41"/>
        <v>0</v>
      </c>
      <c r="AO38">
        <f t="shared" si="42"/>
        <v>0</v>
      </c>
      <c r="AP38">
        <f t="shared" si="43"/>
        <v>-2.8858843782188701E-2</v>
      </c>
      <c r="AQ38">
        <f t="shared" si="44"/>
        <v>-530.28948893769564</v>
      </c>
      <c r="AR38">
        <f t="shared" si="45"/>
        <v>-530.31834778147777</v>
      </c>
      <c r="AS38">
        <f t="shared" si="46"/>
        <v>8.9193737838223246</v>
      </c>
      <c r="AT38">
        <f t="shared" si="47"/>
        <v>1.5351852543324673</v>
      </c>
      <c r="AU38">
        <f t="shared" si="48"/>
        <v>-519.86378874332297</v>
      </c>
      <c r="AW38">
        <v>35</v>
      </c>
      <c r="AX38">
        <f>IF(Z38&gt;0, (R38*SUMPRODUCT(K38:$K$98, X38:$X$98)-K38*$AZ$3)/Z38, 0)</f>
        <v>5635.9864212767161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0.20818995500000001</v>
      </c>
      <c r="Q39" s="5">
        <f t="shared" si="60"/>
        <v>12.5</v>
      </c>
      <c r="R39">
        <f t="shared" si="31"/>
        <v>1000000</v>
      </c>
      <c r="S39">
        <f t="shared" si="32"/>
        <v>3189.3317340993372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687.02042036188254</v>
      </c>
      <c r="AC39">
        <f t="shared" si="33"/>
        <v>303.94895038794994</v>
      </c>
      <c r="AE39">
        <f t="shared" si="34"/>
        <v>0</v>
      </c>
      <c r="AF39">
        <f t="shared" si="35"/>
        <v>0</v>
      </c>
      <c r="AG39">
        <f t="shared" si="36"/>
        <v>-1.1912720897697111</v>
      </c>
      <c r="AH39">
        <f t="shared" si="37"/>
        <v>-25378.121895265453</v>
      </c>
      <c r="AI39">
        <f t="shared" si="38"/>
        <v>-25379.313167355223</v>
      </c>
      <c r="AJ39">
        <f t="shared" si="39"/>
        <v>383.07146997393261</v>
      </c>
      <c r="AK39">
        <f t="shared" si="30"/>
        <v>48.091429425331782</v>
      </c>
      <c r="AL39">
        <f t="shared" si="40"/>
        <v>-24948.15026795596</v>
      </c>
      <c r="AN39">
        <f t="shared" si="41"/>
        <v>0</v>
      </c>
      <c r="AO39">
        <f t="shared" si="42"/>
        <v>0</v>
      </c>
      <c r="AP39">
        <f t="shared" si="43"/>
        <v>-2.0144762460715105E-2</v>
      </c>
      <c r="AQ39">
        <f t="shared" si="44"/>
        <v>-429.15152774042105</v>
      </c>
      <c r="AR39">
        <f t="shared" si="45"/>
        <v>-429.17167250288179</v>
      </c>
      <c r="AS39">
        <f t="shared" si="46"/>
        <v>6.4778515625205388</v>
      </c>
      <c r="AT39">
        <f t="shared" si="47"/>
        <v>0.8132402584508075</v>
      </c>
      <c r="AU39">
        <f t="shared" si="48"/>
        <v>-421.88058068191043</v>
      </c>
      <c r="AW39">
        <v>36</v>
      </c>
      <c r="AX39">
        <f>IF(Z39&gt;0, (R39*SUMPRODUCT(K39:$K$98, X39:$X$98)-K39*$AZ$3)/Z39, 0)</f>
        <v>3189.3317340993372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0.23376965099999999</v>
      </c>
      <c r="Q40" s="5">
        <f t="shared" si="60"/>
        <v>12.5</v>
      </c>
      <c r="R40">
        <f t="shared" si="31"/>
        <v>1000000</v>
      </c>
      <c r="S40">
        <f t="shared" si="32"/>
        <v>86.611277341331515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303.94895038794994</v>
      </c>
      <c r="AC40">
        <f t="shared" si="33"/>
        <v>6.2420824366026864</v>
      </c>
      <c r="AE40">
        <f t="shared" si="34"/>
        <v>0</v>
      </c>
      <c r="AF40">
        <f t="shared" si="35"/>
        <v>0</v>
      </c>
      <c r="AG40">
        <f t="shared" si="36"/>
        <v>-0.90087610820050801</v>
      </c>
      <c r="AH40">
        <f t="shared" si="37"/>
        <v>-22278.660853720481</v>
      </c>
      <c r="AI40">
        <f t="shared" si="38"/>
        <v>-22279.561729828682</v>
      </c>
      <c r="AJ40">
        <f t="shared" si="39"/>
        <v>297.70686795134725</v>
      </c>
      <c r="AK40">
        <f t="shared" ref="AK40:AK71" si="61">G40*SUM(AB40:AB40, AE40:AF40)</f>
        <v>21.276426527156499</v>
      </c>
      <c r="AL40">
        <f t="shared" si="40"/>
        <v>-21960.578435350177</v>
      </c>
      <c r="AN40">
        <f t="shared" si="41"/>
        <v>0</v>
      </c>
      <c r="AO40">
        <f t="shared" si="42"/>
        <v>0</v>
      </c>
      <c r="AP40">
        <f t="shared" si="43"/>
        <v>-1.3601857809097038E-2</v>
      </c>
      <c r="AQ40">
        <f t="shared" si="44"/>
        <v>-336.37386356566219</v>
      </c>
      <c r="AR40">
        <f t="shared" si="45"/>
        <v>-336.38746542347127</v>
      </c>
      <c r="AS40">
        <f t="shared" si="46"/>
        <v>4.494920499950239</v>
      </c>
      <c r="AT40">
        <f t="shared" si="47"/>
        <v>0.32124165095925872</v>
      </c>
      <c r="AU40">
        <f t="shared" si="48"/>
        <v>-331.57130327256175</v>
      </c>
      <c r="AW40">
        <v>37</v>
      </c>
      <c r="AX40">
        <f>IF(Z40&gt;0, (R40*SUMPRODUCT(K40:$K$98, X40:$X$98)-K40*$AZ$3)/Z40, 0)</f>
        <v>86.611277341331515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0.26254478799999997</v>
      </c>
      <c r="Q41" s="5">
        <f t="shared" si="60"/>
        <v>12.5</v>
      </c>
      <c r="R41">
        <f t="shared" si="31"/>
        <v>1000000</v>
      </c>
      <c r="S41">
        <f t="shared" si="32"/>
        <v>-4058.3551760125238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6.2420824366026864</v>
      </c>
      <c r="AC41">
        <f t="shared" si="33"/>
        <v>-212.77047774595792</v>
      </c>
      <c r="AE41">
        <f t="shared" si="34"/>
        <v>0</v>
      </c>
      <c r="AF41">
        <f t="shared" si="35"/>
        <v>0</v>
      </c>
      <c r="AG41">
        <f t="shared" si="36"/>
        <v>-0.65534702027673553</v>
      </c>
      <c r="AH41">
        <f t="shared" si="37"/>
        <v>-18921.626147341394</v>
      </c>
      <c r="AI41">
        <f t="shared" si="38"/>
        <v>-18922.281494361672</v>
      </c>
      <c r="AJ41">
        <f t="shared" si="39"/>
        <v>219.01256018256061</v>
      </c>
      <c r="AK41">
        <f t="shared" si="61"/>
        <v>0.43694577056218808</v>
      </c>
      <c r="AL41">
        <f t="shared" si="40"/>
        <v>-18702.83198840855</v>
      </c>
      <c r="AN41">
        <f t="shared" si="41"/>
        <v>0</v>
      </c>
      <c r="AO41">
        <f t="shared" si="42"/>
        <v>0</v>
      </c>
      <c r="AP41">
        <f t="shared" si="43"/>
        <v>-8.8345913893844111E-3</v>
      </c>
      <c r="AQ41">
        <f t="shared" si="44"/>
        <v>-255.07834820682328</v>
      </c>
      <c r="AR41">
        <f t="shared" si="45"/>
        <v>-255.08718279821269</v>
      </c>
      <c r="AS41">
        <f t="shared" si="46"/>
        <v>2.9524609382351876</v>
      </c>
      <c r="AT41">
        <f t="shared" si="47"/>
        <v>5.8903713953052973E-3</v>
      </c>
      <c r="AU41">
        <f t="shared" si="48"/>
        <v>-252.12883148858219</v>
      </c>
      <c r="AW41">
        <v>38</v>
      </c>
      <c r="AX41">
        <f>IF(Z41&gt;0, (R41*SUMPRODUCT(K41:$K$98, X41:$X$98)-K41*$AZ$3)/Z41, 0)</f>
        <v>-4058.3551760125238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0.29488324999999999</v>
      </c>
      <c r="Q42" s="5">
        <f t="shared" si="60"/>
        <v>12.5</v>
      </c>
      <c r="R42">
        <f t="shared" si="31"/>
        <v>1000000</v>
      </c>
      <c r="S42">
        <f t="shared" si="32"/>
        <v>-9962.3469769972908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-212.77047774595792</v>
      </c>
      <c r="AC42">
        <f t="shared" si="33"/>
        <v>-363.06194793215457</v>
      </c>
      <c r="AE42">
        <f t="shared" si="34"/>
        <v>0</v>
      </c>
      <c r="AF42">
        <f t="shared" si="35"/>
        <v>0</v>
      </c>
      <c r="AG42">
        <f t="shared" si="36"/>
        <v>-0.45554269085694848</v>
      </c>
      <c r="AH42">
        <f t="shared" si="37"/>
        <v>-15460.068737361573</v>
      </c>
      <c r="AI42">
        <f t="shared" si="38"/>
        <v>-15460.52428005243</v>
      </c>
      <c r="AJ42">
        <f t="shared" si="39"/>
        <v>150.29147018619665</v>
      </c>
      <c r="AK42">
        <f t="shared" si="61"/>
        <v>-14.893933442217056</v>
      </c>
      <c r="AL42">
        <f t="shared" si="40"/>
        <v>-15325.12674330845</v>
      </c>
      <c r="AN42">
        <f t="shared" si="41"/>
        <v>0</v>
      </c>
      <c r="AO42">
        <f t="shared" si="42"/>
        <v>0</v>
      </c>
      <c r="AP42">
        <f t="shared" si="43"/>
        <v>-5.4831004055061394E-3</v>
      </c>
      <c r="AQ42">
        <f t="shared" si="44"/>
        <v>-186.08378723740645</v>
      </c>
      <c r="AR42">
        <f t="shared" si="45"/>
        <v>-186.08927033781197</v>
      </c>
      <c r="AS42">
        <f t="shared" si="46"/>
        <v>1.8089703504447725</v>
      </c>
      <c r="AT42">
        <f t="shared" si="47"/>
        <v>-0.17926954846531953</v>
      </c>
      <c r="AU42">
        <f t="shared" si="48"/>
        <v>-184.45956953583251</v>
      </c>
      <c r="AW42">
        <v>39</v>
      </c>
      <c r="AX42">
        <f>IF(Z42&gt;0, (R42*SUMPRODUCT(K42:$K$98, X42:$X$98)-K42*$AZ$3)/Z42, 0)</f>
        <v>-9962.3469769972908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0.33135349400000003</v>
      </c>
      <c r="Q43" s="5">
        <f t="shared" si="60"/>
        <v>12.5</v>
      </c>
      <c r="R43">
        <f t="shared" si="31"/>
        <v>1000000</v>
      </c>
      <c r="S43">
        <f t="shared" si="32"/>
        <v>-18980.11892852146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-363.06194793215457</v>
      </c>
      <c r="AC43">
        <f t="shared" si="33"/>
        <v>-455.58602265114445</v>
      </c>
      <c r="AE43">
        <f t="shared" si="34"/>
        <v>0</v>
      </c>
      <c r="AF43">
        <f t="shared" si="35"/>
        <v>0</v>
      </c>
      <c r="AG43">
        <f t="shared" si="36"/>
        <v>-0.30004160166676724</v>
      </c>
      <c r="AH43">
        <f t="shared" si="37"/>
        <v>-12075.65298252894</v>
      </c>
      <c r="AI43">
        <f t="shared" si="38"/>
        <v>-12075.953024130607</v>
      </c>
      <c r="AJ43">
        <f t="shared" si="39"/>
        <v>92.52407471898988</v>
      </c>
      <c r="AK43">
        <f t="shared" si="61"/>
        <v>-25.414336355250821</v>
      </c>
      <c r="AL43">
        <f t="shared" si="40"/>
        <v>-12008.843285766869</v>
      </c>
      <c r="AN43">
        <f t="shared" si="41"/>
        <v>0</v>
      </c>
      <c r="AO43">
        <f t="shared" si="42"/>
        <v>0</v>
      </c>
      <c r="AP43">
        <f t="shared" si="43"/>
        <v>-3.2244865394051797E-3</v>
      </c>
      <c r="AQ43">
        <f t="shared" si="44"/>
        <v>-129.77460552266257</v>
      </c>
      <c r="AR43">
        <f t="shared" si="45"/>
        <v>-129.77783000920201</v>
      </c>
      <c r="AS43">
        <f t="shared" si="46"/>
        <v>0.99433755800853174</v>
      </c>
      <c r="AT43">
        <f t="shared" si="47"/>
        <v>-0.27312274374683354</v>
      </c>
      <c r="AU43">
        <f t="shared" si="48"/>
        <v>-129.05661519494029</v>
      </c>
      <c r="AW43">
        <v>40</v>
      </c>
      <c r="AX43">
        <f>IF(Z43&gt;0, (R43*SUMPRODUCT(K43:$K$98, X43:$X$98)-K43*$AZ$3)/Z43, 0)</f>
        <v>-18980.11892852146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0.37075063600000002</v>
      </c>
      <c r="Q44" s="5">
        <f t="shared" si="60"/>
        <v>12.5</v>
      </c>
      <c r="R44">
        <f t="shared" si="31"/>
        <v>1000000</v>
      </c>
      <c r="S44">
        <f t="shared" si="32"/>
        <v>-33761.008365840695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-455.58602265114445</v>
      </c>
      <c r="AC44">
        <f t="shared" si="33"/>
        <v>-501.82517056807808</v>
      </c>
      <c r="AE44">
        <f t="shared" si="34"/>
        <v>0</v>
      </c>
      <c r="AF44">
        <f t="shared" si="35"/>
        <v>0</v>
      </c>
      <c r="AG44">
        <f t="shared" si="36"/>
        <v>-0.18580057100568698</v>
      </c>
      <c r="AH44">
        <f t="shared" si="37"/>
        <v>-8899.2491715530086</v>
      </c>
      <c r="AI44">
        <f t="shared" si="38"/>
        <v>-8899.4349721240142</v>
      </c>
      <c r="AJ44">
        <f t="shared" si="39"/>
        <v>46.239147916933632</v>
      </c>
      <c r="AK44">
        <f t="shared" si="61"/>
        <v>-31.891021585580113</v>
      </c>
      <c r="AL44">
        <f t="shared" si="40"/>
        <v>-8885.0868457926608</v>
      </c>
      <c r="AN44">
        <f t="shared" si="41"/>
        <v>0</v>
      </c>
      <c r="AO44">
        <f t="shared" si="42"/>
        <v>0</v>
      </c>
      <c r="AP44">
        <f t="shared" si="43"/>
        <v>-1.7828225346010881E-3</v>
      </c>
      <c r="AQ44">
        <f t="shared" si="44"/>
        <v>-85.391459661279242</v>
      </c>
      <c r="AR44">
        <f t="shared" si="45"/>
        <v>-85.393242483813836</v>
      </c>
      <c r="AS44">
        <f t="shared" si="46"/>
        <v>0.44368106320049489</v>
      </c>
      <c r="AT44">
        <f t="shared" si="47"/>
        <v>-0.30600569000663458</v>
      </c>
      <c r="AU44">
        <f t="shared" si="48"/>
        <v>-85.255567110619978</v>
      </c>
      <c r="AW44">
        <v>41</v>
      </c>
      <c r="AX44">
        <f>IF(Z44&gt;0, (R44*SUMPRODUCT(K44:$K$98, X44:$X$98)-K44*$AZ$3)/Z44, 0)</f>
        <v>-33761.008365840695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0.411916369</v>
      </c>
      <c r="Q45" s="5">
        <f t="shared" si="60"/>
        <v>12.5</v>
      </c>
      <c r="R45">
        <f t="shared" si="31"/>
        <v>1000000</v>
      </c>
      <c r="S45">
        <f t="shared" si="32"/>
        <v>-59659.21040008722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-501.82517056807808</v>
      </c>
      <c r="AC45">
        <f t="shared" si="33"/>
        <v>-512.63140022424193</v>
      </c>
      <c r="AE45">
        <f t="shared" si="34"/>
        <v>0</v>
      </c>
      <c r="AF45">
        <f t="shared" si="35"/>
        <v>0</v>
      </c>
      <c r="AG45">
        <f t="shared" si="36"/>
        <v>-0.10740826872884084</v>
      </c>
      <c r="AH45">
        <f t="shared" si="37"/>
        <v>-6122.7437253431408</v>
      </c>
      <c r="AI45">
        <f t="shared" si="38"/>
        <v>-6122.85113361187</v>
      </c>
      <c r="AJ45">
        <f t="shared" si="39"/>
        <v>10.80622965616385</v>
      </c>
      <c r="AK45">
        <f t="shared" si="61"/>
        <v>-35.12776193976547</v>
      </c>
      <c r="AL45">
        <f t="shared" si="40"/>
        <v>-6147.1726658954713</v>
      </c>
      <c r="AN45">
        <f t="shared" si="41"/>
        <v>0</v>
      </c>
      <c r="AO45">
        <f t="shared" si="42"/>
        <v>0</v>
      </c>
      <c r="AP45">
        <f t="shared" si="43"/>
        <v>-9.2019689663466059E-4</v>
      </c>
      <c r="AQ45">
        <f t="shared" si="44"/>
        <v>-52.455270358875502</v>
      </c>
      <c r="AR45">
        <f t="shared" si="45"/>
        <v>-52.456190555772139</v>
      </c>
      <c r="AS45">
        <f t="shared" si="46"/>
        <v>9.2580013732716709E-2</v>
      </c>
      <c r="AT45">
        <f t="shared" si="47"/>
        <v>-0.30094943252738326</v>
      </c>
      <c r="AU45">
        <f t="shared" si="48"/>
        <v>-52.664559974566799</v>
      </c>
      <c r="AW45">
        <v>42</v>
      </c>
      <c r="AX45">
        <f>IF(Z45&gt;0, (R45*SUMPRODUCT(K45:$K$98, X45:$X$98)-K45*$AZ$3)/Z45, 0)</f>
        <v>-59659.21040008722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0.41929138799999999</v>
      </c>
      <c r="Q46" s="5">
        <f t="shared" si="60"/>
        <v>12.5</v>
      </c>
      <c r="R46">
        <f t="shared" si="31"/>
        <v>1000000</v>
      </c>
      <c r="S46">
        <f t="shared" si="32"/>
        <v>-101652.1776008594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-512.63140022424193</v>
      </c>
      <c r="AC46">
        <f t="shared" si="33"/>
        <v>-498.49271522140742</v>
      </c>
      <c r="AE46">
        <f t="shared" si="34"/>
        <v>0</v>
      </c>
      <c r="AF46">
        <f t="shared" si="35"/>
        <v>0</v>
      </c>
      <c r="AG46">
        <f t="shared" si="36"/>
        <v>-6.1298823963559755E-2</v>
      </c>
      <c r="AH46">
        <f t="shared" si="37"/>
        <v>-3602.8289662394131</v>
      </c>
      <c r="AI46">
        <f t="shared" si="38"/>
        <v>-3602.8902650633768</v>
      </c>
      <c r="AJ46">
        <f t="shared" si="39"/>
        <v>-14.138685002834507</v>
      </c>
      <c r="AK46">
        <f t="shared" si="61"/>
        <v>-35.884198015696938</v>
      </c>
      <c r="AL46">
        <f t="shared" si="40"/>
        <v>-3652.9131480819078</v>
      </c>
      <c r="AN46">
        <f t="shared" si="41"/>
        <v>0</v>
      </c>
      <c r="AO46">
        <f t="shared" si="42"/>
        <v>0</v>
      </c>
      <c r="AP46">
        <f t="shared" si="43"/>
        <v>-4.6889669075453089E-4</v>
      </c>
      <c r="AQ46">
        <f t="shared" si="44"/>
        <v>-27.559331001659952</v>
      </c>
      <c r="AR46">
        <f t="shared" si="45"/>
        <v>-27.559799898350708</v>
      </c>
      <c r="AS46">
        <f t="shared" si="46"/>
        <v>-0.10815187275682313</v>
      </c>
      <c r="AT46">
        <f t="shared" si="47"/>
        <v>-0.27449110132917265</v>
      </c>
      <c r="AU46">
        <f t="shared" si="48"/>
        <v>-27.9424428724367</v>
      </c>
      <c r="AW46">
        <v>43</v>
      </c>
      <c r="AX46">
        <f>IF(Z46&gt;0, (R46*SUMPRODUCT(K46:$K$98, X46:$X$98)-K46*$AZ$3)/Z46, 0)</f>
        <v>-101652.1776008594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0.42725776900000001</v>
      </c>
      <c r="Q47" s="5">
        <f t="shared" si="60"/>
        <v>12.5</v>
      </c>
      <c r="R47">
        <f t="shared" si="31"/>
        <v>1000000</v>
      </c>
      <c r="S47">
        <f t="shared" si="32"/>
        <v>-169077.85445538914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-498.49271522140742</v>
      </c>
      <c r="AC47">
        <f t="shared" si="33"/>
        <v>-466.59315750725489</v>
      </c>
      <c r="AE47">
        <f t="shared" si="34"/>
        <v>0</v>
      </c>
      <c r="AF47">
        <f t="shared" si="35"/>
        <v>0</v>
      </c>
      <c r="AG47">
        <f t="shared" si="36"/>
        <v>-3.4495436954929876E-2</v>
      </c>
      <c r="AH47">
        <f t="shared" si="37"/>
        <v>-2095.2319015195426</v>
      </c>
      <c r="AI47">
        <f t="shared" si="38"/>
        <v>-2095.2663969564974</v>
      </c>
      <c r="AJ47">
        <f t="shared" si="39"/>
        <v>-31.899557714152536</v>
      </c>
      <c r="AK47">
        <f t="shared" si="61"/>
        <v>-34.894490065498523</v>
      </c>
      <c r="AL47">
        <f t="shared" si="40"/>
        <v>-2162.0604447361484</v>
      </c>
      <c r="AN47">
        <f t="shared" si="41"/>
        <v>0</v>
      </c>
      <c r="AO47">
        <f t="shared" si="42"/>
        <v>0</v>
      </c>
      <c r="AP47">
        <f t="shared" si="43"/>
        <v>-2.3559640166403726E-4</v>
      </c>
      <c r="AQ47">
        <f t="shared" si="44"/>
        <v>-14.309982427375985</v>
      </c>
      <c r="AR47">
        <f t="shared" si="45"/>
        <v>-14.310218023777649</v>
      </c>
      <c r="AS47">
        <f t="shared" si="46"/>
        <v>-0.21786710578410462</v>
      </c>
      <c r="AT47">
        <f t="shared" si="47"/>
        <v>-0.23832184842517412</v>
      </c>
      <c r="AU47">
        <f t="shared" si="48"/>
        <v>-14.766406977986927</v>
      </c>
      <c r="AW47">
        <v>44</v>
      </c>
      <c r="AX47">
        <f>IF(Z47&gt;0, (R47*SUMPRODUCT(K47:$K$98, X47:$X$98)-K47*$AZ$3)/Z47, 0)</f>
        <v>-169077.85445538914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0.43603590599999997</v>
      </c>
      <c r="Q48" s="5">
        <f t="shared" si="60"/>
        <v>12.5</v>
      </c>
      <c r="R48">
        <f t="shared" si="31"/>
        <v>1000000</v>
      </c>
      <c r="S48">
        <f t="shared" si="32"/>
        <v>-279848.25169007684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-466.59315750725489</v>
      </c>
      <c r="AC48">
        <f t="shared" si="33"/>
        <v>-427.81484643836961</v>
      </c>
      <c r="AE48">
        <f t="shared" si="34"/>
        <v>0</v>
      </c>
      <c r="AF48">
        <f t="shared" si="35"/>
        <v>0</v>
      </c>
      <c r="AG48">
        <f t="shared" si="36"/>
        <v>-1.910923347987185E-2</v>
      </c>
      <c r="AH48">
        <f t="shared" si="37"/>
        <v>-1203.2999284406983</v>
      </c>
      <c r="AI48">
        <f t="shared" si="38"/>
        <v>-1203.3190376741782</v>
      </c>
      <c r="AJ48">
        <f t="shared" si="39"/>
        <v>-38.778311068885273</v>
      </c>
      <c r="AK48">
        <f t="shared" si="61"/>
        <v>-32.661521025507845</v>
      </c>
      <c r="AL48">
        <f t="shared" si="40"/>
        <v>-1274.7588697685712</v>
      </c>
      <c r="AN48">
        <f t="shared" si="41"/>
        <v>0</v>
      </c>
      <c r="AO48">
        <f t="shared" si="42"/>
        <v>0</v>
      </c>
      <c r="AP48">
        <f t="shared" si="43"/>
        <v>-1.1652852428346295E-4</v>
      </c>
      <c r="AQ48">
        <f t="shared" si="44"/>
        <v>-7.3377493178513129</v>
      </c>
      <c r="AR48">
        <f t="shared" si="45"/>
        <v>-7.3378658463755961</v>
      </c>
      <c r="AS48">
        <f t="shared" si="46"/>
        <v>-0.23647099020596513</v>
      </c>
      <c r="AT48">
        <f t="shared" si="47"/>
        <v>-0.19917067055382748</v>
      </c>
      <c r="AU48">
        <f t="shared" si="48"/>
        <v>-7.7735075071353883</v>
      </c>
      <c r="AW48">
        <v>45</v>
      </c>
      <c r="AX48">
        <f>IF(Z48&gt;0, (R48*SUMPRODUCT(K48:$K$98, X48:$X$98)-K48*$AZ$3)/Z48, 0)</f>
        <v>-279848.25169007684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0.445743585</v>
      </c>
      <c r="Q49" s="5">
        <f t="shared" si="60"/>
        <v>12.5</v>
      </c>
      <c r="R49">
        <f t="shared" si="31"/>
        <v>1000000</v>
      </c>
      <c r="S49">
        <f t="shared" si="32"/>
        <v>-466034.0082317341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-427.81484643836961</v>
      </c>
      <c r="AC49">
        <f t="shared" si="33"/>
        <v>-387.75233370598778</v>
      </c>
      <c r="AE49">
        <f t="shared" si="34"/>
        <v>0</v>
      </c>
      <c r="AF49">
        <f t="shared" si="35"/>
        <v>0</v>
      </c>
      <c r="AG49">
        <f t="shared" si="36"/>
        <v>-1.0400322907153028E-2</v>
      </c>
      <c r="AH49">
        <f t="shared" si="37"/>
        <v>-681.42545903360826</v>
      </c>
      <c r="AI49">
        <f t="shared" si="38"/>
        <v>-681.43585935651538</v>
      </c>
      <c r="AJ49">
        <f t="shared" si="39"/>
        <v>-40.062512732381833</v>
      </c>
      <c r="AK49">
        <f t="shared" si="61"/>
        <v>-29.947039250685876</v>
      </c>
      <c r="AL49">
        <f t="shared" si="40"/>
        <v>-751.44541133958307</v>
      </c>
      <c r="AN49">
        <f t="shared" si="41"/>
        <v>0</v>
      </c>
      <c r="AO49">
        <f t="shared" si="42"/>
        <v>0</v>
      </c>
      <c r="AP49">
        <f t="shared" si="43"/>
        <v>-5.6626247206926766E-5</v>
      </c>
      <c r="AQ49">
        <f t="shared" si="44"/>
        <v>-3.7101315834907371</v>
      </c>
      <c r="AR49">
        <f t="shared" si="45"/>
        <v>-3.7101882097379439</v>
      </c>
      <c r="AS49">
        <f t="shared" si="46"/>
        <v>-0.21812685721077346</v>
      </c>
      <c r="AT49">
        <f t="shared" si="47"/>
        <v>-0.16305151896375883</v>
      </c>
      <c r="AU49">
        <f t="shared" si="48"/>
        <v>-4.0913665859124757</v>
      </c>
      <c r="AW49">
        <v>46</v>
      </c>
      <c r="AX49">
        <f>IF(Z49&gt;0, (R49*SUMPRODUCT(K49:$K$98, X49:$X$98)-K49*$AZ$3)/Z49, 0)</f>
        <v>-466034.0082317341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0.45538508599999999</v>
      </c>
      <c r="Q50" s="5">
        <f t="shared" si="60"/>
        <v>12.5</v>
      </c>
      <c r="R50">
        <f t="shared" si="31"/>
        <v>1000000</v>
      </c>
      <c r="S50">
        <f t="shared" si="32"/>
        <v>-784915.17541741906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-387.75233370598778</v>
      </c>
      <c r="AC50">
        <f t="shared" si="33"/>
        <v>-349.14080274462748</v>
      </c>
      <c r="AE50">
        <f t="shared" si="34"/>
        <v>0</v>
      </c>
      <c r="AF50">
        <f t="shared" si="35"/>
        <v>0</v>
      </c>
      <c r="AG50">
        <f t="shared" si="36"/>
        <v>-5.5601677365798461E-3</v>
      </c>
      <c r="AH50">
        <f t="shared" si="37"/>
        <v>-378.89215532013219</v>
      </c>
      <c r="AI50">
        <f t="shared" si="38"/>
        <v>-378.89771548786877</v>
      </c>
      <c r="AJ50">
        <f t="shared" si="39"/>
        <v>-38.611530961360302</v>
      </c>
      <c r="AK50">
        <f t="shared" si="61"/>
        <v>-27.142663359419146</v>
      </c>
      <c r="AL50">
        <f t="shared" si="40"/>
        <v>-444.65190980864821</v>
      </c>
      <c r="AN50">
        <f t="shared" si="41"/>
        <v>0</v>
      </c>
      <c r="AO50">
        <f t="shared" si="42"/>
        <v>0</v>
      </c>
      <c r="AP50">
        <f t="shared" si="43"/>
        <v>-2.7029675250601689E-5</v>
      </c>
      <c r="AQ50">
        <f t="shared" si="44"/>
        <v>-1.8419106038702577</v>
      </c>
      <c r="AR50">
        <f t="shared" si="45"/>
        <v>-1.8419376335455082</v>
      </c>
      <c r="AS50">
        <f t="shared" si="46"/>
        <v>-0.18770245651907125</v>
      </c>
      <c r="AT50">
        <f t="shared" si="47"/>
        <v>-0.13194878478482561</v>
      </c>
      <c r="AU50">
        <f t="shared" si="48"/>
        <v>-2.161588874849405</v>
      </c>
      <c r="AW50">
        <v>47</v>
      </c>
      <c r="AX50">
        <f>IF(Z50&gt;0, (R50*SUMPRODUCT(K50:$K$98, X50:$X$98)-K50*$AZ$3)/Z50, 0)</f>
        <v>-784915.17541741906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0.465797664</v>
      </c>
      <c r="Q51" s="5">
        <f t="shared" si="60"/>
        <v>12.5</v>
      </c>
      <c r="R51">
        <f t="shared" si="31"/>
        <v>1000000</v>
      </c>
      <c r="S51">
        <f t="shared" si="32"/>
        <v>-1343193.8710491545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-349.14080274462748</v>
      </c>
      <c r="AC51">
        <f t="shared" si="33"/>
        <v>-313.19551464773792</v>
      </c>
      <c r="AE51">
        <f t="shared" si="34"/>
        <v>0</v>
      </c>
      <c r="AF51">
        <f t="shared" si="35"/>
        <v>0</v>
      </c>
      <c r="AG51">
        <f t="shared" si="36"/>
        <v>-2.9146529160669877E-3</v>
      </c>
      <c r="AH51">
        <f t="shared" si="37"/>
        <v>-207.19305145176477</v>
      </c>
      <c r="AI51">
        <f t="shared" si="38"/>
        <v>-207.19596610468085</v>
      </c>
      <c r="AJ51">
        <f t="shared" si="39"/>
        <v>-35.945288096889556</v>
      </c>
      <c r="AK51">
        <f t="shared" si="61"/>
        <v>-24.439856192123926</v>
      </c>
      <c r="AL51">
        <f t="shared" si="40"/>
        <v>-267.5811103936943</v>
      </c>
      <c r="AN51">
        <f t="shared" si="41"/>
        <v>0</v>
      </c>
      <c r="AO51">
        <f t="shared" si="42"/>
        <v>0</v>
      </c>
      <c r="AP51">
        <f t="shared" si="43"/>
        <v>-1.2650909739006062E-5</v>
      </c>
      <c r="AQ51">
        <f t="shared" si="44"/>
        <v>-0.8993113993149201</v>
      </c>
      <c r="AR51">
        <f t="shared" si="45"/>
        <v>-0.89932405022465911</v>
      </c>
      <c r="AS51">
        <f t="shared" si="46"/>
        <v>-0.15601878108695788</v>
      </c>
      <c r="AT51">
        <f t="shared" si="47"/>
        <v>-0.10608001145400948</v>
      </c>
      <c r="AU51">
        <f t="shared" si="48"/>
        <v>-1.1614228427656264</v>
      </c>
      <c r="AW51">
        <v>48</v>
      </c>
      <c r="AX51">
        <f>IF(Z51&gt;0, (R51*SUMPRODUCT(K51:$K$98, X51:$X$98)-K51*$AZ$3)/Z51, 0)</f>
        <v>-1343193.8710491545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0.47670810299999999</v>
      </c>
      <c r="Q52" s="5">
        <f t="shared" si="60"/>
        <v>12.5</v>
      </c>
      <c r="R52">
        <f t="shared" si="31"/>
        <v>1000000</v>
      </c>
      <c r="S52">
        <f t="shared" si="32"/>
        <v>-2342442.8855137494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-313.19551464773792</v>
      </c>
      <c r="AC52">
        <f t="shared" si="33"/>
        <v>-280.35625577851721</v>
      </c>
      <c r="AE52">
        <f t="shared" si="34"/>
        <v>0</v>
      </c>
      <c r="AF52">
        <f t="shared" si="35"/>
        <v>0</v>
      </c>
      <c r="AG52">
        <f t="shared" si="36"/>
        <v>-1.4960677243846059E-3</v>
      </c>
      <c r="AH52">
        <f t="shared" si="37"/>
        <v>-111.15509300173696</v>
      </c>
      <c r="AI52">
        <f t="shared" si="38"/>
        <v>-111.15658906946135</v>
      </c>
      <c r="AJ52">
        <f t="shared" si="39"/>
        <v>-32.839258869220714</v>
      </c>
      <c r="AK52">
        <f t="shared" si="61"/>
        <v>-21.923686025341656</v>
      </c>
      <c r="AL52">
        <f t="shared" si="40"/>
        <v>-165.91953396402371</v>
      </c>
      <c r="AN52">
        <f t="shared" si="41"/>
        <v>0</v>
      </c>
      <c r="AO52">
        <f t="shared" si="42"/>
        <v>0</v>
      </c>
      <c r="AP52">
        <f t="shared" si="43"/>
        <v>-5.7978655881341041E-6</v>
      </c>
      <c r="AQ52">
        <f t="shared" si="44"/>
        <v>-0.43077079877898605</v>
      </c>
      <c r="AR52">
        <f t="shared" si="45"/>
        <v>-0.43077659664457418</v>
      </c>
      <c r="AS52">
        <f t="shared" si="46"/>
        <v>-0.1272653676263224</v>
      </c>
      <c r="AT52">
        <f t="shared" si="47"/>
        <v>-8.496312212314501E-2</v>
      </c>
      <c r="AU52">
        <f t="shared" si="48"/>
        <v>-0.64300508639404164</v>
      </c>
      <c r="AW52">
        <v>49</v>
      </c>
      <c r="AX52">
        <f>IF(Z52&gt;0, (R52*SUMPRODUCT(K52:$K$98, X52:$X$98)-K52*$AZ$3)/Z52, 0)</f>
        <v>-2342442.8855137494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0.48798100799999999</v>
      </c>
      <c r="Q53" s="5">
        <f t="shared" si="60"/>
        <v>12.5</v>
      </c>
      <c r="R53">
        <f t="shared" si="31"/>
        <v>1000000</v>
      </c>
      <c r="S53">
        <f t="shared" si="32"/>
        <v>-4171856.5836509052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-280.35625577851721</v>
      </c>
      <c r="AC53">
        <f t="shared" si="33"/>
        <v>-250.66330312324658</v>
      </c>
      <c r="AE53">
        <f t="shared" si="34"/>
        <v>0</v>
      </c>
      <c r="AF53">
        <f t="shared" si="35"/>
        <v>0</v>
      </c>
      <c r="AG53">
        <f t="shared" si="36"/>
        <v>-7.5105441095929374E-4</v>
      </c>
      <c r="AH53">
        <f t="shared" si="37"/>
        <v>-58.404210894517291</v>
      </c>
      <c r="AI53">
        <f t="shared" si="38"/>
        <v>-58.404961948928253</v>
      </c>
      <c r="AJ53">
        <f t="shared" si="39"/>
        <v>-29.692952655270631</v>
      </c>
      <c r="AK53">
        <f t="shared" si="61"/>
        <v>-19.624937904496207</v>
      </c>
      <c r="AL53">
        <f t="shared" si="40"/>
        <v>-107.72285250869508</v>
      </c>
      <c r="AN53">
        <f t="shared" si="41"/>
        <v>0</v>
      </c>
      <c r="AO53">
        <f t="shared" si="42"/>
        <v>0</v>
      </c>
      <c r="AP53">
        <f t="shared" si="43"/>
        <v>-2.598784498488009E-6</v>
      </c>
      <c r="AQ53">
        <f t="shared" si="44"/>
        <v>-0.20208916385329947</v>
      </c>
      <c r="AR53">
        <f t="shared" si="45"/>
        <v>-0.20209176263779796</v>
      </c>
      <c r="AS53">
        <f t="shared" si="46"/>
        <v>-0.10274300230298222</v>
      </c>
      <c r="AT53">
        <f t="shared" si="47"/>
        <v>-6.7905844990448619E-2</v>
      </c>
      <c r="AU53">
        <f t="shared" si="48"/>
        <v>-0.37274060993122876</v>
      </c>
      <c r="AW53">
        <v>50</v>
      </c>
      <c r="AX53">
        <f>IF(Z53&gt;0, (R53*SUMPRODUCT(K53:$K$98, X53:$X$98)-K53*$AZ$3)/Z53, 0)</f>
        <v>-4171856.5836509052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0.50007659900000001</v>
      </c>
      <c r="Q54" s="5">
        <f t="shared" si="60"/>
        <v>12.5</v>
      </c>
      <c r="R54">
        <f t="shared" si="31"/>
        <v>1000000</v>
      </c>
      <c r="S54">
        <f t="shared" si="32"/>
        <v>-7608494.7874515178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-250.66330312324658</v>
      </c>
      <c r="AC54">
        <f t="shared" si="33"/>
        <v>-223.96921063169842</v>
      </c>
      <c r="AE54">
        <f t="shared" si="34"/>
        <v>0</v>
      </c>
      <c r="AF54">
        <f t="shared" si="35"/>
        <v>0</v>
      </c>
      <c r="AG54">
        <f t="shared" si="36"/>
        <v>-3.6795913135322886E-4</v>
      </c>
      <c r="AH54">
        <f t="shared" si="37"/>
        <v>-30.046778839717756</v>
      </c>
      <c r="AI54">
        <f t="shared" si="38"/>
        <v>-30.047146798849109</v>
      </c>
      <c r="AJ54">
        <f t="shared" si="39"/>
        <v>-26.694092491548162</v>
      </c>
      <c r="AK54">
        <f t="shared" si="61"/>
        <v>-17.546431218627262</v>
      </c>
      <c r="AL54">
        <f t="shared" si="40"/>
        <v>-74.287670509024537</v>
      </c>
      <c r="AN54">
        <f t="shared" si="41"/>
        <v>0</v>
      </c>
      <c r="AO54">
        <f t="shared" si="42"/>
        <v>0</v>
      </c>
      <c r="AP54">
        <f t="shared" si="43"/>
        <v>-1.1367904821118969E-6</v>
      </c>
      <c r="AQ54">
        <f t="shared" si="44"/>
        <v>-9.2827950966985998E-2</v>
      </c>
      <c r="AR54">
        <f t="shared" si="45"/>
        <v>-9.2829087757468107E-2</v>
      </c>
      <c r="AS54">
        <f t="shared" si="46"/>
        <v>-8.2470001930393236E-2</v>
      </c>
      <c r="AT54">
        <f t="shared" si="47"/>
        <v>-5.4208781097535574E-2</v>
      </c>
      <c r="AU54">
        <f t="shared" si="48"/>
        <v>-0.22950787078539692</v>
      </c>
      <c r="AW54">
        <v>51</v>
      </c>
      <c r="AX54">
        <f>IF(Z54&gt;0, (R54*SUMPRODUCT(K54:$K$98, X54:$X$98)-K54*$AZ$3)/Z54, 0)</f>
        <v>-7608494.7874515178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0.512515834</v>
      </c>
      <c r="Q55" s="5">
        <f t="shared" si="60"/>
        <v>12.5</v>
      </c>
      <c r="R55">
        <f t="shared" si="31"/>
        <v>1000000</v>
      </c>
      <c r="S55">
        <f t="shared" si="32"/>
        <v>-14232617.532630567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-223.96921063169842</v>
      </c>
      <c r="AC55">
        <f t="shared" si="33"/>
        <v>-200.04759067605696</v>
      </c>
      <c r="AE55">
        <f t="shared" si="34"/>
        <v>0</v>
      </c>
      <c r="AF55">
        <f t="shared" si="35"/>
        <v>0</v>
      </c>
      <c r="AG55">
        <f t="shared" si="36"/>
        <v>-1.7569465895628093E-4</v>
      </c>
      <c r="AH55">
        <f t="shared" si="37"/>
        <v>-15.086790486673252</v>
      </c>
      <c r="AI55">
        <f t="shared" si="38"/>
        <v>-15.086966181332208</v>
      </c>
      <c r="AJ55">
        <f t="shared" si="39"/>
        <v>-23.921619955641461</v>
      </c>
      <c r="AK55">
        <f t="shared" si="61"/>
        <v>-15.677844744218891</v>
      </c>
      <c r="AL55">
        <f t="shared" si="40"/>
        <v>-54.686430881192564</v>
      </c>
      <c r="AN55">
        <f t="shared" si="41"/>
        <v>0</v>
      </c>
      <c r="AO55">
        <f t="shared" si="42"/>
        <v>0</v>
      </c>
      <c r="AP55">
        <f t="shared" si="43"/>
        <v>-4.8464237077494372E-7</v>
      </c>
      <c r="AQ55">
        <f t="shared" si="44"/>
        <v>-4.1615937287345778E-2</v>
      </c>
      <c r="AR55">
        <f t="shared" si="45"/>
        <v>-4.1616421929716554E-2</v>
      </c>
      <c r="AS55">
        <f t="shared" si="46"/>
        <v>-6.5986243844578893E-2</v>
      </c>
      <c r="AT55">
        <f t="shared" si="47"/>
        <v>-4.3246322287864326E-2</v>
      </c>
      <c r="AU55">
        <f t="shared" si="48"/>
        <v>-0.15084898806215979</v>
      </c>
      <c r="AW55">
        <v>52</v>
      </c>
      <c r="AX55">
        <f>IF(Z55&gt;0, (R55*SUMPRODUCT(K55:$K$98, X55:$X$98)-K55*$AZ$3)/Z55, 0)</f>
        <v>-14232617.532630567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0.52569093300000003</v>
      </c>
      <c r="Q56" s="5">
        <f t="shared" si="60"/>
        <v>12.5</v>
      </c>
      <c r="R56">
        <f t="shared" si="31"/>
        <v>1000000</v>
      </c>
      <c r="S56">
        <f t="shared" si="32"/>
        <v>-27374223.201298602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-200.04759067605696</v>
      </c>
      <c r="AC56">
        <f t="shared" si="33"/>
        <v>-178.64773526815819</v>
      </c>
      <c r="AE56">
        <f t="shared" si="34"/>
        <v>0</v>
      </c>
      <c r="AF56">
        <f t="shared" si="35"/>
        <v>0</v>
      </c>
      <c r="AG56">
        <f t="shared" si="36"/>
        <v>-8.1576623176873988E-5</v>
      </c>
      <c r="AH56">
        <f t="shared" si="37"/>
        <v>-7.3888871351875309</v>
      </c>
      <c r="AI56">
        <f t="shared" si="38"/>
        <v>-7.3889687118107075</v>
      </c>
      <c r="AJ56">
        <f t="shared" si="39"/>
        <v>-21.399855407898769</v>
      </c>
      <c r="AK56">
        <f t="shared" si="61"/>
        <v>-14.003331347323988</v>
      </c>
      <c r="AL56">
        <f t="shared" si="40"/>
        <v>-42.792155467033467</v>
      </c>
      <c r="AN56">
        <f t="shared" si="41"/>
        <v>0</v>
      </c>
      <c r="AO56">
        <f t="shared" si="42"/>
        <v>0</v>
      </c>
      <c r="AP56">
        <f t="shared" si="43"/>
        <v>-2.0091414910998408E-7</v>
      </c>
      <c r="AQ56">
        <f t="shared" si="44"/>
        <v>-1.8198007147429435E-2</v>
      </c>
      <c r="AR56">
        <f t="shared" si="45"/>
        <v>-1.8198208061578545E-2</v>
      </c>
      <c r="AS56">
        <f t="shared" si="46"/>
        <v>-5.2705463561937921E-2</v>
      </c>
      <c r="AT56">
        <f t="shared" si="47"/>
        <v>-3.4488647516735541E-2</v>
      </c>
      <c r="AU56">
        <f t="shared" si="48"/>
        <v>-0.10539231914025202</v>
      </c>
      <c r="AW56">
        <v>53</v>
      </c>
      <c r="AX56">
        <f>IF(Z56&gt;0, (R56*SUMPRODUCT(K56:$K$98, X56:$X$98)-K56*$AZ$3)/Z56, 0)</f>
        <v>-27374223.201298602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0.53963832300000003</v>
      </c>
      <c r="Q57" s="5">
        <f t="shared" si="60"/>
        <v>12.5</v>
      </c>
      <c r="R57">
        <f t="shared" si="31"/>
        <v>1000000</v>
      </c>
      <c r="S57">
        <f t="shared" si="32"/>
        <v>-54275370.979194619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-178.64773526815819</v>
      </c>
      <c r="AC57">
        <f t="shared" si="33"/>
        <v>-159.52176243138948</v>
      </c>
      <c r="AE57">
        <f t="shared" si="34"/>
        <v>0</v>
      </c>
      <c r="AF57">
        <f t="shared" si="35"/>
        <v>0</v>
      </c>
      <c r="AG57">
        <f t="shared" si="36"/>
        <v>-3.673898481793403E-5</v>
      </c>
      <c r="AH57">
        <f t="shared" si="37"/>
        <v>-3.5217497701736971</v>
      </c>
      <c r="AI57">
        <f t="shared" si="38"/>
        <v>-3.521786509158515</v>
      </c>
      <c r="AJ57">
        <f t="shared" si="39"/>
        <v>-19.12597283676871</v>
      </c>
      <c r="AK57">
        <f t="shared" si="61"/>
        <v>-12.505341468771075</v>
      </c>
      <c r="AL57">
        <f t="shared" si="40"/>
        <v>-35.153100814698305</v>
      </c>
      <c r="AN57">
        <f t="shared" si="41"/>
        <v>0</v>
      </c>
      <c r="AO57">
        <f t="shared" si="42"/>
        <v>0</v>
      </c>
      <c r="AP57">
        <f t="shared" si="43"/>
        <v>-8.0789315291250414E-8</v>
      </c>
      <c r="AQ57">
        <f t="shared" si="44"/>
        <v>-7.744355320905982E-3</v>
      </c>
      <c r="AR57">
        <f t="shared" si="45"/>
        <v>-7.7444361102212735E-3</v>
      </c>
      <c r="AS57">
        <f t="shared" si="46"/>
        <v>-4.2058164029816249E-2</v>
      </c>
      <c r="AT57">
        <f t="shared" si="47"/>
        <v>-2.7499343810178468E-2</v>
      </c>
      <c r="AU57">
        <f t="shared" si="48"/>
        <v>-7.7301943950216001E-2</v>
      </c>
      <c r="AW57">
        <v>54</v>
      </c>
      <c r="AX57">
        <f>IF(Z57&gt;0, (R57*SUMPRODUCT(K57:$K$98, X57:$X$98)-K57*$AZ$3)/Z57, 0)</f>
        <v>-54275370.979194619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0.55384314300000004</v>
      </c>
      <c r="Q58" s="5">
        <f t="shared" si="60"/>
        <v>12.5</v>
      </c>
      <c r="R58">
        <f t="shared" si="31"/>
        <v>1000000</v>
      </c>
      <c r="S58">
        <f t="shared" si="32"/>
        <v>-111112121.93566594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-159.52176243138948</v>
      </c>
      <c r="AC58">
        <f t="shared" si="33"/>
        <v>-142.43649710464237</v>
      </c>
      <c r="AE58">
        <f t="shared" si="34"/>
        <v>0</v>
      </c>
      <c r="AF58">
        <f t="shared" si="35"/>
        <v>0</v>
      </c>
      <c r="AG58">
        <f t="shared" si="36"/>
        <v>-1.6023960147560822E-5</v>
      </c>
      <c r="AH58">
        <f t="shared" si="37"/>
        <v>-1.6278107857755095</v>
      </c>
      <c r="AI58">
        <f t="shared" si="38"/>
        <v>-1.6278268097356572</v>
      </c>
      <c r="AJ58">
        <f t="shared" si="39"/>
        <v>-17.085265326747106</v>
      </c>
      <c r="AK58">
        <f t="shared" si="61"/>
        <v>-11.166523370197265</v>
      </c>
      <c r="AL58">
        <f t="shared" si="40"/>
        <v>-29.879615506680029</v>
      </c>
      <c r="AN58">
        <f t="shared" si="41"/>
        <v>0</v>
      </c>
      <c r="AO58">
        <f t="shared" si="42"/>
        <v>0</v>
      </c>
      <c r="AP58">
        <f t="shared" si="43"/>
        <v>-3.1461440925548045E-8</v>
      </c>
      <c r="AQ58">
        <f t="shared" si="44"/>
        <v>-3.1960434501231492E-3</v>
      </c>
      <c r="AR58">
        <f t="shared" si="45"/>
        <v>-3.1960749115640748E-3</v>
      </c>
      <c r="AS58">
        <f t="shared" si="46"/>
        <v>-3.3545207353538699E-2</v>
      </c>
      <c r="AT58">
        <f t="shared" si="47"/>
        <v>-2.1924350292938682E-2</v>
      </c>
      <c r="AU58">
        <f t="shared" si="48"/>
        <v>-5.8665632558041463E-2</v>
      </c>
      <c r="AW58">
        <v>55</v>
      </c>
      <c r="AX58">
        <f>IF(Z58&gt;0, (R58*SUMPRODUCT(K58:$K$98, X58:$X$98)-K58*$AZ$3)/Z58, 0)</f>
        <v>-111112121.93566594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0.568687897</v>
      </c>
      <c r="Q59" s="5">
        <f t="shared" si="60"/>
        <v>12.5</v>
      </c>
      <c r="R59">
        <f t="shared" si="31"/>
        <v>1000000</v>
      </c>
      <c r="S59">
        <f t="shared" si="32"/>
        <v>-235476990.52710834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-142.43649710464237</v>
      </c>
      <c r="AC59">
        <f t="shared" si="33"/>
        <v>-127.17807736053176</v>
      </c>
      <c r="AE59">
        <f t="shared" si="34"/>
        <v>0</v>
      </c>
      <c r="AF59">
        <f t="shared" si="35"/>
        <v>0</v>
      </c>
      <c r="AG59">
        <f t="shared" si="36"/>
        <v>-6.7510883481570409E-6</v>
      </c>
      <c r="AH59">
        <f t="shared" si="37"/>
        <v>-0.72901057583425388</v>
      </c>
      <c r="AI59">
        <f t="shared" si="38"/>
        <v>-0.72901732692260202</v>
      </c>
      <c r="AJ59">
        <f t="shared" si="39"/>
        <v>-15.258419744110611</v>
      </c>
      <c r="AK59">
        <f t="shared" si="61"/>
        <v>-9.9705547973249669</v>
      </c>
      <c r="AL59">
        <f t="shared" si="40"/>
        <v>-25.957991868358178</v>
      </c>
      <c r="AN59">
        <f t="shared" si="41"/>
        <v>0</v>
      </c>
      <c r="AO59">
        <f t="shared" si="42"/>
        <v>0</v>
      </c>
      <c r="AP59">
        <f t="shared" si="43"/>
        <v>-1.1834898071207958E-8</v>
      </c>
      <c r="AQ59">
        <f t="shared" si="44"/>
        <v>-1.2779814768956893E-3</v>
      </c>
      <c r="AR59">
        <f t="shared" si="45"/>
        <v>-1.2779933117937604E-3</v>
      </c>
      <c r="AS59">
        <f t="shared" si="46"/>
        <v>-2.6748552690552863E-2</v>
      </c>
      <c r="AT59">
        <f t="shared" si="47"/>
        <v>-1.7478737301956225E-2</v>
      </c>
      <c r="AU59">
        <f t="shared" si="48"/>
        <v>-4.5505283304302847E-2</v>
      </c>
      <c r="AW59">
        <v>56</v>
      </c>
      <c r="AX59">
        <f>IF(Z59&gt;0, (R59*SUMPRODUCT(K59:$K$98, X59:$X$98)-K59*$AZ$3)/Z59, 0)</f>
        <v>-235476990.52710834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0.58363282999999999</v>
      </c>
      <c r="Q60" s="5">
        <f t="shared" si="60"/>
        <v>12.5</v>
      </c>
      <c r="R60">
        <f t="shared" si="31"/>
        <v>1000000</v>
      </c>
      <c r="S60">
        <f t="shared" si="32"/>
        <v>-517387444.72719276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-127.17807736053176</v>
      </c>
      <c r="AC60">
        <f t="shared" si="33"/>
        <v>-113.55291267454373</v>
      </c>
      <c r="AE60">
        <f t="shared" si="34"/>
        <v>0</v>
      </c>
      <c r="AF60">
        <f t="shared" si="35"/>
        <v>0</v>
      </c>
      <c r="AG60">
        <f t="shared" si="36"/>
        <v>-2.7434206664605509E-6</v>
      </c>
      <c r="AH60">
        <f t="shared" si="37"/>
        <v>-0.31521254385719349</v>
      </c>
      <c r="AI60">
        <f t="shared" si="38"/>
        <v>-0.31521528727785997</v>
      </c>
      <c r="AJ60">
        <f t="shared" si="39"/>
        <v>-13.625164685988025</v>
      </c>
      <c r="AK60">
        <f t="shared" si="61"/>
        <v>-8.9024654152372236</v>
      </c>
      <c r="AL60">
        <f t="shared" si="40"/>
        <v>-22.842845388503108</v>
      </c>
      <c r="AN60">
        <f t="shared" si="41"/>
        <v>0</v>
      </c>
      <c r="AO60">
        <f t="shared" si="42"/>
        <v>0</v>
      </c>
      <c r="AP60">
        <f t="shared" si="43"/>
        <v>-4.2940303896743177E-9</v>
      </c>
      <c r="AQ60">
        <f t="shared" si="44"/>
        <v>-4.9337393243290299E-4</v>
      </c>
      <c r="AR60">
        <f t="shared" si="45"/>
        <v>-4.9337822646329261E-4</v>
      </c>
      <c r="AS60">
        <f t="shared" si="46"/>
        <v>-2.1326248628662947E-2</v>
      </c>
      <c r="AT60">
        <f t="shared" si="47"/>
        <v>-1.3934230905015646E-2</v>
      </c>
      <c r="AU60">
        <f t="shared" si="48"/>
        <v>-3.575385776014188E-2</v>
      </c>
      <c r="AW60">
        <v>57</v>
      </c>
      <c r="AX60">
        <f>IF(Z60&gt;0, (R60*SUMPRODUCT(K60:$K$98, X60:$X$98)-K60*$AZ$3)/Z60, 0)</f>
        <v>-517387444.72719276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0.59833308299999999</v>
      </c>
      <c r="Q61" s="5">
        <f t="shared" si="60"/>
        <v>12.5</v>
      </c>
      <c r="R61">
        <f t="shared" si="31"/>
        <v>1000000</v>
      </c>
      <c r="S61">
        <f t="shared" si="32"/>
        <v>-1179458679.4269178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-113.55291267454373</v>
      </c>
      <c r="AC61">
        <f t="shared" si="33"/>
        <v>-101.38693938109675</v>
      </c>
      <c r="AE61">
        <f t="shared" si="34"/>
        <v>0</v>
      </c>
      <c r="AF61">
        <f t="shared" si="35"/>
        <v>0</v>
      </c>
      <c r="AG61">
        <f t="shared" si="36"/>
        <v>-1.0745071144666893E-6</v>
      </c>
      <c r="AH61">
        <f t="shared" si="37"/>
        <v>-0.13131834762634051</v>
      </c>
      <c r="AI61">
        <f t="shared" si="38"/>
        <v>-0.13131942213345499</v>
      </c>
      <c r="AJ61">
        <f t="shared" si="39"/>
        <v>-12.165973293446982</v>
      </c>
      <c r="AK61">
        <f t="shared" si="61"/>
        <v>-7.9487038872180618</v>
      </c>
      <c r="AL61">
        <f t="shared" si="40"/>
        <v>-20.245996602798499</v>
      </c>
      <c r="AN61">
        <f t="shared" si="41"/>
        <v>0</v>
      </c>
      <c r="AO61">
        <f t="shared" si="42"/>
        <v>0</v>
      </c>
      <c r="AP61">
        <f t="shared" si="43"/>
        <v>-1.5016336109179003E-9</v>
      </c>
      <c r="AQ61">
        <f t="shared" si="44"/>
        <v>-1.8351860296782327E-4</v>
      </c>
      <c r="AR61">
        <f t="shared" si="45"/>
        <v>-1.8352010460143421E-4</v>
      </c>
      <c r="AS61">
        <f t="shared" si="46"/>
        <v>-1.7002059978017837E-2</v>
      </c>
      <c r="AT61">
        <f t="shared" si="47"/>
        <v>-1.1108387054472533E-2</v>
      </c>
      <c r="AU61">
        <f t="shared" si="48"/>
        <v>-2.8293967137091806E-2</v>
      </c>
      <c r="AW61">
        <v>58</v>
      </c>
      <c r="AX61">
        <f>IF(Z61&gt;0, (R61*SUMPRODUCT(K61:$K$98, X61:$X$98)-K61*$AZ$3)/Z61, 0)</f>
        <v>-1179458679.4269178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0.61338487399999997</v>
      </c>
      <c r="Q62" s="5">
        <f t="shared" si="60"/>
        <v>12.5</v>
      </c>
      <c r="R62">
        <f t="shared" si="31"/>
        <v>1000000</v>
      </c>
      <c r="S62">
        <f t="shared" si="32"/>
        <v>-2796196478.3151512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-101.38693938109675</v>
      </c>
      <c r="AC62">
        <f t="shared" si="33"/>
        <v>-90.524206232396693</v>
      </c>
      <c r="AE62">
        <f t="shared" si="34"/>
        <v>0</v>
      </c>
      <c r="AF62">
        <f t="shared" si="35"/>
        <v>0</v>
      </c>
      <c r="AG62">
        <f t="shared" si="36"/>
        <v>-4.0467563230276868E-7</v>
      </c>
      <c r="AH62">
        <f t="shared" si="37"/>
        <v>-5.2726912881540307E-2</v>
      </c>
      <c r="AI62">
        <f t="shared" si="38"/>
        <v>-5.2727317557172609E-2</v>
      </c>
      <c r="AJ62">
        <f t="shared" si="39"/>
        <v>-10.862733148700059</v>
      </c>
      <c r="AK62">
        <f t="shared" si="61"/>
        <v>-7.0970857566767735</v>
      </c>
      <c r="AL62">
        <f t="shared" si="40"/>
        <v>-18.012546222934006</v>
      </c>
      <c r="AN62">
        <f t="shared" si="41"/>
        <v>0</v>
      </c>
      <c r="AO62">
        <f t="shared" si="42"/>
        <v>0</v>
      </c>
      <c r="AP62">
        <f t="shared" si="43"/>
        <v>-5.0494458176935716E-10</v>
      </c>
      <c r="AQ62">
        <f t="shared" si="44"/>
        <v>-6.5791381659074374E-5</v>
      </c>
      <c r="AR62">
        <f t="shared" si="45"/>
        <v>-6.5791886603656154E-5</v>
      </c>
      <c r="AS62">
        <f t="shared" si="46"/>
        <v>-1.3554258790998018E-2</v>
      </c>
      <c r="AT62">
        <f t="shared" si="47"/>
        <v>-8.8555739785815043E-3</v>
      </c>
      <c r="AU62">
        <f t="shared" si="48"/>
        <v>-2.247562465618318E-2</v>
      </c>
      <c r="AW62">
        <v>59</v>
      </c>
      <c r="AX62">
        <f>IF(Z62&gt;0, (R62*SUMPRODUCT(K62:$K$98, X62:$X$98)-K62*$AZ$3)/Z62, 0)</f>
        <v>-2796196478.3151512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0.62870016699999998</v>
      </c>
      <c r="Q63" s="5">
        <f t="shared" si="60"/>
        <v>12.5</v>
      </c>
      <c r="R63">
        <f t="shared" si="31"/>
        <v>1000000</v>
      </c>
      <c r="S63">
        <f t="shared" si="32"/>
        <v>-6910066028.1541767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-90.524206232396693</v>
      </c>
      <c r="AC63">
        <f t="shared" si="33"/>
        <v>-80.825239285114947</v>
      </c>
      <c r="AE63">
        <f t="shared" si="34"/>
        <v>0</v>
      </c>
      <c r="AF63">
        <f t="shared" si="35"/>
        <v>0</v>
      </c>
      <c r="AG63">
        <f t="shared" si="36"/>
        <v>-1.4620923837015972E-7</v>
      </c>
      <c r="AH63">
        <f t="shared" si="37"/>
        <v>-2.0353571008766499E-2</v>
      </c>
      <c r="AI63">
        <f t="shared" si="38"/>
        <v>-2.0353717218004868E-2</v>
      </c>
      <c r="AJ63">
        <f t="shared" si="39"/>
        <v>-9.6989669472817468</v>
      </c>
      <c r="AK63">
        <f t="shared" si="61"/>
        <v>-6.3366944362677691</v>
      </c>
      <c r="AL63">
        <f t="shared" si="40"/>
        <v>-16.056015100767521</v>
      </c>
      <c r="AN63">
        <f t="shared" si="41"/>
        <v>0</v>
      </c>
      <c r="AO63">
        <f t="shared" si="42"/>
        <v>0</v>
      </c>
      <c r="AP63">
        <f t="shared" si="43"/>
        <v>-1.6288963666743179E-10</v>
      </c>
      <c r="AQ63">
        <f t="shared" si="44"/>
        <v>-2.2675624491724285E-5</v>
      </c>
      <c r="AR63">
        <f t="shared" si="45"/>
        <v>-2.267578738136095E-5</v>
      </c>
      <c r="AS63">
        <f t="shared" si="46"/>
        <v>-1.0805481375208315E-2</v>
      </c>
      <c r="AT63">
        <f t="shared" si="47"/>
        <v>-7.0596213064389674E-3</v>
      </c>
      <c r="AU63">
        <f t="shared" si="48"/>
        <v>-1.7887778469028642E-2</v>
      </c>
      <c r="AW63">
        <v>60</v>
      </c>
      <c r="AX63">
        <f>IF(Z63&gt;0, (R63*SUMPRODUCT(K63:$K$98, X63:$X$98)-K63*$AZ$3)/Z63, 0)</f>
        <v>-6910066028.1541767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0.64417999699999995</v>
      </c>
      <c r="Q64" s="5">
        <f t="shared" si="60"/>
        <v>12.5</v>
      </c>
      <c r="R64">
        <f t="shared" si="31"/>
        <v>1000000</v>
      </c>
      <c r="S64">
        <f t="shared" si="32"/>
        <v>-17840794022.19566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-80.825239285114947</v>
      </c>
      <c r="AC64">
        <f t="shared" si="33"/>
        <v>-72.165411301218526</v>
      </c>
      <c r="AE64">
        <f t="shared" si="34"/>
        <v>0</v>
      </c>
      <c r="AF64">
        <f t="shared" si="35"/>
        <v>0</v>
      </c>
      <c r="AG64">
        <f t="shared" si="36"/>
        <v>-5.0562079251796348E-8</v>
      </c>
      <c r="AH64">
        <f t="shared" si="37"/>
        <v>-7.5348053387729414E-3</v>
      </c>
      <c r="AI64">
        <f t="shared" si="38"/>
        <v>-7.5348559008521932E-3</v>
      </c>
      <c r="AJ64">
        <f t="shared" si="39"/>
        <v>-8.6598279838964203</v>
      </c>
      <c r="AK64">
        <f t="shared" si="61"/>
        <v>-5.6577667499580464</v>
      </c>
      <c r="AL64">
        <f t="shared" si="40"/>
        <v>-14.325129589755319</v>
      </c>
      <c r="AN64">
        <f t="shared" si="41"/>
        <v>0</v>
      </c>
      <c r="AO64">
        <f t="shared" si="42"/>
        <v>0</v>
      </c>
      <c r="AP64">
        <f t="shared" si="43"/>
        <v>-5.0295084500892999E-11</v>
      </c>
      <c r="AQ64">
        <f t="shared" si="44"/>
        <v>-7.4950175471255197E-6</v>
      </c>
      <c r="AR64">
        <f t="shared" si="45"/>
        <v>-7.4950678422100206E-6</v>
      </c>
      <c r="AS64">
        <f t="shared" si="46"/>
        <v>-8.614099472536909E-3</v>
      </c>
      <c r="AT64">
        <f t="shared" si="47"/>
        <v>-5.6278907233699863E-3</v>
      </c>
      <c r="AU64">
        <f t="shared" si="48"/>
        <v>-1.4249485263749105E-2</v>
      </c>
      <c r="AW64">
        <v>61</v>
      </c>
      <c r="AX64">
        <f>IF(Z64&gt;0, (R64*SUMPRODUCT(K64:$K$98, X64:$X$98)-K64*$AZ$3)/Z64, 0)</f>
        <v>-17840794022.19566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0.65972661300000002</v>
      </c>
      <c r="Q65" s="5">
        <f t="shared" si="60"/>
        <v>12.5</v>
      </c>
      <c r="R65">
        <f t="shared" si="31"/>
        <v>1000000</v>
      </c>
      <c r="S65">
        <f t="shared" si="32"/>
        <v>-48230594922.827736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-72.165411301218526</v>
      </c>
      <c r="AC65">
        <f t="shared" si="33"/>
        <v>-64.433409278806693</v>
      </c>
      <c r="AE65">
        <f t="shared" si="34"/>
        <v>0</v>
      </c>
      <c r="AF65">
        <f t="shared" si="35"/>
        <v>0</v>
      </c>
      <c r="AG65">
        <f t="shared" si="36"/>
        <v>-1.6699309168253204E-8</v>
      </c>
      <c r="AH65">
        <f t="shared" si="37"/>
        <v>-2.6685719432820144E-3</v>
      </c>
      <c r="AI65">
        <f t="shared" si="38"/>
        <v>-2.6685886425911825E-3</v>
      </c>
      <c r="AJ65">
        <f t="shared" si="39"/>
        <v>-7.7320020224118338</v>
      </c>
      <c r="AK65">
        <f t="shared" si="61"/>
        <v>-5.0515787910852969</v>
      </c>
      <c r="AL65">
        <f t="shared" si="40"/>
        <v>-12.786249402139722</v>
      </c>
      <c r="AN65">
        <f t="shared" si="41"/>
        <v>0</v>
      </c>
      <c r="AO65">
        <f t="shared" si="42"/>
        <v>0</v>
      </c>
      <c r="AP65">
        <f t="shared" si="43"/>
        <v>-1.4831364203179583E-11</v>
      </c>
      <c r="AQ65">
        <f t="shared" si="44"/>
        <v>-2.3700718391659236E-6</v>
      </c>
      <c r="AR65">
        <f t="shared" si="45"/>
        <v>-2.3700866705301267E-6</v>
      </c>
      <c r="AS65">
        <f t="shared" si="46"/>
        <v>-6.8671186848926679E-3</v>
      </c>
      <c r="AT65">
        <f t="shared" si="47"/>
        <v>-4.4865212145467868E-3</v>
      </c>
      <c r="AU65">
        <f t="shared" si="48"/>
        <v>-1.1356009986109986E-2</v>
      </c>
      <c r="AW65">
        <v>62</v>
      </c>
      <c r="AX65">
        <f>IF(Z65&gt;0, (R65*SUMPRODUCT(K65:$K$98, X65:$X$98)-K65*$AZ$3)/Z65, 0)</f>
        <v>-48230594922.827736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0.67535580100000003</v>
      </c>
      <c r="Q66" s="5">
        <f t="shared" si="60"/>
        <v>12.5</v>
      </c>
      <c r="R66">
        <f t="shared" si="31"/>
        <v>1000000</v>
      </c>
      <c r="S66">
        <f t="shared" si="32"/>
        <v>-136862630304.48206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-64.433409278806693</v>
      </c>
      <c r="AC66">
        <f t="shared" si="33"/>
        <v>-57.529831722602296</v>
      </c>
      <c r="AE66">
        <f t="shared" si="34"/>
        <v>0</v>
      </c>
      <c r="AF66">
        <f t="shared" si="35"/>
        <v>0</v>
      </c>
      <c r="AG66">
        <f t="shared" si="36"/>
        <v>-5.2543407570983856E-9</v>
      </c>
      <c r="AH66">
        <f t="shared" si="37"/>
        <v>-9.0223802555778297E-4</v>
      </c>
      <c r="AI66">
        <f t="shared" si="38"/>
        <v>-9.0224327989854006E-4</v>
      </c>
      <c r="AJ66">
        <f t="shared" si="39"/>
        <v>-6.9035775562043966</v>
      </c>
      <c r="AK66">
        <f t="shared" si="61"/>
        <v>-4.510338649516469</v>
      </c>
      <c r="AL66">
        <f t="shared" si="40"/>
        <v>-11.414818449000764</v>
      </c>
      <c r="AN66">
        <f t="shared" si="41"/>
        <v>0</v>
      </c>
      <c r="AO66">
        <f t="shared" si="42"/>
        <v>0</v>
      </c>
      <c r="AP66">
        <f t="shared" si="43"/>
        <v>-4.166609562309565E-12</v>
      </c>
      <c r="AQ66">
        <f t="shared" si="44"/>
        <v>-7.1546056081150526E-7</v>
      </c>
      <c r="AR66">
        <f t="shared" si="45"/>
        <v>-7.1546472742106762E-7</v>
      </c>
      <c r="AS66">
        <f t="shared" si="46"/>
        <v>-5.4744283992177959E-3</v>
      </c>
      <c r="AT66">
        <f t="shared" si="47"/>
        <v>-3.5766275951824114E-3</v>
      </c>
      <c r="AU66">
        <f t="shared" si="48"/>
        <v>-9.0517714591276284E-3</v>
      </c>
      <c r="AW66">
        <v>63</v>
      </c>
      <c r="AX66">
        <f>IF(Z66&gt;0, (R66*SUMPRODUCT(K66:$K$98, X66:$X$98)-K66*$AZ$3)/Z66, 0)</f>
        <v>-136862630304.48206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2">$C$6</f>
        <v>1000000</v>
      </c>
      <c r="S67">
        <f t="shared" ref="S67:S79" si="63">AX67</f>
        <v>-408822960420.4212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-57.529831722602296</v>
      </c>
      <c r="AC67">
        <f t="shared" ref="AC67:AC79" si="64">S67*Z67</f>
        <v>-51.365921789601941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-1.5705429599886823E-9</v>
      </c>
      <c r="AH67">
        <f t="shared" ref="AH67:AH79" si="68">-X67*R67</f>
        <v>-2.9050035116309758E-4</v>
      </c>
      <c r="AI67">
        <f t="shared" ref="AI67:AI79" si="69">SUM(AE67:AH67)</f>
        <v>-2.9050192170605759E-4</v>
      </c>
      <c r="AJ67">
        <f t="shared" ref="AJ67:AJ79" si="70">AB67-AC67</f>
        <v>-6.1639099330003546</v>
      </c>
      <c r="AK67">
        <f t="shared" si="61"/>
        <v>-4.0270882205821614</v>
      </c>
      <c r="AL67">
        <f t="shared" ref="AL67:AL79" si="71">SUM(AI67:AK67)</f>
        <v>-10.191288655504222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-1.1119784468316523E-12</v>
      </c>
      <c r="AQ67">
        <f t="shared" ref="AQ67:AQ79" si="75">AH67*$K67</f>
        <v>-2.0568054330250136E-7</v>
      </c>
      <c r="AR67">
        <f t="shared" ref="AR67:AR79" si="76">AI67*$K67</f>
        <v>-2.056816552809482E-7</v>
      </c>
      <c r="AS67">
        <f t="shared" ref="AS67:AS79" si="77">AJ67*$K67</f>
        <v>-4.3641817946561108E-3</v>
      </c>
      <c r="AT67">
        <f t="shared" ref="AT67:AT79" si="78">AK67*$K67</f>
        <v>-2.8512657207474695E-3</v>
      </c>
      <c r="AU67">
        <f t="shared" ref="AU67:AU79" si="79">AL67*$K67</f>
        <v>-7.2156531970588612E-3</v>
      </c>
      <c r="AW67">
        <v>64</v>
      </c>
      <c r="AX67">
        <f>IF(Z67&gt;0, (R67*SUMPRODUCT(K67:$K$98, X67:$X$98)-K67*$AZ$3)/Z67, 0)</f>
        <v>-408822960420.4212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0.70685825099999999</v>
      </c>
      <c r="Q68" s="5">
        <f t="shared" si="60"/>
        <v>12.5</v>
      </c>
      <c r="R68">
        <f t="shared" si="62"/>
        <v>1000000</v>
      </c>
      <c r="S68">
        <f t="shared" si="63"/>
        <v>-1289179370622.771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-51.365921789601941</v>
      </c>
      <c r="AC68">
        <f t="shared" si="64"/>
        <v>-45.862430344870951</v>
      </c>
      <c r="AE68">
        <f t="shared" si="65"/>
        <v>0</v>
      </c>
      <c r="AF68">
        <f t="shared" si="66"/>
        <v>0</v>
      </c>
      <c r="AG68">
        <f t="shared" si="67"/>
        <v>-4.4468628057083255E-10</v>
      </c>
      <c r="AH68">
        <f t="shared" si="68"/>
        <v>-8.8812099985437033E-5</v>
      </c>
      <c r="AI68">
        <f t="shared" si="69"/>
        <v>-8.8812544671717603E-5</v>
      </c>
      <c r="AJ68">
        <f t="shared" si="70"/>
        <v>-5.5034914447309902</v>
      </c>
      <c r="AK68">
        <f t="shared" si="61"/>
        <v>-3.5956145252721363</v>
      </c>
      <c r="AL68">
        <f t="shared" si="71"/>
        <v>-9.0991947825477979</v>
      </c>
      <c r="AN68">
        <f t="shared" si="72"/>
        <v>0</v>
      </c>
      <c r="AO68">
        <f t="shared" si="73"/>
        <v>0</v>
      </c>
      <c r="AP68">
        <f t="shared" si="74"/>
        <v>-2.8111385918412283E-13</v>
      </c>
      <c r="AQ68">
        <f t="shared" si="75"/>
        <v>-5.61436528626513E-8</v>
      </c>
      <c r="AR68">
        <f t="shared" si="76"/>
        <v>-5.6143933976510481E-8</v>
      </c>
      <c r="AS68">
        <f t="shared" si="77"/>
        <v>-3.4790992810238021E-3</v>
      </c>
      <c r="AT68">
        <f t="shared" si="78"/>
        <v>-2.2730116027870908E-3</v>
      </c>
      <c r="AU68">
        <f t="shared" si="79"/>
        <v>-5.7521670277448688E-3</v>
      </c>
      <c r="AW68">
        <v>65</v>
      </c>
      <c r="AX68">
        <f>IF(Z68&gt;0, (R68*SUMPRODUCT(K68:$K$98, X68:$X$98)-K68*$AZ$3)/Z68, 0)</f>
        <v>-1289179370622.771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0.722550582</v>
      </c>
      <c r="Q69" s="5">
        <f t="shared" ref="Q69:Q79" si="91">$C$8</f>
        <v>12.5</v>
      </c>
      <c r="R69">
        <f t="shared" si="62"/>
        <v>1000000</v>
      </c>
      <c r="S69">
        <f t="shared" si="63"/>
        <v>-4303815725021.4644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-45.862430344870951</v>
      </c>
      <c r="AC69">
        <f t="shared" si="64"/>
        <v>-40.948598570290017</v>
      </c>
      <c r="AE69">
        <f t="shared" si="65"/>
        <v>0</v>
      </c>
      <c r="AF69">
        <f t="shared" si="66"/>
        <v>0</v>
      </c>
      <c r="AG69">
        <f t="shared" si="67"/>
        <v>-1.1893108693125388E-10</v>
      </c>
      <c r="AH69">
        <f t="shared" si="68"/>
        <v>-2.570466646670963E-5</v>
      </c>
      <c r="AI69">
        <f t="shared" si="69"/>
        <v>-2.5704785397796559E-5</v>
      </c>
      <c r="AJ69">
        <f t="shared" si="70"/>
        <v>-4.9138317745809346</v>
      </c>
      <c r="AK69">
        <f t="shared" si="61"/>
        <v>-3.210370124140967</v>
      </c>
      <c r="AL69">
        <f t="shared" si="71"/>
        <v>-8.1242276035073004</v>
      </c>
      <c r="AN69">
        <f t="shared" si="72"/>
        <v>0</v>
      </c>
      <c r="AO69">
        <f t="shared" si="73"/>
        <v>0</v>
      </c>
      <c r="AP69">
        <f t="shared" si="74"/>
        <v>-6.7128337527256797E-14</v>
      </c>
      <c r="AQ69">
        <f t="shared" si="75"/>
        <v>-1.4508498754410999E-8</v>
      </c>
      <c r="AR69">
        <f t="shared" si="76"/>
        <v>-1.4508565882748526E-8</v>
      </c>
      <c r="AS69">
        <f t="shared" si="77"/>
        <v>-2.7735167181890527E-3</v>
      </c>
      <c r="AT69">
        <f t="shared" si="78"/>
        <v>-1.8120309402816289E-3</v>
      </c>
      <c r="AU69">
        <f t="shared" si="79"/>
        <v>-4.5855621670365648E-3</v>
      </c>
      <c r="AW69">
        <v>66</v>
      </c>
      <c r="AX69">
        <f>IF(Z69&gt;0, (R69*SUMPRODUCT(K69:$K$98, X69:$X$98)-K69*$AZ$3)/Z69, 0)</f>
        <v>-4303815725021.4644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0.74076925400000004</v>
      </c>
      <c r="Q70" s="5">
        <f t="shared" si="91"/>
        <v>12.5</v>
      </c>
      <c r="R70">
        <f t="shared" si="62"/>
        <v>1000000</v>
      </c>
      <c r="S70">
        <f t="shared" si="63"/>
        <v>-15418212538417.371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-40.948598570290017</v>
      </c>
      <c r="AC70">
        <f t="shared" si="64"/>
        <v>-36.561248735937276</v>
      </c>
      <c r="AE70">
        <f t="shared" si="65"/>
        <v>0</v>
      </c>
      <c r="AF70">
        <f t="shared" si="66"/>
        <v>0</v>
      </c>
      <c r="AG70">
        <f t="shared" si="67"/>
        <v>-2.9641283518467248E-11</v>
      </c>
      <c r="AH70">
        <f t="shared" si="68"/>
        <v>-7.0480394034779273E-6</v>
      </c>
      <c r="AI70">
        <f t="shared" si="69"/>
        <v>-7.0480690447614456E-6</v>
      </c>
      <c r="AJ70">
        <f t="shared" si="70"/>
        <v>-4.3873498343527402</v>
      </c>
      <c r="AK70">
        <f t="shared" si="61"/>
        <v>-2.8664018999203016</v>
      </c>
      <c r="AL70">
        <f t="shared" si="71"/>
        <v>-7.2537587823420866</v>
      </c>
      <c r="AN70">
        <f t="shared" si="72"/>
        <v>0</v>
      </c>
      <c r="AO70">
        <f t="shared" si="73"/>
        <v>0</v>
      </c>
      <c r="AP70">
        <f t="shared" si="74"/>
        <v>-1.4937897892551787E-14</v>
      </c>
      <c r="AQ70">
        <f t="shared" si="75"/>
        <v>-3.5519006080233015E-9</v>
      </c>
      <c r="AR70">
        <f t="shared" si="76"/>
        <v>-3.551915545921194E-9</v>
      </c>
      <c r="AS70">
        <f t="shared" si="77"/>
        <v>-2.2110305649764993E-3</v>
      </c>
      <c r="AT70">
        <f t="shared" si="78"/>
        <v>-1.4445399732217815E-3</v>
      </c>
      <c r="AU70">
        <f t="shared" si="79"/>
        <v>-3.6555740901138265E-3</v>
      </c>
      <c r="AW70">
        <v>67</v>
      </c>
      <c r="AX70">
        <f>IF(Z70&gt;0, (R70*SUMPRODUCT(K70:$K$98, X70:$X$98)-K70*$AZ$3)/Z70, 0)</f>
        <v>-15418212538417.371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0.75888896100000003</v>
      </c>
      <c r="Q71" s="5">
        <f t="shared" si="91"/>
        <v>12.5</v>
      </c>
      <c r="R71">
        <f t="shared" si="62"/>
        <v>1000000</v>
      </c>
      <c r="S71">
        <f t="shared" si="63"/>
        <v>-59565571838854.297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-36.561248735937276</v>
      </c>
      <c r="AC71">
        <f t="shared" si="64"/>
        <v>-32.643972088720211</v>
      </c>
      <c r="AE71">
        <f t="shared" si="65"/>
        <v>0</v>
      </c>
      <c r="AF71">
        <f t="shared" si="66"/>
        <v>0</v>
      </c>
      <c r="AG71">
        <f t="shared" si="67"/>
        <v>-6.8504278312465407E-12</v>
      </c>
      <c r="AH71">
        <f t="shared" si="68"/>
        <v>-1.7995554281628829E-6</v>
      </c>
      <c r="AI71">
        <f t="shared" si="69"/>
        <v>-1.7995622785907143E-6</v>
      </c>
      <c r="AJ71">
        <f t="shared" si="70"/>
        <v>-3.917276647217065</v>
      </c>
      <c r="AK71">
        <f t="shared" si="61"/>
        <v>-2.5592874115156095</v>
      </c>
      <c r="AL71">
        <f t="shared" si="71"/>
        <v>-6.4765658582949532</v>
      </c>
      <c r="AN71">
        <f t="shared" si="72"/>
        <v>0</v>
      </c>
      <c r="AO71">
        <f t="shared" si="73"/>
        <v>0</v>
      </c>
      <c r="AP71">
        <f t="shared" si="74"/>
        <v>-3.0824224128781725E-15</v>
      </c>
      <c r="AQ71">
        <f t="shared" si="75"/>
        <v>-8.0972898651447969E-10</v>
      </c>
      <c r="AR71">
        <f t="shared" si="76"/>
        <v>-8.0973206893689256E-10</v>
      </c>
      <c r="AS71">
        <f t="shared" si="77"/>
        <v>-1.7626200337080211E-3</v>
      </c>
      <c r="AT71">
        <f t="shared" si="78"/>
        <v>-1.151578422922702E-3</v>
      </c>
      <c r="AU71">
        <f t="shared" si="79"/>
        <v>-2.9141992663627922E-3</v>
      </c>
      <c r="AW71">
        <v>68</v>
      </c>
      <c r="AX71">
        <f>IF(Z71&gt;0, (R71*SUMPRODUCT(K71:$K$98, X71:$X$98)-K71*$AZ$3)/Z71, 0)</f>
        <v>-59565571838854.297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0.77688723800000004</v>
      </c>
      <c r="Q72" s="5">
        <f t="shared" si="91"/>
        <v>12.5</v>
      </c>
      <c r="R72">
        <f t="shared" si="62"/>
        <v>1000000</v>
      </c>
      <c r="S72">
        <f t="shared" si="63"/>
        <v>-249555896075192.47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-32.643972088720211</v>
      </c>
      <c r="AC72">
        <f t="shared" si="64"/>
        <v>-29.146403651343366</v>
      </c>
      <c r="AE72">
        <f t="shared" si="65"/>
        <v>0</v>
      </c>
      <c r="AF72">
        <f t="shared" si="66"/>
        <v>0</v>
      </c>
      <c r="AG72">
        <f t="shared" si="67"/>
        <v>-1.4599135959986199E-12</v>
      </c>
      <c r="AH72">
        <f t="shared" si="68"/>
        <v>-4.2576079655483644E-7</v>
      </c>
      <c r="AI72">
        <f t="shared" si="69"/>
        <v>-4.2576225646843246E-7</v>
      </c>
      <c r="AJ72">
        <f t="shared" si="70"/>
        <v>-3.4975684373768452</v>
      </c>
      <c r="AK72">
        <f t="shared" ref="AK72:AK79" si="92">G72*SUM(AB72:AB72, AE72:AF72)</f>
        <v>-2.285078046210415</v>
      </c>
      <c r="AL72">
        <f t="shared" si="71"/>
        <v>-5.7826469093495163</v>
      </c>
      <c r="AN72">
        <f t="shared" si="72"/>
        <v>0</v>
      </c>
      <c r="AO72">
        <f t="shared" si="73"/>
        <v>0</v>
      </c>
      <c r="AP72">
        <f t="shared" si="74"/>
        <v>-5.8652103040997459E-16</v>
      </c>
      <c r="AQ72">
        <f t="shared" si="75"/>
        <v>-1.7104961676358707E-10</v>
      </c>
      <c r="AR72">
        <f t="shared" si="76"/>
        <v>-1.7105020328461748E-10</v>
      </c>
      <c r="AS72">
        <f t="shared" si="77"/>
        <v>-1.4051499002695849E-3</v>
      </c>
      <c r="AT72">
        <f t="shared" si="78"/>
        <v>-9.1803126835994682E-4</v>
      </c>
      <c r="AU72">
        <f t="shared" si="79"/>
        <v>-2.323181339679735E-3</v>
      </c>
      <c r="AW72">
        <v>69</v>
      </c>
      <c r="AX72">
        <f>IF(Z72&gt;0, (R72*SUMPRODUCT(K72:$K$98, X72:$X$98)-K72*$AZ$3)/Z72, 0)</f>
        <v>-249555896075192.47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0.79474162100000001</v>
      </c>
      <c r="Q73" s="5">
        <f t="shared" si="91"/>
        <v>12.5</v>
      </c>
      <c r="R73">
        <f t="shared" si="62"/>
        <v>1000000</v>
      </c>
      <c r="S73">
        <f t="shared" si="63"/>
        <v>-1141143163716016.3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-29.146403651343366</v>
      </c>
      <c r="AC73">
        <f t="shared" si="64"/>
        <v>-26.023574688847827</v>
      </c>
      <c r="AE73">
        <f t="shared" si="65"/>
        <v>0</v>
      </c>
      <c r="AF73">
        <f t="shared" si="66"/>
        <v>0</v>
      </c>
      <c r="AG73">
        <f t="shared" si="67"/>
        <v>-2.8506036223475145E-13</v>
      </c>
      <c r="AH73">
        <f t="shared" si="68"/>
        <v>-9.2820327824310575E-8</v>
      </c>
      <c r="AI73">
        <f t="shared" si="69"/>
        <v>-9.2820612884672805E-8</v>
      </c>
      <c r="AJ73">
        <f t="shared" si="70"/>
        <v>-3.1228289624955394</v>
      </c>
      <c r="AK73">
        <f t="shared" si="92"/>
        <v>-2.0402482555940358</v>
      </c>
      <c r="AL73">
        <f t="shared" si="71"/>
        <v>-5.1630773109101877</v>
      </c>
      <c r="AN73">
        <f t="shared" si="72"/>
        <v>0</v>
      </c>
      <c r="AO73">
        <f t="shared" si="73"/>
        <v>0</v>
      </c>
      <c r="AP73">
        <f t="shared" si="74"/>
        <v>-1.022528086136262E-16</v>
      </c>
      <c r="AQ73">
        <f t="shared" si="75"/>
        <v>-3.3295191032758097E-11</v>
      </c>
      <c r="AR73">
        <f t="shared" si="76"/>
        <v>-3.3295293285566711E-11</v>
      </c>
      <c r="AS73">
        <f t="shared" si="77"/>
        <v>-1.1201768977343195E-3</v>
      </c>
      <c r="AT73">
        <f t="shared" si="78"/>
        <v>-7.3184890655453197E-4</v>
      </c>
      <c r="AU73">
        <f t="shared" si="79"/>
        <v>-1.8520258375841448E-3</v>
      </c>
      <c r="AW73">
        <v>70</v>
      </c>
      <c r="AX73">
        <f>IF(Z73&gt;0, (R73*SUMPRODUCT(K73:$K$98, X73:$X$98)-K73*$AZ$3)/Z73, 0)</f>
        <v>-1141143163716016.3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0.81243025300000005</v>
      </c>
      <c r="Q74" s="5">
        <f t="shared" si="91"/>
        <v>12.5</v>
      </c>
      <c r="R74">
        <f t="shared" si="62"/>
        <v>1000000</v>
      </c>
      <c r="S74">
        <f t="shared" si="63"/>
        <v>-5737902103040749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-26.023574688847827</v>
      </c>
      <c r="AC74">
        <f t="shared" si="64"/>
        <v>-23.235334543643102</v>
      </c>
      <c r="AE74">
        <f t="shared" si="65"/>
        <v>0</v>
      </c>
      <c r="AF74">
        <f t="shared" si="66"/>
        <v>0</v>
      </c>
      <c r="AG74">
        <f t="shared" si="67"/>
        <v>-5.061809640175315E-14</v>
      </c>
      <c r="AH74">
        <f t="shared" si="68"/>
        <v>-1.852733297685206E-8</v>
      </c>
      <c r="AI74">
        <f t="shared" si="69"/>
        <v>-1.8527383594948462E-8</v>
      </c>
      <c r="AJ74">
        <f t="shared" si="70"/>
        <v>-2.7882401452047247</v>
      </c>
      <c r="AK74">
        <f t="shared" si="92"/>
        <v>-1.8216502282193481</v>
      </c>
      <c r="AL74">
        <f t="shared" si="71"/>
        <v>-4.6098903919514562</v>
      </c>
      <c r="AN74">
        <f t="shared" si="72"/>
        <v>0</v>
      </c>
      <c r="AO74">
        <f t="shared" si="73"/>
        <v>0</v>
      </c>
      <c r="AP74">
        <f t="shared" si="74"/>
        <v>-1.621161192460805E-17</v>
      </c>
      <c r="AQ74">
        <f t="shared" si="75"/>
        <v>-5.9338053694234927E-12</v>
      </c>
      <c r="AR74">
        <f t="shared" si="76"/>
        <v>-5.9338215810354175E-12</v>
      </c>
      <c r="AS74">
        <f t="shared" si="77"/>
        <v>-8.9299816468614243E-4</v>
      </c>
      <c r="AT74">
        <f t="shared" si="78"/>
        <v>-5.8342546760100852E-4</v>
      </c>
      <c r="AU74">
        <f t="shared" si="79"/>
        <v>-1.4764236382209725E-3</v>
      </c>
      <c r="AW74">
        <v>71</v>
      </c>
      <c r="AX74">
        <f>IF(Z74&gt;0, (R74*SUMPRODUCT(K74:$K$98, X74:$X$98)-K74*$AZ$3)/Z74, 0)</f>
        <v>-5737902103040749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0.830029028</v>
      </c>
      <c r="Q75" s="5">
        <f t="shared" si="91"/>
        <v>12.5</v>
      </c>
      <c r="R75">
        <f t="shared" si="62"/>
        <v>1000000</v>
      </c>
      <c r="S75">
        <f t="shared" si="63"/>
        <v>-3.2025353185428116E+16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-23.235334543643102</v>
      </c>
      <c r="AC75">
        <f t="shared" si="64"/>
        <v>-20.745834413972233</v>
      </c>
      <c r="AE75">
        <f t="shared" si="65"/>
        <v>0</v>
      </c>
      <c r="AF75">
        <f t="shared" si="66"/>
        <v>0</v>
      </c>
      <c r="AG75">
        <f t="shared" si="67"/>
        <v>-8.0974260821781564E-15</v>
      </c>
      <c r="AH75">
        <f t="shared" si="68"/>
        <v>-3.361159148444597E-9</v>
      </c>
      <c r="AI75">
        <f t="shared" si="69"/>
        <v>-3.3611672458706791E-9</v>
      </c>
      <c r="AJ75">
        <f t="shared" si="70"/>
        <v>-2.4895001296708692</v>
      </c>
      <c r="AK75">
        <f t="shared" si="92"/>
        <v>-1.6264734180550173</v>
      </c>
      <c r="AL75">
        <f t="shared" si="71"/>
        <v>-4.1159735510870537</v>
      </c>
      <c r="AN75">
        <f t="shared" si="72"/>
        <v>0</v>
      </c>
      <c r="AO75">
        <f t="shared" si="73"/>
        <v>0</v>
      </c>
      <c r="AP75">
        <f t="shared" si="74"/>
        <v>-2.3155243904163762E-18</v>
      </c>
      <c r="AQ75">
        <f t="shared" si="75"/>
        <v>-9.6115060629254482E-13</v>
      </c>
      <c r="AR75">
        <f t="shared" si="76"/>
        <v>-9.6115292181693516E-13</v>
      </c>
      <c r="AS75">
        <f t="shared" si="77"/>
        <v>-7.1189266955889454E-4</v>
      </c>
      <c r="AT75">
        <f t="shared" si="78"/>
        <v>-4.6510321077944514E-4</v>
      </c>
      <c r="AU75">
        <f t="shared" si="79"/>
        <v>-1.1769958812994925E-3</v>
      </c>
      <c r="AW75">
        <v>72</v>
      </c>
      <c r="AX75">
        <f>IF(Z75&gt;0, (R75*SUMPRODUCT(K75:$K$98, X75:$X$98)-K75*$AZ$3)/Z75, 0)</f>
        <v>-3.2025353185428116E+16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0.84762719500000006</v>
      </c>
      <c r="Q76" s="5">
        <f t="shared" si="91"/>
        <v>12.5</v>
      </c>
      <c r="R76">
        <f t="shared" si="62"/>
        <v>1000000</v>
      </c>
      <c r="S76">
        <f t="shared" si="63"/>
        <v>-2.0083937620062746E+17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-20.745834413972233</v>
      </c>
      <c r="AC76">
        <f t="shared" si="64"/>
        <v>-18.523066441047479</v>
      </c>
      <c r="AE76">
        <f t="shared" si="65"/>
        <v>0</v>
      </c>
      <c r="AF76">
        <f t="shared" si="66"/>
        <v>0</v>
      </c>
      <c r="AG76">
        <f t="shared" si="67"/>
        <v>-1.1528532645998635E-15</v>
      </c>
      <c r="AH76">
        <f t="shared" si="68"/>
        <v>-5.4908788454052082E-10</v>
      </c>
      <c r="AI76">
        <f t="shared" si="69"/>
        <v>-5.4908903739378537E-10</v>
      </c>
      <c r="AJ76">
        <f t="shared" si="70"/>
        <v>-2.2227679729247534</v>
      </c>
      <c r="AK76">
        <f t="shared" si="92"/>
        <v>-1.4522084089780565</v>
      </c>
      <c r="AL76">
        <f t="shared" si="71"/>
        <v>-3.6749763824518991</v>
      </c>
      <c r="AN76">
        <f t="shared" si="72"/>
        <v>0</v>
      </c>
      <c r="AO76">
        <f t="shared" si="73"/>
        <v>0</v>
      </c>
      <c r="AP76">
        <f t="shared" si="74"/>
        <v>-2.9434616295490554E-19</v>
      </c>
      <c r="AQ76">
        <f t="shared" si="75"/>
        <v>-1.4019296028590839E-13</v>
      </c>
      <c r="AR76">
        <f t="shared" si="76"/>
        <v>-1.4019325463207134E-13</v>
      </c>
      <c r="AS76">
        <f t="shared" si="77"/>
        <v>-5.6751647764690901E-4</v>
      </c>
      <c r="AT76">
        <f t="shared" si="78"/>
        <v>-3.7077743206278792E-4</v>
      </c>
      <c r="AU76">
        <f t="shared" si="79"/>
        <v>-9.3829390984989029E-4</v>
      </c>
      <c r="AW76">
        <v>73</v>
      </c>
      <c r="AX76">
        <f>IF(Z76&gt;0, (R76*SUMPRODUCT(K76:$K$98, X76:$X$98)-K76*$AZ$3)/Z76, 0)</f>
        <v>-2.0083937620062746E+17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0.86522596900000004</v>
      </c>
      <c r="Q77" s="5">
        <f t="shared" si="91"/>
        <v>12.5</v>
      </c>
      <c r="R77">
        <f t="shared" si="62"/>
        <v>1000000</v>
      </c>
      <c r="S77">
        <f t="shared" si="63"/>
        <v>-1.4371650107842102E+18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-18.523066441047479</v>
      </c>
      <c r="AC77">
        <f t="shared" si="64"/>
        <v>-16.538452179506798</v>
      </c>
      <c r="AE77">
        <f t="shared" si="65"/>
        <v>0</v>
      </c>
      <c r="AF77">
        <f t="shared" si="66"/>
        <v>0</v>
      </c>
      <c r="AG77">
        <f t="shared" si="67"/>
        <v>-1.4384614897563459E-16</v>
      </c>
      <c r="AH77">
        <f t="shared" si="68"/>
        <v>-7.9798286638258433E-11</v>
      </c>
      <c r="AI77">
        <f t="shared" si="69"/>
        <v>-7.9798430484407407E-11</v>
      </c>
      <c r="AJ77">
        <f t="shared" si="70"/>
        <v>-1.9846142615406812</v>
      </c>
      <c r="AK77">
        <f t="shared" si="92"/>
        <v>-1.2966146508733236</v>
      </c>
      <c r="AL77">
        <f t="shared" si="71"/>
        <v>-3.2812289124938032</v>
      </c>
      <c r="AN77">
        <f t="shared" si="72"/>
        <v>0</v>
      </c>
      <c r="AO77">
        <f t="shared" si="73"/>
        <v>0</v>
      </c>
      <c r="AP77">
        <f t="shared" si="74"/>
        <v>-3.2791747554702181E-20</v>
      </c>
      <c r="AQ77">
        <f t="shared" si="75"/>
        <v>-1.819113886172072E-14</v>
      </c>
      <c r="AR77">
        <f t="shared" si="76"/>
        <v>-1.8191171653468276E-14</v>
      </c>
      <c r="AS77">
        <f t="shared" si="77"/>
        <v>-4.5242066138960122E-4</v>
      </c>
      <c r="AT77">
        <f t="shared" si="78"/>
        <v>-2.9558149877455736E-4</v>
      </c>
      <c r="AU77">
        <f t="shared" si="79"/>
        <v>-7.480021601823497E-4</v>
      </c>
      <c r="AW77">
        <v>74</v>
      </c>
      <c r="AX77">
        <f>IF(Z77&gt;0, (R77*SUMPRODUCT(K77:$K$98, X77:$X$98)-K77*$AZ$3)/Z77, 0)</f>
        <v>-1.4371650107842102E+18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0.88282474399999999</v>
      </c>
      <c r="Q78" s="5">
        <f t="shared" si="91"/>
        <v>12.5</v>
      </c>
      <c r="R78">
        <f t="shared" si="62"/>
        <v>1000000</v>
      </c>
      <c r="S78">
        <f t="shared" si="63"/>
        <v>-1.197275465656967E+19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-16.538452179506798</v>
      </c>
      <c r="AC78">
        <f t="shared" si="64"/>
        <v>-14.766475160273943</v>
      </c>
      <c r="AE78">
        <f t="shared" si="65"/>
        <v>0</v>
      </c>
      <c r="AF78">
        <f t="shared" si="66"/>
        <v>0</v>
      </c>
      <c r="AG78">
        <f t="shared" si="67"/>
        <v>-1.5416747841077771E-17</v>
      </c>
      <c r="AH78">
        <f t="shared" si="68"/>
        <v>-1.0159275171584038E-11</v>
      </c>
      <c r="AI78">
        <f t="shared" si="69"/>
        <v>-1.0159290588331879E-11</v>
      </c>
      <c r="AJ78">
        <f t="shared" si="70"/>
        <v>-1.771977019232855</v>
      </c>
      <c r="AK78">
        <f t="shared" si="92"/>
        <v>-1.1576916525654759</v>
      </c>
      <c r="AL78">
        <f t="shared" si="71"/>
        <v>-2.9296686718084901</v>
      </c>
      <c r="AN78">
        <f t="shared" si="72"/>
        <v>0</v>
      </c>
      <c r="AO78">
        <f t="shared" si="73"/>
        <v>0</v>
      </c>
      <c r="AP78">
        <f t="shared" si="74"/>
        <v>-3.1379142311273028E-21</v>
      </c>
      <c r="AQ78">
        <f t="shared" si="75"/>
        <v>-2.0678118671637556E-15</v>
      </c>
      <c r="AR78">
        <f t="shared" si="76"/>
        <v>-2.0678150050779866E-15</v>
      </c>
      <c r="AS78">
        <f t="shared" si="77"/>
        <v>-3.6066698133739453E-4</v>
      </c>
      <c r="AT78">
        <f t="shared" si="78"/>
        <v>-2.3563576114043325E-4</v>
      </c>
      <c r="AU78">
        <f t="shared" si="79"/>
        <v>-5.9630274247989554E-4</v>
      </c>
      <c r="AW78">
        <v>75</v>
      </c>
      <c r="AX78">
        <f>IF(Z78&gt;0, (R78*SUMPRODUCT(K78:$K$98, X78:$X$98)-K78*$AZ$3)/Z78, 0)</f>
        <v>-1.197275465656967E+19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1000000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-14.766475160273943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-1.2333398272862218E-12</v>
      </c>
      <c r="AI79">
        <f t="shared" si="69"/>
        <v>-1.2333398272862218E-12</v>
      </c>
      <c r="AJ79">
        <f t="shared" si="70"/>
        <v>-14.766475160273943</v>
      </c>
      <c r="AK79">
        <f t="shared" si="92"/>
        <v>-1.0336532612191762</v>
      </c>
      <c r="AL79">
        <f t="shared" si="71"/>
        <v>-15.800128421494353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-2.2413673079480736E-16</v>
      </c>
      <c r="AR79">
        <f t="shared" si="76"/>
        <v>-2.2413673079480736E-16</v>
      </c>
      <c r="AS79">
        <f t="shared" si="77"/>
        <v>-2.6835340873318319E-3</v>
      </c>
      <c r="AT79">
        <f t="shared" si="78"/>
        <v>-1.8784738611322827E-4</v>
      </c>
      <c r="AU79">
        <f t="shared" si="79"/>
        <v>-2.8713814734452844E-3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170563.88721370843</v>
      </c>
      <c r="AO81" s="6">
        <f t="shared" si="93"/>
        <v>-17056.388721370844</v>
      </c>
      <c r="AP81" s="6">
        <f t="shared" si="93"/>
        <v>-701.31051563757069</v>
      </c>
      <c r="AQ81" s="6">
        <f t="shared" si="93"/>
        <v>-72548.517033780648</v>
      </c>
      <c r="AR81" s="6">
        <f t="shared" si="93"/>
        <v>80257.670942919314</v>
      </c>
      <c r="AS81" s="6">
        <f t="shared" si="93"/>
        <v>-17266.414147826294</v>
      </c>
      <c r="AT81" s="6">
        <f t="shared" si="93"/>
        <v>10072.074919565335</v>
      </c>
      <c r="AU81" s="6">
        <f t="shared" si="93"/>
        <v>73063.331714658329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5" priority="1" operator="lessThan">
      <formula>0</formula>
    </cfRule>
  </conditionalFormatting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B896F-102F-4085-8200-FB54B1D68641}">
  <sheetPr codeName="Sheet92"/>
  <dimension ref="A1:AZ164"/>
  <sheetViews>
    <sheetView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'S.55.04.E'!C3*(1+C12)</f>
        <v>389277.11642539542</v>
      </c>
      <c r="K3">
        <v>1</v>
      </c>
      <c r="L3" s="2">
        <v>0</v>
      </c>
      <c r="O3">
        <f>$C$3</f>
        <v>389277.11642539542</v>
      </c>
      <c r="P3" s="2">
        <f>O3*C5</f>
        <v>38927.711642539543</v>
      </c>
      <c r="Q3" s="5">
        <f>B8</f>
        <v>624.95697070000006</v>
      </c>
      <c r="R3">
        <f t="shared" ref="R3:R34" si="0">$C$6</f>
        <v>1000000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389277.11642539542</v>
      </c>
      <c r="AF3">
        <f t="shared" ref="AF3:AF34" si="4">-$Z3*P3</f>
        <v>-38927.711642539543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349724.44781215588</v>
      </c>
      <c r="AJ3">
        <f t="shared" ref="AJ3:AJ34" si="8">AB3-AC3</f>
        <v>0</v>
      </c>
      <c r="AL3">
        <f t="shared" ref="AL3:AL34" si="9">SUM(AI3:AK3)</f>
        <v>349724.44781215588</v>
      </c>
      <c r="AN3">
        <f t="shared" ref="AN3:AN34" si="10">AE3*$K3</f>
        <v>389277.11642539542</v>
      </c>
      <c r="AO3">
        <f t="shared" ref="AO3:AO34" si="11">AF3*$K3</f>
        <v>-38927.711642539543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349724.44781215588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349724.44781215588</v>
      </c>
      <c r="AW3">
        <v>0</v>
      </c>
      <c r="AX3">
        <f>IF(Z3&gt;0, (R3*SUMPRODUCT(K3:$K$98, X3:$X$98)-K3*$AZ$3)/Z3, 0)</f>
        <v>0</v>
      </c>
      <c r="AZ3">
        <f>C6*ABS(SUMPRODUCT(X4:X69, K4:K69))/1</f>
        <v>176401.96282296075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1000000</v>
      </c>
      <c r="S4">
        <f t="shared" si="1"/>
        <v>19321.507089183047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18900.210302460095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-11804.550999999999</v>
      </c>
      <c r="AI4">
        <f t="shared" si="7"/>
        <v>-11804.550999999999</v>
      </c>
      <c r="AJ4">
        <f t="shared" si="8"/>
        <v>-18900.210302460095</v>
      </c>
      <c r="AK4">
        <f>G4*SUM(AB4, AE4:AF4)</f>
        <v>0</v>
      </c>
      <c r="AL4">
        <f t="shared" si="9"/>
        <v>-30704.761302460094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-10539.777678571427</v>
      </c>
      <c r="AR4">
        <f t="shared" si="14"/>
        <v>-10539.777678571427</v>
      </c>
      <c r="AS4">
        <f t="shared" si="15"/>
        <v>-16875.187770053653</v>
      </c>
      <c r="AT4">
        <f t="shared" si="16"/>
        <v>0</v>
      </c>
      <c r="AU4">
        <f t="shared" si="17"/>
        <v>-27414.965448625084</v>
      </c>
      <c r="AW4">
        <v>1</v>
      </c>
      <c r="AX4">
        <f>IF(Z4&gt;0, (R4*SUMPRODUCT(K4:$K$98, X4:$X$98)-K4*$AZ$3)/Z4, 0)</f>
        <v>19321.507089183047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1000000</v>
      </c>
      <c r="S5">
        <f t="shared" si="1"/>
        <v>26422.46711473359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18900.210302460095</v>
      </c>
      <c r="AC5">
        <f t="shared" si="2"/>
        <v>25235.620393942314</v>
      </c>
      <c r="AE5">
        <f t="shared" si="3"/>
        <v>0</v>
      </c>
      <c r="AF5">
        <f t="shared" si="4"/>
        <v>0</v>
      </c>
      <c r="AG5">
        <f t="shared" si="5"/>
        <v>-11.93852389160063</v>
      </c>
      <c r="AH5">
        <f t="shared" si="6"/>
        <v>-13331.583181949647</v>
      </c>
      <c r="AI5">
        <f t="shared" si="7"/>
        <v>-13343.521705841247</v>
      </c>
      <c r="AJ5">
        <f t="shared" si="8"/>
        <v>-6335.4100914822193</v>
      </c>
      <c r="AK5">
        <f>G5*SUM(AB5, AE5:AF5)</f>
        <v>1323.0147211722067</v>
      </c>
      <c r="AL5">
        <f t="shared" si="9"/>
        <v>-18355.917076151258</v>
      </c>
      <c r="AN5">
        <f t="shared" si="10"/>
        <v>0</v>
      </c>
      <c r="AO5">
        <f t="shared" si="11"/>
        <v>0</v>
      </c>
      <c r="AP5">
        <f t="shared" si="12"/>
        <v>-9.5173181533806037</v>
      </c>
      <c r="AQ5">
        <f t="shared" si="13"/>
        <v>-10627.856490712409</v>
      </c>
      <c r="AR5">
        <f t="shared" si="14"/>
        <v>-10637.37380886579</v>
      </c>
      <c r="AS5">
        <f t="shared" si="15"/>
        <v>-5050.5501367045745</v>
      </c>
      <c r="AT5">
        <f t="shared" si="16"/>
        <v>1054.6992356283536</v>
      </c>
      <c r="AU5">
        <f t="shared" si="17"/>
        <v>-14633.224709942009</v>
      </c>
      <c r="AW5">
        <v>2</v>
      </c>
      <c r="AX5">
        <f>IF(Z5&gt;0, (R5*SUMPRODUCT(K5:$K$98, X5:$X$98)-K5*$AZ$3)/Z5, 0)</f>
        <v>26422.46711473359</v>
      </c>
    </row>
    <row r="6" spans="1:52" x14ac:dyDescent="0.25">
      <c r="A6" t="s">
        <v>16</v>
      </c>
      <c r="C6" s="2">
        <f>'S.26.04.E'!C6</f>
        <v>1000000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1000000</v>
      </c>
      <c r="S6">
        <f t="shared" si="1"/>
        <v>31884.550635688553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25235.620393942314</v>
      </c>
      <c r="AC6">
        <f t="shared" si="2"/>
        <v>29674.895840777783</v>
      </c>
      <c r="AE6">
        <f t="shared" si="3"/>
        <v>0</v>
      </c>
      <c r="AF6">
        <f t="shared" si="4"/>
        <v>0</v>
      </c>
      <c r="AG6">
        <f t="shared" si="5"/>
        <v>-11.633728266959841</v>
      </c>
      <c r="AH6">
        <f t="shared" si="6"/>
        <v>-14832.830857982673</v>
      </c>
      <c r="AI6">
        <f t="shared" si="7"/>
        <v>-14844.464586249633</v>
      </c>
      <c r="AJ6">
        <f t="shared" si="8"/>
        <v>-4439.2754468354688</v>
      </c>
      <c r="AK6">
        <f>G6*SUM(AB6, AE6:AF6)</f>
        <v>1766.4934275759622</v>
      </c>
      <c r="AL6">
        <f t="shared" si="9"/>
        <v>-17517.246605509139</v>
      </c>
      <c r="AN6">
        <f t="shared" si="10"/>
        <v>0</v>
      </c>
      <c r="AO6">
        <f t="shared" si="11"/>
        <v>0</v>
      </c>
      <c r="AP6">
        <f t="shared" si="12"/>
        <v>-8.2806579888505603</v>
      </c>
      <c r="AQ6">
        <f t="shared" si="13"/>
        <v>-10557.716023869316</v>
      </c>
      <c r="AR6">
        <f t="shared" si="14"/>
        <v>-10565.996681858167</v>
      </c>
      <c r="AS6">
        <f t="shared" si="15"/>
        <v>-3159.7885776605408</v>
      </c>
      <c r="AT6">
        <f t="shared" si="16"/>
        <v>1257.3551296407802</v>
      </c>
      <c r="AU6">
        <f t="shared" si="17"/>
        <v>-12468.430129877926</v>
      </c>
      <c r="AW6">
        <v>3</v>
      </c>
      <c r="AX6">
        <f>IF(Z6&gt;0, (R6*SUMPRODUCT(K6:$K$98, X6:$X$98)-K6*$AZ$3)/Z6, 0)</f>
        <v>31884.550635688553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12.5</v>
      </c>
      <c r="R7">
        <f t="shared" si="0"/>
        <v>1000000</v>
      </c>
      <c r="S7">
        <f t="shared" si="1"/>
        <v>35987.181001049808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29674.895840777783</v>
      </c>
      <c r="AC7">
        <f t="shared" si="2"/>
        <v>32569.976189719095</v>
      </c>
      <c r="AE7">
        <f t="shared" si="3"/>
        <v>0</v>
      </c>
      <c r="AF7">
        <f t="shared" si="4"/>
        <v>0</v>
      </c>
      <c r="AG7">
        <f t="shared" si="5"/>
        <v>-11.313047897794833</v>
      </c>
      <c r="AH7">
        <f t="shared" si="6"/>
        <v>-16347.446919632697</v>
      </c>
      <c r="AI7">
        <f t="shared" si="7"/>
        <v>-16358.759967530492</v>
      </c>
      <c r="AJ7">
        <f t="shared" si="8"/>
        <v>-2895.080348941312</v>
      </c>
      <c r="AK7">
        <f>G7*SUM(AB7, AE7:AF7)</f>
        <v>2077.242708854445</v>
      </c>
      <c r="AL7">
        <f t="shared" si="9"/>
        <v>-17176.597607617357</v>
      </c>
      <c r="AN7">
        <f t="shared" si="10"/>
        <v>0</v>
      </c>
      <c r="AO7">
        <f t="shared" si="11"/>
        <v>0</v>
      </c>
      <c r="AP7">
        <f t="shared" si="12"/>
        <v>-7.1896464609083877</v>
      </c>
      <c r="AQ7">
        <f t="shared" si="13"/>
        <v>-10389.098053189949</v>
      </c>
      <c r="AR7">
        <f t="shared" si="14"/>
        <v>-10396.287699650857</v>
      </c>
      <c r="AS7">
        <f t="shared" si="15"/>
        <v>-1839.8759001867709</v>
      </c>
      <c r="AT7">
        <f t="shared" si="16"/>
        <v>1320.1252947116232</v>
      </c>
      <c r="AU7">
        <f t="shared" si="17"/>
        <v>-10916.038305126003</v>
      </c>
      <c r="AW7">
        <v>4</v>
      </c>
      <c r="AX7">
        <f>IF(Z7&gt;0, (R7*SUMPRODUCT(K7:$K$98, X7:$X$98)-K7*$AZ$3)/Z7, 0)</f>
        <v>35987.181001049808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1000000</v>
      </c>
      <c r="S8">
        <f t="shared" si="1"/>
        <v>38940.425156508827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32569.976189719095</v>
      </c>
      <c r="AC8">
        <f t="shared" si="2"/>
        <v>34192.30346939576</v>
      </c>
      <c r="AE8">
        <f t="shared" si="3"/>
        <v>0</v>
      </c>
      <c r="AF8">
        <f t="shared" si="4"/>
        <v>0</v>
      </c>
      <c r="AG8">
        <f t="shared" si="5"/>
        <v>-10.975837876695785</v>
      </c>
      <c r="AH8">
        <f t="shared" si="6"/>
        <v>-17926.36336968801</v>
      </c>
      <c r="AI8">
        <f t="shared" si="7"/>
        <v>-17937.339207564706</v>
      </c>
      <c r="AJ8">
        <f t="shared" si="8"/>
        <v>-1622.3272796766651</v>
      </c>
      <c r="AK8">
        <f t="shared" ref="AK8:AK39" si="30">G8*SUM(AB8:AB8, AE8:AF8)</f>
        <v>2279.8983332803368</v>
      </c>
      <c r="AL8">
        <f t="shared" si="9"/>
        <v>-17279.768153961035</v>
      </c>
      <c r="AN8">
        <f t="shared" si="10"/>
        <v>0</v>
      </c>
      <c r="AO8">
        <f t="shared" si="11"/>
        <v>0</v>
      </c>
      <c r="AP8">
        <f t="shared" si="12"/>
        <v>-6.2279851752505966</v>
      </c>
      <c r="AQ8">
        <f t="shared" si="13"/>
        <v>-10171.900001331142</v>
      </c>
      <c r="AR8">
        <f t="shared" si="14"/>
        <v>-10178.127986506393</v>
      </c>
      <c r="AS8">
        <f t="shared" si="15"/>
        <v>-920.55206725343874</v>
      </c>
      <c r="AT8">
        <f t="shared" si="16"/>
        <v>1293.6755426113366</v>
      </c>
      <c r="AU8">
        <f t="shared" si="17"/>
        <v>-9805.0045111484942</v>
      </c>
      <c r="AW8">
        <v>5</v>
      </c>
      <c r="AX8">
        <f>IF(Z8&gt;0, (R8*SUMPRODUCT(K8:$K$98, X8:$X$98)-K8*$AZ$3)/Z8, 0)</f>
        <v>38940.425156508827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1000000</v>
      </c>
      <c r="S9">
        <f t="shared" si="1"/>
        <v>40898.510947707255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34192.30346939576</v>
      </c>
      <c r="AC9">
        <f t="shared" si="2"/>
        <v>34744.890372409864</v>
      </c>
      <c r="AE9">
        <f t="shared" si="3"/>
        <v>0</v>
      </c>
      <c r="AF9">
        <f t="shared" si="4"/>
        <v>0</v>
      </c>
      <c r="AG9">
        <f t="shared" si="5"/>
        <v>-10.619240642047641</v>
      </c>
      <c r="AH9">
        <f t="shared" si="6"/>
        <v>-19747.108470494808</v>
      </c>
      <c r="AI9">
        <f t="shared" si="7"/>
        <v>-19757.727711136857</v>
      </c>
      <c r="AJ9">
        <f t="shared" si="8"/>
        <v>-552.58690301410388</v>
      </c>
      <c r="AK9">
        <f t="shared" si="30"/>
        <v>2393.4612428577034</v>
      </c>
      <c r="AL9">
        <f t="shared" si="9"/>
        <v>-17916.853371293259</v>
      </c>
      <c r="AN9">
        <f t="shared" si="10"/>
        <v>0</v>
      </c>
      <c r="AO9">
        <f t="shared" si="11"/>
        <v>0</v>
      </c>
      <c r="AP9">
        <f t="shared" si="12"/>
        <v>-5.3800377925323684</v>
      </c>
      <c r="AQ9">
        <f t="shared" si="13"/>
        <v>-10004.499704416952</v>
      </c>
      <c r="AR9">
        <f t="shared" si="14"/>
        <v>-10009.879742209485</v>
      </c>
      <c r="AS9">
        <f t="shared" si="15"/>
        <v>-279.95772222193887</v>
      </c>
      <c r="AT9">
        <f t="shared" si="16"/>
        <v>1212.6019529634618</v>
      </c>
      <c r="AU9">
        <f t="shared" si="17"/>
        <v>-9077.2355114679631</v>
      </c>
      <c r="AW9">
        <v>6</v>
      </c>
      <c r="AX9">
        <f>IF(Z9&gt;0, (R9*SUMPRODUCT(K9:$K$98, X9:$X$98)-K9*$AZ$3)/Z9, 0)</f>
        <v>40898.510947707255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1000000</v>
      </c>
      <c r="S10">
        <f t="shared" si="1"/>
        <v>41873.633366432165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34744.890372409864</v>
      </c>
      <c r="AC10">
        <f t="shared" si="2"/>
        <v>34315.825404015428</v>
      </c>
      <c r="AE10">
        <f t="shared" si="3"/>
        <v>0</v>
      </c>
      <c r="AF10">
        <f t="shared" si="4"/>
        <v>0</v>
      </c>
      <c r="AG10">
        <f t="shared" si="5"/>
        <v>-10.243864290364094</v>
      </c>
      <c r="AH10">
        <f t="shared" si="6"/>
        <v>-21534.715621045842</v>
      </c>
      <c r="AI10">
        <f t="shared" si="7"/>
        <v>-21544.959485336207</v>
      </c>
      <c r="AJ10">
        <f t="shared" si="8"/>
        <v>429.06496839443571</v>
      </c>
      <c r="AK10">
        <f t="shared" si="30"/>
        <v>2432.1423260686906</v>
      </c>
      <c r="AL10">
        <f t="shared" si="9"/>
        <v>-18683.752190873081</v>
      </c>
      <c r="AN10">
        <f t="shared" si="10"/>
        <v>0</v>
      </c>
      <c r="AO10">
        <f t="shared" si="11"/>
        <v>0</v>
      </c>
      <c r="AP10">
        <f t="shared" si="12"/>
        <v>-4.6338039737638219</v>
      </c>
      <c r="AQ10">
        <f t="shared" si="13"/>
        <v>-9741.2117136832312</v>
      </c>
      <c r="AR10">
        <f t="shared" si="14"/>
        <v>-9745.8455176569951</v>
      </c>
      <c r="AS10">
        <f t="shared" si="15"/>
        <v>194.08720178177202</v>
      </c>
      <c r="AT10">
        <f t="shared" si="16"/>
        <v>1100.1776727848194</v>
      </c>
      <c r="AU10">
        <f t="shared" si="17"/>
        <v>-8451.5806430904031</v>
      </c>
      <c r="AW10">
        <v>7</v>
      </c>
      <c r="AX10">
        <f>IF(Z10&gt;0, (R10*SUMPRODUCT(K10:$K$98, X10:$X$98)-K10*$AZ$3)/Z10, 0)</f>
        <v>41873.633366432165</v>
      </c>
    </row>
    <row r="11" spans="1:52" x14ac:dyDescent="0.25">
      <c r="A11" t="s">
        <v>33</v>
      </c>
      <c r="C11" s="25">
        <f>AU71</f>
        <v>164503.44962716725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1000000</v>
      </c>
      <c r="S11">
        <f t="shared" si="1"/>
        <v>42024.694678984866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34315.825404015428</v>
      </c>
      <c r="AC11">
        <f t="shared" si="2"/>
        <v>33124.108990352295</v>
      </c>
      <c r="AE11">
        <f t="shared" si="3"/>
        <v>0</v>
      </c>
      <c r="AF11">
        <f t="shared" si="4"/>
        <v>0</v>
      </c>
      <c r="AG11">
        <f t="shared" si="5"/>
        <v>-9.8525727680409965</v>
      </c>
      <c r="AH11">
        <f t="shared" si="6"/>
        <v>-23108.230353556519</v>
      </c>
      <c r="AI11">
        <f t="shared" si="7"/>
        <v>-23118.082926324561</v>
      </c>
      <c r="AJ11">
        <f t="shared" si="8"/>
        <v>1191.7164136631327</v>
      </c>
      <c r="AK11">
        <f t="shared" si="30"/>
        <v>2402.1077782810803</v>
      </c>
      <c r="AL11">
        <f t="shared" si="9"/>
        <v>-19524.25873438035</v>
      </c>
      <c r="AN11">
        <f t="shared" si="10"/>
        <v>0</v>
      </c>
      <c r="AO11">
        <f t="shared" si="11"/>
        <v>0</v>
      </c>
      <c r="AP11">
        <f t="shared" si="12"/>
        <v>-3.9792888934580266</v>
      </c>
      <c r="AQ11">
        <f t="shared" si="13"/>
        <v>-9333.0266680852474</v>
      </c>
      <c r="AR11">
        <f t="shared" si="14"/>
        <v>-9337.0059569787063</v>
      </c>
      <c r="AS11">
        <f t="shared" si="15"/>
        <v>481.31427198626329</v>
      </c>
      <c r="AT11">
        <f t="shared" si="16"/>
        <v>970.17104344651364</v>
      </c>
      <c r="AU11">
        <f t="shared" si="17"/>
        <v>-7885.5206415459297</v>
      </c>
      <c r="AW11">
        <v>8</v>
      </c>
      <c r="AX11">
        <f>IF(Z11&gt;0, (R11*SUMPRODUCT(K11:$K$98, X11:$X$98)-K11*$AZ$3)/Z11, 0)</f>
        <v>42024.694678984866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1000000</v>
      </c>
      <c r="S12">
        <f t="shared" si="1"/>
        <v>41587.328549714715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33124.108990352295</v>
      </c>
      <c r="AC12">
        <f t="shared" si="2"/>
        <v>31424.560268713554</v>
      </c>
      <c r="AE12">
        <f t="shared" si="3"/>
        <v>0</v>
      </c>
      <c r="AF12">
        <f t="shared" si="4"/>
        <v>0</v>
      </c>
      <c r="AG12">
        <f t="shared" si="5"/>
        <v>-9.4453531173406926</v>
      </c>
      <c r="AH12">
        <f t="shared" si="6"/>
        <v>-24695.513841591652</v>
      </c>
      <c r="AI12">
        <f t="shared" si="7"/>
        <v>-24704.959194708994</v>
      </c>
      <c r="AJ12">
        <f t="shared" si="8"/>
        <v>1699.548721638741</v>
      </c>
      <c r="AK12">
        <f t="shared" si="30"/>
        <v>2318.687629324661</v>
      </c>
      <c r="AL12">
        <f t="shared" si="9"/>
        <v>-20686.722843745592</v>
      </c>
      <c r="AN12">
        <f t="shared" si="10"/>
        <v>0</v>
      </c>
      <c r="AO12">
        <f t="shared" si="11"/>
        <v>0</v>
      </c>
      <c r="AP12">
        <f t="shared" si="12"/>
        <v>-3.4060890236040682</v>
      </c>
      <c r="AQ12">
        <f t="shared" si="13"/>
        <v>-8905.4498633493113</v>
      </c>
      <c r="AR12">
        <f t="shared" si="14"/>
        <v>-8908.8559523729164</v>
      </c>
      <c r="AS12">
        <f t="shared" si="15"/>
        <v>612.87430696755814</v>
      </c>
      <c r="AT12">
        <f t="shared" si="16"/>
        <v>836.14200393524561</v>
      </c>
      <c r="AU12">
        <f t="shared" si="17"/>
        <v>-7459.8396414701119</v>
      </c>
      <c r="AW12">
        <v>9</v>
      </c>
      <c r="AX12">
        <f>IF(Z12&gt;0, (R12*SUMPRODUCT(K12:$K$98, X12:$X$98)-K12*$AZ$3)/Z12, 0)</f>
        <v>41587.328549714715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12.5</v>
      </c>
      <c r="R13">
        <f t="shared" si="0"/>
        <v>1000000</v>
      </c>
      <c r="S13">
        <f t="shared" si="1"/>
        <v>40636.642480604707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31424.560268713554</v>
      </c>
      <c r="AC13">
        <f t="shared" si="2"/>
        <v>29334.715714691469</v>
      </c>
      <c r="AE13">
        <f t="shared" si="3"/>
        <v>0</v>
      </c>
      <c r="AF13">
        <f t="shared" si="4"/>
        <v>0</v>
      </c>
      <c r="AG13">
        <f t="shared" si="5"/>
        <v>-9.0234803874029801</v>
      </c>
      <c r="AH13">
        <f t="shared" si="6"/>
        <v>-26193.535901144463</v>
      </c>
      <c r="AI13">
        <f t="shared" si="7"/>
        <v>-26202.559381531868</v>
      </c>
      <c r="AJ13">
        <f t="shared" si="8"/>
        <v>2089.8445540220855</v>
      </c>
      <c r="AK13">
        <f t="shared" si="30"/>
        <v>2199.7192188099489</v>
      </c>
      <c r="AL13">
        <f t="shared" si="9"/>
        <v>-21912.995608699835</v>
      </c>
      <c r="AN13">
        <f t="shared" si="10"/>
        <v>0</v>
      </c>
      <c r="AO13">
        <f t="shared" si="11"/>
        <v>0</v>
      </c>
      <c r="AP13">
        <f t="shared" si="12"/>
        <v>-2.9053191856448053</v>
      </c>
      <c r="AQ13">
        <f t="shared" si="13"/>
        <v>-8433.6175318460773</v>
      </c>
      <c r="AR13">
        <f t="shared" si="14"/>
        <v>-8436.5228510317229</v>
      </c>
      <c r="AS13">
        <f t="shared" si="15"/>
        <v>672.87401502993055</v>
      </c>
      <c r="AT13">
        <f t="shared" si="16"/>
        <v>708.25071647099674</v>
      </c>
      <c r="AU13">
        <f t="shared" si="17"/>
        <v>-7055.3981195307952</v>
      </c>
      <c r="AW13">
        <v>10</v>
      </c>
      <c r="AX13">
        <f>IF(Z13&gt;0, (R13*SUMPRODUCT(K13:$K$98, X13:$X$98)-K13*$AZ$3)/Z13, 0)</f>
        <v>40636.642480604707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1000000</v>
      </c>
      <c r="S14">
        <f t="shared" si="1"/>
        <v>39284.038152675828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29334.715714691469</v>
      </c>
      <c r="AC14">
        <f t="shared" si="2"/>
        <v>26986.460066173284</v>
      </c>
      <c r="AE14">
        <f t="shared" si="3"/>
        <v>0</v>
      </c>
      <c r="AF14">
        <f t="shared" si="4"/>
        <v>0</v>
      </c>
      <c r="AG14">
        <f t="shared" si="5"/>
        <v>-8.5869672948627045</v>
      </c>
      <c r="AH14">
        <f t="shared" si="6"/>
        <v>-27702.263093299603</v>
      </c>
      <c r="AI14">
        <f t="shared" si="7"/>
        <v>-27710.850060594465</v>
      </c>
      <c r="AJ14">
        <f t="shared" si="8"/>
        <v>2348.2556485181849</v>
      </c>
      <c r="AK14">
        <f t="shared" si="30"/>
        <v>2053.4301000284031</v>
      </c>
      <c r="AL14">
        <f t="shared" si="9"/>
        <v>-23309.164312047877</v>
      </c>
      <c r="AN14">
        <f t="shared" si="10"/>
        <v>0</v>
      </c>
      <c r="AO14">
        <f t="shared" si="11"/>
        <v>0</v>
      </c>
      <c r="AP14">
        <f t="shared" si="12"/>
        <v>-2.4685479039512486</v>
      </c>
      <c r="AQ14">
        <f t="shared" si="13"/>
        <v>-7963.738668782732</v>
      </c>
      <c r="AR14">
        <f t="shared" si="14"/>
        <v>-7966.2072166866828</v>
      </c>
      <c r="AS14">
        <f t="shared" si="15"/>
        <v>675.06738526409276</v>
      </c>
      <c r="AT14">
        <f t="shared" si="16"/>
        <v>590.31208519544782</v>
      </c>
      <c r="AU14">
        <f t="shared" si="17"/>
        <v>-6700.8277462271417</v>
      </c>
      <c r="AW14">
        <v>11</v>
      </c>
      <c r="AX14">
        <f>IF(Z14&gt;0, (R14*SUMPRODUCT(K14:$K$98, X14:$X$98)-K14*$AZ$3)/Z14, 0)</f>
        <v>39284.038152675828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1000000</v>
      </c>
      <c r="S15">
        <f t="shared" si="1"/>
        <v>37579.34909603437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26986.460066173284</v>
      </c>
      <c r="AC15">
        <f t="shared" si="2"/>
        <v>24456.080221790449</v>
      </c>
      <c r="AE15">
        <f t="shared" si="3"/>
        <v>0</v>
      </c>
      <c r="AF15">
        <f t="shared" si="4"/>
        <v>0</v>
      </c>
      <c r="AG15">
        <f t="shared" si="5"/>
        <v>-8.1348136709648404</v>
      </c>
      <c r="AH15">
        <f t="shared" si="6"/>
        <v>-29302.716075938981</v>
      </c>
      <c r="AI15">
        <f t="shared" si="7"/>
        <v>-29310.850889609945</v>
      </c>
      <c r="AJ15">
        <f t="shared" si="8"/>
        <v>2530.3798443828346</v>
      </c>
      <c r="AK15">
        <f t="shared" si="30"/>
        <v>1889.05220463213</v>
      </c>
      <c r="AL15">
        <f t="shared" si="9"/>
        <v>-24891.418840594979</v>
      </c>
      <c r="AN15">
        <f t="shared" si="10"/>
        <v>0</v>
      </c>
      <c r="AO15">
        <f t="shared" si="11"/>
        <v>0</v>
      </c>
      <c r="AP15">
        <f t="shared" si="12"/>
        <v>-2.0880040550883217</v>
      </c>
      <c r="AQ15">
        <f t="shared" si="13"/>
        <v>-7521.2773723439832</v>
      </c>
      <c r="AR15">
        <f t="shared" si="14"/>
        <v>-7523.3653763990715</v>
      </c>
      <c r="AS15">
        <f t="shared" si="15"/>
        <v>649.48548174410314</v>
      </c>
      <c r="AT15">
        <f t="shared" si="16"/>
        <v>484.87265020264402</v>
      </c>
      <c r="AU15">
        <f t="shared" si="17"/>
        <v>-6389.0072444523239</v>
      </c>
      <c r="AW15">
        <v>12</v>
      </c>
      <c r="AX15">
        <f>IF(Z15&gt;0, (R15*SUMPRODUCT(K15:$K$98, X15:$X$98)-K15*$AZ$3)/Z15, 0)</f>
        <v>37579.34909603437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1000000</v>
      </c>
      <c r="S16">
        <f t="shared" si="1"/>
        <v>35508.749988987089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24456.080221790449</v>
      </c>
      <c r="AC16">
        <f t="shared" si="2"/>
        <v>21786.016085517789</v>
      </c>
      <c r="AE16">
        <f t="shared" si="3"/>
        <v>0</v>
      </c>
      <c r="AF16">
        <f t="shared" si="4"/>
        <v>0</v>
      </c>
      <c r="AG16">
        <f t="shared" si="5"/>
        <v>-7.6692421207007584</v>
      </c>
      <c r="AH16">
        <f t="shared" si="6"/>
        <v>-30737.873084354695</v>
      </c>
      <c r="AI16">
        <f t="shared" si="7"/>
        <v>-30745.542326475395</v>
      </c>
      <c r="AJ16">
        <f t="shared" si="8"/>
        <v>2670.0641362726601</v>
      </c>
      <c r="AK16">
        <f t="shared" si="30"/>
        <v>1711.9256155253315</v>
      </c>
      <c r="AL16">
        <f t="shared" si="9"/>
        <v>-26363.552574677404</v>
      </c>
      <c r="AN16">
        <f t="shared" si="10"/>
        <v>0</v>
      </c>
      <c r="AO16">
        <f t="shared" si="11"/>
        <v>0</v>
      </c>
      <c r="AP16">
        <f t="shared" si="12"/>
        <v>-1.7575923519210355</v>
      </c>
      <c r="AQ16">
        <f t="shared" si="13"/>
        <v>-7044.3271704199224</v>
      </c>
      <c r="AR16">
        <f t="shared" si="14"/>
        <v>-7046.0847627718431</v>
      </c>
      <c r="AS16">
        <f t="shared" si="15"/>
        <v>611.90978602494192</v>
      </c>
      <c r="AT16">
        <f t="shared" si="16"/>
        <v>392.32916650049714</v>
      </c>
      <c r="AU16">
        <f t="shared" si="17"/>
        <v>-6041.8458102464047</v>
      </c>
      <c r="AW16">
        <v>13</v>
      </c>
      <c r="AX16">
        <f>IF(Z16&gt;0, (R16*SUMPRODUCT(K16:$K$98, X16:$X$98)-K16*$AZ$3)/Z16, 0)</f>
        <v>35508.749988987089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1000000</v>
      </c>
      <c r="S17">
        <f t="shared" si="1"/>
        <v>33145.126775486417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21786.016085517789</v>
      </c>
      <c r="AC17">
        <f t="shared" si="2"/>
        <v>19073.12930444727</v>
      </c>
      <c r="AE17">
        <f t="shared" si="3"/>
        <v>0</v>
      </c>
      <c r="AF17">
        <f t="shared" si="4"/>
        <v>0</v>
      </c>
      <c r="AG17">
        <f t="shared" si="5"/>
        <v>-7.193036790009141</v>
      </c>
      <c r="AH17">
        <f t="shared" si="6"/>
        <v>-31961.032758768812</v>
      </c>
      <c r="AI17">
        <f t="shared" si="7"/>
        <v>-31968.225795558821</v>
      </c>
      <c r="AJ17">
        <f t="shared" si="8"/>
        <v>2712.8867810705196</v>
      </c>
      <c r="AK17">
        <f t="shared" si="30"/>
        <v>1525.0211259862454</v>
      </c>
      <c r="AL17">
        <f t="shared" si="9"/>
        <v>-27730.317888502057</v>
      </c>
      <c r="AN17">
        <f t="shared" si="10"/>
        <v>0</v>
      </c>
      <c r="AO17">
        <f t="shared" si="11"/>
        <v>0</v>
      </c>
      <c r="AP17">
        <f t="shared" si="12"/>
        <v>-1.4718378401109684</v>
      </c>
      <c r="AQ17">
        <f t="shared" si="13"/>
        <v>-6539.8605341100192</v>
      </c>
      <c r="AR17">
        <f t="shared" si="14"/>
        <v>-6541.3323719501295</v>
      </c>
      <c r="AS17">
        <f t="shared" si="15"/>
        <v>555.1103847908106</v>
      </c>
      <c r="AT17">
        <f t="shared" si="16"/>
        <v>312.04953703459927</v>
      </c>
      <c r="AU17">
        <f t="shared" si="17"/>
        <v>-5674.1724501247199</v>
      </c>
      <c r="AW17">
        <v>14</v>
      </c>
      <c r="AX17">
        <f>IF(Z17&gt;0, (R17*SUMPRODUCT(K17:$K$98, X17:$X$98)-K17*$AZ$3)/Z17, 0)</f>
        <v>33145.126775486417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1000000</v>
      </c>
      <c r="S18">
        <f t="shared" si="1"/>
        <v>30566.194446694939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19073.12930444727</v>
      </c>
      <c r="AC18">
        <f t="shared" si="2"/>
        <v>16400.626260827801</v>
      </c>
      <c r="AE18">
        <f t="shared" si="3"/>
        <v>0</v>
      </c>
      <c r="AF18">
        <f t="shared" si="4"/>
        <v>0</v>
      </c>
      <c r="AG18">
        <f t="shared" si="5"/>
        <v>-6.7070118466289674</v>
      </c>
      <c r="AH18">
        <f t="shared" si="6"/>
        <v>-33127.566038406636</v>
      </c>
      <c r="AI18">
        <f t="shared" si="7"/>
        <v>-33134.273050253265</v>
      </c>
      <c r="AJ18">
        <f t="shared" si="8"/>
        <v>2672.5030436194684</v>
      </c>
      <c r="AK18">
        <f t="shared" si="30"/>
        <v>1335.119051311309</v>
      </c>
      <c r="AL18">
        <f t="shared" si="9"/>
        <v>-29126.650955322486</v>
      </c>
      <c r="AN18">
        <f t="shared" si="10"/>
        <v>0</v>
      </c>
      <c r="AO18">
        <f t="shared" si="11"/>
        <v>0</v>
      </c>
      <c r="AP18">
        <f t="shared" si="12"/>
        <v>-1.2253459886338056</v>
      </c>
      <c r="AQ18">
        <f t="shared" si="13"/>
        <v>-6052.2824599997548</v>
      </c>
      <c r="AR18">
        <f t="shared" si="14"/>
        <v>-6053.5078059883881</v>
      </c>
      <c r="AS18">
        <f t="shared" si="15"/>
        <v>488.25631428647023</v>
      </c>
      <c r="AT18">
        <f t="shared" si="16"/>
        <v>243.92125901718083</v>
      </c>
      <c r="AU18">
        <f t="shared" si="17"/>
        <v>-5321.330232684737</v>
      </c>
      <c r="AW18">
        <v>15</v>
      </c>
      <c r="AX18">
        <f>IF(Z18&gt;0, (R18*SUMPRODUCT(K18:$K$98, X18:$X$98)-K18*$AZ$3)/Z18, 0)</f>
        <v>30566.194446694939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1000000</v>
      </c>
      <c r="S19">
        <f t="shared" si="1"/>
        <v>27769.670128016565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16400.626260827801</v>
      </c>
      <c r="AC19">
        <f t="shared" si="2"/>
        <v>13801.341560194611</v>
      </c>
      <c r="AE19">
        <f t="shared" si="3"/>
        <v>0</v>
      </c>
      <c r="AF19">
        <f t="shared" si="4"/>
        <v>0</v>
      </c>
      <c r="AG19">
        <f t="shared" si="5"/>
        <v>-6.2124169537175042</v>
      </c>
      <c r="AH19">
        <f t="shared" si="6"/>
        <v>-34201.981955613817</v>
      </c>
      <c r="AI19">
        <f t="shared" si="7"/>
        <v>-34208.194372567537</v>
      </c>
      <c r="AJ19">
        <f t="shared" si="8"/>
        <v>2599.2847006331904</v>
      </c>
      <c r="AK19">
        <f t="shared" si="30"/>
        <v>1148.0438382579462</v>
      </c>
      <c r="AL19">
        <f t="shared" si="9"/>
        <v>-30460.865833676402</v>
      </c>
      <c r="AN19">
        <f t="shared" si="10"/>
        <v>0</v>
      </c>
      <c r="AO19">
        <f t="shared" si="11"/>
        <v>0</v>
      </c>
      <c r="AP19">
        <f t="shared" si="12"/>
        <v>-1.0133797775522448</v>
      </c>
      <c r="AQ19">
        <f t="shared" si="13"/>
        <v>-5579.084134925225</v>
      </c>
      <c r="AR19">
        <f t="shared" si="14"/>
        <v>-5580.0975147027775</v>
      </c>
      <c r="AS19">
        <f t="shared" si="15"/>
        <v>423.99963997046194</v>
      </c>
      <c r="AT19">
        <f t="shared" si="16"/>
        <v>187.27081876529277</v>
      </c>
      <c r="AU19">
        <f t="shared" si="17"/>
        <v>-4968.8270559670227</v>
      </c>
      <c r="AW19">
        <v>16</v>
      </c>
      <c r="AX19">
        <f>IF(Z19&gt;0, (R19*SUMPRODUCT(K19:$K$98, X19:$X$98)-K19*$AZ$3)/Z19, 0)</f>
        <v>27769.670128016565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1000000</v>
      </c>
      <c r="S20">
        <f t="shared" si="1"/>
        <v>24747.168714130661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13801.341560194611</v>
      </c>
      <c r="AC20">
        <f t="shared" si="2"/>
        <v>11305.291138989534</v>
      </c>
      <c r="AE20">
        <f t="shared" si="3"/>
        <v>0</v>
      </c>
      <c r="AF20">
        <f t="shared" si="4"/>
        <v>0</v>
      </c>
      <c r="AG20">
        <f t="shared" si="5"/>
        <v>-5.710396242487227</v>
      </c>
      <c r="AH20">
        <f t="shared" si="6"/>
        <v>-35191.723335448201</v>
      </c>
      <c r="AI20">
        <f t="shared" si="7"/>
        <v>-35197.433731690689</v>
      </c>
      <c r="AJ20">
        <f t="shared" si="8"/>
        <v>2496.0504212050764</v>
      </c>
      <c r="AK20">
        <f t="shared" si="30"/>
        <v>966.09390921362285</v>
      </c>
      <c r="AL20">
        <f t="shared" si="9"/>
        <v>-31735.289401271992</v>
      </c>
      <c r="AN20">
        <f t="shared" si="10"/>
        <v>0</v>
      </c>
      <c r="AO20">
        <f t="shared" si="11"/>
        <v>0</v>
      </c>
      <c r="AP20">
        <f t="shared" si="12"/>
        <v>-0.8316868971935174</v>
      </c>
      <c r="AQ20">
        <f t="shared" si="13"/>
        <v>-5125.4753514273461</v>
      </c>
      <c r="AR20">
        <f t="shared" si="14"/>
        <v>-5126.3070383245395</v>
      </c>
      <c r="AS20">
        <f t="shared" si="15"/>
        <v>363.53561852766046</v>
      </c>
      <c r="AT20">
        <f t="shared" si="16"/>
        <v>140.70611068514322</v>
      </c>
      <c r="AU20">
        <f t="shared" si="17"/>
        <v>-4622.0653091117365</v>
      </c>
      <c r="AW20">
        <v>17</v>
      </c>
      <c r="AX20">
        <f>IF(Z20&gt;0, (R20*SUMPRODUCT(K20:$K$98, X20:$X$98)-K20*$AZ$3)/Z20, 0)</f>
        <v>24747.168714130661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1000000</v>
      </c>
      <c r="S21">
        <f t="shared" si="1"/>
        <v>21462.593519091351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11305.291138989534</v>
      </c>
      <c r="AC21">
        <f t="shared" si="2"/>
        <v>8932.5244605266089</v>
      </c>
      <c r="AE21">
        <f t="shared" si="3"/>
        <v>0</v>
      </c>
      <c r="AF21">
        <f t="shared" si="4"/>
        <v>0</v>
      </c>
      <c r="AG21">
        <f t="shared" si="5"/>
        <v>-5.2023794634726768</v>
      </c>
      <c r="AH21">
        <f t="shared" si="6"/>
        <v>-36073.025327174219</v>
      </c>
      <c r="AI21">
        <f t="shared" si="7"/>
        <v>-36078.227706637692</v>
      </c>
      <c r="AJ21">
        <f t="shared" si="8"/>
        <v>2372.7666784629255</v>
      </c>
      <c r="AK21">
        <f t="shared" si="30"/>
        <v>791.37037972926748</v>
      </c>
      <c r="AL21">
        <f t="shared" si="9"/>
        <v>-32914.090648445497</v>
      </c>
      <c r="AN21">
        <f t="shared" si="10"/>
        <v>0</v>
      </c>
      <c r="AO21">
        <f t="shared" si="11"/>
        <v>0</v>
      </c>
      <c r="AP21">
        <f t="shared" si="12"/>
        <v>-0.6765152930642061</v>
      </c>
      <c r="AQ21">
        <f t="shared" si="13"/>
        <v>-4690.9214278336667</v>
      </c>
      <c r="AR21">
        <f t="shared" si="14"/>
        <v>-4691.5979431267315</v>
      </c>
      <c r="AS21">
        <f t="shared" si="15"/>
        <v>308.55360631110557</v>
      </c>
      <c r="AT21">
        <f t="shared" si="16"/>
        <v>102.90947981089909</v>
      </c>
      <c r="AU21">
        <f t="shared" si="17"/>
        <v>-4280.1348570047267</v>
      </c>
      <c r="AW21">
        <v>18</v>
      </c>
      <c r="AX21">
        <f>IF(Z21&gt;0, (R21*SUMPRODUCT(K21:$K$98, X21:$X$98)-K21*$AZ$3)/Z21, 0)</f>
        <v>21462.593519091351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1000000</v>
      </c>
      <c r="S22">
        <f t="shared" si="1"/>
        <v>17853.002016682465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8932.5244605266089</v>
      </c>
      <c r="AC22">
        <f t="shared" si="2"/>
        <v>6699.3786335540462</v>
      </c>
      <c r="AE22">
        <f t="shared" si="3"/>
        <v>0</v>
      </c>
      <c r="AF22">
        <f t="shared" si="4"/>
        <v>0</v>
      </c>
      <c r="AG22">
        <f t="shared" si="5"/>
        <v>-4.6906527451895164</v>
      </c>
      <c r="AH22">
        <f t="shared" si="6"/>
        <v>-36776.233891874683</v>
      </c>
      <c r="AI22">
        <f t="shared" si="7"/>
        <v>-36780.924544619869</v>
      </c>
      <c r="AJ22">
        <f t="shared" si="8"/>
        <v>2233.1458269725626</v>
      </c>
      <c r="AK22">
        <f t="shared" si="30"/>
        <v>625.27671223686264</v>
      </c>
      <c r="AL22">
        <f t="shared" si="9"/>
        <v>-33922.502005410446</v>
      </c>
      <c r="AN22">
        <f t="shared" si="10"/>
        <v>0</v>
      </c>
      <c r="AO22">
        <f t="shared" si="11"/>
        <v>0</v>
      </c>
      <c r="AP22">
        <f t="shared" si="12"/>
        <v>-0.54461657175592504</v>
      </c>
      <c r="AQ22">
        <f t="shared" si="13"/>
        <v>-4269.9699833519917</v>
      </c>
      <c r="AR22">
        <f t="shared" si="14"/>
        <v>-4270.5145999237466</v>
      </c>
      <c r="AS22">
        <f t="shared" si="15"/>
        <v>259.28336429596618</v>
      </c>
      <c r="AT22">
        <f t="shared" si="16"/>
        <v>72.598863722430067</v>
      </c>
      <c r="AU22">
        <f t="shared" si="17"/>
        <v>-3938.6323719053507</v>
      </c>
      <c r="AW22">
        <v>19</v>
      </c>
      <c r="AX22">
        <f>IF(Z22&gt;0, (R22*SUMPRODUCT(K22:$K$98, X22:$X$98)-K22*$AZ$3)/Z22, 0)</f>
        <v>17853.002016682465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1000000</v>
      </c>
      <c r="S23">
        <f t="shared" si="1"/>
        <v>13838.121578343498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6699.3786335540462</v>
      </c>
      <c r="AC23">
        <f t="shared" si="2"/>
        <v>4623.8511509708733</v>
      </c>
      <c r="AE23">
        <f t="shared" si="3"/>
        <v>0</v>
      </c>
      <c r="AF23">
        <f t="shared" si="4"/>
        <v>0</v>
      </c>
      <c r="AG23">
        <f t="shared" si="5"/>
        <v>-4.1767330240535934</v>
      </c>
      <c r="AH23">
        <f t="shared" si="6"/>
        <v>-37361.055494722234</v>
      </c>
      <c r="AI23">
        <f t="shared" si="7"/>
        <v>-37365.232227746288</v>
      </c>
      <c r="AJ23">
        <f t="shared" si="8"/>
        <v>2075.527482583173</v>
      </c>
      <c r="AK23">
        <f t="shared" si="30"/>
        <v>468.95650434878326</v>
      </c>
      <c r="AL23">
        <f t="shared" si="9"/>
        <v>-34820.748240814333</v>
      </c>
      <c r="AN23">
        <f t="shared" si="10"/>
        <v>0</v>
      </c>
      <c r="AO23">
        <f t="shared" si="11"/>
        <v>0</v>
      </c>
      <c r="AP23">
        <f t="shared" si="12"/>
        <v>-0.43298840120931681</v>
      </c>
      <c r="AQ23">
        <f t="shared" si="13"/>
        <v>-3873.0997631379296</v>
      </c>
      <c r="AR23">
        <f t="shared" si="14"/>
        <v>-3873.5327515391391</v>
      </c>
      <c r="AS23">
        <f t="shared" si="15"/>
        <v>215.16321995546221</v>
      </c>
      <c r="AT23">
        <f t="shared" si="16"/>
        <v>48.615203769386106</v>
      </c>
      <c r="AU23">
        <f t="shared" si="17"/>
        <v>-3609.7543278142907</v>
      </c>
      <c r="AW23">
        <v>20</v>
      </c>
      <c r="AX23">
        <f>IF(Z23&gt;0, (R23*SUMPRODUCT(K23:$K$98, X23:$X$98)-K23*$AZ$3)/Z23, 0)</f>
        <v>13838.121578343498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1000000</v>
      </c>
      <c r="S24">
        <f t="shared" si="1"/>
        <v>9242.65535784842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4623.8511509708733</v>
      </c>
      <c r="AC24">
        <f t="shared" si="2"/>
        <v>2710.0750492336792</v>
      </c>
      <c r="AE24">
        <f t="shared" si="3"/>
        <v>0</v>
      </c>
      <c r="AF24">
        <f t="shared" si="4"/>
        <v>0</v>
      </c>
      <c r="AG24">
        <f t="shared" si="5"/>
        <v>-3.6651737843557228</v>
      </c>
      <c r="AH24">
        <f t="shared" si="6"/>
        <v>-37583.35275658677</v>
      </c>
      <c r="AI24">
        <f t="shared" si="7"/>
        <v>-37587.017930371127</v>
      </c>
      <c r="AJ24">
        <f t="shared" si="8"/>
        <v>1913.776101737194</v>
      </c>
      <c r="AK24">
        <f t="shared" si="30"/>
        <v>323.66958056796113</v>
      </c>
      <c r="AL24">
        <f t="shared" si="9"/>
        <v>-35349.572248065968</v>
      </c>
      <c r="AN24">
        <f t="shared" si="10"/>
        <v>0</v>
      </c>
      <c r="AO24">
        <f t="shared" si="11"/>
        <v>0</v>
      </c>
      <c r="AP24">
        <f t="shared" si="12"/>
        <v>-0.33924706221669831</v>
      </c>
      <c r="AQ24">
        <f t="shared" si="13"/>
        <v>-3478.7005367515362</v>
      </c>
      <c r="AR24">
        <f t="shared" si="14"/>
        <v>-3479.0397838137528</v>
      </c>
      <c r="AS24">
        <f t="shared" si="15"/>
        <v>177.13837281770103</v>
      </c>
      <c r="AT24">
        <f t="shared" si="16"/>
        <v>29.958730689735489</v>
      </c>
      <c r="AU24">
        <f t="shared" si="17"/>
        <v>-3271.9426803063161</v>
      </c>
      <c r="AW24">
        <v>21</v>
      </c>
      <c r="AX24">
        <f>IF(Z24&gt;0, (R24*SUMPRODUCT(K24:$K$98, X24:$X$98)-K24*$AZ$3)/Z24, 0)</f>
        <v>9242.65535784842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0.127310056</v>
      </c>
      <c r="Q25" s="5">
        <f t="shared" si="29"/>
        <v>12.5</v>
      </c>
      <c r="R25">
        <f t="shared" si="0"/>
        <v>1000000</v>
      </c>
      <c r="S25">
        <f t="shared" si="1"/>
        <v>3877.2888985401223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2710.0750492336792</v>
      </c>
      <c r="AC25">
        <f t="shared" si="2"/>
        <v>980.77063873279258</v>
      </c>
      <c r="AE25">
        <f t="shared" si="3"/>
        <v>0</v>
      </c>
      <c r="AF25">
        <f t="shared" si="4"/>
        <v>0</v>
      </c>
      <c r="AG25">
        <f t="shared" si="5"/>
        <v>-3.1619085667761069</v>
      </c>
      <c r="AH25">
        <f t="shared" si="6"/>
        <v>-37329.078378884726</v>
      </c>
      <c r="AI25">
        <f t="shared" si="7"/>
        <v>-37332.240287451503</v>
      </c>
      <c r="AJ25">
        <f t="shared" si="8"/>
        <v>1729.3044105008867</v>
      </c>
      <c r="AK25">
        <f t="shared" si="30"/>
        <v>189.70525344635757</v>
      </c>
      <c r="AL25">
        <f t="shared" si="9"/>
        <v>-35413.230623504256</v>
      </c>
      <c r="AN25">
        <f t="shared" si="10"/>
        <v>0</v>
      </c>
      <c r="AO25">
        <f t="shared" si="11"/>
        <v>0</v>
      </c>
      <c r="AP25">
        <f t="shared" si="12"/>
        <v>-0.26130806170168569</v>
      </c>
      <c r="AQ25">
        <f t="shared" si="13"/>
        <v>-3084.9687491888108</v>
      </c>
      <c r="AR25">
        <f t="shared" si="14"/>
        <v>-3085.2300572505123</v>
      </c>
      <c r="AS25">
        <f t="shared" si="15"/>
        <v>142.91405777773724</v>
      </c>
      <c r="AT25">
        <f t="shared" si="16"/>
        <v>15.677718386157515</v>
      </c>
      <c r="AU25">
        <f t="shared" si="17"/>
        <v>-2926.6382810866176</v>
      </c>
      <c r="AW25">
        <v>22</v>
      </c>
      <c r="AX25">
        <f>IF(Z25&gt;0, (R25*SUMPRODUCT(K25:$K$98, X25:$X$98)-K25*$AZ$3)/Z25, 0)</f>
        <v>3877.2888985401223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0.144442719</v>
      </c>
      <c r="Q26" s="5">
        <f t="shared" si="29"/>
        <v>12.5</v>
      </c>
      <c r="R26">
        <f t="shared" si="0"/>
        <v>1000000</v>
      </c>
      <c r="S26">
        <f t="shared" si="1"/>
        <v>-2535.169772125942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980.77063873279258</v>
      </c>
      <c r="AC26">
        <f t="shared" si="2"/>
        <v>-542.23728344650044</v>
      </c>
      <c r="AE26">
        <f t="shared" si="3"/>
        <v>0</v>
      </c>
      <c r="AF26">
        <f t="shared" si="4"/>
        <v>0</v>
      </c>
      <c r="AG26">
        <f t="shared" si="5"/>
        <v>-2.673574810493812</v>
      </c>
      <c r="AH26">
        <f t="shared" si="6"/>
        <v>-36537.173649162716</v>
      </c>
      <c r="AI26">
        <f t="shared" si="7"/>
        <v>-36539.847223973207</v>
      </c>
      <c r="AJ26">
        <f t="shared" si="8"/>
        <v>1523.007922179293</v>
      </c>
      <c r="AK26">
        <f t="shared" si="30"/>
        <v>68.65394471129548</v>
      </c>
      <c r="AL26">
        <f t="shared" si="9"/>
        <v>-34948.185357082621</v>
      </c>
      <c r="AN26">
        <f t="shared" si="10"/>
        <v>0</v>
      </c>
      <c r="AO26">
        <f t="shared" si="11"/>
        <v>0</v>
      </c>
      <c r="AP26">
        <f t="shared" si="12"/>
        <v>-0.19727761978201572</v>
      </c>
      <c r="AQ26">
        <f t="shared" si="13"/>
        <v>-2696.0033520579464</v>
      </c>
      <c r="AR26">
        <f t="shared" si="14"/>
        <v>-2696.2006296777281</v>
      </c>
      <c r="AS26">
        <f t="shared" si="15"/>
        <v>112.3796411521359</v>
      </c>
      <c r="AT26">
        <f t="shared" si="16"/>
        <v>5.0658342336749156</v>
      </c>
      <c r="AU26">
        <f t="shared" si="17"/>
        <v>-2578.7551542919177</v>
      </c>
      <c r="AW26">
        <v>23</v>
      </c>
      <c r="AX26">
        <f>IF(Z26&gt;0, (R26*SUMPRODUCT(K26:$K$98, X26:$X$98)-K26*$AZ$3)/Z26, 0)</f>
        <v>-2535.169772125942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0.163598735</v>
      </c>
      <c r="Q27" s="5">
        <f t="shared" si="29"/>
        <v>12.5</v>
      </c>
      <c r="R27">
        <f t="shared" si="0"/>
        <v>1000000</v>
      </c>
      <c r="S27">
        <f t="shared" si="1"/>
        <v>-10430.403613956521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-542.23728344650044</v>
      </c>
      <c r="AC27">
        <f t="shared" si="2"/>
        <v>-1843.6327542459494</v>
      </c>
      <c r="AE27">
        <f t="shared" si="3"/>
        <v>0</v>
      </c>
      <c r="AF27">
        <f t="shared" si="4"/>
        <v>0</v>
      </c>
      <c r="AG27">
        <f t="shared" si="5"/>
        <v>-2.2094456054642211</v>
      </c>
      <c r="AH27">
        <f t="shared" si="6"/>
        <v>-34991.476553972185</v>
      </c>
      <c r="AI27">
        <f t="shared" si="7"/>
        <v>-34993.685999577647</v>
      </c>
      <c r="AJ27">
        <f t="shared" si="8"/>
        <v>1301.395470799449</v>
      </c>
      <c r="AK27">
        <f t="shared" si="30"/>
        <v>-37.956609841255037</v>
      </c>
      <c r="AL27">
        <f t="shared" si="9"/>
        <v>-33730.247138619452</v>
      </c>
      <c r="AN27">
        <f t="shared" si="10"/>
        <v>0</v>
      </c>
      <c r="AO27">
        <f t="shared" si="11"/>
        <v>0</v>
      </c>
      <c r="AP27">
        <f t="shared" si="12"/>
        <v>-0.14556292370004176</v>
      </c>
      <c r="AQ27">
        <f t="shared" si="13"/>
        <v>-2305.3120742963383</v>
      </c>
      <c r="AR27">
        <f t="shared" si="14"/>
        <v>-2305.4576372200386</v>
      </c>
      <c r="AS27">
        <f t="shared" si="15"/>
        <v>85.738670891496511</v>
      </c>
      <c r="AT27">
        <f t="shared" si="16"/>
        <v>-2.5006612919416051</v>
      </c>
      <c r="AU27">
        <f t="shared" si="17"/>
        <v>-2222.2196276204836</v>
      </c>
      <c r="AW27">
        <v>24</v>
      </c>
      <c r="AX27">
        <f>IF(Z27&gt;0, (R27*SUMPRODUCT(K27:$K$98, X27:$X$98)-K27*$AZ$3)/Z27, 0)</f>
        <v>-10430.403613956521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0.184919743</v>
      </c>
      <c r="Q28" s="5">
        <f t="shared" si="29"/>
        <v>12.5</v>
      </c>
      <c r="R28">
        <f t="shared" si="0"/>
        <v>1000000</v>
      </c>
      <c r="S28">
        <f t="shared" si="1"/>
        <v>-20405.541503650744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-1843.6327542459494</v>
      </c>
      <c r="AC28">
        <f t="shared" si="2"/>
        <v>-2903.7592202757719</v>
      </c>
      <c r="AE28">
        <f t="shared" si="3"/>
        <v>0</v>
      </c>
      <c r="AF28">
        <f t="shared" si="4"/>
        <v>0</v>
      </c>
      <c r="AG28">
        <f t="shared" si="5"/>
        <v>-1.7787810358746559</v>
      </c>
      <c r="AH28">
        <f t="shared" si="6"/>
        <v>-32685.609082793853</v>
      </c>
      <c r="AI28">
        <f t="shared" si="7"/>
        <v>-32687.387863829728</v>
      </c>
      <c r="AJ28">
        <f t="shared" si="8"/>
        <v>1060.1264660298225</v>
      </c>
      <c r="AK28">
        <f t="shared" si="30"/>
        <v>-129.05429279721648</v>
      </c>
      <c r="AL28">
        <f t="shared" si="9"/>
        <v>-31756.315690597123</v>
      </c>
      <c r="AN28">
        <f t="shared" si="10"/>
        <v>0</v>
      </c>
      <c r="AO28">
        <f t="shared" si="11"/>
        <v>0</v>
      </c>
      <c r="AP28">
        <f t="shared" si="12"/>
        <v>-0.10463378216259019</v>
      </c>
      <c r="AQ28">
        <f t="shared" si="13"/>
        <v>-1922.675602924309</v>
      </c>
      <c r="AR28">
        <f t="shared" si="14"/>
        <v>-1922.7802367064717</v>
      </c>
      <c r="AS28">
        <f t="shared" si="15"/>
        <v>62.360144095429568</v>
      </c>
      <c r="AT28">
        <f t="shared" si="16"/>
        <v>-7.5914002270949652</v>
      </c>
      <c r="AU28">
        <f t="shared" si="17"/>
        <v>-1868.0114928381372</v>
      </c>
      <c r="AW28">
        <v>25</v>
      </c>
      <c r="AX28">
        <f>IF(Z28&gt;0, (R28*SUMPRODUCT(K28:$K$98, X28:$X$98)-K28*$AZ$3)/Z28, 0)</f>
        <v>-20405.541503650744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1000000</v>
      </c>
      <c r="S29">
        <f t="shared" si="1"/>
        <v>-33389.166245394343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-2903.7592202757719</v>
      </c>
      <c r="AC29">
        <f t="shared" si="2"/>
        <v>-3714.6619586764082</v>
      </c>
      <c r="AE29">
        <f t="shared" si="3"/>
        <v>0</v>
      </c>
      <c r="AF29">
        <f t="shared" si="4"/>
        <v>0</v>
      </c>
      <c r="AG29">
        <f t="shared" si="5"/>
        <v>-1.3906688817023112</v>
      </c>
      <c r="AH29">
        <f t="shared" si="6"/>
        <v>-29625.947505087839</v>
      </c>
      <c r="AI29">
        <f t="shared" si="7"/>
        <v>-29627.33817396954</v>
      </c>
      <c r="AJ29">
        <f t="shared" si="8"/>
        <v>810.90273840063628</v>
      </c>
      <c r="AK29">
        <f t="shared" si="30"/>
        <v>-203.26314541930404</v>
      </c>
      <c r="AL29">
        <f t="shared" si="9"/>
        <v>-29019.698580988206</v>
      </c>
      <c r="AN29">
        <f t="shared" si="10"/>
        <v>0</v>
      </c>
      <c r="AO29">
        <f t="shared" si="11"/>
        <v>0</v>
      </c>
      <c r="AP29">
        <f t="shared" si="12"/>
        <v>-7.3039055304513226E-2</v>
      </c>
      <c r="AQ29">
        <f t="shared" si="13"/>
        <v>-1555.978742850675</v>
      </c>
      <c r="AR29">
        <f t="shared" si="14"/>
        <v>-1556.0517819059794</v>
      </c>
      <c r="AS29">
        <f t="shared" si="15"/>
        <v>42.589268183038008</v>
      </c>
      <c r="AT29">
        <f t="shared" si="16"/>
        <v>-10.675544923013423</v>
      </c>
      <c r="AU29">
        <f t="shared" si="17"/>
        <v>-1524.1380586459547</v>
      </c>
      <c r="AW29">
        <v>26</v>
      </c>
      <c r="AX29">
        <f>IF(Z29&gt;0, (R29*SUMPRODUCT(K29:$K$98, X29:$X$98)-K29*$AZ$3)/Z29, 0)</f>
        <v>-33389.166245394343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1000000</v>
      </c>
      <c r="S30">
        <f t="shared" si="1"/>
        <v>-50847.729961995348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-3714.6619586764082</v>
      </c>
      <c r="AC30">
        <f t="shared" si="2"/>
        <v>-4277.9863582023763</v>
      </c>
      <c r="AE30">
        <f t="shared" si="3"/>
        <v>0</v>
      </c>
      <c r="AF30">
        <f t="shared" si="4"/>
        <v>0</v>
      </c>
      <c r="AG30">
        <f t="shared" si="5"/>
        <v>-1.0516660137531786</v>
      </c>
      <c r="AH30">
        <f t="shared" si="6"/>
        <v>-26007.694330568764</v>
      </c>
      <c r="AI30">
        <f t="shared" si="7"/>
        <v>-26008.745996582518</v>
      </c>
      <c r="AJ30">
        <f t="shared" si="8"/>
        <v>563.32439952596815</v>
      </c>
      <c r="AK30">
        <f t="shared" si="30"/>
        <v>-260.02633710734858</v>
      </c>
      <c r="AL30">
        <f t="shared" si="9"/>
        <v>-25705.447934163898</v>
      </c>
      <c r="AN30">
        <f t="shared" si="10"/>
        <v>0</v>
      </c>
      <c r="AO30">
        <f t="shared" si="11"/>
        <v>0</v>
      </c>
      <c r="AP30">
        <f t="shared" si="12"/>
        <v>-4.9316384181752083E-2</v>
      </c>
      <c r="AQ30">
        <f t="shared" si="13"/>
        <v>-1219.5938905646965</v>
      </c>
      <c r="AR30">
        <f t="shared" si="14"/>
        <v>-1219.6432069488783</v>
      </c>
      <c r="AS30">
        <f t="shared" si="15"/>
        <v>26.416297705421101</v>
      </c>
      <c r="AT30">
        <f t="shared" si="16"/>
        <v>-12.193565799844714</v>
      </c>
      <c r="AU30">
        <f t="shared" si="17"/>
        <v>-1205.4204750433018</v>
      </c>
      <c r="AW30">
        <v>27</v>
      </c>
      <c r="AX30">
        <f>IF(Z30&gt;0, (R30*SUMPRODUCT(K30:$K$98, X30:$X$98)-K30*$AZ$3)/Z30, 0)</f>
        <v>-50847.729961995348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1000000</v>
      </c>
      <c r="S31">
        <f t="shared" si="1"/>
        <v>-75343.808691891143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-4277.9863582023763</v>
      </c>
      <c r="AC31">
        <f t="shared" si="2"/>
        <v>-4611.2817279414412</v>
      </c>
      <c r="AE31">
        <f t="shared" si="3"/>
        <v>0</v>
      </c>
      <c r="AF31">
        <f t="shared" si="4"/>
        <v>0</v>
      </c>
      <c r="AG31">
        <f t="shared" si="5"/>
        <v>-0.76503992298801349</v>
      </c>
      <c r="AH31">
        <f t="shared" si="6"/>
        <v>-22088.754450210665</v>
      </c>
      <c r="AI31">
        <f t="shared" si="7"/>
        <v>-22089.519490133654</v>
      </c>
      <c r="AJ31">
        <f t="shared" si="8"/>
        <v>333.29536973906488</v>
      </c>
      <c r="AK31">
        <f t="shared" si="30"/>
        <v>-299.4590450741664</v>
      </c>
      <c r="AL31">
        <f t="shared" si="9"/>
        <v>-22055.683165468756</v>
      </c>
      <c r="AN31">
        <f t="shared" si="10"/>
        <v>0</v>
      </c>
      <c r="AO31">
        <f t="shared" si="11"/>
        <v>0</v>
      </c>
      <c r="AP31">
        <f t="shared" si="12"/>
        <v>-3.2031661348223134E-2</v>
      </c>
      <c r="AQ31">
        <f t="shared" si="13"/>
        <v>-924.83997356604652</v>
      </c>
      <c r="AR31">
        <f t="shared" si="14"/>
        <v>-924.87200522739477</v>
      </c>
      <c r="AS31">
        <f t="shared" si="15"/>
        <v>13.95483306376393</v>
      </c>
      <c r="AT31">
        <f t="shared" si="16"/>
        <v>-12.538130927878743</v>
      </c>
      <c r="AU31">
        <f t="shared" si="17"/>
        <v>-923.45530309150956</v>
      </c>
      <c r="AW31">
        <v>28</v>
      </c>
      <c r="AX31">
        <f>IF(Z31&gt;0, (R31*SUMPRODUCT(K31:$K$98, X31:$X$98)-K31*$AZ$3)/Z31, 0)</f>
        <v>-75343.808691891143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1000000</v>
      </c>
      <c r="S32">
        <f t="shared" si="1"/>
        <v>-111528.17167097928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-4611.2817279414412</v>
      </c>
      <c r="AC32">
        <f t="shared" si="2"/>
        <v>-4744.7837364846018</v>
      </c>
      <c r="AE32">
        <f t="shared" si="3"/>
        <v>0</v>
      </c>
      <c r="AF32">
        <f t="shared" si="4"/>
        <v>0</v>
      </c>
      <c r="AG32">
        <f t="shared" si="5"/>
        <v>-0.53179206488767816</v>
      </c>
      <c r="AH32">
        <f t="shared" si="6"/>
        <v>-18047.796709636412</v>
      </c>
      <c r="AI32">
        <f t="shared" si="7"/>
        <v>-18048.3285017013</v>
      </c>
      <c r="AJ32">
        <f t="shared" si="8"/>
        <v>133.50200854316063</v>
      </c>
      <c r="AK32">
        <f t="shared" si="30"/>
        <v>-322.78972095590092</v>
      </c>
      <c r="AL32">
        <f t="shared" si="9"/>
        <v>-18237.616214114041</v>
      </c>
      <c r="AN32">
        <f t="shared" si="10"/>
        <v>0</v>
      </c>
      <c r="AO32">
        <f t="shared" si="11"/>
        <v>0</v>
      </c>
      <c r="AP32">
        <f t="shared" si="12"/>
        <v>-1.9880128869176318E-2</v>
      </c>
      <c r="AQ32">
        <f t="shared" si="13"/>
        <v>-674.68574294738698</v>
      </c>
      <c r="AR32">
        <f t="shared" si="14"/>
        <v>-674.70562307625619</v>
      </c>
      <c r="AS32">
        <f t="shared" si="15"/>
        <v>4.9907422644459363</v>
      </c>
      <c r="AT32">
        <f t="shared" si="16"/>
        <v>-12.066936823519836</v>
      </c>
      <c r="AU32">
        <f t="shared" si="17"/>
        <v>-681.78181763533019</v>
      </c>
      <c r="AW32">
        <v>29</v>
      </c>
      <c r="AX32">
        <f>IF(Z32&gt;0, (R32*SUMPRODUCT(K32:$K$98, X32:$X$98)-K32*$AZ$3)/Z32, 0)</f>
        <v>-111528.17167097928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1000000</v>
      </c>
      <c r="S33">
        <f t="shared" si="1"/>
        <v>-168192.11280635791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-4744.7837364846018</v>
      </c>
      <c r="AC33">
        <f t="shared" si="2"/>
        <v>-4712.9177249472705</v>
      </c>
      <c r="AE33">
        <f t="shared" si="3"/>
        <v>0</v>
      </c>
      <c r="AF33">
        <f t="shared" si="4"/>
        <v>0</v>
      </c>
      <c r="AG33">
        <f t="shared" si="5"/>
        <v>-0.35026298545679446</v>
      </c>
      <c r="AH33">
        <f t="shared" si="6"/>
        <v>-14096.892702560552</v>
      </c>
      <c r="AI33">
        <f t="shared" si="7"/>
        <v>-14097.242965546009</v>
      </c>
      <c r="AJ33">
        <f t="shared" si="8"/>
        <v>-31.86601153733136</v>
      </c>
      <c r="AK33">
        <f t="shared" si="30"/>
        <v>-332.13486155392218</v>
      </c>
      <c r="AL33">
        <f t="shared" si="9"/>
        <v>-14461.243838637263</v>
      </c>
      <c r="AN33">
        <f t="shared" si="10"/>
        <v>0</v>
      </c>
      <c r="AO33">
        <f t="shared" si="11"/>
        <v>0</v>
      </c>
      <c r="AP33">
        <f t="shared" si="12"/>
        <v>-1.1691051266529206E-2</v>
      </c>
      <c r="AQ33">
        <f t="shared" si="13"/>
        <v>-470.52501156941736</v>
      </c>
      <c r="AR33">
        <f t="shared" si="14"/>
        <v>-470.53670262068385</v>
      </c>
      <c r="AS33">
        <f t="shared" si="15"/>
        <v>-1.063621307449589</v>
      </c>
      <c r="AT33">
        <f t="shared" si="16"/>
        <v>-11.08597212681344</v>
      </c>
      <c r="AU33">
        <f t="shared" si="17"/>
        <v>-482.68629605494692</v>
      </c>
      <c r="AW33">
        <v>30</v>
      </c>
      <c r="AX33">
        <f>IF(Z33&gt;0, (R33*SUMPRODUCT(K33:$K$98, X33:$X$98)-K33*$AZ$3)/Z33, 0)</f>
        <v>-168192.11280635791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1000000</v>
      </c>
      <c r="S34">
        <f t="shared" si="1"/>
        <v>-262366.8860423849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-4712.9177249472705</v>
      </c>
      <c r="AC34">
        <f t="shared" si="2"/>
        <v>-4552.59295572676</v>
      </c>
      <c r="AE34">
        <f t="shared" si="3"/>
        <v>0</v>
      </c>
      <c r="AF34">
        <f t="shared" si="4"/>
        <v>0</v>
      </c>
      <c r="AG34">
        <f t="shared" si="5"/>
        <v>-0.2169001309768612</v>
      </c>
      <c r="AH34">
        <f t="shared" si="6"/>
        <v>-10388.817970029226</v>
      </c>
      <c r="AI34">
        <f t="shared" si="7"/>
        <v>-10389.034870160203</v>
      </c>
      <c r="AJ34">
        <f t="shared" si="8"/>
        <v>-160.32476922051046</v>
      </c>
      <c r="AK34">
        <f t="shared" si="30"/>
        <v>-329.90424074630897</v>
      </c>
      <c r="AL34">
        <f t="shared" si="9"/>
        <v>-10879.263880127022</v>
      </c>
      <c r="AN34">
        <f t="shared" si="10"/>
        <v>0</v>
      </c>
      <c r="AO34">
        <f t="shared" si="11"/>
        <v>0</v>
      </c>
      <c r="AP34">
        <f t="shared" si="12"/>
        <v>-6.4639964832942896E-3</v>
      </c>
      <c r="AQ34">
        <f t="shared" si="13"/>
        <v>-309.60462089816497</v>
      </c>
      <c r="AR34">
        <f t="shared" si="14"/>
        <v>-309.61108489464829</v>
      </c>
      <c r="AS34">
        <f t="shared" si="15"/>
        <v>-4.7779535206315957</v>
      </c>
      <c r="AT34">
        <f t="shared" si="16"/>
        <v>-9.8317130672249711</v>
      </c>
      <c r="AU34">
        <f t="shared" si="17"/>
        <v>-324.22075148250485</v>
      </c>
      <c r="AW34">
        <v>31</v>
      </c>
      <c r="AX34">
        <f>IF(Z34&gt;0, (R34*SUMPRODUCT(K34:$K$98, X34:$X$98)-K34*$AZ$3)/Z34, 0)</f>
        <v>-262366.8860423849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0.411916369</v>
      </c>
      <c r="Q35" s="5">
        <f t="shared" si="29"/>
        <v>12.5</v>
      </c>
      <c r="R35">
        <f t="shared" ref="R35:R69" si="31">$C$6</f>
        <v>1000000</v>
      </c>
      <c r="S35">
        <f t="shared" ref="S35:S69" si="32">AX35</f>
        <v>-428569.03937666165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-4552.59295572676</v>
      </c>
      <c r="AC35">
        <f t="shared" ref="AC35:AC69" si="33">S35*Z35</f>
        <v>-4298.9388437767757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-0.1253864152794795</v>
      </c>
      <c r="AH35">
        <f t="shared" ref="AH35:AH69" si="37">-X35*R35</f>
        <v>-7147.5771510090481</v>
      </c>
      <c r="AI35">
        <f t="shared" ref="AI35:AI66" si="38">SUM(AE35:AH35)</f>
        <v>-7147.7025374243276</v>
      </c>
      <c r="AJ35">
        <f t="shared" ref="AJ35:AJ69" si="39">AB35-AC35</f>
        <v>-253.65411194998433</v>
      </c>
      <c r="AK35">
        <f t="shared" si="30"/>
        <v>-318.68150690087322</v>
      </c>
      <c r="AL35">
        <f t="shared" ref="AL35:AL66" si="40">SUM(AI35:AK35)</f>
        <v>-7720.0381562751854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-3.3363665694946371E-3</v>
      </c>
      <c r="AQ35">
        <f t="shared" ref="AQ35:AQ69" si="44">AH35*$K35</f>
        <v>-190.18756861623953</v>
      </c>
      <c r="AR35">
        <f t="shared" ref="AR35:AR69" si="45">AI35*$K35</f>
        <v>-190.19090498280903</v>
      </c>
      <c r="AS35">
        <f t="shared" ref="AS35:AS69" si="46">AJ35*$K35</f>
        <v>-6.7494002236084256</v>
      </c>
      <c r="AT35">
        <f t="shared" ref="AT35:AT69" si="47">AK35*$K35</f>
        <v>-8.4796931435542486</v>
      </c>
      <c r="AU35">
        <f t="shared" ref="AU35:AU69" si="48">AL35*$K35</f>
        <v>-205.41999834997171</v>
      </c>
      <c r="AW35">
        <v>32</v>
      </c>
      <c r="AX35">
        <f>IF(Z35&gt;0, (R35*SUMPRODUCT(K35:$K$98, X35:$X$98)-K35*$AZ$3)/Z35, 0)</f>
        <v>-428569.03937666165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0.41929138799999999</v>
      </c>
      <c r="Q36" s="5">
        <f t="shared" si="29"/>
        <v>12.5</v>
      </c>
      <c r="R36">
        <f t="shared" si="31"/>
        <v>1000000</v>
      </c>
      <c r="S36">
        <f t="shared" si="32"/>
        <v>-696315.42983478447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-4298.9388437767757</v>
      </c>
      <c r="AC36">
        <f t="shared" si="33"/>
        <v>-3986.2168294928811</v>
      </c>
      <c r="AE36">
        <f t="shared" si="34"/>
        <v>0</v>
      </c>
      <c r="AF36">
        <f t="shared" si="35"/>
        <v>0</v>
      </c>
      <c r="AG36">
        <f t="shared" si="36"/>
        <v>-7.1559107027807337E-2</v>
      </c>
      <c r="AH36">
        <f t="shared" si="37"/>
        <v>-4205.8755279101888</v>
      </c>
      <c r="AI36">
        <f t="shared" si="38"/>
        <v>-4205.9470870172163</v>
      </c>
      <c r="AJ36">
        <f t="shared" si="39"/>
        <v>-312.72201428389462</v>
      </c>
      <c r="AK36">
        <f t="shared" si="30"/>
        <v>-300.92571906437433</v>
      </c>
      <c r="AL36">
        <f t="shared" si="40"/>
        <v>-4819.5948203654862</v>
      </c>
      <c r="AN36">
        <f t="shared" si="41"/>
        <v>0</v>
      </c>
      <c r="AO36">
        <f t="shared" si="42"/>
        <v>0</v>
      </c>
      <c r="AP36">
        <f t="shared" si="43"/>
        <v>-1.7000831553566837E-3</v>
      </c>
      <c r="AQ36">
        <f t="shared" si="44"/>
        <v>-99.922126414300322</v>
      </c>
      <c r="AR36">
        <f t="shared" si="45"/>
        <v>-99.923826497455678</v>
      </c>
      <c r="AS36">
        <f t="shared" si="46"/>
        <v>-7.4295704750293341</v>
      </c>
      <c r="AT36">
        <f t="shared" si="47"/>
        <v>-7.1493170784836231</v>
      </c>
      <c r="AU36">
        <f t="shared" si="48"/>
        <v>-114.50271405096866</v>
      </c>
      <c r="AW36">
        <v>33</v>
      </c>
      <c r="AX36">
        <f>IF(Z36&gt;0, (R36*SUMPRODUCT(K36:$K$98, X36:$X$98)-K36*$AZ$3)/Z36, 0)</f>
        <v>-696315.42983478447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31"/>
        <v>1000000</v>
      </c>
      <c r="S37">
        <f t="shared" si="32"/>
        <v>-1128995.8151043409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-3986.2168294928811</v>
      </c>
      <c r="AC37">
        <f t="shared" si="33"/>
        <v>-3637.1125426034905</v>
      </c>
      <c r="AE37">
        <f t="shared" si="34"/>
        <v>0</v>
      </c>
      <c r="AF37">
        <f t="shared" si="35"/>
        <v>0</v>
      </c>
      <c r="AG37">
        <f t="shared" si="36"/>
        <v>-4.0269331537196085E-2</v>
      </c>
      <c r="AH37">
        <f t="shared" si="37"/>
        <v>-2445.934753626655</v>
      </c>
      <c r="AI37">
        <f t="shared" si="38"/>
        <v>-2445.9750229581923</v>
      </c>
      <c r="AJ37">
        <f t="shared" si="39"/>
        <v>-349.10428688939055</v>
      </c>
      <c r="AK37">
        <f t="shared" si="30"/>
        <v>-279.03517806450168</v>
      </c>
      <c r="AL37">
        <f t="shared" si="40"/>
        <v>-3074.1144879120848</v>
      </c>
      <c r="AN37">
        <f t="shared" si="41"/>
        <v>0</v>
      </c>
      <c r="AO37">
        <f t="shared" si="42"/>
        <v>0</v>
      </c>
      <c r="AP37">
        <f t="shared" si="43"/>
        <v>-8.542040961883392E-4</v>
      </c>
      <c r="AQ37">
        <f t="shared" si="44"/>
        <v>-51.883838290869797</v>
      </c>
      <c r="AR37">
        <f t="shared" si="45"/>
        <v>-51.884692494965989</v>
      </c>
      <c r="AS37">
        <f t="shared" si="46"/>
        <v>-7.4052958038893326</v>
      </c>
      <c r="AT37">
        <f t="shared" si="47"/>
        <v>-5.9189706653853298</v>
      </c>
      <c r="AU37">
        <f t="shared" si="48"/>
        <v>-65.208958964240651</v>
      </c>
      <c r="AW37">
        <v>34</v>
      </c>
      <c r="AX37">
        <f>IF(Z37&gt;0, (R37*SUMPRODUCT(K37:$K$98, X37:$X$98)-K37*$AZ$3)/Z37, 0)</f>
        <v>-1128995.8151043409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0.43603590599999997</v>
      </c>
      <c r="Q38" s="5">
        <f t="shared" si="60"/>
        <v>12.5</v>
      </c>
      <c r="R38">
        <f t="shared" si="31"/>
        <v>1000000</v>
      </c>
      <c r="S38">
        <f t="shared" si="32"/>
        <v>-1842452.6857969905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-3637.1125426034905</v>
      </c>
      <c r="AC38">
        <f t="shared" si="33"/>
        <v>-3288.079940444637</v>
      </c>
      <c r="AE38">
        <f t="shared" si="34"/>
        <v>0</v>
      </c>
      <c r="AF38">
        <f t="shared" si="35"/>
        <v>0</v>
      </c>
      <c r="AG38">
        <f t="shared" si="36"/>
        <v>-2.2307763760988458E-2</v>
      </c>
      <c r="AH38">
        <f t="shared" si="37"/>
        <v>-1404.7099568668532</v>
      </c>
      <c r="AI38">
        <f t="shared" si="38"/>
        <v>-1404.7322646306143</v>
      </c>
      <c r="AJ38">
        <f t="shared" si="39"/>
        <v>-349.03260215885348</v>
      </c>
      <c r="AK38">
        <f t="shared" si="30"/>
        <v>-254.59787798224437</v>
      </c>
      <c r="AL38">
        <f t="shared" si="40"/>
        <v>-2008.3627447717122</v>
      </c>
      <c r="AN38">
        <f t="shared" si="41"/>
        <v>0</v>
      </c>
      <c r="AO38">
        <f t="shared" si="42"/>
        <v>0</v>
      </c>
      <c r="AP38">
        <f t="shared" si="43"/>
        <v>-4.2249856985362695E-4</v>
      </c>
      <c r="AQ38">
        <f t="shared" si="44"/>
        <v>-26.604546927885256</v>
      </c>
      <c r="AR38">
        <f t="shared" si="45"/>
        <v>-26.60496942645511</v>
      </c>
      <c r="AS38">
        <f t="shared" si="46"/>
        <v>-6.6105135783395683</v>
      </c>
      <c r="AT38">
        <f t="shared" si="47"/>
        <v>-4.8219642492081043</v>
      </c>
      <c r="AU38">
        <f t="shared" si="48"/>
        <v>-38.037447254002785</v>
      </c>
      <c r="AW38">
        <v>35</v>
      </c>
      <c r="AX38">
        <f>IF(Z38&gt;0, (R38*SUMPRODUCT(K38:$K$98, X38:$X$98)-K38*$AZ$3)/Z38, 0)</f>
        <v>-1842452.6857969905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0.445743585</v>
      </c>
      <c r="Q39" s="5">
        <f t="shared" si="60"/>
        <v>12.5</v>
      </c>
      <c r="R39">
        <f t="shared" si="31"/>
        <v>1000000</v>
      </c>
      <c r="S39">
        <f t="shared" si="32"/>
        <v>-3044115.4206608869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-3288.079940444637</v>
      </c>
      <c r="AC39">
        <f t="shared" si="33"/>
        <v>-2956.7233798281259</v>
      </c>
      <c r="AE39">
        <f t="shared" si="34"/>
        <v>0</v>
      </c>
      <c r="AF39">
        <f t="shared" si="35"/>
        <v>0</v>
      </c>
      <c r="AG39">
        <f t="shared" si="36"/>
        <v>-1.2141143531222495E-2</v>
      </c>
      <c r="AH39">
        <f t="shared" si="37"/>
        <v>-795.48340737248623</v>
      </c>
      <c r="AI39">
        <f t="shared" si="38"/>
        <v>-795.49554851601749</v>
      </c>
      <c r="AJ39">
        <f t="shared" si="39"/>
        <v>-331.35656061651116</v>
      </c>
      <c r="AK39">
        <f t="shared" si="30"/>
        <v>-230.16559583112462</v>
      </c>
      <c r="AL39">
        <f t="shared" si="40"/>
        <v>-1357.0177049636534</v>
      </c>
      <c r="AN39">
        <f t="shared" si="41"/>
        <v>0</v>
      </c>
      <c r="AO39">
        <f t="shared" si="42"/>
        <v>0</v>
      </c>
      <c r="AP39">
        <f t="shared" si="43"/>
        <v>-2.0531031872425182E-4</v>
      </c>
      <c r="AQ39">
        <f t="shared" si="44"/>
        <v>-13.451859084566326</v>
      </c>
      <c r="AR39">
        <f t="shared" si="45"/>
        <v>-13.452064394885051</v>
      </c>
      <c r="AS39">
        <f t="shared" si="46"/>
        <v>-5.6033371894992934</v>
      </c>
      <c r="AT39">
        <f t="shared" si="47"/>
        <v>-3.8921681238610124</v>
      </c>
      <c r="AU39">
        <f t="shared" si="48"/>
        <v>-22.947569708245361</v>
      </c>
      <c r="AW39">
        <v>36</v>
      </c>
      <c r="AX39">
        <f>IF(Z39&gt;0, (R39*SUMPRODUCT(K39:$K$98, X39:$X$98)-K39*$AZ$3)/Z39, 0)</f>
        <v>-3044115.4206608869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0.45538508599999999</v>
      </c>
      <c r="Q40" s="5">
        <f t="shared" si="60"/>
        <v>12.5</v>
      </c>
      <c r="R40">
        <f t="shared" si="31"/>
        <v>1000000</v>
      </c>
      <c r="S40">
        <f t="shared" si="32"/>
        <v>-5104440.5949247135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-2956.7233798281259</v>
      </c>
      <c r="AC40">
        <f t="shared" si="33"/>
        <v>-2650.5671071766242</v>
      </c>
      <c r="AE40">
        <f t="shared" si="34"/>
        <v>0</v>
      </c>
      <c r="AF40">
        <f t="shared" si="35"/>
        <v>0</v>
      </c>
      <c r="AG40">
        <f t="shared" si="36"/>
        <v>-6.4908364048061711E-3</v>
      </c>
      <c r="AH40">
        <f t="shared" si="37"/>
        <v>-442.31165528832798</v>
      </c>
      <c r="AI40">
        <f t="shared" si="38"/>
        <v>-442.31814612473278</v>
      </c>
      <c r="AJ40">
        <f t="shared" si="39"/>
        <v>-306.15627265150169</v>
      </c>
      <c r="AK40">
        <f t="shared" ref="AK40:AK69" si="61">G40*SUM(AB40:AB40, AE40:AF40)</f>
        <v>-206.97063658796884</v>
      </c>
      <c r="AL40">
        <f t="shared" si="40"/>
        <v>-955.4450553642032</v>
      </c>
      <c r="AN40">
        <f t="shared" si="41"/>
        <v>0</v>
      </c>
      <c r="AO40">
        <f t="shared" si="42"/>
        <v>0</v>
      </c>
      <c r="AP40">
        <f t="shared" si="43"/>
        <v>-9.8001748560784362E-5</v>
      </c>
      <c r="AQ40">
        <f t="shared" si="44"/>
        <v>-6.6782326534950593</v>
      </c>
      <c r="AR40">
        <f t="shared" si="45"/>
        <v>-6.6783306552436201</v>
      </c>
      <c r="AS40">
        <f t="shared" si="46"/>
        <v>-4.6224936481965431</v>
      </c>
      <c r="AT40">
        <f t="shared" si="47"/>
        <v>-3.1249415362464839</v>
      </c>
      <c r="AU40">
        <f t="shared" si="48"/>
        <v>-14.425765839686646</v>
      </c>
      <c r="AW40">
        <v>37</v>
      </c>
      <c r="AX40">
        <f>IF(Z40&gt;0, (R40*SUMPRODUCT(K40:$K$98, X40:$X$98)-K40*$AZ$3)/Z40, 0)</f>
        <v>-5104440.5949247135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0.465797664</v>
      </c>
      <c r="Q41" s="5">
        <f t="shared" si="60"/>
        <v>12.5</v>
      </c>
      <c r="R41">
        <f t="shared" si="31"/>
        <v>1000000</v>
      </c>
      <c r="S41">
        <f t="shared" si="32"/>
        <v>-8713713.6149531268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-2650.5671071766242</v>
      </c>
      <c r="AC41">
        <f t="shared" si="33"/>
        <v>-2371.8809364943436</v>
      </c>
      <c r="AE41">
        <f t="shared" si="34"/>
        <v>0</v>
      </c>
      <c r="AF41">
        <f t="shared" si="35"/>
        <v>0</v>
      </c>
      <c r="AG41">
        <f t="shared" si="36"/>
        <v>-3.4025116059932369E-3</v>
      </c>
      <c r="AH41">
        <f t="shared" si="37"/>
        <v>-241.87331478118983</v>
      </c>
      <c r="AI41">
        <f t="shared" si="38"/>
        <v>-241.87671729279583</v>
      </c>
      <c r="AJ41">
        <f t="shared" si="39"/>
        <v>-278.68617068228059</v>
      </c>
      <c r="AK41">
        <f t="shared" si="61"/>
        <v>-185.53969750236371</v>
      </c>
      <c r="AL41">
        <f t="shared" si="40"/>
        <v>-706.10258547744002</v>
      </c>
      <c r="AN41">
        <f t="shared" si="41"/>
        <v>0</v>
      </c>
      <c r="AO41">
        <f t="shared" si="42"/>
        <v>0</v>
      </c>
      <c r="AP41">
        <f t="shared" si="43"/>
        <v>-4.5868522792542684E-5</v>
      </c>
      <c r="AQ41">
        <f t="shared" si="44"/>
        <v>-3.2606418248234799</v>
      </c>
      <c r="AR41">
        <f t="shared" si="45"/>
        <v>-3.2606876933462727</v>
      </c>
      <c r="AS41">
        <f t="shared" si="46"/>
        <v>-3.7569079703918096</v>
      </c>
      <c r="AT41">
        <f t="shared" si="47"/>
        <v>-2.5012205186363619</v>
      </c>
      <c r="AU41">
        <f t="shared" si="48"/>
        <v>-9.5188161823744419</v>
      </c>
      <c r="AW41">
        <v>38</v>
      </c>
      <c r="AX41">
        <f>IF(Z41&gt;0, (R41*SUMPRODUCT(K41:$K$98, X41:$X$98)-K41*$AZ$3)/Z41, 0)</f>
        <v>-8713713.6149531268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0.47670810299999999</v>
      </c>
      <c r="Q42" s="5">
        <f t="shared" si="60"/>
        <v>12.5</v>
      </c>
      <c r="R42">
        <f t="shared" si="31"/>
        <v>1000000</v>
      </c>
      <c r="S42">
        <f t="shared" si="32"/>
        <v>-15175881.95461126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-2371.8809364943436</v>
      </c>
      <c r="AC42">
        <f t="shared" si="33"/>
        <v>-2120.3519324836543</v>
      </c>
      <c r="AE42">
        <f t="shared" si="34"/>
        <v>0</v>
      </c>
      <c r="AF42">
        <f t="shared" si="35"/>
        <v>0</v>
      </c>
      <c r="AG42">
        <f t="shared" si="36"/>
        <v>-1.7464816368047854E-3</v>
      </c>
      <c r="AH42">
        <f t="shared" si="37"/>
        <v>-129.76038825028155</v>
      </c>
      <c r="AI42">
        <f t="shared" si="38"/>
        <v>-129.76213473191837</v>
      </c>
      <c r="AJ42">
        <f t="shared" si="39"/>
        <v>-251.52900401068928</v>
      </c>
      <c r="AK42">
        <f t="shared" si="61"/>
        <v>-166.03166555460407</v>
      </c>
      <c r="AL42">
        <f t="shared" si="40"/>
        <v>-547.32280429721175</v>
      </c>
      <c r="AN42">
        <f t="shared" si="41"/>
        <v>0</v>
      </c>
      <c r="AO42">
        <f t="shared" si="42"/>
        <v>0</v>
      </c>
      <c r="AP42">
        <f t="shared" si="43"/>
        <v>-2.1021375961403547E-5</v>
      </c>
      <c r="AQ42">
        <f t="shared" si="44"/>
        <v>-1.561849749131806</v>
      </c>
      <c r="AR42">
        <f t="shared" si="45"/>
        <v>-1.5618707705077677</v>
      </c>
      <c r="AS42">
        <f t="shared" si="46"/>
        <v>-3.0275072162680252</v>
      </c>
      <c r="AT42">
        <f t="shared" si="47"/>
        <v>-1.9984258577758351</v>
      </c>
      <c r="AU42">
        <f t="shared" si="48"/>
        <v>-6.5878038445516287</v>
      </c>
      <c r="AW42">
        <v>39</v>
      </c>
      <c r="AX42">
        <f>IF(Z42&gt;0, (R42*SUMPRODUCT(K42:$K$98, X42:$X$98)-K42*$AZ$3)/Z42, 0)</f>
        <v>-15175881.95461126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0.48798100799999999</v>
      </c>
      <c r="Q43" s="5">
        <f t="shared" si="60"/>
        <v>12.5</v>
      </c>
      <c r="R43">
        <f t="shared" si="31"/>
        <v>1000000</v>
      </c>
      <c r="S43">
        <f t="shared" si="32"/>
        <v>-27008645.58670035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-2120.3519324836543</v>
      </c>
      <c r="AC43">
        <f t="shared" si="33"/>
        <v>-1894.4230270225062</v>
      </c>
      <c r="AE43">
        <f t="shared" si="34"/>
        <v>0</v>
      </c>
      <c r="AF43">
        <f t="shared" si="35"/>
        <v>0</v>
      </c>
      <c r="AG43">
        <f t="shared" si="36"/>
        <v>-8.7676695085524834E-4</v>
      </c>
      <c r="AH43">
        <f t="shared" si="37"/>
        <v>-68.179989566519126</v>
      </c>
      <c r="AI43">
        <f t="shared" si="38"/>
        <v>-68.180866333469979</v>
      </c>
      <c r="AJ43">
        <f t="shared" si="39"/>
        <v>-225.92890546114813</v>
      </c>
      <c r="AK43">
        <f t="shared" si="61"/>
        <v>-148.42463527385581</v>
      </c>
      <c r="AL43">
        <f t="shared" si="40"/>
        <v>-442.53440706847391</v>
      </c>
      <c r="AN43">
        <f t="shared" si="41"/>
        <v>0</v>
      </c>
      <c r="AO43">
        <f t="shared" si="42"/>
        <v>0</v>
      </c>
      <c r="AP43">
        <f t="shared" si="43"/>
        <v>-9.4224374737471767E-6</v>
      </c>
      <c r="AQ43">
        <f t="shared" si="44"/>
        <v>-0.73271658794233374</v>
      </c>
      <c r="AR43">
        <f t="shared" si="45"/>
        <v>-0.73272601037980745</v>
      </c>
      <c r="AS43">
        <f t="shared" si="46"/>
        <v>-2.4280123505376792</v>
      </c>
      <c r="AT43">
        <f t="shared" si="47"/>
        <v>-1.5950896005688151</v>
      </c>
      <c r="AU43">
        <f t="shared" si="48"/>
        <v>-4.7558279614863013</v>
      </c>
      <c r="AW43">
        <v>40</v>
      </c>
      <c r="AX43">
        <f>IF(Z43&gt;0, (R43*SUMPRODUCT(K43:$K$98, X43:$X$98)-K43*$AZ$3)/Z43, 0)</f>
        <v>-27008645.58670035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0.50007659900000001</v>
      </c>
      <c r="Q44" s="5">
        <f t="shared" si="60"/>
        <v>12.5</v>
      </c>
      <c r="R44">
        <f t="shared" si="31"/>
        <v>1000000</v>
      </c>
      <c r="S44">
        <f t="shared" si="32"/>
        <v>-49238864.209009014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-1894.4230270225062</v>
      </c>
      <c r="AC44">
        <f t="shared" si="33"/>
        <v>-1692.0389978869846</v>
      </c>
      <c r="AE44">
        <f t="shared" si="34"/>
        <v>0</v>
      </c>
      <c r="AF44">
        <f t="shared" si="35"/>
        <v>0</v>
      </c>
      <c r="AG44">
        <f t="shared" si="36"/>
        <v>-4.2954864644740318E-4</v>
      </c>
      <c r="AH44">
        <f t="shared" si="37"/>
        <v>-35.076050791943416</v>
      </c>
      <c r="AI44">
        <f t="shared" si="38"/>
        <v>-35.07648034058986</v>
      </c>
      <c r="AJ44">
        <f t="shared" si="39"/>
        <v>-202.38402913552159</v>
      </c>
      <c r="AK44">
        <f t="shared" si="61"/>
        <v>-132.60961189157544</v>
      </c>
      <c r="AL44">
        <f t="shared" si="40"/>
        <v>-370.07012136768685</v>
      </c>
      <c r="AN44">
        <f t="shared" si="41"/>
        <v>0</v>
      </c>
      <c r="AO44">
        <f t="shared" si="42"/>
        <v>0</v>
      </c>
      <c r="AP44">
        <f t="shared" si="43"/>
        <v>-4.1216719757572012E-6</v>
      </c>
      <c r="AQ44">
        <f t="shared" si="44"/>
        <v>-0.33656717758297428</v>
      </c>
      <c r="AR44">
        <f t="shared" si="45"/>
        <v>-0.33657129925495</v>
      </c>
      <c r="AS44">
        <f t="shared" si="46"/>
        <v>-1.9419467111063251</v>
      </c>
      <c r="AT44">
        <f t="shared" si="47"/>
        <v>-1.2724363714564086</v>
      </c>
      <c r="AU44">
        <f t="shared" si="48"/>
        <v>-3.5509543818176832</v>
      </c>
      <c r="AW44">
        <v>41</v>
      </c>
      <c r="AX44">
        <f>IF(Z44&gt;0, (R44*SUMPRODUCT(K44:$K$98, X44:$X$98)-K44*$AZ$3)/Z44, 0)</f>
        <v>-49238864.209009014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0.512515834</v>
      </c>
      <c r="Q45" s="5">
        <f t="shared" si="60"/>
        <v>12.5</v>
      </c>
      <c r="R45">
        <f t="shared" si="31"/>
        <v>1000000</v>
      </c>
      <c r="S45">
        <f t="shared" si="32"/>
        <v>-92089322.55297336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-1692.0389978869846</v>
      </c>
      <c r="AC45">
        <f t="shared" si="33"/>
        <v>-1511.0213278114745</v>
      </c>
      <c r="AE45">
        <f t="shared" si="34"/>
        <v>0</v>
      </c>
      <c r="AF45">
        <f t="shared" si="35"/>
        <v>0</v>
      </c>
      <c r="AG45">
        <f t="shared" si="36"/>
        <v>-2.0510267720536714E-4</v>
      </c>
      <c r="AH45">
        <f t="shared" si="37"/>
        <v>-17.61203862220496</v>
      </c>
      <c r="AI45">
        <f t="shared" si="38"/>
        <v>-17.612243724882166</v>
      </c>
      <c r="AJ45">
        <f t="shared" si="39"/>
        <v>-181.01767007551007</v>
      </c>
      <c r="AK45">
        <f t="shared" si="61"/>
        <v>-118.44272985208893</v>
      </c>
      <c r="AL45">
        <f t="shared" si="40"/>
        <v>-317.07264365248119</v>
      </c>
      <c r="AN45">
        <f t="shared" si="41"/>
        <v>0</v>
      </c>
      <c r="AO45">
        <f t="shared" si="42"/>
        <v>0</v>
      </c>
      <c r="AP45">
        <f t="shared" si="43"/>
        <v>-1.7571724159553563E-6</v>
      </c>
      <c r="AQ45">
        <f t="shared" si="44"/>
        <v>-0.15088729643783069</v>
      </c>
      <c r="AR45">
        <f t="shared" si="45"/>
        <v>-0.15088905361024665</v>
      </c>
      <c r="AS45">
        <f t="shared" si="46"/>
        <v>-1.5508293747853141</v>
      </c>
      <c r="AT45">
        <f t="shared" si="47"/>
        <v>-1.0147322336419335</v>
      </c>
      <c r="AU45">
        <f t="shared" si="48"/>
        <v>-2.7164506620374946</v>
      </c>
      <c r="AW45">
        <v>42</v>
      </c>
      <c r="AX45">
        <f>IF(Z45&gt;0, (R45*SUMPRODUCT(K45:$K$98, X45:$X$98)-K45*$AZ$3)/Z45, 0)</f>
        <v>-92089322.55297336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0.52569093300000003</v>
      </c>
      <c r="Q46" s="5">
        <f t="shared" si="60"/>
        <v>12.5</v>
      </c>
      <c r="R46">
        <f t="shared" si="31"/>
        <v>1000000</v>
      </c>
      <c r="S46">
        <f t="shared" si="32"/>
        <v>-177102036.86266264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-1511.0213278114745</v>
      </c>
      <c r="AC46">
        <f t="shared" si="33"/>
        <v>-1349.2487889890795</v>
      </c>
      <c r="AE46">
        <f t="shared" si="34"/>
        <v>0</v>
      </c>
      <c r="AF46">
        <f t="shared" si="35"/>
        <v>0</v>
      </c>
      <c r="AG46">
        <f t="shared" si="36"/>
        <v>-9.5231032692426169E-5</v>
      </c>
      <c r="AH46">
        <f t="shared" si="37"/>
        <v>-8.6256494192709834</v>
      </c>
      <c r="AI46">
        <f t="shared" si="38"/>
        <v>-8.625744650303675</v>
      </c>
      <c r="AJ46">
        <f t="shared" si="39"/>
        <v>-161.77253882239506</v>
      </c>
      <c r="AK46">
        <f t="shared" si="61"/>
        <v>-105.77149294680322</v>
      </c>
      <c r="AL46">
        <f t="shared" si="40"/>
        <v>-276.169776419502</v>
      </c>
      <c r="AN46">
        <f t="shared" si="41"/>
        <v>0</v>
      </c>
      <c r="AO46">
        <f t="shared" si="42"/>
        <v>0</v>
      </c>
      <c r="AP46">
        <f t="shared" si="43"/>
        <v>-7.2845632590211355E-7</v>
      </c>
      <c r="AQ46">
        <f t="shared" si="44"/>
        <v>-6.5980686198959665E-2</v>
      </c>
      <c r="AR46">
        <f t="shared" si="45"/>
        <v>-6.5981414655285564E-2</v>
      </c>
      <c r="AS46">
        <f t="shared" si="46"/>
        <v>-1.2374561729581162</v>
      </c>
      <c r="AT46">
        <f t="shared" si="47"/>
        <v>-0.80908408697050138</v>
      </c>
      <c r="AU46">
        <f t="shared" si="48"/>
        <v>-2.1125216745839035</v>
      </c>
      <c r="AW46">
        <v>43</v>
      </c>
      <c r="AX46">
        <f>IF(Z46&gt;0, (R46*SUMPRODUCT(K46:$K$98, X46:$X$98)-K46*$AZ$3)/Z46, 0)</f>
        <v>-177102036.86266264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0.53963832300000003</v>
      </c>
      <c r="Q47" s="5">
        <f t="shared" si="60"/>
        <v>12.5</v>
      </c>
      <c r="R47">
        <f t="shared" si="31"/>
        <v>1000000</v>
      </c>
      <c r="S47">
        <f t="shared" si="32"/>
        <v>-351126431.9090668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-1349.2487889890795</v>
      </c>
      <c r="AC47">
        <f t="shared" si="33"/>
        <v>-1204.7402820691773</v>
      </c>
      <c r="AE47">
        <f t="shared" si="34"/>
        <v>0</v>
      </c>
      <c r="AF47">
        <f t="shared" si="35"/>
        <v>0</v>
      </c>
      <c r="AG47">
        <f t="shared" si="36"/>
        <v>-4.288840758580287E-5</v>
      </c>
      <c r="AH47">
        <f t="shared" si="37"/>
        <v>-4.1112251823759234</v>
      </c>
      <c r="AI47">
        <f t="shared" si="38"/>
        <v>-4.1112680707835088</v>
      </c>
      <c r="AJ47">
        <f t="shared" si="39"/>
        <v>-144.50850691990217</v>
      </c>
      <c r="AK47">
        <f t="shared" si="61"/>
        <v>-94.447415229235574</v>
      </c>
      <c r="AL47">
        <f t="shared" si="40"/>
        <v>-243.06719021992126</v>
      </c>
      <c r="AN47">
        <f t="shared" si="41"/>
        <v>0</v>
      </c>
      <c r="AO47">
        <f t="shared" si="42"/>
        <v>0</v>
      </c>
      <c r="AP47">
        <f t="shared" si="43"/>
        <v>-2.9291858263797706E-7</v>
      </c>
      <c r="AQ47">
        <f t="shared" si="44"/>
        <v>-2.8078782149182718E-2</v>
      </c>
      <c r="AR47">
        <f t="shared" si="45"/>
        <v>-2.8079075067765354E-2</v>
      </c>
      <c r="AS47">
        <f t="shared" si="46"/>
        <v>-0.98696196498841504</v>
      </c>
      <c r="AT47">
        <f t="shared" si="47"/>
        <v>-0.6450554954137796</v>
      </c>
      <c r="AU47">
        <f t="shared" si="48"/>
        <v>-1.6600965354699602</v>
      </c>
      <c r="AW47">
        <v>44</v>
      </c>
      <c r="AX47">
        <f>IF(Z47&gt;0, (R47*SUMPRODUCT(K47:$K$98, X47:$X$98)-K47*$AZ$3)/Z47, 0)</f>
        <v>-351126431.9090668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0.55384314300000004</v>
      </c>
      <c r="Q48" s="5">
        <f t="shared" si="60"/>
        <v>12.5</v>
      </c>
      <c r="R48">
        <f t="shared" si="31"/>
        <v>1000000</v>
      </c>
      <c r="S48">
        <f t="shared" si="32"/>
        <v>-718806663.61095297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-1204.7402820691773</v>
      </c>
      <c r="AC48">
        <f t="shared" si="33"/>
        <v>-1075.6839969173081</v>
      </c>
      <c r="AE48">
        <f t="shared" si="34"/>
        <v>0</v>
      </c>
      <c r="AF48">
        <f t="shared" si="35"/>
        <v>0</v>
      </c>
      <c r="AG48">
        <f t="shared" si="36"/>
        <v>-1.8706073054358739E-5</v>
      </c>
      <c r="AH48">
        <f t="shared" si="37"/>
        <v>-1.9002760364468887</v>
      </c>
      <c r="AI48">
        <f t="shared" si="38"/>
        <v>-1.900294742519943</v>
      </c>
      <c r="AJ48">
        <f t="shared" si="39"/>
        <v>-129.05628515186913</v>
      </c>
      <c r="AK48">
        <f t="shared" si="61"/>
        <v>-84.33181974484242</v>
      </c>
      <c r="AL48">
        <f t="shared" si="40"/>
        <v>-215.2883996392315</v>
      </c>
      <c r="AN48">
        <f t="shared" si="41"/>
        <v>0</v>
      </c>
      <c r="AO48">
        <f t="shared" si="42"/>
        <v>0</v>
      </c>
      <c r="AP48">
        <f t="shared" si="43"/>
        <v>-1.1407004317881683E-7</v>
      </c>
      <c r="AQ48">
        <f t="shared" si="44"/>
        <v>-1.1587924889380177E-2</v>
      </c>
      <c r="AR48">
        <f t="shared" si="45"/>
        <v>-1.1588038959423355E-2</v>
      </c>
      <c r="AS48">
        <f t="shared" si="46"/>
        <v>-0.78698805339804523</v>
      </c>
      <c r="AT48">
        <f t="shared" si="47"/>
        <v>-0.51425728380767011</v>
      </c>
      <c r="AU48">
        <f t="shared" si="48"/>
        <v>-1.3128333761651387</v>
      </c>
      <c r="AW48">
        <v>45</v>
      </c>
      <c r="AX48">
        <f>IF(Z48&gt;0, (R48*SUMPRODUCT(K48:$K$98, X48:$X$98)-K48*$AZ$3)/Z48, 0)</f>
        <v>-718806663.61095297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0.568687897</v>
      </c>
      <c r="Q49" s="5">
        <f t="shared" si="60"/>
        <v>12.5</v>
      </c>
      <c r="R49">
        <f t="shared" si="31"/>
        <v>1000000</v>
      </c>
      <c r="S49">
        <f t="shared" si="32"/>
        <v>-1523331610.6871784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-1075.6839969173081</v>
      </c>
      <c r="AC49">
        <f t="shared" si="33"/>
        <v>-960.44168847253786</v>
      </c>
      <c r="AE49">
        <f t="shared" si="34"/>
        <v>0</v>
      </c>
      <c r="AF49">
        <f t="shared" si="35"/>
        <v>0</v>
      </c>
      <c r="AG49">
        <f t="shared" si="36"/>
        <v>-7.8810949774035118E-6</v>
      </c>
      <c r="AH49">
        <f t="shared" si="37"/>
        <v>-0.85103338771293102</v>
      </c>
      <c r="AI49">
        <f t="shared" si="38"/>
        <v>-0.85104126880790842</v>
      </c>
      <c r="AJ49">
        <f t="shared" si="39"/>
        <v>-115.24230844477029</v>
      </c>
      <c r="AK49">
        <f t="shared" si="61"/>
        <v>-75.297879784211574</v>
      </c>
      <c r="AL49">
        <f t="shared" si="40"/>
        <v>-191.39122949778977</v>
      </c>
      <c r="AN49">
        <f t="shared" si="41"/>
        <v>0</v>
      </c>
      <c r="AO49">
        <f t="shared" si="42"/>
        <v>0</v>
      </c>
      <c r="AP49">
        <f t="shared" si="43"/>
        <v>-4.2909901590150099E-8</v>
      </c>
      <c r="AQ49">
        <f t="shared" si="44"/>
        <v>-4.6335894975757519E-3</v>
      </c>
      <c r="AR49">
        <f t="shared" si="45"/>
        <v>-4.6336324074773422E-3</v>
      </c>
      <c r="AS49">
        <f t="shared" si="46"/>
        <v>-0.62745546508005634</v>
      </c>
      <c r="AT49">
        <f t="shared" si="47"/>
        <v>-0.40997153577661327</v>
      </c>
      <c r="AU49">
        <f t="shared" si="48"/>
        <v>-1.0420606332641469</v>
      </c>
      <c r="AW49">
        <v>46</v>
      </c>
      <c r="AX49">
        <f>IF(Z49&gt;0, (R49*SUMPRODUCT(K49:$K$98, X49:$X$98)-K49*$AZ$3)/Z49, 0)</f>
        <v>-1523331610.6871784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0.58363282999999999</v>
      </c>
      <c r="Q50" s="5">
        <f t="shared" si="60"/>
        <v>12.5</v>
      </c>
      <c r="R50">
        <f t="shared" si="31"/>
        <v>1000000</v>
      </c>
      <c r="S50">
        <f t="shared" si="32"/>
        <v>-3347031191.2277684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-960.44168847253786</v>
      </c>
      <c r="AC50">
        <f t="shared" si="33"/>
        <v>-857.54105744626804</v>
      </c>
      <c r="AE50">
        <f t="shared" si="34"/>
        <v>0</v>
      </c>
      <c r="AF50">
        <f t="shared" si="35"/>
        <v>0</v>
      </c>
      <c r="AG50">
        <f t="shared" si="36"/>
        <v>-3.2026182624686794E-6</v>
      </c>
      <c r="AH50">
        <f t="shared" si="37"/>
        <v>-0.36797326121286383</v>
      </c>
      <c r="AI50">
        <f t="shared" si="38"/>
        <v>-0.36797646383112631</v>
      </c>
      <c r="AJ50">
        <f t="shared" si="39"/>
        <v>-102.90063102626982</v>
      </c>
      <c r="AK50">
        <f t="shared" si="61"/>
        <v>-67.230918193077656</v>
      </c>
      <c r="AL50">
        <f t="shared" si="40"/>
        <v>-170.4995256831786</v>
      </c>
      <c r="AN50">
        <f t="shared" si="41"/>
        <v>0</v>
      </c>
      <c r="AO50">
        <f t="shared" si="42"/>
        <v>0</v>
      </c>
      <c r="AP50">
        <f t="shared" si="43"/>
        <v>-1.5568906494792673E-8</v>
      </c>
      <c r="AQ50">
        <f t="shared" si="44"/>
        <v>-1.7888305214343429E-3</v>
      </c>
      <c r="AR50">
        <f t="shared" si="45"/>
        <v>-1.7888460903408376E-3</v>
      </c>
      <c r="AS50">
        <f t="shared" si="46"/>
        <v>-0.50023142672903065</v>
      </c>
      <c r="AT50">
        <f t="shared" si="47"/>
        <v>-0.32683004751875833</v>
      </c>
      <c r="AU50">
        <f t="shared" si="48"/>
        <v>-0.82885032033812989</v>
      </c>
      <c r="AW50">
        <v>47</v>
      </c>
      <c r="AX50">
        <f>IF(Z50&gt;0, (R50*SUMPRODUCT(K50:$K$98, X50:$X$98)-K50*$AZ$3)/Z50, 0)</f>
        <v>-3347031191.2277684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0.59833308299999999</v>
      </c>
      <c r="Q51" s="5">
        <f t="shared" si="60"/>
        <v>12.5</v>
      </c>
      <c r="R51">
        <f t="shared" si="31"/>
        <v>1000000</v>
      </c>
      <c r="S51">
        <f t="shared" si="32"/>
        <v>-7630020258.8754702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-857.54105744626804</v>
      </c>
      <c r="AC51">
        <f t="shared" si="33"/>
        <v>-765.6631457269973</v>
      </c>
      <c r="AE51">
        <f t="shared" si="34"/>
        <v>0</v>
      </c>
      <c r="AF51">
        <f t="shared" si="35"/>
        <v>0</v>
      </c>
      <c r="AG51">
        <f t="shared" si="36"/>
        <v>-1.2543596211890046E-6</v>
      </c>
      <c r="AH51">
        <f t="shared" si="37"/>
        <v>-0.15329859669239906</v>
      </c>
      <c r="AI51">
        <f t="shared" si="38"/>
        <v>-0.15329985105202026</v>
      </c>
      <c r="AJ51">
        <f t="shared" si="39"/>
        <v>-91.877911719270742</v>
      </c>
      <c r="AK51">
        <f t="shared" si="61"/>
        <v>-60.027874021238766</v>
      </c>
      <c r="AL51">
        <f t="shared" si="40"/>
        <v>-152.05908559156154</v>
      </c>
      <c r="AN51">
        <f t="shared" si="41"/>
        <v>0</v>
      </c>
      <c r="AO51">
        <f t="shared" si="42"/>
        <v>0</v>
      </c>
      <c r="AP51">
        <f t="shared" si="43"/>
        <v>-5.4444871498899316E-9</v>
      </c>
      <c r="AQ51">
        <f t="shared" si="44"/>
        <v>-6.6538513014057323E-4</v>
      </c>
      <c r="AR51">
        <f t="shared" si="45"/>
        <v>-6.653905746277232E-4</v>
      </c>
      <c r="AS51">
        <f t="shared" si="46"/>
        <v>-0.39879162344218805</v>
      </c>
      <c r="AT51">
        <f t="shared" si="47"/>
        <v>-0.26054807825689835</v>
      </c>
      <c r="AU51">
        <f t="shared" si="48"/>
        <v>-0.66000509227371418</v>
      </c>
      <c r="AW51">
        <v>48</v>
      </c>
      <c r="AX51">
        <f>IF(Z51&gt;0, (R51*SUMPRODUCT(K51:$K$98, X51:$X$98)-K51*$AZ$3)/Z51, 0)</f>
        <v>-7630020258.8754702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0.61338487399999997</v>
      </c>
      <c r="Q52" s="5">
        <f t="shared" si="60"/>
        <v>12.5</v>
      </c>
      <c r="R52">
        <f t="shared" si="31"/>
        <v>1000000</v>
      </c>
      <c r="S52">
        <f t="shared" si="32"/>
        <v>-18088821063.583851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-765.6631457269973</v>
      </c>
      <c r="AC52">
        <f t="shared" si="33"/>
        <v>-683.62836419267001</v>
      </c>
      <c r="AE52">
        <f t="shared" si="34"/>
        <v>0</v>
      </c>
      <c r="AF52">
        <f t="shared" si="35"/>
        <v>0</v>
      </c>
      <c r="AG52">
        <f t="shared" si="36"/>
        <v>-4.7241080678340928E-7</v>
      </c>
      <c r="AH52">
        <f t="shared" si="37"/>
        <v>-6.1552417455496423E-2</v>
      </c>
      <c r="AI52">
        <f t="shared" si="38"/>
        <v>-6.1552889866303209E-2</v>
      </c>
      <c r="AJ52">
        <f t="shared" si="39"/>
        <v>-82.034781534327294</v>
      </c>
      <c r="AK52">
        <f t="shared" si="61"/>
        <v>-53.596420200889817</v>
      </c>
      <c r="AL52">
        <f t="shared" si="40"/>
        <v>-135.69275462508341</v>
      </c>
      <c r="AN52">
        <f t="shared" si="41"/>
        <v>0</v>
      </c>
      <c r="AO52">
        <f t="shared" si="42"/>
        <v>0</v>
      </c>
      <c r="AP52">
        <f t="shared" si="43"/>
        <v>-1.8307823338939087E-9</v>
      </c>
      <c r="AQ52">
        <f t="shared" si="44"/>
        <v>-2.3854043317356104E-4</v>
      </c>
      <c r="AR52">
        <f t="shared" si="45"/>
        <v>-2.3854226395589496E-4</v>
      </c>
      <c r="AS52">
        <f t="shared" si="46"/>
        <v>-0.31791785166919501</v>
      </c>
      <c r="AT52">
        <f t="shared" si="47"/>
        <v>-0.20770773626423678</v>
      </c>
      <c r="AU52">
        <f t="shared" si="48"/>
        <v>-0.52586413019738765</v>
      </c>
      <c r="AW52">
        <v>49</v>
      </c>
      <c r="AX52">
        <f>IF(Z52&gt;0, (R52*SUMPRODUCT(K52:$K$98, X52:$X$98)-K52*$AZ$3)/Z52, 0)</f>
        <v>-18088821063.583851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0.62870016699999998</v>
      </c>
      <c r="Q53" s="5">
        <f t="shared" si="60"/>
        <v>12.5</v>
      </c>
      <c r="R53">
        <f t="shared" si="31"/>
        <v>1000000</v>
      </c>
      <c r="S53">
        <f t="shared" si="32"/>
        <v>-44701759890.61068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-683.62836419267001</v>
      </c>
      <c r="AC53">
        <f t="shared" si="33"/>
        <v>-610.38266798358768</v>
      </c>
      <c r="AE53">
        <f t="shared" si="34"/>
        <v>0</v>
      </c>
      <c r="AF53">
        <f t="shared" si="35"/>
        <v>0</v>
      </c>
      <c r="AG53">
        <f t="shared" si="36"/>
        <v>-1.7068194559824106E-7</v>
      </c>
      <c r="AH53">
        <f t="shared" si="37"/>
        <v>-2.3760380249386731E-2</v>
      </c>
      <c r="AI53">
        <f t="shared" si="38"/>
        <v>-2.3760550931332329E-2</v>
      </c>
      <c r="AJ53">
        <f t="shared" si="39"/>
        <v>-73.245696209082325</v>
      </c>
      <c r="AK53">
        <f t="shared" si="61"/>
        <v>-47.853985493486903</v>
      </c>
      <c r="AL53">
        <f t="shared" si="40"/>
        <v>-121.12344225350056</v>
      </c>
      <c r="AN53">
        <f t="shared" si="41"/>
        <v>0</v>
      </c>
      <c r="AO53">
        <f t="shared" si="42"/>
        <v>0</v>
      </c>
      <c r="AP53">
        <f t="shared" si="43"/>
        <v>-5.9059049240644597E-10</v>
      </c>
      <c r="AQ53">
        <f t="shared" si="44"/>
        <v>-8.2215225647125007E-5</v>
      </c>
      <c r="AR53">
        <f t="shared" si="45"/>
        <v>-8.2215816237617411E-5</v>
      </c>
      <c r="AS53">
        <f t="shared" si="46"/>
        <v>-0.25344339519422887</v>
      </c>
      <c r="AT53">
        <f t="shared" si="47"/>
        <v>-0.16558347022088671</v>
      </c>
      <c r="AU53">
        <f t="shared" si="48"/>
        <v>-0.41910908123135315</v>
      </c>
      <c r="AW53">
        <v>50</v>
      </c>
      <c r="AX53">
        <f>IF(Z53&gt;0, (R53*SUMPRODUCT(K53:$K$98, X53:$X$98)-K53*$AZ$3)/Z53, 0)</f>
        <v>-44701759890.61068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0.64417999699999995</v>
      </c>
      <c r="Q54" s="5">
        <f t="shared" si="60"/>
        <v>12.5</v>
      </c>
      <c r="R54">
        <f t="shared" si="31"/>
        <v>1000000</v>
      </c>
      <c r="S54">
        <f t="shared" si="32"/>
        <v>-115413481977.15048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-610.38266798358768</v>
      </c>
      <c r="AC54">
        <f t="shared" si="33"/>
        <v>-544.98459417246011</v>
      </c>
      <c r="AE54">
        <f t="shared" si="34"/>
        <v>0</v>
      </c>
      <c r="AF54">
        <f t="shared" si="35"/>
        <v>0</v>
      </c>
      <c r="AG54">
        <f t="shared" si="36"/>
        <v>-5.9025230938829562E-8</v>
      </c>
      <c r="AH54">
        <f t="shared" si="37"/>
        <v>-8.795991616274328E-3</v>
      </c>
      <c r="AI54">
        <f t="shared" si="38"/>
        <v>-8.796050641505267E-3</v>
      </c>
      <c r="AJ54">
        <f t="shared" si="39"/>
        <v>-65.398073811127574</v>
      </c>
      <c r="AK54">
        <f t="shared" si="61"/>
        <v>-42.726786758851141</v>
      </c>
      <c r="AL54">
        <f t="shared" si="40"/>
        <v>-108.13365662062023</v>
      </c>
      <c r="AN54">
        <f t="shared" si="41"/>
        <v>0</v>
      </c>
      <c r="AO54">
        <f t="shared" si="42"/>
        <v>0</v>
      </c>
      <c r="AP54">
        <f t="shared" si="43"/>
        <v>-1.8235536237122196E-10</v>
      </c>
      <c r="AQ54">
        <f t="shared" si="44"/>
        <v>-2.7174755830472348E-5</v>
      </c>
      <c r="AR54">
        <f t="shared" si="45"/>
        <v>-2.7174938185834719E-5</v>
      </c>
      <c r="AS54">
        <f t="shared" si="46"/>
        <v>-0.20204392695332621</v>
      </c>
      <c r="AT54">
        <f t="shared" si="47"/>
        <v>-0.13200217192615238</v>
      </c>
      <c r="AU54">
        <f t="shared" si="48"/>
        <v>-0.33407327381766444</v>
      </c>
      <c r="AW54">
        <v>51</v>
      </c>
      <c r="AX54">
        <f>IF(Z54&gt;0, (R54*SUMPRODUCT(K54:$K$98, X54:$X$98)-K54*$AZ$3)/Z54, 0)</f>
        <v>-115413481977.15048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0.65972661300000002</v>
      </c>
      <c r="Q55" s="5">
        <f t="shared" si="60"/>
        <v>12.5</v>
      </c>
      <c r="R55">
        <f t="shared" si="31"/>
        <v>1000000</v>
      </c>
      <c r="S55">
        <f t="shared" si="32"/>
        <v>-312007448019.63147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-544.98459417246011</v>
      </c>
      <c r="AC55">
        <f t="shared" si="33"/>
        <v>-486.59341060940073</v>
      </c>
      <c r="AE55">
        <f t="shared" si="34"/>
        <v>0</v>
      </c>
      <c r="AF55">
        <f t="shared" si="35"/>
        <v>0</v>
      </c>
      <c r="AG55">
        <f t="shared" si="36"/>
        <v>-1.9494462940624431E-8</v>
      </c>
      <c r="AH55">
        <f t="shared" si="37"/>
        <v>-3.1152412551053474E-3</v>
      </c>
      <c r="AI55">
        <f t="shared" si="38"/>
        <v>-3.115260749568288E-3</v>
      </c>
      <c r="AJ55">
        <f t="shared" si="39"/>
        <v>-58.391183563059371</v>
      </c>
      <c r="AK55">
        <f t="shared" si="61"/>
        <v>-38.148921592072213</v>
      </c>
      <c r="AL55">
        <f t="shared" si="40"/>
        <v>-96.543220415881152</v>
      </c>
      <c r="AN55">
        <f t="shared" si="41"/>
        <v>0</v>
      </c>
      <c r="AO55">
        <f t="shared" si="42"/>
        <v>0</v>
      </c>
      <c r="AP55">
        <f t="shared" si="43"/>
        <v>-5.3774217114246273E-11</v>
      </c>
      <c r="AQ55">
        <f t="shared" si="44"/>
        <v>-8.5931918271109946E-6</v>
      </c>
      <c r="AR55">
        <f t="shared" si="45"/>
        <v>-8.5932456013281091E-6</v>
      </c>
      <c r="AS55">
        <f t="shared" si="46"/>
        <v>-0.16106830909070363</v>
      </c>
      <c r="AT55">
        <f t="shared" si="47"/>
        <v>-0.10523133664233887</v>
      </c>
      <c r="AU55">
        <f t="shared" si="48"/>
        <v>-0.26630823897864381</v>
      </c>
      <c r="AW55">
        <v>52</v>
      </c>
      <c r="AX55">
        <f>IF(Z55&gt;0, (R55*SUMPRODUCT(K55:$K$98, X55:$X$98)-K55*$AZ$3)/Z55, 0)</f>
        <v>-312007448019.63147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0.67535580100000003</v>
      </c>
      <c r="Q56" s="5">
        <f t="shared" si="60"/>
        <v>12.5</v>
      </c>
      <c r="R56">
        <f t="shared" si="31"/>
        <v>1000000</v>
      </c>
      <c r="S56">
        <f t="shared" si="32"/>
        <v>-885374922359.31567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-486.59341060940073</v>
      </c>
      <c r="AC56">
        <f t="shared" si="33"/>
        <v>-434.45840961525744</v>
      </c>
      <c r="AE56">
        <f t="shared" si="34"/>
        <v>0</v>
      </c>
      <c r="AF56">
        <f t="shared" si="35"/>
        <v>0</v>
      </c>
      <c r="AG56">
        <f t="shared" si="36"/>
        <v>-6.1338196768879576E-9</v>
      </c>
      <c r="AH56">
        <f t="shared" si="37"/>
        <v>-1.0532558907464182E-3</v>
      </c>
      <c r="AI56">
        <f t="shared" si="38"/>
        <v>-1.0532620245660949E-3</v>
      </c>
      <c r="AJ56">
        <f t="shared" si="39"/>
        <v>-52.135000994143297</v>
      </c>
      <c r="AK56">
        <f t="shared" si="61"/>
        <v>-34.061538742658051</v>
      </c>
      <c r="AL56">
        <f t="shared" si="40"/>
        <v>-86.197592998825911</v>
      </c>
      <c r="AN56">
        <f t="shared" si="41"/>
        <v>0</v>
      </c>
      <c r="AO56">
        <f t="shared" si="42"/>
        <v>0</v>
      </c>
      <c r="AP56">
        <f t="shared" si="43"/>
        <v>-1.5106915598896525E-11</v>
      </c>
      <c r="AQ56">
        <f t="shared" si="44"/>
        <v>-2.5940521051671214E-6</v>
      </c>
      <c r="AR56">
        <f t="shared" si="45"/>
        <v>-2.5940672120827199E-6</v>
      </c>
      <c r="AS56">
        <f t="shared" si="46"/>
        <v>-0.12840270846802981</v>
      </c>
      <c r="AT56">
        <f t="shared" si="47"/>
        <v>-8.3889781255347864E-2</v>
      </c>
      <c r="AU56">
        <f t="shared" si="48"/>
        <v>-0.21229508379058976</v>
      </c>
      <c r="AW56">
        <v>53</v>
      </c>
      <c r="AX56">
        <f>IF(Z56&gt;0, (R56*SUMPRODUCT(K56:$K$98, X56:$X$98)-K56*$AZ$3)/Z56, 0)</f>
        <v>-885374922359.31567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0.69109609699999996</v>
      </c>
      <c r="Q57" s="5">
        <f t="shared" si="60"/>
        <v>12.5</v>
      </c>
      <c r="R57">
        <f t="shared" si="31"/>
        <v>1000000</v>
      </c>
      <c r="S57">
        <f t="shared" si="32"/>
        <v>-2644707279157.5361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-434.45840961525744</v>
      </c>
      <c r="AC57">
        <f t="shared" si="33"/>
        <v>-387.90929650633183</v>
      </c>
      <c r="AE57">
        <f t="shared" si="34"/>
        <v>0</v>
      </c>
      <c r="AF57">
        <f t="shared" si="35"/>
        <v>0</v>
      </c>
      <c r="AG57">
        <f t="shared" si="36"/>
        <v>-1.8334226417200092E-9</v>
      </c>
      <c r="AH57">
        <f t="shared" si="37"/>
        <v>-3.3912470707192548E-4</v>
      </c>
      <c r="AI57">
        <f t="shared" si="38"/>
        <v>-3.3912654049456721E-4</v>
      </c>
      <c r="AJ57">
        <f t="shared" si="39"/>
        <v>-46.54911310892561</v>
      </c>
      <c r="AK57">
        <f t="shared" si="61"/>
        <v>-30.412088673068023</v>
      </c>
      <c r="AL57">
        <f t="shared" si="40"/>
        <v>-76.961540908534133</v>
      </c>
      <c r="AN57">
        <f t="shared" si="41"/>
        <v>0</v>
      </c>
      <c r="AO57">
        <f t="shared" si="42"/>
        <v>0</v>
      </c>
      <c r="AP57">
        <f t="shared" si="43"/>
        <v>-4.0317107453587082E-12</v>
      </c>
      <c r="AQ57">
        <f t="shared" si="44"/>
        <v>-7.4573788629327173E-7</v>
      </c>
      <c r="AR57">
        <f t="shared" si="45"/>
        <v>-7.4574191800401719E-7</v>
      </c>
      <c r="AS57">
        <f t="shared" si="46"/>
        <v>-0.1023618642192124</v>
      </c>
      <c r="AT57">
        <f t="shared" si="47"/>
        <v>-6.6876421127308724E-2</v>
      </c>
      <c r="AU57">
        <f t="shared" si="48"/>
        <v>-0.16923903108843913</v>
      </c>
      <c r="AW57">
        <v>54</v>
      </c>
      <c r="AX57">
        <f>IF(Z57&gt;0, (R57*SUMPRODUCT(K57:$K$98, X57:$X$98)-K57*$AZ$3)/Z57, 0)</f>
        <v>-2644707279157.5361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0.70685825099999999</v>
      </c>
      <c r="Q58" s="5">
        <f t="shared" si="60"/>
        <v>12.5</v>
      </c>
      <c r="R58">
        <f t="shared" si="31"/>
        <v>1000000</v>
      </c>
      <c r="S58">
        <f t="shared" si="32"/>
        <v>-8339800815818.3291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-387.90929650633183</v>
      </c>
      <c r="AC58">
        <f t="shared" si="33"/>
        <v>-346.34758680298239</v>
      </c>
      <c r="AE58">
        <f t="shared" si="34"/>
        <v>0</v>
      </c>
      <c r="AF58">
        <f t="shared" si="35"/>
        <v>0</v>
      </c>
      <c r="AG58">
        <f t="shared" si="36"/>
        <v>-5.1911849343280394E-10</v>
      </c>
      <c r="AH58">
        <f t="shared" si="37"/>
        <v>-1.0367759374960042E-4</v>
      </c>
      <c r="AI58">
        <f t="shared" si="38"/>
        <v>-1.0367811286809385E-4</v>
      </c>
      <c r="AJ58">
        <f t="shared" si="39"/>
        <v>-41.561709703349436</v>
      </c>
      <c r="AK58">
        <f t="shared" si="61"/>
        <v>-27.15365075544323</v>
      </c>
      <c r="AL58">
        <f t="shared" si="40"/>
        <v>-68.715464136905524</v>
      </c>
      <c r="AN58">
        <f t="shared" si="41"/>
        <v>0</v>
      </c>
      <c r="AO58">
        <f t="shared" si="42"/>
        <v>0</v>
      </c>
      <c r="AP58">
        <f t="shared" si="43"/>
        <v>-1.0192371713419272E-12</v>
      </c>
      <c r="AQ58">
        <f t="shared" si="44"/>
        <v>-2.0356057185729728E-7</v>
      </c>
      <c r="AR58">
        <f t="shared" si="45"/>
        <v>-2.0356159109446864E-7</v>
      </c>
      <c r="AS58">
        <f t="shared" si="46"/>
        <v>-8.1602254533549107E-2</v>
      </c>
      <c r="AT58">
        <f t="shared" si="47"/>
        <v>-5.331347377853915E-2</v>
      </c>
      <c r="AU58">
        <f t="shared" si="48"/>
        <v>-0.13491593187367931</v>
      </c>
      <c r="AW58">
        <v>55</v>
      </c>
      <c r="AX58">
        <f>IF(Z58&gt;0, (R58*SUMPRODUCT(K58:$K$98, X58:$X$98)-K58*$AZ$3)/Z58, 0)</f>
        <v>-8339800815818.3291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0.722550582</v>
      </c>
      <c r="Q59" s="5">
        <f t="shared" si="60"/>
        <v>12.5</v>
      </c>
      <c r="R59">
        <f t="shared" si="31"/>
        <v>1000000</v>
      </c>
      <c r="S59">
        <f t="shared" si="32"/>
        <v>-27841715971156.656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-346.34758680298239</v>
      </c>
      <c r="AC59">
        <f t="shared" si="33"/>
        <v>-309.23891696271505</v>
      </c>
      <c r="AE59">
        <f t="shared" si="34"/>
        <v>0</v>
      </c>
      <c r="AF59">
        <f t="shared" si="35"/>
        <v>0</v>
      </c>
      <c r="AG59">
        <f t="shared" si="36"/>
        <v>-1.3883793894164025E-10</v>
      </c>
      <c r="AH59">
        <f t="shared" si="37"/>
        <v>-3.000714956454685E-5</v>
      </c>
      <c r="AI59">
        <f t="shared" si="38"/>
        <v>-3.0007288402485791E-5</v>
      </c>
      <c r="AJ59">
        <f t="shared" si="39"/>
        <v>-37.108669840267339</v>
      </c>
      <c r="AK59">
        <f t="shared" si="61"/>
        <v>-24.24433107620877</v>
      </c>
      <c r="AL59">
        <f t="shared" si="40"/>
        <v>-61.353030923764507</v>
      </c>
      <c r="AN59">
        <f t="shared" si="41"/>
        <v>0</v>
      </c>
      <c r="AO59">
        <f t="shared" si="42"/>
        <v>0</v>
      </c>
      <c r="AP59">
        <f t="shared" si="43"/>
        <v>-2.433878466780042E-13</v>
      </c>
      <c r="AQ59">
        <f t="shared" si="44"/>
        <v>-5.2603600810653071E-8</v>
      </c>
      <c r="AR59">
        <f t="shared" si="45"/>
        <v>-5.2603844198499752E-8</v>
      </c>
      <c r="AS59">
        <f t="shared" si="46"/>
        <v>-6.5052818518892969E-2</v>
      </c>
      <c r="AT59">
        <f t="shared" si="47"/>
        <v>-4.2501174965348845E-2</v>
      </c>
      <c r="AU59">
        <f t="shared" si="48"/>
        <v>-0.107554046088086</v>
      </c>
      <c r="AW59">
        <v>56</v>
      </c>
      <c r="AX59">
        <f>IF(Z59&gt;0, (R59*SUMPRODUCT(K59:$K$98, X59:$X$98)-K59*$AZ$3)/Z59, 0)</f>
        <v>-27841715971156.656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0.74076925400000004</v>
      </c>
      <c r="Q60" s="5">
        <f t="shared" si="60"/>
        <v>12.5</v>
      </c>
      <c r="R60">
        <f t="shared" si="31"/>
        <v>1000000</v>
      </c>
      <c r="S60">
        <f t="shared" si="32"/>
        <v>-99741606432120.125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-309.23891696271505</v>
      </c>
      <c r="AC60">
        <f t="shared" si="33"/>
        <v>-276.106175904758</v>
      </c>
      <c r="AE60">
        <f t="shared" si="34"/>
        <v>0</v>
      </c>
      <c r="AF60">
        <f t="shared" si="35"/>
        <v>0</v>
      </c>
      <c r="AG60">
        <f t="shared" si="36"/>
        <v>-3.460268309552745E-11</v>
      </c>
      <c r="AH60">
        <f t="shared" si="37"/>
        <v>-8.227750116535712E-6</v>
      </c>
      <c r="AI60">
        <f t="shared" si="38"/>
        <v>-8.2277847192188068E-6</v>
      </c>
      <c r="AJ60">
        <f t="shared" si="39"/>
        <v>-33.132741057957048</v>
      </c>
      <c r="AK60">
        <f t="shared" si="61"/>
        <v>-21.646724187390056</v>
      </c>
      <c r="AL60">
        <f t="shared" si="40"/>
        <v>-54.779473473131823</v>
      </c>
      <c r="AN60">
        <f t="shared" si="41"/>
        <v>0</v>
      </c>
      <c r="AO60">
        <f t="shared" si="42"/>
        <v>0</v>
      </c>
      <c r="AP60">
        <f t="shared" si="43"/>
        <v>-5.4160477316868401E-14</v>
      </c>
      <c r="AQ60">
        <f t="shared" si="44"/>
        <v>-1.2878159544023681E-8</v>
      </c>
      <c r="AR60">
        <f t="shared" si="45"/>
        <v>-1.2878213704500997E-8</v>
      </c>
      <c r="AS60">
        <f t="shared" si="46"/>
        <v>-5.1859708842841211E-2</v>
      </c>
      <c r="AT60">
        <f t="shared" si="47"/>
        <v>-3.3881676490202087E-2</v>
      </c>
      <c r="AU60">
        <f t="shared" si="48"/>
        <v>-8.5741398211256994E-2</v>
      </c>
      <c r="AW60">
        <v>57</v>
      </c>
      <c r="AX60">
        <f>IF(Z60&gt;0, (R60*SUMPRODUCT(K60:$K$98, X60:$X$98)-K60*$AZ$3)/Z60, 0)</f>
        <v>-99741606432120.125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0.75888896100000003</v>
      </c>
      <c r="Q61" s="5">
        <f t="shared" si="60"/>
        <v>12.5</v>
      </c>
      <c r="R61">
        <f t="shared" si="31"/>
        <v>1000000</v>
      </c>
      <c r="S61">
        <f t="shared" si="32"/>
        <v>-385334279713808.06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-276.106175904758</v>
      </c>
      <c r="AC61">
        <f t="shared" si="33"/>
        <v>-246.52337135463557</v>
      </c>
      <c r="AE61">
        <f t="shared" si="34"/>
        <v>0</v>
      </c>
      <c r="AF61">
        <f t="shared" si="35"/>
        <v>0</v>
      </c>
      <c r="AG61">
        <f t="shared" si="36"/>
        <v>-7.9970620423950842E-12</v>
      </c>
      <c r="AH61">
        <f t="shared" si="37"/>
        <v>-2.1007675377741675E-6</v>
      </c>
      <c r="AI61">
        <f t="shared" si="38"/>
        <v>-2.1007755348362098E-6</v>
      </c>
      <c r="AJ61">
        <f t="shared" si="39"/>
        <v>-29.582804550122432</v>
      </c>
      <c r="AK61">
        <f t="shared" si="61"/>
        <v>-19.327432313333063</v>
      </c>
      <c r="AL61">
        <f t="shared" si="40"/>
        <v>-48.910238964231027</v>
      </c>
      <c r="AN61">
        <f t="shared" si="41"/>
        <v>0</v>
      </c>
      <c r="AO61">
        <f t="shared" si="42"/>
        <v>0</v>
      </c>
      <c r="AP61">
        <f t="shared" si="43"/>
        <v>-1.117596802271195E-14</v>
      </c>
      <c r="AQ61">
        <f t="shared" si="44"/>
        <v>-2.935842025590166E-9</v>
      </c>
      <c r="AR61">
        <f t="shared" si="45"/>
        <v>-2.9358532015581888E-9</v>
      </c>
      <c r="AS61">
        <f t="shared" si="46"/>
        <v>-4.1342242428731704E-2</v>
      </c>
      <c r="AT61">
        <f t="shared" si="47"/>
        <v>-2.7010265063574283E-2</v>
      </c>
      <c r="AU61">
        <f t="shared" si="48"/>
        <v>-6.8352510428159194E-2</v>
      </c>
      <c r="AW61">
        <v>58</v>
      </c>
      <c r="AX61">
        <f>IF(Z61&gt;0, (R61*SUMPRODUCT(K61:$K$98, X61:$X$98)-K61*$AZ$3)/Z61, 0)</f>
        <v>-385334279713808.06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0.77688723800000004</v>
      </c>
      <c r="Q62" s="5">
        <f t="shared" si="60"/>
        <v>12.5</v>
      </c>
      <c r="R62">
        <f t="shared" si="31"/>
        <v>1000000</v>
      </c>
      <c r="S62">
        <f t="shared" si="32"/>
        <v>-1614396344946036.8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-246.52337135463557</v>
      </c>
      <c r="AC62">
        <f t="shared" si="33"/>
        <v>-220.11015299774948</v>
      </c>
      <c r="AE62">
        <f t="shared" si="34"/>
        <v>0</v>
      </c>
      <c r="AF62">
        <f t="shared" si="35"/>
        <v>0</v>
      </c>
      <c r="AG62">
        <f t="shared" si="36"/>
        <v>-1.7042759797401777E-12</v>
      </c>
      <c r="AH62">
        <f t="shared" si="37"/>
        <v>-4.9702523537847647E-7</v>
      </c>
      <c r="AI62">
        <f t="shared" si="38"/>
        <v>-4.9702693965445626E-7</v>
      </c>
      <c r="AJ62">
        <f t="shared" si="39"/>
        <v>-26.413218356886091</v>
      </c>
      <c r="AK62">
        <f t="shared" si="61"/>
        <v>-17.256635994824492</v>
      </c>
      <c r="AL62">
        <f t="shared" si="40"/>
        <v>-43.669854848737522</v>
      </c>
      <c r="AN62">
        <f t="shared" si="41"/>
        <v>0</v>
      </c>
      <c r="AO62">
        <f t="shared" si="42"/>
        <v>0</v>
      </c>
      <c r="AP62">
        <f t="shared" si="43"/>
        <v>-2.1265548333426988E-15</v>
      </c>
      <c r="AQ62">
        <f t="shared" si="44"/>
        <v>-6.201762092243577E-10</v>
      </c>
      <c r="AR62">
        <f t="shared" si="45"/>
        <v>-6.2017833577919116E-10</v>
      </c>
      <c r="AS62">
        <f t="shared" si="46"/>
        <v>-3.2957782559099015E-2</v>
      </c>
      <c r="AT62">
        <f t="shared" si="47"/>
        <v>-2.1532417940681309E-2</v>
      </c>
      <c r="AU62">
        <f t="shared" si="48"/>
        <v>-5.4490201119958656E-2</v>
      </c>
      <c r="AW62">
        <v>59</v>
      </c>
      <c r="AX62">
        <f>IF(Z62&gt;0, (R62*SUMPRODUCT(K62:$K$98, X62:$X$98)-K62*$AZ$3)/Z62, 0)</f>
        <v>-1614396344946036.8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0.79474162100000001</v>
      </c>
      <c r="Q63" s="5">
        <f t="shared" si="60"/>
        <v>12.5</v>
      </c>
      <c r="R63">
        <f t="shared" si="31"/>
        <v>1000000</v>
      </c>
      <c r="S63">
        <f t="shared" si="32"/>
        <v>-7382143165244035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-220.11015299774948</v>
      </c>
      <c r="AC63">
        <f t="shared" si="33"/>
        <v>-196.52692231995727</v>
      </c>
      <c r="AE63">
        <f t="shared" si="34"/>
        <v>0</v>
      </c>
      <c r="AF63">
        <f t="shared" si="35"/>
        <v>0</v>
      </c>
      <c r="AG63">
        <f t="shared" si="36"/>
        <v>-3.3277416517270395E-13</v>
      </c>
      <c r="AH63">
        <f t="shared" si="37"/>
        <v>-1.0835672438160576E-7</v>
      </c>
      <c r="AI63">
        <f t="shared" si="38"/>
        <v>-1.0835705715577094E-7</v>
      </c>
      <c r="AJ63">
        <f t="shared" si="39"/>
        <v>-23.583230677792216</v>
      </c>
      <c r="AK63">
        <f t="shared" si="61"/>
        <v>-15.407710709842465</v>
      </c>
      <c r="AL63">
        <f t="shared" si="40"/>
        <v>-38.990941495991734</v>
      </c>
      <c r="AN63">
        <f t="shared" si="41"/>
        <v>0</v>
      </c>
      <c r="AO63">
        <f t="shared" si="42"/>
        <v>0</v>
      </c>
      <c r="AP63">
        <f t="shared" si="43"/>
        <v>-3.707389728688487E-16</v>
      </c>
      <c r="AQ63">
        <f t="shared" si="44"/>
        <v>-1.2071868824258296E-10</v>
      </c>
      <c r="AR63">
        <f t="shared" si="45"/>
        <v>-1.2071905898155581E-10</v>
      </c>
      <c r="AS63">
        <f t="shared" si="46"/>
        <v>-2.6273742476000891E-2</v>
      </c>
      <c r="AT63">
        <f t="shared" si="47"/>
        <v>-1.7165511751378908E-2</v>
      </c>
      <c r="AU63">
        <f t="shared" si="48"/>
        <v>-4.3439254348098852E-2</v>
      </c>
      <c r="AW63">
        <v>60</v>
      </c>
      <c r="AX63">
        <f>IF(Z63&gt;0, (R63*SUMPRODUCT(K63:$K$98, X63:$X$98)-K63*$AZ$3)/Z63, 0)</f>
        <v>-7382143165244035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0.81243025300000005</v>
      </c>
      <c r="Q64" s="5">
        <f t="shared" si="60"/>
        <v>12.5</v>
      </c>
      <c r="R64">
        <f t="shared" si="31"/>
        <v>1000000</v>
      </c>
      <c r="S64">
        <f t="shared" si="32"/>
        <v>-3.7118931383543184E+16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-196.52692231995727</v>
      </c>
      <c r="AC64">
        <f t="shared" si="33"/>
        <v>-175.47046635720974</v>
      </c>
      <c r="AE64">
        <f t="shared" si="34"/>
        <v>0</v>
      </c>
      <c r="AF64">
        <f t="shared" si="35"/>
        <v>0</v>
      </c>
      <c r="AG64">
        <f t="shared" si="36"/>
        <v>-5.9090624317853218E-14</v>
      </c>
      <c r="AH64">
        <f t="shared" si="37"/>
        <v>-2.1628463936249894E-8</v>
      </c>
      <c r="AI64">
        <f t="shared" si="38"/>
        <v>-2.1628523026874213E-8</v>
      </c>
      <c r="AJ64">
        <f t="shared" si="39"/>
        <v>-21.056455962747521</v>
      </c>
      <c r="AK64">
        <f t="shared" si="61"/>
        <v>-13.75688456239701</v>
      </c>
      <c r="AL64">
        <f t="shared" si="40"/>
        <v>-34.813340546773055</v>
      </c>
      <c r="AN64">
        <f t="shared" si="41"/>
        <v>0</v>
      </c>
      <c r="AO64">
        <f t="shared" si="42"/>
        <v>0</v>
      </c>
      <c r="AP64">
        <f t="shared" si="43"/>
        <v>-5.8778594299429723E-17</v>
      </c>
      <c r="AQ64">
        <f t="shared" si="44"/>
        <v>-2.1514254108914207E-11</v>
      </c>
      <c r="AR64">
        <f t="shared" si="45"/>
        <v>-2.1514312887508507E-11</v>
      </c>
      <c r="AS64">
        <f t="shared" si="46"/>
        <v>-2.0945266642650853E-2</v>
      </c>
      <c r="AT64">
        <f t="shared" si="47"/>
        <v>-1.3684240873266825E-2</v>
      </c>
      <c r="AU64">
        <f t="shared" si="48"/>
        <v>-3.4629507537431992E-2</v>
      </c>
      <c r="AW64">
        <v>61</v>
      </c>
      <c r="AX64">
        <f>IF(Z64&gt;0, (R64*SUMPRODUCT(K64:$K$98, X64:$X$98)-K64*$AZ$3)/Z64, 0)</f>
        <v>-3.7118931383543184E+16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0.830029028</v>
      </c>
      <c r="Q65" s="5">
        <f t="shared" si="60"/>
        <v>12.5</v>
      </c>
      <c r="R65">
        <f t="shared" si="31"/>
        <v>1000000</v>
      </c>
      <c r="S65">
        <f t="shared" si="32"/>
        <v>-2.0717448051153094E+17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-175.47046635720974</v>
      </c>
      <c r="AC65">
        <f t="shared" si="33"/>
        <v>-156.67005924752743</v>
      </c>
      <c r="AE65">
        <f t="shared" si="34"/>
        <v>0</v>
      </c>
      <c r="AF65">
        <f t="shared" si="35"/>
        <v>0</v>
      </c>
      <c r="AG65">
        <f t="shared" si="36"/>
        <v>-9.4527846082138159E-15</v>
      </c>
      <c r="AH65">
        <f t="shared" si="37"/>
        <v>-3.9237546773168693E-9</v>
      </c>
      <c r="AI65">
        <f t="shared" si="38"/>
        <v>-3.9237641301014774E-9</v>
      </c>
      <c r="AJ65">
        <f t="shared" si="39"/>
        <v>-18.800407109682311</v>
      </c>
      <c r="AK65">
        <f t="shared" si="61"/>
        <v>-12.282932645004683</v>
      </c>
      <c r="AL65">
        <f t="shared" si="40"/>
        <v>-31.083339758610755</v>
      </c>
      <c r="AN65">
        <f t="shared" si="41"/>
        <v>0</v>
      </c>
      <c r="AO65">
        <f t="shared" si="42"/>
        <v>0</v>
      </c>
      <c r="AP65">
        <f t="shared" si="43"/>
        <v>-8.3954186275655617E-18</v>
      </c>
      <c r="AQ65">
        <f t="shared" si="44"/>
        <v>-3.4848528209687127E-12</v>
      </c>
      <c r="AR65">
        <f t="shared" si="45"/>
        <v>-3.4848612163873402E-12</v>
      </c>
      <c r="AS65">
        <f t="shared" si="46"/>
        <v>-1.669743833127153E-2</v>
      </c>
      <c r="AT65">
        <f t="shared" si="47"/>
        <v>-1.0908993043108271E-2</v>
      </c>
      <c r="AU65">
        <f t="shared" si="48"/>
        <v>-2.760643137786466E-2</v>
      </c>
      <c r="AW65">
        <v>62</v>
      </c>
      <c r="AX65">
        <f>IF(Z65&gt;0, (R65*SUMPRODUCT(K65:$K$98, X65:$X$98)-K65*$AZ$3)/Z65, 0)</f>
        <v>-2.0717448051153094E+17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0.84762719500000006</v>
      </c>
      <c r="Q66" s="5">
        <f t="shared" si="60"/>
        <v>12.5</v>
      </c>
      <c r="R66">
        <f t="shared" si="31"/>
        <v>1000000</v>
      </c>
      <c r="S66">
        <f t="shared" si="32"/>
        <v>-1.2992454193934195E+18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-156.67005924752743</v>
      </c>
      <c r="AC66">
        <f t="shared" si="33"/>
        <v>-139.88398147100972</v>
      </c>
      <c r="AE66">
        <f t="shared" si="34"/>
        <v>0</v>
      </c>
      <c r="AF66">
        <f t="shared" si="35"/>
        <v>0</v>
      </c>
      <c r="AG66">
        <f t="shared" si="36"/>
        <v>-1.3458194597322262E-15</v>
      </c>
      <c r="AH66">
        <f t="shared" si="37"/>
        <v>-6.4099498419195616E-10</v>
      </c>
      <c r="AI66">
        <f t="shared" si="38"/>
        <v>-6.4099633001141587E-10</v>
      </c>
      <c r="AJ66">
        <f t="shared" si="39"/>
        <v>-16.786077776517715</v>
      </c>
      <c r="AK66">
        <f t="shared" si="61"/>
        <v>-10.966904147326922</v>
      </c>
      <c r="AL66">
        <f t="shared" si="40"/>
        <v>-27.752981924485631</v>
      </c>
      <c r="AN66">
        <f t="shared" si="41"/>
        <v>0</v>
      </c>
      <c r="AO66">
        <f t="shared" si="42"/>
        <v>0</v>
      </c>
      <c r="AP66">
        <f t="shared" si="43"/>
        <v>-1.0672136599604989E-18</v>
      </c>
      <c r="AQ66">
        <f t="shared" si="44"/>
        <v>-5.0829893872386769E-13</v>
      </c>
      <c r="AR66">
        <f t="shared" si="45"/>
        <v>-5.0830000593752765E-13</v>
      </c>
      <c r="AS66">
        <f t="shared" si="46"/>
        <v>-1.3311095608487802E-2</v>
      </c>
      <c r="AT66">
        <f t="shared" si="47"/>
        <v>-8.6965824642136289E-3</v>
      </c>
      <c r="AU66">
        <f t="shared" si="48"/>
        <v>-2.2007678073209729E-2</v>
      </c>
      <c r="AW66">
        <v>63</v>
      </c>
      <c r="AX66">
        <f>IF(Z66&gt;0, (R66*SUMPRODUCT(K66:$K$98, X66:$X$98)-K66*$AZ$3)/Z66, 0)</f>
        <v>-1.2992454193934195E+18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0.86522596900000004</v>
      </c>
      <c r="Q67" s="5">
        <f t="shared" si="60"/>
        <v>12.5</v>
      </c>
      <c r="R67">
        <f t="shared" si="31"/>
        <v>1000000</v>
      </c>
      <c r="S67">
        <f t="shared" si="32"/>
        <v>-9.2971313319984292E+18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-139.88398147100972</v>
      </c>
      <c r="AC67">
        <f t="shared" si="33"/>
        <v>-124.89641202768766</v>
      </c>
      <c r="AE67">
        <f t="shared" si="34"/>
        <v>0</v>
      </c>
      <c r="AF67">
        <f t="shared" si="35"/>
        <v>0</v>
      </c>
      <c r="AG67">
        <f t="shared" si="36"/>
        <v>-1.6792331898903195E-16</v>
      </c>
      <c r="AH67">
        <f t="shared" si="37"/>
        <v>-9.3155035691669766E-11</v>
      </c>
      <c r="AI67">
        <f t="shared" ref="AI67:AI69" si="62">SUM(AE67:AH67)</f>
        <v>-9.315520361498876E-11</v>
      </c>
      <c r="AJ67">
        <f t="shared" si="39"/>
        <v>-14.987569443322059</v>
      </c>
      <c r="AK67">
        <f t="shared" si="61"/>
        <v>-9.7918787029706813</v>
      </c>
      <c r="AL67">
        <f t="shared" ref="AL67:AL69" si="63">SUM(AI67:AK67)</f>
        <v>-24.779448146385896</v>
      </c>
      <c r="AN67">
        <f t="shared" si="41"/>
        <v>0</v>
      </c>
      <c r="AO67">
        <f t="shared" si="42"/>
        <v>0</v>
      </c>
      <c r="AP67">
        <f t="shared" si="43"/>
        <v>-1.1889334847458452E-19</v>
      </c>
      <c r="AQ67">
        <f t="shared" si="44"/>
        <v>-6.5955783790668519E-14</v>
      </c>
      <c r="AR67">
        <f t="shared" si="45"/>
        <v>-6.5955902684016996E-14</v>
      </c>
      <c r="AS67">
        <f t="shared" si="46"/>
        <v>-1.0611523922584642E-2</v>
      </c>
      <c r="AT67">
        <f t="shared" si="47"/>
        <v>-6.9328622960888233E-3</v>
      </c>
      <c r="AU67">
        <f t="shared" si="48"/>
        <v>-1.7544386218739421E-2</v>
      </c>
      <c r="AW67">
        <v>64</v>
      </c>
      <c r="AX67">
        <f>IF(Z67&gt;0, (R67*SUMPRODUCT(K67:$K$98, X67:$X$98)-K67*$AZ$3)/Z67, 0)</f>
        <v>-9.2971313319984292E+18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0.88282474399999999</v>
      </c>
      <c r="Q68" s="5">
        <f t="shared" si="60"/>
        <v>12.5</v>
      </c>
      <c r="R68">
        <f t="shared" si="31"/>
        <v>1000000</v>
      </c>
      <c r="S68">
        <f t="shared" si="32"/>
        <v>-7.7452673570994274E+19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-124.89641202768766</v>
      </c>
      <c r="AC68">
        <f t="shared" si="33"/>
        <v>-111.51465359614974</v>
      </c>
      <c r="AE68">
        <f t="shared" si="34"/>
        <v>0</v>
      </c>
      <c r="AF68">
        <f t="shared" si="35"/>
        <v>0</v>
      </c>
      <c r="AG68">
        <f t="shared" si="36"/>
        <v>-1.7997224701019156E-17</v>
      </c>
      <c r="AH68">
        <f t="shared" si="37"/>
        <v>-1.1859748887849798E-11</v>
      </c>
      <c r="AI68">
        <f t="shared" si="62"/>
        <v>-1.18597668850745E-11</v>
      </c>
      <c r="AJ68">
        <f t="shared" si="39"/>
        <v>-13.381758431537918</v>
      </c>
      <c r="AK68">
        <f t="shared" si="61"/>
        <v>-8.7427488419381376</v>
      </c>
      <c r="AL68">
        <f t="shared" si="63"/>
        <v>-22.124507273487914</v>
      </c>
      <c r="AN68">
        <f t="shared" si="41"/>
        <v>0</v>
      </c>
      <c r="AO68">
        <f t="shared" si="42"/>
        <v>0</v>
      </c>
      <c r="AP68">
        <f t="shared" si="43"/>
        <v>-1.1377165231661431E-20</v>
      </c>
      <c r="AQ68">
        <f t="shared" si="44"/>
        <v>-7.4972849950269902E-15</v>
      </c>
      <c r="AR68">
        <f t="shared" si="45"/>
        <v>-7.4972963721922228E-15</v>
      </c>
      <c r="AS68">
        <f t="shared" si="46"/>
        <v>-8.4594419025708946E-3</v>
      </c>
      <c r="AT68">
        <f t="shared" si="47"/>
        <v>-5.5268353763463377E-3</v>
      </c>
      <c r="AU68">
        <f t="shared" si="48"/>
        <v>-1.3986277278924729E-2</v>
      </c>
      <c r="AW68">
        <v>65</v>
      </c>
      <c r="AX68">
        <f>IF(Z68&gt;0, (R68*SUMPRODUCT(K68:$K$98, X68:$X$98)-K68*$AZ$3)/Z68, 0)</f>
        <v>-7.7452673570994274E+19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1000000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-111.51465359614974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-1.4397779760815326E-12</v>
      </c>
      <c r="AI69">
        <f t="shared" si="62"/>
        <v>-1.4397779760815326E-12</v>
      </c>
      <c r="AJ69">
        <f t="shared" si="39"/>
        <v>-111.51465359614974</v>
      </c>
      <c r="AK69">
        <f t="shared" si="61"/>
        <v>-7.8060257517304823</v>
      </c>
      <c r="AL69">
        <f t="shared" si="63"/>
        <v>-119.32067934788166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-8.1265465940438798E-16</v>
      </c>
      <c r="AR69">
        <f t="shared" si="45"/>
        <v>-8.1265465940438798E-16</v>
      </c>
      <c r="AS69">
        <f t="shared" si="46"/>
        <v>-6.2942276060795596E-2</v>
      </c>
      <c r="AT69">
        <f t="shared" si="47"/>
        <v>-4.4059593242556918E-3</v>
      </c>
      <c r="AU69">
        <f t="shared" si="48"/>
        <v>-6.7348235385052094E-2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389277.11642539542</v>
      </c>
      <c r="AO71" s="6">
        <f t="shared" si="70"/>
        <v>-38927.711642539543</v>
      </c>
      <c r="AP71" s="6">
        <f t="shared" si="70"/>
        <v>-690.23478401257546</v>
      </c>
      <c r="AQ71" s="6">
        <f t="shared" si="70"/>
        <v>-176401.96282296078</v>
      </c>
      <c r="AR71" s="6">
        <f t="shared" si="70"/>
        <v>173257.20717588259</v>
      </c>
      <c r="AS71" s="6">
        <f t="shared" si="70"/>
        <v>-21009.018116916897</v>
      </c>
      <c r="AT71" s="6">
        <f t="shared" si="70"/>
        <v>12255.260568201524</v>
      </c>
      <c r="AU71" s="6">
        <f t="shared" si="70"/>
        <v>164503.44962716725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4" priority="1" operator="lessThan">
      <formula>0</formula>
    </cfRule>
  </conditionalFormatting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8DB76-5426-45F0-9D03-826A6EA66655}">
  <sheetPr codeName="Sheet93"/>
  <dimension ref="A1:AZ100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0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">
        <f>'S.26.04.F'!C3*(1+C12)</f>
        <v>62971.548981797205</v>
      </c>
      <c r="K3">
        <v>1</v>
      </c>
      <c r="L3" s="2">
        <v>0</v>
      </c>
      <c r="O3">
        <f>$C$3</f>
        <v>62971.548981797205</v>
      </c>
      <c r="P3">
        <f>O3*C5</f>
        <v>6297.1548981797205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62971.548981797205</v>
      </c>
      <c r="AF3">
        <f t="shared" ref="AF3:AF34" si="4">-$Z3*P3</f>
        <v>-6297.1548981797205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56049.437112917491</v>
      </c>
      <c r="AJ3">
        <f t="shared" ref="AJ3:AJ34" si="8">AB3-AC3</f>
        <v>0</v>
      </c>
      <c r="AL3">
        <f t="shared" ref="AL3:AL34" si="9">SUM(AI3:AK3)</f>
        <v>56049.437112917491</v>
      </c>
      <c r="AN3">
        <f t="shared" ref="AN3:AN34" si="10">AE3*$K3</f>
        <v>62971.548981797205</v>
      </c>
      <c r="AO3">
        <f t="shared" ref="AO3:AO34" si="11">AF3*$K3</f>
        <v>-6297.1548981797205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56049.437112917491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56049.437112917491</v>
      </c>
      <c r="AW3">
        <v>0</v>
      </c>
      <c r="AX3">
        <f>IF(Z3&gt;0, (R3*SUMPRODUCT(K3:$K$98, X3:$X$98)-K3*$AZ$3)/Z3, 0)</f>
        <v>0</v>
      </c>
      <c r="AZ3">
        <f>C6*SUMPRODUCT(X4:X98, K4:K98)/1</f>
        <v>32034.12891981818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98">Mortalities!B2:B96</f>
        <v>1.2139029999999999E-3</v>
      </c>
      <c r="R4">
        <f t="shared" si="0"/>
        <v>2000000</v>
      </c>
      <c r="S4">
        <f t="shared" si="1"/>
        <v>3471.1532746722573</v>
      </c>
      <c r="U4">
        <f t="shared" ref="U4:U35" si="21">M4</f>
        <v>1.2139029999999999E-3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1.2139029999999999E-3</v>
      </c>
      <c r="Y4">
        <f t="shared" ref="Y4:Y35" si="25">V4*W4</f>
        <v>0.01</v>
      </c>
      <c r="Z4">
        <f t="shared" ref="Z4:Z35" si="26">MAX(0, W4-X4-Y4)</f>
        <v>0.98878609699999997</v>
      </c>
      <c r="AB4">
        <f t="shared" ref="AB4:AB35" si="27">AC3</f>
        <v>0</v>
      </c>
      <c r="AC4">
        <f t="shared" si="2"/>
        <v>3432.2280985519501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-2427.8059999999996</v>
      </c>
      <c r="AI4">
        <f t="shared" si="7"/>
        <v>-2427.8059999999996</v>
      </c>
      <c r="AJ4">
        <f t="shared" si="8"/>
        <v>-3432.2280985519501</v>
      </c>
      <c r="AK4">
        <f>G4*SUM(AB4, AE4:AF4)</f>
        <v>0</v>
      </c>
      <c r="AL4">
        <f t="shared" si="9"/>
        <v>-5860.0340985519497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-2167.6839285714282</v>
      </c>
      <c r="AR4">
        <f t="shared" si="14"/>
        <v>-2167.6839285714282</v>
      </c>
      <c r="AS4">
        <f t="shared" si="15"/>
        <v>-3064.4893737070979</v>
      </c>
      <c r="AT4">
        <f t="shared" si="16"/>
        <v>0</v>
      </c>
      <c r="AU4">
        <f t="shared" si="17"/>
        <v>-5232.1733022785265</v>
      </c>
      <c r="AW4">
        <v>1</v>
      </c>
      <c r="AX4">
        <f>IF(Z4&gt;0, (R4*SUMPRODUCT(K4:$K$98, X4:$X$98)-K4*$AZ$3)/Z4, 0)</f>
        <v>3471.1532746722573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1.221979E-3</v>
      </c>
      <c r="Q5" s="5">
        <f t="shared" ref="Q5:Q36" si="29">$C$8</f>
        <v>12.5</v>
      </c>
      <c r="R5">
        <f t="shared" si="0"/>
        <v>2000000</v>
      </c>
      <c r="S5">
        <f t="shared" si="1"/>
        <v>4427.818347314359</v>
      </c>
      <c r="U5">
        <f t="shared" si="21"/>
        <v>1.221979E-3</v>
      </c>
      <c r="V5">
        <f t="shared" si="22"/>
        <v>0.01</v>
      </c>
      <c r="W5">
        <f t="shared" si="23"/>
        <v>0.98878609699999997</v>
      </c>
      <c r="X5">
        <f t="shared" si="24"/>
        <v>1.208275846025963E-3</v>
      </c>
      <c r="Y5">
        <f t="shared" si="25"/>
        <v>9.8878609700000005E-3</v>
      </c>
      <c r="Z5">
        <f t="shared" si="26"/>
        <v>0.97768996018397392</v>
      </c>
      <c r="AB5">
        <f t="shared" si="27"/>
        <v>3432.2280985519501</v>
      </c>
      <c r="AC5">
        <f t="shared" si="2"/>
        <v>4329.0335436876449</v>
      </c>
      <c r="AE5">
        <f t="shared" si="3"/>
        <v>0</v>
      </c>
      <c r="AF5">
        <f t="shared" si="4"/>
        <v>0</v>
      </c>
      <c r="AG5">
        <f t="shared" si="5"/>
        <v>-12.221124502299674</v>
      </c>
      <c r="AH5">
        <f t="shared" si="6"/>
        <v>-2416.5516920519262</v>
      </c>
      <c r="AI5">
        <f t="shared" si="7"/>
        <v>-2428.7728165542258</v>
      </c>
      <c r="AJ5">
        <f t="shared" si="8"/>
        <v>-896.80544513569475</v>
      </c>
      <c r="AK5">
        <f>G5*SUM(AB5, AE5:AF5)</f>
        <v>240.25596689863653</v>
      </c>
      <c r="AL5">
        <f t="shared" si="9"/>
        <v>-3085.3222947912841</v>
      </c>
      <c r="AN5">
        <f t="shared" si="10"/>
        <v>0</v>
      </c>
      <c r="AO5">
        <f t="shared" si="11"/>
        <v>0</v>
      </c>
      <c r="AP5">
        <f t="shared" si="12"/>
        <v>-9.7426056300220605</v>
      </c>
      <c r="AQ5">
        <f t="shared" si="13"/>
        <v>-1926.4602136893543</v>
      </c>
      <c r="AR5">
        <f t="shared" si="14"/>
        <v>-1936.2028193193762</v>
      </c>
      <c r="AS5">
        <f t="shared" si="15"/>
        <v>-714.92781021659334</v>
      </c>
      <c r="AT5">
        <f t="shared" si="16"/>
        <v>191.53058585669365</v>
      </c>
      <c r="AU5">
        <f t="shared" si="17"/>
        <v>-2459.600043679276</v>
      </c>
      <c r="AW5">
        <v>2</v>
      </c>
      <c r="AX5">
        <f>IF(Z5&gt;0, (R5*SUMPRODUCT(K5:$K$98, X5:$X$98)-K5*$AZ$3)/Z5, 0)</f>
        <v>4427.818347314359</v>
      </c>
    </row>
    <row r="6" spans="1:52" x14ac:dyDescent="0.25">
      <c r="A6" t="s">
        <v>16</v>
      </c>
      <c r="C6" s="2"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1.231956E-3</v>
      </c>
      <c r="Q6" s="5">
        <f t="shared" si="29"/>
        <v>12.5</v>
      </c>
      <c r="R6">
        <f t="shared" si="0"/>
        <v>2000000</v>
      </c>
      <c r="S6">
        <f t="shared" si="1"/>
        <v>5315.6914213523623</v>
      </c>
      <c r="U6">
        <f t="shared" si="21"/>
        <v>1.231956E-3</v>
      </c>
      <c r="V6">
        <f t="shared" si="22"/>
        <v>0.01</v>
      </c>
      <c r="W6">
        <f t="shared" si="23"/>
        <v>0.97768996018397392</v>
      </c>
      <c r="X6">
        <f t="shared" si="24"/>
        <v>1.2044710125884077E-3</v>
      </c>
      <c r="Y6">
        <f t="shared" si="25"/>
        <v>9.7768996018397399E-3</v>
      </c>
      <c r="Z6">
        <f t="shared" si="26"/>
        <v>0.96670858956954586</v>
      </c>
      <c r="AB6">
        <f t="shared" si="27"/>
        <v>4329.0335436876449</v>
      </c>
      <c r="AC6">
        <f t="shared" si="2"/>
        <v>5138.7245565224766</v>
      </c>
      <c r="AE6">
        <f t="shared" si="3"/>
        <v>0</v>
      </c>
      <c r="AF6">
        <f t="shared" si="4"/>
        <v>0</v>
      </c>
      <c r="AG6">
        <f t="shared" si="5"/>
        <v>-12.083857369619324</v>
      </c>
      <c r="AH6">
        <f t="shared" si="6"/>
        <v>-2408.9420251768152</v>
      </c>
      <c r="AI6">
        <f t="shared" si="7"/>
        <v>-2421.0258825464343</v>
      </c>
      <c r="AJ6">
        <f t="shared" si="8"/>
        <v>-809.69101283483178</v>
      </c>
      <c r="AK6">
        <f>G6*SUM(AB6, AE6:AF6)</f>
        <v>303.03234805813514</v>
      </c>
      <c r="AL6">
        <f t="shared" si="9"/>
        <v>-2927.684547323131</v>
      </c>
      <c r="AN6">
        <f t="shared" si="10"/>
        <v>0</v>
      </c>
      <c r="AO6">
        <f t="shared" si="11"/>
        <v>0</v>
      </c>
      <c r="AP6">
        <f t="shared" si="12"/>
        <v>-8.6010509930895545</v>
      </c>
      <c r="AQ6">
        <f t="shared" si="13"/>
        <v>-1714.6373516484937</v>
      </c>
      <c r="AR6">
        <f t="shared" si="14"/>
        <v>-1723.238402641583</v>
      </c>
      <c r="AS6">
        <f t="shared" si="15"/>
        <v>-576.32206976786824</v>
      </c>
      <c r="AT6">
        <f t="shared" si="16"/>
        <v>215.69243979629925</v>
      </c>
      <c r="AU6">
        <f t="shared" si="17"/>
        <v>-2083.8680326131521</v>
      </c>
      <c r="AW6">
        <v>3</v>
      </c>
      <c r="AX6">
        <f>IF(Z6&gt;0, (R6*SUMPRODUCT(K6:$K$98, X6:$X$98)-K6*$AZ$3)/Z6, 0)</f>
        <v>5315.6914213523623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1.2424070000000001E-3</v>
      </c>
      <c r="Q7" s="5">
        <f t="shared" si="29"/>
        <v>12.5</v>
      </c>
      <c r="R7">
        <f t="shared" si="0"/>
        <v>2000000</v>
      </c>
      <c r="S7">
        <f t="shared" si="1"/>
        <v>6138.1366747511611</v>
      </c>
      <c r="U7">
        <f t="shared" si="21"/>
        <v>1.2424070000000001E-3</v>
      </c>
      <c r="V7">
        <f t="shared" si="22"/>
        <v>0.01</v>
      </c>
      <c r="W7">
        <f t="shared" si="23"/>
        <v>0.96670858956954586</v>
      </c>
      <c r="X7">
        <f t="shared" si="24"/>
        <v>1.2010455186413308E-3</v>
      </c>
      <c r="Y7">
        <f t="shared" si="25"/>
        <v>9.6670858956954594E-3</v>
      </c>
      <c r="Z7">
        <f t="shared" si="26"/>
        <v>0.95584045815520913</v>
      </c>
      <c r="AB7">
        <f t="shared" si="27"/>
        <v>5138.7245565224766</v>
      </c>
      <c r="AC7">
        <f t="shared" si="2"/>
        <v>5867.0793714134415</v>
      </c>
      <c r="AE7">
        <f t="shared" si="3"/>
        <v>0</v>
      </c>
      <c r="AF7">
        <f t="shared" si="4"/>
        <v>0</v>
      </c>
      <c r="AG7">
        <f t="shared" si="5"/>
        <v>-11.948005726940114</v>
      </c>
      <c r="AH7">
        <f t="shared" si="6"/>
        <v>-2402.0910372826615</v>
      </c>
      <c r="AI7">
        <f t="shared" si="7"/>
        <v>-2414.0390430096018</v>
      </c>
      <c r="AJ7">
        <f t="shared" si="8"/>
        <v>-728.35481489096492</v>
      </c>
      <c r="AK7">
        <f>G7*SUM(AB7, AE7:AF7)</f>
        <v>359.71071895657337</v>
      </c>
      <c r="AL7">
        <f t="shared" si="9"/>
        <v>-2782.6831389439931</v>
      </c>
      <c r="AN7">
        <f t="shared" si="10"/>
        <v>0</v>
      </c>
      <c r="AO7">
        <f t="shared" si="11"/>
        <v>0</v>
      </c>
      <c r="AP7">
        <f t="shared" si="12"/>
        <v>-7.5931736403548991</v>
      </c>
      <c r="AQ7">
        <f t="shared" si="13"/>
        <v>-1526.5722801673448</v>
      </c>
      <c r="AR7">
        <f t="shared" si="14"/>
        <v>-1534.1654538076998</v>
      </c>
      <c r="AS7">
        <f t="shared" si="15"/>
        <v>-462.88265235641256</v>
      </c>
      <c r="AT7">
        <f t="shared" si="16"/>
        <v>228.6026648929018</v>
      </c>
      <c r="AU7">
        <f t="shared" si="17"/>
        <v>-1768.4454412712105</v>
      </c>
      <c r="AW7">
        <v>4</v>
      </c>
      <c r="AX7">
        <f>IF(Z7&gt;0, (R7*SUMPRODUCT(K7:$K$98, X7:$X$98)-K7*$AZ$3)/Z7, 0)</f>
        <v>6138.1366747511611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1.255709E-3</v>
      </c>
      <c r="Q8" s="5">
        <f t="shared" si="29"/>
        <v>12.5</v>
      </c>
      <c r="R8">
        <f t="shared" si="0"/>
        <v>2000000</v>
      </c>
      <c r="S8">
        <f t="shared" si="1"/>
        <v>6900.7255498349277</v>
      </c>
      <c r="U8">
        <f t="shared" si="21"/>
        <v>1.255709E-3</v>
      </c>
      <c r="V8">
        <f t="shared" si="22"/>
        <v>0.01</v>
      </c>
      <c r="W8">
        <f t="shared" si="23"/>
        <v>0.95584045815520913</v>
      </c>
      <c r="X8">
        <f t="shared" si="24"/>
        <v>1.2002574658696195E-3</v>
      </c>
      <c r="Y8">
        <f t="shared" si="25"/>
        <v>9.5584045815520907E-3</v>
      </c>
      <c r="Z8">
        <f t="shared" si="26"/>
        <v>0.94508179610778742</v>
      </c>
      <c r="AB8">
        <f t="shared" si="27"/>
        <v>5867.0793714134415</v>
      </c>
      <c r="AC8">
        <f t="shared" si="2"/>
        <v>6521.7500970848923</v>
      </c>
      <c r="AE8">
        <f t="shared" si="3"/>
        <v>0</v>
      </c>
      <c r="AF8">
        <f t="shared" si="4"/>
        <v>0</v>
      </c>
      <c r="AG8">
        <f t="shared" si="5"/>
        <v>-11.813522451347342</v>
      </c>
      <c r="AH8">
        <f t="shared" si="6"/>
        <v>-2400.5149317392388</v>
      </c>
      <c r="AI8">
        <f t="shared" si="7"/>
        <v>-2412.3284541905859</v>
      </c>
      <c r="AJ8">
        <f t="shared" si="8"/>
        <v>-654.67072567145078</v>
      </c>
      <c r="AK8">
        <f>G8*SUM(AB8, AE8:AF8)</f>
        <v>410.69555599894096</v>
      </c>
      <c r="AL8">
        <f t="shared" si="9"/>
        <v>-2656.3036238630957</v>
      </c>
      <c r="AN8">
        <f t="shared" si="10"/>
        <v>0</v>
      </c>
      <c r="AO8">
        <f t="shared" si="11"/>
        <v>0</v>
      </c>
      <c r="AP8">
        <f t="shared" si="12"/>
        <v>-6.7033098995291018</v>
      </c>
      <c r="AQ8">
        <f t="shared" si="13"/>
        <v>-1362.1166398223443</v>
      </c>
      <c r="AR8">
        <f t="shared" si="14"/>
        <v>-1368.8199497218734</v>
      </c>
      <c r="AS8">
        <f t="shared" si="15"/>
        <v>-371.47775139876501</v>
      </c>
      <c r="AT8">
        <f t="shared" si="16"/>
        <v>233.03968799808098</v>
      </c>
      <c r="AU8">
        <f t="shared" si="17"/>
        <v>-1507.2580131225573</v>
      </c>
      <c r="AW8">
        <v>5</v>
      </c>
      <c r="AX8">
        <f>IF(Z8&gt;0, (R8*SUMPRODUCT(K8:$K$98, X8:$X$98)-K8*$AZ$3)/Z8, 0)</f>
        <v>6900.7255498349277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1.2766120000000001E-3</v>
      </c>
      <c r="Q9" s="5">
        <f t="shared" si="29"/>
        <v>12.5</v>
      </c>
      <c r="R9">
        <f t="shared" si="0"/>
        <v>2000000</v>
      </c>
      <c r="S9">
        <f t="shared" si="1"/>
        <v>7605.9350354730514</v>
      </c>
      <c r="U9">
        <f t="shared" si="21"/>
        <v>1.2766120000000001E-3</v>
      </c>
      <c r="V9">
        <f t="shared" si="22"/>
        <v>0.01</v>
      </c>
      <c r="W9">
        <f t="shared" si="23"/>
        <v>0.94508179610778742</v>
      </c>
      <c r="X9">
        <f t="shared" si="24"/>
        <v>1.2065027618927548E-3</v>
      </c>
      <c r="Y9">
        <f t="shared" si="25"/>
        <v>9.4508179610778738E-3</v>
      </c>
      <c r="Z9">
        <f t="shared" si="26"/>
        <v>0.93442447538481688</v>
      </c>
      <c r="AB9">
        <f t="shared" si="27"/>
        <v>6521.7500970848923</v>
      </c>
      <c r="AC9">
        <f t="shared" si="2"/>
        <v>7107.1718553329047</v>
      </c>
      <c r="AE9">
        <f t="shared" si="3"/>
        <v>0</v>
      </c>
      <c r="AF9">
        <f t="shared" si="4"/>
        <v>0</v>
      </c>
      <c r="AG9">
        <f t="shared" si="5"/>
        <v>-11.680305942310211</v>
      </c>
      <c r="AH9">
        <f t="shared" si="6"/>
        <v>-2413.0055237855095</v>
      </c>
      <c r="AI9">
        <f t="shared" si="7"/>
        <v>-2424.6858297278195</v>
      </c>
      <c r="AJ9">
        <f t="shared" si="8"/>
        <v>-585.42175824801234</v>
      </c>
      <c r="AK9">
        <f t="shared" ref="AK9:AK40" si="30">G9*SUM(AB9:AB9, AE9:AF9)</f>
        <v>456.52250679594249</v>
      </c>
      <c r="AL9">
        <f t="shared" si="9"/>
        <v>-2553.5850811798891</v>
      </c>
      <c r="AN9">
        <f t="shared" si="10"/>
        <v>0</v>
      </c>
      <c r="AO9">
        <f t="shared" si="11"/>
        <v>0</v>
      </c>
      <c r="AP9">
        <f t="shared" si="12"/>
        <v>-5.9176064952467442</v>
      </c>
      <c r="AQ9">
        <f t="shared" si="13"/>
        <v>-1222.5036939225208</v>
      </c>
      <c r="AR9">
        <f t="shared" si="14"/>
        <v>-1228.4213004177675</v>
      </c>
      <c r="AS9">
        <f t="shared" si="15"/>
        <v>-296.59288174278896</v>
      </c>
      <c r="AT9">
        <f t="shared" si="16"/>
        <v>231.28850946070941</v>
      </c>
      <c r="AU9">
        <f t="shared" si="17"/>
        <v>-1293.7256726998469</v>
      </c>
      <c r="AW9">
        <v>6</v>
      </c>
      <c r="AX9">
        <f>IF(Z9&gt;0, (R9*SUMPRODUCT(K9:$K$98, X9:$X$98)-K9*$AZ$3)/Z9, 0)</f>
        <v>7605.9350354730514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1.3013160000000001E-3</v>
      </c>
      <c r="Q10" s="5">
        <f t="shared" si="29"/>
        <v>12.5</v>
      </c>
      <c r="R10">
        <f t="shared" si="0"/>
        <v>2000000</v>
      </c>
      <c r="S10">
        <f t="shared" si="1"/>
        <v>8251.7986148475829</v>
      </c>
      <c r="U10">
        <f t="shared" si="21"/>
        <v>1.3013160000000001E-3</v>
      </c>
      <c r="V10">
        <f t="shared" si="22"/>
        <v>0.01</v>
      </c>
      <c r="W10">
        <f t="shared" si="23"/>
        <v>0.93442447538481688</v>
      </c>
      <c r="X10">
        <f t="shared" si="24"/>
        <v>1.2159815206098685E-3</v>
      </c>
      <c r="Y10">
        <f t="shared" si="25"/>
        <v>9.3442447538481695E-3</v>
      </c>
      <c r="Z10">
        <f t="shared" si="26"/>
        <v>0.9238642491103588</v>
      </c>
      <c r="AB10">
        <f t="shared" si="27"/>
        <v>7107.1718553329047</v>
      </c>
      <c r="AC10">
        <f t="shared" si="2"/>
        <v>7623.5417311160609</v>
      </c>
      <c r="AE10">
        <f t="shared" si="3"/>
        <v>0</v>
      </c>
      <c r="AF10">
        <f t="shared" si="4"/>
        <v>0</v>
      </c>
      <c r="AG10">
        <f t="shared" si="5"/>
        <v>-11.548303113879484</v>
      </c>
      <c r="AH10">
        <f t="shared" si="6"/>
        <v>-2431.9630412197371</v>
      </c>
      <c r="AI10">
        <f t="shared" si="7"/>
        <v>-2443.5113443336168</v>
      </c>
      <c r="AJ10">
        <f t="shared" si="8"/>
        <v>-516.3698757831562</v>
      </c>
      <c r="AK10">
        <f t="shared" si="30"/>
        <v>497.5020298733034</v>
      </c>
      <c r="AL10">
        <f t="shared" si="9"/>
        <v>-2462.3791902434696</v>
      </c>
      <c r="AN10">
        <f t="shared" si="10"/>
        <v>0</v>
      </c>
      <c r="AO10">
        <f t="shared" si="11"/>
        <v>0</v>
      </c>
      <c r="AP10">
        <f t="shared" si="12"/>
        <v>-5.2238658520359893</v>
      </c>
      <c r="AQ10">
        <f t="shared" si="13"/>
        <v>-1100.0965734240733</v>
      </c>
      <c r="AR10">
        <f t="shared" si="14"/>
        <v>-1105.3204392761095</v>
      </c>
      <c r="AS10">
        <f t="shared" si="15"/>
        <v>-233.57950813411989</v>
      </c>
      <c r="AT10">
        <f t="shared" si="16"/>
        <v>225.04465284170055</v>
      </c>
      <c r="AU10">
        <f t="shared" si="17"/>
        <v>-1113.8552945685287</v>
      </c>
      <c r="AW10">
        <v>7</v>
      </c>
      <c r="AX10">
        <f>IF(Z10&gt;0, (R10*SUMPRODUCT(K10:$K$98, X10:$X$98)-K10*$AZ$3)/Z10, 0)</f>
        <v>8251.7986148475829</v>
      </c>
    </row>
    <row r="11" spans="1:52" x14ac:dyDescent="0.25">
      <c r="A11" t="s">
        <v>33</v>
      </c>
      <c r="C11" s="25">
        <f>AU100</f>
        <v>21325.673393563575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1.325545E-3</v>
      </c>
      <c r="Q11" s="5">
        <f t="shared" si="29"/>
        <v>12.5</v>
      </c>
      <c r="R11">
        <f t="shared" si="0"/>
        <v>2000000</v>
      </c>
      <c r="S11">
        <f t="shared" si="1"/>
        <v>8841.6927454500255</v>
      </c>
      <c r="U11">
        <f t="shared" si="21"/>
        <v>1.325545E-3</v>
      </c>
      <c r="V11">
        <f t="shared" si="22"/>
        <v>0.01</v>
      </c>
      <c r="W11">
        <f t="shared" si="23"/>
        <v>0.9238642491103588</v>
      </c>
      <c r="X11">
        <f t="shared" si="24"/>
        <v>1.2246236360869906E-3</v>
      </c>
      <c r="Y11">
        <f t="shared" si="25"/>
        <v>9.2386424911035884E-3</v>
      </c>
      <c r="Z11">
        <f t="shared" si="26"/>
        <v>0.91340098298316819</v>
      </c>
      <c r="AB11">
        <f t="shared" si="27"/>
        <v>7623.5417311160609</v>
      </c>
      <c r="AC11">
        <f t="shared" si="2"/>
        <v>8076.0108449292002</v>
      </c>
      <c r="AE11">
        <f t="shared" si="3"/>
        <v>0</v>
      </c>
      <c r="AF11">
        <f t="shared" si="4"/>
        <v>0</v>
      </c>
      <c r="AG11">
        <f t="shared" si="5"/>
        <v>-11.417512287289602</v>
      </c>
      <c r="AH11">
        <f t="shared" si="6"/>
        <v>-2449.2472721739809</v>
      </c>
      <c r="AI11">
        <f t="shared" si="7"/>
        <v>-2460.6647844612708</v>
      </c>
      <c r="AJ11">
        <f t="shared" si="8"/>
        <v>-452.4691138131393</v>
      </c>
      <c r="AK11">
        <f t="shared" si="30"/>
        <v>533.64792117812431</v>
      </c>
      <c r="AL11">
        <f t="shared" si="9"/>
        <v>-2379.4859770962858</v>
      </c>
      <c r="AN11">
        <f t="shared" si="10"/>
        <v>0</v>
      </c>
      <c r="AO11">
        <f t="shared" si="11"/>
        <v>0</v>
      </c>
      <c r="AP11">
        <f t="shared" si="12"/>
        <v>-4.6113417180846357</v>
      </c>
      <c r="AQ11">
        <f t="shared" si="13"/>
        <v>-989.20989440529206</v>
      </c>
      <c r="AR11">
        <f t="shared" si="14"/>
        <v>-993.82123612337682</v>
      </c>
      <c r="AS11">
        <f t="shared" si="15"/>
        <v>-182.74468624781528</v>
      </c>
      <c r="AT11">
        <f t="shared" si="16"/>
        <v>215.53144500990084</v>
      </c>
      <c r="AU11">
        <f t="shared" si="17"/>
        <v>-961.03447736129124</v>
      </c>
      <c r="AW11">
        <v>8</v>
      </c>
      <c r="AX11">
        <f>IF(Z11&gt;0, (R11*SUMPRODUCT(K11:$K$98, X11:$X$98)-K11*$AZ$3)/Z11, 0)</f>
        <v>8841.6927454500255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1.3564250000000001E-3</v>
      </c>
      <c r="Q12" s="5">
        <f t="shared" si="29"/>
        <v>12.5</v>
      </c>
      <c r="R12">
        <f t="shared" si="0"/>
        <v>2000000</v>
      </c>
      <c r="S12">
        <f t="shared" si="1"/>
        <v>9382.8986366311874</v>
      </c>
      <c r="U12">
        <f t="shared" si="21"/>
        <v>1.3564250000000001E-3</v>
      </c>
      <c r="V12">
        <f t="shared" si="22"/>
        <v>0.01</v>
      </c>
      <c r="W12">
        <f t="shared" si="23"/>
        <v>0.91340098298316819</v>
      </c>
      <c r="X12">
        <f t="shared" si="24"/>
        <v>1.2389599283429439E-3</v>
      </c>
      <c r="Y12">
        <f t="shared" si="25"/>
        <v>9.1340098298316828E-3</v>
      </c>
      <c r="Z12">
        <f t="shared" si="26"/>
        <v>0.90302801322499349</v>
      </c>
      <c r="AB12">
        <f t="shared" si="27"/>
        <v>8076.0108449292002</v>
      </c>
      <c r="AC12">
        <f t="shared" si="2"/>
        <v>8473.0203141285619</v>
      </c>
      <c r="AE12">
        <f t="shared" si="3"/>
        <v>0</v>
      </c>
      <c r="AF12">
        <f t="shared" si="4"/>
        <v>0</v>
      </c>
      <c r="AG12">
        <f t="shared" si="5"/>
        <v>-11.287850165312419</v>
      </c>
      <c r="AH12">
        <f t="shared" si="6"/>
        <v>-2477.9198566858877</v>
      </c>
      <c r="AI12">
        <f t="shared" si="7"/>
        <v>-2489.2077068511999</v>
      </c>
      <c r="AJ12">
        <f t="shared" si="8"/>
        <v>-397.00946919936177</v>
      </c>
      <c r="AK12">
        <f t="shared" si="30"/>
        <v>565.32075914504412</v>
      </c>
      <c r="AL12">
        <f t="shared" si="9"/>
        <v>-2320.8964169055175</v>
      </c>
      <c r="AN12">
        <f t="shared" si="10"/>
        <v>0</v>
      </c>
      <c r="AO12">
        <f t="shared" si="11"/>
        <v>0</v>
      </c>
      <c r="AP12">
        <f t="shared" si="12"/>
        <v>-4.070511930101639</v>
      </c>
      <c r="AQ12">
        <f t="shared" si="13"/>
        <v>-893.56274142185021</v>
      </c>
      <c r="AR12">
        <f t="shared" si="14"/>
        <v>-897.63325335195168</v>
      </c>
      <c r="AS12">
        <f t="shared" si="15"/>
        <v>-143.16559460590551</v>
      </c>
      <c r="AT12">
        <f t="shared" si="16"/>
        <v>203.86033307789992</v>
      </c>
      <c r="AU12">
        <f t="shared" si="17"/>
        <v>-836.93851487995732</v>
      </c>
      <c r="AW12">
        <v>9</v>
      </c>
      <c r="AX12">
        <f>IF(Z12&gt;0, (R12*SUMPRODUCT(K12:$K$98, X12:$X$98)-K12*$AZ$3)/Z12, 0)</f>
        <v>9382.8986366311874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1.3882549999999999E-3</v>
      </c>
      <c r="Q13" s="5">
        <f t="shared" si="29"/>
        <v>12.5</v>
      </c>
      <c r="R13">
        <f t="shared" si="0"/>
        <v>2000000</v>
      </c>
      <c r="S13">
        <f t="shared" si="1"/>
        <v>9876.4622848562594</v>
      </c>
      <c r="U13">
        <f t="shared" si="21"/>
        <v>1.3882549999999999E-3</v>
      </c>
      <c r="V13">
        <f t="shared" si="22"/>
        <v>0.01</v>
      </c>
      <c r="W13">
        <f t="shared" si="23"/>
        <v>0.90302801322499349</v>
      </c>
      <c r="X13">
        <f t="shared" si="24"/>
        <v>1.2536331544996632E-3</v>
      </c>
      <c r="Y13">
        <f t="shared" si="25"/>
        <v>9.0302801322499349E-3</v>
      </c>
      <c r="Z13">
        <f t="shared" si="26"/>
        <v>0.89274409993824388</v>
      </c>
      <c r="AB13">
        <f t="shared" si="27"/>
        <v>8473.0203141285619</v>
      </c>
      <c r="AC13">
        <f t="shared" si="2"/>
        <v>8817.1534330680133</v>
      </c>
      <c r="AE13">
        <f t="shared" si="3"/>
        <v>0</v>
      </c>
      <c r="AF13">
        <f t="shared" si="4"/>
        <v>0</v>
      </c>
      <c r="AG13">
        <f t="shared" si="5"/>
        <v>-11.159301249228049</v>
      </c>
      <c r="AH13">
        <f t="shared" si="6"/>
        <v>-2507.2663089993262</v>
      </c>
      <c r="AI13">
        <f t="shared" si="7"/>
        <v>-2518.4256102485542</v>
      </c>
      <c r="AJ13">
        <f t="shared" si="8"/>
        <v>-344.13311893945138</v>
      </c>
      <c r="AK13">
        <f t="shared" si="30"/>
        <v>593.11142198899938</v>
      </c>
      <c r="AL13">
        <f t="shared" si="9"/>
        <v>-2269.447307199006</v>
      </c>
      <c r="AN13">
        <f t="shared" si="10"/>
        <v>0</v>
      </c>
      <c r="AO13">
        <f t="shared" si="11"/>
        <v>0</v>
      </c>
      <c r="AP13">
        <f t="shared" si="12"/>
        <v>-3.5929963413045525</v>
      </c>
      <c r="AQ13">
        <f t="shared" si="13"/>
        <v>-807.27264850332131</v>
      </c>
      <c r="AR13">
        <f t="shared" si="14"/>
        <v>-810.86564484462576</v>
      </c>
      <c r="AS13">
        <f t="shared" si="15"/>
        <v>-110.80165412298612</v>
      </c>
      <c r="AT13">
        <f t="shared" si="16"/>
        <v>190.96600419670827</v>
      </c>
      <c r="AU13">
        <f t="shared" si="17"/>
        <v>-730.70129477090359</v>
      </c>
      <c r="AW13">
        <v>10</v>
      </c>
      <c r="AX13">
        <f>IF(Z13&gt;0, (R13*SUMPRODUCT(K13:$K$98, X13:$X$98)-K13*$AZ$3)/Z13, 0)</f>
        <v>9876.4622848562594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1.4257860000000001E-3</v>
      </c>
      <c r="Q14" s="5">
        <f t="shared" si="29"/>
        <v>12.5</v>
      </c>
      <c r="R14">
        <f t="shared" si="0"/>
        <v>2000000</v>
      </c>
      <c r="S14">
        <f t="shared" si="1"/>
        <v>10328.06123185529</v>
      </c>
      <c r="U14">
        <f t="shared" si="21"/>
        <v>1.4257860000000001E-3</v>
      </c>
      <c r="V14">
        <f t="shared" si="22"/>
        <v>0.01</v>
      </c>
      <c r="W14">
        <f t="shared" si="23"/>
        <v>0.89274409993824388</v>
      </c>
      <c r="X14">
        <f t="shared" si="24"/>
        <v>1.2728620392745491E-3</v>
      </c>
      <c r="Y14">
        <f t="shared" si="25"/>
        <v>8.9274409993824397E-3</v>
      </c>
      <c r="Z14">
        <f t="shared" si="26"/>
        <v>0.88254379689958684</v>
      </c>
      <c r="AB14">
        <f t="shared" si="27"/>
        <v>8817.1534330680133</v>
      </c>
      <c r="AC14">
        <f t="shared" si="2"/>
        <v>9114.9663741729928</v>
      </c>
      <c r="AE14">
        <f t="shared" si="3"/>
        <v>0</v>
      </c>
      <c r="AF14">
        <f t="shared" si="4"/>
        <v>0</v>
      </c>
      <c r="AG14">
        <f t="shared" si="5"/>
        <v>-11.031797461244835</v>
      </c>
      <c r="AH14">
        <f t="shared" si="6"/>
        <v>-2545.7240785490981</v>
      </c>
      <c r="AI14">
        <f t="shared" si="7"/>
        <v>-2556.7558760103429</v>
      </c>
      <c r="AJ14">
        <f t="shared" si="8"/>
        <v>-297.81294110497947</v>
      </c>
      <c r="AK14">
        <f t="shared" si="30"/>
        <v>617.20074031476099</v>
      </c>
      <c r="AL14">
        <f t="shared" si="9"/>
        <v>-2237.3680768005615</v>
      </c>
      <c r="AN14">
        <f t="shared" si="10"/>
        <v>0</v>
      </c>
      <c r="AO14">
        <f t="shared" si="11"/>
        <v>0</v>
      </c>
      <c r="AP14">
        <f t="shared" si="12"/>
        <v>-3.1713781553660918</v>
      </c>
      <c r="AQ14">
        <f t="shared" si="13"/>
        <v>-731.83484021189315</v>
      </c>
      <c r="AR14">
        <f t="shared" si="14"/>
        <v>-735.00621836725929</v>
      </c>
      <c r="AS14">
        <f t="shared" si="15"/>
        <v>-85.614104059075515</v>
      </c>
      <c r="AT14">
        <f t="shared" si="16"/>
        <v>177.43046427260469</v>
      </c>
      <c r="AU14">
        <f t="shared" si="17"/>
        <v>-643.18985815373014</v>
      </c>
      <c r="AW14">
        <v>11</v>
      </c>
      <c r="AX14">
        <f>IF(Z14&gt;0, (R14*SUMPRODUCT(K14:$K$98, X14:$X$98)-K14*$AZ$3)/Z14, 0)</f>
        <v>10328.06123185529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1.477569E-3</v>
      </c>
      <c r="Q15" s="5">
        <f t="shared" si="29"/>
        <v>12.5</v>
      </c>
      <c r="R15">
        <f t="shared" si="0"/>
        <v>2000000</v>
      </c>
      <c r="S15">
        <f t="shared" si="1"/>
        <v>10740.097532869873</v>
      </c>
      <c r="U15">
        <f t="shared" si="21"/>
        <v>1.477569E-3</v>
      </c>
      <c r="V15">
        <f t="shared" si="22"/>
        <v>0.01</v>
      </c>
      <c r="W15">
        <f t="shared" si="23"/>
        <v>0.88254379689958684</v>
      </c>
      <c r="X15">
        <f t="shared" si="24"/>
        <v>1.3040193554411255E-3</v>
      </c>
      <c r="Y15">
        <f t="shared" si="25"/>
        <v>8.8254379689958681E-3</v>
      </c>
      <c r="Z15">
        <f t="shared" si="26"/>
        <v>0.87241433957514991</v>
      </c>
      <c r="AB15">
        <f t="shared" si="27"/>
        <v>9114.9663741729928</v>
      </c>
      <c r="AC15">
        <f t="shared" si="2"/>
        <v>9369.8150961113679</v>
      </c>
      <c r="AE15">
        <f t="shared" si="3"/>
        <v>0</v>
      </c>
      <c r="AF15">
        <f t="shared" si="4"/>
        <v>0</v>
      </c>
      <c r="AG15">
        <f t="shared" si="5"/>
        <v>-10.905179244689373</v>
      </c>
      <c r="AH15">
        <f t="shared" si="6"/>
        <v>-2608.0387108822511</v>
      </c>
      <c r="AI15">
        <f t="shared" si="7"/>
        <v>-2618.9438901269405</v>
      </c>
      <c r="AJ15">
        <f t="shared" si="8"/>
        <v>-254.84872193837509</v>
      </c>
      <c r="AK15">
        <f t="shared" si="30"/>
        <v>638.0476461921096</v>
      </c>
      <c r="AL15">
        <f t="shared" si="9"/>
        <v>-2235.7449658732057</v>
      </c>
      <c r="AN15">
        <f t="shared" si="10"/>
        <v>0</v>
      </c>
      <c r="AO15">
        <f t="shared" si="11"/>
        <v>0</v>
      </c>
      <c r="AP15">
        <f t="shared" si="12"/>
        <v>-2.7990878962167725</v>
      </c>
      <c r="AQ15">
        <f t="shared" si="13"/>
        <v>-669.41857852087435</v>
      </c>
      <c r="AR15">
        <f t="shared" si="14"/>
        <v>-672.21766641709121</v>
      </c>
      <c r="AS15">
        <f t="shared" si="15"/>
        <v>-65.413319390546036</v>
      </c>
      <c r="AT15">
        <f t="shared" si="16"/>
        <v>163.77093888994642</v>
      </c>
      <c r="AU15">
        <f t="shared" si="17"/>
        <v>-573.86004691769074</v>
      </c>
      <c r="AW15">
        <v>12</v>
      </c>
      <c r="AX15">
        <f>IF(Z15&gt;0, (R15*SUMPRODUCT(K15:$K$98, X15:$X$98)-K15*$AZ$3)/Z15, 0)</f>
        <v>10740.097532869873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1.5369540000000001E-3</v>
      </c>
      <c r="Q16" s="5">
        <f t="shared" si="29"/>
        <v>12.5</v>
      </c>
      <c r="R16">
        <f t="shared" si="0"/>
        <v>2000000</v>
      </c>
      <c r="S16">
        <f t="shared" si="1"/>
        <v>11110.768675397805</v>
      </c>
      <c r="U16">
        <f t="shared" si="21"/>
        <v>1.5369540000000001E-3</v>
      </c>
      <c r="V16">
        <f t="shared" si="22"/>
        <v>0.01</v>
      </c>
      <c r="W16">
        <f t="shared" si="23"/>
        <v>0.87241433957514991</v>
      </c>
      <c r="X16">
        <f t="shared" si="24"/>
        <v>1.3408607088673851E-3</v>
      </c>
      <c r="Y16">
        <f t="shared" si="25"/>
        <v>8.7241433957514995E-3</v>
      </c>
      <c r="Z16">
        <f t="shared" si="26"/>
        <v>0.86234933547053105</v>
      </c>
      <c r="AB16">
        <f t="shared" si="27"/>
        <v>9369.8150961113679</v>
      </c>
      <c r="AC16">
        <f t="shared" si="2"/>
        <v>9581.3639837960891</v>
      </c>
      <c r="AE16">
        <f t="shared" si="3"/>
        <v>0</v>
      </c>
      <c r="AF16">
        <f t="shared" si="4"/>
        <v>0</v>
      </c>
      <c r="AG16">
        <f t="shared" si="5"/>
        <v>-10.779366693381638</v>
      </c>
      <c r="AH16">
        <f t="shared" si="6"/>
        <v>-2681.7214177347701</v>
      </c>
      <c r="AI16">
        <f t="shared" si="7"/>
        <v>-2692.5007844281517</v>
      </c>
      <c r="AJ16">
        <f t="shared" si="8"/>
        <v>-211.54888768472119</v>
      </c>
      <c r="AK16">
        <f t="shared" si="30"/>
        <v>655.88705672779577</v>
      </c>
      <c r="AL16">
        <f t="shared" si="9"/>
        <v>-2248.1626153850771</v>
      </c>
      <c r="AN16">
        <f t="shared" si="10"/>
        <v>0</v>
      </c>
      <c r="AO16">
        <f t="shared" si="11"/>
        <v>0</v>
      </c>
      <c r="AP16">
        <f t="shared" si="12"/>
        <v>-2.4703526320680025</v>
      </c>
      <c r="AQ16">
        <f t="shared" si="13"/>
        <v>-614.58133406313618</v>
      </c>
      <c r="AR16">
        <f t="shared" si="14"/>
        <v>-617.05168669520424</v>
      </c>
      <c r="AS16">
        <f t="shared" si="15"/>
        <v>-48.48154500800846</v>
      </c>
      <c r="AT16">
        <f t="shared" si="16"/>
        <v>150.31238504221841</v>
      </c>
      <c r="AU16">
        <f t="shared" si="17"/>
        <v>-515.2208466609942</v>
      </c>
      <c r="AW16">
        <v>13</v>
      </c>
      <c r="AX16">
        <f>IF(Z16&gt;0, (R16*SUMPRODUCT(K16:$K$98, X16:$X$98)-K16*$AZ$3)/Z16, 0)</f>
        <v>11110.768675397805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1.5977630000000001E-3</v>
      </c>
      <c r="Q17" s="5">
        <f t="shared" si="29"/>
        <v>12.5</v>
      </c>
      <c r="R17">
        <f t="shared" si="0"/>
        <v>2000000</v>
      </c>
      <c r="S17">
        <f t="shared" si="1"/>
        <v>11442.932469286659</v>
      </c>
      <c r="U17">
        <f t="shared" si="21"/>
        <v>1.5977630000000001E-3</v>
      </c>
      <c r="V17">
        <f t="shared" si="22"/>
        <v>0.01</v>
      </c>
      <c r="W17">
        <f t="shared" si="23"/>
        <v>0.86234933547053105</v>
      </c>
      <c r="X17">
        <f t="shared" si="24"/>
        <v>1.3778298612894021E-3</v>
      </c>
      <c r="Y17">
        <f t="shared" si="25"/>
        <v>8.6234933547053114E-3</v>
      </c>
      <c r="Z17">
        <f t="shared" si="26"/>
        <v>0.85234801225453627</v>
      </c>
      <c r="AB17">
        <f t="shared" si="27"/>
        <v>9581.3639837960891</v>
      </c>
      <c r="AC17">
        <f t="shared" si="2"/>
        <v>9753.3607445593771</v>
      </c>
      <c r="AE17">
        <f t="shared" si="3"/>
        <v>0</v>
      </c>
      <c r="AF17">
        <f t="shared" si="4"/>
        <v>0</v>
      </c>
      <c r="AG17">
        <f t="shared" si="5"/>
        <v>-10.654350153181703</v>
      </c>
      <c r="AH17">
        <f t="shared" si="6"/>
        <v>-2755.6597225788041</v>
      </c>
      <c r="AI17">
        <f t="shared" si="7"/>
        <v>-2766.314072731986</v>
      </c>
      <c r="AJ17">
        <f t="shared" si="8"/>
        <v>-171.99676076328797</v>
      </c>
      <c r="AK17">
        <f t="shared" si="30"/>
        <v>670.69547886572627</v>
      </c>
      <c r="AL17">
        <f t="shared" si="9"/>
        <v>-2267.6153546295477</v>
      </c>
      <c r="AN17">
        <f t="shared" si="10"/>
        <v>0</v>
      </c>
      <c r="AO17">
        <f t="shared" si="11"/>
        <v>0</v>
      </c>
      <c r="AP17">
        <f t="shared" si="12"/>
        <v>-2.1800911318882599</v>
      </c>
      <c r="AQ17">
        <f t="shared" si="13"/>
        <v>-563.86257606726679</v>
      </c>
      <c r="AR17">
        <f t="shared" si="14"/>
        <v>-566.04266719915506</v>
      </c>
      <c r="AS17">
        <f t="shared" si="15"/>
        <v>-35.19394495792632</v>
      </c>
      <c r="AT17">
        <f t="shared" si="16"/>
        <v>137.23758320783838</v>
      </c>
      <c r="AU17">
        <f t="shared" si="17"/>
        <v>-463.99902894924298</v>
      </c>
      <c r="AW17">
        <v>14</v>
      </c>
      <c r="AX17">
        <f>IF(Z17&gt;0, (R17*SUMPRODUCT(K17:$K$98, X17:$X$98)-K17*$AZ$3)/Z17, 0)</f>
        <v>11442.932469286659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1.661898E-3</v>
      </c>
      <c r="Q18" s="5">
        <f t="shared" si="29"/>
        <v>12.5</v>
      </c>
      <c r="R18">
        <f t="shared" si="0"/>
        <v>2000000</v>
      </c>
      <c r="S18">
        <f t="shared" si="1"/>
        <v>11742.290960043969</v>
      </c>
      <c r="U18">
        <f t="shared" si="21"/>
        <v>1.661898E-3</v>
      </c>
      <c r="V18">
        <f t="shared" si="22"/>
        <v>0.01</v>
      </c>
      <c r="W18">
        <f t="shared" si="23"/>
        <v>0.85234801225453627</v>
      </c>
      <c r="X18">
        <f t="shared" si="24"/>
        <v>1.4165154568697893E-3</v>
      </c>
      <c r="Y18">
        <f t="shared" si="25"/>
        <v>8.5234801225453627E-3</v>
      </c>
      <c r="Z18">
        <f t="shared" si="26"/>
        <v>0.84240801667512111</v>
      </c>
      <c r="AB18">
        <f t="shared" si="27"/>
        <v>9753.3607445593771</v>
      </c>
      <c r="AC18">
        <f t="shared" si="2"/>
        <v>9891.8000388728433</v>
      </c>
      <c r="AE18">
        <f t="shared" si="3"/>
        <v>0</v>
      </c>
      <c r="AF18">
        <f t="shared" si="4"/>
        <v>0</v>
      </c>
      <c r="AG18">
        <f t="shared" si="5"/>
        <v>-10.530100208439015</v>
      </c>
      <c r="AH18">
        <f t="shared" si="6"/>
        <v>-2833.0309137395784</v>
      </c>
      <c r="AI18">
        <f t="shared" si="7"/>
        <v>-2843.5610139480173</v>
      </c>
      <c r="AJ18">
        <f t="shared" si="8"/>
        <v>-138.43929431346623</v>
      </c>
      <c r="AK18">
        <f t="shared" si="30"/>
        <v>682.73525211915648</v>
      </c>
      <c r="AL18">
        <f t="shared" si="9"/>
        <v>-2299.265056142327</v>
      </c>
      <c r="AN18">
        <f t="shared" si="10"/>
        <v>0</v>
      </c>
      <c r="AO18">
        <f t="shared" si="11"/>
        <v>0</v>
      </c>
      <c r="AP18">
        <f t="shared" si="12"/>
        <v>-1.9238099388191736</v>
      </c>
      <c r="AQ18">
        <f t="shared" si="13"/>
        <v>-517.5841559861193</v>
      </c>
      <c r="AR18">
        <f t="shared" si="14"/>
        <v>-519.50796592493839</v>
      </c>
      <c r="AS18">
        <f t="shared" si="15"/>
        <v>-25.292341483124407</v>
      </c>
      <c r="AT18">
        <f t="shared" si="16"/>
        <v>124.73317799544039</v>
      </c>
      <c r="AU18">
        <f t="shared" si="17"/>
        <v>-420.06712941262242</v>
      </c>
      <c r="AW18">
        <v>15</v>
      </c>
      <c r="AX18">
        <f>IF(Z18&gt;0, (R18*SUMPRODUCT(K18:$K$98, X18:$X$98)-K18*$AZ$3)/Z18, 0)</f>
        <v>11742.290960043969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1.7364850000000001E-3</v>
      </c>
      <c r="Q19" s="5">
        <f t="shared" si="29"/>
        <v>12.5</v>
      </c>
      <c r="R19">
        <f t="shared" si="0"/>
        <v>2000000</v>
      </c>
      <c r="S19">
        <f t="shared" si="1"/>
        <v>12013.234298463776</v>
      </c>
      <c r="U19">
        <f t="shared" si="21"/>
        <v>1.7364850000000001E-3</v>
      </c>
      <c r="V19">
        <f t="shared" si="22"/>
        <v>0.01</v>
      </c>
      <c r="W19">
        <f t="shared" si="23"/>
        <v>0.84240801667512111</v>
      </c>
      <c r="X19">
        <f t="shared" si="24"/>
        <v>1.4628288848360978E-3</v>
      </c>
      <c r="Y19">
        <f t="shared" si="25"/>
        <v>8.4240801667512105E-3</v>
      </c>
      <c r="Z19">
        <f t="shared" si="26"/>
        <v>0.83252110762353382</v>
      </c>
      <c r="AB19">
        <f t="shared" si="27"/>
        <v>9891.8000388728433</v>
      </c>
      <c r="AC19">
        <f t="shared" si="2"/>
        <v>10001.271124298089</v>
      </c>
      <c r="AE19">
        <f t="shared" si="3"/>
        <v>0</v>
      </c>
      <c r="AF19">
        <f t="shared" si="4"/>
        <v>0</v>
      </c>
      <c r="AG19">
        <f t="shared" si="5"/>
        <v>-10.406513845294173</v>
      </c>
      <c r="AH19">
        <f t="shared" si="6"/>
        <v>-2925.6577696721956</v>
      </c>
      <c r="AI19">
        <f t="shared" si="7"/>
        <v>-2936.0642835174899</v>
      </c>
      <c r="AJ19">
        <f t="shared" si="8"/>
        <v>-109.4710854252462</v>
      </c>
      <c r="AK19">
        <f t="shared" si="30"/>
        <v>692.42600272109905</v>
      </c>
      <c r="AL19">
        <f t="shared" si="9"/>
        <v>-2353.1093662216372</v>
      </c>
      <c r="AN19">
        <f t="shared" si="10"/>
        <v>0</v>
      </c>
      <c r="AO19">
        <f t="shared" si="11"/>
        <v>0</v>
      </c>
      <c r="AP19">
        <f t="shared" si="12"/>
        <v>-1.6975278324369387</v>
      </c>
      <c r="AQ19">
        <f t="shared" si="13"/>
        <v>-477.23815737291613</v>
      </c>
      <c r="AR19">
        <f t="shared" si="14"/>
        <v>-478.93568520535308</v>
      </c>
      <c r="AS19">
        <f t="shared" si="15"/>
        <v>-17.857105378327017</v>
      </c>
      <c r="AT19">
        <f t="shared" si="16"/>
        <v>112.94968026719562</v>
      </c>
      <c r="AU19">
        <f t="shared" si="17"/>
        <v>-383.84311031648451</v>
      </c>
      <c r="AW19">
        <v>16</v>
      </c>
      <c r="AX19">
        <f>IF(Z19&gt;0, (R19*SUMPRODUCT(K19:$K$98, X19:$X$98)-K19*$AZ$3)/Z19, 0)</f>
        <v>12013.234298463776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1.8096469999999999E-3</v>
      </c>
      <c r="Q20" s="5">
        <f t="shared" si="29"/>
        <v>12.5</v>
      </c>
      <c r="R20">
        <f t="shared" si="0"/>
        <v>2000000</v>
      </c>
      <c r="S20">
        <f t="shared" si="1"/>
        <v>12257.243876288547</v>
      </c>
      <c r="U20">
        <f t="shared" si="21"/>
        <v>1.8096469999999999E-3</v>
      </c>
      <c r="V20">
        <f t="shared" si="22"/>
        <v>0.01</v>
      </c>
      <c r="W20">
        <f t="shared" si="23"/>
        <v>0.83252110762353382</v>
      </c>
      <c r="X20">
        <f t="shared" si="24"/>
        <v>1.5065693248476051E-3</v>
      </c>
      <c r="Y20">
        <f t="shared" si="25"/>
        <v>8.3252110762353383E-3</v>
      </c>
      <c r="Z20">
        <f t="shared" si="26"/>
        <v>0.82268932722245092</v>
      </c>
      <c r="AB20">
        <f t="shared" si="27"/>
        <v>10001.271124298089</v>
      </c>
      <c r="AC20">
        <f t="shared" si="2"/>
        <v>10083.903718185331</v>
      </c>
      <c r="AE20">
        <f t="shared" si="3"/>
        <v>0</v>
      </c>
      <c r="AF20">
        <f t="shared" si="4"/>
        <v>0</v>
      </c>
      <c r="AG20">
        <f t="shared" si="5"/>
        <v>-10.283616590280637</v>
      </c>
      <c r="AH20">
        <f t="shared" si="6"/>
        <v>-3013.13864969521</v>
      </c>
      <c r="AI20">
        <f t="shared" si="7"/>
        <v>-3023.4222662854904</v>
      </c>
      <c r="AJ20">
        <f t="shared" si="8"/>
        <v>-82.632593887241455</v>
      </c>
      <c r="AK20">
        <f t="shared" si="30"/>
        <v>700.08897870086628</v>
      </c>
      <c r="AL20">
        <f t="shared" si="9"/>
        <v>-2405.9658814718655</v>
      </c>
      <c r="AN20">
        <f t="shared" si="10"/>
        <v>0</v>
      </c>
      <c r="AO20">
        <f t="shared" si="11"/>
        <v>0</v>
      </c>
      <c r="AP20">
        <f t="shared" si="12"/>
        <v>-1.4977505606814139</v>
      </c>
      <c r="AQ20">
        <f t="shared" si="13"/>
        <v>-438.84659276942978</v>
      </c>
      <c r="AR20">
        <f t="shared" si="14"/>
        <v>-440.34434333011114</v>
      </c>
      <c r="AS20">
        <f t="shared" si="15"/>
        <v>-12.034969676149506</v>
      </c>
      <c r="AT20">
        <f t="shared" si="16"/>
        <v>101.96399789614151</v>
      </c>
      <c r="AU20">
        <f t="shared" si="17"/>
        <v>-350.41531511011914</v>
      </c>
      <c r="AW20">
        <v>17</v>
      </c>
      <c r="AX20">
        <f>IF(Z20&gt;0, (R20*SUMPRODUCT(K20:$K$98, X20:$X$98)-K20*$AZ$3)/Z20, 0)</f>
        <v>12257.243876288547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1.8942099999999999E-3</v>
      </c>
      <c r="Q21" s="5">
        <f t="shared" si="29"/>
        <v>12.5</v>
      </c>
      <c r="R21">
        <f t="shared" si="0"/>
        <v>2000000</v>
      </c>
      <c r="S21">
        <f t="shared" si="1"/>
        <v>12479.875399213042</v>
      </c>
      <c r="U21">
        <f t="shared" si="21"/>
        <v>1.8942099999999999E-3</v>
      </c>
      <c r="V21">
        <f t="shared" si="22"/>
        <v>0.01</v>
      </c>
      <c r="W21">
        <f t="shared" si="23"/>
        <v>0.82268932722245092</v>
      </c>
      <c r="X21">
        <f t="shared" si="24"/>
        <v>1.5583463505180386E-3</v>
      </c>
      <c r="Y21">
        <f t="shared" si="25"/>
        <v>8.2268932722245093E-3</v>
      </c>
      <c r="Z21">
        <f t="shared" si="26"/>
        <v>0.81290408759970845</v>
      </c>
      <c r="AB21">
        <f t="shared" si="27"/>
        <v>10083.903718185331</v>
      </c>
      <c r="AC21">
        <f t="shared" si="2"/>
        <v>10144.941724755325</v>
      </c>
      <c r="AE21">
        <f t="shared" si="3"/>
        <v>0</v>
      </c>
      <c r="AF21">
        <f t="shared" si="4"/>
        <v>0</v>
      </c>
      <c r="AG21">
        <f t="shared" si="5"/>
        <v>-10.161301094996356</v>
      </c>
      <c r="AH21">
        <f t="shared" si="6"/>
        <v>-3116.6927010360773</v>
      </c>
      <c r="AI21">
        <f t="shared" si="7"/>
        <v>-3126.8540021310737</v>
      </c>
      <c r="AJ21">
        <f t="shared" si="8"/>
        <v>-61.03800656999374</v>
      </c>
      <c r="AK21">
        <f t="shared" si="30"/>
        <v>705.8732602729732</v>
      </c>
      <c r="AL21">
        <f t="shared" si="9"/>
        <v>-2482.0187484280941</v>
      </c>
      <c r="AN21">
        <f t="shared" si="10"/>
        <v>0</v>
      </c>
      <c r="AO21">
        <f t="shared" si="11"/>
        <v>0</v>
      </c>
      <c r="AP21">
        <f t="shared" si="12"/>
        <v>-1.3213714294509384</v>
      </c>
      <c r="AQ21">
        <f t="shared" si="13"/>
        <v>-405.29344136404859</v>
      </c>
      <c r="AR21">
        <f t="shared" si="14"/>
        <v>-406.61481279349954</v>
      </c>
      <c r="AS21">
        <f t="shared" si="15"/>
        <v>-7.937357355933889</v>
      </c>
      <c r="AT21">
        <f t="shared" si="16"/>
        <v>91.791469440599968</v>
      </c>
      <c r="AU21">
        <f t="shared" si="17"/>
        <v>-322.76070070883344</v>
      </c>
      <c r="AW21">
        <v>18</v>
      </c>
      <c r="AX21">
        <f>IF(Z21&gt;0, (R21*SUMPRODUCT(K21:$K$98, X21:$X$98)-K21*$AZ$3)/Z21, 0)</f>
        <v>12479.875399213042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1.9849490000000002E-3</v>
      </c>
      <c r="Q22" s="5">
        <f t="shared" si="29"/>
        <v>12.5</v>
      </c>
      <c r="R22">
        <f t="shared" si="0"/>
        <v>2000000</v>
      </c>
      <c r="S22">
        <f t="shared" si="1"/>
        <v>12682.348635656008</v>
      </c>
      <c r="U22">
        <f t="shared" si="21"/>
        <v>1.9849490000000002E-3</v>
      </c>
      <c r="V22">
        <f t="shared" si="22"/>
        <v>0.01</v>
      </c>
      <c r="W22">
        <f t="shared" si="23"/>
        <v>0.81290408759970845</v>
      </c>
      <c r="X22">
        <f t="shared" si="24"/>
        <v>1.6135731557769539E-3</v>
      </c>
      <c r="Y22">
        <f t="shared" si="25"/>
        <v>8.1290408759970845E-3</v>
      </c>
      <c r="Z22">
        <f t="shared" si="26"/>
        <v>0.80316147356793444</v>
      </c>
      <c r="AB22">
        <f t="shared" si="27"/>
        <v>10144.941724755325</v>
      </c>
      <c r="AC22">
        <f t="shared" si="2"/>
        <v>10185.973818515762</v>
      </c>
      <c r="AE22">
        <f t="shared" si="3"/>
        <v>0</v>
      </c>
      <c r="AF22">
        <f t="shared" si="4"/>
        <v>0</v>
      </c>
      <c r="AG22">
        <f t="shared" si="5"/>
        <v>-10.03951841959918</v>
      </c>
      <c r="AH22">
        <f t="shared" si="6"/>
        <v>-3227.1463115539077</v>
      </c>
      <c r="AI22">
        <f t="shared" si="7"/>
        <v>-3237.1858299735068</v>
      </c>
      <c r="AJ22">
        <f t="shared" si="8"/>
        <v>-41.032093760437419</v>
      </c>
      <c r="AK22">
        <f t="shared" si="30"/>
        <v>710.14592073287281</v>
      </c>
      <c r="AL22">
        <f t="shared" si="9"/>
        <v>-2568.0720030010716</v>
      </c>
      <c r="AN22">
        <f t="shared" si="10"/>
        <v>0</v>
      </c>
      <c r="AO22">
        <f t="shared" si="11"/>
        <v>0</v>
      </c>
      <c r="AP22">
        <f t="shared" si="12"/>
        <v>-1.1656561252311712</v>
      </c>
      <c r="AQ22">
        <f t="shared" si="13"/>
        <v>-374.693556788173</v>
      </c>
      <c r="AR22">
        <f t="shared" si="14"/>
        <v>-375.85921291340418</v>
      </c>
      <c r="AS22">
        <f t="shared" si="15"/>
        <v>-4.764104155587888</v>
      </c>
      <c r="AT22">
        <f t="shared" si="16"/>
        <v>82.452753978138702</v>
      </c>
      <c r="AU22">
        <f t="shared" si="17"/>
        <v>-298.17056309085342</v>
      </c>
      <c r="AW22">
        <v>19</v>
      </c>
      <c r="AX22">
        <f>IF(Z22&gt;0, (R22*SUMPRODUCT(K22:$K$98, X22:$X$98)-K22*$AZ$3)/Z22, 0)</f>
        <v>12682.348635656008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2.0842399999999998E-3</v>
      </c>
      <c r="Q23" s="5">
        <f t="shared" si="29"/>
        <v>12.5</v>
      </c>
      <c r="R23">
        <f t="shared" si="0"/>
        <v>2000000</v>
      </c>
      <c r="S23">
        <f t="shared" si="1"/>
        <v>12867.489538506441</v>
      </c>
      <c r="U23">
        <f t="shared" si="21"/>
        <v>2.0842399999999998E-3</v>
      </c>
      <c r="V23">
        <f t="shared" si="22"/>
        <v>0.01</v>
      </c>
      <c r="W23">
        <f t="shared" si="23"/>
        <v>0.80316147356793444</v>
      </c>
      <c r="X23">
        <f t="shared" si="24"/>
        <v>1.6739812696692316E-3</v>
      </c>
      <c r="Y23">
        <f t="shared" si="25"/>
        <v>8.031614735679345E-3</v>
      </c>
      <c r="Z23">
        <f t="shared" si="26"/>
        <v>0.79345587756258584</v>
      </c>
      <c r="AB23">
        <f t="shared" si="27"/>
        <v>10185.973818515762</v>
      </c>
      <c r="AC23">
        <f t="shared" si="2"/>
        <v>10209.785203803021</v>
      </c>
      <c r="AE23">
        <f t="shared" si="3"/>
        <v>0</v>
      </c>
      <c r="AF23">
        <f t="shared" si="4"/>
        <v>0</v>
      </c>
      <c r="AG23">
        <f t="shared" si="5"/>
        <v>-9.9181984695323226</v>
      </c>
      <c r="AH23">
        <f t="shared" si="6"/>
        <v>-3347.9625393384631</v>
      </c>
      <c r="AI23">
        <f t="shared" si="7"/>
        <v>-3357.8807378079955</v>
      </c>
      <c r="AJ23">
        <f t="shared" si="8"/>
        <v>-23.811385287259327</v>
      </c>
      <c r="AK23">
        <f t="shared" si="30"/>
        <v>713.01816729610346</v>
      </c>
      <c r="AL23">
        <f t="shared" si="9"/>
        <v>-2668.6739557991514</v>
      </c>
      <c r="AN23">
        <f t="shared" si="10"/>
        <v>0</v>
      </c>
      <c r="AO23">
        <f t="shared" si="11"/>
        <v>0</v>
      </c>
      <c r="AP23">
        <f t="shared" si="12"/>
        <v>-1.0281875507646498</v>
      </c>
      <c r="AQ23">
        <f t="shared" si="13"/>
        <v>-347.0724460645452</v>
      </c>
      <c r="AR23">
        <f t="shared" si="14"/>
        <v>-348.10063361530985</v>
      </c>
      <c r="AS23">
        <f t="shared" si="15"/>
        <v>-2.4684492848200708</v>
      </c>
      <c r="AT23">
        <f t="shared" si="16"/>
        <v>73.91628684734809</v>
      </c>
      <c r="AU23">
        <f t="shared" si="17"/>
        <v>-276.65279605278187</v>
      </c>
      <c r="AW23">
        <v>20</v>
      </c>
      <c r="AX23">
        <f>IF(Z23&gt;0, (R23*SUMPRODUCT(K23:$K$98, X23:$X$98)-K23*$AZ$3)/Z23, 0)</f>
        <v>12867.489538506441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2.1892320000000002E-3</v>
      </c>
      <c r="Q24" s="5">
        <f t="shared" si="29"/>
        <v>12.5</v>
      </c>
      <c r="R24">
        <f t="shared" si="0"/>
        <v>2000000</v>
      </c>
      <c r="S24">
        <f t="shared" si="1"/>
        <v>13037.415097468956</v>
      </c>
      <c r="U24">
        <f t="shared" si="21"/>
        <v>2.1892320000000002E-3</v>
      </c>
      <c r="V24">
        <f t="shared" si="22"/>
        <v>0.01</v>
      </c>
      <c r="W24">
        <f t="shared" si="23"/>
        <v>0.79345587756258584</v>
      </c>
      <c r="X24">
        <f t="shared" si="24"/>
        <v>1.737058997748095E-3</v>
      </c>
      <c r="Y24">
        <f t="shared" si="25"/>
        <v>7.9345587756258582E-3</v>
      </c>
      <c r="Z24">
        <f t="shared" si="26"/>
        <v>0.78378425978921185</v>
      </c>
      <c r="AB24">
        <f t="shared" si="27"/>
        <v>10209.785203803021</v>
      </c>
      <c r="AC24">
        <f t="shared" si="2"/>
        <v>10218.520741734401</v>
      </c>
      <c r="AE24">
        <f t="shared" si="3"/>
        <v>0</v>
      </c>
      <c r="AF24">
        <f t="shared" si="4"/>
        <v>0</v>
      </c>
      <c r="AG24">
        <f t="shared" si="5"/>
        <v>-9.7973032473651482</v>
      </c>
      <c r="AH24">
        <f t="shared" si="6"/>
        <v>-3474.1179954961899</v>
      </c>
      <c r="AI24">
        <f t="shared" si="7"/>
        <v>-3483.915298743555</v>
      </c>
      <c r="AJ24">
        <f t="shared" si="8"/>
        <v>-8.7355379313794401</v>
      </c>
      <c r="AK24">
        <f t="shared" si="30"/>
        <v>714.68496426621152</v>
      </c>
      <c r="AL24">
        <f t="shared" si="9"/>
        <v>-2777.965872408723</v>
      </c>
      <c r="AN24">
        <f t="shared" si="10"/>
        <v>0</v>
      </c>
      <c r="AO24">
        <f t="shared" si="11"/>
        <v>0</v>
      </c>
      <c r="AP24">
        <f t="shared" si="12"/>
        <v>-0.90683458407934614</v>
      </c>
      <c r="AQ24">
        <f t="shared" si="13"/>
        <v>-321.56301259079942</v>
      </c>
      <c r="AR24">
        <f t="shared" si="14"/>
        <v>-322.46984717487874</v>
      </c>
      <c r="AS24">
        <f t="shared" si="15"/>
        <v>-0.80855799873728074</v>
      </c>
      <c r="AT24">
        <f t="shared" si="16"/>
        <v>66.150962765433462</v>
      </c>
      <c r="AU24">
        <f t="shared" si="17"/>
        <v>-257.12744240818256</v>
      </c>
      <c r="AW24">
        <v>21</v>
      </c>
      <c r="AX24">
        <f>IF(Z24&gt;0, (R24*SUMPRODUCT(K24:$K$98, X24:$X$98)-K24*$AZ$3)/Z24, 0)</f>
        <v>13037.415097468956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2.8741389999999999E-3</v>
      </c>
      <c r="Q25" s="5">
        <f t="shared" si="29"/>
        <v>12.5</v>
      </c>
      <c r="R25">
        <f t="shared" si="0"/>
        <v>2000000</v>
      </c>
      <c r="S25">
        <f t="shared" si="1"/>
        <v>13202.438209046708</v>
      </c>
      <c r="U25">
        <f t="shared" si="21"/>
        <v>2.8741389999999999E-3</v>
      </c>
      <c r="V25">
        <f t="shared" si="22"/>
        <v>0.01</v>
      </c>
      <c r="W25">
        <f t="shared" si="23"/>
        <v>0.78378425978921185</v>
      </c>
      <c r="X25">
        <f t="shared" si="24"/>
        <v>2.2527049086463057E-3</v>
      </c>
      <c r="Y25">
        <f t="shared" si="25"/>
        <v>7.8378425978921189E-3</v>
      </c>
      <c r="Z25">
        <f t="shared" si="26"/>
        <v>0.77369371228267347</v>
      </c>
      <c r="AB25">
        <f t="shared" si="27"/>
        <v>10218.520741734401</v>
      </c>
      <c r="AC25">
        <f t="shared" si="2"/>
        <v>10214.643429139958</v>
      </c>
      <c r="AE25">
        <f t="shared" si="3"/>
        <v>0</v>
      </c>
      <c r="AF25">
        <f t="shared" si="4"/>
        <v>0</v>
      </c>
      <c r="AG25">
        <f t="shared" si="5"/>
        <v>-9.6711714035334175</v>
      </c>
      <c r="AH25">
        <f t="shared" si="6"/>
        <v>-4505.4098172926115</v>
      </c>
      <c r="AI25">
        <f t="shared" si="7"/>
        <v>-4515.0809886961451</v>
      </c>
      <c r="AJ25">
        <f t="shared" si="8"/>
        <v>3.8773125944426283</v>
      </c>
      <c r="AK25">
        <f t="shared" si="30"/>
        <v>715.29645192140811</v>
      </c>
      <c r="AL25">
        <f t="shared" si="9"/>
        <v>-3795.9072241802942</v>
      </c>
      <c r="AN25">
        <f t="shared" si="10"/>
        <v>0</v>
      </c>
      <c r="AO25">
        <f t="shared" si="11"/>
        <v>0</v>
      </c>
      <c r="AP25">
        <f t="shared" si="12"/>
        <v>-0.79924988356598337</v>
      </c>
      <c r="AQ25">
        <f t="shared" si="13"/>
        <v>-372.33837780731824</v>
      </c>
      <c r="AR25">
        <f t="shared" si="14"/>
        <v>-373.13762769088424</v>
      </c>
      <c r="AS25">
        <f t="shared" si="15"/>
        <v>0.32043084651823828</v>
      </c>
      <c r="AT25">
        <f t="shared" si="16"/>
        <v>59.113894486915243</v>
      </c>
      <c r="AU25">
        <f t="shared" si="17"/>
        <v>-313.70330235745075</v>
      </c>
      <c r="AW25">
        <v>22</v>
      </c>
      <c r="AX25">
        <f>IF(Z25&gt;0, (R25*SUMPRODUCT(K25:$K$98, X25:$X$98)-K25*$AZ$3)/Z25, 0)</f>
        <v>13202.438209046708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3.657909E-3</v>
      </c>
      <c r="Q26" s="5">
        <f t="shared" si="29"/>
        <v>12.5</v>
      </c>
      <c r="R26">
        <f t="shared" si="0"/>
        <v>2000000</v>
      </c>
      <c r="S26">
        <f t="shared" si="1"/>
        <v>13269.032970800348</v>
      </c>
      <c r="U26">
        <f t="shared" si="21"/>
        <v>3.657909E-3</v>
      </c>
      <c r="V26">
        <f t="shared" si="22"/>
        <v>0.01</v>
      </c>
      <c r="W26">
        <f t="shared" si="23"/>
        <v>0.77369371228267347</v>
      </c>
      <c r="X26">
        <f t="shared" si="24"/>
        <v>2.830101193402202E-3</v>
      </c>
      <c r="Y26">
        <f t="shared" si="25"/>
        <v>7.736937122826735E-3</v>
      </c>
      <c r="Z26">
        <f t="shared" si="26"/>
        <v>0.76312667396644451</v>
      </c>
      <c r="AB26">
        <f t="shared" si="27"/>
        <v>10214.643429139958</v>
      </c>
      <c r="AC26">
        <f t="shared" si="2"/>
        <v>10125.95299775796</v>
      </c>
      <c r="AE26">
        <f t="shared" si="3"/>
        <v>0</v>
      </c>
      <c r="AF26">
        <f t="shared" si="4"/>
        <v>0</v>
      </c>
      <c r="AG26">
        <f t="shared" si="5"/>
        <v>-9.5390834245805571</v>
      </c>
      <c r="AH26">
        <f t="shared" si="6"/>
        <v>-5660.2023868044043</v>
      </c>
      <c r="AI26">
        <f t="shared" si="7"/>
        <v>-5669.7414702289852</v>
      </c>
      <c r="AJ26">
        <f t="shared" si="8"/>
        <v>88.690431381997769</v>
      </c>
      <c r="AK26">
        <f t="shared" si="30"/>
        <v>715.02504003979709</v>
      </c>
      <c r="AL26">
        <f t="shared" si="9"/>
        <v>-4866.0259988071903</v>
      </c>
      <c r="AN26">
        <f t="shared" si="10"/>
        <v>0</v>
      </c>
      <c r="AO26">
        <f t="shared" si="11"/>
        <v>0</v>
      </c>
      <c r="AP26">
        <f t="shared" si="12"/>
        <v>-0.70386946552498086</v>
      </c>
      <c r="AQ26">
        <f t="shared" si="13"/>
        <v>-417.65476319213758</v>
      </c>
      <c r="AR26">
        <f t="shared" si="14"/>
        <v>-418.35863265766255</v>
      </c>
      <c r="AS26">
        <f t="shared" si="15"/>
        <v>6.5442856253007049</v>
      </c>
      <c r="AT26">
        <f t="shared" si="16"/>
        <v>52.760236006838355</v>
      </c>
      <c r="AU26">
        <f t="shared" si="17"/>
        <v>-359.05411102552353</v>
      </c>
      <c r="AW26">
        <v>23</v>
      </c>
      <c r="AX26">
        <f>IF(Z26&gt;0, (R26*SUMPRODUCT(K26:$K$98, X26:$X$98)-K26*$AZ$3)/Z26, 0)</f>
        <v>13269.032970800348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4.4868319999999996E-3</v>
      </c>
      <c r="Q27" s="5">
        <f t="shared" si="29"/>
        <v>12.5</v>
      </c>
      <c r="R27">
        <f t="shared" si="0"/>
        <v>2000000</v>
      </c>
      <c r="S27">
        <f t="shared" si="1"/>
        <v>13245.491737109496</v>
      </c>
      <c r="U27">
        <f t="shared" si="21"/>
        <v>4.4868319999999996E-3</v>
      </c>
      <c r="V27">
        <f t="shared" si="22"/>
        <v>0.01</v>
      </c>
      <c r="W27">
        <f t="shared" si="23"/>
        <v>0.76312667396644451</v>
      </c>
      <c r="X27">
        <f t="shared" si="24"/>
        <v>3.42402118080621E-3</v>
      </c>
      <c r="Y27">
        <f t="shared" si="25"/>
        <v>7.6312667396644454E-3</v>
      </c>
      <c r="Z27">
        <f t="shared" si="26"/>
        <v>0.7520713860459739</v>
      </c>
      <c r="AB27">
        <f t="shared" si="27"/>
        <v>10125.95299775796</v>
      </c>
      <c r="AC27">
        <f t="shared" si="2"/>
        <v>9961.5553295884329</v>
      </c>
      <c r="AE27">
        <f t="shared" si="3"/>
        <v>0</v>
      </c>
      <c r="AF27">
        <f t="shared" si="4"/>
        <v>0</v>
      </c>
      <c r="AG27">
        <f t="shared" si="5"/>
        <v>-9.4008923255746737</v>
      </c>
      <c r="AH27">
        <f t="shared" si="6"/>
        <v>-6848.0423616124199</v>
      </c>
      <c r="AI27">
        <f t="shared" si="7"/>
        <v>-6857.443253937995</v>
      </c>
      <c r="AJ27">
        <f t="shared" si="8"/>
        <v>164.39766816952761</v>
      </c>
      <c r="AK27">
        <f t="shared" si="30"/>
        <v>708.81670984305731</v>
      </c>
      <c r="AL27">
        <f t="shared" si="9"/>
        <v>-5984.2288759254097</v>
      </c>
      <c r="AN27">
        <f t="shared" si="10"/>
        <v>0</v>
      </c>
      <c r="AO27">
        <f t="shared" si="11"/>
        <v>0</v>
      </c>
      <c r="AP27">
        <f t="shared" si="12"/>
        <v>-0.6193505596678488</v>
      </c>
      <c r="AQ27">
        <f t="shared" si="13"/>
        <v>-451.16343453434001</v>
      </c>
      <c r="AR27">
        <f t="shared" si="14"/>
        <v>-451.78278509400792</v>
      </c>
      <c r="AS27">
        <f t="shared" si="15"/>
        <v>10.83086416295721</v>
      </c>
      <c r="AT27">
        <f t="shared" si="16"/>
        <v>46.698335725952951</v>
      </c>
      <c r="AU27">
        <f t="shared" si="17"/>
        <v>-394.25358520509775</v>
      </c>
      <c r="AW27">
        <v>24</v>
      </c>
      <c r="AX27">
        <f>IF(Z27&gt;0, (R27*SUMPRODUCT(K27:$K$98, X27:$X$98)-K27*$AZ$3)/Z27, 0)</f>
        <v>13245.491737109496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5.3970320000000004E-3</v>
      </c>
      <c r="Q28" s="5">
        <f t="shared" si="29"/>
        <v>12.5</v>
      </c>
      <c r="R28">
        <f t="shared" si="0"/>
        <v>2000000</v>
      </c>
      <c r="S28">
        <f t="shared" si="1"/>
        <v>13148.714635812365</v>
      </c>
      <c r="U28">
        <f t="shared" si="21"/>
        <v>5.3970320000000004E-3</v>
      </c>
      <c r="V28">
        <f t="shared" si="22"/>
        <v>0.01</v>
      </c>
      <c r="W28">
        <f t="shared" si="23"/>
        <v>0.7520713860459739</v>
      </c>
      <c r="X28">
        <f t="shared" si="24"/>
        <v>4.0589533367744752E-3</v>
      </c>
      <c r="Y28">
        <f t="shared" si="25"/>
        <v>7.5207138604597391E-3</v>
      </c>
      <c r="Z28">
        <f t="shared" si="26"/>
        <v>0.74049171884873966</v>
      </c>
      <c r="AB28">
        <f t="shared" si="27"/>
        <v>9961.5553295884329</v>
      </c>
      <c r="AC28">
        <f t="shared" si="2"/>
        <v>9736.5143013242778</v>
      </c>
      <c r="AE28">
        <f t="shared" si="3"/>
        <v>0</v>
      </c>
      <c r="AF28">
        <f t="shared" si="4"/>
        <v>0</v>
      </c>
      <c r="AG28">
        <f t="shared" si="5"/>
        <v>-9.2561464856092464</v>
      </c>
      <c r="AH28">
        <f t="shared" si="6"/>
        <v>-8117.9066735489505</v>
      </c>
      <c r="AI28">
        <f t="shared" si="7"/>
        <v>-8127.1628200345594</v>
      </c>
      <c r="AJ28">
        <f t="shared" si="8"/>
        <v>225.0410282641551</v>
      </c>
      <c r="AK28">
        <f t="shared" si="30"/>
        <v>697.30887307119042</v>
      </c>
      <c r="AL28">
        <f t="shared" si="9"/>
        <v>-7204.8129186992137</v>
      </c>
      <c r="AN28">
        <f t="shared" si="10"/>
        <v>0</v>
      </c>
      <c r="AO28">
        <f t="shared" si="11"/>
        <v>0</v>
      </c>
      <c r="AP28">
        <f t="shared" si="12"/>
        <v>-0.54447714221555799</v>
      </c>
      <c r="AQ28">
        <f t="shared" si="13"/>
        <v>-477.52211282075564</v>
      </c>
      <c r="AR28">
        <f t="shared" si="14"/>
        <v>-478.06658996297114</v>
      </c>
      <c r="AS28">
        <f t="shared" si="15"/>
        <v>13.237657392416773</v>
      </c>
      <c r="AT28">
        <f t="shared" si="16"/>
        <v>41.018013602273165</v>
      </c>
      <c r="AU28">
        <f t="shared" si="17"/>
        <v>-423.81091896828121</v>
      </c>
      <c r="AW28">
        <v>25</v>
      </c>
      <c r="AX28">
        <f>IF(Z28&gt;0, (R28*SUMPRODUCT(K28:$K$98, X28:$X$98)-K28*$AZ$3)/Z28, 0)</f>
        <v>13148.714635812365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6.3737730000000001E-3</v>
      </c>
      <c r="Q29" s="5">
        <f t="shared" si="29"/>
        <v>12.5</v>
      </c>
      <c r="R29">
        <f t="shared" si="0"/>
        <v>2000000</v>
      </c>
      <c r="S29">
        <f t="shared" si="1"/>
        <v>12989.174705817946</v>
      </c>
      <c r="U29">
        <f t="shared" si="21"/>
        <v>6.3737730000000001E-3</v>
      </c>
      <c r="V29">
        <f t="shared" si="22"/>
        <v>0.01</v>
      </c>
      <c r="W29">
        <f t="shared" si="23"/>
        <v>0.74049171884873966</v>
      </c>
      <c r="X29">
        <f t="shared" si="24"/>
        <v>4.719726124321688E-3</v>
      </c>
      <c r="Y29">
        <f t="shared" si="25"/>
        <v>7.4049171884873963E-3</v>
      </c>
      <c r="Z29">
        <f t="shared" si="26"/>
        <v>0.72836707553593061</v>
      </c>
      <c r="AB29">
        <f t="shared" si="27"/>
        <v>9736.5143013242778</v>
      </c>
      <c r="AC29">
        <f t="shared" si="2"/>
        <v>9460.8871941018988</v>
      </c>
      <c r="AE29">
        <f t="shared" si="3"/>
        <v>0</v>
      </c>
      <c r="AF29">
        <f t="shared" si="4"/>
        <v>0</v>
      </c>
      <c r="AG29">
        <f t="shared" si="5"/>
        <v>-9.1045884441991323</v>
      </c>
      <c r="AH29">
        <f t="shared" si="6"/>
        <v>-9439.4522486433762</v>
      </c>
      <c r="AI29">
        <f t="shared" si="7"/>
        <v>-9448.5568370875753</v>
      </c>
      <c r="AJ29">
        <f t="shared" si="8"/>
        <v>275.62710722237898</v>
      </c>
      <c r="AK29">
        <f t="shared" si="30"/>
        <v>681.55600109269949</v>
      </c>
      <c r="AL29">
        <f t="shared" si="9"/>
        <v>-8491.3737287724962</v>
      </c>
      <c r="AN29">
        <f t="shared" si="10"/>
        <v>0</v>
      </c>
      <c r="AO29">
        <f t="shared" si="11"/>
        <v>0</v>
      </c>
      <c r="AP29">
        <f t="shared" si="12"/>
        <v>-0.47818035454038538</v>
      </c>
      <c r="AQ29">
        <f t="shared" si="13"/>
        <v>-495.76767259581186</v>
      </c>
      <c r="AR29">
        <f t="shared" si="14"/>
        <v>-496.24585295035229</v>
      </c>
      <c r="AS29">
        <f t="shared" si="15"/>
        <v>14.476158769868645</v>
      </c>
      <c r="AT29">
        <f t="shared" si="16"/>
        <v>35.795872843574983</v>
      </c>
      <c r="AU29">
        <f t="shared" si="17"/>
        <v>-445.9738213369086</v>
      </c>
      <c r="AW29">
        <v>26</v>
      </c>
      <c r="AX29">
        <f>IF(Z29&gt;0, (R29*SUMPRODUCT(K29:$K$98, X29:$X$98)-K29*$AZ$3)/Z29, 0)</f>
        <v>12989.174705817946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7.4983330000000003E-3</v>
      </c>
      <c r="Q30" s="5">
        <f t="shared" si="29"/>
        <v>12.5</v>
      </c>
      <c r="R30">
        <f t="shared" si="0"/>
        <v>2000000</v>
      </c>
      <c r="S30">
        <f t="shared" si="1"/>
        <v>12779.630353853127</v>
      </c>
      <c r="U30">
        <f t="shared" si="21"/>
        <v>7.4983330000000003E-3</v>
      </c>
      <c r="V30">
        <f t="shared" si="22"/>
        <v>0.01</v>
      </c>
      <c r="W30">
        <f t="shared" si="23"/>
        <v>0.72836707553593061</v>
      </c>
      <c r="X30">
        <f t="shared" si="24"/>
        <v>5.4615388786045617E-3</v>
      </c>
      <c r="Y30">
        <f t="shared" si="25"/>
        <v>7.2836707553593063E-3</v>
      </c>
      <c r="Z30">
        <f t="shared" si="26"/>
        <v>0.71562186590196675</v>
      </c>
      <c r="AB30">
        <f t="shared" si="27"/>
        <v>9460.8871941018988</v>
      </c>
      <c r="AC30">
        <f t="shared" si="2"/>
        <v>9145.3829193617858</v>
      </c>
      <c r="AE30">
        <f t="shared" si="3"/>
        <v>0</v>
      </c>
      <c r="AF30">
        <f t="shared" si="4"/>
        <v>0</v>
      </c>
      <c r="AG30">
        <f t="shared" si="5"/>
        <v>-8.9452733237745843</v>
      </c>
      <c r="AH30">
        <f t="shared" si="6"/>
        <v>-10923.077757209123</v>
      </c>
      <c r="AI30">
        <f t="shared" si="7"/>
        <v>-10932.023030532897</v>
      </c>
      <c r="AJ30">
        <f t="shared" si="8"/>
        <v>315.50427474011303</v>
      </c>
      <c r="AK30">
        <f t="shared" si="30"/>
        <v>662.26210358713297</v>
      </c>
      <c r="AL30">
        <f t="shared" si="9"/>
        <v>-9954.2566522056513</v>
      </c>
      <c r="AN30">
        <f t="shared" si="10"/>
        <v>0</v>
      </c>
      <c r="AO30">
        <f t="shared" si="11"/>
        <v>0</v>
      </c>
      <c r="AP30">
        <f t="shared" si="12"/>
        <v>-0.41947588880587466</v>
      </c>
      <c r="AQ30">
        <f t="shared" si="13"/>
        <v>-512.22221891455308</v>
      </c>
      <c r="AR30">
        <f t="shared" si="14"/>
        <v>-512.64169480335886</v>
      </c>
      <c r="AS30">
        <f t="shared" si="15"/>
        <v>14.795124897627648</v>
      </c>
      <c r="AT30">
        <f t="shared" si="16"/>
        <v>31.055840830075155</v>
      </c>
      <c r="AU30">
        <f t="shared" si="17"/>
        <v>-466.79072907565615</v>
      </c>
      <c r="AW30">
        <v>27</v>
      </c>
      <c r="AX30">
        <f>IF(Z30&gt;0, (R30*SUMPRODUCT(K30:$K$98, X30:$X$98)-K30*$AZ$3)/Z30, 0)</f>
        <v>12779.630353853127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8.7783159999999995E-3</v>
      </c>
      <c r="Q31" s="5">
        <f t="shared" si="29"/>
        <v>12.5</v>
      </c>
      <c r="R31">
        <f t="shared" si="0"/>
        <v>2000000</v>
      </c>
      <c r="S31">
        <f t="shared" si="1"/>
        <v>12523.945312895725</v>
      </c>
      <c r="U31">
        <f t="shared" si="21"/>
        <v>8.7783159999999995E-3</v>
      </c>
      <c r="V31">
        <f t="shared" si="22"/>
        <v>0.01</v>
      </c>
      <c r="W31">
        <f t="shared" si="23"/>
        <v>0.71562186590196675</v>
      </c>
      <c r="X31">
        <f t="shared" si="24"/>
        <v>6.2819548753970892E-3</v>
      </c>
      <c r="Y31">
        <f t="shared" si="25"/>
        <v>7.1562186590196676E-3</v>
      </c>
      <c r="Z31">
        <f t="shared" si="26"/>
        <v>0.70218369236754996</v>
      </c>
      <c r="AB31">
        <f t="shared" si="27"/>
        <v>9145.3829193617858</v>
      </c>
      <c r="AC31">
        <f t="shared" si="2"/>
        <v>8794.1101628183915</v>
      </c>
      <c r="AE31">
        <f t="shared" si="3"/>
        <v>0</v>
      </c>
      <c r="AF31">
        <f t="shared" si="4"/>
        <v>0</v>
      </c>
      <c r="AG31">
        <f t="shared" si="5"/>
        <v>-8.7772961545943744</v>
      </c>
      <c r="AH31">
        <f t="shared" si="6"/>
        <v>-12563.909750794179</v>
      </c>
      <c r="AI31">
        <f t="shared" si="7"/>
        <v>-12572.687046948773</v>
      </c>
      <c r="AJ31">
        <f t="shared" si="8"/>
        <v>351.27275654339428</v>
      </c>
      <c r="AK31">
        <f t="shared" si="30"/>
        <v>640.17680435532509</v>
      </c>
      <c r="AL31">
        <f t="shared" si="9"/>
        <v>-11581.237486050053</v>
      </c>
      <c r="AN31">
        <f t="shared" si="10"/>
        <v>0</v>
      </c>
      <c r="AO31">
        <f t="shared" si="11"/>
        <v>0</v>
      </c>
      <c r="AP31">
        <f t="shared" si="12"/>
        <v>-0.3674989625102652</v>
      </c>
      <c r="AQ31">
        <f t="shared" si="13"/>
        <v>-526.04170090269008</v>
      </c>
      <c r="AR31">
        <f t="shared" si="14"/>
        <v>-526.40919986520032</v>
      </c>
      <c r="AS31">
        <f t="shared" si="15"/>
        <v>14.707533084689919</v>
      </c>
      <c r="AT31">
        <f t="shared" si="16"/>
        <v>26.803734006465373</v>
      </c>
      <c r="AU31">
        <f t="shared" si="17"/>
        <v>-484.89793277404499</v>
      </c>
      <c r="AW31">
        <v>28</v>
      </c>
      <c r="AX31">
        <f>IF(Z31&gt;0, (R31*SUMPRODUCT(K31:$K$98, X31:$X$98)-K31*$AZ$3)/Z31, 0)</f>
        <v>12523.945312895725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1.019566E-2</v>
      </c>
      <c r="Q32" s="5">
        <f t="shared" si="29"/>
        <v>12.5</v>
      </c>
      <c r="R32">
        <f t="shared" si="0"/>
        <v>2000000</v>
      </c>
      <c r="S32">
        <f t="shared" si="1"/>
        <v>12226.36801271116</v>
      </c>
      <c r="U32">
        <f t="shared" si="21"/>
        <v>1.019566E-2</v>
      </c>
      <c r="V32">
        <f t="shared" si="22"/>
        <v>0.01</v>
      </c>
      <c r="W32">
        <f t="shared" si="23"/>
        <v>0.70218369236754996</v>
      </c>
      <c r="X32">
        <f t="shared" si="24"/>
        <v>7.1592261849241345E-3</v>
      </c>
      <c r="Y32">
        <f t="shared" si="25"/>
        <v>7.0218369236754999E-3</v>
      </c>
      <c r="Z32">
        <f t="shared" si="26"/>
        <v>0.68800262925895028</v>
      </c>
      <c r="AB32">
        <f t="shared" si="27"/>
        <v>8794.1101628183915</v>
      </c>
      <c r="AC32">
        <f t="shared" si="2"/>
        <v>8411.7733390328049</v>
      </c>
      <c r="AE32">
        <f t="shared" si="3"/>
        <v>0</v>
      </c>
      <c r="AF32">
        <f t="shared" si="4"/>
        <v>0</v>
      </c>
      <c r="AG32">
        <f t="shared" si="5"/>
        <v>-8.6000328657368783</v>
      </c>
      <c r="AH32">
        <f t="shared" si="6"/>
        <v>-14318.452369848268</v>
      </c>
      <c r="AI32">
        <f t="shared" si="7"/>
        <v>-14327.052402714005</v>
      </c>
      <c r="AJ32">
        <f t="shared" si="8"/>
        <v>382.3368237855866</v>
      </c>
      <c r="AK32">
        <f t="shared" si="30"/>
        <v>615.58771139728742</v>
      </c>
      <c r="AL32">
        <f t="shared" si="9"/>
        <v>-13329.127867531131</v>
      </c>
      <c r="AN32">
        <f t="shared" si="10"/>
        <v>0</v>
      </c>
      <c r="AO32">
        <f t="shared" si="11"/>
        <v>0</v>
      </c>
      <c r="AP32">
        <f t="shared" si="12"/>
        <v>-0.32149739144022771</v>
      </c>
      <c r="AQ32">
        <f t="shared" si="13"/>
        <v>-535.2706388724871</v>
      </c>
      <c r="AR32">
        <f t="shared" si="14"/>
        <v>-535.59213626392739</v>
      </c>
      <c r="AS32">
        <f t="shared" si="15"/>
        <v>14.293002528900907</v>
      </c>
      <c r="AT32">
        <f t="shared" si="16"/>
        <v>23.012684545122386</v>
      </c>
      <c r="AU32">
        <f t="shared" si="17"/>
        <v>-498.28644918990409</v>
      </c>
      <c r="AW32">
        <v>29</v>
      </c>
      <c r="AX32">
        <f>IF(Z32&gt;0, (R32*SUMPRODUCT(K32:$K$98, X32:$X$98)-K32*$AZ$3)/Z32, 0)</f>
        <v>12226.36801271116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1.1804551E-2</v>
      </c>
      <c r="Q33" s="5">
        <f t="shared" si="29"/>
        <v>12.5</v>
      </c>
      <c r="R33">
        <f t="shared" si="0"/>
        <v>2000000</v>
      </c>
      <c r="S33">
        <f t="shared" si="1"/>
        <v>11894.202446036419</v>
      </c>
      <c r="U33">
        <f t="shared" si="21"/>
        <v>1.1804551E-2</v>
      </c>
      <c r="V33">
        <f t="shared" si="22"/>
        <v>0.01</v>
      </c>
      <c r="W33">
        <f t="shared" si="23"/>
        <v>0.68800262925895028</v>
      </c>
      <c r="X33">
        <f t="shared" si="24"/>
        <v>8.1215621252213703E-3</v>
      </c>
      <c r="Y33">
        <f t="shared" si="25"/>
        <v>6.880026292589503E-3</v>
      </c>
      <c r="Z33">
        <f t="shared" si="26"/>
        <v>0.67300104084113932</v>
      </c>
      <c r="AB33">
        <f t="shared" si="27"/>
        <v>8411.7733390328049</v>
      </c>
      <c r="AC33">
        <f t="shared" si="2"/>
        <v>8004.810626157735</v>
      </c>
      <c r="AE33">
        <f t="shared" si="3"/>
        <v>0</v>
      </c>
      <c r="AF33">
        <f t="shared" si="4"/>
        <v>0</v>
      </c>
      <c r="AG33">
        <f t="shared" si="5"/>
        <v>-8.4125130105142407</v>
      </c>
      <c r="AH33">
        <f t="shared" si="6"/>
        <v>-16243.124250442741</v>
      </c>
      <c r="AI33">
        <f t="shared" si="7"/>
        <v>-16251.536763453256</v>
      </c>
      <c r="AJ33">
        <f t="shared" si="8"/>
        <v>406.96271287506988</v>
      </c>
      <c r="AK33">
        <f t="shared" si="30"/>
        <v>588.82413373229645</v>
      </c>
      <c r="AL33">
        <f t="shared" si="9"/>
        <v>-15255.749916845891</v>
      </c>
      <c r="AN33">
        <f t="shared" si="10"/>
        <v>0</v>
      </c>
      <c r="AO33">
        <f t="shared" si="11"/>
        <v>0</v>
      </c>
      <c r="AP33">
        <f t="shared" si="12"/>
        <v>-0.280792218903752</v>
      </c>
      <c r="AQ33">
        <f t="shared" si="13"/>
        <v>-542.16176480330455</v>
      </c>
      <c r="AR33">
        <f t="shared" si="14"/>
        <v>-542.44255702220835</v>
      </c>
      <c r="AS33">
        <f t="shared" si="15"/>
        <v>13.583570452308422</v>
      </c>
      <c r="AT33">
        <f t="shared" si="16"/>
        <v>19.653727114374398</v>
      </c>
      <c r="AU33">
        <f t="shared" si="17"/>
        <v>-509.20525945552555</v>
      </c>
      <c r="AW33">
        <v>30</v>
      </c>
      <c r="AX33">
        <f>IF(Z33&gt;0, (R33*SUMPRODUCT(K33:$K$98, X33:$X$98)-K33*$AZ$3)/Z33, 0)</f>
        <v>11894.202446036419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1.3628751999999999E-2</v>
      </c>
      <c r="Q34" s="5">
        <f t="shared" si="29"/>
        <v>12.5</v>
      </c>
      <c r="R34">
        <f t="shared" si="0"/>
        <v>2000000</v>
      </c>
      <c r="S34">
        <f t="shared" si="1"/>
        <v>11531.308148416447</v>
      </c>
      <c r="U34">
        <f t="shared" si="21"/>
        <v>1.3628751999999999E-2</v>
      </c>
      <c r="V34">
        <f t="shared" si="22"/>
        <v>0.01</v>
      </c>
      <c r="W34">
        <f t="shared" si="23"/>
        <v>0.67300104084113932</v>
      </c>
      <c r="X34">
        <f t="shared" si="24"/>
        <v>9.1721642813657588E-3</v>
      </c>
      <c r="Y34">
        <f t="shared" si="25"/>
        <v>6.7300104084113931E-3</v>
      </c>
      <c r="Z34">
        <f t="shared" si="26"/>
        <v>0.65709886615136215</v>
      </c>
      <c r="AB34">
        <f t="shared" si="27"/>
        <v>8004.810626157735</v>
      </c>
      <c r="AC34">
        <f t="shared" si="2"/>
        <v>7577.2095095664108</v>
      </c>
      <c r="AE34">
        <f t="shared" si="3"/>
        <v>0</v>
      </c>
      <c r="AF34">
        <f t="shared" si="4"/>
        <v>0</v>
      </c>
      <c r="AG34">
        <f t="shared" si="5"/>
        <v>-8.2137358268920266</v>
      </c>
      <c r="AH34">
        <f t="shared" si="6"/>
        <v>-18344.328562731516</v>
      </c>
      <c r="AI34">
        <f t="shared" si="7"/>
        <v>-18352.542298558408</v>
      </c>
      <c r="AJ34">
        <f t="shared" si="8"/>
        <v>427.60111659132417</v>
      </c>
      <c r="AK34">
        <f t="shared" si="30"/>
        <v>560.33674383104153</v>
      </c>
      <c r="AL34">
        <f t="shared" si="9"/>
        <v>-17364.604438136044</v>
      </c>
      <c r="AN34">
        <f t="shared" si="10"/>
        <v>0</v>
      </c>
      <c r="AO34">
        <f t="shared" si="11"/>
        <v>0</v>
      </c>
      <c r="AP34">
        <f t="shared" si="12"/>
        <v>-0.24478343678548711</v>
      </c>
      <c r="AQ34">
        <f t="shared" si="13"/>
        <v>-546.6925021384211</v>
      </c>
      <c r="AR34">
        <f t="shared" si="14"/>
        <v>-546.9372855752066</v>
      </c>
      <c r="AS34">
        <f t="shared" si="15"/>
        <v>12.743247786207629</v>
      </c>
      <c r="AT34">
        <f t="shared" si="16"/>
        <v>16.698997484565009</v>
      </c>
      <c r="AU34">
        <f t="shared" si="17"/>
        <v>-517.49504030443404</v>
      </c>
      <c r="AW34">
        <v>31</v>
      </c>
      <c r="AX34">
        <f>IF(Z34&gt;0, (R34*SUMPRODUCT(K34:$K$98, X34:$X$98)-K34*$AZ$3)/Z34, 0)</f>
        <v>11531.308148416447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1.5530428000000001E-2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11139.385844019564</v>
      </c>
      <c r="U35">
        <f t="shared" si="21"/>
        <v>1.5530428000000001E-2</v>
      </c>
      <c r="V35">
        <f t="shared" si="22"/>
        <v>0.01</v>
      </c>
      <c r="W35">
        <f t="shared" si="23"/>
        <v>0.65709886615136215</v>
      </c>
      <c r="X35">
        <f t="shared" si="24"/>
        <v>1.0205026629645368E-2</v>
      </c>
      <c r="Y35">
        <f t="shared" si="25"/>
        <v>6.5709886615136215E-3</v>
      </c>
      <c r="Z35">
        <f t="shared" si="26"/>
        <v>0.64032285086020313</v>
      </c>
      <c r="AB35">
        <f t="shared" si="27"/>
        <v>7577.2095095664108</v>
      </c>
      <c r="AC35">
        <f t="shared" ref="AC35:AC66" si="33">S35*Z35</f>
        <v>7132.8033004743966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-8.0040356357525386</v>
      </c>
      <c r="AH35">
        <f t="shared" ref="AH35:AH66" si="37">-X35*R35</f>
        <v>-20410.053259290737</v>
      </c>
      <c r="AI35">
        <f t="shared" ref="AI35:AI66" si="38">SUM(AE35:AH35)</f>
        <v>-20418.05729492649</v>
      </c>
      <c r="AJ35">
        <f t="shared" ref="AJ35:AJ66" si="39">AB35-AC35</f>
        <v>444.40620909201425</v>
      </c>
      <c r="AK35">
        <f t="shared" si="30"/>
        <v>530.40466566964881</v>
      </c>
      <c r="AL35">
        <f t="shared" ref="AL35:AL66" si="40">SUM(AI35:AK35)</f>
        <v>-19443.246420164829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-0.21297679542593093</v>
      </c>
      <c r="AQ35">
        <f t="shared" ref="AQ35:AQ66" si="44">AH35*$K35</f>
        <v>-543.08450579850842</v>
      </c>
      <c r="AR35">
        <f t="shared" ref="AR35:AR66" si="45">AI35*$K35</f>
        <v>-543.29748259393443</v>
      </c>
      <c r="AS35">
        <f t="shared" ref="AS35:AS66" si="46">AJ35*$K35</f>
        <v>11.825061080066591</v>
      </c>
      <c r="AT35">
        <f t="shared" ref="AT35:AT66" si="47">AK35*$K35</f>
        <v>14.11336619600935</v>
      </c>
      <c r="AU35">
        <f t="shared" ref="AU35:AU66" si="48">AL35*$K35</f>
        <v>-517.35905531785852</v>
      </c>
      <c r="AW35">
        <v>32</v>
      </c>
      <c r="AX35">
        <f>IF(Z35&gt;0, (R35*SUMPRODUCT(K35:$K$98, X35:$X$98)-K35*$AZ$3)/Z35, 0)</f>
        <v>11139.385844019564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1.7564712E-2</v>
      </c>
      <c r="Q36" s="5">
        <f t="shared" si="29"/>
        <v>12.5</v>
      </c>
      <c r="R36">
        <f t="shared" si="31"/>
        <v>2000000</v>
      </c>
      <c r="S36">
        <f t="shared" si="32"/>
        <v>10729.629872783333</v>
      </c>
      <c r="U36">
        <f t="shared" ref="U36:U67" si="52">M36</f>
        <v>1.7564712E-2</v>
      </c>
      <c r="V36">
        <f t="shared" ref="V36:V67" si="53">$C$10</f>
        <v>0.01</v>
      </c>
      <c r="W36">
        <f t="shared" ref="W36:W67" si="54">Z35</f>
        <v>0.64032285086020313</v>
      </c>
      <c r="X36">
        <f t="shared" ref="X36:X67" si="55">U36*W36</f>
        <v>1.124708646237842E-2</v>
      </c>
      <c r="Y36">
        <f t="shared" ref="Y36:Y67" si="56">V36*W36</f>
        <v>6.4032285086020315E-3</v>
      </c>
      <c r="Z36">
        <f t="shared" ref="Z36:Z67" si="57">MAX(0, W36-X36-Y36)</f>
        <v>0.62267253588922278</v>
      </c>
      <c r="AB36">
        <f t="shared" ref="AB36:AB67" si="58">AC35</f>
        <v>7132.8033004743966</v>
      </c>
      <c r="AC36">
        <f t="shared" si="33"/>
        <v>6681.0458420387567</v>
      </c>
      <c r="AE36">
        <f t="shared" si="34"/>
        <v>0</v>
      </c>
      <c r="AF36">
        <f t="shared" si="35"/>
        <v>0</v>
      </c>
      <c r="AG36">
        <f t="shared" si="36"/>
        <v>-7.783406698615285</v>
      </c>
      <c r="AH36">
        <f t="shared" si="37"/>
        <v>-22494.17292475684</v>
      </c>
      <c r="AI36">
        <f t="shared" si="38"/>
        <v>-22501.956331455454</v>
      </c>
      <c r="AJ36">
        <f t="shared" si="39"/>
        <v>451.75745843563982</v>
      </c>
      <c r="AK36">
        <f t="shared" si="30"/>
        <v>499.29623103320779</v>
      </c>
      <c r="AL36">
        <f t="shared" si="40"/>
        <v>-21550.902641986606</v>
      </c>
      <c r="AN36">
        <f t="shared" si="41"/>
        <v>0</v>
      </c>
      <c r="AO36">
        <f t="shared" si="42"/>
        <v>0</v>
      </c>
      <c r="AP36">
        <f t="shared" si="43"/>
        <v>-0.18491620660476094</v>
      </c>
      <c r="AQ36">
        <f t="shared" si="44"/>
        <v>-534.41086776277052</v>
      </c>
      <c r="AR36">
        <f t="shared" si="45"/>
        <v>-534.59578396937525</v>
      </c>
      <c r="AS36">
        <f t="shared" si="46"/>
        <v>10.732739371590112</v>
      </c>
      <c r="AT36">
        <f t="shared" si="47"/>
        <v>11.862153500361327</v>
      </c>
      <c r="AU36">
        <f t="shared" si="48"/>
        <v>-512.00089109742385</v>
      </c>
      <c r="AW36">
        <v>33</v>
      </c>
      <c r="AX36">
        <f>IF(Z36&gt;0, (R36*SUMPRODUCT(K36:$K$98, X36:$X$98)-K36*$AZ$3)/Z36, 0)</f>
        <v>10729.629872783333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1.9807176999999999E-2</v>
      </c>
      <c r="Q37" s="5">
        <f t="shared" ref="Q37:Q68" si="60">$C$8</f>
        <v>12.5</v>
      </c>
      <c r="R37">
        <f t="shared" si="31"/>
        <v>2000000</v>
      </c>
      <c r="S37">
        <f t="shared" si="32"/>
        <v>10309.63231179546</v>
      </c>
      <c r="U37">
        <f t="shared" si="52"/>
        <v>1.9807176999999999E-2</v>
      </c>
      <c r="V37">
        <f t="shared" si="53"/>
        <v>0.01</v>
      </c>
      <c r="W37">
        <f t="shared" si="54"/>
        <v>0.62267253588922278</v>
      </c>
      <c r="X37">
        <f t="shared" si="55"/>
        <v>1.2333385131396687E-2</v>
      </c>
      <c r="Y37">
        <f t="shared" si="56"/>
        <v>6.2267253588922282E-3</v>
      </c>
      <c r="Z37">
        <f t="shared" si="57"/>
        <v>0.60411242539893384</v>
      </c>
      <c r="AB37">
        <f t="shared" si="58"/>
        <v>6681.0458420387567</v>
      </c>
      <c r="AC37">
        <f t="shared" si="33"/>
        <v>6228.1769808499721</v>
      </c>
      <c r="AE37">
        <f t="shared" si="34"/>
        <v>0</v>
      </c>
      <c r="AF37">
        <f t="shared" si="35"/>
        <v>0</v>
      </c>
      <c r="AG37">
        <f t="shared" si="36"/>
        <v>-7.5514053174866733</v>
      </c>
      <c r="AH37">
        <f t="shared" si="37"/>
        <v>-24666.770262793376</v>
      </c>
      <c r="AI37">
        <f t="shared" si="38"/>
        <v>-24674.321668110864</v>
      </c>
      <c r="AJ37">
        <f t="shared" si="39"/>
        <v>452.86886118878465</v>
      </c>
      <c r="AK37">
        <f t="shared" si="30"/>
        <v>467.67320894271302</v>
      </c>
      <c r="AL37">
        <f t="shared" si="40"/>
        <v>-23753.779597979366</v>
      </c>
      <c r="AN37">
        <f t="shared" si="41"/>
        <v>0</v>
      </c>
      <c r="AO37">
        <f t="shared" si="42"/>
        <v>0</v>
      </c>
      <c r="AP37">
        <f t="shared" si="43"/>
        <v>-0.16018247902171809</v>
      </c>
      <c r="AQ37">
        <f t="shared" si="44"/>
        <v>-523.23829062700986</v>
      </c>
      <c r="AR37">
        <f t="shared" si="45"/>
        <v>-523.39847310603159</v>
      </c>
      <c r="AS37">
        <f t="shared" si="46"/>
        <v>9.60637839012273</v>
      </c>
      <c r="AT37">
        <f t="shared" si="47"/>
        <v>9.920412271741089</v>
      </c>
      <c r="AU37">
        <f t="shared" si="48"/>
        <v>-503.87168244416779</v>
      </c>
      <c r="AW37">
        <v>34</v>
      </c>
      <c r="AX37">
        <f>IF(Z37&gt;0, (R37*SUMPRODUCT(K37:$K$98, X37:$X$98)-K37*$AZ$3)/Z37, 0)</f>
        <v>10309.63231179546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2.2489294999999999E-2</v>
      </c>
      <c r="Q38" s="5">
        <f t="shared" si="60"/>
        <v>12.5</v>
      </c>
      <c r="R38">
        <f t="shared" si="31"/>
        <v>2000000</v>
      </c>
      <c r="S38">
        <f t="shared" si="32"/>
        <v>9885.1838706902799</v>
      </c>
      <c r="U38">
        <f t="shared" si="52"/>
        <v>2.2489294999999999E-2</v>
      </c>
      <c r="V38">
        <f t="shared" si="53"/>
        <v>0.01</v>
      </c>
      <c r="W38">
        <f t="shared" si="54"/>
        <v>0.60411242539893384</v>
      </c>
      <c r="X38">
        <f t="shared" si="55"/>
        <v>1.3586062547962116E-2</v>
      </c>
      <c r="Y38">
        <f t="shared" si="56"/>
        <v>6.0411242539893384E-3</v>
      </c>
      <c r="Z38">
        <f t="shared" si="57"/>
        <v>0.58448523859698231</v>
      </c>
      <c r="AB38">
        <f t="shared" si="58"/>
        <v>6228.1769808499721</v>
      </c>
      <c r="AC38">
        <f t="shared" si="33"/>
        <v>5777.7440532354494</v>
      </c>
      <c r="AE38">
        <f t="shared" si="34"/>
        <v>0</v>
      </c>
      <c r="AF38">
        <f t="shared" si="35"/>
        <v>0</v>
      </c>
      <c r="AG38">
        <f t="shared" si="36"/>
        <v>-7.3060654824622793</v>
      </c>
      <c r="AH38">
        <f t="shared" si="37"/>
        <v>-27172.125095924232</v>
      </c>
      <c r="AI38">
        <f t="shared" si="38"/>
        <v>-27179.431161406694</v>
      </c>
      <c r="AJ38">
        <f t="shared" si="39"/>
        <v>450.43292761452267</v>
      </c>
      <c r="AK38">
        <f t="shared" si="30"/>
        <v>435.97238865949811</v>
      </c>
      <c r="AL38">
        <f t="shared" si="40"/>
        <v>-26293.025845132674</v>
      </c>
      <c r="AN38">
        <f t="shared" si="41"/>
        <v>0</v>
      </c>
      <c r="AO38">
        <f t="shared" si="42"/>
        <v>0</v>
      </c>
      <c r="AP38">
        <f t="shared" si="43"/>
        <v>-0.13837344929191978</v>
      </c>
      <c r="AQ38">
        <f t="shared" si="44"/>
        <v>-514.62728922153281</v>
      </c>
      <c r="AR38">
        <f t="shared" si="45"/>
        <v>-514.76566267082467</v>
      </c>
      <c r="AS38">
        <f t="shared" si="46"/>
        <v>8.5309881246333212</v>
      </c>
      <c r="AT38">
        <f t="shared" si="47"/>
        <v>8.2571123075290167</v>
      </c>
      <c r="AU38">
        <f t="shared" si="48"/>
        <v>-497.97756223866236</v>
      </c>
      <c r="AW38">
        <v>35</v>
      </c>
      <c r="AX38">
        <f>IF(Z38&gt;0, (R38*SUMPRODUCT(K38:$K$98, X38:$X$98)-K38*$AZ$3)/Z38, 0)</f>
        <v>9885.1838706902799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2.5348699999999998E-2</v>
      </c>
      <c r="Q39" s="5">
        <f t="shared" si="60"/>
        <v>12.5</v>
      </c>
      <c r="R39">
        <f t="shared" si="31"/>
        <v>2000000</v>
      </c>
      <c r="S39">
        <f t="shared" si="32"/>
        <v>9449.9654943444402</v>
      </c>
      <c r="U39">
        <f t="shared" si="52"/>
        <v>2.5348699999999998E-2</v>
      </c>
      <c r="V39">
        <f t="shared" si="53"/>
        <v>0.01</v>
      </c>
      <c r="W39">
        <f t="shared" si="54"/>
        <v>0.58448523859698231</v>
      </c>
      <c r="X39">
        <f t="shared" si="55"/>
        <v>1.4815940967623325E-2</v>
      </c>
      <c r="Y39">
        <f t="shared" si="56"/>
        <v>5.8448523859698231E-3</v>
      </c>
      <c r="Z39">
        <f t="shared" si="57"/>
        <v>0.56382444524338915</v>
      </c>
      <c r="AB39">
        <f t="shared" si="58"/>
        <v>5777.7440532354494</v>
      </c>
      <c r="AC39">
        <f t="shared" si="33"/>
        <v>5328.1215524179233</v>
      </c>
      <c r="AE39">
        <f t="shared" si="34"/>
        <v>0</v>
      </c>
      <c r="AF39">
        <f t="shared" si="35"/>
        <v>0</v>
      </c>
      <c r="AG39">
        <f t="shared" si="36"/>
        <v>-7.0478055655423644</v>
      </c>
      <c r="AH39">
        <f t="shared" si="37"/>
        <v>-29631.881935246649</v>
      </c>
      <c r="AI39">
        <f t="shared" si="38"/>
        <v>-29638.929740812193</v>
      </c>
      <c r="AJ39">
        <f t="shared" si="39"/>
        <v>449.62250081752609</v>
      </c>
      <c r="AK39">
        <f t="shared" si="30"/>
        <v>404.44208372648148</v>
      </c>
      <c r="AL39">
        <f t="shared" si="40"/>
        <v>-28784.865156268188</v>
      </c>
      <c r="AN39">
        <f t="shared" si="41"/>
        <v>0</v>
      </c>
      <c r="AO39">
        <f t="shared" si="42"/>
        <v>0</v>
      </c>
      <c r="AP39">
        <f t="shared" si="43"/>
        <v>-0.11918047120083435</v>
      </c>
      <c r="AQ39">
        <f t="shared" si="44"/>
        <v>-501.08386486658372</v>
      </c>
      <c r="AR39">
        <f t="shared" si="45"/>
        <v>-501.2030453377846</v>
      </c>
      <c r="AS39">
        <f t="shared" si="46"/>
        <v>7.6032491264969444</v>
      </c>
      <c r="AT39">
        <f t="shared" si="47"/>
        <v>6.8392349453613228</v>
      </c>
      <c r="AU39">
        <f t="shared" si="48"/>
        <v>-486.76056126592636</v>
      </c>
      <c r="AW39">
        <v>36</v>
      </c>
      <c r="AX39">
        <f>IF(Z39&gt;0, (R39*SUMPRODUCT(K39:$K$98, X39:$X$98)-K39*$AZ$3)/Z39, 0)</f>
        <v>9449.9654943444402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2.8197647999999999E-2</v>
      </c>
      <c r="Q40" s="5">
        <f t="shared" si="60"/>
        <v>12.5</v>
      </c>
      <c r="R40">
        <f t="shared" si="31"/>
        <v>2000000</v>
      </c>
      <c r="S40">
        <f t="shared" si="32"/>
        <v>9008.2771182748784</v>
      </c>
      <c r="U40">
        <f t="shared" si="52"/>
        <v>2.8197647999999999E-2</v>
      </c>
      <c r="V40">
        <f t="shared" si="53"/>
        <v>0.01</v>
      </c>
      <c r="W40">
        <f t="shared" si="54"/>
        <v>0.56382444524338915</v>
      </c>
      <c r="X40">
        <f t="shared" si="55"/>
        <v>1.5898523240768361E-2</v>
      </c>
      <c r="Y40">
        <f t="shared" si="56"/>
        <v>5.6382444524338913E-3</v>
      </c>
      <c r="Z40">
        <f t="shared" si="57"/>
        <v>0.54228767755018692</v>
      </c>
      <c r="AB40">
        <f t="shared" si="58"/>
        <v>5328.1215524179233</v>
      </c>
      <c r="AC40">
        <f t="shared" si="33"/>
        <v>4885.0776771977744</v>
      </c>
      <c r="AE40">
        <f t="shared" si="34"/>
        <v>0</v>
      </c>
      <c r="AF40">
        <f t="shared" si="35"/>
        <v>0</v>
      </c>
      <c r="AG40">
        <f t="shared" si="36"/>
        <v>-6.7785959693773368</v>
      </c>
      <c r="AH40">
        <f t="shared" si="37"/>
        <v>-31797.046481536723</v>
      </c>
      <c r="AI40">
        <f t="shared" si="38"/>
        <v>-31803.825077506099</v>
      </c>
      <c r="AJ40">
        <f t="shared" si="39"/>
        <v>443.04387522014895</v>
      </c>
      <c r="AK40">
        <f t="shared" si="30"/>
        <v>372.96850866925467</v>
      </c>
      <c r="AL40">
        <f t="shared" si="40"/>
        <v>-30987.812693616695</v>
      </c>
      <c r="AN40">
        <f t="shared" si="41"/>
        <v>0</v>
      </c>
      <c r="AO40">
        <f t="shared" si="42"/>
        <v>0</v>
      </c>
      <c r="AP40">
        <f t="shared" si="43"/>
        <v>-0.10234647992270603</v>
      </c>
      <c r="AQ40">
        <f t="shared" si="44"/>
        <v>-480.08699648503773</v>
      </c>
      <c r="AR40">
        <f t="shared" si="45"/>
        <v>-480.18934296496042</v>
      </c>
      <c r="AS40">
        <f t="shared" si="46"/>
        <v>6.6892880597900604</v>
      </c>
      <c r="AT40">
        <f t="shared" si="47"/>
        <v>5.6312567022379794</v>
      </c>
      <c r="AU40">
        <f t="shared" si="48"/>
        <v>-467.8687982029324</v>
      </c>
      <c r="AW40">
        <v>37</v>
      </c>
      <c r="AX40">
        <f>IF(Z40&gt;0, (R40*SUMPRODUCT(K40:$K$98, X40:$X$98)-K40*$AZ$3)/Z40, 0)</f>
        <v>9008.2771182748784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3.1331300999999999E-2</v>
      </c>
      <c r="Q41" s="5">
        <f t="shared" si="60"/>
        <v>12.5</v>
      </c>
      <c r="R41">
        <f t="shared" si="31"/>
        <v>2000000</v>
      </c>
      <c r="S41">
        <f t="shared" si="32"/>
        <v>8572.8661062367501</v>
      </c>
      <c r="U41">
        <f t="shared" si="52"/>
        <v>3.1331300999999999E-2</v>
      </c>
      <c r="V41">
        <f t="shared" si="53"/>
        <v>0.01</v>
      </c>
      <c r="W41">
        <f t="shared" si="54"/>
        <v>0.54228767755018692</v>
      </c>
      <c r="X41">
        <f t="shared" si="55"/>
        <v>1.6990578453915849E-2</v>
      </c>
      <c r="Y41">
        <f t="shared" si="56"/>
        <v>5.4228767755018694E-3</v>
      </c>
      <c r="Z41">
        <f t="shared" si="57"/>
        <v>0.51987422232076919</v>
      </c>
      <c r="AB41">
        <f t="shared" si="58"/>
        <v>4885.0776771977744</v>
      </c>
      <c r="AC41">
        <f t="shared" si="33"/>
        <v>4456.8121000399115</v>
      </c>
      <c r="AE41">
        <f t="shared" si="34"/>
        <v>0</v>
      </c>
      <c r="AF41">
        <f t="shared" si="35"/>
        <v>0</v>
      </c>
      <c r="AG41">
        <f t="shared" si="36"/>
        <v>-6.4984277790096145</v>
      </c>
      <c r="AH41">
        <f t="shared" si="37"/>
        <v>-33981.156907831697</v>
      </c>
      <c r="AI41">
        <f t="shared" si="38"/>
        <v>-33987.655335610703</v>
      </c>
      <c r="AJ41">
        <f t="shared" si="39"/>
        <v>428.26557715786294</v>
      </c>
      <c r="AK41">
        <f t="shared" ref="AK41:AK72" si="61">G41*SUM(AB41:AB41, AE41:AF41)</f>
        <v>341.95543740384426</v>
      </c>
      <c r="AL41">
        <f t="shared" si="40"/>
        <v>-33217.434321048997</v>
      </c>
      <c r="AN41">
        <f t="shared" si="41"/>
        <v>0</v>
      </c>
      <c r="AO41">
        <f t="shared" si="42"/>
        <v>0</v>
      </c>
      <c r="AP41">
        <f t="shared" si="43"/>
        <v>-8.7603898888151954E-2</v>
      </c>
      <c r="AQ41">
        <f t="shared" si="44"/>
        <v>-458.09262410696556</v>
      </c>
      <c r="AR41">
        <f t="shared" si="45"/>
        <v>-458.18022800585368</v>
      </c>
      <c r="AS41">
        <f t="shared" si="46"/>
        <v>5.7733555860693606</v>
      </c>
      <c r="AT41">
        <f t="shared" si="47"/>
        <v>4.6098272661184598</v>
      </c>
      <c r="AU41">
        <f t="shared" si="48"/>
        <v>-447.79704515366586</v>
      </c>
      <c r="AW41">
        <v>38</v>
      </c>
      <c r="AX41">
        <f>IF(Z41&gt;0, (R41*SUMPRODUCT(K41:$K$98, X41:$X$98)-K41*$AZ$3)/Z41, 0)</f>
        <v>8572.8661062367501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3.466458E-2</v>
      </c>
      <c r="Q42" s="5">
        <f t="shared" si="60"/>
        <v>12.5</v>
      </c>
      <c r="R42">
        <f t="shared" si="31"/>
        <v>2000000</v>
      </c>
      <c r="S42">
        <f t="shared" si="32"/>
        <v>8144.4758217134686</v>
      </c>
      <c r="U42">
        <f t="shared" si="52"/>
        <v>3.466458E-2</v>
      </c>
      <c r="V42">
        <f t="shared" si="53"/>
        <v>0.01</v>
      </c>
      <c r="W42">
        <f t="shared" si="54"/>
        <v>0.51987422232076919</v>
      </c>
      <c r="X42">
        <f t="shared" si="55"/>
        <v>1.8021221569576088E-2</v>
      </c>
      <c r="Y42">
        <f t="shared" si="56"/>
        <v>5.198742223207692E-3</v>
      </c>
      <c r="Z42">
        <f t="shared" si="57"/>
        <v>0.49665425852798539</v>
      </c>
      <c r="AB42">
        <f t="shared" si="58"/>
        <v>4456.8121000399115</v>
      </c>
      <c r="AC42">
        <f t="shared" si="33"/>
        <v>4044.9886003322072</v>
      </c>
      <c r="AE42">
        <f t="shared" si="34"/>
        <v>0</v>
      </c>
      <c r="AF42">
        <f t="shared" si="35"/>
        <v>0</v>
      </c>
      <c r="AG42">
        <f t="shared" si="36"/>
        <v>-6.2081782315998177</v>
      </c>
      <c r="AH42">
        <f t="shared" si="37"/>
        <v>-36042.443139152179</v>
      </c>
      <c r="AI42">
        <f t="shared" si="38"/>
        <v>-36048.651317383781</v>
      </c>
      <c r="AJ42">
        <f t="shared" si="39"/>
        <v>411.82349970770429</v>
      </c>
      <c r="AK42">
        <f t="shared" si="61"/>
        <v>311.97684700279382</v>
      </c>
      <c r="AL42">
        <f t="shared" si="40"/>
        <v>-35324.850970673288</v>
      </c>
      <c r="AN42">
        <f t="shared" si="41"/>
        <v>0</v>
      </c>
      <c r="AO42">
        <f t="shared" si="42"/>
        <v>0</v>
      </c>
      <c r="AP42">
        <f t="shared" si="43"/>
        <v>-7.4724203158884089E-2</v>
      </c>
      <c r="AQ42">
        <f t="shared" si="44"/>
        <v>-433.8217659028935</v>
      </c>
      <c r="AR42">
        <f t="shared" si="45"/>
        <v>-433.8964901060524</v>
      </c>
      <c r="AS42">
        <f t="shared" si="46"/>
        <v>4.9568781226551604</v>
      </c>
      <c r="AT42">
        <f t="shared" si="47"/>
        <v>3.7550824777621465</v>
      </c>
      <c r="AU42">
        <f t="shared" si="48"/>
        <v>-425.18452950563517</v>
      </c>
      <c r="AW42">
        <v>39</v>
      </c>
      <c r="AX42">
        <f>IF(Z42&gt;0, (R42*SUMPRODUCT(K42:$K$98, X42:$X$98)-K42*$AZ$3)/Z42, 0)</f>
        <v>8144.4758217134686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3.8375247000000001E-2</v>
      </c>
      <c r="Q43" s="5">
        <f t="shared" si="60"/>
        <v>12.5</v>
      </c>
      <c r="R43">
        <f t="shared" si="31"/>
        <v>2000000</v>
      </c>
      <c r="S43">
        <f t="shared" si="32"/>
        <v>7728.0118741824699</v>
      </c>
      <c r="U43">
        <f t="shared" si="52"/>
        <v>3.8375247000000001E-2</v>
      </c>
      <c r="V43">
        <f t="shared" si="53"/>
        <v>0.01</v>
      </c>
      <c r="W43">
        <f t="shared" si="54"/>
        <v>0.49665425852798539</v>
      </c>
      <c r="X43">
        <f t="shared" si="55"/>
        <v>1.9059229844613296E-2</v>
      </c>
      <c r="Y43">
        <f t="shared" si="56"/>
        <v>4.9665425852798541E-3</v>
      </c>
      <c r="Z43">
        <f t="shared" si="57"/>
        <v>0.47262848609809227</v>
      </c>
      <c r="AB43">
        <f t="shared" si="58"/>
        <v>4044.9886003322072</v>
      </c>
      <c r="AC43">
        <f t="shared" si="33"/>
        <v>3652.4785526429414</v>
      </c>
      <c r="AE43">
        <f t="shared" si="34"/>
        <v>0</v>
      </c>
      <c r="AF43">
        <f t="shared" si="35"/>
        <v>0</v>
      </c>
      <c r="AG43">
        <f t="shared" si="36"/>
        <v>-5.9078560762261532</v>
      </c>
      <c r="AH43">
        <f t="shared" si="37"/>
        <v>-38118.459689226591</v>
      </c>
      <c r="AI43">
        <f t="shared" si="38"/>
        <v>-38124.367545302819</v>
      </c>
      <c r="AJ43">
        <f t="shared" si="39"/>
        <v>392.51004768926578</v>
      </c>
      <c r="AK43">
        <f t="shared" si="61"/>
        <v>283.14920202325453</v>
      </c>
      <c r="AL43">
        <f t="shared" si="40"/>
        <v>-37448.708295590302</v>
      </c>
      <c r="AN43">
        <f t="shared" si="41"/>
        <v>0</v>
      </c>
      <c r="AO43">
        <f t="shared" si="42"/>
        <v>0</v>
      </c>
      <c r="AP43">
        <f t="shared" si="43"/>
        <v>-6.3490536941245429E-2</v>
      </c>
      <c r="AQ43">
        <f t="shared" si="44"/>
        <v>-409.65139330005098</v>
      </c>
      <c r="AR43">
        <f t="shared" si="45"/>
        <v>-409.71488383699221</v>
      </c>
      <c r="AS43">
        <f t="shared" si="46"/>
        <v>4.2182262670393751</v>
      </c>
      <c r="AT43">
        <f t="shared" si="47"/>
        <v>3.0429473296216831</v>
      </c>
      <c r="AU43">
        <f t="shared" si="48"/>
        <v>-402.45371024033119</v>
      </c>
      <c r="AW43">
        <v>40</v>
      </c>
      <c r="AX43">
        <f>IF(Z43&gt;0, (R43*SUMPRODUCT(K43:$K$98, X43:$X$98)-K43*$AZ$3)/Z43, 0)</f>
        <v>7728.0118741824699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4.2655799000000001E-2</v>
      </c>
      <c r="Q44" s="5">
        <f t="shared" si="60"/>
        <v>12.5</v>
      </c>
      <c r="R44">
        <f t="shared" si="31"/>
        <v>2000000</v>
      </c>
      <c r="S44">
        <f t="shared" si="32"/>
        <v>7325.0078845845783</v>
      </c>
      <c r="U44">
        <f t="shared" si="52"/>
        <v>4.2655799000000001E-2</v>
      </c>
      <c r="V44">
        <f t="shared" si="53"/>
        <v>0.01</v>
      </c>
      <c r="W44">
        <f t="shared" si="54"/>
        <v>0.47262848609809227</v>
      </c>
      <c r="X44">
        <f t="shared" si="55"/>
        <v>2.016034570467452E-2</v>
      </c>
      <c r="Y44">
        <f t="shared" si="56"/>
        <v>4.7262848609809227E-3</v>
      </c>
      <c r="Z44">
        <f t="shared" si="57"/>
        <v>0.44774185553243684</v>
      </c>
      <c r="AB44">
        <f t="shared" si="58"/>
        <v>3652.4785526429414</v>
      </c>
      <c r="AC44">
        <f t="shared" si="33"/>
        <v>3279.712622033629</v>
      </c>
      <c r="AE44">
        <f t="shared" si="34"/>
        <v>0</v>
      </c>
      <c r="AF44">
        <f t="shared" si="35"/>
        <v>0</v>
      </c>
      <c r="AG44">
        <f t="shared" si="36"/>
        <v>-5.5967731941554604</v>
      </c>
      <c r="AH44">
        <f t="shared" si="37"/>
        <v>-40320.691409349041</v>
      </c>
      <c r="AI44">
        <f t="shared" si="38"/>
        <v>-40326.288182543198</v>
      </c>
      <c r="AJ44">
        <f t="shared" si="39"/>
        <v>372.76593060931236</v>
      </c>
      <c r="AK44">
        <f t="shared" si="61"/>
        <v>255.67349868500591</v>
      </c>
      <c r="AL44">
        <f t="shared" si="40"/>
        <v>-39697.84875324888</v>
      </c>
      <c r="AN44">
        <f t="shared" si="41"/>
        <v>0</v>
      </c>
      <c r="AO44">
        <f t="shared" si="42"/>
        <v>0</v>
      </c>
      <c r="AP44">
        <f t="shared" si="43"/>
        <v>-5.3703028562201015E-2</v>
      </c>
      <c r="AQ44">
        <f t="shared" si="44"/>
        <v>-386.89136888112006</v>
      </c>
      <c r="AR44">
        <f t="shared" si="45"/>
        <v>-386.94507190968227</v>
      </c>
      <c r="AS44">
        <f t="shared" si="46"/>
        <v>3.576821629904928</v>
      </c>
      <c r="AT44">
        <f t="shared" si="47"/>
        <v>2.4532781169008273</v>
      </c>
      <c r="AU44">
        <f t="shared" si="48"/>
        <v>-380.9149721628765</v>
      </c>
      <c r="AW44">
        <v>41</v>
      </c>
      <c r="AX44">
        <f>IF(Z44&gt;0, (R44*SUMPRODUCT(K44:$K$98, X44:$X$98)-K44*$AZ$3)/Z44, 0)</f>
        <v>7325.0078845845783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4.7231987000000003E-2</v>
      </c>
      <c r="Q45" s="5">
        <f t="shared" si="60"/>
        <v>12.5</v>
      </c>
      <c r="R45">
        <f t="shared" si="31"/>
        <v>2000000</v>
      </c>
      <c r="S45">
        <f t="shared" si="32"/>
        <v>6931.1512802189409</v>
      </c>
      <c r="U45">
        <f t="shared" si="52"/>
        <v>4.7231987000000003E-2</v>
      </c>
      <c r="V45">
        <f t="shared" si="53"/>
        <v>0.01</v>
      </c>
      <c r="W45">
        <f t="shared" si="54"/>
        <v>0.44774185553243684</v>
      </c>
      <c r="X45">
        <f t="shared" si="55"/>
        <v>2.1147737499863935E-2</v>
      </c>
      <c r="Y45">
        <f t="shared" si="56"/>
        <v>4.4774185553243685E-3</v>
      </c>
      <c r="Z45">
        <f t="shared" si="57"/>
        <v>0.42211669947724856</v>
      </c>
      <c r="AB45">
        <f t="shared" si="58"/>
        <v>3279.712622033629</v>
      </c>
      <c r="AC45">
        <f t="shared" si="33"/>
        <v>2925.7547019835251</v>
      </c>
      <c r="AE45">
        <f t="shared" si="34"/>
        <v>0</v>
      </c>
      <c r="AF45">
        <f t="shared" si="35"/>
        <v>0</v>
      </c>
      <c r="AG45">
        <f t="shared" si="36"/>
        <v>-5.2764587434656072</v>
      </c>
      <c r="AH45">
        <f t="shared" si="37"/>
        <v>-42295.47499972787</v>
      </c>
      <c r="AI45">
        <f t="shared" si="38"/>
        <v>-42300.751458471335</v>
      </c>
      <c r="AJ45">
        <f t="shared" si="39"/>
        <v>353.95792005010389</v>
      </c>
      <c r="AK45">
        <f t="shared" si="61"/>
        <v>229.57988354235405</v>
      </c>
      <c r="AL45">
        <f t="shared" si="40"/>
        <v>-41717.213654878877</v>
      </c>
      <c r="AN45">
        <f t="shared" si="41"/>
        <v>0</v>
      </c>
      <c r="AO45">
        <f t="shared" si="42"/>
        <v>0</v>
      </c>
      <c r="AP45">
        <f t="shared" si="43"/>
        <v>-4.5204908508632589E-2</v>
      </c>
      <c r="AQ45">
        <f t="shared" si="44"/>
        <v>-362.35724955864384</v>
      </c>
      <c r="AR45">
        <f t="shared" si="45"/>
        <v>-362.40245446715249</v>
      </c>
      <c r="AS45">
        <f t="shared" si="46"/>
        <v>3.0324572160421233</v>
      </c>
      <c r="AT45">
        <f t="shared" si="47"/>
        <v>1.9668755382209662</v>
      </c>
      <c r="AU45">
        <f t="shared" si="48"/>
        <v>-357.4031217128894</v>
      </c>
      <c r="AW45">
        <v>42</v>
      </c>
      <c r="AX45">
        <f>IF(Z45&gt;0, (R45*SUMPRODUCT(K45:$K$98, X45:$X$98)-K45*$AZ$3)/Z45, 0)</f>
        <v>6931.1512802189409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5.2092880000000001E-2</v>
      </c>
      <c r="Q46" s="5">
        <f t="shared" si="60"/>
        <v>12.5</v>
      </c>
      <c r="R46">
        <f t="shared" si="31"/>
        <v>2000000</v>
      </c>
      <c r="S46">
        <f t="shared" si="32"/>
        <v>6549.0309022545998</v>
      </c>
      <c r="U46">
        <f t="shared" si="52"/>
        <v>5.2092880000000001E-2</v>
      </c>
      <c r="V46">
        <f t="shared" si="53"/>
        <v>0.01</v>
      </c>
      <c r="W46">
        <f t="shared" si="54"/>
        <v>0.42211669947724856</v>
      </c>
      <c r="X46">
        <f t="shared" si="55"/>
        <v>2.1989274571864371E-2</v>
      </c>
      <c r="Y46">
        <f t="shared" si="56"/>
        <v>4.2211669947724859E-3</v>
      </c>
      <c r="Z46">
        <f t="shared" si="57"/>
        <v>0.39590625791061168</v>
      </c>
      <c r="AB46">
        <f t="shared" si="58"/>
        <v>2925.7547019835251</v>
      </c>
      <c r="AC46">
        <f t="shared" si="33"/>
        <v>2592.8023174525756</v>
      </c>
      <c r="AE46">
        <f t="shared" si="34"/>
        <v>0</v>
      </c>
      <c r="AF46">
        <f t="shared" si="35"/>
        <v>0</v>
      </c>
      <c r="AG46">
        <f t="shared" si="36"/>
        <v>-4.9488282238826464</v>
      </c>
      <c r="AH46">
        <f t="shared" si="37"/>
        <v>-43978.549143728742</v>
      </c>
      <c r="AI46">
        <f t="shared" si="38"/>
        <v>-43983.497971952624</v>
      </c>
      <c r="AJ46">
        <f t="shared" si="39"/>
        <v>332.95238453094953</v>
      </c>
      <c r="AK46">
        <f t="shared" si="61"/>
        <v>204.80282913884679</v>
      </c>
      <c r="AL46">
        <f t="shared" si="40"/>
        <v>-43445.742758282824</v>
      </c>
      <c r="AN46">
        <f t="shared" si="41"/>
        <v>0</v>
      </c>
      <c r="AO46">
        <f t="shared" si="42"/>
        <v>0</v>
      </c>
      <c r="AP46">
        <f t="shared" si="43"/>
        <v>-3.7855362097495612E-2</v>
      </c>
      <c r="AQ46">
        <f t="shared" si="44"/>
        <v>-336.40769633588229</v>
      </c>
      <c r="AR46">
        <f t="shared" si="45"/>
        <v>-336.44555169797979</v>
      </c>
      <c r="AS46">
        <f t="shared" si="46"/>
        <v>2.5468722104391586</v>
      </c>
      <c r="AT46">
        <f t="shared" si="47"/>
        <v>1.5666102974089444</v>
      </c>
      <c r="AU46">
        <f t="shared" si="48"/>
        <v>-332.33206919013168</v>
      </c>
      <c r="AW46">
        <v>43</v>
      </c>
      <c r="AX46">
        <f>IF(Z46&gt;0, (R46*SUMPRODUCT(K46:$K$98, X46:$X$98)-K46*$AZ$3)/Z46, 0)</f>
        <v>6549.0309022545998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5.7568810999999998E-2</v>
      </c>
      <c r="Q47" s="5">
        <f t="shared" si="60"/>
        <v>12.5</v>
      </c>
      <c r="R47">
        <f t="shared" si="31"/>
        <v>2000000</v>
      </c>
      <c r="S47">
        <f t="shared" si="32"/>
        <v>6183.4374320623674</v>
      </c>
      <c r="U47">
        <f t="shared" si="52"/>
        <v>5.7568810999999998E-2</v>
      </c>
      <c r="V47">
        <f t="shared" si="53"/>
        <v>0.01</v>
      </c>
      <c r="W47">
        <f t="shared" si="54"/>
        <v>0.39590625791061168</v>
      </c>
      <c r="X47">
        <f t="shared" si="55"/>
        <v>2.2791852535373257E-2</v>
      </c>
      <c r="Y47">
        <f t="shared" si="56"/>
        <v>3.9590625791061165E-3</v>
      </c>
      <c r="Z47">
        <f t="shared" si="57"/>
        <v>0.36915534279613232</v>
      </c>
      <c r="AB47">
        <f t="shared" si="58"/>
        <v>2592.8023174525756</v>
      </c>
      <c r="AC47">
        <f t="shared" si="33"/>
        <v>2282.6489648914194</v>
      </c>
      <c r="AE47">
        <f t="shared" si="34"/>
        <v>0</v>
      </c>
      <c r="AF47">
        <f t="shared" si="35"/>
        <v>0</v>
      </c>
      <c r="AG47">
        <f t="shared" si="36"/>
        <v>-4.6144417849516541</v>
      </c>
      <c r="AH47">
        <f t="shared" si="37"/>
        <v>-45583.705070746517</v>
      </c>
      <c r="AI47">
        <f t="shared" si="38"/>
        <v>-45588.319512531467</v>
      </c>
      <c r="AJ47">
        <f t="shared" si="39"/>
        <v>310.15335256115623</v>
      </c>
      <c r="AK47">
        <f t="shared" si="61"/>
        <v>181.49616222168032</v>
      </c>
      <c r="AL47">
        <f t="shared" si="40"/>
        <v>-45096.669997748628</v>
      </c>
      <c r="AN47">
        <f t="shared" si="41"/>
        <v>0</v>
      </c>
      <c r="AO47">
        <f t="shared" si="42"/>
        <v>0</v>
      </c>
      <c r="AP47">
        <f t="shared" si="43"/>
        <v>-3.1515643116601218E-2</v>
      </c>
      <c r="AQ47">
        <f t="shared" si="44"/>
        <v>-311.32688370389826</v>
      </c>
      <c r="AR47">
        <f t="shared" si="45"/>
        <v>-311.35839934701488</v>
      </c>
      <c r="AS47">
        <f t="shared" si="46"/>
        <v>2.1182805691928785</v>
      </c>
      <c r="AT47">
        <f t="shared" si="47"/>
        <v>1.2395796809626813</v>
      </c>
      <c r="AU47">
        <f t="shared" si="48"/>
        <v>-308.00053909685926</v>
      </c>
      <c r="AW47">
        <v>44</v>
      </c>
      <c r="AX47">
        <f>IF(Z47&gt;0, (R47*SUMPRODUCT(K47:$K$98, X47:$X$98)-K47*$AZ$3)/Z47, 0)</f>
        <v>6183.4374320623674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6.3742958000000002E-2</v>
      </c>
      <c r="Q48" s="5">
        <f t="shared" si="60"/>
        <v>12.5</v>
      </c>
      <c r="R48">
        <f t="shared" si="31"/>
        <v>2000000</v>
      </c>
      <c r="S48">
        <f t="shared" si="32"/>
        <v>5833.7890771387529</v>
      </c>
      <c r="U48">
        <f t="shared" si="52"/>
        <v>6.3742958000000002E-2</v>
      </c>
      <c r="V48">
        <f t="shared" si="53"/>
        <v>0.01</v>
      </c>
      <c r="W48">
        <f t="shared" si="54"/>
        <v>0.36915534279613232</v>
      </c>
      <c r="X48">
        <f t="shared" si="55"/>
        <v>2.3531053511329465E-2</v>
      </c>
      <c r="Y48">
        <f t="shared" si="56"/>
        <v>3.6915534279613233E-3</v>
      </c>
      <c r="Z48">
        <f t="shared" si="57"/>
        <v>0.34193273585684153</v>
      </c>
      <c r="AB48">
        <f t="shared" si="58"/>
        <v>2282.6489648914194</v>
      </c>
      <c r="AC48">
        <f t="shared" si="33"/>
        <v>1994.7634595578124</v>
      </c>
      <c r="AE48">
        <f t="shared" si="34"/>
        <v>0</v>
      </c>
      <c r="AF48">
        <f t="shared" si="35"/>
        <v>0</v>
      </c>
      <c r="AG48">
        <f t="shared" si="36"/>
        <v>-4.2741591982105192</v>
      </c>
      <c r="AH48">
        <f t="shared" si="37"/>
        <v>-47062.107022658929</v>
      </c>
      <c r="AI48">
        <f t="shared" si="38"/>
        <v>-47066.381181857141</v>
      </c>
      <c r="AJ48">
        <f t="shared" si="39"/>
        <v>287.88550533360694</v>
      </c>
      <c r="AK48">
        <f t="shared" si="61"/>
        <v>159.78542754239936</v>
      </c>
      <c r="AL48">
        <f t="shared" si="40"/>
        <v>-46618.710248981137</v>
      </c>
      <c r="AN48">
        <f t="shared" si="41"/>
        <v>0</v>
      </c>
      <c r="AO48">
        <f t="shared" si="42"/>
        <v>0</v>
      </c>
      <c r="AP48">
        <f t="shared" si="43"/>
        <v>-2.606391640170598E-2</v>
      </c>
      <c r="AQ48">
        <f t="shared" si="44"/>
        <v>-286.98575936064287</v>
      </c>
      <c r="AR48">
        <f t="shared" si="45"/>
        <v>-287.01182327704458</v>
      </c>
      <c r="AS48">
        <f t="shared" si="46"/>
        <v>1.7555321166837923</v>
      </c>
      <c r="AT48">
        <f t="shared" si="47"/>
        <v>0.97437503671355308</v>
      </c>
      <c r="AU48">
        <f t="shared" si="48"/>
        <v>-284.28191612364725</v>
      </c>
      <c r="AW48">
        <v>45</v>
      </c>
      <c r="AX48">
        <f>IF(Z48&gt;0, (R48*SUMPRODUCT(K48:$K$98, X48:$X$98)-K48*$AZ$3)/Z48, 0)</f>
        <v>5833.7890771387529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7.0809242999999994E-2</v>
      </c>
      <c r="Q49" s="5">
        <f t="shared" si="60"/>
        <v>12.5</v>
      </c>
      <c r="R49">
        <f t="shared" si="31"/>
        <v>2000000</v>
      </c>
      <c r="S49">
        <f t="shared" si="32"/>
        <v>5500.1582734838148</v>
      </c>
      <c r="U49">
        <f t="shared" si="52"/>
        <v>7.0809242999999994E-2</v>
      </c>
      <c r="V49">
        <f t="shared" si="53"/>
        <v>0.01</v>
      </c>
      <c r="W49">
        <f t="shared" si="54"/>
        <v>0.34193273585684153</v>
      </c>
      <c r="X49">
        <f t="shared" si="55"/>
        <v>2.4211998182941903E-2</v>
      </c>
      <c r="Y49">
        <f t="shared" si="56"/>
        <v>3.4193273585684152E-3</v>
      </c>
      <c r="Z49">
        <f t="shared" si="57"/>
        <v>0.31430141031533121</v>
      </c>
      <c r="AB49">
        <f t="shared" si="58"/>
        <v>1994.7634595578124</v>
      </c>
      <c r="AC49">
        <f t="shared" si="33"/>
        <v>1728.7075023135001</v>
      </c>
      <c r="AE49">
        <f t="shared" si="34"/>
        <v>0</v>
      </c>
      <c r="AF49">
        <f t="shared" si="35"/>
        <v>0</v>
      </c>
      <c r="AG49">
        <f t="shared" si="36"/>
        <v>-3.9287676289416402</v>
      </c>
      <c r="AH49">
        <f t="shared" si="37"/>
        <v>-48423.99636588381</v>
      </c>
      <c r="AI49">
        <f t="shared" si="38"/>
        <v>-48427.925133512748</v>
      </c>
      <c r="AJ49">
        <f t="shared" si="39"/>
        <v>266.05595724431237</v>
      </c>
      <c r="AK49">
        <f t="shared" si="61"/>
        <v>139.63344216904687</v>
      </c>
      <c r="AL49">
        <f t="shared" si="40"/>
        <v>-48022.235734099391</v>
      </c>
      <c r="AN49">
        <f t="shared" si="41"/>
        <v>0</v>
      </c>
      <c r="AO49">
        <f t="shared" si="42"/>
        <v>0</v>
      </c>
      <c r="AP49">
        <f t="shared" si="43"/>
        <v>-2.1390813435418602E-2</v>
      </c>
      <c r="AQ49">
        <f t="shared" si="44"/>
        <v>-263.65231286001205</v>
      </c>
      <c r="AR49">
        <f t="shared" si="45"/>
        <v>-263.67370367344745</v>
      </c>
      <c r="AS49">
        <f t="shared" si="46"/>
        <v>1.448584869939971</v>
      </c>
      <c r="AT49">
        <f t="shared" si="47"/>
        <v>0.76025695405864957</v>
      </c>
      <c r="AU49">
        <f t="shared" si="48"/>
        <v>-261.46486184944882</v>
      </c>
      <c r="AW49">
        <v>46</v>
      </c>
      <c r="AX49">
        <f>IF(Z49&gt;0, (R49*SUMPRODUCT(K49:$K$98, X49:$X$98)-K49*$AZ$3)/Z49, 0)</f>
        <v>5500.1582734838148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7.8963489999999997E-2</v>
      </c>
      <c r="Q50" s="5">
        <f t="shared" si="60"/>
        <v>12.5</v>
      </c>
      <c r="R50">
        <f t="shared" si="31"/>
        <v>2000000</v>
      </c>
      <c r="S50">
        <f t="shared" si="32"/>
        <v>5181.7496757996087</v>
      </c>
      <c r="U50">
        <f t="shared" si="52"/>
        <v>7.8963489999999997E-2</v>
      </c>
      <c r="V50">
        <f t="shared" si="53"/>
        <v>0.01</v>
      </c>
      <c r="W50">
        <f t="shared" si="54"/>
        <v>0.31430141031533121</v>
      </c>
      <c r="X50">
        <f t="shared" si="55"/>
        <v>2.481833627042055E-2</v>
      </c>
      <c r="Y50">
        <f t="shared" si="56"/>
        <v>3.1430141031533122E-3</v>
      </c>
      <c r="Z50">
        <f t="shared" si="57"/>
        <v>0.28634005994175732</v>
      </c>
      <c r="AB50">
        <f t="shared" si="58"/>
        <v>1728.7075023135001</v>
      </c>
      <c r="AC50">
        <f t="shared" si="33"/>
        <v>1483.7425127716415</v>
      </c>
      <c r="AE50">
        <f t="shared" si="34"/>
        <v>0</v>
      </c>
      <c r="AF50">
        <f t="shared" si="35"/>
        <v>0</v>
      </c>
      <c r="AG50">
        <f t="shared" si="36"/>
        <v>-3.5792507492719663</v>
      </c>
      <c r="AH50">
        <f t="shared" si="37"/>
        <v>-49636.6725408411</v>
      </c>
      <c r="AI50">
        <f t="shared" si="38"/>
        <v>-49640.251791590374</v>
      </c>
      <c r="AJ50">
        <f t="shared" si="39"/>
        <v>244.96498954185859</v>
      </c>
      <c r="AK50">
        <f t="shared" si="61"/>
        <v>121.00952516194502</v>
      </c>
      <c r="AL50">
        <f t="shared" si="40"/>
        <v>-49274.277276886576</v>
      </c>
      <c r="AN50">
        <f t="shared" si="41"/>
        <v>0</v>
      </c>
      <c r="AO50">
        <f t="shared" si="42"/>
        <v>0</v>
      </c>
      <c r="AP50">
        <f t="shared" si="43"/>
        <v>-1.7399832159165064E-2</v>
      </c>
      <c r="AQ50">
        <f t="shared" si="44"/>
        <v>-241.2990403999346</v>
      </c>
      <c r="AR50">
        <f t="shared" si="45"/>
        <v>-241.31644023209375</v>
      </c>
      <c r="AS50">
        <f t="shared" si="46"/>
        <v>1.190849706119903</v>
      </c>
      <c r="AT50">
        <f t="shared" si="47"/>
        <v>0.58826429746683184</v>
      </c>
      <c r="AU50">
        <f t="shared" si="48"/>
        <v>-239.53732622850706</v>
      </c>
      <c r="AW50">
        <v>47</v>
      </c>
      <c r="AX50">
        <f>IF(Z50&gt;0, (R50*SUMPRODUCT(K50:$K$98, X50:$X$98)-K50*$AZ$3)/Z50, 0)</f>
        <v>5181.7496757996087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8.8363973999999998E-2</v>
      </c>
      <c r="Q51" s="5">
        <f t="shared" si="60"/>
        <v>12.5</v>
      </c>
      <c r="R51">
        <f t="shared" si="31"/>
        <v>2000000</v>
      </c>
      <c r="S51">
        <f t="shared" si="32"/>
        <v>4877.0444622261348</v>
      </c>
      <c r="U51">
        <f t="shared" si="52"/>
        <v>8.8363973999999998E-2</v>
      </c>
      <c r="V51">
        <f t="shared" si="53"/>
        <v>0.01</v>
      </c>
      <c r="W51">
        <f t="shared" si="54"/>
        <v>0.28634005994175732</v>
      </c>
      <c r="X51">
        <f t="shared" si="55"/>
        <v>2.5302145611851883E-2</v>
      </c>
      <c r="Y51">
        <f t="shared" si="56"/>
        <v>2.8634005994175732E-3</v>
      </c>
      <c r="Z51">
        <f t="shared" si="57"/>
        <v>0.25817451373048783</v>
      </c>
      <c r="AB51">
        <f t="shared" si="58"/>
        <v>1483.7425127716415</v>
      </c>
      <c r="AC51">
        <f t="shared" si="33"/>
        <v>1259.1285824772008</v>
      </c>
      <c r="AE51">
        <f t="shared" si="34"/>
        <v>0</v>
      </c>
      <c r="AF51">
        <f t="shared" si="35"/>
        <v>0</v>
      </c>
      <c r="AG51">
        <f t="shared" si="36"/>
        <v>-3.2271814216310979</v>
      </c>
      <c r="AH51">
        <f t="shared" si="37"/>
        <v>-50604.291223703767</v>
      </c>
      <c r="AI51">
        <f t="shared" si="38"/>
        <v>-50607.518405125396</v>
      </c>
      <c r="AJ51">
        <f t="shared" si="39"/>
        <v>224.61393029444071</v>
      </c>
      <c r="AK51">
        <f t="shared" si="61"/>
        <v>103.86197589401492</v>
      </c>
      <c r="AL51">
        <f t="shared" si="40"/>
        <v>-50279.042498936935</v>
      </c>
      <c r="AN51">
        <f t="shared" si="41"/>
        <v>0</v>
      </c>
      <c r="AO51">
        <f t="shared" si="42"/>
        <v>0</v>
      </c>
      <c r="AP51">
        <f t="shared" si="43"/>
        <v>-1.4007424572371951E-2</v>
      </c>
      <c r="AQ51">
        <f t="shared" si="44"/>
        <v>-219.64547378811793</v>
      </c>
      <c r="AR51">
        <f t="shared" si="45"/>
        <v>-219.65948121269028</v>
      </c>
      <c r="AS51">
        <f t="shared" si="46"/>
        <v>0.97492587972113132</v>
      </c>
      <c r="AT51">
        <f t="shared" si="47"/>
        <v>0.45080787324860594</v>
      </c>
      <c r="AU51">
        <f t="shared" si="48"/>
        <v>-218.23374745972052</v>
      </c>
      <c r="AW51">
        <v>48</v>
      </c>
      <c r="AX51">
        <f>IF(Z51&gt;0, (R51*SUMPRODUCT(K51:$K$98, X51:$X$98)-K51*$AZ$3)/Z51, 0)</f>
        <v>4877.0444622261348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9.9562517000000003E-2</v>
      </c>
      <c r="Q52" s="5">
        <f t="shared" si="60"/>
        <v>12.5</v>
      </c>
      <c r="R52">
        <f t="shared" si="31"/>
        <v>2000000</v>
      </c>
      <c r="S52">
        <f t="shared" si="32"/>
        <v>4586.4913208284624</v>
      </c>
      <c r="U52">
        <f t="shared" si="52"/>
        <v>9.9562517000000003E-2</v>
      </c>
      <c r="V52">
        <f t="shared" si="53"/>
        <v>0.01</v>
      </c>
      <c r="W52">
        <f t="shared" si="54"/>
        <v>0.25817451373048783</v>
      </c>
      <c r="X52">
        <f t="shared" si="55"/>
        <v>2.5704504412258428E-2</v>
      </c>
      <c r="Y52">
        <f t="shared" si="56"/>
        <v>2.5817451373048783E-3</v>
      </c>
      <c r="Z52">
        <f t="shared" si="57"/>
        <v>0.22988826418092451</v>
      </c>
      <c r="AB52">
        <f t="shared" si="58"/>
        <v>1259.1285824772008</v>
      </c>
      <c r="AC52">
        <f t="shared" si="33"/>
        <v>1054.3805284261309</v>
      </c>
      <c r="AE52">
        <f t="shared" si="34"/>
        <v>0</v>
      </c>
      <c r="AF52">
        <f t="shared" si="35"/>
        <v>0</v>
      </c>
      <c r="AG52">
        <f t="shared" si="36"/>
        <v>-2.8736033022615564</v>
      </c>
      <c r="AH52">
        <f t="shared" si="37"/>
        <v>-51409.008824516859</v>
      </c>
      <c r="AI52">
        <f t="shared" si="38"/>
        <v>-51411.882427819124</v>
      </c>
      <c r="AJ52">
        <f t="shared" si="39"/>
        <v>204.74805405106986</v>
      </c>
      <c r="AK52">
        <f t="shared" si="61"/>
        <v>88.139000773404064</v>
      </c>
      <c r="AL52">
        <f t="shared" si="40"/>
        <v>-51118.99537299465</v>
      </c>
      <c r="AN52">
        <f t="shared" si="41"/>
        <v>0</v>
      </c>
      <c r="AO52">
        <f t="shared" si="42"/>
        <v>0</v>
      </c>
      <c r="AP52">
        <f t="shared" si="43"/>
        <v>-1.1136371321013598E-2</v>
      </c>
      <c r="AQ52">
        <f t="shared" si="44"/>
        <v>-199.23063530185715</v>
      </c>
      <c r="AR52">
        <f t="shared" si="45"/>
        <v>-199.24177167317819</v>
      </c>
      <c r="AS52">
        <f t="shared" si="46"/>
        <v>0.793481255875915</v>
      </c>
      <c r="AT52">
        <f t="shared" si="47"/>
        <v>0.34157416220368453</v>
      </c>
      <c r="AU52">
        <f t="shared" si="48"/>
        <v>-198.10671625509858</v>
      </c>
      <c r="AW52">
        <v>49</v>
      </c>
      <c r="AX52">
        <f>IF(Z52&gt;0, (R52*SUMPRODUCT(K52:$K$98, X52:$X$98)-K52*$AZ$3)/Z52, 0)</f>
        <v>4586.4913208284624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0.11247831899999999</v>
      </c>
      <c r="Q53" s="5">
        <f t="shared" si="60"/>
        <v>12.5</v>
      </c>
      <c r="R53">
        <f t="shared" si="31"/>
        <v>2000000</v>
      </c>
      <c r="S53">
        <f t="shared" si="32"/>
        <v>4304.9760878405232</v>
      </c>
      <c r="U53">
        <f t="shared" si="52"/>
        <v>0.11247831899999999</v>
      </c>
      <c r="V53">
        <f t="shared" si="53"/>
        <v>0.01</v>
      </c>
      <c r="W53">
        <f t="shared" si="54"/>
        <v>0.22988826418092451</v>
      </c>
      <c r="X53">
        <f t="shared" si="55"/>
        <v>2.58574455128983E-2</v>
      </c>
      <c r="Y53">
        <f t="shared" si="56"/>
        <v>2.298882641809245E-3</v>
      </c>
      <c r="Z53">
        <f t="shared" si="57"/>
        <v>0.20173193602621695</v>
      </c>
      <c r="AB53">
        <f t="shared" si="58"/>
        <v>1054.3805284261309</v>
      </c>
      <c r="AC53">
        <f t="shared" si="33"/>
        <v>868.45116074663815</v>
      </c>
      <c r="AE53">
        <f t="shared" si="34"/>
        <v>0</v>
      </c>
      <c r="AF53">
        <f t="shared" si="35"/>
        <v>0</v>
      </c>
      <c r="AG53">
        <f t="shared" si="36"/>
        <v>-2.5216492003277118</v>
      </c>
      <c r="AH53">
        <f t="shared" si="37"/>
        <v>-51714.891025796598</v>
      </c>
      <c r="AI53">
        <f t="shared" si="38"/>
        <v>-51717.412674996929</v>
      </c>
      <c r="AJ53">
        <f t="shared" si="39"/>
        <v>185.92936767949277</v>
      </c>
      <c r="AK53">
        <f t="shared" si="61"/>
        <v>73.806636989829173</v>
      </c>
      <c r="AL53">
        <f t="shared" si="40"/>
        <v>-51457.676670327608</v>
      </c>
      <c r="AN53">
        <f t="shared" si="41"/>
        <v>0</v>
      </c>
      <c r="AO53">
        <f t="shared" si="42"/>
        <v>0</v>
      </c>
      <c r="AP53">
        <f t="shared" si="43"/>
        <v>-8.725363644514322E-3</v>
      </c>
      <c r="AQ53">
        <f t="shared" si="44"/>
        <v>-178.9429037067741</v>
      </c>
      <c r="AR53">
        <f t="shared" si="45"/>
        <v>-178.95162907041862</v>
      </c>
      <c r="AS53">
        <f t="shared" si="46"/>
        <v>0.64334933859449972</v>
      </c>
      <c r="AT53">
        <f t="shared" si="47"/>
        <v>0.25538435204675936</v>
      </c>
      <c r="AU53">
        <f t="shared" si="48"/>
        <v>-178.05289537977737</v>
      </c>
      <c r="AW53">
        <v>50</v>
      </c>
      <c r="AX53">
        <f>IF(Z53&gt;0, (R53*SUMPRODUCT(K53:$K$98, X53:$X$98)-K53*$AZ$3)/Z53, 0)</f>
        <v>4304.9760878405232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0.127310056</v>
      </c>
      <c r="Q54" s="5">
        <f t="shared" si="60"/>
        <v>12.5</v>
      </c>
      <c r="R54">
        <f t="shared" si="31"/>
        <v>2000000</v>
      </c>
      <c r="S54">
        <f t="shared" si="32"/>
        <v>4030.2009691967019</v>
      </c>
      <c r="U54">
        <f t="shared" si="52"/>
        <v>0.127310056</v>
      </c>
      <c r="V54">
        <f t="shared" si="53"/>
        <v>0.01</v>
      </c>
      <c r="W54">
        <f t="shared" si="54"/>
        <v>0.20173193602621695</v>
      </c>
      <c r="X54">
        <f t="shared" si="55"/>
        <v>2.5682504072486099E-2</v>
      </c>
      <c r="Y54">
        <f t="shared" si="56"/>
        <v>2.0173193602621695E-3</v>
      </c>
      <c r="Z54">
        <f t="shared" si="57"/>
        <v>0.17403211259346868</v>
      </c>
      <c r="AB54">
        <f t="shared" si="58"/>
        <v>868.45116074663815</v>
      </c>
      <c r="AC54">
        <f t="shared" si="33"/>
        <v>701.38438884554705</v>
      </c>
      <c r="AE54">
        <f t="shared" si="34"/>
        <v>0</v>
      </c>
      <c r="AF54">
        <f t="shared" si="35"/>
        <v>0</v>
      </c>
      <c r="AG54">
        <f t="shared" si="36"/>
        <v>-2.1754014074183585</v>
      </c>
      <c r="AH54">
        <f t="shared" si="37"/>
        <v>-51365.008144972198</v>
      </c>
      <c r="AI54">
        <f t="shared" si="38"/>
        <v>-51367.183546379616</v>
      </c>
      <c r="AJ54">
        <f t="shared" si="39"/>
        <v>167.0667719010911</v>
      </c>
      <c r="AK54">
        <f t="shared" si="61"/>
        <v>60.791581252264677</v>
      </c>
      <c r="AL54">
        <f t="shared" si="40"/>
        <v>-51139.325193226265</v>
      </c>
      <c r="AN54">
        <f t="shared" si="41"/>
        <v>0</v>
      </c>
      <c r="AO54">
        <f t="shared" si="42"/>
        <v>0</v>
      </c>
      <c r="AP54">
        <f t="shared" si="43"/>
        <v>-6.7207888159515148E-3</v>
      </c>
      <c r="AQ54">
        <f t="shared" si="44"/>
        <v>-158.68950488621178</v>
      </c>
      <c r="AR54">
        <f t="shared" si="45"/>
        <v>-158.69622567502773</v>
      </c>
      <c r="AS54">
        <f t="shared" si="46"/>
        <v>0.51614404968252492</v>
      </c>
      <c r="AT54">
        <f t="shared" si="47"/>
        <v>0.18781240923673601</v>
      </c>
      <c r="AU54">
        <f t="shared" si="48"/>
        <v>-157.9922692161085</v>
      </c>
      <c r="AW54">
        <v>51</v>
      </c>
      <c r="AX54">
        <f>IF(Z54&gt;0, (R54*SUMPRODUCT(K54:$K$98, X54:$X$98)-K54*$AZ$3)/Z54, 0)</f>
        <v>4030.2009691967019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0.144442719</v>
      </c>
      <c r="Q55" s="5">
        <f t="shared" si="60"/>
        <v>12.5</v>
      </c>
      <c r="R55">
        <f t="shared" si="31"/>
        <v>2000000</v>
      </c>
      <c r="S55">
        <f t="shared" si="32"/>
        <v>3759.9937625271182</v>
      </c>
      <c r="U55">
        <f t="shared" si="52"/>
        <v>0.144442719</v>
      </c>
      <c r="V55">
        <f t="shared" si="53"/>
        <v>0.01</v>
      </c>
      <c r="W55">
        <f t="shared" si="54"/>
        <v>0.17403211259346868</v>
      </c>
      <c r="X55">
        <f t="shared" si="55"/>
        <v>2.5137671536314757E-2</v>
      </c>
      <c r="Y55">
        <f t="shared" si="56"/>
        <v>1.7403211259346869E-3</v>
      </c>
      <c r="Z55">
        <f t="shared" si="57"/>
        <v>0.14715411993121924</v>
      </c>
      <c r="AB55">
        <f t="shared" si="58"/>
        <v>701.38438884554705</v>
      </c>
      <c r="AC55">
        <f t="shared" si="33"/>
        <v>553.2985730715518</v>
      </c>
      <c r="AE55">
        <f t="shared" si="34"/>
        <v>0</v>
      </c>
      <c r="AF55">
        <f t="shared" si="35"/>
        <v>0</v>
      </c>
      <c r="AG55">
        <f t="shared" si="36"/>
        <v>-1.8394264991402405</v>
      </c>
      <c r="AH55">
        <f t="shared" si="37"/>
        <v>-50275.343072629512</v>
      </c>
      <c r="AI55">
        <f t="shared" si="38"/>
        <v>-50277.182499128648</v>
      </c>
      <c r="AJ55">
        <f t="shared" si="39"/>
        <v>148.08581577399525</v>
      </c>
      <c r="AK55">
        <f t="shared" si="61"/>
        <v>49.096907219188296</v>
      </c>
      <c r="AL55">
        <f t="shared" si="40"/>
        <v>-50079.999776135468</v>
      </c>
      <c r="AN55">
        <f t="shared" si="41"/>
        <v>0</v>
      </c>
      <c r="AO55">
        <f t="shared" si="42"/>
        <v>0</v>
      </c>
      <c r="AP55">
        <f t="shared" si="43"/>
        <v>-5.0739392119564034E-3</v>
      </c>
      <c r="AQ55">
        <f t="shared" si="44"/>
        <v>-138.68128720011816</v>
      </c>
      <c r="AR55">
        <f t="shared" si="45"/>
        <v>-138.6863611393301</v>
      </c>
      <c r="AS55">
        <f t="shared" si="46"/>
        <v>0.4084851597720407</v>
      </c>
      <c r="AT55">
        <f t="shared" si="47"/>
        <v>0.13543064799907073</v>
      </c>
      <c r="AU55">
        <f t="shared" si="48"/>
        <v>-138.142445331559</v>
      </c>
      <c r="AW55">
        <v>52</v>
      </c>
      <c r="AX55">
        <f>IF(Z55&gt;0, (R55*SUMPRODUCT(K55:$K$98, X55:$X$98)-K55*$AZ$3)/Z55, 0)</f>
        <v>3759.9937625271182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0.163598735</v>
      </c>
      <c r="Q56" s="5">
        <f t="shared" si="60"/>
        <v>12.5</v>
      </c>
      <c r="R56">
        <f t="shared" si="31"/>
        <v>2000000</v>
      </c>
      <c r="S56">
        <f t="shared" si="32"/>
        <v>3487.3005219865572</v>
      </c>
      <c r="U56">
        <f t="shared" si="52"/>
        <v>0.163598735</v>
      </c>
      <c r="V56">
        <f t="shared" si="53"/>
        <v>0.01</v>
      </c>
      <c r="W56">
        <f t="shared" si="54"/>
        <v>0.14715411993121924</v>
      </c>
      <c r="X56">
        <f t="shared" si="55"/>
        <v>2.4074227870785753E-2</v>
      </c>
      <c r="Y56">
        <f t="shared" si="56"/>
        <v>1.4715411993121924E-3</v>
      </c>
      <c r="Z56">
        <f t="shared" si="57"/>
        <v>0.12160835086112129</v>
      </c>
      <c r="AB56">
        <f t="shared" si="58"/>
        <v>553.2985730715518</v>
      </c>
      <c r="AC56">
        <f t="shared" si="33"/>
        <v>424.08486543591266</v>
      </c>
      <c r="AE56">
        <f t="shared" si="34"/>
        <v>0</v>
      </c>
      <c r="AF56">
        <f t="shared" si="35"/>
        <v>0</v>
      </c>
      <c r="AG56">
        <f t="shared" si="36"/>
        <v>-1.5201043857640162</v>
      </c>
      <c r="AH56">
        <f t="shared" si="37"/>
        <v>-48148.455741571503</v>
      </c>
      <c r="AI56">
        <f t="shared" si="38"/>
        <v>-48149.975845957269</v>
      </c>
      <c r="AJ56">
        <f t="shared" si="39"/>
        <v>129.21370763563914</v>
      </c>
      <c r="AK56">
        <f t="shared" si="61"/>
        <v>38.73090011500863</v>
      </c>
      <c r="AL56">
        <f t="shared" si="40"/>
        <v>-47982.031238206626</v>
      </c>
      <c r="AN56">
        <f t="shared" si="41"/>
        <v>0</v>
      </c>
      <c r="AO56">
        <f t="shared" si="42"/>
        <v>0</v>
      </c>
      <c r="AP56">
        <f t="shared" si="43"/>
        <v>-3.7438480207981025E-3</v>
      </c>
      <c r="AQ56">
        <f t="shared" si="44"/>
        <v>-118.58429093470919</v>
      </c>
      <c r="AR56">
        <f t="shared" si="45"/>
        <v>-118.58803478272999</v>
      </c>
      <c r="AS56">
        <f t="shared" si="46"/>
        <v>0.318238989455012</v>
      </c>
      <c r="AT56">
        <f t="shared" si="47"/>
        <v>9.5389898941989196E-2</v>
      </c>
      <c r="AU56">
        <f t="shared" si="48"/>
        <v>-118.17440589433301</v>
      </c>
      <c r="AW56">
        <v>53</v>
      </c>
      <c r="AX56">
        <f>IF(Z56&gt;0, (R56*SUMPRODUCT(K56:$K$98, X56:$X$98)-K56*$AZ$3)/Z56, 0)</f>
        <v>3487.3005219865572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0.184919743</v>
      </c>
      <c r="Q57" s="5">
        <f t="shared" si="60"/>
        <v>12.5</v>
      </c>
      <c r="R57">
        <f t="shared" si="31"/>
        <v>2000000</v>
      </c>
      <c r="S57">
        <f t="shared" si="32"/>
        <v>3206.7354114767104</v>
      </c>
      <c r="U57">
        <f t="shared" si="52"/>
        <v>0.184919743</v>
      </c>
      <c r="V57">
        <f t="shared" si="53"/>
        <v>0.01</v>
      </c>
      <c r="W57">
        <f t="shared" si="54"/>
        <v>0.12160835086112129</v>
      </c>
      <c r="X57">
        <f t="shared" si="55"/>
        <v>2.2487784987892376E-2</v>
      </c>
      <c r="Y57">
        <f t="shared" si="56"/>
        <v>1.216083508611213E-3</v>
      </c>
      <c r="Z57">
        <f t="shared" si="57"/>
        <v>9.7904482364617698E-2</v>
      </c>
      <c r="AB57">
        <f t="shared" si="58"/>
        <v>424.08486543591266</v>
      </c>
      <c r="AC57">
        <f t="shared" si="33"/>
        <v>313.95377054091665</v>
      </c>
      <c r="AE57">
        <f t="shared" si="34"/>
        <v>0</v>
      </c>
      <c r="AF57">
        <f t="shared" si="35"/>
        <v>0</v>
      </c>
      <c r="AG57">
        <f t="shared" si="36"/>
        <v>-1.2238060295577213</v>
      </c>
      <c r="AH57">
        <f t="shared" si="37"/>
        <v>-44975.569975784754</v>
      </c>
      <c r="AI57">
        <f t="shared" si="38"/>
        <v>-44976.793781814311</v>
      </c>
      <c r="AJ57">
        <f t="shared" si="39"/>
        <v>110.13109489499601</v>
      </c>
      <c r="AK57">
        <f t="shared" si="61"/>
        <v>29.68594058051389</v>
      </c>
      <c r="AL57">
        <f t="shared" si="40"/>
        <v>-44836.976746338798</v>
      </c>
      <c r="AN57">
        <f t="shared" si="41"/>
        <v>0</v>
      </c>
      <c r="AO57">
        <f t="shared" si="42"/>
        <v>0</v>
      </c>
      <c r="AP57">
        <f t="shared" si="43"/>
        <v>-2.6911590417438192E-3</v>
      </c>
      <c r="AQ57">
        <f t="shared" si="44"/>
        <v>-98.9016305481491</v>
      </c>
      <c r="AR57">
        <f t="shared" si="45"/>
        <v>-98.904321707190846</v>
      </c>
      <c r="AS57">
        <f t="shared" si="46"/>
        <v>0.2421791400316321</v>
      </c>
      <c r="AT57">
        <f t="shared" si="47"/>
        <v>6.5279615785837811E-2</v>
      </c>
      <c r="AU57">
        <f t="shared" si="48"/>
        <v>-98.596862951373367</v>
      </c>
      <c r="AW57">
        <v>54</v>
      </c>
      <c r="AX57">
        <f>IF(Z57&gt;0, (R57*SUMPRODUCT(K57:$K$98, X57:$X$98)-K57*$AZ$3)/Z57, 0)</f>
        <v>3206.7354114767104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0.20818995500000001</v>
      </c>
      <c r="Q58" s="5">
        <f t="shared" si="60"/>
        <v>12.5</v>
      </c>
      <c r="R58">
        <f t="shared" si="31"/>
        <v>2000000</v>
      </c>
      <c r="S58">
        <f t="shared" si="32"/>
        <v>2908.1756180549746</v>
      </c>
      <c r="U58">
        <f t="shared" si="52"/>
        <v>0.20818995500000001</v>
      </c>
      <c r="V58">
        <f t="shared" si="53"/>
        <v>0.01</v>
      </c>
      <c r="W58">
        <f t="shared" si="54"/>
        <v>9.7904482364617698E-2</v>
      </c>
      <c r="X58">
        <f t="shared" si="55"/>
        <v>2.0382729777788051E-2</v>
      </c>
      <c r="Y58">
        <f t="shared" si="56"/>
        <v>9.7904482364617696E-4</v>
      </c>
      <c r="Z58">
        <f t="shared" si="57"/>
        <v>7.6542707763183462E-2</v>
      </c>
      <c r="AB58">
        <f t="shared" si="58"/>
        <v>313.95377054091665</v>
      </c>
      <c r="AC58">
        <f t="shared" si="33"/>
        <v>222.59963645679736</v>
      </c>
      <c r="AE58">
        <f t="shared" si="34"/>
        <v>0</v>
      </c>
      <c r="AF58">
        <f t="shared" si="35"/>
        <v>0</v>
      </c>
      <c r="AG58">
        <f t="shared" si="36"/>
        <v>-0.95678384703979324</v>
      </c>
      <c r="AH58">
        <f t="shared" si="37"/>
        <v>-40765.459555576104</v>
      </c>
      <c r="AI58">
        <f t="shared" si="38"/>
        <v>-40766.416339423144</v>
      </c>
      <c r="AJ58">
        <f t="shared" si="39"/>
        <v>91.354134084119295</v>
      </c>
      <c r="AK58">
        <f t="shared" si="61"/>
        <v>21.976763937864167</v>
      </c>
      <c r="AL58">
        <f t="shared" si="40"/>
        <v>-40653.085441401163</v>
      </c>
      <c r="AN58">
        <f t="shared" si="41"/>
        <v>0</v>
      </c>
      <c r="AO58">
        <f t="shared" si="42"/>
        <v>0</v>
      </c>
      <c r="AP58">
        <f t="shared" si="43"/>
        <v>-1.8785492602927602E-3</v>
      </c>
      <c r="AQ58">
        <f t="shared" si="44"/>
        <v>-80.038897114069812</v>
      </c>
      <c r="AR58">
        <f t="shared" si="45"/>
        <v>-80.040775663330109</v>
      </c>
      <c r="AS58">
        <f t="shared" si="46"/>
        <v>0.17936469301751332</v>
      </c>
      <c r="AT58">
        <f t="shared" si="47"/>
        <v>4.3149174985378166E-2</v>
      </c>
      <c r="AU58">
        <f t="shared" si="48"/>
        <v>-79.818261795327217</v>
      </c>
      <c r="AW58">
        <v>55</v>
      </c>
      <c r="AX58">
        <f>IF(Z58&gt;0, (R58*SUMPRODUCT(K58:$K$98, X58:$X$98)-K58*$AZ$3)/Z58, 0)</f>
        <v>2908.1756180549746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0.23376965099999999</v>
      </c>
      <c r="Q59" s="5">
        <f t="shared" si="60"/>
        <v>12.5</v>
      </c>
      <c r="R59">
        <f t="shared" si="31"/>
        <v>2000000</v>
      </c>
      <c r="S59">
        <f t="shared" si="32"/>
        <v>2579.2928168830595</v>
      </c>
      <c r="U59">
        <f t="shared" si="52"/>
        <v>0.23376965099999999</v>
      </c>
      <c r="V59">
        <f t="shared" si="53"/>
        <v>0.01</v>
      </c>
      <c r="W59">
        <f t="shared" si="54"/>
        <v>7.6542707763183462E-2</v>
      </c>
      <c r="X59">
        <f t="shared" si="55"/>
        <v>1.7893362080394389E-2</v>
      </c>
      <c r="Y59">
        <f t="shared" si="56"/>
        <v>7.6542707763183461E-4</v>
      </c>
      <c r="Z59">
        <f t="shared" si="57"/>
        <v>5.7883918605157236E-2</v>
      </c>
      <c r="AB59">
        <f t="shared" si="58"/>
        <v>222.59963645679736</v>
      </c>
      <c r="AC59">
        <f t="shared" si="33"/>
        <v>149.29957547132574</v>
      </c>
      <c r="AE59">
        <f t="shared" si="34"/>
        <v>0</v>
      </c>
      <c r="AF59">
        <f t="shared" si="35"/>
        <v>0</v>
      </c>
      <c r="AG59">
        <f t="shared" si="36"/>
        <v>-0.72354898256446543</v>
      </c>
      <c r="AH59">
        <f t="shared" si="37"/>
        <v>-35786.724160788777</v>
      </c>
      <c r="AI59">
        <f t="shared" si="38"/>
        <v>-35787.447709771339</v>
      </c>
      <c r="AJ59">
        <f t="shared" si="39"/>
        <v>73.300060985471617</v>
      </c>
      <c r="AK59">
        <f t="shared" si="61"/>
        <v>15.581974551975817</v>
      </c>
      <c r="AL59">
        <f t="shared" si="40"/>
        <v>-35698.565674233891</v>
      </c>
      <c r="AN59">
        <f t="shared" si="41"/>
        <v>0</v>
      </c>
      <c r="AO59">
        <f t="shared" si="42"/>
        <v>0</v>
      </c>
      <c r="AP59">
        <f t="shared" si="43"/>
        <v>-1.2684071095757908E-3</v>
      </c>
      <c r="AQ59">
        <f t="shared" si="44"/>
        <v>-62.735400709278096</v>
      </c>
      <c r="AR59">
        <f t="shared" si="45"/>
        <v>-62.736669116387674</v>
      </c>
      <c r="AS59">
        <f t="shared" si="46"/>
        <v>0.12849761484949307</v>
      </c>
      <c r="AT59">
        <f t="shared" si="47"/>
        <v>2.7315755780493067E-2</v>
      </c>
      <c r="AU59">
        <f t="shared" si="48"/>
        <v>-62.580855745757681</v>
      </c>
      <c r="AW59">
        <v>56</v>
      </c>
      <c r="AX59">
        <f>IF(Z59&gt;0, (R59*SUMPRODUCT(K59:$K$98, X59:$X$98)-K59*$AZ$3)/Z59, 0)</f>
        <v>2579.2928168830595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0.26254478799999997</v>
      </c>
      <c r="Q60" s="5">
        <f t="shared" si="60"/>
        <v>12.5</v>
      </c>
      <c r="R60">
        <f t="shared" si="31"/>
        <v>2000000</v>
      </c>
      <c r="S60">
        <f t="shared" si="32"/>
        <v>2198.6578431971097</v>
      </c>
      <c r="U60">
        <f t="shared" si="52"/>
        <v>0.26254478799999997</v>
      </c>
      <c r="V60">
        <f t="shared" si="53"/>
        <v>0.01</v>
      </c>
      <c r="W60">
        <f t="shared" si="54"/>
        <v>5.7883918605157236E-2</v>
      </c>
      <c r="X60">
        <f t="shared" si="55"/>
        <v>1.519712113880026E-2</v>
      </c>
      <c r="Y60">
        <f t="shared" si="56"/>
        <v>5.7883918605157242E-4</v>
      </c>
      <c r="Z60">
        <f t="shared" si="57"/>
        <v>4.2107958280305405E-2</v>
      </c>
      <c r="AB60">
        <f t="shared" si="58"/>
        <v>149.29957547132574</v>
      </c>
      <c r="AC60">
        <f t="shared" si="33"/>
        <v>92.580992734010152</v>
      </c>
      <c r="AE60">
        <f t="shared" si="34"/>
        <v>0</v>
      </c>
      <c r="AF60">
        <f t="shared" si="35"/>
        <v>0</v>
      </c>
      <c r="AG60">
        <f t="shared" si="36"/>
        <v>-0.52634947850381752</v>
      </c>
      <c r="AH60">
        <f t="shared" si="37"/>
        <v>-30394.242277600522</v>
      </c>
      <c r="AI60">
        <f t="shared" si="38"/>
        <v>-30394.768627079025</v>
      </c>
      <c r="AJ60">
        <f t="shared" si="39"/>
        <v>56.718582737315586</v>
      </c>
      <c r="AK60">
        <f t="shared" si="61"/>
        <v>10.450970282992802</v>
      </c>
      <c r="AL60">
        <f t="shared" si="40"/>
        <v>-30327.599074058719</v>
      </c>
      <c r="AN60">
        <f t="shared" si="41"/>
        <v>0</v>
      </c>
      <c r="AO60">
        <f t="shared" si="42"/>
        <v>0</v>
      </c>
      <c r="AP60">
        <f t="shared" si="43"/>
        <v>-8.2384764535603939E-4</v>
      </c>
      <c r="AQ60">
        <f t="shared" si="44"/>
        <v>-47.573382240181253</v>
      </c>
      <c r="AR60">
        <f t="shared" si="45"/>
        <v>-47.574206087826603</v>
      </c>
      <c r="AS60">
        <f t="shared" si="46"/>
        <v>8.8776512078809336E-2</v>
      </c>
      <c r="AT60">
        <f t="shared" si="47"/>
        <v>1.6357966733061207E-2</v>
      </c>
      <c r="AU60">
        <f t="shared" si="48"/>
        <v>-47.469071609014733</v>
      </c>
      <c r="AW60">
        <v>57</v>
      </c>
      <c r="AX60">
        <f>IF(Z60&gt;0, (R60*SUMPRODUCT(K60:$K$98, X60:$X$98)-K60*$AZ$3)/Z60, 0)</f>
        <v>2198.6578431971097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0.29488324999999999</v>
      </c>
      <c r="Q61" s="5">
        <f t="shared" si="60"/>
        <v>12.5</v>
      </c>
      <c r="R61">
        <f t="shared" si="31"/>
        <v>2000000</v>
      </c>
      <c r="S61">
        <f t="shared" si="32"/>
        <v>1721.2114941600532</v>
      </c>
      <c r="U61">
        <f t="shared" si="52"/>
        <v>0.29488324999999999</v>
      </c>
      <c r="V61">
        <f t="shared" si="53"/>
        <v>0.01</v>
      </c>
      <c r="W61">
        <f t="shared" si="54"/>
        <v>4.2107958280305405E-2</v>
      </c>
      <c r="X61">
        <f t="shared" si="55"/>
        <v>1.2416931588560868E-2</v>
      </c>
      <c r="Y61">
        <f t="shared" si="56"/>
        <v>4.2107958280305407E-4</v>
      </c>
      <c r="Z61">
        <f t="shared" si="57"/>
        <v>2.9269947108941485E-2</v>
      </c>
      <c r="AB61">
        <f t="shared" si="58"/>
        <v>92.580992734010152</v>
      </c>
      <c r="AC61">
        <f t="shared" si="33"/>
        <v>50.379769397366907</v>
      </c>
      <c r="AE61">
        <f t="shared" si="34"/>
        <v>0</v>
      </c>
      <c r="AF61">
        <f t="shared" si="35"/>
        <v>0</v>
      </c>
      <c r="AG61">
        <f t="shared" si="36"/>
        <v>-0.36587433886176857</v>
      </c>
      <c r="AH61">
        <f t="shared" si="37"/>
        <v>-24833.863177121733</v>
      </c>
      <c r="AI61">
        <f t="shared" si="38"/>
        <v>-24834.229051460596</v>
      </c>
      <c r="AJ61">
        <f t="shared" si="39"/>
        <v>42.201223336643245</v>
      </c>
      <c r="AK61">
        <f t="shared" si="61"/>
        <v>6.480669491380711</v>
      </c>
      <c r="AL61">
        <f t="shared" si="40"/>
        <v>-24785.547158632569</v>
      </c>
      <c r="AN61">
        <f t="shared" si="41"/>
        <v>0</v>
      </c>
      <c r="AO61">
        <f t="shared" si="42"/>
        <v>0</v>
      </c>
      <c r="AP61">
        <f t="shared" si="43"/>
        <v>-5.113127658348596E-4</v>
      </c>
      <c r="AQ61">
        <f t="shared" si="44"/>
        <v>-34.705553023919464</v>
      </c>
      <c r="AR61">
        <f t="shared" si="45"/>
        <v>-34.706064336685301</v>
      </c>
      <c r="AS61">
        <f t="shared" si="46"/>
        <v>5.8976599159707946E-2</v>
      </c>
      <c r="AT61">
        <f t="shared" si="47"/>
        <v>9.0567954353076349E-3</v>
      </c>
      <c r="AU61">
        <f t="shared" si="48"/>
        <v>-34.638030942090282</v>
      </c>
      <c r="AW61">
        <v>58</v>
      </c>
      <c r="AX61">
        <f>IF(Z61&gt;0, (R61*SUMPRODUCT(K61:$K$98, X61:$X$98)-K61*$AZ$3)/Z61, 0)</f>
        <v>1721.2114941600532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0.33135349400000003</v>
      </c>
      <c r="Q62" s="5">
        <f t="shared" si="60"/>
        <v>12.5</v>
      </c>
      <c r="R62">
        <f t="shared" si="31"/>
        <v>2000000</v>
      </c>
      <c r="S62">
        <f t="shared" si="32"/>
        <v>1061.8427489743033</v>
      </c>
      <c r="U62">
        <f t="shared" si="52"/>
        <v>0.33135349400000003</v>
      </c>
      <c r="V62">
        <f t="shared" si="53"/>
        <v>0.01</v>
      </c>
      <c r="W62">
        <f t="shared" si="54"/>
        <v>2.9269947108941485E-2</v>
      </c>
      <c r="X62">
        <f t="shared" si="55"/>
        <v>9.6986992437429597E-3</v>
      </c>
      <c r="Y62">
        <f t="shared" si="56"/>
        <v>2.9269947108941487E-4</v>
      </c>
      <c r="Z62">
        <f t="shared" si="57"/>
        <v>1.9278548394109109E-2</v>
      </c>
      <c r="AB62">
        <f t="shared" si="58"/>
        <v>50.379769397366907</v>
      </c>
      <c r="AC62">
        <f t="shared" si="33"/>
        <v>20.470786823034956</v>
      </c>
      <c r="AE62">
        <f t="shared" si="34"/>
        <v>0</v>
      </c>
      <c r="AF62">
        <f t="shared" si="35"/>
        <v>0</v>
      </c>
      <c r="AG62">
        <f t="shared" si="36"/>
        <v>-0.24098185492636387</v>
      </c>
      <c r="AH62">
        <f t="shared" si="37"/>
        <v>-19397.39848748592</v>
      </c>
      <c r="AI62">
        <f t="shared" si="38"/>
        <v>-19397.639469340847</v>
      </c>
      <c r="AJ62">
        <f t="shared" si="39"/>
        <v>29.908982574331951</v>
      </c>
      <c r="AK62">
        <f t="shared" si="61"/>
        <v>3.5265838578156838</v>
      </c>
      <c r="AL62">
        <f t="shared" si="40"/>
        <v>-19364.203902908699</v>
      </c>
      <c r="AN62">
        <f t="shared" si="41"/>
        <v>0</v>
      </c>
      <c r="AO62">
        <f t="shared" si="42"/>
        <v>0</v>
      </c>
      <c r="AP62">
        <f t="shared" si="43"/>
        <v>-3.0069139883064859E-4</v>
      </c>
      <c r="AQ62">
        <f t="shared" si="44"/>
        <v>-24.203610212312078</v>
      </c>
      <c r="AR62">
        <f t="shared" si="45"/>
        <v>-24.203910903710909</v>
      </c>
      <c r="AS62">
        <f t="shared" si="46"/>
        <v>3.731971359679942E-2</v>
      </c>
      <c r="AT62">
        <f t="shared" si="47"/>
        <v>4.400387048328641E-3</v>
      </c>
      <c r="AU62">
        <f t="shared" si="48"/>
        <v>-24.162190803065783</v>
      </c>
      <c r="AW62">
        <v>59</v>
      </c>
      <c r="AX62">
        <f>IF(Z62&gt;0, (R62*SUMPRODUCT(K62:$K$98, X62:$X$98)-K62*$AZ$3)/Z62, 0)</f>
        <v>1061.8427489743033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0.37075063600000002</v>
      </c>
      <c r="Q63" s="5">
        <f t="shared" si="60"/>
        <v>12.5</v>
      </c>
      <c r="R63">
        <f t="shared" si="31"/>
        <v>2000000</v>
      </c>
      <c r="S63">
        <f t="shared" si="32"/>
        <v>46.056144977351437</v>
      </c>
      <c r="U63">
        <f t="shared" si="52"/>
        <v>0.37075063600000002</v>
      </c>
      <c r="V63">
        <f t="shared" si="53"/>
        <v>0.01</v>
      </c>
      <c r="W63">
        <f t="shared" si="54"/>
        <v>1.9278548394109109E-2</v>
      </c>
      <c r="X63">
        <f t="shared" si="55"/>
        <v>7.1475340782727317E-3</v>
      </c>
      <c r="Y63">
        <f t="shared" si="56"/>
        <v>1.9278548394109109E-4</v>
      </c>
      <c r="Z63">
        <f t="shared" si="57"/>
        <v>1.1938228831895286E-2</v>
      </c>
      <c r="AB63">
        <f t="shared" si="58"/>
        <v>20.470786823034956</v>
      </c>
      <c r="AC63">
        <f t="shared" si="33"/>
        <v>0.54982879785456618</v>
      </c>
      <c r="AE63">
        <f t="shared" si="34"/>
        <v>0</v>
      </c>
      <c r="AF63">
        <f t="shared" si="35"/>
        <v>0</v>
      </c>
      <c r="AG63">
        <f t="shared" si="36"/>
        <v>-0.14922786039869107</v>
      </c>
      <c r="AH63">
        <f t="shared" si="37"/>
        <v>-14295.068156545463</v>
      </c>
      <c r="AI63">
        <f t="shared" si="38"/>
        <v>-14295.217384405862</v>
      </c>
      <c r="AJ63">
        <f t="shared" si="39"/>
        <v>19.92095802518039</v>
      </c>
      <c r="AK63">
        <f t="shared" si="61"/>
        <v>1.4329550776124471</v>
      </c>
      <c r="AL63">
        <f t="shared" si="40"/>
        <v>-14273.863471303068</v>
      </c>
      <c r="AN63">
        <f t="shared" si="41"/>
        <v>0</v>
      </c>
      <c r="AO63">
        <f t="shared" si="42"/>
        <v>0</v>
      </c>
      <c r="AP63">
        <f t="shared" si="43"/>
        <v>-1.6625264061263342E-4</v>
      </c>
      <c r="AQ63">
        <f t="shared" si="44"/>
        <v>-15.92593247945609</v>
      </c>
      <c r="AR63">
        <f t="shared" si="45"/>
        <v>-15.926098732096701</v>
      </c>
      <c r="AS63">
        <f t="shared" si="46"/>
        <v>2.219365650871934E-2</v>
      </c>
      <c r="AT63">
        <f t="shared" si="47"/>
        <v>1.5964349076363225E-3</v>
      </c>
      <c r="AU63">
        <f t="shared" si="48"/>
        <v>-15.902308640680346</v>
      </c>
      <c r="AW63">
        <v>60</v>
      </c>
      <c r="AX63">
        <f>IF(Z63&gt;0, (R63*SUMPRODUCT(K63:$K$98, X63:$X$98)-K63*$AZ$3)/Z63, 0)</f>
        <v>46.056144977351437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0.411916369</v>
      </c>
      <c r="Q64" s="5">
        <f t="shared" si="60"/>
        <v>12.5</v>
      </c>
      <c r="R64">
        <f t="shared" si="31"/>
        <v>2000000</v>
      </c>
      <c r="S64">
        <f t="shared" si="32"/>
        <v>-1673.9333178659733</v>
      </c>
      <c r="U64">
        <f t="shared" si="52"/>
        <v>0.411916369</v>
      </c>
      <c r="V64">
        <f t="shared" si="53"/>
        <v>0.01</v>
      </c>
      <c r="W64">
        <f t="shared" si="54"/>
        <v>1.1938228831895286E-2</v>
      </c>
      <c r="X64">
        <f t="shared" si="55"/>
        <v>4.9175518727254171E-3</v>
      </c>
      <c r="Y64">
        <f t="shared" si="56"/>
        <v>1.1938228831895286E-4</v>
      </c>
      <c r="Z64">
        <f t="shared" si="57"/>
        <v>6.9012946708509153E-3</v>
      </c>
      <c r="AB64">
        <f t="shared" si="58"/>
        <v>0.54982879785456618</v>
      </c>
      <c r="AC64">
        <f t="shared" si="33"/>
        <v>-11.552307085948232</v>
      </c>
      <c r="AE64">
        <f t="shared" si="34"/>
        <v>0</v>
      </c>
      <c r="AF64">
        <f t="shared" si="35"/>
        <v>0</v>
      </c>
      <c r="AG64">
        <f t="shared" si="36"/>
        <v>-8.6266183385636436E-2</v>
      </c>
      <c r="AH64">
        <f t="shared" si="37"/>
        <v>-9835.103745450835</v>
      </c>
      <c r="AI64">
        <f t="shared" si="38"/>
        <v>-9835.1900116342204</v>
      </c>
      <c r="AJ64">
        <f t="shared" si="39"/>
        <v>12.102135883802799</v>
      </c>
      <c r="AK64">
        <f t="shared" si="61"/>
        <v>3.8488015849819639E-2</v>
      </c>
      <c r="AL64">
        <f t="shared" si="40"/>
        <v>-9823.0493877345689</v>
      </c>
      <c r="AN64">
        <f t="shared" si="41"/>
        <v>0</v>
      </c>
      <c r="AO64">
        <f t="shared" si="42"/>
        <v>0</v>
      </c>
      <c r="AP64">
        <f t="shared" si="43"/>
        <v>-8.5810651918472486E-5</v>
      </c>
      <c r="AQ64">
        <f t="shared" si="44"/>
        <v>-9.7831691511168426</v>
      </c>
      <c r="AR64">
        <f t="shared" si="45"/>
        <v>-9.7832549617687601</v>
      </c>
      <c r="AS64">
        <f t="shared" si="46"/>
        <v>1.2038230150424961E-2</v>
      </c>
      <c r="AT64">
        <f t="shared" si="47"/>
        <v>3.828477859461476E-5</v>
      </c>
      <c r="AU64">
        <f t="shared" si="48"/>
        <v>-9.7711784468397429</v>
      </c>
      <c r="AW64">
        <v>61</v>
      </c>
      <c r="AX64">
        <f>IF(Z64&gt;0, (R64*SUMPRODUCT(K64:$K$98, X64:$X$98)-K64*$AZ$3)/Z64, 0)</f>
        <v>-1673.9333178659733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0.41929138799999999</v>
      </c>
      <c r="Q65" s="5">
        <f t="shared" si="60"/>
        <v>12.5</v>
      </c>
      <c r="R65">
        <f t="shared" si="31"/>
        <v>2000000</v>
      </c>
      <c r="S65">
        <f t="shared" si="32"/>
        <v>-4550.1557285700555</v>
      </c>
      <c r="U65">
        <f t="shared" si="52"/>
        <v>0.41929138799999999</v>
      </c>
      <c r="V65">
        <f t="shared" si="53"/>
        <v>0.01</v>
      </c>
      <c r="W65">
        <f t="shared" si="54"/>
        <v>6.9012946708509153E-3</v>
      </c>
      <c r="X65">
        <f t="shared" si="55"/>
        <v>2.8936534215380835E-3</v>
      </c>
      <c r="Y65">
        <f t="shared" si="56"/>
        <v>6.9012946708509149E-5</v>
      </c>
      <c r="Z65">
        <f t="shared" si="57"/>
        <v>3.9386283026043222E-3</v>
      </c>
      <c r="AB65">
        <f t="shared" si="58"/>
        <v>-11.552307085948232</v>
      </c>
      <c r="AC65">
        <f t="shared" si="33"/>
        <v>-17.92137213380321</v>
      </c>
      <c r="AE65">
        <f t="shared" si="34"/>
        <v>0</v>
      </c>
      <c r="AF65">
        <f t="shared" si="35"/>
        <v>0</v>
      </c>
      <c r="AG65">
        <f t="shared" si="36"/>
        <v>-4.9232853782554029E-2</v>
      </c>
      <c r="AH65">
        <f t="shared" si="37"/>
        <v>-5787.3068430761668</v>
      </c>
      <c r="AI65">
        <f t="shared" si="38"/>
        <v>-5787.3560759299498</v>
      </c>
      <c r="AJ65">
        <f t="shared" si="39"/>
        <v>6.3690650478549777</v>
      </c>
      <c r="AK65">
        <f t="shared" si="61"/>
        <v>-0.80866149601637638</v>
      </c>
      <c r="AL65">
        <f t="shared" si="40"/>
        <v>-5781.7956723781117</v>
      </c>
      <c r="AN65">
        <f t="shared" si="41"/>
        <v>0</v>
      </c>
      <c r="AO65">
        <f t="shared" si="42"/>
        <v>0</v>
      </c>
      <c r="AP65">
        <f t="shared" si="43"/>
        <v>-4.3725783974291578E-5</v>
      </c>
      <c r="AQ65">
        <f t="shared" si="44"/>
        <v>-5.1399524782973129</v>
      </c>
      <c r="AR65">
        <f t="shared" si="45"/>
        <v>-5.1399962040812879</v>
      </c>
      <c r="AS65">
        <f t="shared" si="46"/>
        <v>5.6566365953663912E-3</v>
      </c>
      <c r="AT65">
        <f t="shared" si="47"/>
        <v>-7.1820654637065411E-4</v>
      </c>
      <c r="AU65">
        <f t="shared" si="48"/>
        <v>-5.1350577740322922</v>
      </c>
      <c r="AW65">
        <v>62</v>
      </c>
      <c r="AX65">
        <f>IF(Z65&gt;0, (R65*SUMPRODUCT(K65:$K$98, X65:$X$98)-K65*$AZ$3)/Z65, 0)</f>
        <v>-4550.1557285700555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0.42725776900000001</v>
      </c>
      <c r="Q66" s="5">
        <f t="shared" si="60"/>
        <v>12.5</v>
      </c>
      <c r="R66">
        <f t="shared" si="31"/>
        <v>2000000</v>
      </c>
      <c r="S66">
        <f t="shared" si="32"/>
        <v>-9029.3828370155425</v>
      </c>
      <c r="U66">
        <f t="shared" si="52"/>
        <v>0.42725776900000001</v>
      </c>
      <c r="V66">
        <f t="shared" si="53"/>
        <v>0.01</v>
      </c>
      <c r="W66">
        <f t="shared" si="54"/>
        <v>3.9386283026043222E-3</v>
      </c>
      <c r="X66">
        <f t="shared" si="55"/>
        <v>1.6828095414909796E-3</v>
      </c>
      <c r="Y66">
        <f t="shared" si="56"/>
        <v>3.938628302604322E-5</v>
      </c>
      <c r="Z66">
        <f t="shared" si="57"/>
        <v>2.2164324780872993E-3</v>
      </c>
      <c r="AB66">
        <f t="shared" si="58"/>
        <v>-17.92137213380321</v>
      </c>
      <c r="AC66">
        <f t="shared" si="33"/>
        <v>-20.013017377045287</v>
      </c>
      <c r="AE66">
        <f t="shared" si="34"/>
        <v>0</v>
      </c>
      <c r="AF66">
        <f t="shared" si="35"/>
        <v>0</v>
      </c>
      <c r="AG66">
        <f t="shared" si="36"/>
        <v>-2.7705405976091241E-2</v>
      </c>
      <c r="AH66">
        <f t="shared" si="37"/>
        <v>-3365.6190829819593</v>
      </c>
      <c r="AI66">
        <f t="shared" si="38"/>
        <v>-3365.6467883879354</v>
      </c>
      <c r="AJ66">
        <f t="shared" si="39"/>
        <v>2.0916452432420769</v>
      </c>
      <c r="AK66">
        <f t="shared" si="61"/>
        <v>-1.2544960493662247</v>
      </c>
      <c r="AL66">
        <f t="shared" si="40"/>
        <v>-3364.8096391940594</v>
      </c>
      <c r="AN66">
        <f t="shared" si="41"/>
        <v>0</v>
      </c>
      <c r="AO66">
        <f t="shared" si="42"/>
        <v>0</v>
      </c>
      <c r="AP66">
        <f t="shared" si="43"/>
        <v>-2.1969951094568647E-5</v>
      </c>
      <c r="AQ66">
        <f t="shared" si="44"/>
        <v>-2.6688829869473958</v>
      </c>
      <c r="AR66">
        <f t="shared" si="45"/>
        <v>-2.6689049568984906</v>
      </c>
      <c r="AS66">
        <f t="shared" si="46"/>
        <v>1.6586417734095519E-3</v>
      </c>
      <c r="AT66">
        <f t="shared" si="47"/>
        <v>-9.9479563218419771E-4</v>
      </c>
      <c r="AU66">
        <f t="shared" si="48"/>
        <v>-2.6682411107572652</v>
      </c>
      <c r="AW66">
        <v>63</v>
      </c>
      <c r="AX66">
        <f>IF(Z66&gt;0, (R66*SUMPRODUCT(K66:$K$98, X66:$X$98)-K66*$AZ$3)/Z66, 0)</f>
        <v>-9029.3828370155425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0.43603590599999997</v>
      </c>
      <c r="Q67" s="5">
        <f t="shared" si="60"/>
        <v>12.5</v>
      </c>
      <c r="R67">
        <f t="shared" ref="R67:R98" si="62">$C$6</f>
        <v>2000000</v>
      </c>
      <c r="S67">
        <f t="shared" ref="S67:S98" si="63">AX67</f>
        <v>-16256.562275135064</v>
      </c>
      <c r="U67">
        <f t="shared" si="52"/>
        <v>0.43603590599999997</v>
      </c>
      <c r="V67">
        <f t="shared" si="53"/>
        <v>0.01</v>
      </c>
      <c r="W67">
        <f t="shared" si="54"/>
        <v>2.2164324780872993E-3</v>
      </c>
      <c r="X67">
        <f t="shared" si="55"/>
        <v>9.6644414367062065E-4</v>
      </c>
      <c r="Y67">
        <f t="shared" si="56"/>
        <v>2.2164324780872992E-5</v>
      </c>
      <c r="Z67">
        <f t="shared" si="57"/>
        <v>1.2278240096358056E-3</v>
      </c>
      <c r="AB67">
        <f t="shared" si="58"/>
        <v>-20.013017377045287</v>
      </c>
      <c r="AC67">
        <f t="shared" ref="AC67:AC98" si="64">S67*Z67</f>
        <v>-19.960197475550508</v>
      </c>
      <c r="AE67">
        <f t="shared" ref="AE67:AE98" si="65">$Z67*O67</f>
        <v>0</v>
      </c>
      <c r="AF67">
        <f t="shared" ref="AF67:AF98" si="66">-$Z67*P67</f>
        <v>0</v>
      </c>
      <c r="AG67">
        <f t="shared" ref="AG67:AG98" si="67">-$Z67*Q67</f>
        <v>-1.534780012044757E-2</v>
      </c>
      <c r="AH67">
        <f t="shared" ref="AH67:AH98" si="68">-X67*R67</f>
        <v>-1932.8882873412413</v>
      </c>
      <c r="AI67">
        <f t="shared" ref="AI67:AI98" si="69">SUM(AE67:AH67)</f>
        <v>-1932.9036351413617</v>
      </c>
      <c r="AJ67">
        <f t="shared" ref="AJ67:AJ98" si="70">AB67-AC67</f>
        <v>-5.2819901494778776E-2</v>
      </c>
      <c r="AK67">
        <f t="shared" si="61"/>
        <v>-1.4009112163931703</v>
      </c>
      <c r="AL67">
        <f t="shared" ref="AL67:AL98" si="71">SUM(AI67:AK67)</f>
        <v>-1934.3573662592496</v>
      </c>
      <c r="AN67">
        <f t="shared" ref="AN67:AN98" si="72">AE67*$K67</f>
        <v>0</v>
      </c>
      <c r="AO67">
        <f t="shared" ref="AO67:AO98" si="73">AF67*$K67</f>
        <v>0</v>
      </c>
      <c r="AP67">
        <f t="shared" ref="AP67:AP98" si="74">AG67*$K67</f>
        <v>-1.086657504761342E-5</v>
      </c>
      <c r="AQ67">
        <f t="shared" ref="AQ67:AQ98" si="75">AH67*$K67</f>
        <v>-1.368526790042276</v>
      </c>
      <c r="AR67">
        <f t="shared" ref="AR67:AR98" si="76">AI67*$K67</f>
        <v>-1.3685376566173235</v>
      </c>
      <c r="AS67">
        <f t="shared" ref="AS67:AS98" si="77">AJ67*$K67</f>
        <v>-3.7397634781278588E-5</v>
      </c>
      <c r="AT67">
        <f t="shared" ref="AT67:AT98" si="78">AK67*$K67</f>
        <v>-9.9187549671684509E-4</v>
      </c>
      <c r="AU67">
        <f t="shared" ref="AU67:AU98" si="79">AL67*$K67</f>
        <v>-1.3695669297488215</v>
      </c>
      <c r="AW67">
        <v>64</v>
      </c>
      <c r="AX67">
        <f>IF(Z67&gt;0, (R67*SUMPRODUCT(K67:$K$98, X67:$X$98)-K67*$AZ$3)/Z67, 0)</f>
        <v>-16256.562275135064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98" si="80">G68+$C$9</f>
        <v>0.12000000000000001</v>
      </c>
      <c r="I68" s="1">
        <f t="shared" ref="I68:I98" si="81">1+H68</f>
        <v>1.1200000000000001</v>
      </c>
      <c r="J68">
        <f t="shared" ref="J68:J98" si="82">1/I68</f>
        <v>0.89285714285714279</v>
      </c>
      <c r="K68">
        <f t="shared" si="59"/>
        <v>6.3216220393231843E-4</v>
      </c>
      <c r="L68" s="2">
        <v>65</v>
      </c>
      <c r="M68" s="8">
        <v>0.445743585</v>
      </c>
      <c r="Q68" s="5">
        <f t="shared" si="60"/>
        <v>12.5</v>
      </c>
      <c r="R68">
        <f t="shared" si="62"/>
        <v>2000000</v>
      </c>
      <c r="S68">
        <f t="shared" si="63"/>
        <v>-28280.73545719916</v>
      </c>
      <c r="U68">
        <f t="shared" ref="U68:U98" si="83">M68</f>
        <v>0.445743585</v>
      </c>
      <c r="V68">
        <f t="shared" ref="V68:V98" si="84">$C$10</f>
        <v>0.01</v>
      </c>
      <c r="W68">
        <f t="shared" ref="W68:W98" si="85">Z67</f>
        <v>1.2278240096358056E-3</v>
      </c>
      <c r="X68">
        <f t="shared" ref="X68:X98" si="86">U68*W68</f>
        <v>5.4729467580413849E-4</v>
      </c>
      <c r="Y68">
        <f t="shared" ref="Y68:Y98" si="87">V68*W68</f>
        <v>1.2278240096358056E-5</v>
      </c>
      <c r="Z68">
        <f t="shared" ref="Z68:Z98" si="88">MAX(0, W68-X68-Y68)</f>
        <v>6.6825109373530903E-4</v>
      </c>
      <c r="AB68">
        <f t="shared" ref="AB68:AB98" si="89">AC67</f>
        <v>-19.960197475550508</v>
      </c>
      <c r="AC68">
        <f t="shared" si="64"/>
        <v>-18.898632400912273</v>
      </c>
      <c r="AE68">
        <f t="shared" si="65"/>
        <v>0</v>
      </c>
      <c r="AF68">
        <f t="shared" si="66"/>
        <v>0</v>
      </c>
      <c r="AG68">
        <f t="shared" si="67"/>
        <v>-8.3531386716913635E-3</v>
      </c>
      <c r="AH68">
        <f t="shared" si="68"/>
        <v>-1094.589351608277</v>
      </c>
      <c r="AI68">
        <f t="shared" si="69"/>
        <v>-1094.5977047469487</v>
      </c>
      <c r="AJ68">
        <f t="shared" si="70"/>
        <v>-1.061565074638235</v>
      </c>
      <c r="AK68">
        <f t="shared" si="61"/>
        <v>-1.3972138232885356</v>
      </c>
      <c r="AL68">
        <f t="shared" si="71"/>
        <v>-1097.0564836448755</v>
      </c>
      <c r="AN68">
        <f t="shared" si="72"/>
        <v>0</v>
      </c>
      <c r="AO68">
        <f t="shared" si="73"/>
        <v>0</v>
      </c>
      <c r="AP68">
        <f t="shared" si="74"/>
        <v>-5.2805385524486909E-6</v>
      </c>
      <c r="AQ68">
        <f t="shared" si="75"/>
        <v>-0.69195801691353576</v>
      </c>
      <c r="AR68">
        <f t="shared" si="76"/>
        <v>-0.69196329745208829</v>
      </c>
      <c r="AS68">
        <f t="shared" si="77"/>
        <v>-6.7108131720088277E-4</v>
      </c>
      <c r="AT68">
        <f t="shared" si="78"/>
        <v>-8.8326576989478155E-4</v>
      </c>
      <c r="AU68">
        <f t="shared" si="79"/>
        <v>-0.69351764453918396</v>
      </c>
      <c r="AW68">
        <v>65</v>
      </c>
      <c r="AX68">
        <f>IF(Z68&gt;0, (R68*SUMPRODUCT(K68:$K$98, X68:$X$98)-K68*$AZ$3)/Z68, 0)</f>
        <v>-28280.73545719916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98" si="90">K68*J69</f>
        <v>5.6443053922528431E-4</v>
      </c>
      <c r="L69" s="2">
        <v>66</v>
      </c>
      <c r="M69" s="8">
        <v>0.45538508599999999</v>
      </c>
      <c r="Q69" s="5">
        <f t="shared" ref="Q69:Q98" si="91">$C$8</f>
        <v>12.5</v>
      </c>
      <c r="R69">
        <f t="shared" si="62"/>
        <v>2000000</v>
      </c>
      <c r="S69">
        <f t="shared" si="63"/>
        <v>-48762.838767352529</v>
      </c>
      <c r="U69">
        <f t="shared" si="83"/>
        <v>0.45538508599999999</v>
      </c>
      <c r="V69">
        <f t="shared" si="84"/>
        <v>0.01</v>
      </c>
      <c r="W69">
        <f t="shared" si="85"/>
        <v>6.6825109373530903E-4</v>
      </c>
      <c r="X69">
        <f t="shared" si="86"/>
        <v>3.0431158179024774E-4</v>
      </c>
      <c r="Y69">
        <f t="shared" si="87"/>
        <v>6.6825109373530901E-6</v>
      </c>
      <c r="Z69">
        <f t="shared" si="88"/>
        <v>3.5725700100770822E-4</v>
      </c>
      <c r="AB69">
        <f t="shared" si="89"/>
        <v>-18.898632400912273</v>
      </c>
      <c r="AC69">
        <f t="shared" si="64"/>
        <v>-17.420865538646776</v>
      </c>
      <c r="AE69">
        <f t="shared" si="65"/>
        <v>0</v>
      </c>
      <c r="AF69">
        <f t="shared" si="66"/>
        <v>0</v>
      </c>
      <c r="AG69">
        <f t="shared" si="67"/>
        <v>-4.4657125125963527E-3</v>
      </c>
      <c r="AH69">
        <f t="shared" si="68"/>
        <v>-608.62316358049543</v>
      </c>
      <c r="AI69">
        <f t="shared" si="69"/>
        <v>-608.627629293008</v>
      </c>
      <c r="AJ69">
        <f t="shared" si="70"/>
        <v>-1.4777668622654971</v>
      </c>
      <c r="AK69">
        <f t="shared" si="61"/>
        <v>-1.3229042680638592</v>
      </c>
      <c r="AL69">
        <f t="shared" si="71"/>
        <v>-611.42830042333742</v>
      </c>
      <c r="AN69">
        <f t="shared" si="72"/>
        <v>0</v>
      </c>
      <c r="AO69">
        <f t="shared" si="73"/>
        <v>0</v>
      </c>
      <c r="AP69">
        <f t="shared" si="74"/>
        <v>-2.5205845215098585E-6</v>
      </c>
      <c r="AQ69">
        <f t="shared" si="75"/>
        <v>-0.34352550040473745</v>
      </c>
      <c r="AR69">
        <f t="shared" si="76"/>
        <v>-0.34352802098925894</v>
      </c>
      <c r="AS69">
        <f t="shared" si="77"/>
        <v>-8.3409674691777101E-4</v>
      </c>
      <c r="AT69">
        <f t="shared" si="78"/>
        <v>-7.4668756936671415E-4</v>
      </c>
      <c r="AU69">
        <f t="shared" si="79"/>
        <v>-0.3451088053055435</v>
      </c>
      <c r="AW69">
        <v>66</v>
      </c>
      <c r="AX69">
        <f>IF(Z69&gt;0, (R69*SUMPRODUCT(K69:$K$98, X69:$X$98)-K69*$AZ$3)/Z69, 0)</f>
        <v>-48762.838767352529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0.465797664</v>
      </c>
      <c r="Q70" s="5">
        <f t="shared" si="91"/>
        <v>12.5</v>
      </c>
      <c r="R70">
        <f t="shared" si="62"/>
        <v>2000000</v>
      </c>
      <c r="S70">
        <f t="shared" si="63"/>
        <v>-84512.831555816185</v>
      </c>
      <c r="U70">
        <f t="shared" si="83"/>
        <v>0.465797664</v>
      </c>
      <c r="V70">
        <f t="shared" si="84"/>
        <v>0.01</v>
      </c>
      <c r="W70">
        <f t="shared" si="85"/>
        <v>3.5725700100770822E-4</v>
      </c>
      <c r="X70">
        <f t="shared" si="86"/>
        <v>1.6640947651703613E-4</v>
      </c>
      <c r="Y70">
        <f t="shared" si="87"/>
        <v>3.5725700100770823E-6</v>
      </c>
      <c r="Z70">
        <f t="shared" si="88"/>
        <v>1.8727495448059501E-4</v>
      </c>
      <c r="AB70">
        <f t="shared" si="89"/>
        <v>-17.420865538646776</v>
      </c>
      <c r="AC70">
        <f t="shared" si="64"/>
        <v>-15.827136682641669</v>
      </c>
      <c r="AE70">
        <f t="shared" si="65"/>
        <v>0</v>
      </c>
      <c r="AF70">
        <f t="shared" si="66"/>
        <v>0</v>
      </c>
      <c r="AG70">
        <f t="shared" si="67"/>
        <v>-2.3409369310074374E-3</v>
      </c>
      <c r="AH70">
        <f t="shared" si="68"/>
        <v>-332.81895303407225</v>
      </c>
      <c r="AI70">
        <f t="shared" si="69"/>
        <v>-332.82129397100329</v>
      </c>
      <c r="AJ70">
        <f t="shared" si="70"/>
        <v>-1.5937288560051073</v>
      </c>
      <c r="AK70">
        <f t="shared" si="61"/>
        <v>-1.2194605877052744</v>
      </c>
      <c r="AL70">
        <f t="shared" si="71"/>
        <v>-335.63448341471366</v>
      </c>
      <c r="AN70">
        <f t="shared" si="72"/>
        <v>0</v>
      </c>
      <c r="AO70">
        <f t="shared" si="73"/>
        <v>0</v>
      </c>
      <c r="AP70">
        <f t="shared" si="74"/>
        <v>-1.179728834161527E-6</v>
      </c>
      <c r="AQ70">
        <f t="shared" si="75"/>
        <v>-0.16772605457626427</v>
      </c>
      <c r="AR70">
        <f t="shared" si="76"/>
        <v>-0.16772723430509845</v>
      </c>
      <c r="AS70">
        <f t="shared" si="77"/>
        <v>-8.0316896211951626E-4</v>
      </c>
      <c r="AT70">
        <f t="shared" si="78"/>
        <v>-6.1455428310934837E-4</v>
      </c>
      <c r="AU70">
        <f t="shared" si="79"/>
        <v>-0.1691449575503273</v>
      </c>
      <c r="AW70">
        <v>67</v>
      </c>
      <c r="AX70">
        <f>IF(Z70&gt;0, (R70*SUMPRODUCT(K70:$K$98, X70:$X$98)-K70*$AZ$3)/Z70, 0)</f>
        <v>-84512.831555816185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0.47670810299999999</v>
      </c>
      <c r="Q71" s="5">
        <f t="shared" si="91"/>
        <v>12.5</v>
      </c>
      <c r="R71">
        <f t="shared" si="62"/>
        <v>2000000</v>
      </c>
      <c r="S71">
        <f t="shared" si="63"/>
        <v>-148399.65251397964</v>
      </c>
      <c r="U71">
        <f t="shared" si="83"/>
        <v>0.47670810299999999</v>
      </c>
      <c r="V71">
        <f t="shared" si="84"/>
        <v>0.01</v>
      </c>
      <c r="W71">
        <f t="shared" si="85"/>
        <v>1.8727495448059501E-4</v>
      </c>
      <c r="X71">
        <f t="shared" si="86"/>
        <v>8.9275488289855789E-5</v>
      </c>
      <c r="Y71">
        <f t="shared" si="87"/>
        <v>1.8727495448059502E-6</v>
      </c>
      <c r="Z71">
        <f t="shared" si="88"/>
        <v>9.6126716645933264E-5</v>
      </c>
      <c r="AB71">
        <f t="shared" si="89"/>
        <v>-15.827136682641669</v>
      </c>
      <c r="AC71">
        <f t="shared" si="64"/>
        <v>-14.265171347566278</v>
      </c>
      <c r="AE71">
        <f t="shared" si="65"/>
        <v>0</v>
      </c>
      <c r="AF71">
        <f t="shared" si="66"/>
        <v>0</v>
      </c>
      <c r="AG71">
        <f t="shared" si="67"/>
        <v>-1.2015839580741658E-3</v>
      </c>
      <c r="AH71">
        <f t="shared" si="68"/>
        <v>-178.55097657971157</v>
      </c>
      <c r="AI71">
        <f t="shared" si="69"/>
        <v>-178.55217816366965</v>
      </c>
      <c r="AJ71">
        <f t="shared" si="70"/>
        <v>-1.5619653350753904</v>
      </c>
      <c r="AK71">
        <f t="shared" si="61"/>
        <v>-1.1078995677849168</v>
      </c>
      <c r="AL71">
        <f t="shared" si="71"/>
        <v>-181.22204306652998</v>
      </c>
      <c r="AN71">
        <f t="shared" si="72"/>
        <v>0</v>
      </c>
      <c r="AO71">
        <f t="shared" si="73"/>
        <v>0</v>
      </c>
      <c r="AP71">
        <f t="shared" si="74"/>
        <v>-5.4066540288604329E-7</v>
      </c>
      <c r="AQ71">
        <f t="shared" si="75"/>
        <v>-8.0340899226791856E-2</v>
      </c>
      <c r="AR71">
        <f t="shared" si="76"/>
        <v>-8.0341439892194749E-2</v>
      </c>
      <c r="AS71">
        <f t="shared" si="77"/>
        <v>-7.028228127613236E-4</v>
      </c>
      <c r="AT71">
        <f t="shared" si="78"/>
        <v>-4.9851112121516257E-4</v>
      </c>
      <c r="AU71">
        <f t="shared" si="79"/>
        <v>-8.1542773826171241E-2</v>
      </c>
      <c r="AW71">
        <v>68</v>
      </c>
      <c r="AX71">
        <f>IF(Z71&gt;0, (R71*SUMPRODUCT(K71:$K$98, X71:$X$98)-K71*$AZ$3)/Z71, 0)</f>
        <v>-148399.65251397964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0.48798100799999999</v>
      </c>
      <c r="Q72" s="5">
        <f t="shared" si="91"/>
        <v>12.5</v>
      </c>
      <c r="R72">
        <f t="shared" si="62"/>
        <v>2000000</v>
      </c>
      <c r="S72">
        <f t="shared" si="63"/>
        <v>-265267.81415805756</v>
      </c>
      <c r="U72">
        <f t="shared" si="83"/>
        <v>0.48798100799999999</v>
      </c>
      <c r="V72">
        <f t="shared" si="84"/>
        <v>0.01</v>
      </c>
      <c r="W72">
        <f t="shared" si="85"/>
        <v>9.6126716645933264E-5</v>
      </c>
      <c r="X72">
        <f t="shared" si="86"/>
        <v>4.6908012084612891E-5</v>
      </c>
      <c r="Y72">
        <f t="shared" si="87"/>
        <v>9.6126716645933275E-7</v>
      </c>
      <c r="Z72">
        <f t="shared" si="88"/>
        <v>4.8257437394861042E-5</v>
      </c>
      <c r="AB72">
        <f t="shared" si="89"/>
        <v>-14.265171347566278</v>
      </c>
      <c r="AC72">
        <f t="shared" si="64"/>
        <v>-12.801144934604096</v>
      </c>
      <c r="AE72">
        <f t="shared" si="65"/>
        <v>0</v>
      </c>
      <c r="AF72">
        <f t="shared" si="66"/>
        <v>0</v>
      </c>
      <c r="AG72">
        <f t="shared" si="67"/>
        <v>-6.0321796743576298E-4</v>
      </c>
      <c r="AH72">
        <f t="shared" si="68"/>
        <v>-93.816024169225784</v>
      </c>
      <c r="AI72">
        <f t="shared" si="69"/>
        <v>-93.816627387193222</v>
      </c>
      <c r="AJ72">
        <f t="shared" si="70"/>
        <v>-1.4640264129621823</v>
      </c>
      <c r="AK72">
        <f t="shared" si="61"/>
        <v>-0.99856199432963955</v>
      </c>
      <c r="AL72">
        <f t="shared" si="71"/>
        <v>-96.27921579448504</v>
      </c>
      <c r="AN72">
        <f t="shared" si="72"/>
        <v>0</v>
      </c>
      <c r="AO72">
        <f t="shared" si="73"/>
        <v>0</v>
      </c>
      <c r="AP72">
        <f t="shared" si="74"/>
        <v>-2.4234312550546907E-7</v>
      </c>
      <c r="AQ72">
        <f t="shared" si="75"/>
        <v>-3.7690635470151071E-2</v>
      </c>
      <c r="AR72">
        <f t="shared" si="76"/>
        <v>-3.7690877813276576E-2</v>
      </c>
      <c r="AS72">
        <f t="shared" si="77"/>
        <v>-5.8817335671885193E-4</v>
      </c>
      <c r="AT72">
        <f t="shared" si="78"/>
        <v>-4.0117278957309813E-4</v>
      </c>
      <c r="AU72">
        <f t="shared" si="79"/>
        <v>-3.8680223959568528E-2</v>
      </c>
      <c r="AW72">
        <v>69</v>
      </c>
      <c r="AX72">
        <f>IF(Z72&gt;0, (R72*SUMPRODUCT(K72:$K$98, X72:$X$98)-K72*$AZ$3)/Z72, 0)</f>
        <v>-265267.81415805756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0.50007659900000001</v>
      </c>
      <c r="Q73" s="5">
        <f t="shared" si="91"/>
        <v>12.5</v>
      </c>
      <c r="R73">
        <f t="shared" si="62"/>
        <v>2000000</v>
      </c>
      <c r="S73">
        <f t="shared" si="63"/>
        <v>-484718.68293472333</v>
      </c>
      <c r="U73">
        <f t="shared" si="83"/>
        <v>0.50007659900000001</v>
      </c>
      <c r="V73">
        <f t="shared" si="84"/>
        <v>0.01</v>
      </c>
      <c r="W73">
        <f t="shared" si="85"/>
        <v>4.8257437394861042E-5</v>
      </c>
      <c r="X73">
        <f t="shared" si="86"/>
        <v>2.413241516887753E-5</v>
      </c>
      <c r="Y73">
        <f t="shared" si="87"/>
        <v>4.8257437394861046E-7</v>
      </c>
      <c r="Z73">
        <f t="shared" si="88"/>
        <v>2.3642447852034902E-5</v>
      </c>
      <c r="AB73">
        <f t="shared" si="89"/>
        <v>-12.801144934604096</v>
      </c>
      <c r="AC73">
        <f t="shared" si="64"/>
        <v>-11.459936184191235</v>
      </c>
      <c r="AE73">
        <f t="shared" si="65"/>
        <v>0</v>
      </c>
      <c r="AF73">
        <f t="shared" si="66"/>
        <v>0</v>
      </c>
      <c r="AG73">
        <f t="shared" si="67"/>
        <v>-2.9553059815043626E-4</v>
      </c>
      <c r="AH73">
        <f t="shared" si="68"/>
        <v>-48.264830337755058</v>
      </c>
      <c r="AI73">
        <f t="shared" si="69"/>
        <v>-48.265125868353209</v>
      </c>
      <c r="AJ73">
        <f t="shared" si="70"/>
        <v>-1.3412087504128607</v>
      </c>
      <c r="AK73">
        <f t="shared" ref="AK73:AK98" si="92">G73*SUM(AB73:AB73, AE73:AF73)</f>
        <v>-0.89608014542228687</v>
      </c>
      <c r="AL73">
        <f t="shared" si="71"/>
        <v>-50.502414764188359</v>
      </c>
      <c r="AN73">
        <f t="shared" si="72"/>
        <v>0</v>
      </c>
      <c r="AO73">
        <f t="shared" si="73"/>
        <v>0</v>
      </c>
      <c r="AP73">
        <f t="shared" si="74"/>
        <v>-1.0600854308625825E-7</v>
      </c>
      <c r="AQ73">
        <f t="shared" si="75"/>
        <v>-1.7312875141972158E-2</v>
      </c>
      <c r="AR73">
        <f t="shared" si="76"/>
        <v>-1.7312981150515244E-2</v>
      </c>
      <c r="AS73">
        <f t="shared" si="77"/>
        <v>-4.8109937345111565E-4</v>
      </c>
      <c r="AT73">
        <f t="shared" si="78"/>
        <v>-3.2142915589533795E-4</v>
      </c>
      <c r="AU73">
        <f t="shared" si="79"/>
        <v>-1.81155096798617E-2</v>
      </c>
      <c r="AW73">
        <v>70</v>
      </c>
      <c r="AX73">
        <f>IF(Z73&gt;0, (R73*SUMPRODUCT(K73:$K$98, X73:$X$98)-K73*$AZ$3)/Z73, 0)</f>
        <v>-484718.68293472333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0.512515834</v>
      </c>
      <c r="Q74" s="5">
        <f t="shared" si="91"/>
        <v>12.5</v>
      </c>
      <c r="R74">
        <f t="shared" si="62"/>
        <v>2000000</v>
      </c>
      <c r="S74">
        <f t="shared" si="63"/>
        <v>-907625.53393169155</v>
      </c>
      <c r="U74">
        <f t="shared" si="83"/>
        <v>0.512515834</v>
      </c>
      <c r="V74">
        <f t="shared" si="84"/>
        <v>0.01</v>
      </c>
      <c r="W74">
        <f t="shared" si="85"/>
        <v>2.3642447852034902E-5</v>
      </c>
      <c r="X74">
        <f t="shared" si="86"/>
        <v>1.2117128878687176E-5</v>
      </c>
      <c r="Y74">
        <f t="shared" si="87"/>
        <v>2.3642447852034903E-7</v>
      </c>
      <c r="Z74">
        <f t="shared" si="88"/>
        <v>1.1288894494827376E-5</v>
      </c>
      <c r="AB74">
        <f t="shared" si="89"/>
        <v>-11.459936184191235</v>
      </c>
      <c r="AC74">
        <f t="shared" si="64"/>
        <v>-10.246088893366231</v>
      </c>
      <c r="AE74">
        <f t="shared" si="65"/>
        <v>0</v>
      </c>
      <c r="AF74">
        <f t="shared" si="66"/>
        <v>0</v>
      </c>
      <c r="AG74">
        <f t="shared" si="67"/>
        <v>-1.411111811853422E-4</v>
      </c>
      <c r="AH74">
        <f t="shared" si="68"/>
        <v>-24.234257757374351</v>
      </c>
      <c r="AI74">
        <f t="shared" si="69"/>
        <v>-24.234398868555537</v>
      </c>
      <c r="AJ74">
        <f t="shared" si="70"/>
        <v>-1.2138472908250044</v>
      </c>
      <c r="AK74">
        <f t="shared" si="92"/>
        <v>-0.80219553289338652</v>
      </c>
      <c r="AL74">
        <f t="shared" si="71"/>
        <v>-26.250441692273927</v>
      </c>
      <c r="AN74">
        <f t="shared" si="72"/>
        <v>0</v>
      </c>
      <c r="AO74">
        <f t="shared" si="73"/>
        <v>0</v>
      </c>
      <c r="AP74">
        <f t="shared" si="74"/>
        <v>-4.5194107843229536E-8</v>
      </c>
      <c r="AQ74">
        <f t="shared" si="75"/>
        <v>-7.7615795529969384E-3</v>
      </c>
      <c r="AR74">
        <f t="shared" si="76"/>
        <v>-7.7616247471047825E-3</v>
      </c>
      <c r="AS74">
        <f t="shared" si="77"/>
        <v>-3.8876256938635601E-4</v>
      </c>
      <c r="AT74">
        <f t="shared" si="78"/>
        <v>-2.5692160692299983E-4</v>
      </c>
      <c r="AU74">
        <f t="shared" si="79"/>
        <v>-8.4073089234141373E-3</v>
      </c>
      <c r="AW74">
        <v>71</v>
      </c>
      <c r="AX74">
        <f>IF(Z74&gt;0, (R74*SUMPRODUCT(K74:$K$98, X74:$X$98)-K74*$AZ$3)/Z74, 0)</f>
        <v>-907625.53393169155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0.52569093300000003</v>
      </c>
      <c r="Q75" s="5">
        <f t="shared" si="91"/>
        <v>12.5</v>
      </c>
      <c r="R75">
        <f t="shared" si="62"/>
        <v>2000000</v>
      </c>
      <c r="S75">
        <f t="shared" si="63"/>
        <v>-1746549.1416745828</v>
      </c>
      <c r="U75">
        <f t="shared" si="83"/>
        <v>0.52569093300000003</v>
      </c>
      <c r="V75">
        <f t="shared" si="84"/>
        <v>0.01</v>
      </c>
      <c r="W75">
        <f t="shared" si="85"/>
        <v>1.1288894494827376E-5</v>
      </c>
      <c r="X75">
        <f t="shared" si="86"/>
        <v>5.9344694795243672E-6</v>
      </c>
      <c r="Y75">
        <f t="shared" si="87"/>
        <v>1.1288894494827376E-7</v>
      </c>
      <c r="Z75">
        <f t="shared" si="88"/>
        <v>5.2415360703547352E-6</v>
      </c>
      <c r="AB75">
        <f t="shared" si="89"/>
        <v>-10.246088893366231</v>
      </c>
      <c r="AC75">
        <f t="shared" si="64"/>
        <v>-9.1546003247344281</v>
      </c>
      <c r="AE75">
        <f t="shared" si="65"/>
        <v>0</v>
      </c>
      <c r="AF75">
        <f t="shared" si="66"/>
        <v>0</v>
      </c>
      <c r="AG75">
        <f t="shared" si="67"/>
        <v>-6.5519200879434188E-5</v>
      </c>
      <c r="AH75">
        <f t="shared" si="68"/>
        <v>-11.868938959048734</v>
      </c>
      <c r="AI75">
        <f t="shared" si="69"/>
        <v>-11.869004478249613</v>
      </c>
      <c r="AJ75">
        <f t="shared" si="70"/>
        <v>-1.091488568631803</v>
      </c>
      <c r="AK75">
        <f t="shared" si="92"/>
        <v>-0.71722622253563628</v>
      </c>
      <c r="AL75">
        <f t="shared" si="71"/>
        <v>-13.677719269417052</v>
      </c>
      <c r="AN75">
        <f t="shared" si="72"/>
        <v>0</v>
      </c>
      <c r="AO75">
        <f t="shared" si="73"/>
        <v>0</v>
      </c>
      <c r="AP75">
        <f t="shared" si="74"/>
        <v>-1.8735744684452935E-8</v>
      </c>
      <c r="AQ75">
        <f t="shared" si="75"/>
        <v>-3.3940189597442788E-3</v>
      </c>
      <c r="AR75">
        <f t="shared" si="76"/>
        <v>-3.3940376954889628E-3</v>
      </c>
      <c r="AS75">
        <f t="shared" si="77"/>
        <v>-3.1211997206002928E-4</v>
      </c>
      <c r="AT75">
        <f t="shared" si="78"/>
        <v>-2.0509663130888832E-4</v>
      </c>
      <c r="AU75">
        <f t="shared" si="79"/>
        <v>-3.9112542988578806E-3</v>
      </c>
      <c r="AW75">
        <v>72</v>
      </c>
      <c r="AX75">
        <f>IF(Z75&gt;0, (R75*SUMPRODUCT(K75:$K$98, X75:$X$98)-K75*$AZ$3)/Z75, 0)</f>
        <v>-1746549.1416745828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0.53963832300000003</v>
      </c>
      <c r="Q76" s="5">
        <f t="shared" si="91"/>
        <v>12.5</v>
      </c>
      <c r="R76">
        <f t="shared" si="62"/>
        <v>2000000</v>
      </c>
      <c r="S76">
        <f t="shared" si="63"/>
        <v>-3463766.0398581363</v>
      </c>
      <c r="U76">
        <f t="shared" si="83"/>
        <v>0.53963832300000003</v>
      </c>
      <c r="V76">
        <f t="shared" si="84"/>
        <v>0.01</v>
      </c>
      <c r="W76">
        <f t="shared" si="85"/>
        <v>5.2415360703547352E-6</v>
      </c>
      <c r="X76">
        <f t="shared" si="86"/>
        <v>2.8285337349502395E-6</v>
      </c>
      <c r="Y76">
        <f t="shared" si="87"/>
        <v>5.2415360703547351E-8</v>
      </c>
      <c r="Z76">
        <f t="shared" si="88"/>
        <v>2.3605869747009484E-6</v>
      </c>
      <c r="AB76">
        <f t="shared" si="89"/>
        <v>-9.1546003247344281</v>
      </c>
      <c r="AC76">
        <f t="shared" si="64"/>
        <v>-8.176520997100603</v>
      </c>
      <c r="AE76">
        <f t="shared" si="65"/>
        <v>0</v>
      </c>
      <c r="AF76">
        <f t="shared" si="66"/>
        <v>0</v>
      </c>
      <c r="AG76">
        <f t="shared" si="67"/>
        <v>-2.9507337183761856E-5</v>
      </c>
      <c r="AH76">
        <f t="shared" si="68"/>
        <v>-5.657067469900479</v>
      </c>
      <c r="AI76">
        <f t="shared" si="69"/>
        <v>-5.6570969772376625</v>
      </c>
      <c r="AJ76">
        <f t="shared" si="70"/>
        <v>-0.9780793276338251</v>
      </c>
      <c r="AK76">
        <f t="shared" si="92"/>
        <v>-0.64082202273140998</v>
      </c>
      <c r="AL76">
        <f t="shared" si="71"/>
        <v>-7.2759983276028972</v>
      </c>
      <c r="AN76">
        <f t="shared" si="72"/>
        <v>0</v>
      </c>
      <c r="AO76">
        <f t="shared" si="73"/>
        <v>0</v>
      </c>
      <c r="AP76">
        <f t="shared" si="74"/>
        <v>-7.533804817798267E-9</v>
      </c>
      <c r="AQ76">
        <f t="shared" si="75"/>
        <v>-1.4443608345249064E-3</v>
      </c>
      <c r="AR76">
        <f t="shared" si="76"/>
        <v>-1.4443683683297243E-3</v>
      </c>
      <c r="AS76">
        <f t="shared" si="77"/>
        <v>-2.4972293178564541E-4</v>
      </c>
      <c r="AT76">
        <f t="shared" si="78"/>
        <v>-1.6361449398632699E-4</v>
      </c>
      <c r="AU76">
        <f t="shared" si="79"/>
        <v>-1.8577057941016966E-3</v>
      </c>
      <c r="AW76">
        <v>73</v>
      </c>
      <c r="AX76">
        <f>IF(Z76&gt;0, (R76*SUMPRODUCT(K76:$K$98, X76:$X$98)-K76*$AZ$3)/Z76, 0)</f>
        <v>-3463766.0398581363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0.55384314300000004</v>
      </c>
      <c r="Q77" s="5">
        <f t="shared" si="91"/>
        <v>12.5</v>
      </c>
      <c r="R77">
        <f t="shared" si="62"/>
        <v>2000000</v>
      </c>
      <c r="S77">
        <f t="shared" si="63"/>
        <v>-7091829.6121178428</v>
      </c>
      <c r="U77">
        <f t="shared" si="83"/>
        <v>0.55384314300000004</v>
      </c>
      <c r="V77">
        <f t="shared" si="84"/>
        <v>0.01</v>
      </c>
      <c r="W77">
        <f t="shared" si="85"/>
        <v>2.3605869747009484E-6</v>
      </c>
      <c r="X77">
        <f t="shared" si="86"/>
        <v>1.3073949093932349E-6</v>
      </c>
      <c r="Y77">
        <f t="shared" si="87"/>
        <v>2.3605869747009484E-8</v>
      </c>
      <c r="Z77">
        <f t="shared" si="88"/>
        <v>1.0295861955607041E-6</v>
      </c>
      <c r="AB77">
        <f t="shared" si="89"/>
        <v>-8.176520997100603</v>
      </c>
      <c r="AC77">
        <f t="shared" si="64"/>
        <v>-7.3016498699051535</v>
      </c>
      <c r="AE77">
        <f t="shared" si="65"/>
        <v>0</v>
      </c>
      <c r="AF77">
        <f t="shared" si="66"/>
        <v>0</v>
      </c>
      <c r="AG77">
        <f t="shared" si="67"/>
        <v>-1.2869827444508802E-5</v>
      </c>
      <c r="AH77">
        <f t="shared" si="68"/>
        <v>-2.6147898187864698</v>
      </c>
      <c r="AI77">
        <f t="shared" si="69"/>
        <v>-2.6148026886139144</v>
      </c>
      <c r="AJ77">
        <f t="shared" si="70"/>
        <v>-0.87487112719544946</v>
      </c>
      <c r="AK77">
        <f t="shared" si="92"/>
        <v>-0.57235646979704224</v>
      </c>
      <c r="AL77">
        <f t="shared" si="71"/>
        <v>-4.0620302856064061</v>
      </c>
      <c r="AN77">
        <f t="shared" si="72"/>
        <v>0</v>
      </c>
      <c r="AO77">
        <f t="shared" si="73"/>
        <v>0</v>
      </c>
      <c r="AP77">
        <f t="shared" si="74"/>
        <v>-2.9338577058770977E-9</v>
      </c>
      <c r="AQ77">
        <f t="shared" si="75"/>
        <v>-5.9607801986256211E-4</v>
      </c>
      <c r="AR77">
        <f t="shared" si="76"/>
        <v>-5.9608095372026793E-4</v>
      </c>
      <c r="AS77">
        <f t="shared" si="77"/>
        <v>-1.9943914626974364E-4</v>
      </c>
      <c r="AT77">
        <f t="shared" si="78"/>
        <v>-1.3047668639404626E-4</v>
      </c>
      <c r="AU77">
        <f t="shared" si="79"/>
        <v>-9.2599678638405781E-4</v>
      </c>
      <c r="AW77">
        <v>74</v>
      </c>
      <c r="AX77">
        <f>IF(Z77&gt;0, (R77*SUMPRODUCT(K77:$K$98, X77:$X$98)-K77*$AZ$3)/Z77, 0)</f>
        <v>-7091829.6121178428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0.568687897</v>
      </c>
      <c r="Q78" s="5">
        <f t="shared" si="91"/>
        <v>12.5</v>
      </c>
      <c r="R78">
        <f t="shared" si="62"/>
        <v>2000000</v>
      </c>
      <c r="S78">
        <f t="shared" si="63"/>
        <v>-15030348.594249018</v>
      </c>
      <c r="U78">
        <f t="shared" si="83"/>
        <v>0.568687897</v>
      </c>
      <c r="V78">
        <f t="shared" si="84"/>
        <v>0.01</v>
      </c>
      <c r="W78">
        <f t="shared" si="85"/>
        <v>1.0295861955607041E-6</v>
      </c>
      <c r="X78">
        <f t="shared" si="86"/>
        <v>5.8551320833364755E-7</v>
      </c>
      <c r="Y78">
        <f t="shared" si="87"/>
        <v>1.0295861955607042E-8</v>
      </c>
      <c r="Z78">
        <f t="shared" si="88"/>
        <v>4.3377712527144951E-7</v>
      </c>
      <c r="AB78">
        <f t="shared" si="89"/>
        <v>-7.3016498699051535</v>
      </c>
      <c r="AC78">
        <f t="shared" si="64"/>
        <v>-6.5198214050411112</v>
      </c>
      <c r="AE78">
        <f t="shared" si="65"/>
        <v>0</v>
      </c>
      <c r="AF78">
        <f t="shared" si="66"/>
        <v>0</v>
      </c>
      <c r="AG78">
        <f t="shared" si="67"/>
        <v>-5.4222140658931192E-6</v>
      </c>
      <c r="AH78">
        <f t="shared" si="68"/>
        <v>-1.171026416667295</v>
      </c>
      <c r="AI78">
        <f t="shared" si="69"/>
        <v>-1.171031838881361</v>
      </c>
      <c r="AJ78">
        <f t="shared" si="70"/>
        <v>-0.78182846486404234</v>
      </c>
      <c r="AK78">
        <f t="shared" si="92"/>
        <v>-0.51111549089336084</v>
      </c>
      <c r="AL78">
        <f t="shared" si="71"/>
        <v>-2.4639757946387641</v>
      </c>
      <c r="AN78">
        <f t="shared" si="72"/>
        <v>0</v>
      </c>
      <c r="AO78">
        <f t="shared" si="73"/>
        <v>0</v>
      </c>
      <c r="AP78">
        <f t="shared" si="74"/>
        <v>-1.1036337142552102E-9</v>
      </c>
      <c r="AQ78">
        <f t="shared" si="75"/>
        <v>-2.3834990983607012E-4</v>
      </c>
      <c r="AR78">
        <f t="shared" si="76"/>
        <v>-2.3835101346978438E-4</v>
      </c>
      <c r="AS78">
        <f t="shared" si="77"/>
        <v>-1.5913282694165036E-4</v>
      </c>
      <c r="AT78">
        <f t="shared" si="78"/>
        <v>-1.0403209478139661E-4</v>
      </c>
      <c r="AU78">
        <f t="shared" si="79"/>
        <v>-5.0151593519283139E-4</v>
      </c>
      <c r="AW78">
        <v>75</v>
      </c>
      <c r="AX78">
        <f>IF(Z78&gt;0, (R78*SUMPRODUCT(K78:$K$98, X78:$X$98)-K78*$AZ$3)/Z78, 0)</f>
        <v>-15030348.594249018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0.58363282999999999</v>
      </c>
      <c r="Q79" s="5">
        <f t="shared" si="91"/>
        <v>12.5</v>
      </c>
      <c r="R79">
        <f t="shared" si="62"/>
        <v>2000000</v>
      </c>
      <c r="S79">
        <f t="shared" si="63"/>
        <v>-33025327.678944524</v>
      </c>
      <c r="U79">
        <f t="shared" si="83"/>
        <v>0.58363282999999999</v>
      </c>
      <c r="V79">
        <f t="shared" si="84"/>
        <v>0.01</v>
      </c>
      <c r="W79">
        <f t="shared" si="85"/>
        <v>4.3377712527144951E-7</v>
      </c>
      <c r="X79">
        <f t="shared" si="86"/>
        <v>2.5316657121144058E-7</v>
      </c>
      <c r="Y79">
        <f t="shared" si="87"/>
        <v>4.3377712527144953E-9</v>
      </c>
      <c r="Z79">
        <f t="shared" si="88"/>
        <v>1.7627278280729443E-7</v>
      </c>
      <c r="AB79">
        <f t="shared" si="89"/>
        <v>-6.5198214050411112</v>
      </c>
      <c r="AC79">
        <f t="shared" si="64"/>
        <v>-5.8214664130903175</v>
      </c>
      <c r="AE79">
        <f t="shared" si="65"/>
        <v>0</v>
      </c>
      <c r="AF79">
        <f t="shared" si="66"/>
        <v>0</v>
      </c>
      <c r="AG79">
        <f t="shared" si="67"/>
        <v>-2.2034097850911803E-6</v>
      </c>
      <c r="AH79">
        <f t="shared" si="68"/>
        <v>-0.50633314242288119</v>
      </c>
      <c r="AI79">
        <f t="shared" si="69"/>
        <v>-0.50633534583266626</v>
      </c>
      <c r="AJ79">
        <f t="shared" si="70"/>
        <v>-0.69835499195079365</v>
      </c>
      <c r="AK79">
        <f t="shared" si="92"/>
        <v>-0.45638749835287784</v>
      </c>
      <c r="AL79">
        <f t="shared" si="71"/>
        <v>-1.6610778361363376</v>
      </c>
      <c r="AN79">
        <f t="shared" si="72"/>
        <v>0</v>
      </c>
      <c r="AO79">
        <f t="shared" si="73"/>
        <v>0</v>
      </c>
      <c r="AP79">
        <f t="shared" si="74"/>
        <v>-4.0042902605221286E-10</v>
      </c>
      <c r="AQ79">
        <f t="shared" si="75"/>
        <v>-9.201669541916852E-5</v>
      </c>
      <c r="AR79">
        <f t="shared" si="76"/>
        <v>-9.2017095848194558E-5</v>
      </c>
      <c r="AS79">
        <f t="shared" si="77"/>
        <v>-1.2691311945589153E-4</v>
      </c>
      <c r="AT79">
        <f t="shared" si="78"/>
        <v>-8.2939997228108101E-5</v>
      </c>
      <c r="AU79">
        <f t="shared" si="79"/>
        <v>-3.0187021253219419E-4</v>
      </c>
      <c r="AW79">
        <v>76</v>
      </c>
      <c r="AX79">
        <f>IF(Z79&gt;0, (R79*SUMPRODUCT(K79:$K$98, X79:$X$98)-K79*$AZ$3)/Z79, 0)</f>
        <v>-33025327.678944524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0.59833308299999999</v>
      </c>
      <c r="Q80" s="5">
        <f t="shared" si="91"/>
        <v>12.5</v>
      </c>
      <c r="R80">
        <f t="shared" si="62"/>
        <v>2000000</v>
      </c>
      <c r="S80">
        <f t="shared" si="63"/>
        <v>-75286761.409723297</v>
      </c>
      <c r="U80">
        <f t="shared" si="83"/>
        <v>0.59833308299999999</v>
      </c>
      <c r="V80">
        <f t="shared" si="84"/>
        <v>0.01</v>
      </c>
      <c r="W80">
        <f t="shared" si="85"/>
        <v>1.7627278280729443E-7</v>
      </c>
      <c r="X80">
        <f t="shared" si="86"/>
        <v>1.0546983758607787E-7</v>
      </c>
      <c r="Y80">
        <f t="shared" si="87"/>
        <v>1.7627278280729444E-9</v>
      </c>
      <c r="Z80">
        <f t="shared" si="88"/>
        <v>6.9040217393143627E-8</v>
      </c>
      <c r="AB80">
        <f t="shared" si="89"/>
        <v>-5.8214664130903175</v>
      </c>
      <c r="AC80">
        <f t="shared" si="64"/>
        <v>-5.1978143745530332</v>
      </c>
      <c r="AE80">
        <f t="shared" si="65"/>
        <v>0</v>
      </c>
      <c r="AF80">
        <f t="shared" si="66"/>
        <v>0</v>
      </c>
      <c r="AG80">
        <f t="shared" si="67"/>
        <v>-8.630027174142953E-7</v>
      </c>
      <c r="AH80">
        <f t="shared" si="68"/>
        <v>-0.21093967517215573</v>
      </c>
      <c r="AI80">
        <f t="shared" si="69"/>
        <v>-0.21094053817487315</v>
      </c>
      <c r="AJ80">
        <f t="shared" si="70"/>
        <v>-0.62365203853728435</v>
      </c>
      <c r="AK80">
        <f t="shared" si="92"/>
        <v>-0.40750264891632226</v>
      </c>
      <c r="AL80">
        <f t="shared" si="71"/>
        <v>-1.2420952256284798</v>
      </c>
      <c r="AN80">
        <f t="shared" si="72"/>
        <v>0</v>
      </c>
      <c r="AO80">
        <f t="shared" si="73"/>
        <v>0</v>
      </c>
      <c r="AP80">
        <f t="shared" si="74"/>
        <v>-1.4003107331355615E-10</v>
      </c>
      <c r="AQ80">
        <f t="shared" si="75"/>
        <v>-3.4227133382929684E-5</v>
      </c>
      <c r="AR80">
        <f t="shared" si="76"/>
        <v>-3.4227273414003002E-5</v>
      </c>
      <c r="AS80">
        <f t="shared" si="77"/>
        <v>-1.0119396216065335E-4</v>
      </c>
      <c r="AT80">
        <f t="shared" si="78"/>
        <v>-6.612149898767472E-5</v>
      </c>
      <c r="AU80">
        <f t="shared" si="79"/>
        <v>-2.0154273456233108E-4</v>
      </c>
      <c r="AW80">
        <v>77</v>
      </c>
      <c r="AX80">
        <f>IF(Z80&gt;0, (R80*SUMPRODUCT(K80:$K$98, X80:$X$98)-K80*$AZ$3)/Z80, 0)</f>
        <v>-75286761.409723297</v>
      </c>
    </row>
    <row r="81" spans="5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0.61338487399999997</v>
      </c>
      <c r="Q81" s="5">
        <f t="shared" si="91"/>
        <v>12.5</v>
      </c>
      <c r="R81">
        <f t="shared" si="62"/>
        <v>2000000</v>
      </c>
      <c r="S81">
        <f t="shared" si="63"/>
        <v>-178486555.47037324</v>
      </c>
      <c r="U81">
        <f t="shared" si="83"/>
        <v>0.61338487399999997</v>
      </c>
      <c r="V81">
        <f t="shared" si="84"/>
        <v>0.01</v>
      </c>
      <c r="W81">
        <f t="shared" si="85"/>
        <v>6.9040217393143627E-8</v>
      </c>
      <c r="X81">
        <f t="shared" si="86"/>
        <v>4.2348225046626013E-8</v>
      </c>
      <c r="Y81">
        <f t="shared" si="87"/>
        <v>6.9040217393143628E-10</v>
      </c>
      <c r="Z81">
        <f t="shared" si="88"/>
        <v>2.6001590172586178E-8</v>
      </c>
      <c r="AB81">
        <f t="shared" si="89"/>
        <v>-5.1978143745530332</v>
      </c>
      <c r="AC81">
        <f t="shared" si="64"/>
        <v>-4.6409342666572142</v>
      </c>
      <c r="AE81">
        <f t="shared" si="65"/>
        <v>0</v>
      </c>
      <c r="AF81">
        <f t="shared" si="66"/>
        <v>0</v>
      </c>
      <c r="AG81">
        <f t="shared" si="67"/>
        <v>-3.2501987715732722E-7</v>
      </c>
      <c r="AH81">
        <f t="shared" si="68"/>
        <v>-8.4696450093252024E-2</v>
      </c>
      <c r="AI81">
        <f t="shared" si="69"/>
        <v>-8.4696775113129175E-2</v>
      </c>
      <c r="AJ81">
        <f t="shared" si="70"/>
        <v>-0.55688010789581899</v>
      </c>
      <c r="AK81">
        <f t="shared" si="92"/>
        <v>-0.36384700621871235</v>
      </c>
      <c r="AL81">
        <f t="shared" si="71"/>
        <v>-1.0054238892276604</v>
      </c>
      <c r="AN81">
        <f t="shared" si="72"/>
        <v>0</v>
      </c>
      <c r="AO81">
        <f t="shared" si="73"/>
        <v>0</v>
      </c>
      <c r="AP81">
        <f t="shared" si="74"/>
        <v>-4.7087339571339457E-11</v>
      </c>
      <c r="AQ81">
        <f t="shared" si="75"/>
        <v>-1.2270420322931486E-5</v>
      </c>
      <c r="AR81">
        <f t="shared" si="76"/>
        <v>-1.2270467410271057E-5</v>
      </c>
      <c r="AS81">
        <f t="shared" si="77"/>
        <v>-8.0678151042195219E-5</v>
      </c>
      <c r="AT81">
        <f t="shared" si="78"/>
        <v>-5.2712430032525878E-5</v>
      </c>
      <c r="AU81">
        <f t="shared" si="79"/>
        <v>-1.4566104848499212E-4</v>
      </c>
      <c r="AW81">
        <v>78</v>
      </c>
      <c r="AX81">
        <f>IF(Z81&gt;0, (R81*SUMPRODUCT(K81:$K$98, X81:$X$98)-K81*$AZ$3)/Z81, 0)</f>
        <v>-178486555.47037324</v>
      </c>
    </row>
    <row r="82" spans="5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0.62870016699999998</v>
      </c>
      <c r="Q82" s="5">
        <f t="shared" si="91"/>
        <v>12.5</v>
      </c>
      <c r="R82">
        <f t="shared" si="62"/>
        <v>2000000</v>
      </c>
      <c r="S82">
        <f t="shared" si="63"/>
        <v>-441083490.70400089</v>
      </c>
      <c r="U82">
        <f t="shared" si="83"/>
        <v>0.62870016699999998</v>
      </c>
      <c r="V82">
        <f t="shared" si="84"/>
        <v>0.01</v>
      </c>
      <c r="W82">
        <f t="shared" si="85"/>
        <v>2.6001590172586178E-8</v>
      </c>
      <c r="X82">
        <f t="shared" si="86"/>
        <v>1.6347204083770489E-8</v>
      </c>
      <c r="Y82">
        <f t="shared" si="87"/>
        <v>2.6001590172586177E-10</v>
      </c>
      <c r="Z82">
        <f t="shared" si="88"/>
        <v>9.3943701870898267E-9</v>
      </c>
      <c r="AB82">
        <f t="shared" si="89"/>
        <v>-4.6409342666572142</v>
      </c>
      <c r="AC82">
        <f t="shared" si="64"/>
        <v>-4.1437015950871787</v>
      </c>
      <c r="AE82">
        <f t="shared" si="65"/>
        <v>0</v>
      </c>
      <c r="AF82">
        <f t="shared" si="66"/>
        <v>0</v>
      </c>
      <c r="AG82">
        <f t="shared" si="67"/>
        <v>-1.1742962733862283E-7</v>
      </c>
      <c r="AH82">
        <f t="shared" si="68"/>
        <v>-3.2694408167540975E-2</v>
      </c>
      <c r="AI82">
        <f t="shared" si="69"/>
        <v>-3.2694525597168317E-2</v>
      </c>
      <c r="AJ82">
        <f t="shared" si="70"/>
        <v>-0.49723267157003548</v>
      </c>
      <c r="AK82">
        <f t="shared" si="92"/>
        <v>-0.324865398666005</v>
      </c>
      <c r="AL82">
        <f t="shared" si="71"/>
        <v>-0.85479259583320877</v>
      </c>
      <c r="AN82">
        <f t="shared" si="72"/>
        <v>0</v>
      </c>
      <c r="AO82">
        <f t="shared" si="73"/>
        <v>0</v>
      </c>
      <c r="AP82">
        <f t="shared" si="74"/>
        <v>-1.5189864217445744E-11</v>
      </c>
      <c r="AQ82">
        <f t="shared" si="75"/>
        <v>-4.2291168931552595E-6</v>
      </c>
      <c r="AR82">
        <f t="shared" si="76"/>
        <v>-4.229132083019477E-6</v>
      </c>
      <c r="AS82">
        <f t="shared" si="77"/>
        <v>-6.43184938656658E-5</v>
      </c>
      <c r="AT82">
        <f t="shared" si="78"/>
        <v>-4.2022285231760891E-5</v>
      </c>
      <c r="AU82">
        <f t="shared" si="79"/>
        <v>-1.1056991118044616E-4</v>
      </c>
      <c r="AW82">
        <v>79</v>
      </c>
      <c r="AX82">
        <f>IF(Z82&gt;0, (R82*SUMPRODUCT(K82:$K$98, X82:$X$98)-K82*$AZ$3)/Z82, 0)</f>
        <v>-441083490.70400089</v>
      </c>
    </row>
    <row r="83" spans="5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0.64417999699999995</v>
      </c>
      <c r="Q83" s="5">
        <f t="shared" si="91"/>
        <v>12.5</v>
      </c>
      <c r="R83">
        <f t="shared" si="62"/>
        <v>2000000</v>
      </c>
      <c r="S83">
        <f t="shared" si="63"/>
        <v>-1138814761.1307828</v>
      </c>
      <c r="U83">
        <f t="shared" si="83"/>
        <v>0.64417999699999995</v>
      </c>
      <c r="V83">
        <f t="shared" si="84"/>
        <v>0.01</v>
      </c>
      <c r="W83">
        <f t="shared" si="85"/>
        <v>9.3943701870898267E-9</v>
      </c>
      <c r="X83">
        <f t="shared" si="86"/>
        <v>6.0516653589364137E-9</v>
      </c>
      <c r="Y83">
        <f t="shared" si="87"/>
        <v>9.3943701870898269E-11</v>
      </c>
      <c r="Z83">
        <f t="shared" si="88"/>
        <v>3.2487611262825148E-9</v>
      </c>
      <c r="AB83">
        <f t="shared" si="89"/>
        <v>-4.1437015950871787</v>
      </c>
      <c r="AC83">
        <f t="shared" si="64"/>
        <v>-3.6997371259983951</v>
      </c>
      <c r="AE83">
        <f t="shared" si="65"/>
        <v>0</v>
      </c>
      <c r="AF83">
        <f t="shared" si="66"/>
        <v>0</v>
      </c>
      <c r="AG83">
        <f t="shared" si="67"/>
        <v>-4.0609514078531437E-8</v>
      </c>
      <c r="AH83">
        <f t="shared" si="68"/>
        <v>-1.2103330717872828E-2</v>
      </c>
      <c r="AI83">
        <f t="shared" si="69"/>
        <v>-1.2103371327386906E-2</v>
      </c>
      <c r="AJ83">
        <f t="shared" si="70"/>
        <v>-0.44396446908878362</v>
      </c>
      <c r="AK83">
        <f t="shared" si="92"/>
        <v>-0.29005911165610254</v>
      </c>
      <c r="AL83">
        <f t="shared" si="71"/>
        <v>-0.74612695207227309</v>
      </c>
      <c r="AN83">
        <f t="shared" si="72"/>
        <v>0</v>
      </c>
      <c r="AO83">
        <f t="shared" si="73"/>
        <v>0</v>
      </c>
      <c r="AP83">
        <f t="shared" si="74"/>
        <v>-4.6901418653988208E-12</v>
      </c>
      <c r="AQ83">
        <f t="shared" si="75"/>
        <v>-1.397858098003515E-6</v>
      </c>
      <c r="AR83">
        <f t="shared" si="76"/>
        <v>-1.3978627881453802E-6</v>
      </c>
      <c r="AS83">
        <f t="shared" si="77"/>
        <v>-5.1275086404534629E-5</v>
      </c>
      <c r="AT83">
        <f t="shared" si="78"/>
        <v>-3.3499991661753824E-5</v>
      </c>
      <c r="AU83">
        <f t="shared" si="79"/>
        <v>-8.6172940854433832E-5</v>
      </c>
      <c r="AW83">
        <v>80</v>
      </c>
      <c r="AX83">
        <f>IF(Z83&gt;0, (R83*SUMPRODUCT(K83:$K$98, X83:$X$98)-K83*$AZ$3)/Z83, 0)</f>
        <v>-1138814761.1307828</v>
      </c>
    </row>
    <row r="84" spans="5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0.65972661300000002</v>
      </c>
      <c r="Q84" s="5">
        <f t="shared" si="91"/>
        <v>12.5</v>
      </c>
      <c r="R84">
        <f t="shared" si="62"/>
        <v>2000000</v>
      </c>
      <c r="S84">
        <f t="shared" si="63"/>
        <v>-3078659369.3474698</v>
      </c>
      <c r="U84">
        <f t="shared" si="83"/>
        <v>0.65972661300000002</v>
      </c>
      <c r="V84">
        <f t="shared" si="84"/>
        <v>0.01</v>
      </c>
      <c r="W84">
        <f t="shared" si="85"/>
        <v>3.2487611262825148E-9</v>
      </c>
      <c r="X84">
        <f t="shared" si="86"/>
        <v>2.1432941742884287E-9</v>
      </c>
      <c r="Y84">
        <f t="shared" si="87"/>
        <v>3.2487611262825149E-11</v>
      </c>
      <c r="Z84">
        <f t="shared" si="88"/>
        <v>1.0729793407312611E-9</v>
      </c>
      <c r="AB84">
        <f t="shared" si="89"/>
        <v>-3.6997371259983951</v>
      </c>
      <c r="AC84">
        <f t="shared" si="64"/>
        <v>-3.3033379004585681</v>
      </c>
      <c r="AE84">
        <f t="shared" si="65"/>
        <v>0</v>
      </c>
      <c r="AF84">
        <f t="shared" si="66"/>
        <v>0</v>
      </c>
      <c r="AG84">
        <f t="shared" si="67"/>
        <v>-1.3412241759140764E-8</v>
      </c>
      <c r="AH84">
        <f t="shared" si="68"/>
        <v>-4.2865883485768575E-3</v>
      </c>
      <c r="AI84">
        <f t="shared" si="69"/>
        <v>-4.2866017608186166E-3</v>
      </c>
      <c r="AJ84">
        <f t="shared" si="70"/>
        <v>-0.39639922553982698</v>
      </c>
      <c r="AK84">
        <f t="shared" si="92"/>
        <v>-0.25898159881988769</v>
      </c>
      <c r="AL84">
        <f t="shared" si="71"/>
        <v>-0.65966742612053331</v>
      </c>
      <c r="AN84">
        <f t="shared" si="72"/>
        <v>0</v>
      </c>
      <c r="AO84">
        <f t="shared" si="73"/>
        <v>0</v>
      </c>
      <c r="AP84">
        <f t="shared" si="74"/>
        <v>-1.383061642317649E-12</v>
      </c>
      <c r="AQ84">
        <f t="shared" si="75"/>
        <v>-4.4203020104986656E-7</v>
      </c>
      <c r="AR84">
        <f t="shared" si="76"/>
        <v>-4.4203158411150889E-7</v>
      </c>
      <c r="AS84">
        <f t="shared" si="77"/>
        <v>-4.0876430184753826E-5</v>
      </c>
      <c r="AT84">
        <f t="shared" si="78"/>
        <v>-2.6706013940568214E-5</v>
      </c>
      <c r="AU84">
        <f t="shared" si="79"/>
        <v>-6.8024475709433554E-5</v>
      </c>
      <c r="AW84">
        <v>81</v>
      </c>
      <c r="AX84">
        <f>IF(Z84&gt;0, (R84*SUMPRODUCT(K84:$K$98, X84:$X$98)-K84*$AZ$3)/Z84, 0)</f>
        <v>-3078659369.3474698</v>
      </c>
    </row>
    <row r="85" spans="5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0.67535580100000003</v>
      </c>
      <c r="Q85" s="5">
        <f t="shared" si="91"/>
        <v>12.5</v>
      </c>
      <c r="R85">
        <f t="shared" si="62"/>
        <v>2000000</v>
      </c>
      <c r="S85">
        <f t="shared" si="63"/>
        <v>-8736227670.3413811</v>
      </c>
      <c r="U85">
        <f t="shared" si="83"/>
        <v>0.67535580100000003</v>
      </c>
      <c r="V85">
        <f t="shared" si="84"/>
        <v>0.01</v>
      </c>
      <c r="W85">
        <f t="shared" si="85"/>
        <v>1.0729793407312611E-9</v>
      </c>
      <c r="X85">
        <f t="shared" si="86"/>
        <v>7.2464282211601273E-10</v>
      </c>
      <c r="Y85">
        <f t="shared" si="87"/>
        <v>1.0729793407312611E-11</v>
      </c>
      <c r="Z85">
        <f t="shared" si="88"/>
        <v>3.3760672520793571E-10</v>
      </c>
      <c r="AB85">
        <f t="shared" si="89"/>
        <v>-3.3033379004585681</v>
      </c>
      <c r="AC85">
        <f t="shared" si="64"/>
        <v>-2.9494092144549069</v>
      </c>
      <c r="AE85">
        <f t="shared" si="65"/>
        <v>0</v>
      </c>
      <c r="AF85">
        <f t="shared" si="66"/>
        <v>0</v>
      </c>
      <c r="AG85">
        <f t="shared" si="67"/>
        <v>-4.2200840650991963E-9</v>
      </c>
      <c r="AH85">
        <f t="shared" si="68"/>
        <v>-1.4492856442320254E-3</v>
      </c>
      <c r="AI85">
        <f t="shared" si="69"/>
        <v>-1.4492898643160906E-3</v>
      </c>
      <c r="AJ85">
        <f t="shared" si="70"/>
        <v>-0.35392868600366123</v>
      </c>
      <c r="AK85">
        <f t="shared" si="92"/>
        <v>-0.23123365303209978</v>
      </c>
      <c r="AL85">
        <f t="shared" si="71"/>
        <v>-0.58661162890007712</v>
      </c>
      <c r="AN85">
        <f t="shared" si="72"/>
        <v>0</v>
      </c>
      <c r="AO85">
        <f t="shared" si="73"/>
        <v>0</v>
      </c>
      <c r="AP85">
        <f t="shared" si="74"/>
        <v>-3.885467166202332E-13</v>
      </c>
      <c r="AQ85">
        <f t="shared" si="75"/>
        <v>-1.3343695761140162E-7</v>
      </c>
      <c r="AR85">
        <f t="shared" si="76"/>
        <v>-1.3343734615811825E-7</v>
      </c>
      <c r="AS85">
        <f t="shared" si="77"/>
        <v>-3.2586514093814288E-5</v>
      </c>
      <c r="AT85">
        <f t="shared" si="78"/>
        <v>-2.1289878417531648E-5</v>
      </c>
      <c r="AU85">
        <f t="shared" si="79"/>
        <v>-5.4009829857504055E-5</v>
      </c>
      <c r="AW85">
        <v>82</v>
      </c>
      <c r="AX85">
        <f>IF(Z85&gt;0, (R85*SUMPRODUCT(K85:$K$98, X85:$X$98)-K85*$AZ$3)/Z85, 0)</f>
        <v>-8736227670.3413811</v>
      </c>
    </row>
    <row r="86" spans="5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0.69109609699999996</v>
      </c>
      <c r="Q86" s="5">
        <f t="shared" si="91"/>
        <v>12.5</v>
      </c>
      <c r="R86">
        <f t="shared" si="62"/>
        <v>2000000</v>
      </c>
      <c r="S86">
        <f t="shared" si="63"/>
        <v>-26096024625.547157</v>
      </c>
      <c r="U86">
        <f t="shared" si="83"/>
        <v>0.69109609699999996</v>
      </c>
      <c r="V86">
        <f t="shared" si="84"/>
        <v>0.01</v>
      </c>
      <c r="W86">
        <f t="shared" si="85"/>
        <v>3.3760672520793571E-10</v>
      </c>
      <c r="X86">
        <f t="shared" si="86"/>
        <v>2.3331869011215585E-10</v>
      </c>
      <c r="Y86">
        <f t="shared" si="87"/>
        <v>3.376067252079357E-12</v>
      </c>
      <c r="Z86">
        <f t="shared" si="88"/>
        <v>1.009119678437005E-10</v>
      </c>
      <c r="AB86">
        <f t="shared" si="89"/>
        <v>-2.9494092144549069</v>
      </c>
      <c r="AC86">
        <f t="shared" si="64"/>
        <v>-2.6334011978616312</v>
      </c>
      <c r="AE86">
        <f t="shared" si="65"/>
        <v>0</v>
      </c>
      <c r="AF86">
        <f t="shared" si="66"/>
        <v>0</v>
      </c>
      <c r="AG86">
        <f t="shared" si="67"/>
        <v>-1.2613995980462563E-9</v>
      </c>
      <c r="AH86">
        <f t="shared" si="68"/>
        <v>-4.6663738022431172E-4</v>
      </c>
      <c r="AI86">
        <f t="shared" si="69"/>
        <v>-4.6663864162390978E-4</v>
      </c>
      <c r="AJ86">
        <f t="shared" si="70"/>
        <v>-0.31600801659327571</v>
      </c>
      <c r="AK86">
        <f t="shared" si="92"/>
        <v>-0.20645864501184349</v>
      </c>
      <c r="AL86">
        <f t="shared" si="71"/>
        <v>-0.52293330024674312</v>
      </c>
      <c r="AN86">
        <f t="shared" si="72"/>
        <v>0</v>
      </c>
      <c r="AO86">
        <f t="shared" si="73"/>
        <v>0</v>
      </c>
      <c r="AP86">
        <f t="shared" si="74"/>
        <v>-1.0369475901394885E-13</v>
      </c>
      <c r="AQ86">
        <f t="shared" si="75"/>
        <v>-3.8360445622629733E-8</v>
      </c>
      <c r="AR86">
        <f t="shared" si="76"/>
        <v>-3.8360549317388751E-8</v>
      </c>
      <c r="AS86">
        <f t="shared" si="77"/>
        <v>-2.5977791001257345E-5</v>
      </c>
      <c r="AT86">
        <f t="shared" si="78"/>
        <v>-1.6972162884789864E-5</v>
      </c>
      <c r="AU86">
        <f t="shared" si="79"/>
        <v>-4.2988314435364596E-5</v>
      </c>
      <c r="AW86">
        <v>83</v>
      </c>
      <c r="AX86">
        <f>IF(Z86&gt;0, (R86*SUMPRODUCT(K86:$K$98, X86:$X$98)-K86*$AZ$3)/Z86, 0)</f>
        <v>-26096024625.547157</v>
      </c>
    </row>
    <row r="87" spans="5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0.70685825099999999</v>
      </c>
      <c r="Q87" s="5">
        <f t="shared" si="91"/>
        <v>12.5</v>
      </c>
      <c r="R87">
        <f t="shared" si="62"/>
        <v>2000000</v>
      </c>
      <c r="S87">
        <f t="shared" si="63"/>
        <v>-82291016403.971573</v>
      </c>
      <c r="U87">
        <f t="shared" si="83"/>
        <v>0.70685825099999999</v>
      </c>
      <c r="V87">
        <f t="shared" si="84"/>
        <v>0.01</v>
      </c>
      <c r="W87">
        <f t="shared" si="85"/>
        <v>1.009119678437005E-10</v>
      </c>
      <c r="X87">
        <f t="shared" si="86"/>
        <v>7.1330457094966383E-11</v>
      </c>
      <c r="Y87">
        <f t="shared" si="87"/>
        <v>1.009119678437005E-12</v>
      </c>
      <c r="Z87">
        <f t="shared" si="88"/>
        <v>2.8572391070297116E-11</v>
      </c>
      <c r="AB87">
        <f t="shared" si="89"/>
        <v>-2.6334011978616312</v>
      </c>
      <c r="AC87">
        <f t="shared" si="64"/>
        <v>-2.3512511022665108</v>
      </c>
      <c r="AE87">
        <f t="shared" si="65"/>
        <v>0</v>
      </c>
      <c r="AF87">
        <f t="shared" si="66"/>
        <v>0</v>
      </c>
      <c r="AG87">
        <f t="shared" si="67"/>
        <v>-3.5715488837871392E-10</v>
      </c>
      <c r="AH87">
        <f t="shared" si="68"/>
        <v>-1.4266091418993276E-4</v>
      </c>
      <c r="AI87">
        <f t="shared" si="69"/>
        <v>-1.4266127134482113E-4</v>
      </c>
      <c r="AJ87">
        <f t="shared" si="70"/>
        <v>-0.28215009559512039</v>
      </c>
      <c r="AK87">
        <f t="shared" si="92"/>
        <v>-0.18433808385031419</v>
      </c>
      <c r="AL87">
        <f t="shared" si="71"/>
        <v>-0.4666308407167794</v>
      </c>
      <c r="AN87">
        <f t="shared" si="72"/>
        <v>0</v>
      </c>
      <c r="AO87">
        <f t="shared" si="73"/>
        <v>0</v>
      </c>
      <c r="AP87">
        <f t="shared" si="74"/>
        <v>-2.6214567347627664E-14</v>
      </c>
      <c r="AQ87">
        <f t="shared" si="75"/>
        <v>-1.0471070856352337E-8</v>
      </c>
      <c r="AR87">
        <f t="shared" si="76"/>
        <v>-1.0471097070919684E-8</v>
      </c>
      <c r="AS87">
        <f t="shared" si="77"/>
        <v>-2.0709341867595974E-5</v>
      </c>
      <c r="AT87">
        <f t="shared" si="78"/>
        <v>-1.3530104923840935E-5</v>
      </c>
      <c r="AU87">
        <f t="shared" si="79"/>
        <v>-3.4249917888507826E-5</v>
      </c>
      <c r="AW87">
        <v>84</v>
      </c>
      <c r="AX87">
        <f>IF(Z87&gt;0, (R87*SUMPRODUCT(K87:$K$98, X87:$X$98)-K87*$AZ$3)/Z87, 0)</f>
        <v>-82291016403.971573</v>
      </c>
    </row>
    <row r="88" spans="5:50" x14ac:dyDescent="0.25"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0.722550582</v>
      </c>
      <c r="Q88" s="5">
        <f t="shared" si="91"/>
        <v>12.5</v>
      </c>
      <c r="R88">
        <f t="shared" si="62"/>
        <v>2000000</v>
      </c>
      <c r="S88">
        <f t="shared" si="63"/>
        <v>-274721562875.58344</v>
      </c>
      <c r="U88">
        <f t="shared" si="83"/>
        <v>0.722550582</v>
      </c>
      <c r="V88">
        <f t="shared" si="84"/>
        <v>0.01</v>
      </c>
      <c r="W88">
        <f t="shared" si="85"/>
        <v>2.8572391070297116E-11</v>
      </c>
      <c r="X88">
        <f t="shared" si="86"/>
        <v>2.0644997796974783E-11</v>
      </c>
      <c r="Y88">
        <f t="shared" si="87"/>
        <v>2.8572391070297118E-13</v>
      </c>
      <c r="Z88">
        <f t="shared" si="88"/>
        <v>7.6416693626193621E-12</v>
      </c>
      <c r="AB88">
        <f t="shared" si="89"/>
        <v>-2.3512511022665108</v>
      </c>
      <c r="AC88">
        <f t="shared" si="64"/>
        <v>-2.0993313502772546</v>
      </c>
      <c r="AE88">
        <f t="shared" si="65"/>
        <v>0</v>
      </c>
      <c r="AF88">
        <f t="shared" si="66"/>
        <v>0</v>
      </c>
      <c r="AG88">
        <f t="shared" si="67"/>
        <v>-9.5520867032742031E-11</v>
      </c>
      <c r="AH88">
        <f t="shared" si="68"/>
        <v>-4.1289995593949564E-5</v>
      </c>
      <c r="AI88">
        <f t="shared" si="69"/>
        <v>-4.1290091114816598E-5</v>
      </c>
      <c r="AJ88">
        <f t="shared" si="70"/>
        <v>-0.2519197519892562</v>
      </c>
      <c r="AK88">
        <f t="shared" si="92"/>
        <v>-0.16458757715865577</v>
      </c>
      <c r="AL88">
        <f t="shared" si="71"/>
        <v>-0.41654861923902675</v>
      </c>
      <c r="AN88">
        <f t="shared" si="72"/>
        <v>0</v>
      </c>
      <c r="AO88">
        <f t="shared" si="73"/>
        <v>0</v>
      </c>
      <c r="AP88">
        <f t="shared" si="74"/>
        <v>-6.2598846252185928E-15</v>
      </c>
      <c r="AQ88">
        <f t="shared" si="75"/>
        <v>-2.7059072705580804E-9</v>
      </c>
      <c r="AR88">
        <f t="shared" si="76"/>
        <v>-2.7059135304427058E-9</v>
      </c>
      <c r="AS88">
        <f t="shared" si="77"/>
        <v>-1.6509362103317966E-5</v>
      </c>
      <c r="AT88">
        <f t="shared" si="78"/>
        <v>-1.0786116958133228E-5</v>
      </c>
      <c r="AU88">
        <f t="shared" si="79"/>
        <v>-2.7298184974981636E-5</v>
      </c>
      <c r="AW88">
        <v>85</v>
      </c>
      <c r="AX88">
        <f>IF(Z88&gt;0, (R88*SUMPRODUCT(K88:$K$98, X88:$X$98)-K88*$AZ$3)/Z88, 0)</f>
        <v>-274721562875.58344</v>
      </c>
    </row>
    <row r="89" spans="5:50" x14ac:dyDescent="0.25"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0.74076925400000004</v>
      </c>
      <c r="Q89" s="5">
        <f t="shared" si="91"/>
        <v>12.5</v>
      </c>
      <c r="R89">
        <f t="shared" si="62"/>
        <v>2000000</v>
      </c>
      <c r="S89">
        <f t="shared" si="63"/>
        <v>-984176767719.27625</v>
      </c>
      <c r="U89">
        <f t="shared" si="83"/>
        <v>0.74076925400000004</v>
      </c>
      <c r="V89">
        <f t="shared" si="84"/>
        <v>0.01</v>
      </c>
      <c r="W89">
        <f t="shared" si="85"/>
        <v>7.6416693626193621E-12</v>
      </c>
      <c r="X89">
        <f t="shared" si="86"/>
        <v>5.660713713062201E-12</v>
      </c>
      <c r="Y89">
        <f t="shared" si="87"/>
        <v>7.6416693626193621E-14</v>
      </c>
      <c r="Z89">
        <f t="shared" si="88"/>
        <v>1.9045389559309675E-12</v>
      </c>
      <c r="AB89">
        <f t="shared" si="89"/>
        <v>-2.0993313502772546</v>
      </c>
      <c r="AC89">
        <f t="shared" si="64"/>
        <v>-1.8744029936435846</v>
      </c>
      <c r="AE89">
        <f t="shared" si="65"/>
        <v>0</v>
      </c>
      <c r="AF89">
        <f t="shared" si="66"/>
        <v>0</v>
      </c>
      <c r="AG89">
        <f t="shared" si="67"/>
        <v>-2.3806736949137094E-11</v>
      </c>
      <c r="AH89">
        <f t="shared" si="68"/>
        <v>-1.1321427426124402E-5</v>
      </c>
      <c r="AI89">
        <f t="shared" si="69"/>
        <v>-1.132145123286135E-5</v>
      </c>
      <c r="AJ89">
        <f t="shared" si="70"/>
        <v>-0.22492835663366995</v>
      </c>
      <c r="AK89">
        <f t="shared" si="92"/>
        <v>-0.14695319451940783</v>
      </c>
      <c r="AL89">
        <f t="shared" si="71"/>
        <v>-0.37189287260431064</v>
      </c>
      <c r="AN89">
        <f t="shared" si="72"/>
        <v>0</v>
      </c>
      <c r="AO89">
        <f t="shared" si="73"/>
        <v>0</v>
      </c>
      <c r="AP89">
        <f t="shared" si="74"/>
        <v>-1.3929961741224639E-15</v>
      </c>
      <c r="AQ89">
        <f t="shared" si="75"/>
        <v>-6.6244715199274949E-10</v>
      </c>
      <c r="AR89">
        <f t="shared" si="76"/>
        <v>-6.6244854498892359E-10</v>
      </c>
      <c r="AS89">
        <f t="shared" si="77"/>
        <v>-1.3161162779753074E-5</v>
      </c>
      <c r="AT89">
        <f t="shared" si="78"/>
        <v>-8.5986264383044377E-6</v>
      </c>
      <c r="AU89">
        <f t="shared" si="79"/>
        <v>-2.1760451666602501E-5</v>
      </c>
      <c r="AW89">
        <v>86</v>
      </c>
      <c r="AX89">
        <f>IF(Z89&gt;0, (R89*SUMPRODUCT(K89:$K$98, X89:$X$98)-K89*$AZ$3)/Z89, 0)</f>
        <v>-984176767719.27625</v>
      </c>
    </row>
    <row r="90" spans="5:50" x14ac:dyDescent="0.25">
      <c r="E90">
        <v>2090</v>
      </c>
      <c r="F90" s="1">
        <f>EconomicRates!C130</f>
        <v>3.5569999999999997E-2</v>
      </c>
      <c r="G90" s="1">
        <f>EconomicRates!D130</f>
        <v>7.0000000000000007E-2</v>
      </c>
      <c r="H90" s="1">
        <f t="shared" si="80"/>
        <v>0.12000000000000001</v>
      </c>
      <c r="I90" s="1">
        <f t="shared" si="81"/>
        <v>1.1200000000000001</v>
      </c>
      <c r="J90">
        <f t="shared" si="82"/>
        <v>0.89285714285714279</v>
      </c>
      <c r="K90">
        <f t="shared" si="90"/>
        <v>5.2243471530565862E-5</v>
      </c>
      <c r="L90" s="2">
        <v>87</v>
      </c>
      <c r="M90">
        <v>0.75888896100000003</v>
      </c>
      <c r="Q90" s="5">
        <f t="shared" si="91"/>
        <v>12.5</v>
      </c>
      <c r="R90">
        <f t="shared" si="62"/>
        <v>2000000</v>
      </c>
      <c r="S90">
        <f t="shared" si="63"/>
        <v>-3802195087669.7646</v>
      </c>
      <c r="U90">
        <f t="shared" si="83"/>
        <v>0.75888896100000003</v>
      </c>
      <c r="V90">
        <f t="shared" si="84"/>
        <v>0.01</v>
      </c>
      <c r="W90">
        <f t="shared" si="85"/>
        <v>1.9045389559309675E-12</v>
      </c>
      <c r="X90">
        <f t="shared" si="86"/>
        <v>1.4453335894504767E-12</v>
      </c>
      <c r="Y90">
        <f t="shared" si="87"/>
        <v>1.9045389559309676E-14</v>
      </c>
      <c r="Z90">
        <f t="shared" si="88"/>
        <v>4.4015997692118115E-13</v>
      </c>
      <c r="AB90">
        <f t="shared" si="89"/>
        <v>-1.8744029936435846</v>
      </c>
      <c r="AC90">
        <f t="shared" si="64"/>
        <v>-1.6735741020385519</v>
      </c>
      <c r="AE90">
        <f t="shared" si="65"/>
        <v>0</v>
      </c>
      <c r="AF90">
        <f t="shared" si="66"/>
        <v>0</v>
      </c>
      <c r="AG90">
        <f t="shared" si="67"/>
        <v>-5.5019997115147641E-12</v>
      </c>
      <c r="AH90">
        <f t="shared" si="68"/>
        <v>-2.8906671789009532E-6</v>
      </c>
      <c r="AI90">
        <f t="shared" si="69"/>
        <v>-2.8906726809006647E-6</v>
      </c>
      <c r="AJ90">
        <f t="shared" si="70"/>
        <v>-0.2008288916050327</v>
      </c>
      <c r="AK90">
        <f t="shared" si="92"/>
        <v>-0.13120820955505094</v>
      </c>
      <c r="AL90">
        <f t="shared" si="71"/>
        <v>-0.33203999183276456</v>
      </c>
      <c r="AN90">
        <f t="shared" si="72"/>
        <v>0</v>
      </c>
      <c r="AO90">
        <f t="shared" si="73"/>
        <v>0</v>
      </c>
      <c r="AP90">
        <f t="shared" si="74"/>
        <v>-2.8744356528970314E-16</v>
      </c>
      <c r="AQ90">
        <f t="shared" si="75"/>
        <v>-1.5101848846525308E-10</v>
      </c>
      <c r="AR90">
        <f t="shared" si="76"/>
        <v>-1.5101877590881836E-10</v>
      </c>
      <c r="AS90">
        <f t="shared" si="77"/>
        <v>-1.0491998481082623E-5</v>
      </c>
      <c r="AT90">
        <f t="shared" si="78"/>
        <v>-6.8547723604658238E-6</v>
      </c>
      <c r="AU90">
        <f t="shared" si="79"/>
        <v>-1.7346921860324357E-5</v>
      </c>
      <c r="AW90">
        <v>87</v>
      </c>
      <c r="AX90">
        <f>IF(Z90&gt;0, (R90*SUMPRODUCT(K90:$K$98, X90:$X$98)-K90*$AZ$3)/Z90, 0)</f>
        <v>-3802195087669.7646</v>
      </c>
    </row>
    <row r="91" spans="5:50" x14ac:dyDescent="0.25">
      <c r="E91">
        <v>2091</v>
      </c>
      <c r="F91" s="1">
        <f>EconomicRates!C131</f>
        <v>3.5569999999999997E-2</v>
      </c>
      <c r="G91" s="1">
        <f>EconomicRates!D131</f>
        <v>7.0000000000000007E-2</v>
      </c>
      <c r="H91" s="1">
        <f t="shared" si="80"/>
        <v>0.12000000000000001</v>
      </c>
      <c r="I91" s="1">
        <f t="shared" si="81"/>
        <v>1.1200000000000001</v>
      </c>
      <c r="J91">
        <f t="shared" si="82"/>
        <v>0.89285714285714279</v>
      </c>
      <c r="K91">
        <f t="shared" si="90"/>
        <v>4.6645956723719519E-5</v>
      </c>
      <c r="L91" s="2">
        <v>88</v>
      </c>
      <c r="M91">
        <v>0.77688723800000004</v>
      </c>
      <c r="Q91" s="5">
        <f t="shared" si="91"/>
        <v>12.5</v>
      </c>
      <c r="R91">
        <f t="shared" si="62"/>
        <v>2000000</v>
      </c>
      <c r="S91">
        <f t="shared" si="63"/>
        <v>-15929675027434.688</v>
      </c>
      <c r="U91">
        <f t="shared" si="83"/>
        <v>0.77688723800000004</v>
      </c>
      <c r="V91">
        <f t="shared" si="84"/>
        <v>0.01</v>
      </c>
      <c r="W91">
        <f t="shared" si="85"/>
        <v>4.4015997692118115E-13</v>
      </c>
      <c r="X91">
        <f t="shared" si="86"/>
        <v>3.4195466874844019E-13</v>
      </c>
      <c r="Y91">
        <f t="shared" si="87"/>
        <v>4.4015997692118116E-15</v>
      </c>
      <c r="Z91">
        <f t="shared" si="88"/>
        <v>9.3803708403529139E-14</v>
      </c>
      <c r="AB91">
        <f t="shared" si="89"/>
        <v>-1.6735741020385519</v>
      </c>
      <c r="AC91">
        <f t="shared" si="64"/>
        <v>-1.4942625912364635</v>
      </c>
      <c r="AE91">
        <f t="shared" si="65"/>
        <v>0</v>
      </c>
      <c r="AF91">
        <f t="shared" si="66"/>
        <v>0</v>
      </c>
      <c r="AG91">
        <f t="shared" si="67"/>
        <v>-1.1725463550441143E-12</v>
      </c>
      <c r="AH91">
        <f t="shared" si="68"/>
        <v>-6.8390933749688034E-7</v>
      </c>
      <c r="AI91">
        <f t="shared" si="69"/>
        <v>-6.8391051004323535E-7</v>
      </c>
      <c r="AJ91">
        <f t="shared" si="70"/>
        <v>-0.1793115108020884</v>
      </c>
      <c r="AK91">
        <f t="shared" si="92"/>
        <v>-0.11715018714269865</v>
      </c>
      <c r="AL91">
        <f t="shared" si="71"/>
        <v>-0.29646238185529705</v>
      </c>
      <c r="AN91">
        <f t="shared" si="72"/>
        <v>0</v>
      </c>
      <c r="AO91">
        <f t="shared" si="73"/>
        <v>0</v>
      </c>
      <c r="AP91">
        <f t="shared" si="74"/>
        <v>-5.4694546533942818E-17</v>
      </c>
      <c r="AQ91">
        <f t="shared" si="75"/>
        <v>-3.1901605359827169E-11</v>
      </c>
      <c r="AR91">
        <f t="shared" si="76"/>
        <v>-3.1901660054373699E-11</v>
      </c>
      <c r="AS91">
        <f t="shared" si="77"/>
        <v>-8.3641569729389806E-6</v>
      </c>
      <c r="AT91">
        <f t="shared" si="78"/>
        <v>-5.4645825596339636E-6</v>
      </c>
      <c r="AU91">
        <f t="shared" si="79"/>
        <v>-1.3828771434232997E-5</v>
      </c>
      <c r="AW91">
        <v>88</v>
      </c>
      <c r="AX91">
        <f>IF(Z91&gt;0, (R91*SUMPRODUCT(K91:$K$98, X91:$X$98)-K91*$AZ$3)/Z91, 0)</f>
        <v>-15929675027434.688</v>
      </c>
    </row>
    <row r="92" spans="5:50" x14ac:dyDescent="0.25">
      <c r="E92">
        <v>2092</v>
      </c>
      <c r="F92" s="1">
        <f>EconomicRates!C132</f>
        <v>3.5569999999999997E-2</v>
      </c>
      <c r="G92" s="1">
        <f>EconomicRates!D132</f>
        <v>7.0000000000000007E-2</v>
      </c>
      <c r="H92" s="1">
        <f t="shared" si="80"/>
        <v>0.12000000000000001</v>
      </c>
      <c r="I92" s="1">
        <f t="shared" si="81"/>
        <v>1.1200000000000001</v>
      </c>
      <c r="J92">
        <f t="shared" si="82"/>
        <v>0.89285714285714279</v>
      </c>
      <c r="K92">
        <f t="shared" si="90"/>
        <v>4.1648175646178136E-5</v>
      </c>
      <c r="L92" s="2">
        <v>89</v>
      </c>
      <c r="M92">
        <v>0.79474162100000001</v>
      </c>
      <c r="Q92" s="5">
        <f t="shared" si="91"/>
        <v>12.5</v>
      </c>
      <c r="R92">
        <f t="shared" si="62"/>
        <v>2000000</v>
      </c>
      <c r="S92">
        <f t="shared" si="63"/>
        <v>-72841555915678.094</v>
      </c>
      <c r="U92">
        <f t="shared" si="83"/>
        <v>0.79474162100000001</v>
      </c>
      <c r="V92">
        <f t="shared" si="84"/>
        <v>0.01</v>
      </c>
      <c r="W92">
        <f t="shared" si="85"/>
        <v>9.3803708403529139E-14</v>
      </c>
      <c r="X92">
        <f t="shared" si="86"/>
        <v>7.4549711272432069E-14</v>
      </c>
      <c r="Y92">
        <f t="shared" si="87"/>
        <v>9.3803708403529143E-16</v>
      </c>
      <c r="Z92">
        <f t="shared" si="88"/>
        <v>1.8315960047061778E-14</v>
      </c>
      <c r="AB92">
        <f t="shared" si="89"/>
        <v>-1.4942625912364635</v>
      </c>
      <c r="AC92">
        <f t="shared" si="64"/>
        <v>-1.3341630279173764</v>
      </c>
      <c r="AE92">
        <f t="shared" si="65"/>
        <v>0</v>
      </c>
      <c r="AF92">
        <f t="shared" si="66"/>
        <v>0</v>
      </c>
      <c r="AG92">
        <f t="shared" si="67"/>
        <v>-2.2894950058827225E-13</v>
      </c>
      <c r="AH92">
        <f t="shared" si="68"/>
        <v>-1.4909942254486413E-7</v>
      </c>
      <c r="AI92">
        <f t="shared" si="69"/>
        <v>-1.4909965149436473E-7</v>
      </c>
      <c r="AJ92">
        <f t="shared" si="70"/>
        <v>-0.16009956331908715</v>
      </c>
      <c r="AK92">
        <f t="shared" si="92"/>
        <v>-0.10459838138655246</v>
      </c>
      <c r="AL92">
        <f t="shared" si="71"/>
        <v>-0.26469809380529108</v>
      </c>
      <c r="AN92">
        <f t="shared" si="72"/>
        <v>0</v>
      </c>
      <c r="AO92">
        <f t="shared" si="73"/>
        <v>0</v>
      </c>
      <c r="AP92">
        <f t="shared" si="74"/>
        <v>-9.5353290146051265E-18</v>
      </c>
      <c r="AQ92">
        <f t="shared" si="75"/>
        <v>-6.2097189388922339E-12</v>
      </c>
      <c r="AR92">
        <f t="shared" si="76"/>
        <v>-6.2097284742212486E-12</v>
      </c>
      <c r="AS92">
        <f t="shared" si="77"/>
        <v>-6.6678547339897598E-6</v>
      </c>
      <c r="AT92">
        <f t="shared" si="78"/>
        <v>-4.3563317602930668E-6</v>
      </c>
      <c r="AU92">
        <f t="shared" si="79"/>
        <v>-1.10241927040113E-5</v>
      </c>
      <c r="AW92">
        <v>89</v>
      </c>
      <c r="AX92">
        <f>IF(Z92&gt;0, (R92*SUMPRODUCT(K92:$K$98, X92:$X$98)-K92*$AZ$3)/Z92, 0)</f>
        <v>-72841555915678.094</v>
      </c>
    </row>
    <row r="93" spans="5:50" x14ac:dyDescent="0.25">
      <c r="E93">
        <v>2093</v>
      </c>
      <c r="F93" s="1">
        <f>EconomicRates!C133</f>
        <v>3.5569999999999997E-2</v>
      </c>
      <c r="G93" s="1">
        <f>EconomicRates!D133</f>
        <v>7.0000000000000007E-2</v>
      </c>
      <c r="H93" s="1">
        <f t="shared" si="80"/>
        <v>0.12000000000000001</v>
      </c>
      <c r="I93" s="1">
        <f t="shared" si="81"/>
        <v>1.1200000000000001</v>
      </c>
      <c r="J93">
        <f t="shared" si="82"/>
        <v>0.89285714285714279</v>
      </c>
      <c r="K93">
        <f t="shared" si="90"/>
        <v>3.7185871112659048E-5</v>
      </c>
      <c r="L93" s="2">
        <v>90</v>
      </c>
      <c r="M93">
        <v>0.81243025300000005</v>
      </c>
      <c r="Q93" s="5">
        <f t="shared" si="91"/>
        <v>12.5</v>
      </c>
      <c r="R93">
        <f t="shared" si="62"/>
        <v>2000000</v>
      </c>
      <c r="S93">
        <f t="shared" si="63"/>
        <v>-366262297464647.56</v>
      </c>
      <c r="U93">
        <f t="shared" si="83"/>
        <v>0.81243025300000005</v>
      </c>
      <c r="V93">
        <f t="shared" si="84"/>
        <v>0.01</v>
      </c>
      <c r="W93">
        <f t="shared" si="85"/>
        <v>1.8315960047061778E-14</v>
      </c>
      <c r="X93">
        <f t="shared" si="86"/>
        <v>1.4880440054972294E-14</v>
      </c>
      <c r="Y93">
        <f t="shared" si="87"/>
        <v>1.8315960047061778E-16</v>
      </c>
      <c r="Z93">
        <f t="shared" si="88"/>
        <v>3.2523603916188658E-15</v>
      </c>
      <c r="AB93">
        <f t="shared" si="89"/>
        <v>-1.3341630279173764</v>
      </c>
      <c r="AC93">
        <f t="shared" si="64"/>
        <v>-1.1912169892173468</v>
      </c>
      <c r="AE93">
        <f t="shared" si="65"/>
        <v>0</v>
      </c>
      <c r="AF93">
        <f t="shared" si="66"/>
        <v>0</v>
      </c>
      <c r="AG93">
        <f t="shared" si="67"/>
        <v>-4.0654504895235825E-14</v>
      </c>
      <c r="AH93">
        <f t="shared" si="68"/>
        <v>-2.9760880109944588E-8</v>
      </c>
      <c r="AI93">
        <f t="shared" si="69"/>
        <v>-2.9760920764449483E-8</v>
      </c>
      <c r="AJ93">
        <f t="shared" si="70"/>
        <v>-0.14294603870002964</v>
      </c>
      <c r="AK93">
        <f t="shared" si="92"/>
        <v>-9.3391411954216352E-2</v>
      </c>
      <c r="AL93">
        <f t="shared" si="71"/>
        <v>-0.23633748041516675</v>
      </c>
      <c r="AN93">
        <f t="shared" si="72"/>
        <v>0</v>
      </c>
      <c r="AO93">
        <f t="shared" si="73"/>
        <v>0</v>
      </c>
      <c r="AP93">
        <f t="shared" si="74"/>
        <v>-1.5117731791832057E-18</v>
      </c>
      <c r="AQ93">
        <f t="shared" si="75"/>
        <v>-1.1066842519676976E-12</v>
      </c>
      <c r="AR93">
        <f t="shared" si="76"/>
        <v>-1.1066857637408769E-12</v>
      </c>
      <c r="AS93">
        <f t="shared" si="77"/>
        <v>-5.3155729711644742E-6</v>
      </c>
      <c r="AT93">
        <f t="shared" si="78"/>
        <v>-3.4728410079587348E-6</v>
      </c>
      <c r="AU93">
        <f t="shared" si="79"/>
        <v>-8.7884150858089724E-6</v>
      </c>
      <c r="AW93">
        <v>90</v>
      </c>
      <c r="AX93">
        <f>IF(Z93&gt;0, (R93*SUMPRODUCT(K93:$K$98, X93:$X$98)-K93*$AZ$3)/Z93, 0)</f>
        <v>-366262297464647.56</v>
      </c>
    </row>
    <row r="94" spans="5:50" x14ac:dyDescent="0.25">
      <c r="E94">
        <v>2094</v>
      </c>
      <c r="F94" s="1">
        <f>EconomicRates!C134</f>
        <v>3.5569999999999997E-2</v>
      </c>
      <c r="G94" s="1">
        <f>EconomicRates!D134</f>
        <v>7.0000000000000007E-2</v>
      </c>
      <c r="H94" s="1">
        <f t="shared" si="80"/>
        <v>0.12000000000000001</v>
      </c>
      <c r="I94" s="1">
        <f t="shared" si="81"/>
        <v>1.1200000000000001</v>
      </c>
      <c r="J94">
        <f t="shared" si="82"/>
        <v>0.89285714285714279</v>
      </c>
      <c r="K94">
        <f t="shared" si="90"/>
        <v>3.3201670636302719E-5</v>
      </c>
      <c r="L94" s="2">
        <v>91</v>
      </c>
      <c r="M94">
        <v>0.830029028</v>
      </c>
      <c r="Q94" s="5">
        <f t="shared" si="91"/>
        <v>12.5</v>
      </c>
      <c r="R94">
        <f t="shared" si="62"/>
        <v>2000000</v>
      </c>
      <c r="S94">
        <f t="shared" si="63"/>
        <v>-2044245305022433.3</v>
      </c>
      <c r="U94">
        <f t="shared" si="83"/>
        <v>0.830029028</v>
      </c>
      <c r="V94">
        <f t="shared" si="84"/>
        <v>0.01</v>
      </c>
      <c r="W94">
        <f t="shared" si="85"/>
        <v>3.2523603916188658E-15</v>
      </c>
      <c r="X94">
        <f t="shared" si="86"/>
        <v>2.6995535345611066E-15</v>
      </c>
      <c r="Y94">
        <f t="shared" si="87"/>
        <v>3.2523603916188656E-17</v>
      </c>
      <c r="Z94">
        <f t="shared" si="88"/>
        <v>5.2028325314157057E-16</v>
      </c>
      <c r="AB94">
        <f t="shared" si="89"/>
        <v>-1.1912169892173468</v>
      </c>
      <c r="AC94">
        <f t="shared" si="64"/>
        <v>-1.0635865975164538</v>
      </c>
      <c r="AE94">
        <f t="shared" si="65"/>
        <v>0</v>
      </c>
      <c r="AF94">
        <f t="shared" si="66"/>
        <v>0</v>
      </c>
      <c r="AG94">
        <f t="shared" si="67"/>
        <v>-6.5035406642696322E-15</v>
      </c>
      <c r="AH94">
        <f t="shared" si="68"/>
        <v>-5.3991070691222133E-9</v>
      </c>
      <c r="AI94">
        <f t="shared" si="69"/>
        <v>-5.3991135726628776E-9</v>
      </c>
      <c r="AJ94">
        <f t="shared" si="70"/>
        <v>-0.12763039170089296</v>
      </c>
      <c r="AK94">
        <f t="shared" si="92"/>
        <v>-8.3385189245214278E-2</v>
      </c>
      <c r="AL94">
        <f t="shared" si="71"/>
        <v>-0.21101558634522083</v>
      </c>
      <c r="AN94">
        <f t="shared" si="72"/>
        <v>0</v>
      </c>
      <c r="AO94">
        <f t="shared" si="73"/>
        <v>0</v>
      </c>
      <c r="AP94">
        <f t="shared" si="74"/>
        <v>-2.1592841510488173E-19</v>
      </c>
      <c r="AQ94">
        <f t="shared" si="75"/>
        <v>-1.7925937463912944E-13</v>
      </c>
      <c r="AR94">
        <f t="shared" si="76"/>
        <v>-1.7925959056754452E-13</v>
      </c>
      <c r="AS94">
        <f t="shared" si="77"/>
        <v>-4.237542228435352E-6</v>
      </c>
      <c r="AT94">
        <f t="shared" si="78"/>
        <v>-2.7685275892653761E-6</v>
      </c>
      <c r="AU94">
        <f t="shared" si="79"/>
        <v>-7.0060699969603191E-6</v>
      </c>
      <c r="AW94">
        <v>91</v>
      </c>
      <c r="AX94">
        <f>IF(Z94&gt;0, (R94*SUMPRODUCT(K94:$K$98, X94:$X$98)-K94*$AZ$3)/Z94, 0)</f>
        <v>-2044245305022433.3</v>
      </c>
    </row>
    <row r="95" spans="5:50" x14ac:dyDescent="0.25">
      <c r="E95">
        <v>2095</v>
      </c>
      <c r="F95" s="1">
        <f>EconomicRates!C135</f>
        <v>3.5569999999999997E-2</v>
      </c>
      <c r="G95" s="1">
        <f>EconomicRates!D135</f>
        <v>7.0000000000000007E-2</v>
      </c>
      <c r="H95" s="1">
        <f t="shared" si="80"/>
        <v>0.12000000000000001</v>
      </c>
      <c r="I95" s="1">
        <f t="shared" si="81"/>
        <v>1.1200000000000001</v>
      </c>
      <c r="J95">
        <f t="shared" si="82"/>
        <v>0.89285714285714279</v>
      </c>
      <c r="K95">
        <f t="shared" si="90"/>
        <v>2.9644348782413141E-5</v>
      </c>
      <c r="L95" s="2">
        <v>92</v>
      </c>
      <c r="M95">
        <v>0.84762719500000006</v>
      </c>
      <c r="Q95" s="5">
        <f t="shared" si="91"/>
        <v>12.5</v>
      </c>
      <c r="R95">
        <f t="shared" si="62"/>
        <v>2000000</v>
      </c>
      <c r="S95">
        <f t="shared" si="63"/>
        <v>-1.2819997627649188E+16</v>
      </c>
      <c r="U95">
        <f t="shared" si="83"/>
        <v>0.84762719500000006</v>
      </c>
      <c r="V95">
        <f t="shared" si="84"/>
        <v>0.01</v>
      </c>
      <c r="W95">
        <f t="shared" si="85"/>
        <v>5.2028325314157057E-16</v>
      </c>
      <c r="X95">
        <f t="shared" si="86"/>
        <v>4.4100623446586443E-16</v>
      </c>
      <c r="Y95">
        <f t="shared" si="87"/>
        <v>5.2028325314157062E-18</v>
      </c>
      <c r="Z95">
        <f t="shared" si="88"/>
        <v>7.4074186144290432E-17</v>
      </c>
      <c r="AB95">
        <f t="shared" si="89"/>
        <v>-1.0635865975164538</v>
      </c>
      <c r="AC95">
        <f t="shared" si="64"/>
        <v>-0.94963089063984774</v>
      </c>
      <c r="AE95">
        <f t="shared" si="65"/>
        <v>0</v>
      </c>
      <c r="AF95">
        <f t="shared" si="66"/>
        <v>0</v>
      </c>
      <c r="AG95">
        <f t="shared" si="67"/>
        <v>-9.259273268036304E-16</v>
      </c>
      <c r="AH95">
        <f t="shared" si="68"/>
        <v>-8.8201246893172889E-10</v>
      </c>
      <c r="AI95">
        <f t="shared" si="69"/>
        <v>-8.8201339485905573E-10</v>
      </c>
      <c r="AJ95">
        <f t="shared" si="70"/>
        <v>-0.11395570687660606</v>
      </c>
      <c r="AK95">
        <f t="shared" si="92"/>
        <v>-7.4451061826151771E-2</v>
      </c>
      <c r="AL95">
        <f t="shared" si="71"/>
        <v>-0.18840676958477121</v>
      </c>
      <c r="AN95">
        <f t="shared" si="72"/>
        <v>0</v>
      </c>
      <c r="AO95">
        <f t="shared" si="73"/>
        <v>0</v>
      </c>
      <c r="AP95">
        <f t="shared" si="74"/>
        <v>-2.7448512622934255E-20</v>
      </c>
      <c r="AQ95">
        <f t="shared" si="75"/>
        <v>-2.6146685259449506E-14</v>
      </c>
      <c r="AR95">
        <f t="shared" si="76"/>
        <v>-2.614671270796213E-14</v>
      </c>
      <c r="AS95">
        <f t="shared" si="77"/>
        <v>-3.3781427203965455E-6</v>
      </c>
      <c r="AT95">
        <f t="shared" si="78"/>
        <v>-2.2070532439954479E-6</v>
      </c>
      <c r="AU95">
        <f t="shared" si="79"/>
        <v>-5.5851959905387057E-6</v>
      </c>
      <c r="AW95">
        <v>92</v>
      </c>
      <c r="AX95">
        <f>IF(Z95&gt;0, (R95*SUMPRODUCT(K95:$K$98, X95:$X$98)-K95*$AZ$3)/Z95, 0)</f>
        <v>-1.2819997627649188E+16</v>
      </c>
    </row>
    <row r="96" spans="5:50" x14ac:dyDescent="0.25">
      <c r="E96">
        <v>2096</v>
      </c>
      <c r="F96" s="1">
        <f>EconomicRates!C136</f>
        <v>3.5569999999999997E-2</v>
      </c>
      <c r="G96" s="1">
        <f>EconomicRates!D136</f>
        <v>7.0000000000000007E-2</v>
      </c>
      <c r="H96" s="1">
        <f t="shared" si="80"/>
        <v>0.12000000000000001</v>
      </c>
      <c r="I96" s="1">
        <f t="shared" si="81"/>
        <v>1.1200000000000001</v>
      </c>
      <c r="J96">
        <f t="shared" si="82"/>
        <v>0.89285714285714279</v>
      </c>
      <c r="K96">
        <f t="shared" si="90"/>
        <v>2.6468168555726015E-5</v>
      </c>
      <c r="L96" s="2">
        <v>93</v>
      </c>
      <c r="M96">
        <v>0.86522596900000004</v>
      </c>
      <c r="Q96" s="5">
        <f t="shared" si="91"/>
        <v>12.5</v>
      </c>
      <c r="R96">
        <f t="shared" si="62"/>
        <v>2000000</v>
      </c>
      <c r="S96">
        <f t="shared" si="63"/>
        <v>-9.1737249822910048E+16</v>
      </c>
      <c r="U96">
        <f t="shared" si="83"/>
        <v>0.86522596900000004</v>
      </c>
      <c r="V96">
        <f t="shared" si="84"/>
        <v>0.01</v>
      </c>
      <c r="W96">
        <f t="shared" si="85"/>
        <v>7.4074186144290432E-17</v>
      </c>
      <c r="X96">
        <f t="shared" si="86"/>
        <v>6.409090948458007E-17</v>
      </c>
      <c r="Y96">
        <f t="shared" si="87"/>
        <v>7.4074186144290429E-19</v>
      </c>
      <c r="Z96">
        <f t="shared" si="88"/>
        <v>9.242534798267457E-18</v>
      </c>
      <c r="AB96">
        <f t="shared" si="89"/>
        <v>-0.94963089063984774</v>
      </c>
      <c r="AC96">
        <f t="shared" si="64"/>
        <v>-0.8478847237856012</v>
      </c>
      <c r="AE96">
        <f t="shared" si="65"/>
        <v>0</v>
      </c>
      <c r="AF96">
        <f t="shared" si="66"/>
        <v>0</v>
      </c>
      <c r="AG96">
        <f t="shared" si="67"/>
        <v>-1.1553168497834322E-16</v>
      </c>
      <c r="AH96">
        <f t="shared" si="68"/>
        <v>-1.2818181896916013E-10</v>
      </c>
      <c r="AI96">
        <f t="shared" si="69"/>
        <v>-1.2818193450084513E-10</v>
      </c>
      <c r="AJ96">
        <f t="shared" si="70"/>
        <v>-0.10174616685424653</v>
      </c>
      <c r="AK96">
        <f t="shared" si="92"/>
        <v>-6.6474162344789353E-2</v>
      </c>
      <c r="AL96">
        <f t="shared" si="71"/>
        <v>-0.16822032932721781</v>
      </c>
      <c r="AN96">
        <f t="shared" si="72"/>
        <v>0</v>
      </c>
      <c r="AO96">
        <f t="shared" si="73"/>
        <v>0</v>
      </c>
      <c r="AP96">
        <f t="shared" si="74"/>
        <v>-3.0579121115338278E-21</v>
      </c>
      <c r="AQ96">
        <f t="shared" si="75"/>
        <v>-3.3927379902552888E-15</v>
      </c>
      <c r="AR96">
        <f t="shared" si="76"/>
        <v>-3.3927410481674006E-15</v>
      </c>
      <c r="AS96">
        <f t="shared" si="77"/>
        <v>-2.6930346941972208E-6</v>
      </c>
      <c r="AT96">
        <f t="shared" si="78"/>
        <v>-1.7594493335425798E-6</v>
      </c>
      <c r="AU96">
        <f t="shared" si="79"/>
        <v>-4.4524840311325415E-6</v>
      </c>
      <c r="AW96">
        <v>93</v>
      </c>
      <c r="AX96">
        <f>IF(Z96&gt;0, (R96*SUMPRODUCT(K96:$K$98, X96:$X$98)-K96*$AZ$3)/Z96, 0)</f>
        <v>-9.1737249822910048E+16</v>
      </c>
    </row>
    <row r="97" spans="5:50" x14ac:dyDescent="0.25">
      <c r="E97">
        <v>2097</v>
      </c>
      <c r="F97" s="1">
        <f>EconomicRates!C137</f>
        <v>3.5569999999999997E-2</v>
      </c>
      <c r="G97" s="1">
        <f>EconomicRates!D137</f>
        <v>7.0000000000000007E-2</v>
      </c>
      <c r="H97" s="1">
        <f t="shared" si="80"/>
        <v>0.12000000000000001</v>
      </c>
      <c r="I97" s="1">
        <f t="shared" si="81"/>
        <v>1.1200000000000001</v>
      </c>
      <c r="J97">
        <f t="shared" si="82"/>
        <v>0.89285714285714279</v>
      </c>
      <c r="K97">
        <f t="shared" si="90"/>
        <v>2.3632293353326799E-5</v>
      </c>
      <c r="L97" s="2">
        <v>94</v>
      </c>
      <c r="M97">
        <v>0.88282474399999999</v>
      </c>
      <c r="Q97" s="5">
        <f t="shared" si="91"/>
        <v>12.5</v>
      </c>
      <c r="R97">
        <f t="shared" si="62"/>
        <v>2000000</v>
      </c>
      <c r="S97">
        <f t="shared" si="63"/>
        <v>-7.6424598202457971E+17</v>
      </c>
      <c r="U97">
        <f t="shared" si="83"/>
        <v>0.88282474399999999</v>
      </c>
      <c r="V97">
        <f t="shared" si="84"/>
        <v>0.01</v>
      </c>
      <c r="W97">
        <f t="shared" si="85"/>
        <v>9.242534798267457E-18</v>
      </c>
      <c r="X97">
        <f t="shared" si="86"/>
        <v>8.1595384171915599E-18</v>
      </c>
      <c r="Y97">
        <f t="shared" si="87"/>
        <v>9.242534798267457E-20</v>
      </c>
      <c r="Z97">
        <f t="shared" si="88"/>
        <v>9.905710330932227E-19</v>
      </c>
      <c r="AB97">
        <f t="shared" si="89"/>
        <v>-0.8478847237856012</v>
      </c>
      <c r="AC97">
        <f t="shared" si="64"/>
        <v>-0.75703993195143238</v>
      </c>
      <c r="AE97">
        <f t="shared" si="65"/>
        <v>0</v>
      </c>
      <c r="AF97">
        <f t="shared" si="66"/>
        <v>0</v>
      </c>
      <c r="AG97">
        <f t="shared" si="67"/>
        <v>-1.2382137913665284E-17</v>
      </c>
      <c r="AH97">
        <f t="shared" si="68"/>
        <v>-1.6319076834383121E-11</v>
      </c>
      <c r="AI97">
        <f t="shared" si="69"/>
        <v>-1.6319089216521035E-11</v>
      </c>
      <c r="AJ97">
        <f t="shared" si="70"/>
        <v>-9.0844791834168825E-2</v>
      </c>
      <c r="AK97">
        <f t="shared" si="92"/>
        <v>-5.9351930664992086E-2</v>
      </c>
      <c r="AL97">
        <f t="shared" si="71"/>
        <v>-0.15019672251548</v>
      </c>
      <c r="AN97">
        <f t="shared" si="72"/>
        <v>0</v>
      </c>
      <c r="AO97">
        <f t="shared" si="73"/>
        <v>0</v>
      </c>
      <c r="AP97">
        <f t="shared" si="74"/>
        <v>-2.9261831551708784E-22</v>
      </c>
      <c r="AQ97">
        <f t="shared" si="75"/>
        <v>-3.8565721100562159E-16</v>
      </c>
      <c r="AR97">
        <f t="shared" si="76"/>
        <v>-3.8565750362393711E-16</v>
      </c>
      <c r="AS97">
        <f t="shared" si="77"/>
        <v>-2.1468707702469844E-6</v>
      </c>
      <c r="AT97">
        <f t="shared" si="78"/>
        <v>-1.4026222365614055E-6</v>
      </c>
      <c r="AU97">
        <f t="shared" si="79"/>
        <v>-3.5494930071940474E-6</v>
      </c>
      <c r="AW97">
        <v>94</v>
      </c>
      <c r="AX97">
        <f>IF(Z97&gt;0, (R97*SUMPRODUCT(K97:$K$98, X97:$X$98)-K97*$AZ$3)/Z97, 0)</f>
        <v>-7.6424598202457971E+17</v>
      </c>
    </row>
    <row r="98" spans="5:50" x14ac:dyDescent="0.25">
      <c r="E98">
        <v>2098</v>
      </c>
      <c r="F98" s="1">
        <f>EconomicRates!C138</f>
        <v>3.5569999999999997E-2</v>
      </c>
      <c r="G98" s="1">
        <f>EconomicRates!D138</f>
        <v>7.0000000000000007E-2</v>
      </c>
      <c r="H98" s="1">
        <f t="shared" si="80"/>
        <v>0.12000000000000001</v>
      </c>
      <c r="I98" s="1">
        <f t="shared" si="81"/>
        <v>1.1200000000000001</v>
      </c>
      <c r="J98">
        <f t="shared" si="82"/>
        <v>0.89285714285714279</v>
      </c>
      <c r="K98">
        <f t="shared" si="90"/>
        <v>2.1100261922613211E-5</v>
      </c>
      <c r="L98" s="2">
        <v>95</v>
      </c>
      <c r="M98">
        <v>1</v>
      </c>
      <c r="Q98" s="5">
        <f t="shared" si="91"/>
        <v>12.5</v>
      </c>
      <c r="R98">
        <f t="shared" si="62"/>
        <v>2000000</v>
      </c>
      <c r="S98">
        <f t="shared" si="63"/>
        <v>0</v>
      </c>
      <c r="U98">
        <f t="shared" si="83"/>
        <v>1</v>
      </c>
      <c r="V98">
        <f t="shared" si="84"/>
        <v>0.01</v>
      </c>
      <c r="W98">
        <f t="shared" si="85"/>
        <v>9.905710330932227E-19</v>
      </c>
      <c r="X98">
        <f t="shared" si="86"/>
        <v>9.905710330932227E-19</v>
      </c>
      <c r="Y98">
        <f t="shared" si="87"/>
        <v>9.9057103309322271E-21</v>
      </c>
      <c r="Z98">
        <f t="shared" si="88"/>
        <v>0</v>
      </c>
      <c r="AB98">
        <f t="shared" si="89"/>
        <v>-0.75703993195143238</v>
      </c>
      <c r="AC98">
        <f t="shared" si="64"/>
        <v>0</v>
      </c>
      <c r="AE98">
        <f t="shared" si="65"/>
        <v>0</v>
      </c>
      <c r="AF98">
        <f t="shared" si="66"/>
        <v>0</v>
      </c>
      <c r="AG98">
        <f t="shared" si="67"/>
        <v>0</v>
      </c>
      <c r="AH98">
        <f t="shared" si="68"/>
        <v>-1.9811420661864453E-12</v>
      </c>
      <c r="AI98">
        <f t="shared" si="69"/>
        <v>-1.9811420661864453E-12</v>
      </c>
      <c r="AJ98">
        <f t="shared" si="70"/>
        <v>-0.75703993195143238</v>
      </c>
      <c r="AK98">
        <f t="shared" si="92"/>
        <v>-5.2992795236600269E-2</v>
      </c>
      <c r="AL98">
        <f t="shared" si="71"/>
        <v>-0.81003272719001385</v>
      </c>
      <c r="AN98">
        <f t="shared" si="72"/>
        <v>0</v>
      </c>
      <c r="AO98">
        <f t="shared" si="73"/>
        <v>0</v>
      </c>
      <c r="AP98">
        <f t="shared" si="74"/>
        <v>0</v>
      </c>
      <c r="AQ98">
        <f t="shared" si="75"/>
        <v>-4.180261650244111E-17</v>
      </c>
      <c r="AR98">
        <f t="shared" si="76"/>
        <v>-4.180261650244111E-17</v>
      </c>
      <c r="AS98">
        <f t="shared" si="77"/>
        <v>-1.5973740850052507E-5</v>
      </c>
      <c r="AT98">
        <f t="shared" si="78"/>
        <v>-1.1181618595036754E-6</v>
      </c>
      <c r="AU98">
        <f t="shared" si="79"/>
        <v>-1.7091902709597986E-5</v>
      </c>
      <c r="AW98">
        <v>95</v>
      </c>
    </row>
    <row r="100" spans="5:50" x14ac:dyDescent="0.25">
      <c r="AN100" s="6">
        <f t="shared" ref="AN100:AU100" si="93">SUM(AN3:AN98)</f>
        <v>62971.548981797205</v>
      </c>
      <c r="AO100" s="6">
        <f t="shared" si="93"/>
        <v>-6297.1548981797205</v>
      </c>
      <c r="AP100" s="6">
        <f t="shared" si="93"/>
        <v>-707.38880463985993</v>
      </c>
      <c r="AQ100" s="6">
        <f t="shared" si="93"/>
        <v>-32034.12891981818</v>
      </c>
      <c r="AR100" s="6">
        <f t="shared" si="93"/>
        <v>23932.876359159454</v>
      </c>
      <c r="AS100" s="6">
        <f t="shared" si="93"/>
        <v>-6257.2871174301272</v>
      </c>
      <c r="AT100" s="6">
        <f t="shared" si="93"/>
        <v>3650.0841518342372</v>
      </c>
      <c r="AU100" s="6">
        <f t="shared" si="93"/>
        <v>21325.673393563575</v>
      </c>
    </row>
  </sheetData>
  <conditionalFormatting sqref="AN100:AU10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7FD5F-7CC9-4A06-A558-3FC344744E36}">
  <sheetPr codeName="Sheet94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41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">
        <f>'S.35.04.F'!C3*(1+C12)</f>
        <v>130855.88247357809</v>
      </c>
      <c r="K3">
        <v>1</v>
      </c>
      <c r="L3" s="2">
        <v>0</v>
      </c>
      <c r="O3">
        <f>$C$3</f>
        <v>130855.88247357809</v>
      </c>
      <c r="P3">
        <f>O3*C5</f>
        <v>13085.588247357809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130855.88247357809</v>
      </c>
      <c r="AF3">
        <f t="shared" ref="AF3:AF34" si="4">-$Z3*P3</f>
        <v>-13085.588247357809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117145.33725552028</v>
      </c>
      <c r="AJ3">
        <f t="shared" ref="AJ3:AJ34" si="8">AB3-AC3</f>
        <v>0</v>
      </c>
      <c r="AL3">
        <f t="shared" ref="AL3:AL34" si="9">SUM(AI3:AK3)</f>
        <v>117145.33725552028</v>
      </c>
      <c r="AN3">
        <f t="shared" ref="AN3:AN34" si="10">AE3*$K3</f>
        <v>130855.88247357809</v>
      </c>
      <c r="AO3">
        <f t="shared" ref="AO3:AO34" si="11">AF3*$K3</f>
        <v>-13085.588247357809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117145.33725552028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117145.33725552028</v>
      </c>
      <c r="AW3">
        <v>0</v>
      </c>
      <c r="AX3">
        <f>IF(Z3&gt;0, (R3*SUMPRODUCT(K3:$K$98, X3:$X$98)-K3*$AZ$3)/Z3, 0)</f>
        <v>0</v>
      </c>
      <c r="AZ3">
        <f>C6*SUMPRODUCT(X4:X89, K4:K89)/1</f>
        <v>58749.630056568196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89">Mortalities!B11:B96</f>
        <v>1.3882549999999999E-3</v>
      </c>
      <c r="R4">
        <f t="shared" si="0"/>
        <v>2000000</v>
      </c>
      <c r="S4">
        <f t="shared" si="1"/>
        <v>6367.1135328729024</v>
      </c>
      <c r="U4">
        <f t="shared" ref="U4:U35" si="21">M4</f>
        <v>1.3882549999999999E-3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1.3882549999999999E-3</v>
      </c>
      <c r="Y4">
        <f t="shared" ref="Y4:Y35" si="25">V4*W4</f>
        <v>0.01</v>
      </c>
      <c r="Z4">
        <f t="shared" ref="Z4:Z35" si="26">MAX(0, W4-X4-Y4)</f>
        <v>0.98861174500000004</v>
      </c>
      <c r="AB4">
        <f t="shared" ref="AB4:AB35" si="27">AC3</f>
        <v>0</v>
      </c>
      <c r="AC4">
        <f t="shared" si="2"/>
        <v>6294.6032203465948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-2776.5099999999998</v>
      </c>
      <c r="AI4">
        <f t="shared" si="7"/>
        <v>-2776.5099999999998</v>
      </c>
      <c r="AJ4">
        <f t="shared" si="8"/>
        <v>-6294.6032203465948</v>
      </c>
      <c r="AK4">
        <f>G4*SUM(AB4, AE4:AF4)</f>
        <v>0</v>
      </c>
      <c r="AL4">
        <f t="shared" si="9"/>
        <v>-9071.113220346595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-2479.0267857142853</v>
      </c>
      <c r="AR4">
        <f t="shared" si="14"/>
        <v>-2479.0267857142853</v>
      </c>
      <c r="AS4">
        <f t="shared" si="15"/>
        <v>-5620.1814467380309</v>
      </c>
      <c r="AT4">
        <f t="shared" si="16"/>
        <v>0</v>
      </c>
      <c r="AU4">
        <f t="shared" si="17"/>
        <v>-8099.2082324523162</v>
      </c>
      <c r="AW4">
        <v>1</v>
      </c>
      <c r="AX4">
        <f>IF(Z4&gt;0, (R4*SUMPRODUCT(K4:$K$98, X4:$X$98)-K4*$AZ$3)/Z4, 0)</f>
        <v>6367.1135328729024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1.4257860000000001E-3</v>
      </c>
      <c r="Q5" s="5">
        <f t="shared" ref="Q5:Q36" si="29">$C$8</f>
        <v>12.5</v>
      </c>
      <c r="R5">
        <f t="shared" si="0"/>
        <v>2000000</v>
      </c>
      <c r="S5">
        <f t="shared" si="1"/>
        <v>9654.7658289817427</v>
      </c>
      <c r="U5">
        <f t="shared" si="21"/>
        <v>1.4257860000000001E-3</v>
      </c>
      <c r="V5">
        <f t="shared" si="22"/>
        <v>0.01</v>
      </c>
      <c r="W5">
        <f t="shared" si="23"/>
        <v>0.98861174500000004</v>
      </c>
      <c r="X5">
        <f t="shared" si="24"/>
        <v>1.4095487854565701E-3</v>
      </c>
      <c r="Y5">
        <f t="shared" si="25"/>
        <v>9.8861174500000006E-3</v>
      </c>
      <c r="Z5">
        <f t="shared" si="26"/>
        <v>0.97731607876454352</v>
      </c>
      <c r="AB5">
        <f t="shared" si="27"/>
        <v>6294.6032203465948</v>
      </c>
      <c r="AC5">
        <f t="shared" si="2"/>
        <v>9435.757881370344</v>
      </c>
      <c r="AE5">
        <f t="shared" si="3"/>
        <v>0</v>
      </c>
      <c r="AF5">
        <f t="shared" si="4"/>
        <v>0</v>
      </c>
      <c r="AG5">
        <f t="shared" si="5"/>
        <v>-12.216450984556793</v>
      </c>
      <c r="AH5">
        <f t="shared" si="6"/>
        <v>-2819.0975709131403</v>
      </c>
      <c r="AI5">
        <f t="shared" si="7"/>
        <v>-2831.3140218976973</v>
      </c>
      <c r="AJ5">
        <f t="shared" si="8"/>
        <v>-3141.1546610237492</v>
      </c>
      <c r="AK5">
        <f>G5*SUM(AB5, AE5:AF5)</f>
        <v>440.62222542426167</v>
      </c>
      <c r="AL5">
        <f t="shared" si="9"/>
        <v>-5531.846457497184</v>
      </c>
      <c r="AN5">
        <f t="shared" si="10"/>
        <v>0</v>
      </c>
      <c r="AO5">
        <f t="shared" si="11"/>
        <v>0</v>
      </c>
      <c r="AP5">
        <f t="shared" si="12"/>
        <v>-9.7388799302908104</v>
      </c>
      <c r="AQ5">
        <f t="shared" si="13"/>
        <v>-2247.3673237509088</v>
      </c>
      <c r="AR5">
        <f t="shared" si="14"/>
        <v>-2257.1062036812</v>
      </c>
      <c r="AS5">
        <f t="shared" si="15"/>
        <v>-2504.1092642089834</v>
      </c>
      <c r="AT5">
        <f t="shared" si="16"/>
        <v>351.26134042112693</v>
      </c>
      <c r="AU5">
        <f t="shared" si="17"/>
        <v>-4409.9541274690555</v>
      </c>
      <c r="AW5">
        <v>2</v>
      </c>
      <c r="AX5">
        <f>IF(Z5&gt;0, (R5*SUMPRODUCT(K5:$K$98, X5:$X$98)-K5*$AZ$3)/Z5, 0)</f>
        <v>9654.7658289817427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1.477569E-3</v>
      </c>
      <c r="Q6" s="5">
        <f t="shared" si="29"/>
        <v>12.5</v>
      </c>
      <c r="R6">
        <f t="shared" si="0"/>
        <v>2000000</v>
      </c>
      <c r="S6">
        <f t="shared" si="1"/>
        <v>12634.741780186947</v>
      </c>
      <c r="U6">
        <f t="shared" si="21"/>
        <v>1.477569E-3</v>
      </c>
      <c r="V6">
        <f t="shared" si="22"/>
        <v>0.01</v>
      </c>
      <c r="W6">
        <f t="shared" si="23"/>
        <v>0.97731607876454352</v>
      </c>
      <c r="X6">
        <f t="shared" si="24"/>
        <v>1.4440519411840478E-3</v>
      </c>
      <c r="Y6">
        <f t="shared" si="25"/>
        <v>9.7731607876454362E-3</v>
      </c>
      <c r="Z6">
        <f t="shared" si="26"/>
        <v>0.96609886603571404</v>
      </c>
      <c r="AB6">
        <f t="shared" si="27"/>
        <v>9435.757881370344</v>
      </c>
      <c r="AC6">
        <f t="shared" si="2"/>
        <v>12206.409706492668</v>
      </c>
      <c r="AE6">
        <f t="shared" si="3"/>
        <v>0</v>
      </c>
      <c r="AF6">
        <f t="shared" si="4"/>
        <v>0</v>
      </c>
      <c r="AG6">
        <f t="shared" si="5"/>
        <v>-12.076235825446426</v>
      </c>
      <c r="AH6">
        <f t="shared" si="6"/>
        <v>-2888.1038823680956</v>
      </c>
      <c r="AI6">
        <f t="shared" si="7"/>
        <v>-2900.1801181935421</v>
      </c>
      <c r="AJ6">
        <f t="shared" si="8"/>
        <v>-2770.6518251223242</v>
      </c>
      <c r="AK6">
        <f>G6*SUM(AB6, AE6:AF6)</f>
        <v>660.50305169592411</v>
      </c>
      <c r="AL6">
        <f t="shared" si="9"/>
        <v>-5010.3288916199426</v>
      </c>
      <c r="AN6">
        <f t="shared" si="10"/>
        <v>0</v>
      </c>
      <c r="AO6">
        <f t="shared" si="11"/>
        <v>0</v>
      </c>
      <c r="AP6">
        <f t="shared" si="12"/>
        <v>-8.5956261284894495</v>
      </c>
      <c r="AQ6">
        <f t="shared" si="13"/>
        <v>-2055.6952971028372</v>
      </c>
      <c r="AR6">
        <f t="shared" si="14"/>
        <v>-2064.2909232313268</v>
      </c>
      <c r="AS6">
        <f t="shared" si="15"/>
        <v>-1972.0952426902475</v>
      </c>
      <c r="AT6">
        <f t="shared" si="16"/>
        <v>470.13302581763907</v>
      </c>
      <c r="AU6">
        <f t="shared" si="17"/>
        <v>-3566.2531401039355</v>
      </c>
      <c r="AW6">
        <v>3</v>
      </c>
      <c r="AX6">
        <f>IF(Z6&gt;0, (R6*SUMPRODUCT(K6:$K$98, X6:$X$98)-K6*$AZ$3)/Z6, 0)</f>
        <v>12634.741780186947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1.5369540000000001E-3</v>
      </c>
      <c r="Q7" s="5">
        <f t="shared" si="29"/>
        <v>12.5</v>
      </c>
      <c r="R7">
        <f t="shared" si="0"/>
        <v>2000000</v>
      </c>
      <c r="S7">
        <f t="shared" si="1"/>
        <v>15321.26525873318</v>
      </c>
      <c r="U7">
        <f t="shared" si="21"/>
        <v>1.5369540000000001E-3</v>
      </c>
      <c r="V7">
        <f t="shared" si="22"/>
        <v>0.01</v>
      </c>
      <c r="W7">
        <f t="shared" si="23"/>
        <v>0.96609886603571404</v>
      </c>
      <c r="X7">
        <f t="shared" si="24"/>
        <v>1.4848495165490549E-3</v>
      </c>
      <c r="Y7">
        <f t="shared" si="25"/>
        <v>9.6609886603571411E-3</v>
      </c>
      <c r="Z7">
        <f t="shared" si="26"/>
        <v>0.95495302785880787</v>
      </c>
      <c r="AB7">
        <f t="shared" si="27"/>
        <v>12206.409706492668</v>
      </c>
      <c r="AC7">
        <f t="shared" si="2"/>
        <v>14631.088649455211</v>
      </c>
      <c r="AE7">
        <f t="shared" si="3"/>
        <v>0</v>
      </c>
      <c r="AF7">
        <f t="shared" si="4"/>
        <v>0</v>
      </c>
      <c r="AG7">
        <f t="shared" si="5"/>
        <v>-11.936912848235098</v>
      </c>
      <c r="AH7">
        <f t="shared" si="6"/>
        <v>-2969.6990330981098</v>
      </c>
      <c r="AI7">
        <f t="shared" si="7"/>
        <v>-2981.6359459463447</v>
      </c>
      <c r="AJ7">
        <f t="shared" si="8"/>
        <v>-2424.6789429625424</v>
      </c>
      <c r="AK7">
        <f>G7*SUM(AB7, AE7:AF7)</f>
        <v>854.44867945448686</v>
      </c>
      <c r="AL7">
        <f t="shared" si="9"/>
        <v>-4551.8662094543997</v>
      </c>
      <c r="AN7">
        <f t="shared" si="10"/>
        <v>0</v>
      </c>
      <c r="AO7">
        <f t="shared" si="11"/>
        <v>0</v>
      </c>
      <c r="AP7">
        <f t="shared" si="12"/>
        <v>-7.5861239153963096</v>
      </c>
      <c r="AQ7">
        <f t="shared" si="13"/>
        <v>-1887.297422955196</v>
      </c>
      <c r="AR7">
        <f t="shared" si="14"/>
        <v>-1894.8835468705922</v>
      </c>
      <c r="AS7">
        <f t="shared" si="15"/>
        <v>-1540.9273025802122</v>
      </c>
      <c r="AT7">
        <f t="shared" si="16"/>
        <v>543.01758286246104</v>
      </c>
      <c r="AU7">
        <f t="shared" si="17"/>
        <v>-2892.7932665883432</v>
      </c>
      <c r="AW7">
        <v>4</v>
      </c>
      <c r="AX7">
        <f>IF(Z7&gt;0, (R7*SUMPRODUCT(K7:$K$98, X7:$X$98)-K7*$AZ$3)/Z7, 0)</f>
        <v>15321.26525873318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1.5977630000000001E-3</v>
      </c>
      <c r="Q8" s="5">
        <f t="shared" si="29"/>
        <v>12.5</v>
      </c>
      <c r="R8">
        <f t="shared" si="0"/>
        <v>2000000</v>
      </c>
      <c r="S8">
        <f t="shared" si="1"/>
        <v>17739.719044500012</v>
      </c>
      <c r="U8">
        <f t="shared" si="21"/>
        <v>1.5977630000000001E-3</v>
      </c>
      <c r="V8">
        <f t="shared" si="22"/>
        <v>0.01</v>
      </c>
      <c r="W8">
        <f t="shared" si="23"/>
        <v>0.95495302785880787</v>
      </c>
      <c r="X8">
        <f t="shared" si="24"/>
        <v>1.5257886146507725E-3</v>
      </c>
      <c r="Y8">
        <f t="shared" si="25"/>
        <v>9.5495302785880785E-3</v>
      </c>
      <c r="Z8">
        <f t="shared" si="26"/>
        <v>0.943877708965569</v>
      </c>
      <c r="AB8">
        <f t="shared" si="27"/>
        <v>14631.088649455211</v>
      </c>
      <c r="AC8">
        <f t="shared" si="2"/>
        <v>16744.125369415546</v>
      </c>
      <c r="AE8">
        <f t="shared" si="3"/>
        <v>0</v>
      </c>
      <c r="AF8">
        <f t="shared" si="4"/>
        <v>0</v>
      </c>
      <c r="AG8">
        <f t="shared" si="5"/>
        <v>-11.798471362069613</v>
      </c>
      <c r="AH8">
        <f t="shared" si="6"/>
        <v>-3051.5772293015448</v>
      </c>
      <c r="AI8">
        <f t="shared" si="7"/>
        <v>-3063.3757006636142</v>
      </c>
      <c r="AJ8">
        <f t="shared" si="8"/>
        <v>-2113.0367199603352</v>
      </c>
      <c r="AK8">
        <f t="shared" ref="AK8:AK39" si="30">G8*SUM(AB8:AB8, AE8:AF8)</f>
        <v>1024.1762054618648</v>
      </c>
      <c r="AL8">
        <f t="shared" si="9"/>
        <v>-4152.2362151620846</v>
      </c>
      <c r="AN8">
        <f t="shared" si="10"/>
        <v>0</v>
      </c>
      <c r="AO8">
        <f t="shared" si="11"/>
        <v>0</v>
      </c>
      <c r="AP8">
        <f t="shared" si="12"/>
        <v>-6.6947695072651001</v>
      </c>
      <c r="AQ8">
        <f t="shared" si="13"/>
        <v>-1731.5468722050507</v>
      </c>
      <c r="AR8">
        <f t="shared" si="14"/>
        <v>-1738.2416417123156</v>
      </c>
      <c r="AS8">
        <f t="shared" si="15"/>
        <v>-1198.9937820250354</v>
      </c>
      <c r="AT8">
        <f t="shared" si="16"/>
        <v>581.14508396703206</v>
      </c>
      <c r="AU8">
        <f t="shared" si="17"/>
        <v>-2356.0903397703191</v>
      </c>
      <c r="AW8">
        <v>5</v>
      </c>
      <c r="AX8">
        <f>IF(Z8&gt;0, (R8*SUMPRODUCT(K8:$K$98, X8:$X$98)-K8*$AZ$3)/Z8, 0)</f>
        <v>17739.719044500012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1.661898E-3</v>
      </c>
      <c r="Q9" s="5">
        <f t="shared" si="29"/>
        <v>12.5</v>
      </c>
      <c r="R9">
        <f t="shared" si="0"/>
        <v>2000000</v>
      </c>
      <c r="S9">
        <f t="shared" si="1"/>
        <v>19921.638991842181</v>
      </c>
      <c r="U9">
        <f t="shared" si="21"/>
        <v>1.661898E-3</v>
      </c>
      <c r="V9">
        <f t="shared" si="22"/>
        <v>0.01</v>
      </c>
      <c r="W9">
        <f t="shared" si="23"/>
        <v>0.943877708965569</v>
      </c>
      <c r="X9">
        <f t="shared" si="24"/>
        <v>1.5686284767744611E-3</v>
      </c>
      <c r="Y9">
        <f t="shared" si="25"/>
        <v>9.4387770896556897E-3</v>
      </c>
      <c r="Z9">
        <f t="shared" si="26"/>
        <v>0.9328703033991389</v>
      </c>
      <c r="AB9">
        <f t="shared" si="27"/>
        <v>16744.125369415546</v>
      </c>
      <c r="AC9">
        <f t="shared" si="2"/>
        <v>18584.30541052793</v>
      </c>
      <c r="AE9">
        <f t="shared" si="3"/>
        <v>0</v>
      </c>
      <c r="AF9">
        <f t="shared" si="4"/>
        <v>0</v>
      </c>
      <c r="AG9">
        <f t="shared" si="5"/>
        <v>-11.660878792489235</v>
      </c>
      <c r="AH9">
        <f t="shared" si="6"/>
        <v>-3137.2569535489224</v>
      </c>
      <c r="AI9">
        <f t="shared" si="7"/>
        <v>-3148.9178323414117</v>
      </c>
      <c r="AJ9">
        <f t="shared" si="8"/>
        <v>-1840.1800411123841</v>
      </c>
      <c r="AK9">
        <f t="shared" si="30"/>
        <v>1172.0887758590884</v>
      </c>
      <c r="AL9">
        <f t="shared" si="9"/>
        <v>-3817.0090975947073</v>
      </c>
      <c r="AN9">
        <f t="shared" si="10"/>
        <v>0</v>
      </c>
      <c r="AO9">
        <f t="shared" si="11"/>
        <v>0</v>
      </c>
      <c r="AP9">
        <f t="shared" si="12"/>
        <v>-5.9077640965516638</v>
      </c>
      <c r="AQ9">
        <f t="shared" si="13"/>
        <v>-1589.4320077978364</v>
      </c>
      <c r="AR9">
        <f t="shared" si="14"/>
        <v>-1595.3397718943879</v>
      </c>
      <c r="AS9">
        <f t="shared" si="15"/>
        <v>-932.29247739689538</v>
      </c>
      <c r="AT9">
        <f t="shared" si="16"/>
        <v>593.81665063284345</v>
      </c>
      <c r="AU9">
        <f t="shared" si="17"/>
        <v>-1933.81559865844</v>
      </c>
      <c r="AW9">
        <v>6</v>
      </c>
      <c r="AX9">
        <f>IF(Z9&gt;0, (R9*SUMPRODUCT(K9:$K$98, X9:$X$98)-K9*$AZ$3)/Z9, 0)</f>
        <v>19921.638991842181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1.7364850000000001E-3</v>
      </c>
      <c r="Q10" s="5">
        <f t="shared" si="29"/>
        <v>12.5</v>
      </c>
      <c r="R10">
        <f t="shared" si="0"/>
        <v>2000000</v>
      </c>
      <c r="S10">
        <f t="shared" si="1"/>
        <v>21893.30787674131</v>
      </c>
      <c r="U10">
        <f t="shared" si="21"/>
        <v>1.7364850000000001E-3</v>
      </c>
      <c r="V10">
        <f t="shared" si="22"/>
        <v>0.01</v>
      </c>
      <c r="W10">
        <f t="shared" si="23"/>
        <v>0.9328703033991389</v>
      </c>
      <c r="X10">
        <f t="shared" si="24"/>
        <v>1.6199152887980538E-3</v>
      </c>
      <c r="Y10">
        <f t="shared" si="25"/>
        <v>9.3287030339913885E-3</v>
      </c>
      <c r="Z10">
        <f t="shared" si="26"/>
        <v>0.92192168507634953</v>
      </c>
      <c r="AB10">
        <f t="shared" si="27"/>
        <v>18584.30541052793</v>
      </c>
      <c r="AC10">
        <f t="shared" si="2"/>
        <v>20183.915289620665</v>
      </c>
      <c r="AE10">
        <f t="shared" si="3"/>
        <v>0</v>
      </c>
      <c r="AF10">
        <f t="shared" si="4"/>
        <v>0</v>
      </c>
      <c r="AG10">
        <f t="shared" si="5"/>
        <v>-11.524021063454368</v>
      </c>
      <c r="AH10">
        <f t="shared" si="6"/>
        <v>-3239.8305775961076</v>
      </c>
      <c r="AI10">
        <f t="shared" si="7"/>
        <v>-3251.3545986595618</v>
      </c>
      <c r="AJ10">
        <f t="shared" si="8"/>
        <v>-1599.6098790927354</v>
      </c>
      <c r="AK10">
        <f t="shared" si="30"/>
        <v>1300.9013787369552</v>
      </c>
      <c r="AL10">
        <f t="shared" si="9"/>
        <v>-3550.0630990153422</v>
      </c>
      <c r="AN10">
        <f t="shared" si="10"/>
        <v>0</v>
      </c>
      <c r="AO10">
        <f t="shared" si="11"/>
        <v>0</v>
      </c>
      <c r="AP10">
        <f t="shared" si="12"/>
        <v>-5.2128818855794172</v>
      </c>
      <c r="AQ10">
        <f t="shared" si="13"/>
        <v>-1465.5348196000739</v>
      </c>
      <c r="AR10">
        <f t="shared" si="14"/>
        <v>-1470.7477014856531</v>
      </c>
      <c r="AS10">
        <f t="shared" si="15"/>
        <v>-723.58227365274195</v>
      </c>
      <c r="AT10">
        <f t="shared" si="16"/>
        <v>588.46171790234462</v>
      </c>
      <c r="AU10">
        <f t="shared" si="17"/>
        <v>-1605.8682572360506</v>
      </c>
      <c r="AW10">
        <v>7</v>
      </c>
      <c r="AX10">
        <f>IF(Z10&gt;0, (R10*SUMPRODUCT(K10:$K$98, X10:$X$98)-K10*$AZ$3)/Z10, 0)</f>
        <v>21893.30787674131</v>
      </c>
    </row>
    <row r="11" spans="1:52" x14ac:dyDescent="0.25">
      <c r="A11" t="s">
        <v>33</v>
      </c>
      <c r="C11" s="25">
        <f>AU91</f>
        <v>51970.23721901446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1.8096469999999999E-3</v>
      </c>
      <c r="Q11" s="5">
        <f t="shared" si="29"/>
        <v>12.5</v>
      </c>
      <c r="R11">
        <f t="shared" si="0"/>
        <v>2000000</v>
      </c>
      <c r="S11">
        <f t="shared" si="1"/>
        <v>23671.714299966126</v>
      </c>
      <c r="U11">
        <f t="shared" si="21"/>
        <v>1.8096469999999999E-3</v>
      </c>
      <c r="V11">
        <f t="shared" si="22"/>
        <v>0.01</v>
      </c>
      <c r="W11">
        <f t="shared" si="23"/>
        <v>0.92192168507634953</v>
      </c>
      <c r="X11">
        <f t="shared" si="24"/>
        <v>1.6683528116333607E-3</v>
      </c>
      <c r="Y11">
        <f t="shared" si="25"/>
        <v>9.2192168507634949E-3</v>
      </c>
      <c r="Z11">
        <f t="shared" si="26"/>
        <v>0.91103411541395263</v>
      </c>
      <c r="AB11">
        <f t="shared" si="27"/>
        <v>20183.915289620665</v>
      </c>
      <c r="AC11">
        <f t="shared" si="2"/>
        <v>21565.739297601453</v>
      </c>
      <c r="AE11">
        <f t="shared" si="3"/>
        <v>0</v>
      </c>
      <c r="AF11">
        <f t="shared" si="4"/>
        <v>0</v>
      </c>
      <c r="AG11">
        <f t="shared" si="5"/>
        <v>-11.387926442674408</v>
      </c>
      <c r="AH11">
        <f t="shared" si="6"/>
        <v>-3336.7056232667214</v>
      </c>
      <c r="AI11">
        <f t="shared" si="7"/>
        <v>-3348.093549709396</v>
      </c>
      <c r="AJ11">
        <f t="shared" si="8"/>
        <v>-1381.8240079807874</v>
      </c>
      <c r="AK11">
        <f t="shared" si="30"/>
        <v>1412.8740702734467</v>
      </c>
      <c r="AL11">
        <f t="shared" si="9"/>
        <v>-3317.0434874167368</v>
      </c>
      <c r="AN11">
        <f t="shared" si="10"/>
        <v>0</v>
      </c>
      <c r="AO11">
        <f t="shared" si="11"/>
        <v>0</v>
      </c>
      <c r="AP11">
        <f t="shared" si="12"/>
        <v>-4.5993924916589544</v>
      </c>
      <c r="AQ11">
        <f t="shared" si="13"/>
        <v>-1347.6394379418764</v>
      </c>
      <c r="AR11">
        <f t="shared" si="14"/>
        <v>-1352.2388304335354</v>
      </c>
      <c r="AS11">
        <f t="shared" si="15"/>
        <v>-558.09554084267006</v>
      </c>
      <c r="AT11">
        <f t="shared" si="16"/>
        <v>570.63614023038974</v>
      </c>
      <c r="AU11">
        <f t="shared" si="17"/>
        <v>-1339.6982310458159</v>
      </c>
      <c r="AW11">
        <v>8</v>
      </c>
      <c r="AX11">
        <f>IF(Z11&gt;0, (R11*SUMPRODUCT(K11:$K$98, X11:$X$98)-K11*$AZ$3)/Z11, 0)</f>
        <v>23671.714299966126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1.8942099999999999E-3</v>
      </c>
      <c r="Q12" s="5">
        <f t="shared" si="29"/>
        <v>12.5</v>
      </c>
      <c r="R12">
        <f t="shared" si="0"/>
        <v>2000000</v>
      </c>
      <c r="S12">
        <f t="shared" si="1"/>
        <v>25283.751346940262</v>
      </c>
      <c r="U12">
        <f t="shared" si="21"/>
        <v>1.8942099999999999E-3</v>
      </c>
      <c r="V12">
        <f t="shared" si="22"/>
        <v>0.01</v>
      </c>
      <c r="W12">
        <f t="shared" si="23"/>
        <v>0.91103411541395263</v>
      </c>
      <c r="X12">
        <f t="shared" si="24"/>
        <v>1.7256899317582631E-3</v>
      </c>
      <c r="Y12">
        <f t="shared" si="25"/>
        <v>9.1103411541395268E-3</v>
      </c>
      <c r="Z12">
        <f t="shared" si="26"/>
        <v>0.90019808432805482</v>
      </c>
      <c r="AB12">
        <f t="shared" si="27"/>
        <v>21565.739297601453</v>
      </c>
      <c r="AC12">
        <f t="shared" si="2"/>
        <v>22760.384527142498</v>
      </c>
      <c r="AE12">
        <f t="shared" si="3"/>
        <v>0</v>
      </c>
      <c r="AF12">
        <f t="shared" si="4"/>
        <v>0</v>
      </c>
      <c r="AG12">
        <f t="shared" si="5"/>
        <v>-11.252476054100685</v>
      </c>
      <c r="AH12">
        <f t="shared" si="6"/>
        <v>-3451.3798635165263</v>
      </c>
      <c r="AI12">
        <f t="shared" si="7"/>
        <v>-3462.6323395706268</v>
      </c>
      <c r="AJ12">
        <f t="shared" si="8"/>
        <v>-1194.6452295410454</v>
      </c>
      <c r="AK12">
        <f t="shared" si="30"/>
        <v>1509.6017508321017</v>
      </c>
      <c r="AL12">
        <f t="shared" si="9"/>
        <v>-3147.6758182795702</v>
      </c>
      <c r="AN12">
        <f t="shared" si="10"/>
        <v>0</v>
      </c>
      <c r="AO12">
        <f t="shared" si="11"/>
        <v>0</v>
      </c>
      <c r="AP12">
        <f t="shared" si="12"/>
        <v>-4.057755670973874</v>
      </c>
      <c r="AQ12">
        <f t="shared" si="13"/>
        <v>-1244.6021788036155</v>
      </c>
      <c r="AR12">
        <f t="shared" si="14"/>
        <v>-1248.6599344745891</v>
      </c>
      <c r="AS12">
        <f t="shared" si="15"/>
        <v>-430.80104606892132</v>
      </c>
      <c r="AT12">
        <f t="shared" si="16"/>
        <v>544.37752507980053</v>
      </c>
      <c r="AU12">
        <f t="shared" si="17"/>
        <v>-1135.0834554637099</v>
      </c>
      <c r="AW12">
        <v>9</v>
      </c>
      <c r="AX12">
        <f>IF(Z12&gt;0, (R12*SUMPRODUCT(K12:$K$98, X12:$X$98)-K12*$AZ$3)/Z12, 0)</f>
        <v>25283.751346940262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1.9849490000000002E-3</v>
      </c>
      <c r="Q13" s="5">
        <f t="shared" si="29"/>
        <v>12.5</v>
      </c>
      <c r="R13">
        <f t="shared" si="0"/>
        <v>2000000</v>
      </c>
      <c r="S13">
        <f t="shared" si="1"/>
        <v>26743.233452020431</v>
      </c>
      <c r="U13">
        <f t="shared" si="21"/>
        <v>1.9849490000000002E-3</v>
      </c>
      <c r="V13">
        <f t="shared" si="22"/>
        <v>0.01</v>
      </c>
      <c r="W13">
        <f t="shared" si="23"/>
        <v>0.90019808432805482</v>
      </c>
      <c r="X13">
        <f t="shared" si="24"/>
        <v>1.7868472872888883E-3</v>
      </c>
      <c r="Y13">
        <f t="shared" si="25"/>
        <v>9.0019808432805475E-3</v>
      </c>
      <c r="Z13">
        <f t="shared" si="26"/>
        <v>0.88940925619748545</v>
      </c>
      <c r="AB13">
        <f t="shared" si="27"/>
        <v>22760.384527142498</v>
      </c>
      <c r="AC13">
        <f t="shared" si="2"/>
        <v>23785.679372877203</v>
      </c>
      <c r="AE13">
        <f t="shared" si="3"/>
        <v>0</v>
      </c>
      <c r="AF13">
        <f t="shared" si="4"/>
        <v>0</v>
      </c>
      <c r="AG13">
        <f t="shared" si="5"/>
        <v>-11.117615702468568</v>
      </c>
      <c r="AH13">
        <f t="shared" si="6"/>
        <v>-3573.6945745777766</v>
      </c>
      <c r="AI13">
        <f t="shared" si="7"/>
        <v>-3584.812190280245</v>
      </c>
      <c r="AJ13">
        <f t="shared" si="8"/>
        <v>-1025.2948457347047</v>
      </c>
      <c r="AK13">
        <f t="shared" si="30"/>
        <v>1593.2269168999751</v>
      </c>
      <c r="AL13">
        <f t="shared" si="9"/>
        <v>-3016.8801191149746</v>
      </c>
      <c r="AN13">
        <f t="shared" si="10"/>
        <v>0</v>
      </c>
      <c r="AO13">
        <f t="shared" si="11"/>
        <v>0</v>
      </c>
      <c r="AP13">
        <f t="shared" si="12"/>
        <v>-3.5795747108953493</v>
      </c>
      <c r="AQ13">
        <f t="shared" si="13"/>
        <v>-1150.6340087634173</v>
      </c>
      <c r="AR13">
        <f t="shared" si="14"/>
        <v>-1154.2135834743126</v>
      </c>
      <c r="AS13">
        <f t="shared" si="15"/>
        <v>-330.1174999409613</v>
      </c>
      <c r="AT13">
        <f t="shared" si="16"/>
        <v>512.9764270577009</v>
      </c>
      <c r="AU13">
        <f t="shared" si="17"/>
        <v>-971.35465635757294</v>
      </c>
      <c r="AW13">
        <v>10</v>
      </c>
      <c r="AX13">
        <f>IF(Z13&gt;0, (R13*SUMPRODUCT(K13:$K$98, X13:$X$98)-K13*$AZ$3)/Z13, 0)</f>
        <v>26743.233452020431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2.0842399999999998E-3</v>
      </c>
      <c r="Q14" s="5">
        <f t="shared" si="29"/>
        <v>12.5</v>
      </c>
      <c r="R14">
        <f t="shared" si="0"/>
        <v>2000000</v>
      </c>
      <c r="S14">
        <f t="shared" si="1"/>
        <v>28067.397223255546</v>
      </c>
      <c r="U14">
        <f t="shared" si="21"/>
        <v>2.0842399999999998E-3</v>
      </c>
      <c r="V14">
        <f t="shared" si="22"/>
        <v>0.01</v>
      </c>
      <c r="W14">
        <f t="shared" si="23"/>
        <v>0.88940925619748545</v>
      </c>
      <c r="X14">
        <f t="shared" si="24"/>
        <v>1.853742348137047E-3</v>
      </c>
      <c r="Y14">
        <f t="shared" si="25"/>
        <v>8.8940925619748548E-3</v>
      </c>
      <c r="Z14">
        <f t="shared" si="26"/>
        <v>0.87866142128737357</v>
      </c>
      <c r="AB14">
        <f t="shared" si="27"/>
        <v>23785.679372877203</v>
      </c>
      <c r="AC14">
        <f t="shared" si="2"/>
        <v>24661.739136022999</v>
      </c>
      <c r="AE14">
        <f t="shared" si="3"/>
        <v>0</v>
      </c>
      <c r="AF14">
        <f t="shared" si="4"/>
        <v>0</v>
      </c>
      <c r="AG14">
        <f t="shared" si="5"/>
        <v>-10.983267766092169</v>
      </c>
      <c r="AH14">
        <f t="shared" si="6"/>
        <v>-3707.4846962740939</v>
      </c>
      <c r="AI14">
        <f t="shared" si="7"/>
        <v>-3718.467964040186</v>
      </c>
      <c r="AJ14">
        <f t="shared" si="8"/>
        <v>-876.05976314579675</v>
      </c>
      <c r="AK14">
        <f t="shared" si="30"/>
        <v>1664.9975561014044</v>
      </c>
      <c r="AL14">
        <f t="shared" si="9"/>
        <v>-2929.5301710845788</v>
      </c>
      <c r="AN14">
        <f t="shared" si="10"/>
        <v>0</v>
      </c>
      <c r="AO14">
        <f t="shared" si="11"/>
        <v>0</v>
      </c>
      <c r="AP14">
        <f t="shared" si="12"/>
        <v>-3.1574270276704994</v>
      </c>
      <c r="AQ14">
        <f t="shared" si="13"/>
        <v>-1065.8132564909317</v>
      </c>
      <c r="AR14">
        <f t="shared" si="14"/>
        <v>-1068.9706835186023</v>
      </c>
      <c r="AS14">
        <f t="shared" si="15"/>
        <v>-251.84624766690243</v>
      </c>
      <c r="AT14">
        <f t="shared" si="16"/>
        <v>478.64701076211441</v>
      </c>
      <c r="AU14">
        <f t="shared" si="17"/>
        <v>-842.16992042339041</v>
      </c>
      <c r="AW14">
        <v>11</v>
      </c>
      <c r="AX14">
        <f>IF(Z14&gt;0, (R14*SUMPRODUCT(K14:$K$98, X14:$X$98)-K14*$AZ$3)/Z14, 0)</f>
        <v>28067.397223255546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2.1892320000000002E-3</v>
      </c>
      <c r="Q15" s="5">
        <f t="shared" si="29"/>
        <v>12.5</v>
      </c>
      <c r="R15">
        <f t="shared" si="0"/>
        <v>2000000</v>
      </c>
      <c r="S15">
        <f t="shared" si="1"/>
        <v>29270.624314712968</v>
      </c>
      <c r="U15">
        <f t="shared" si="21"/>
        <v>2.1892320000000002E-3</v>
      </c>
      <c r="V15">
        <f t="shared" si="22"/>
        <v>0.01</v>
      </c>
      <c r="W15">
        <f t="shared" si="23"/>
        <v>0.87866142128737357</v>
      </c>
      <c r="X15">
        <f t="shared" si="24"/>
        <v>1.9235937006477995E-3</v>
      </c>
      <c r="Y15">
        <f t="shared" si="25"/>
        <v>8.7866142128737359E-3</v>
      </c>
      <c r="Z15">
        <f t="shared" si="26"/>
        <v>0.86795121337385206</v>
      </c>
      <c r="AB15">
        <f t="shared" si="27"/>
        <v>24661.739136022999</v>
      </c>
      <c r="AC15">
        <f t="shared" si="2"/>
        <v>25405.473890165296</v>
      </c>
      <c r="AE15">
        <f t="shared" si="3"/>
        <v>0</v>
      </c>
      <c r="AF15">
        <f t="shared" si="4"/>
        <v>0</v>
      </c>
      <c r="AG15">
        <f t="shared" si="5"/>
        <v>-10.849390167173151</v>
      </c>
      <c r="AH15">
        <f t="shared" si="6"/>
        <v>-3847.1874012955991</v>
      </c>
      <c r="AI15">
        <f t="shared" si="7"/>
        <v>-3858.0367914627723</v>
      </c>
      <c r="AJ15">
        <f t="shared" si="8"/>
        <v>-743.73475414229688</v>
      </c>
      <c r="AK15">
        <f t="shared" si="30"/>
        <v>1726.3217395216102</v>
      </c>
      <c r="AL15">
        <f t="shared" si="9"/>
        <v>-2875.449806083459</v>
      </c>
      <c r="AN15">
        <f t="shared" si="10"/>
        <v>0</v>
      </c>
      <c r="AO15">
        <f t="shared" si="11"/>
        <v>0</v>
      </c>
      <c r="AP15">
        <f t="shared" si="12"/>
        <v>-2.7847682295599587</v>
      </c>
      <c r="AQ15">
        <f t="shared" si="13"/>
        <v>-987.47718380587764</v>
      </c>
      <c r="AR15">
        <f t="shared" si="14"/>
        <v>-990.26195203543762</v>
      </c>
      <c r="AS15">
        <f t="shared" si="15"/>
        <v>-190.89818714619011</v>
      </c>
      <c r="AT15">
        <f t="shared" si="16"/>
        <v>443.103792945355</v>
      </c>
      <c r="AU15">
        <f t="shared" si="17"/>
        <v>-738.0563462362727</v>
      </c>
      <c r="AW15">
        <v>12</v>
      </c>
      <c r="AX15">
        <f>IF(Z15&gt;0, (R15*SUMPRODUCT(K15:$K$98, X15:$X$98)-K15*$AZ$3)/Z15, 0)</f>
        <v>29270.624314712968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2.8741389999999999E-3</v>
      </c>
      <c r="Q16" s="5">
        <f t="shared" si="29"/>
        <v>12.5</v>
      </c>
      <c r="R16">
        <f t="shared" si="0"/>
        <v>2000000</v>
      </c>
      <c r="S16">
        <f t="shared" si="1"/>
        <v>30385.575096582252</v>
      </c>
      <c r="U16">
        <f t="shared" si="21"/>
        <v>2.8741389999999999E-3</v>
      </c>
      <c r="V16">
        <f t="shared" si="22"/>
        <v>0.01</v>
      </c>
      <c r="W16">
        <f t="shared" si="23"/>
        <v>0.86795121337385206</v>
      </c>
      <c r="X16">
        <f t="shared" si="24"/>
        <v>2.4946124324551097E-3</v>
      </c>
      <c r="Y16">
        <f t="shared" si="25"/>
        <v>8.6795121337385206E-3</v>
      </c>
      <c r="Z16">
        <f t="shared" si="26"/>
        <v>0.85677708880765846</v>
      </c>
      <c r="AB16">
        <f t="shared" si="27"/>
        <v>25405.473890165296</v>
      </c>
      <c r="AC16">
        <f t="shared" si="2"/>
        <v>26033.664572996226</v>
      </c>
      <c r="AE16">
        <f t="shared" si="3"/>
        <v>0</v>
      </c>
      <c r="AF16">
        <f t="shared" si="4"/>
        <v>0</v>
      </c>
      <c r="AG16">
        <f t="shared" si="5"/>
        <v>-10.709713610095731</v>
      </c>
      <c r="AH16">
        <f t="shared" si="6"/>
        <v>-4989.2248649102194</v>
      </c>
      <c r="AI16">
        <f t="shared" si="7"/>
        <v>-4999.934578520315</v>
      </c>
      <c r="AJ16">
        <f t="shared" si="8"/>
        <v>-628.19068283092929</v>
      </c>
      <c r="AK16">
        <f t="shared" si="30"/>
        <v>1778.3831723115709</v>
      </c>
      <c r="AL16">
        <f t="shared" si="9"/>
        <v>-3849.7420890396734</v>
      </c>
      <c r="AN16">
        <f t="shared" si="10"/>
        <v>0</v>
      </c>
      <c r="AO16">
        <f t="shared" si="11"/>
        <v>0</v>
      </c>
      <c r="AP16">
        <f t="shared" si="12"/>
        <v>-2.4543899431159106</v>
      </c>
      <c r="AQ16">
        <f t="shared" si="13"/>
        <v>-1143.4015677913185</v>
      </c>
      <c r="AR16">
        <f t="shared" si="14"/>
        <v>-1145.8559577344342</v>
      </c>
      <c r="AS16">
        <f t="shared" si="15"/>
        <v>-143.96509098487158</v>
      </c>
      <c r="AT16">
        <f t="shared" si="16"/>
        <v>407.55952325498953</v>
      </c>
      <c r="AU16">
        <f t="shared" si="17"/>
        <v>-882.26152546431638</v>
      </c>
      <c r="AW16">
        <v>13</v>
      </c>
      <c r="AX16">
        <f>IF(Z16&gt;0, (R16*SUMPRODUCT(K16:$K$98, X16:$X$98)-K16*$AZ$3)/Z16, 0)</f>
        <v>30385.575096582252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3.657909E-3</v>
      </c>
      <c r="Q17" s="5">
        <f t="shared" si="29"/>
        <v>12.5</v>
      </c>
      <c r="R17">
        <f t="shared" si="0"/>
        <v>2000000</v>
      </c>
      <c r="S17">
        <f t="shared" si="1"/>
        <v>31160.327884874569</v>
      </c>
      <c r="U17">
        <f t="shared" si="21"/>
        <v>3.657909E-3</v>
      </c>
      <c r="V17">
        <f t="shared" si="22"/>
        <v>0.01</v>
      </c>
      <c r="W17">
        <f t="shared" si="23"/>
        <v>0.85677708880765846</v>
      </c>
      <c r="X17">
        <f t="shared" si="24"/>
        <v>3.1340126241433332E-3</v>
      </c>
      <c r="Y17">
        <f t="shared" si="25"/>
        <v>8.5677708880765851E-3</v>
      </c>
      <c r="Z17">
        <f t="shared" si="26"/>
        <v>0.84507530529543851</v>
      </c>
      <c r="AB17">
        <f t="shared" si="27"/>
        <v>26033.664572996226</v>
      </c>
      <c r="AC17">
        <f t="shared" si="2"/>
        <v>26332.823600416341</v>
      </c>
      <c r="AE17">
        <f t="shared" si="3"/>
        <v>0</v>
      </c>
      <c r="AF17">
        <f t="shared" si="4"/>
        <v>0</v>
      </c>
      <c r="AG17">
        <f t="shared" si="5"/>
        <v>-10.563441316192982</v>
      </c>
      <c r="AH17">
        <f t="shared" si="6"/>
        <v>-6268.0252482866663</v>
      </c>
      <c r="AI17">
        <f t="shared" si="7"/>
        <v>-6278.5886896028596</v>
      </c>
      <c r="AJ17">
        <f t="shared" si="8"/>
        <v>-299.15902742011531</v>
      </c>
      <c r="AK17">
        <f t="shared" si="30"/>
        <v>1822.356520109736</v>
      </c>
      <c r="AL17">
        <f t="shared" si="9"/>
        <v>-4755.3911969132387</v>
      </c>
      <c r="AN17">
        <f t="shared" si="10"/>
        <v>0</v>
      </c>
      <c r="AO17">
        <f t="shared" si="11"/>
        <v>0</v>
      </c>
      <c r="AP17">
        <f t="shared" si="12"/>
        <v>-2.1614893826984982</v>
      </c>
      <c r="AQ17">
        <f t="shared" si="13"/>
        <v>-1282.5621517761679</v>
      </c>
      <c r="AR17">
        <f t="shared" si="14"/>
        <v>-1284.7236411588665</v>
      </c>
      <c r="AS17">
        <f t="shared" si="15"/>
        <v>-61.21386413305985</v>
      </c>
      <c r="AT17">
        <f t="shared" si="16"/>
        <v>372.89024966422369</v>
      </c>
      <c r="AU17">
        <f t="shared" si="17"/>
        <v>-973.04725562770273</v>
      </c>
      <c r="AW17">
        <v>14</v>
      </c>
      <c r="AX17">
        <f>IF(Z17&gt;0, (R17*SUMPRODUCT(K17:$K$98, X17:$X$98)-K17*$AZ$3)/Z17, 0)</f>
        <v>31160.327884874569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4.4868319999999996E-3</v>
      </c>
      <c r="Q18" s="5">
        <f t="shared" si="29"/>
        <v>12.5</v>
      </c>
      <c r="R18">
        <f t="shared" si="0"/>
        <v>2000000</v>
      </c>
      <c r="S18">
        <f t="shared" si="1"/>
        <v>31624.907992731634</v>
      </c>
      <c r="U18">
        <f t="shared" si="21"/>
        <v>4.4868319999999996E-3</v>
      </c>
      <c r="V18">
        <f t="shared" si="22"/>
        <v>0.01</v>
      </c>
      <c r="W18">
        <f t="shared" si="23"/>
        <v>0.84507530529543851</v>
      </c>
      <c r="X18">
        <f t="shared" si="24"/>
        <v>3.7917109222093425E-3</v>
      </c>
      <c r="Y18">
        <f t="shared" si="25"/>
        <v>8.4507530529543858E-3</v>
      </c>
      <c r="Z18">
        <f t="shared" si="26"/>
        <v>0.8328328413202748</v>
      </c>
      <c r="AB18">
        <f t="shared" si="27"/>
        <v>26332.823600416341</v>
      </c>
      <c r="AC18">
        <f t="shared" si="2"/>
        <v>26338.261980078954</v>
      </c>
      <c r="AE18">
        <f t="shared" si="3"/>
        <v>0</v>
      </c>
      <c r="AF18">
        <f t="shared" si="4"/>
        <v>0</v>
      </c>
      <c r="AG18">
        <f t="shared" si="5"/>
        <v>-10.410410516503434</v>
      </c>
      <c r="AH18">
        <f t="shared" si="6"/>
        <v>-7583.4218444186854</v>
      </c>
      <c r="AI18">
        <f t="shared" si="7"/>
        <v>-7593.8322549351888</v>
      </c>
      <c r="AJ18">
        <f t="shared" si="8"/>
        <v>-5.4383796626134426</v>
      </c>
      <c r="AK18">
        <f t="shared" si="30"/>
        <v>1843.297652029144</v>
      </c>
      <c r="AL18">
        <f t="shared" si="9"/>
        <v>-5755.9729825686582</v>
      </c>
      <c r="AN18">
        <f t="shared" si="10"/>
        <v>0</v>
      </c>
      <c r="AO18">
        <f t="shared" si="11"/>
        <v>0</v>
      </c>
      <c r="AP18">
        <f t="shared" si="12"/>
        <v>-1.9019430795906795</v>
      </c>
      <c r="AQ18">
        <f t="shared" si="13"/>
        <v>-1385.4628185645522</v>
      </c>
      <c r="AR18">
        <f t="shared" si="14"/>
        <v>-1387.3647616441428</v>
      </c>
      <c r="AS18">
        <f t="shared" si="15"/>
        <v>-0.9935716316947335</v>
      </c>
      <c r="AT18">
        <f t="shared" si="16"/>
        <v>336.7635894228016</v>
      </c>
      <c r="AU18">
        <f t="shared" si="17"/>
        <v>-1051.5947438530361</v>
      </c>
      <c r="AW18">
        <v>15</v>
      </c>
      <c r="AX18">
        <f>IF(Z18&gt;0, (R18*SUMPRODUCT(K18:$K$98, X18:$X$98)-K18*$AZ$3)/Z18, 0)</f>
        <v>31624.907992731634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5.3970320000000004E-3</v>
      </c>
      <c r="Q19" s="5">
        <f t="shared" si="29"/>
        <v>12.5</v>
      </c>
      <c r="R19">
        <f t="shared" si="0"/>
        <v>2000000</v>
      </c>
      <c r="S19">
        <f t="shared" si="1"/>
        <v>31832.306418721942</v>
      </c>
      <c r="U19">
        <f t="shared" si="21"/>
        <v>5.3970320000000004E-3</v>
      </c>
      <c r="V19">
        <f t="shared" si="22"/>
        <v>0.01</v>
      </c>
      <c r="W19">
        <f t="shared" si="23"/>
        <v>0.8328328413202748</v>
      </c>
      <c r="X19">
        <f t="shared" si="24"/>
        <v>4.4948254952564453E-3</v>
      </c>
      <c r="Y19">
        <f t="shared" si="25"/>
        <v>8.3283284132027475E-3</v>
      </c>
      <c r="Z19">
        <f t="shared" si="26"/>
        <v>0.82000968741181557</v>
      </c>
      <c r="AB19">
        <f t="shared" si="27"/>
        <v>26338.261980078954</v>
      </c>
      <c r="AC19">
        <f t="shared" si="2"/>
        <v>26102.799636013311</v>
      </c>
      <c r="AE19">
        <f t="shared" si="3"/>
        <v>0</v>
      </c>
      <c r="AF19">
        <f t="shared" si="4"/>
        <v>0</v>
      </c>
      <c r="AG19">
        <f t="shared" si="5"/>
        <v>-10.250121092647694</v>
      </c>
      <c r="AH19">
        <f t="shared" si="6"/>
        <v>-8989.6509905128914</v>
      </c>
      <c r="AI19">
        <f t="shared" si="7"/>
        <v>-8999.901111605539</v>
      </c>
      <c r="AJ19">
        <f t="shared" si="8"/>
        <v>235.46234406564326</v>
      </c>
      <c r="AK19">
        <f t="shared" si="30"/>
        <v>1843.678338605527</v>
      </c>
      <c r="AL19">
        <f t="shared" si="9"/>
        <v>-6920.760428934369</v>
      </c>
      <c r="AN19">
        <f t="shared" si="10"/>
        <v>0</v>
      </c>
      <c r="AO19">
        <f t="shared" si="11"/>
        <v>0</v>
      </c>
      <c r="AP19">
        <f t="shared" si="12"/>
        <v>-1.6720167867250384</v>
      </c>
      <c r="AQ19">
        <f t="shared" si="13"/>
        <v>-1466.4068089613493</v>
      </c>
      <c r="AR19">
        <f t="shared" si="14"/>
        <v>-1468.0788257480742</v>
      </c>
      <c r="AS19">
        <f t="shared" si="15"/>
        <v>38.409008865444243</v>
      </c>
      <c r="AT19">
        <f t="shared" si="16"/>
        <v>300.7438744973395</v>
      </c>
      <c r="AU19">
        <f t="shared" si="17"/>
        <v>-1128.9259423852907</v>
      </c>
      <c r="AW19">
        <v>16</v>
      </c>
      <c r="AX19">
        <f>IF(Z19&gt;0, (R19*SUMPRODUCT(K19:$K$98, X19:$X$98)-K19*$AZ$3)/Z19, 0)</f>
        <v>31832.306418721942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6.3737730000000001E-3</v>
      </c>
      <c r="Q20" s="5">
        <f t="shared" si="29"/>
        <v>12.5</v>
      </c>
      <c r="R20">
        <f t="shared" si="0"/>
        <v>2000000</v>
      </c>
      <c r="S20">
        <f t="shared" si="1"/>
        <v>31817.156887201789</v>
      </c>
      <c r="U20">
        <f t="shared" si="21"/>
        <v>6.3737730000000001E-3</v>
      </c>
      <c r="V20">
        <f t="shared" si="22"/>
        <v>0.01</v>
      </c>
      <c r="W20">
        <f t="shared" si="23"/>
        <v>0.82000968741181557</v>
      </c>
      <c r="X20">
        <f t="shared" si="24"/>
        <v>5.2265556053638701E-3</v>
      </c>
      <c r="Y20">
        <f t="shared" si="25"/>
        <v>8.2000968741181551E-3</v>
      </c>
      <c r="Z20">
        <f t="shared" si="26"/>
        <v>0.80658303493233352</v>
      </c>
      <c r="AB20">
        <f t="shared" si="27"/>
        <v>26102.799636013311</v>
      </c>
      <c r="AC20">
        <f t="shared" si="2"/>
        <v>25663.178964997416</v>
      </c>
      <c r="AE20">
        <f t="shared" si="3"/>
        <v>0</v>
      </c>
      <c r="AF20">
        <f t="shared" si="4"/>
        <v>0</v>
      </c>
      <c r="AG20">
        <f t="shared" si="5"/>
        <v>-10.082287936654168</v>
      </c>
      <c r="AH20">
        <f t="shared" si="6"/>
        <v>-10453.11121072774</v>
      </c>
      <c r="AI20">
        <f t="shared" si="7"/>
        <v>-10463.193498664394</v>
      </c>
      <c r="AJ20">
        <f t="shared" si="8"/>
        <v>439.62067101589491</v>
      </c>
      <c r="AK20">
        <f t="shared" si="30"/>
        <v>1827.1959745209319</v>
      </c>
      <c r="AL20">
        <f t="shared" si="9"/>
        <v>-8196.3768531275673</v>
      </c>
      <c r="AN20">
        <f t="shared" si="10"/>
        <v>0</v>
      </c>
      <c r="AO20">
        <f t="shared" si="11"/>
        <v>0</v>
      </c>
      <c r="AP20">
        <f t="shared" si="12"/>
        <v>-1.4684281816134046</v>
      </c>
      <c r="AQ20">
        <f t="shared" si="13"/>
        <v>-1522.4364929678297</v>
      </c>
      <c r="AR20">
        <f t="shared" si="14"/>
        <v>-1523.904921149443</v>
      </c>
      <c r="AS20">
        <f t="shared" si="15"/>
        <v>64.028262889877666</v>
      </c>
      <c r="AT20">
        <f t="shared" si="16"/>
        <v>266.12075346139142</v>
      </c>
      <c r="AU20">
        <f t="shared" si="17"/>
        <v>-1193.755904798174</v>
      </c>
      <c r="AW20">
        <v>17</v>
      </c>
      <c r="AX20">
        <f>IF(Z20&gt;0, (R20*SUMPRODUCT(K20:$K$98, X20:$X$98)-K20*$AZ$3)/Z20, 0)</f>
        <v>31817.156887201789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7.4983330000000003E-3</v>
      </c>
      <c r="Q21" s="5">
        <f t="shared" si="29"/>
        <v>12.5</v>
      </c>
      <c r="R21">
        <f t="shared" si="0"/>
        <v>2000000</v>
      </c>
      <c r="S21">
        <f t="shared" si="1"/>
        <v>31619.546293865136</v>
      </c>
      <c r="U21">
        <f t="shared" si="21"/>
        <v>7.4983330000000003E-3</v>
      </c>
      <c r="V21">
        <f t="shared" si="22"/>
        <v>0.01</v>
      </c>
      <c r="W21">
        <f t="shared" si="23"/>
        <v>0.80658303493233352</v>
      </c>
      <c r="X21">
        <f t="shared" si="24"/>
        <v>6.0480281880732692E-3</v>
      </c>
      <c r="Y21">
        <f t="shared" si="25"/>
        <v>8.0658303493233354E-3</v>
      </c>
      <c r="Z21">
        <f t="shared" si="26"/>
        <v>0.79246917639493697</v>
      </c>
      <c r="AB21">
        <f t="shared" si="27"/>
        <v>25663.178964997416</v>
      </c>
      <c r="AC21">
        <f t="shared" si="2"/>
        <v>25057.515809480887</v>
      </c>
      <c r="AE21">
        <f t="shared" si="3"/>
        <v>0</v>
      </c>
      <c r="AF21">
        <f t="shared" si="4"/>
        <v>0</v>
      </c>
      <c r="AG21">
        <f t="shared" si="5"/>
        <v>-9.9058647049367128</v>
      </c>
      <c r="AH21">
        <f t="shared" si="6"/>
        <v>-12096.056376146538</v>
      </c>
      <c r="AI21">
        <f t="shared" si="7"/>
        <v>-12105.962240851475</v>
      </c>
      <c r="AJ21">
        <f t="shared" si="8"/>
        <v>605.66315551652951</v>
      </c>
      <c r="AK21">
        <f t="shared" si="30"/>
        <v>1796.4225275498193</v>
      </c>
      <c r="AL21">
        <f t="shared" si="9"/>
        <v>-9703.8765577851264</v>
      </c>
      <c r="AN21">
        <f t="shared" si="10"/>
        <v>0</v>
      </c>
      <c r="AO21">
        <f t="shared" si="11"/>
        <v>0</v>
      </c>
      <c r="AP21">
        <f t="shared" si="12"/>
        <v>-1.2881545859865615</v>
      </c>
      <c r="AQ21">
        <f t="shared" si="13"/>
        <v>-1572.9662131888263</v>
      </c>
      <c r="AR21">
        <f t="shared" si="14"/>
        <v>-1574.2543677748129</v>
      </c>
      <c r="AS21">
        <f t="shared" si="15"/>
        <v>78.760188492468814</v>
      </c>
      <c r="AT21">
        <f t="shared" si="16"/>
        <v>233.60604915991067</v>
      </c>
      <c r="AU21">
        <f t="shared" si="17"/>
        <v>-1261.8881301224333</v>
      </c>
      <c r="AW21">
        <v>18</v>
      </c>
      <c r="AX21">
        <f>IF(Z21&gt;0, (R21*SUMPRODUCT(K21:$K$98, X21:$X$98)-K21*$AZ$3)/Z21, 0)</f>
        <v>31619.546293865136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8.7783159999999995E-3</v>
      </c>
      <c r="Q22" s="5">
        <f t="shared" si="29"/>
        <v>12.5</v>
      </c>
      <c r="R22">
        <f t="shared" si="0"/>
        <v>2000000</v>
      </c>
      <c r="S22">
        <f t="shared" si="1"/>
        <v>31254.467791619827</v>
      </c>
      <c r="U22">
        <f t="shared" si="21"/>
        <v>8.7783159999999995E-3</v>
      </c>
      <c r="V22">
        <f t="shared" si="22"/>
        <v>0.01</v>
      </c>
      <c r="W22">
        <f t="shared" si="23"/>
        <v>0.79246917639493697</v>
      </c>
      <c r="X22">
        <f t="shared" si="24"/>
        <v>6.9565448506544968E-3</v>
      </c>
      <c r="Y22">
        <f t="shared" si="25"/>
        <v>7.9246917639493701E-3</v>
      </c>
      <c r="Z22">
        <f t="shared" si="26"/>
        <v>0.77758793978033314</v>
      </c>
      <c r="AB22">
        <f t="shared" si="27"/>
        <v>25057.515809480887</v>
      </c>
      <c r="AC22">
        <f t="shared" si="2"/>
        <v>24303.097219016439</v>
      </c>
      <c r="AE22">
        <f t="shared" si="3"/>
        <v>0</v>
      </c>
      <c r="AF22">
        <f t="shared" si="4"/>
        <v>0</v>
      </c>
      <c r="AG22">
        <f t="shared" si="5"/>
        <v>-9.7198492472541638</v>
      </c>
      <c r="AH22">
        <f t="shared" si="6"/>
        <v>-13913.089701308994</v>
      </c>
      <c r="AI22">
        <f t="shared" si="7"/>
        <v>-13922.809550556249</v>
      </c>
      <c r="AJ22">
        <f t="shared" si="8"/>
        <v>754.41859046444733</v>
      </c>
      <c r="AK22">
        <f t="shared" si="30"/>
        <v>1754.0261066636622</v>
      </c>
      <c r="AL22">
        <f t="shared" si="9"/>
        <v>-11414.364853428138</v>
      </c>
      <c r="AN22">
        <f t="shared" si="10"/>
        <v>0</v>
      </c>
      <c r="AO22">
        <f t="shared" si="11"/>
        <v>0</v>
      </c>
      <c r="AP22">
        <f t="shared" si="12"/>
        <v>-1.1285403679589789</v>
      </c>
      <c r="AQ22">
        <f t="shared" si="13"/>
        <v>-1615.404001805601</v>
      </c>
      <c r="AR22">
        <f t="shared" si="14"/>
        <v>-1616.5325421735599</v>
      </c>
      <c r="AS22">
        <f t="shared" si="15"/>
        <v>87.593110965003703</v>
      </c>
      <c r="AT22">
        <f t="shared" si="16"/>
        <v>203.65431782628377</v>
      </c>
      <c r="AU22">
        <f t="shared" si="17"/>
        <v>-1325.2851133822724</v>
      </c>
      <c r="AW22">
        <v>19</v>
      </c>
      <c r="AX22">
        <f>IF(Z22&gt;0, (R22*SUMPRODUCT(K22:$K$98, X22:$X$98)-K22*$AZ$3)/Z22, 0)</f>
        <v>31254.467791619827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1.019566E-2</v>
      </c>
      <c r="Q23" s="5">
        <f t="shared" si="29"/>
        <v>12.5</v>
      </c>
      <c r="R23">
        <f t="shared" si="0"/>
        <v>2000000</v>
      </c>
      <c r="S23">
        <f t="shared" si="1"/>
        <v>30737.668906224575</v>
      </c>
      <c r="U23">
        <f t="shared" si="21"/>
        <v>1.019566E-2</v>
      </c>
      <c r="V23">
        <f t="shared" si="22"/>
        <v>0.01</v>
      </c>
      <c r="W23">
        <f t="shared" si="23"/>
        <v>0.77758793978033314</v>
      </c>
      <c r="X23">
        <f t="shared" si="24"/>
        <v>7.9280222541007524E-3</v>
      </c>
      <c r="Y23">
        <f t="shared" si="25"/>
        <v>7.7758793978033314E-3</v>
      </c>
      <c r="Z23">
        <f t="shared" si="26"/>
        <v>0.76188403812842909</v>
      </c>
      <c r="AB23">
        <f t="shared" si="27"/>
        <v>24303.097219016439</v>
      </c>
      <c r="AC23">
        <f t="shared" si="2"/>
        <v>23418.539308929034</v>
      </c>
      <c r="AE23">
        <f t="shared" si="3"/>
        <v>0</v>
      </c>
      <c r="AF23">
        <f t="shared" si="4"/>
        <v>0</v>
      </c>
      <c r="AG23">
        <f t="shared" si="5"/>
        <v>-9.5235504766053634</v>
      </c>
      <c r="AH23">
        <f t="shared" si="6"/>
        <v>-15856.044508201505</v>
      </c>
      <c r="AI23">
        <f t="shared" si="7"/>
        <v>-15865.568058678111</v>
      </c>
      <c r="AJ23">
        <f t="shared" si="8"/>
        <v>884.55791008740562</v>
      </c>
      <c r="AK23">
        <f t="shared" si="30"/>
        <v>1701.2168053311509</v>
      </c>
      <c r="AL23">
        <f t="shared" si="9"/>
        <v>-13279.793343259555</v>
      </c>
      <c r="AN23">
        <f t="shared" si="10"/>
        <v>0</v>
      </c>
      <c r="AO23">
        <f t="shared" si="11"/>
        <v>0</v>
      </c>
      <c r="AP23">
        <f t="shared" si="12"/>
        <v>-0.98727566999232552</v>
      </c>
      <c r="AQ23">
        <f t="shared" si="13"/>
        <v>-1643.7448411406635</v>
      </c>
      <c r="AR23">
        <f t="shared" si="14"/>
        <v>-1644.732116810656</v>
      </c>
      <c r="AS23">
        <f t="shared" si="15"/>
        <v>91.699257065295697</v>
      </c>
      <c r="AT23">
        <f t="shared" si="16"/>
        <v>176.3596429095835</v>
      </c>
      <c r="AU23">
        <f t="shared" si="17"/>
        <v>-1376.6732168357769</v>
      </c>
      <c r="AW23">
        <v>20</v>
      </c>
      <c r="AX23">
        <f>IF(Z23&gt;0, (R23*SUMPRODUCT(K23:$K$98, X23:$X$98)-K23*$AZ$3)/Z23, 0)</f>
        <v>30737.668906224575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1.1804551E-2</v>
      </c>
      <c r="Q24" s="5">
        <f t="shared" si="29"/>
        <v>12.5</v>
      </c>
      <c r="R24">
        <f t="shared" si="0"/>
        <v>2000000</v>
      </c>
      <c r="S24">
        <f t="shared" si="1"/>
        <v>30092.839533423554</v>
      </c>
      <c r="U24">
        <f t="shared" si="21"/>
        <v>1.1804551E-2</v>
      </c>
      <c r="V24">
        <f t="shared" si="22"/>
        <v>0.01</v>
      </c>
      <c r="W24">
        <f t="shared" si="23"/>
        <v>0.76188403812842909</v>
      </c>
      <c r="X24">
        <f t="shared" si="24"/>
        <v>8.9936989841729858E-3</v>
      </c>
      <c r="Y24">
        <f t="shared" si="25"/>
        <v>7.6188403812842915E-3</v>
      </c>
      <c r="Z24">
        <f t="shared" si="26"/>
        <v>0.74527149876297183</v>
      </c>
      <c r="AB24">
        <f t="shared" si="27"/>
        <v>23418.539308929034</v>
      </c>
      <c r="AC24">
        <f t="shared" si="2"/>
        <v>22427.335621108181</v>
      </c>
      <c r="AE24">
        <f t="shared" si="3"/>
        <v>0</v>
      </c>
      <c r="AF24">
        <f t="shared" si="4"/>
        <v>0</v>
      </c>
      <c r="AG24">
        <f t="shared" si="5"/>
        <v>-9.3158937345371484</v>
      </c>
      <c r="AH24">
        <f t="shared" si="6"/>
        <v>-17987.397968345973</v>
      </c>
      <c r="AI24">
        <f t="shared" si="7"/>
        <v>-17996.713862080509</v>
      </c>
      <c r="AJ24">
        <f t="shared" si="8"/>
        <v>991.20368782085279</v>
      </c>
      <c r="AK24">
        <f t="shared" si="30"/>
        <v>1639.2977516250326</v>
      </c>
      <c r="AL24">
        <f t="shared" si="9"/>
        <v>-15366.212422634624</v>
      </c>
      <c r="AN24">
        <f t="shared" si="10"/>
        <v>0</v>
      </c>
      <c r="AO24">
        <f t="shared" si="11"/>
        <v>0</v>
      </c>
      <c r="AP24">
        <f t="shared" si="12"/>
        <v>-0.8622755065133203</v>
      </c>
      <c r="AQ24">
        <f t="shared" si="13"/>
        <v>-1664.9065710690825</v>
      </c>
      <c r="AR24">
        <f t="shared" si="14"/>
        <v>-1665.7688465755957</v>
      </c>
      <c r="AS24">
        <f t="shared" si="15"/>
        <v>91.745428439675237</v>
      </c>
      <c r="AT24">
        <f t="shared" si="16"/>
        <v>151.73276331697571</v>
      </c>
      <c r="AU24">
        <f t="shared" si="17"/>
        <v>-1422.2906548189446</v>
      </c>
      <c r="AW24">
        <v>21</v>
      </c>
      <c r="AX24">
        <f>IF(Z24&gt;0, (R24*SUMPRODUCT(K24:$K$98, X24:$X$98)-K24*$AZ$3)/Z24, 0)</f>
        <v>30092.839533423554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1.3628751999999999E-2</v>
      </c>
      <c r="Q25" s="5">
        <f t="shared" si="29"/>
        <v>12.5</v>
      </c>
      <c r="R25">
        <f t="shared" si="0"/>
        <v>2000000</v>
      </c>
      <c r="S25">
        <f t="shared" si="1"/>
        <v>29333.763416416881</v>
      </c>
      <c r="U25">
        <f t="shared" si="21"/>
        <v>1.3628751999999999E-2</v>
      </c>
      <c r="V25">
        <f t="shared" si="22"/>
        <v>0.01</v>
      </c>
      <c r="W25">
        <f t="shared" si="23"/>
        <v>0.74527149876297183</v>
      </c>
      <c r="X25">
        <f t="shared" si="24"/>
        <v>1.0157120429308849E-2</v>
      </c>
      <c r="Y25">
        <f t="shared" si="25"/>
        <v>7.4527149876297185E-3</v>
      </c>
      <c r="Z25">
        <f t="shared" si="26"/>
        <v>0.72766166334603333</v>
      </c>
      <c r="AB25">
        <f t="shared" si="27"/>
        <v>22427.335621108181</v>
      </c>
      <c r="AC25">
        <f t="shared" si="2"/>
        <v>21345.05507978893</v>
      </c>
      <c r="AE25">
        <f t="shared" si="3"/>
        <v>0</v>
      </c>
      <c r="AF25">
        <f t="shared" si="4"/>
        <v>0</v>
      </c>
      <c r="AG25">
        <f t="shared" si="5"/>
        <v>-9.0957707918254158</v>
      </c>
      <c r="AH25">
        <f t="shared" si="6"/>
        <v>-20314.240858617697</v>
      </c>
      <c r="AI25">
        <f t="shared" si="7"/>
        <v>-20323.336629409521</v>
      </c>
      <c r="AJ25">
        <f t="shared" si="8"/>
        <v>1082.2805413192509</v>
      </c>
      <c r="AK25">
        <f t="shared" si="30"/>
        <v>1569.9134934775727</v>
      </c>
      <c r="AL25">
        <f t="shared" si="9"/>
        <v>-17671.142594612698</v>
      </c>
      <c r="AN25">
        <f t="shared" si="10"/>
        <v>0</v>
      </c>
      <c r="AO25">
        <f t="shared" si="11"/>
        <v>0</v>
      </c>
      <c r="AP25">
        <f t="shared" si="12"/>
        <v>-0.75169733251271664</v>
      </c>
      <c r="AQ25">
        <f t="shared" si="13"/>
        <v>-1678.8198619920606</v>
      </c>
      <c r="AR25">
        <f t="shared" si="14"/>
        <v>-1679.5715593245732</v>
      </c>
      <c r="AS25">
        <f t="shared" si="15"/>
        <v>89.442380921829539</v>
      </c>
      <c r="AT25">
        <f t="shared" si="16"/>
        <v>129.7415922555343</v>
      </c>
      <c r="AU25">
        <f t="shared" si="17"/>
        <v>-1460.3875861472095</v>
      </c>
      <c r="AW25">
        <v>22</v>
      </c>
      <c r="AX25">
        <f>IF(Z25&gt;0, (R25*SUMPRODUCT(K25:$K$98, X25:$X$98)-K25*$AZ$3)/Z25, 0)</f>
        <v>29333.763416416881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1.5530428000000001E-2</v>
      </c>
      <c r="Q26" s="5">
        <f t="shared" si="29"/>
        <v>12.5</v>
      </c>
      <c r="R26">
        <f t="shared" si="0"/>
        <v>2000000</v>
      </c>
      <c r="S26">
        <f t="shared" si="1"/>
        <v>28468.323597807212</v>
      </c>
      <c r="U26">
        <f t="shared" si="21"/>
        <v>1.5530428000000001E-2</v>
      </c>
      <c r="V26">
        <f t="shared" si="22"/>
        <v>0.01</v>
      </c>
      <c r="W26">
        <f t="shared" si="23"/>
        <v>0.72766166334603333</v>
      </c>
      <c r="X26">
        <f t="shared" si="24"/>
        <v>1.130089707095581E-2</v>
      </c>
      <c r="Y26">
        <f t="shared" si="25"/>
        <v>7.2766166334603333E-3</v>
      </c>
      <c r="Z26">
        <f t="shared" si="26"/>
        <v>0.70908414964161715</v>
      </c>
      <c r="AB26">
        <f t="shared" si="27"/>
        <v>21345.05507978893</v>
      </c>
      <c r="AC26">
        <f t="shared" si="2"/>
        <v>20186.43703007351</v>
      </c>
      <c r="AE26">
        <f t="shared" si="3"/>
        <v>0</v>
      </c>
      <c r="AF26">
        <f t="shared" si="4"/>
        <v>0</v>
      </c>
      <c r="AG26">
        <f t="shared" si="5"/>
        <v>-8.8635518705202152</v>
      </c>
      <c r="AH26">
        <f t="shared" si="6"/>
        <v>-22601.794141911618</v>
      </c>
      <c r="AI26">
        <f t="shared" si="7"/>
        <v>-22610.657693782137</v>
      </c>
      <c r="AJ26">
        <f t="shared" si="8"/>
        <v>1158.6180497154201</v>
      </c>
      <c r="AK26">
        <f t="shared" si="30"/>
        <v>1494.1538555852253</v>
      </c>
      <c r="AL26">
        <f t="shared" si="9"/>
        <v>-19957.885788481493</v>
      </c>
      <c r="AN26">
        <f t="shared" si="10"/>
        <v>0</v>
      </c>
      <c r="AO26">
        <f t="shared" si="11"/>
        <v>0</v>
      </c>
      <c r="AP26">
        <f t="shared" si="12"/>
        <v>-0.65402337311357917</v>
      </c>
      <c r="AQ26">
        <f t="shared" si="13"/>
        <v>-1667.7401857686864</v>
      </c>
      <c r="AR26">
        <f t="shared" si="14"/>
        <v>-1668.3942091417998</v>
      </c>
      <c r="AS26">
        <f t="shared" si="15"/>
        <v>85.49205737097823</v>
      </c>
      <c r="AT26">
        <f t="shared" si="16"/>
        <v>110.25055856339844</v>
      </c>
      <c r="AU26">
        <f t="shared" si="17"/>
        <v>-1472.6515932074233</v>
      </c>
      <c r="AW26">
        <v>23</v>
      </c>
      <c r="AX26">
        <f>IF(Z26&gt;0, (R26*SUMPRODUCT(K26:$K$98, X26:$X$98)-K26*$AZ$3)/Z26, 0)</f>
        <v>28468.323597807212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1.7564712E-2</v>
      </c>
      <c r="Q27" s="5">
        <f t="shared" si="29"/>
        <v>12.5</v>
      </c>
      <c r="R27">
        <f t="shared" si="0"/>
        <v>2000000</v>
      </c>
      <c r="S27">
        <f t="shared" si="1"/>
        <v>27530.24543901542</v>
      </c>
      <c r="U27">
        <f t="shared" si="21"/>
        <v>1.7564712E-2</v>
      </c>
      <c r="V27">
        <f t="shared" si="22"/>
        <v>0.01</v>
      </c>
      <c r="W27">
        <f t="shared" si="23"/>
        <v>0.70908414964161715</v>
      </c>
      <c r="X27">
        <f t="shared" si="24"/>
        <v>1.2454858872219908E-2</v>
      </c>
      <c r="Y27">
        <f t="shared" si="25"/>
        <v>7.0908414964161717E-3</v>
      </c>
      <c r="Z27">
        <f t="shared" si="26"/>
        <v>0.68953844927298114</v>
      </c>
      <c r="AB27">
        <f t="shared" si="27"/>
        <v>20186.43703007351</v>
      </c>
      <c r="AC27">
        <f t="shared" si="2"/>
        <v>18983.162748123254</v>
      </c>
      <c r="AE27">
        <f t="shared" si="3"/>
        <v>0</v>
      </c>
      <c r="AF27">
        <f t="shared" si="4"/>
        <v>0</v>
      </c>
      <c r="AG27">
        <f t="shared" si="5"/>
        <v>-8.6192306159122634</v>
      </c>
      <c r="AH27">
        <f t="shared" si="6"/>
        <v>-24909.717744439818</v>
      </c>
      <c r="AI27">
        <f t="shared" si="7"/>
        <v>-24918.336975055732</v>
      </c>
      <c r="AJ27">
        <f t="shared" si="8"/>
        <v>1203.2742819502564</v>
      </c>
      <c r="AK27">
        <f t="shared" si="30"/>
        <v>1413.0505921051458</v>
      </c>
      <c r="AL27">
        <f t="shared" si="9"/>
        <v>-22302.012101000331</v>
      </c>
      <c r="AN27">
        <f t="shared" si="10"/>
        <v>0</v>
      </c>
      <c r="AO27">
        <f t="shared" si="11"/>
        <v>0</v>
      </c>
      <c r="AP27">
        <f t="shared" si="12"/>
        <v>-0.56785304213610244</v>
      </c>
      <c r="AQ27">
        <f t="shared" si="13"/>
        <v>-1641.1045985726514</v>
      </c>
      <c r="AR27">
        <f t="shared" si="14"/>
        <v>-1641.6724516147876</v>
      </c>
      <c r="AS27">
        <f t="shared" si="15"/>
        <v>79.27424058803517</v>
      </c>
      <c r="AT27">
        <f t="shared" si="16"/>
        <v>93.094745131633871</v>
      </c>
      <c r="AU27">
        <f t="shared" si="17"/>
        <v>-1469.3034658951187</v>
      </c>
      <c r="AW27">
        <v>24</v>
      </c>
      <c r="AX27">
        <f>IF(Z27&gt;0, (R27*SUMPRODUCT(K27:$K$98, X27:$X$98)-K27*$AZ$3)/Z27, 0)</f>
        <v>27530.24543901542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1.9807176999999999E-2</v>
      </c>
      <c r="Q28" s="5">
        <f t="shared" si="29"/>
        <v>12.5</v>
      </c>
      <c r="R28">
        <f t="shared" si="0"/>
        <v>2000000</v>
      </c>
      <c r="S28">
        <f t="shared" si="1"/>
        <v>26542.826953969328</v>
      </c>
      <c r="U28">
        <f t="shared" si="21"/>
        <v>1.9807176999999999E-2</v>
      </c>
      <c r="V28">
        <f t="shared" si="22"/>
        <v>0.01</v>
      </c>
      <c r="W28">
        <f t="shared" si="23"/>
        <v>0.68953844927298114</v>
      </c>
      <c r="X28">
        <f t="shared" si="24"/>
        <v>1.3657810113055458E-2</v>
      </c>
      <c r="Y28">
        <f t="shared" si="25"/>
        <v>6.8953844927298119E-3</v>
      </c>
      <c r="Z28">
        <f t="shared" si="26"/>
        <v>0.66898525466719583</v>
      </c>
      <c r="AB28">
        <f t="shared" si="27"/>
        <v>18983.162748123254</v>
      </c>
      <c r="AC28">
        <f t="shared" si="2"/>
        <v>17756.75984938848</v>
      </c>
      <c r="AE28">
        <f t="shared" si="3"/>
        <v>0</v>
      </c>
      <c r="AF28">
        <f t="shared" si="4"/>
        <v>0</v>
      </c>
      <c r="AG28">
        <f t="shared" si="5"/>
        <v>-8.362315683339947</v>
      </c>
      <c r="AH28">
        <f t="shared" si="6"/>
        <v>-27315.620226110917</v>
      </c>
      <c r="AI28">
        <f t="shared" si="7"/>
        <v>-27323.982541794256</v>
      </c>
      <c r="AJ28">
        <f t="shared" si="8"/>
        <v>1226.4028987347738</v>
      </c>
      <c r="AK28">
        <f t="shared" si="30"/>
        <v>1328.8213923686278</v>
      </c>
      <c r="AL28">
        <f t="shared" si="9"/>
        <v>-24768.758250690855</v>
      </c>
      <c r="AN28">
        <f t="shared" si="10"/>
        <v>0</v>
      </c>
      <c r="AO28">
        <f t="shared" si="11"/>
        <v>0</v>
      </c>
      <c r="AP28">
        <f t="shared" si="12"/>
        <v>-0.49189905892782415</v>
      </c>
      <c r="AQ28">
        <f t="shared" si="13"/>
        <v>-1606.7951022254626</v>
      </c>
      <c r="AR28">
        <f t="shared" si="14"/>
        <v>-1607.2870012843905</v>
      </c>
      <c r="AS28">
        <f t="shared" si="15"/>
        <v>72.141073668848094</v>
      </c>
      <c r="AT28">
        <f t="shared" si="16"/>
        <v>78.165668116492327</v>
      </c>
      <c r="AU28">
        <f t="shared" si="17"/>
        <v>-1456.9802594990501</v>
      </c>
      <c r="AW28">
        <v>25</v>
      </c>
      <c r="AX28">
        <f>IF(Z28&gt;0, (R28*SUMPRODUCT(K28:$K$98, X28:$X$98)-K28*$AZ$3)/Z28, 0)</f>
        <v>26542.826953969328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2.2489294999999999E-2</v>
      </c>
      <c r="Q29" s="5">
        <f t="shared" si="29"/>
        <v>12.5</v>
      </c>
      <c r="R29">
        <f t="shared" si="0"/>
        <v>2000000</v>
      </c>
      <c r="S29">
        <f t="shared" si="1"/>
        <v>25523.714222497922</v>
      </c>
      <c r="U29">
        <f t="shared" si="21"/>
        <v>2.2489294999999999E-2</v>
      </c>
      <c r="V29">
        <f t="shared" si="22"/>
        <v>0.01</v>
      </c>
      <c r="W29">
        <f t="shared" si="23"/>
        <v>0.66898525466719583</v>
      </c>
      <c r="X29">
        <f t="shared" si="24"/>
        <v>1.5045006742860693E-2</v>
      </c>
      <c r="Y29">
        <f t="shared" si="25"/>
        <v>6.6898525466719582E-3</v>
      </c>
      <c r="Z29">
        <f t="shared" si="26"/>
        <v>0.64725039537766316</v>
      </c>
      <c r="AB29">
        <f t="shared" si="27"/>
        <v>17756.75984938848</v>
      </c>
      <c r="AC29">
        <f t="shared" si="2"/>
        <v>16520.234122018264</v>
      </c>
      <c r="AE29">
        <f t="shared" si="3"/>
        <v>0</v>
      </c>
      <c r="AF29">
        <f t="shared" si="4"/>
        <v>0</v>
      </c>
      <c r="AG29">
        <f t="shared" si="5"/>
        <v>-8.0906299422207901</v>
      </c>
      <c r="AH29">
        <f t="shared" si="6"/>
        <v>-30090.013485721385</v>
      </c>
      <c r="AI29">
        <f t="shared" si="7"/>
        <v>-30098.104115663606</v>
      </c>
      <c r="AJ29">
        <f t="shared" si="8"/>
        <v>1236.5257273702155</v>
      </c>
      <c r="AK29">
        <f t="shared" si="30"/>
        <v>1242.9731894571937</v>
      </c>
      <c r="AL29">
        <f t="shared" si="9"/>
        <v>-27618.605198836198</v>
      </c>
      <c r="AN29">
        <f t="shared" si="10"/>
        <v>0</v>
      </c>
      <c r="AO29">
        <f t="shared" si="11"/>
        <v>0</v>
      </c>
      <c r="AP29">
        <f t="shared" si="12"/>
        <v>-0.42492643329651403</v>
      </c>
      <c r="AQ29">
        <f t="shared" si="13"/>
        <v>-1580.3518637786028</v>
      </c>
      <c r="AR29">
        <f t="shared" si="14"/>
        <v>-1580.7767902118994</v>
      </c>
      <c r="AS29">
        <f t="shared" si="15"/>
        <v>64.943332072184461</v>
      </c>
      <c r="AT29">
        <f t="shared" si="16"/>
        <v>65.281957999707998</v>
      </c>
      <c r="AU29">
        <f t="shared" si="17"/>
        <v>-1450.551500140007</v>
      </c>
      <c r="AW29">
        <v>26</v>
      </c>
      <c r="AX29">
        <f>IF(Z29&gt;0, (R29*SUMPRODUCT(K29:$K$98, X29:$X$98)-K29*$AZ$3)/Z29, 0)</f>
        <v>25523.714222497922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2.5348699999999998E-2</v>
      </c>
      <c r="Q30" s="5">
        <f t="shared" si="29"/>
        <v>12.5</v>
      </c>
      <c r="R30">
        <f t="shared" si="0"/>
        <v>2000000</v>
      </c>
      <c r="S30">
        <f t="shared" si="1"/>
        <v>24457.384305329986</v>
      </c>
      <c r="U30">
        <f t="shared" si="21"/>
        <v>2.5348699999999998E-2</v>
      </c>
      <c r="V30">
        <f t="shared" si="22"/>
        <v>0.01</v>
      </c>
      <c r="W30">
        <f t="shared" si="23"/>
        <v>0.64725039537766316</v>
      </c>
      <c r="X30">
        <f t="shared" si="24"/>
        <v>1.6406956097309768E-2</v>
      </c>
      <c r="Y30">
        <f t="shared" si="25"/>
        <v>6.4725039537766316E-3</v>
      </c>
      <c r="Z30">
        <f t="shared" si="26"/>
        <v>0.62437093532657673</v>
      </c>
      <c r="AB30">
        <f t="shared" si="27"/>
        <v>16520.234122018264</v>
      </c>
      <c r="AC30">
        <f t="shared" si="2"/>
        <v>15270.479914360421</v>
      </c>
      <c r="AE30">
        <f t="shared" si="3"/>
        <v>0</v>
      </c>
      <c r="AF30">
        <f t="shared" si="4"/>
        <v>0</v>
      </c>
      <c r="AG30">
        <f t="shared" si="5"/>
        <v>-7.8046366915822087</v>
      </c>
      <c r="AH30">
        <f t="shared" si="6"/>
        <v>-32813.912194619537</v>
      </c>
      <c r="AI30">
        <f t="shared" si="7"/>
        <v>-32821.716831311118</v>
      </c>
      <c r="AJ30">
        <f t="shared" si="8"/>
        <v>1249.7542076578429</v>
      </c>
      <c r="AK30">
        <f t="shared" si="30"/>
        <v>1156.4163885412786</v>
      </c>
      <c r="AL30">
        <f t="shared" si="9"/>
        <v>-30415.546235111997</v>
      </c>
      <c r="AN30">
        <f t="shared" si="10"/>
        <v>0</v>
      </c>
      <c r="AO30">
        <f t="shared" si="11"/>
        <v>0</v>
      </c>
      <c r="AP30">
        <f t="shared" si="12"/>
        <v>-0.36598735382486197</v>
      </c>
      <c r="AQ30">
        <f t="shared" si="13"/>
        <v>-1538.7618113861918</v>
      </c>
      <c r="AR30">
        <f t="shared" si="14"/>
        <v>-1539.1277987400165</v>
      </c>
      <c r="AS30">
        <f t="shared" si="15"/>
        <v>58.60544871813309</v>
      </c>
      <c r="AT30">
        <f t="shared" si="16"/>
        <v>54.228504245227739</v>
      </c>
      <c r="AU30">
        <f t="shared" si="17"/>
        <v>-1426.2938457766556</v>
      </c>
      <c r="AW30">
        <v>27</v>
      </c>
      <c r="AX30">
        <f>IF(Z30&gt;0, (R30*SUMPRODUCT(K30:$K$98, X30:$X$98)-K30*$AZ$3)/Z30, 0)</f>
        <v>24457.384305329986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2.8197647999999999E-2</v>
      </c>
      <c r="Q31" s="5">
        <f t="shared" si="29"/>
        <v>12.5</v>
      </c>
      <c r="R31">
        <f t="shared" si="0"/>
        <v>2000000</v>
      </c>
      <c r="S31">
        <f t="shared" si="1"/>
        <v>23357.858329013379</v>
      </c>
      <c r="U31">
        <f t="shared" si="21"/>
        <v>2.8197647999999999E-2</v>
      </c>
      <c r="V31">
        <f t="shared" si="22"/>
        <v>0.01</v>
      </c>
      <c r="W31">
        <f t="shared" si="23"/>
        <v>0.62437093532657673</v>
      </c>
      <c r="X31">
        <f t="shared" si="24"/>
        <v>1.7605791855769576E-2</v>
      </c>
      <c r="Y31">
        <f t="shared" si="25"/>
        <v>6.2437093532657674E-3</v>
      </c>
      <c r="Z31">
        <f t="shared" si="26"/>
        <v>0.60052143411754133</v>
      </c>
      <c r="AB31">
        <f t="shared" si="27"/>
        <v>15270.479914360421</v>
      </c>
      <c r="AC31">
        <f t="shared" si="2"/>
        <v>14026.894581653472</v>
      </c>
      <c r="AE31">
        <f t="shared" si="3"/>
        <v>0</v>
      </c>
      <c r="AF31">
        <f t="shared" si="4"/>
        <v>0</v>
      </c>
      <c r="AG31">
        <f t="shared" si="5"/>
        <v>-7.5065179264692663</v>
      </c>
      <c r="AH31">
        <f t="shared" si="6"/>
        <v>-35211.583711539155</v>
      </c>
      <c r="AI31">
        <f t="shared" si="7"/>
        <v>-35219.090229465626</v>
      </c>
      <c r="AJ31">
        <f t="shared" si="8"/>
        <v>1243.585332706949</v>
      </c>
      <c r="AK31">
        <f t="shared" si="30"/>
        <v>1068.9335940052297</v>
      </c>
      <c r="AL31">
        <f t="shared" si="9"/>
        <v>-32906.571302753451</v>
      </c>
      <c r="AN31">
        <f t="shared" si="10"/>
        <v>0</v>
      </c>
      <c r="AO31">
        <f t="shared" si="11"/>
        <v>0</v>
      </c>
      <c r="AP31">
        <f t="shared" si="12"/>
        <v>-0.3142924086705432</v>
      </c>
      <c r="AQ31">
        <f t="shared" si="13"/>
        <v>-1474.283225086416</v>
      </c>
      <c r="AR31">
        <f t="shared" si="14"/>
        <v>-1474.5975174950868</v>
      </c>
      <c r="AS31">
        <f t="shared" si="15"/>
        <v>52.068007221513973</v>
      </c>
      <c r="AT31">
        <f t="shared" si="16"/>
        <v>44.755466816927168</v>
      </c>
      <c r="AU31">
        <f t="shared" si="17"/>
        <v>-1377.7740434566458</v>
      </c>
      <c r="AW31">
        <v>28</v>
      </c>
      <c r="AX31">
        <f>IF(Z31&gt;0, (R31*SUMPRODUCT(K31:$K$98, X31:$X$98)-K31*$AZ$3)/Z31, 0)</f>
        <v>23357.858329013379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3.1331300999999999E-2</v>
      </c>
      <c r="Q32" s="5">
        <f t="shared" si="29"/>
        <v>12.5</v>
      </c>
      <c r="R32">
        <f t="shared" si="0"/>
        <v>2000000</v>
      </c>
      <c r="S32">
        <f t="shared" si="1"/>
        <v>22261.832989668601</v>
      </c>
      <c r="U32">
        <f t="shared" si="21"/>
        <v>3.1331300999999999E-2</v>
      </c>
      <c r="V32">
        <f t="shared" si="22"/>
        <v>0.01</v>
      </c>
      <c r="W32">
        <f t="shared" si="23"/>
        <v>0.60052143411754133</v>
      </c>
      <c r="X32">
        <f t="shared" si="24"/>
        <v>1.8815117809288358E-2</v>
      </c>
      <c r="Y32">
        <f t="shared" si="25"/>
        <v>6.0052143411754135E-3</v>
      </c>
      <c r="Z32">
        <f t="shared" si="26"/>
        <v>0.57570110196707758</v>
      </c>
      <c r="AB32">
        <f t="shared" si="27"/>
        <v>14026.894581653472</v>
      </c>
      <c r="AC32">
        <f t="shared" si="2"/>
        <v>12816.161783959255</v>
      </c>
      <c r="AE32">
        <f t="shared" si="3"/>
        <v>0</v>
      </c>
      <c r="AF32">
        <f t="shared" si="4"/>
        <v>0</v>
      </c>
      <c r="AG32">
        <f t="shared" si="5"/>
        <v>-7.1962637745884699</v>
      </c>
      <c r="AH32">
        <f t="shared" si="6"/>
        <v>-37630.235618576713</v>
      </c>
      <c r="AI32">
        <f t="shared" si="7"/>
        <v>-37637.431882351302</v>
      </c>
      <c r="AJ32">
        <f t="shared" si="8"/>
        <v>1210.7327976942179</v>
      </c>
      <c r="AK32">
        <f t="shared" si="30"/>
        <v>981.8826207157432</v>
      </c>
      <c r="AL32">
        <f t="shared" si="9"/>
        <v>-35444.816463941344</v>
      </c>
      <c r="AN32">
        <f t="shared" si="10"/>
        <v>0</v>
      </c>
      <c r="AO32">
        <f t="shared" si="11"/>
        <v>0</v>
      </c>
      <c r="AP32">
        <f t="shared" si="12"/>
        <v>-0.26901990582657676</v>
      </c>
      <c r="AQ32">
        <f t="shared" si="13"/>
        <v>-1406.7414368673997</v>
      </c>
      <c r="AR32">
        <f t="shared" si="14"/>
        <v>-1407.0104567732265</v>
      </c>
      <c r="AS32">
        <f t="shared" si="15"/>
        <v>45.261156819598739</v>
      </c>
      <c r="AT32">
        <f t="shared" si="16"/>
        <v>36.705987778054627</v>
      </c>
      <c r="AU32">
        <f t="shared" si="17"/>
        <v>-1325.0433121755732</v>
      </c>
      <c r="AW32">
        <v>29</v>
      </c>
      <c r="AX32">
        <f>IF(Z32&gt;0, (R32*SUMPRODUCT(K32:$K$98, X32:$X$98)-K32*$AZ$3)/Z32, 0)</f>
        <v>22261.832989668601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3.466458E-2</v>
      </c>
      <c r="Q33" s="5">
        <f t="shared" si="29"/>
        <v>12.5</v>
      </c>
      <c r="R33">
        <f t="shared" si="0"/>
        <v>2000000</v>
      </c>
      <c r="S33">
        <f t="shared" si="1"/>
        <v>21172.717502125848</v>
      </c>
      <c r="U33">
        <f t="shared" si="21"/>
        <v>3.466458E-2</v>
      </c>
      <c r="V33">
        <f t="shared" si="22"/>
        <v>0.01</v>
      </c>
      <c r="W33">
        <f t="shared" si="23"/>
        <v>0.57570110196707758</v>
      </c>
      <c r="X33">
        <f t="shared" si="24"/>
        <v>1.995643690522592E-2</v>
      </c>
      <c r="Y33">
        <f t="shared" si="25"/>
        <v>5.7570110196707757E-3</v>
      </c>
      <c r="Z33">
        <f t="shared" si="26"/>
        <v>0.54998765404218086</v>
      </c>
      <c r="AB33">
        <f t="shared" si="27"/>
        <v>12816.161783959255</v>
      </c>
      <c r="AC33">
        <f t="shared" si="2"/>
        <v>11644.733228692019</v>
      </c>
      <c r="AE33">
        <f t="shared" si="3"/>
        <v>0</v>
      </c>
      <c r="AF33">
        <f t="shared" si="4"/>
        <v>0</v>
      </c>
      <c r="AG33">
        <f t="shared" si="5"/>
        <v>-6.8748456755272604</v>
      </c>
      <c r="AH33">
        <f t="shared" si="6"/>
        <v>-39912.873810451842</v>
      </c>
      <c r="AI33">
        <f t="shared" si="7"/>
        <v>-39919.748656127369</v>
      </c>
      <c r="AJ33">
        <f t="shared" si="8"/>
        <v>1171.4285552672354</v>
      </c>
      <c r="AK33">
        <f t="shared" si="30"/>
        <v>897.1313248771479</v>
      </c>
      <c r="AL33">
        <f t="shared" si="9"/>
        <v>-37851.188775982984</v>
      </c>
      <c r="AN33">
        <f t="shared" si="10"/>
        <v>0</v>
      </c>
      <c r="AO33">
        <f t="shared" si="11"/>
        <v>0</v>
      </c>
      <c r="AP33">
        <f t="shared" si="12"/>
        <v>-0.22946807564392244</v>
      </c>
      <c r="AQ33">
        <f t="shared" si="13"/>
        <v>-1332.2088638739767</v>
      </c>
      <c r="AR33">
        <f t="shared" si="14"/>
        <v>-1332.4383319496208</v>
      </c>
      <c r="AS33">
        <f t="shared" si="15"/>
        <v>39.099853148470416</v>
      </c>
      <c r="AT33">
        <f t="shared" si="16"/>
        <v>29.944381072038137</v>
      </c>
      <c r="AU33">
        <f t="shared" si="17"/>
        <v>-1263.3940977291122</v>
      </c>
      <c r="AW33">
        <v>30</v>
      </c>
      <c r="AX33">
        <f>IF(Z33&gt;0, (R33*SUMPRODUCT(K33:$K$98, X33:$X$98)-K33*$AZ$3)/Z33, 0)</f>
        <v>21172.717502125848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3.8375247000000001E-2</v>
      </c>
      <c r="Q34" s="5">
        <f t="shared" si="29"/>
        <v>12.5</v>
      </c>
      <c r="R34">
        <f t="shared" si="0"/>
        <v>2000000</v>
      </c>
      <c r="S34">
        <f t="shared" si="1"/>
        <v>20105.062568984846</v>
      </c>
      <c r="U34">
        <f t="shared" si="21"/>
        <v>3.8375247000000001E-2</v>
      </c>
      <c r="V34">
        <f t="shared" si="22"/>
        <v>0.01</v>
      </c>
      <c r="W34">
        <f t="shared" si="23"/>
        <v>0.54998765404218086</v>
      </c>
      <c r="X34">
        <f t="shared" si="24"/>
        <v>2.110591207081924E-2</v>
      </c>
      <c r="Y34">
        <f t="shared" si="25"/>
        <v>5.4998765404218088E-3</v>
      </c>
      <c r="Z34">
        <f t="shared" si="26"/>
        <v>0.52338186543093979</v>
      </c>
      <c r="AB34">
        <f t="shared" si="27"/>
        <v>11644.733228692019</v>
      </c>
      <c r="AC34">
        <f t="shared" si="2"/>
        <v>10522.625151961051</v>
      </c>
      <c r="AE34">
        <f t="shared" si="3"/>
        <v>0</v>
      </c>
      <c r="AF34">
        <f t="shared" si="4"/>
        <v>0</v>
      </c>
      <c r="AG34">
        <f t="shared" si="5"/>
        <v>-6.5422733178867469</v>
      </c>
      <c r="AH34">
        <f t="shared" si="6"/>
        <v>-42211.824141638477</v>
      </c>
      <c r="AI34">
        <f t="shared" si="7"/>
        <v>-42218.366414956363</v>
      </c>
      <c r="AJ34">
        <f t="shared" si="8"/>
        <v>1122.1080767309686</v>
      </c>
      <c r="AK34">
        <f t="shared" si="30"/>
        <v>815.13132600844142</v>
      </c>
      <c r="AL34">
        <f t="shared" si="9"/>
        <v>-40281.127012216952</v>
      </c>
      <c r="AN34">
        <f t="shared" si="10"/>
        <v>0</v>
      </c>
      <c r="AO34">
        <f t="shared" si="11"/>
        <v>0</v>
      </c>
      <c r="AP34">
        <f t="shared" si="12"/>
        <v>-0.19497098286252945</v>
      </c>
      <c r="AQ34">
        <f t="shared" si="13"/>
        <v>-1257.9848687786011</v>
      </c>
      <c r="AR34">
        <f t="shared" si="14"/>
        <v>-1258.1798397614637</v>
      </c>
      <c r="AS34">
        <f t="shared" si="15"/>
        <v>33.440748187648069</v>
      </c>
      <c r="AT34">
        <f t="shared" si="16"/>
        <v>24.292313706826079</v>
      </c>
      <c r="AU34">
        <f t="shared" si="17"/>
        <v>-1200.4467778669894</v>
      </c>
      <c r="AW34">
        <v>31</v>
      </c>
      <c r="AX34">
        <f>IF(Z34&gt;0, (R34*SUMPRODUCT(K34:$K$98, X34:$X$98)-K34*$AZ$3)/Z34, 0)</f>
        <v>20105.062568984846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4.2655799000000001E-2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19063.727496842705</v>
      </c>
      <c r="U35">
        <f t="shared" si="21"/>
        <v>4.2655799000000001E-2</v>
      </c>
      <c r="V35">
        <f t="shared" si="22"/>
        <v>0.01</v>
      </c>
      <c r="W35">
        <f t="shared" si="23"/>
        <v>0.52338186543093979</v>
      </c>
      <c r="X35">
        <f t="shared" si="24"/>
        <v>2.2325271652067217E-2</v>
      </c>
      <c r="Y35">
        <f t="shared" si="25"/>
        <v>5.2338186543093978E-3</v>
      </c>
      <c r="Z35">
        <f t="shared" si="26"/>
        <v>0.49582277512456319</v>
      </c>
      <c r="AB35">
        <f t="shared" si="27"/>
        <v>10522.625151961051</v>
      </c>
      <c r="AC35">
        <f t="shared" ref="AC35:AC66" si="33">S35*Z35</f>
        <v>9452.2302717029925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-6.1977846890570394</v>
      </c>
      <c r="AH35">
        <f t="shared" ref="AH35:AH66" si="37">-X35*R35</f>
        <v>-44650.543304134437</v>
      </c>
      <c r="AI35">
        <f t="shared" ref="AI35:AI66" si="38">SUM(AE35:AH35)</f>
        <v>-44656.741088823495</v>
      </c>
      <c r="AJ35">
        <f t="shared" ref="AJ35:AJ66" si="39">AB35-AC35</f>
        <v>1070.394880258058</v>
      </c>
      <c r="AK35">
        <f t="shared" si="30"/>
        <v>736.5837606372736</v>
      </c>
      <c r="AL35">
        <f t="shared" ref="AL35:AL66" si="40">SUM(AI35:AK35)</f>
        <v>-42849.762447928166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-0.1649148481947211</v>
      </c>
      <c r="AQ35">
        <f t="shared" ref="AQ35:AQ66" si="44">AH35*$K35</f>
        <v>-1188.091865116643</v>
      </c>
      <c r="AR35">
        <f t="shared" ref="AR35:AR66" si="45">AI35*$K35</f>
        <v>-1188.256779964838</v>
      </c>
      <c r="AS35">
        <f t="shared" ref="AS35:AS66" si="46">AJ35*$K35</f>
        <v>28.481791162871378</v>
      </c>
      <c r="AT35">
        <f t="shared" ref="AT35:AT66" si="47">AK35*$K35</f>
        <v>19.599519047938134</v>
      </c>
      <c r="AU35">
        <f t="shared" ref="AU35:AU66" si="48">AL35*$K35</f>
        <v>-1140.1754697540284</v>
      </c>
      <c r="AW35">
        <v>32</v>
      </c>
      <c r="AX35">
        <f>IF(Z35&gt;0, (R35*SUMPRODUCT(K35:$K$98, X35:$X$98)-K35*$AZ$3)/Z35, 0)</f>
        <v>19063.727496842705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4.7231987000000003E-2</v>
      </c>
      <c r="Q36" s="5">
        <f t="shared" si="29"/>
        <v>12.5</v>
      </c>
      <c r="R36">
        <f t="shared" si="31"/>
        <v>2000000</v>
      </c>
      <c r="S36">
        <f t="shared" si="32"/>
        <v>18037.660239347817</v>
      </c>
      <c r="U36">
        <f t="shared" ref="U36:U67" si="52">M36</f>
        <v>4.7231987000000003E-2</v>
      </c>
      <c r="V36">
        <f t="shared" ref="V36:V67" si="53">$C$10</f>
        <v>0.01</v>
      </c>
      <c r="W36">
        <f t="shared" ref="W36:W67" si="54">Z35</f>
        <v>0.49582277512456319</v>
      </c>
      <c r="X36">
        <f t="shared" ref="X36:X67" si="55">U36*W36</f>
        <v>2.3418694868987292E-2</v>
      </c>
      <c r="Y36">
        <f t="shared" ref="Y36:Y67" si="56">V36*W36</f>
        <v>4.9582277512456316E-3</v>
      </c>
      <c r="Z36">
        <f t="shared" ref="Z36:Z67" si="57">MAX(0, W36-X36-Y36)</f>
        <v>0.46744585250433024</v>
      </c>
      <c r="AB36">
        <f t="shared" ref="AB36:AB67" si="58">AC35</f>
        <v>9452.2302717029925</v>
      </c>
      <c r="AC36">
        <f t="shared" si="33"/>
        <v>8431.6294677654023</v>
      </c>
      <c r="AE36">
        <f t="shared" si="34"/>
        <v>0</v>
      </c>
      <c r="AF36">
        <f t="shared" si="35"/>
        <v>0</v>
      </c>
      <c r="AG36">
        <f t="shared" si="36"/>
        <v>-5.8430731563041283</v>
      </c>
      <c r="AH36">
        <f t="shared" si="37"/>
        <v>-46837.389737974583</v>
      </c>
      <c r="AI36">
        <f t="shared" si="38"/>
        <v>-46843.232811130889</v>
      </c>
      <c r="AJ36">
        <f t="shared" si="39"/>
        <v>1020.6008039375902</v>
      </c>
      <c r="AK36">
        <f t="shared" si="30"/>
        <v>661.65611901920954</v>
      </c>
      <c r="AL36">
        <f t="shared" si="40"/>
        <v>-45160.975888174093</v>
      </c>
      <c r="AN36">
        <f t="shared" si="41"/>
        <v>0</v>
      </c>
      <c r="AO36">
        <f t="shared" si="42"/>
        <v>0</v>
      </c>
      <c r="AP36">
        <f t="shared" si="43"/>
        <v>-0.1388182533452981</v>
      </c>
      <c r="AQ36">
        <f t="shared" si="44"/>
        <v>-1112.7508522914345</v>
      </c>
      <c r="AR36">
        <f t="shared" si="45"/>
        <v>-1112.8896705447798</v>
      </c>
      <c r="AS36">
        <f t="shared" si="46"/>
        <v>24.24717561726332</v>
      </c>
      <c r="AT36">
        <f t="shared" si="47"/>
        <v>15.719458630836728</v>
      </c>
      <c r="AU36">
        <f t="shared" si="48"/>
        <v>-1072.9230362966798</v>
      </c>
      <c r="AW36">
        <v>33</v>
      </c>
      <c r="AX36">
        <f>IF(Z36&gt;0, (R36*SUMPRODUCT(K36:$K$98, X36:$X$98)-K36*$AZ$3)/Z36, 0)</f>
        <v>18037.660239347817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5.2092880000000001E-2</v>
      </c>
      <c r="Q37" s="5">
        <f t="shared" ref="Q37:Q68" si="60">$C$8</f>
        <v>12.5</v>
      </c>
      <c r="R37">
        <f t="shared" si="31"/>
        <v>2000000</v>
      </c>
      <c r="S37">
        <f t="shared" si="32"/>
        <v>17034.831194860635</v>
      </c>
      <c r="U37">
        <f t="shared" si="52"/>
        <v>5.2092880000000001E-2</v>
      </c>
      <c r="V37">
        <f t="shared" si="53"/>
        <v>0.01</v>
      </c>
      <c r="W37">
        <f t="shared" si="54"/>
        <v>0.46744585250433024</v>
      </c>
      <c r="X37">
        <f t="shared" si="55"/>
        <v>2.4350600701005774E-2</v>
      </c>
      <c r="Y37">
        <f t="shared" si="56"/>
        <v>4.6744585250433025E-3</v>
      </c>
      <c r="Z37">
        <f t="shared" si="57"/>
        <v>0.43842079327828121</v>
      </c>
      <c r="AB37">
        <f t="shared" si="58"/>
        <v>8431.6294677654023</v>
      </c>
      <c r="AC37">
        <f t="shared" si="33"/>
        <v>7468.4242058124109</v>
      </c>
      <c r="AE37">
        <f t="shared" si="34"/>
        <v>0</v>
      </c>
      <c r="AF37">
        <f t="shared" si="35"/>
        <v>0</v>
      </c>
      <c r="AG37">
        <f t="shared" si="36"/>
        <v>-5.4802599159785155</v>
      </c>
      <c r="AH37">
        <f t="shared" si="37"/>
        <v>-48701.201402011546</v>
      </c>
      <c r="AI37">
        <f t="shared" si="38"/>
        <v>-48706.681661927527</v>
      </c>
      <c r="AJ37">
        <f t="shared" si="39"/>
        <v>963.20526195299135</v>
      </c>
      <c r="AK37">
        <f t="shared" si="30"/>
        <v>590.21406274357821</v>
      </c>
      <c r="AL37">
        <f t="shared" si="40"/>
        <v>-47153.262337230954</v>
      </c>
      <c r="AN37">
        <f t="shared" si="41"/>
        <v>0</v>
      </c>
      <c r="AO37">
        <f t="shared" si="42"/>
        <v>0</v>
      </c>
      <c r="AP37">
        <f t="shared" si="43"/>
        <v>-0.11624877517724902</v>
      </c>
      <c r="AQ37">
        <f t="shared" si="44"/>
        <v>-1033.063230475173</v>
      </c>
      <c r="AR37">
        <f t="shared" si="45"/>
        <v>-1033.1794792503504</v>
      </c>
      <c r="AS37">
        <f t="shared" si="46"/>
        <v>20.431773978428858</v>
      </c>
      <c r="AT37">
        <f t="shared" si="47"/>
        <v>12.519782444310978</v>
      </c>
      <c r="AU37">
        <f t="shared" si="48"/>
        <v>-1000.2279228276103</v>
      </c>
      <c r="AW37">
        <v>34</v>
      </c>
      <c r="AX37">
        <f>IF(Z37&gt;0, (R37*SUMPRODUCT(K37:$K$98, X37:$X$98)-K37*$AZ$3)/Z37, 0)</f>
        <v>17034.831194860635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5.7568810999999998E-2</v>
      </c>
      <c r="Q38" s="5">
        <f t="shared" si="60"/>
        <v>12.5</v>
      </c>
      <c r="R38">
        <f t="shared" si="31"/>
        <v>2000000</v>
      </c>
      <c r="S38">
        <f t="shared" si="32"/>
        <v>16068.807412158512</v>
      </c>
      <c r="U38">
        <f t="shared" si="52"/>
        <v>5.7568810999999998E-2</v>
      </c>
      <c r="V38">
        <f t="shared" si="53"/>
        <v>0.01</v>
      </c>
      <c r="W38">
        <f t="shared" si="54"/>
        <v>0.43842079327828121</v>
      </c>
      <c r="X38">
        <f t="shared" si="55"/>
        <v>2.523936378670744E-2</v>
      </c>
      <c r="Y38">
        <f t="shared" si="56"/>
        <v>4.3842079327828121E-3</v>
      </c>
      <c r="Z38">
        <f t="shared" si="57"/>
        <v>0.40879722155879095</v>
      </c>
      <c r="AB38">
        <f t="shared" si="58"/>
        <v>7468.4242058124109</v>
      </c>
      <c r="AC38">
        <f t="shared" si="33"/>
        <v>6568.8838238537055</v>
      </c>
      <c r="AE38">
        <f t="shared" si="34"/>
        <v>0</v>
      </c>
      <c r="AF38">
        <f t="shared" si="35"/>
        <v>0</v>
      </c>
      <c r="AG38">
        <f t="shared" si="36"/>
        <v>-5.1099652694848867</v>
      </c>
      <c r="AH38">
        <f t="shared" si="37"/>
        <v>-50478.727573414879</v>
      </c>
      <c r="AI38">
        <f t="shared" si="38"/>
        <v>-50483.837538684362</v>
      </c>
      <c r="AJ38">
        <f t="shared" si="39"/>
        <v>899.54038195870544</v>
      </c>
      <c r="AK38">
        <f t="shared" si="30"/>
        <v>522.78969440686876</v>
      </c>
      <c r="AL38">
        <f t="shared" si="40"/>
        <v>-49061.507462318783</v>
      </c>
      <c r="AN38">
        <f t="shared" si="41"/>
        <v>0</v>
      </c>
      <c r="AO38">
        <f t="shared" si="42"/>
        <v>0</v>
      </c>
      <c r="AP38">
        <f t="shared" si="43"/>
        <v>-9.6780342552067841E-2</v>
      </c>
      <c r="AQ38">
        <f t="shared" si="44"/>
        <v>-956.04339530864854</v>
      </c>
      <c r="AR38">
        <f t="shared" si="45"/>
        <v>-956.14017565120059</v>
      </c>
      <c r="AS38">
        <f t="shared" si="46"/>
        <v>17.036872407971842</v>
      </c>
      <c r="AT38">
        <f t="shared" si="47"/>
        <v>9.9013913087687122</v>
      </c>
      <c r="AU38">
        <f t="shared" si="48"/>
        <v>-929.20191193445987</v>
      </c>
      <c r="AW38">
        <v>35</v>
      </c>
      <c r="AX38">
        <f>IF(Z38&gt;0, (R38*SUMPRODUCT(K38:$K$98, X38:$X$98)-K38*$AZ$3)/Z38, 0)</f>
        <v>16068.807412158512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6.3742958000000002E-2</v>
      </c>
      <c r="Q39" s="5">
        <f t="shared" si="60"/>
        <v>12.5</v>
      </c>
      <c r="R39">
        <f t="shared" si="31"/>
        <v>2000000</v>
      </c>
      <c r="S39">
        <f t="shared" si="32"/>
        <v>15138.089262004338</v>
      </c>
      <c r="U39">
        <f t="shared" si="52"/>
        <v>6.3742958000000002E-2</v>
      </c>
      <c r="V39">
        <f t="shared" si="53"/>
        <v>0.01</v>
      </c>
      <c r="W39">
        <f t="shared" si="54"/>
        <v>0.40879722155879095</v>
      </c>
      <c r="X39">
        <f t="shared" si="55"/>
        <v>2.6057944124338706E-2</v>
      </c>
      <c r="Y39">
        <f t="shared" si="56"/>
        <v>4.0879722155879091E-3</v>
      </c>
      <c r="Z39">
        <f t="shared" si="57"/>
        <v>0.37865130521886431</v>
      </c>
      <c r="AB39">
        <f t="shared" si="58"/>
        <v>6568.8838238537055</v>
      </c>
      <c r="AC39">
        <f t="shared" si="33"/>
        <v>5732.0572575776168</v>
      </c>
      <c r="AE39">
        <f t="shared" si="34"/>
        <v>0</v>
      </c>
      <c r="AF39">
        <f t="shared" si="35"/>
        <v>0</v>
      </c>
      <c r="AG39">
        <f t="shared" si="36"/>
        <v>-4.7331413152358035</v>
      </c>
      <c r="AH39">
        <f t="shared" si="37"/>
        <v>-52115.888248677409</v>
      </c>
      <c r="AI39">
        <f t="shared" si="38"/>
        <v>-52120.621389992644</v>
      </c>
      <c r="AJ39">
        <f t="shared" si="39"/>
        <v>836.82656627608867</v>
      </c>
      <c r="AK39">
        <f t="shared" si="30"/>
        <v>459.82186766975946</v>
      </c>
      <c r="AL39">
        <f t="shared" si="40"/>
        <v>-50823.972956046797</v>
      </c>
      <c r="AN39">
        <f t="shared" si="41"/>
        <v>0</v>
      </c>
      <c r="AO39">
        <f t="shared" si="42"/>
        <v>0</v>
      </c>
      <c r="AP39">
        <f t="shared" si="43"/>
        <v>-8.0038815907165231E-2</v>
      </c>
      <c r="AQ39">
        <f t="shared" si="44"/>
        <v>-881.29504436029606</v>
      </c>
      <c r="AR39">
        <f t="shared" si="45"/>
        <v>-881.37508317620313</v>
      </c>
      <c r="AS39">
        <f t="shared" si="46"/>
        <v>14.150984097769372</v>
      </c>
      <c r="AT39">
        <f t="shared" si="47"/>
        <v>7.7757234287595383</v>
      </c>
      <c r="AU39">
        <f t="shared" si="48"/>
        <v>-859.44837564967429</v>
      </c>
      <c r="AW39">
        <v>36</v>
      </c>
      <c r="AX39">
        <f>IF(Z39&gt;0, (R39*SUMPRODUCT(K39:$K$98, X39:$X$98)-K39*$AZ$3)/Z39, 0)</f>
        <v>15138.089262004338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7.0809242999999994E-2</v>
      </c>
      <c r="Q40" s="5">
        <f t="shared" si="60"/>
        <v>12.5</v>
      </c>
      <c r="R40">
        <f t="shared" si="31"/>
        <v>2000000</v>
      </c>
      <c r="S40">
        <f t="shared" si="32"/>
        <v>14242.684147593509</v>
      </c>
      <c r="U40">
        <f t="shared" si="52"/>
        <v>7.0809242999999994E-2</v>
      </c>
      <c r="V40">
        <f t="shared" si="53"/>
        <v>0.01</v>
      </c>
      <c r="W40">
        <f t="shared" si="54"/>
        <v>0.37865130521886431</v>
      </c>
      <c r="X40">
        <f t="shared" si="55"/>
        <v>2.6812012283509729E-2</v>
      </c>
      <c r="Y40">
        <f t="shared" si="56"/>
        <v>3.7865130521886432E-3</v>
      </c>
      <c r="Z40">
        <f t="shared" si="57"/>
        <v>0.34805277988316596</v>
      </c>
      <c r="AB40">
        <f t="shared" si="58"/>
        <v>5732.0572575776168</v>
      </c>
      <c r="AC40">
        <f t="shared" si="33"/>
        <v>4957.2058105678207</v>
      </c>
      <c r="AE40">
        <f t="shared" si="34"/>
        <v>0</v>
      </c>
      <c r="AF40">
        <f t="shared" si="35"/>
        <v>0</v>
      </c>
      <c r="AG40">
        <f t="shared" si="36"/>
        <v>-4.3506597485395746</v>
      </c>
      <c r="AH40">
        <f t="shared" si="37"/>
        <v>-53624.024567019456</v>
      </c>
      <c r="AI40">
        <f t="shared" si="38"/>
        <v>-53628.375226767996</v>
      </c>
      <c r="AJ40">
        <f t="shared" si="39"/>
        <v>774.85144700979617</v>
      </c>
      <c r="AK40">
        <f t="shared" ref="AK40:AK71" si="61">G40*SUM(AB40:AB40, AE40:AF40)</f>
        <v>401.24400803043324</v>
      </c>
      <c r="AL40">
        <f t="shared" si="40"/>
        <v>-52452.279771727764</v>
      </c>
      <c r="AN40">
        <f t="shared" si="41"/>
        <v>0</v>
      </c>
      <c r="AO40">
        <f t="shared" si="42"/>
        <v>0</v>
      </c>
      <c r="AP40">
        <f t="shared" si="43"/>
        <v>-6.5688339092045411E-2</v>
      </c>
      <c r="AQ40">
        <f t="shared" si="44"/>
        <v>-809.64113785753261</v>
      </c>
      <c r="AR40">
        <f t="shared" si="45"/>
        <v>-809.70682619662466</v>
      </c>
      <c r="AS40">
        <f t="shared" si="46"/>
        <v>11.699077275401088</v>
      </c>
      <c r="AT40">
        <f t="shared" si="47"/>
        <v>6.0581736981390018</v>
      </c>
      <c r="AU40">
        <f t="shared" si="48"/>
        <v>-791.94957522308459</v>
      </c>
      <c r="AW40">
        <v>37</v>
      </c>
      <c r="AX40">
        <f>IF(Z40&gt;0, (R40*SUMPRODUCT(K40:$K$98, X40:$X$98)-K40*$AZ$3)/Z40, 0)</f>
        <v>14242.684147593509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7.8963489999999997E-2</v>
      </c>
      <c r="Q41" s="5">
        <f t="shared" si="60"/>
        <v>12.5</v>
      </c>
      <c r="R41">
        <f t="shared" si="31"/>
        <v>2000000</v>
      </c>
      <c r="S41">
        <f t="shared" si="32"/>
        <v>13379.859945582466</v>
      </c>
      <c r="U41">
        <f t="shared" si="52"/>
        <v>7.8963489999999997E-2</v>
      </c>
      <c r="V41">
        <f t="shared" si="53"/>
        <v>0.01</v>
      </c>
      <c r="W41">
        <f t="shared" si="54"/>
        <v>0.34805277988316596</v>
      </c>
      <c r="X41">
        <f t="shared" si="55"/>
        <v>2.7483462203776576E-2</v>
      </c>
      <c r="Y41">
        <f t="shared" si="56"/>
        <v>3.4805277988316599E-3</v>
      </c>
      <c r="Z41">
        <f t="shared" si="57"/>
        <v>0.31708878988055772</v>
      </c>
      <c r="AB41">
        <f t="shared" si="58"/>
        <v>4957.2058105678207</v>
      </c>
      <c r="AC41">
        <f t="shared" si="33"/>
        <v>4242.6035989160891</v>
      </c>
      <c r="AE41">
        <f t="shared" si="34"/>
        <v>0</v>
      </c>
      <c r="AF41">
        <f t="shared" si="35"/>
        <v>0</v>
      </c>
      <c r="AG41">
        <f t="shared" si="36"/>
        <v>-3.9636098735069716</v>
      </c>
      <c r="AH41">
        <f t="shared" si="37"/>
        <v>-54966.924407553153</v>
      </c>
      <c r="AI41">
        <f t="shared" si="38"/>
        <v>-54970.88801742666</v>
      </c>
      <c r="AJ41">
        <f t="shared" si="39"/>
        <v>714.60221165173152</v>
      </c>
      <c r="AK41">
        <f t="shared" si="61"/>
        <v>347.00440673974748</v>
      </c>
      <c r="AL41">
        <f t="shared" si="40"/>
        <v>-53909.281399035179</v>
      </c>
      <c r="AN41">
        <f t="shared" si="41"/>
        <v>0</v>
      </c>
      <c r="AO41">
        <f t="shared" si="42"/>
        <v>0</v>
      </c>
      <c r="AP41">
        <f t="shared" si="43"/>
        <v>-5.3432567137601451E-2</v>
      </c>
      <c r="AQ41">
        <f t="shared" si="44"/>
        <v>-740.99721528733392</v>
      </c>
      <c r="AR41">
        <f t="shared" si="45"/>
        <v>-741.05064785447144</v>
      </c>
      <c r="AS41">
        <f t="shared" si="46"/>
        <v>9.6333978038498458</v>
      </c>
      <c r="AT41">
        <f t="shared" si="47"/>
        <v>4.6778913293401114</v>
      </c>
      <c r="AU41">
        <f t="shared" si="48"/>
        <v>-726.73935872128152</v>
      </c>
      <c r="AW41">
        <v>38</v>
      </c>
      <c r="AX41">
        <f>IF(Z41&gt;0, (R41*SUMPRODUCT(K41:$K$98, X41:$X$98)-K41*$AZ$3)/Z41, 0)</f>
        <v>13379.859945582466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8.8363973999999998E-2</v>
      </c>
      <c r="Q42" s="5">
        <f t="shared" si="60"/>
        <v>12.5</v>
      </c>
      <c r="R42">
        <f t="shared" si="31"/>
        <v>2000000</v>
      </c>
      <c r="S42">
        <f t="shared" si="32"/>
        <v>12544.523160926468</v>
      </c>
      <c r="U42">
        <f t="shared" si="52"/>
        <v>8.8363973999999998E-2</v>
      </c>
      <c r="V42">
        <f t="shared" si="53"/>
        <v>0.01</v>
      </c>
      <c r="W42">
        <f t="shared" si="54"/>
        <v>0.31708878988055772</v>
      </c>
      <c r="X42">
        <f t="shared" si="55"/>
        <v>2.8019225584697063E-2</v>
      </c>
      <c r="Y42">
        <f t="shared" si="56"/>
        <v>3.1708878988055771E-3</v>
      </c>
      <c r="Z42">
        <f t="shared" si="57"/>
        <v>0.28589867639705507</v>
      </c>
      <c r="AB42">
        <f t="shared" si="58"/>
        <v>4242.6035989160891</v>
      </c>
      <c r="AC42">
        <f t="shared" si="33"/>
        <v>3586.4625677410786</v>
      </c>
      <c r="AE42">
        <f t="shared" si="34"/>
        <v>0</v>
      </c>
      <c r="AF42">
        <f t="shared" si="35"/>
        <v>0</v>
      </c>
      <c r="AG42">
        <f t="shared" si="36"/>
        <v>-3.5737334549631883</v>
      </c>
      <c r="AH42">
        <f t="shared" si="37"/>
        <v>-56038.451169394124</v>
      </c>
      <c r="AI42">
        <f t="shared" si="38"/>
        <v>-56042.024902849087</v>
      </c>
      <c r="AJ42">
        <f t="shared" si="39"/>
        <v>656.14103117501054</v>
      </c>
      <c r="AK42">
        <f t="shared" si="61"/>
        <v>296.98225192412627</v>
      </c>
      <c r="AL42">
        <f t="shared" si="40"/>
        <v>-55088.901619749951</v>
      </c>
      <c r="AN42">
        <f t="shared" si="41"/>
        <v>0</v>
      </c>
      <c r="AO42">
        <f t="shared" si="42"/>
        <v>0</v>
      </c>
      <c r="AP42">
        <f t="shared" si="43"/>
        <v>-4.3014935261540321E-2</v>
      </c>
      <c r="AQ42">
        <f t="shared" si="44"/>
        <v>-674.50199618575255</v>
      </c>
      <c r="AR42">
        <f t="shared" si="45"/>
        <v>-674.54501112101411</v>
      </c>
      <c r="AS42">
        <f t="shared" si="46"/>
        <v>7.8975850700997823</v>
      </c>
      <c r="AT42">
        <f t="shared" si="47"/>
        <v>3.5746013241701982</v>
      </c>
      <c r="AU42">
        <f t="shared" si="48"/>
        <v>-663.0728247267441</v>
      </c>
      <c r="AW42">
        <v>39</v>
      </c>
      <c r="AX42">
        <f>IF(Z42&gt;0, (R42*SUMPRODUCT(K42:$K$98, X42:$X$98)-K42*$AZ$3)/Z42, 0)</f>
        <v>12544.523160926468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9.9562517000000003E-2</v>
      </c>
      <c r="Q43" s="5">
        <f t="shared" si="60"/>
        <v>12.5</v>
      </c>
      <c r="R43">
        <f t="shared" si="31"/>
        <v>2000000</v>
      </c>
      <c r="S43">
        <f t="shared" si="32"/>
        <v>11736.133638578936</v>
      </c>
      <c r="U43">
        <f t="shared" si="52"/>
        <v>9.9562517000000003E-2</v>
      </c>
      <c r="V43">
        <f t="shared" si="53"/>
        <v>0.01</v>
      </c>
      <c r="W43">
        <f t="shared" si="54"/>
        <v>0.28589867639705507</v>
      </c>
      <c r="X43">
        <f t="shared" si="55"/>
        <v>2.8464791829059297E-2</v>
      </c>
      <c r="Y43">
        <f t="shared" si="56"/>
        <v>2.8589867639705509E-3</v>
      </c>
      <c r="Z43">
        <f t="shared" si="57"/>
        <v>0.2545748978040252</v>
      </c>
      <c r="AB43">
        <f t="shared" si="58"/>
        <v>3586.4625677410786</v>
      </c>
      <c r="AC43">
        <f t="shared" si="33"/>
        <v>2987.7250216556154</v>
      </c>
      <c r="AE43">
        <f t="shared" si="34"/>
        <v>0</v>
      </c>
      <c r="AF43">
        <f t="shared" si="35"/>
        <v>0</v>
      </c>
      <c r="AG43">
        <f t="shared" si="36"/>
        <v>-3.1821862225503148</v>
      </c>
      <c r="AH43">
        <f t="shared" si="37"/>
        <v>-56929.583658118594</v>
      </c>
      <c r="AI43">
        <f t="shared" si="38"/>
        <v>-56932.765844341142</v>
      </c>
      <c r="AJ43">
        <f t="shared" si="39"/>
        <v>598.73754608546324</v>
      </c>
      <c r="AK43">
        <f t="shared" si="61"/>
        <v>251.05237974187551</v>
      </c>
      <c r="AL43">
        <f t="shared" si="40"/>
        <v>-56082.975918513803</v>
      </c>
      <c r="AN43">
        <f t="shared" si="41"/>
        <v>0</v>
      </c>
      <c r="AO43">
        <f t="shared" si="42"/>
        <v>0</v>
      </c>
      <c r="AP43">
        <f t="shared" si="43"/>
        <v>-3.4198313112226694E-2</v>
      </c>
      <c r="AQ43">
        <f t="shared" si="44"/>
        <v>-611.81074617585818</v>
      </c>
      <c r="AR43">
        <f t="shared" si="45"/>
        <v>-611.84494448897044</v>
      </c>
      <c r="AS43">
        <f t="shared" si="46"/>
        <v>6.4345115719427959</v>
      </c>
      <c r="AT43">
        <f t="shared" si="47"/>
        <v>2.6980092582707256</v>
      </c>
      <c r="AU43">
        <f t="shared" si="48"/>
        <v>-602.71242365875696</v>
      </c>
      <c r="AW43">
        <v>40</v>
      </c>
      <c r="AX43">
        <f>IF(Z43&gt;0, (R43*SUMPRODUCT(K43:$K$98, X43:$X$98)-K43*$AZ$3)/Z43, 0)</f>
        <v>11736.133638578936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0.11247831899999999</v>
      </c>
      <c r="Q44" s="5">
        <f t="shared" si="60"/>
        <v>12.5</v>
      </c>
      <c r="R44">
        <f t="shared" si="31"/>
        <v>2000000</v>
      </c>
      <c r="S44">
        <f t="shared" si="32"/>
        <v>10938.298487314642</v>
      </c>
      <c r="U44">
        <f t="shared" si="52"/>
        <v>0.11247831899999999</v>
      </c>
      <c r="V44">
        <f t="shared" si="53"/>
        <v>0.01</v>
      </c>
      <c r="W44">
        <f t="shared" si="54"/>
        <v>0.2545748978040252</v>
      </c>
      <c r="X44">
        <f t="shared" si="55"/>
        <v>2.8634156564593543E-2</v>
      </c>
      <c r="Y44">
        <f t="shared" si="56"/>
        <v>2.5457489780402521E-3</v>
      </c>
      <c r="Z44">
        <f t="shared" si="57"/>
        <v>0.22339499226139142</v>
      </c>
      <c r="AB44">
        <f t="shared" si="58"/>
        <v>2987.7250216556154</v>
      </c>
      <c r="AC44">
        <f t="shared" si="33"/>
        <v>2443.5611059264438</v>
      </c>
      <c r="AE44">
        <f t="shared" si="34"/>
        <v>0</v>
      </c>
      <c r="AF44">
        <f t="shared" si="35"/>
        <v>0</v>
      </c>
      <c r="AG44">
        <f t="shared" si="36"/>
        <v>-2.7924374032673929</v>
      </c>
      <c r="AH44">
        <f t="shared" si="37"/>
        <v>-57268.313129187089</v>
      </c>
      <c r="AI44">
        <f t="shared" si="38"/>
        <v>-57271.105566590355</v>
      </c>
      <c r="AJ44">
        <f t="shared" si="39"/>
        <v>544.16391572917155</v>
      </c>
      <c r="AK44">
        <f t="shared" si="61"/>
        <v>209.1407515158931</v>
      </c>
      <c r="AL44">
        <f t="shared" si="40"/>
        <v>-56517.80089934529</v>
      </c>
      <c r="AN44">
        <f t="shared" si="41"/>
        <v>0</v>
      </c>
      <c r="AO44">
        <f t="shared" si="42"/>
        <v>0</v>
      </c>
      <c r="AP44">
        <f t="shared" si="43"/>
        <v>-2.6794429651433499E-2</v>
      </c>
      <c r="AQ44">
        <f t="shared" si="44"/>
        <v>-549.50982449984531</v>
      </c>
      <c r="AR44">
        <f t="shared" si="45"/>
        <v>-549.53661892949674</v>
      </c>
      <c r="AS44">
        <f t="shared" si="46"/>
        <v>5.22144623252552</v>
      </c>
      <c r="AT44">
        <f t="shared" si="47"/>
        <v>2.0067798644952948</v>
      </c>
      <c r="AU44">
        <f t="shared" si="48"/>
        <v>-542.30839283247587</v>
      </c>
      <c r="AW44">
        <v>41</v>
      </c>
      <c r="AX44">
        <f>IF(Z44&gt;0, (R44*SUMPRODUCT(K44:$K$98, X44:$X$98)-K44*$AZ$3)/Z44, 0)</f>
        <v>10938.298487314642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0.127310056</v>
      </c>
      <c r="Q45" s="5">
        <f t="shared" si="60"/>
        <v>12.5</v>
      </c>
      <c r="R45">
        <f t="shared" si="31"/>
        <v>2000000</v>
      </c>
      <c r="S45">
        <f t="shared" si="32"/>
        <v>10141.365799269897</v>
      </c>
      <c r="U45">
        <f t="shared" si="52"/>
        <v>0.127310056</v>
      </c>
      <c r="V45">
        <f t="shared" si="53"/>
        <v>0.01</v>
      </c>
      <c r="W45">
        <f t="shared" si="54"/>
        <v>0.22339499226139142</v>
      </c>
      <c r="X45">
        <f t="shared" si="55"/>
        <v>2.844042897491731E-2</v>
      </c>
      <c r="Y45">
        <f t="shared" si="56"/>
        <v>2.2339499226139144E-3</v>
      </c>
      <c r="Z45">
        <f t="shared" si="57"/>
        <v>0.1927206133638602</v>
      </c>
      <c r="AB45">
        <f t="shared" si="58"/>
        <v>2443.5611059264438</v>
      </c>
      <c r="AC45">
        <f t="shared" si="33"/>
        <v>1954.450237182569</v>
      </c>
      <c r="AE45">
        <f t="shared" si="34"/>
        <v>0</v>
      </c>
      <c r="AF45">
        <f t="shared" si="35"/>
        <v>0</v>
      </c>
      <c r="AG45">
        <f t="shared" si="36"/>
        <v>-2.4090076670482525</v>
      </c>
      <c r="AH45">
        <f t="shared" si="37"/>
        <v>-56880.857949834623</v>
      </c>
      <c r="AI45">
        <f t="shared" si="38"/>
        <v>-56883.26695750167</v>
      </c>
      <c r="AJ45">
        <f t="shared" si="39"/>
        <v>489.11086874387479</v>
      </c>
      <c r="AK45">
        <f t="shared" si="61"/>
        <v>171.04927741485108</v>
      </c>
      <c r="AL45">
        <f t="shared" si="40"/>
        <v>-56223.106811342943</v>
      </c>
      <c r="AN45">
        <f t="shared" si="41"/>
        <v>0</v>
      </c>
      <c r="AO45">
        <f t="shared" si="42"/>
        <v>0</v>
      </c>
      <c r="AP45">
        <f t="shared" si="43"/>
        <v>-2.0638647335274197E-2</v>
      </c>
      <c r="AQ45">
        <f t="shared" si="44"/>
        <v>-487.31433420172272</v>
      </c>
      <c r="AR45">
        <f t="shared" si="45"/>
        <v>-487.33497284905798</v>
      </c>
      <c r="AS45">
        <f t="shared" si="46"/>
        <v>4.1903506020067072</v>
      </c>
      <c r="AT45">
        <f t="shared" si="47"/>
        <v>1.4654273466236678</v>
      </c>
      <c r="AU45">
        <f t="shared" si="48"/>
        <v>-481.6791949004276</v>
      </c>
      <c r="AW45">
        <v>42</v>
      </c>
      <c r="AX45">
        <f>IF(Z45&gt;0, (R45*SUMPRODUCT(K45:$K$98, X45:$X$98)-K45*$AZ$3)/Z45, 0)</f>
        <v>10141.365799269897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0.144442719</v>
      </c>
      <c r="Q46" s="5">
        <f t="shared" si="60"/>
        <v>12.5</v>
      </c>
      <c r="R46">
        <f t="shared" si="31"/>
        <v>2000000</v>
      </c>
      <c r="S46">
        <f t="shared" si="32"/>
        <v>9334.1796275034558</v>
      </c>
      <c r="U46">
        <f t="shared" si="52"/>
        <v>0.144442719</v>
      </c>
      <c r="V46">
        <f t="shared" si="53"/>
        <v>0.01</v>
      </c>
      <c r="W46">
        <f t="shared" si="54"/>
        <v>0.1927206133638602</v>
      </c>
      <c r="X46">
        <f t="shared" si="55"/>
        <v>2.7837089401623705E-2</v>
      </c>
      <c r="Y46">
        <f t="shared" si="56"/>
        <v>1.927206133638602E-3</v>
      </c>
      <c r="Z46">
        <f t="shared" si="57"/>
        <v>0.16295631782859787</v>
      </c>
      <c r="AB46">
        <f t="shared" si="58"/>
        <v>1954.450237182569</v>
      </c>
      <c r="AC46">
        <f t="shared" si="33"/>
        <v>1521.0635420486765</v>
      </c>
      <c r="AE46">
        <f t="shared" si="34"/>
        <v>0</v>
      </c>
      <c r="AF46">
        <f t="shared" si="35"/>
        <v>0</v>
      </c>
      <c r="AG46">
        <f t="shared" si="36"/>
        <v>-2.0369539728574733</v>
      </c>
      <c r="AH46">
        <f t="shared" si="37"/>
        <v>-55674.178803247414</v>
      </c>
      <c r="AI46">
        <f t="shared" si="38"/>
        <v>-55676.21575722027</v>
      </c>
      <c r="AJ46">
        <f t="shared" si="39"/>
        <v>433.38669513389254</v>
      </c>
      <c r="AK46">
        <f t="shared" si="61"/>
        <v>136.81151660277985</v>
      </c>
      <c r="AL46">
        <f t="shared" si="40"/>
        <v>-55106.017545483599</v>
      </c>
      <c r="AN46">
        <f t="shared" si="41"/>
        <v>0</v>
      </c>
      <c r="AO46">
        <f t="shared" si="42"/>
        <v>0</v>
      </c>
      <c r="AP46">
        <f t="shared" si="43"/>
        <v>-1.5581391539582448E-2</v>
      </c>
      <c r="AQ46">
        <f t="shared" si="44"/>
        <v>-425.87176251272996</v>
      </c>
      <c r="AR46">
        <f t="shared" si="45"/>
        <v>-425.88734390426953</v>
      </c>
      <c r="AS46">
        <f t="shared" si="46"/>
        <v>3.3151302753561653</v>
      </c>
      <c r="AT46">
        <f t="shared" si="47"/>
        <v>1.0465203611457128</v>
      </c>
      <c r="AU46">
        <f t="shared" si="48"/>
        <v>-421.52569326776768</v>
      </c>
      <c r="AW46">
        <v>43</v>
      </c>
      <c r="AX46">
        <f>IF(Z46&gt;0, (R46*SUMPRODUCT(K46:$K$98, X46:$X$98)-K46*$AZ$3)/Z46, 0)</f>
        <v>9334.1796275034558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0.163598735</v>
      </c>
      <c r="Q47" s="5">
        <f t="shared" si="60"/>
        <v>12.5</v>
      </c>
      <c r="R47">
        <f t="shared" si="31"/>
        <v>2000000</v>
      </c>
      <c r="S47">
        <f t="shared" si="32"/>
        <v>8490.1189539193892</v>
      </c>
      <c r="U47">
        <f t="shared" si="52"/>
        <v>0.163598735</v>
      </c>
      <c r="V47">
        <f t="shared" si="53"/>
        <v>0.01</v>
      </c>
      <c r="W47">
        <f t="shared" si="54"/>
        <v>0.16295631782859787</v>
      </c>
      <c r="X47">
        <f t="shared" si="55"/>
        <v>2.6659447457016559E-2</v>
      </c>
      <c r="Y47">
        <f t="shared" si="56"/>
        <v>1.6295631782859788E-3</v>
      </c>
      <c r="Z47">
        <f t="shared" si="57"/>
        <v>0.13466730719329534</v>
      </c>
      <c r="AB47">
        <f t="shared" si="58"/>
        <v>1521.0635420486765</v>
      </c>
      <c r="AC47">
        <f t="shared" si="33"/>
        <v>1143.3414572750817</v>
      </c>
      <c r="AE47">
        <f t="shared" si="34"/>
        <v>0</v>
      </c>
      <c r="AF47">
        <f t="shared" si="35"/>
        <v>0</v>
      </c>
      <c r="AG47">
        <f t="shared" si="36"/>
        <v>-1.6833413399161916</v>
      </c>
      <c r="AH47">
        <f t="shared" si="37"/>
        <v>-53318.894914033117</v>
      </c>
      <c r="AI47">
        <f t="shared" si="38"/>
        <v>-53320.578255373031</v>
      </c>
      <c r="AJ47">
        <f t="shared" si="39"/>
        <v>377.72208477359482</v>
      </c>
      <c r="AK47">
        <f t="shared" si="61"/>
        <v>106.47444794340737</v>
      </c>
      <c r="AL47">
        <f t="shared" si="40"/>
        <v>-52836.381722656028</v>
      </c>
      <c r="AN47">
        <f t="shared" si="41"/>
        <v>0</v>
      </c>
      <c r="AO47">
        <f t="shared" si="42"/>
        <v>0</v>
      </c>
      <c r="AP47">
        <f t="shared" si="43"/>
        <v>-1.1496858641760027E-2</v>
      </c>
      <c r="AQ47">
        <f t="shared" si="44"/>
        <v>-364.15656363077011</v>
      </c>
      <c r="AR47">
        <f t="shared" si="45"/>
        <v>-364.16806048941186</v>
      </c>
      <c r="AS47">
        <f t="shared" si="46"/>
        <v>2.5797604511566994</v>
      </c>
      <c r="AT47">
        <f t="shared" si="47"/>
        <v>0.727197537384626</v>
      </c>
      <c r="AU47">
        <f t="shared" si="48"/>
        <v>-360.86110250087052</v>
      </c>
      <c r="AW47">
        <v>44</v>
      </c>
      <c r="AX47">
        <f>IF(Z47&gt;0, (R47*SUMPRODUCT(K47:$K$98, X47:$X$98)-K47*$AZ$3)/Z47, 0)</f>
        <v>8490.1189539193892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0.184919743</v>
      </c>
      <c r="Q48" s="5">
        <f t="shared" si="60"/>
        <v>12.5</v>
      </c>
      <c r="R48">
        <f t="shared" si="31"/>
        <v>2000000</v>
      </c>
      <c r="S48">
        <f t="shared" si="32"/>
        <v>7583.3879154295091</v>
      </c>
      <c r="U48">
        <f t="shared" si="52"/>
        <v>0.184919743</v>
      </c>
      <c r="V48">
        <f t="shared" si="53"/>
        <v>0.01</v>
      </c>
      <c r="W48">
        <f t="shared" si="54"/>
        <v>0.13466730719329534</v>
      </c>
      <c r="X48">
        <f t="shared" si="55"/>
        <v>2.4902643836686226E-2</v>
      </c>
      <c r="Y48">
        <f t="shared" si="56"/>
        <v>1.3466730719329534E-3</v>
      </c>
      <c r="Z48">
        <f t="shared" si="57"/>
        <v>0.10841799028467616</v>
      </c>
      <c r="AB48">
        <f t="shared" si="58"/>
        <v>1143.3414572750817</v>
      </c>
      <c r="AC48">
        <f t="shared" si="33"/>
        <v>822.17567733996714</v>
      </c>
      <c r="AE48">
        <f t="shared" si="34"/>
        <v>0</v>
      </c>
      <c r="AF48">
        <f t="shared" si="35"/>
        <v>0</v>
      </c>
      <c r="AG48">
        <f t="shared" si="36"/>
        <v>-1.355224878558452</v>
      </c>
      <c r="AH48">
        <f t="shared" si="37"/>
        <v>-49805.287673372455</v>
      </c>
      <c r="AI48">
        <f t="shared" si="38"/>
        <v>-49806.642898251012</v>
      </c>
      <c r="AJ48">
        <f t="shared" si="39"/>
        <v>321.16577993511453</v>
      </c>
      <c r="AK48">
        <f t="shared" si="61"/>
        <v>80.033902009255726</v>
      </c>
      <c r="AL48">
        <f t="shared" si="40"/>
        <v>-49405.443216306638</v>
      </c>
      <c r="AN48">
        <f t="shared" si="41"/>
        <v>0</v>
      </c>
      <c r="AO48">
        <f t="shared" si="42"/>
        <v>0</v>
      </c>
      <c r="AP48">
        <f t="shared" si="43"/>
        <v>-8.2641909910721734E-3</v>
      </c>
      <c r="AQ48">
        <f t="shared" si="44"/>
        <v>-303.71373504879909</v>
      </c>
      <c r="AR48">
        <f t="shared" si="45"/>
        <v>-303.72199923979014</v>
      </c>
      <c r="AS48">
        <f t="shared" si="46"/>
        <v>1.9584759600957728</v>
      </c>
      <c r="AT48">
        <f t="shared" si="47"/>
        <v>0.48804848732469375</v>
      </c>
      <c r="AU48">
        <f t="shared" si="48"/>
        <v>-301.27547479236966</v>
      </c>
      <c r="AW48">
        <v>45</v>
      </c>
      <c r="AX48">
        <f>IF(Z48&gt;0, (R48*SUMPRODUCT(K48:$K$98, X48:$X$98)-K48*$AZ$3)/Z48, 0)</f>
        <v>7583.3879154295091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0.20818995500000001</v>
      </c>
      <c r="Q49" s="5">
        <f t="shared" si="60"/>
        <v>12.5</v>
      </c>
      <c r="R49">
        <f t="shared" si="31"/>
        <v>2000000</v>
      </c>
      <c r="S49">
        <f t="shared" si="32"/>
        <v>6569.5095849964437</v>
      </c>
      <c r="U49">
        <f t="shared" si="52"/>
        <v>0.20818995500000001</v>
      </c>
      <c r="V49">
        <f t="shared" si="53"/>
        <v>0.01</v>
      </c>
      <c r="W49">
        <f t="shared" si="54"/>
        <v>0.10841799028467616</v>
      </c>
      <c r="X49">
        <f t="shared" si="55"/>
        <v>2.2571536518557169E-2</v>
      </c>
      <c r="Y49">
        <f t="shared" si="56"/>
        <v>1.0841799028467618E-3</v>
      </c>
      <c r="Z49">
        <f t="shared" si="57"/>
        <v>8.4762273863272231E-2</v>
      </c>
      <c r="AB49">
        <f t="shared" si="58"/>
        <v>822.17567733996714</v>
      </c>
      <c r="AC49">
        <f t="shared" si="33"/>
        <v>556.84657059086044</v>
      </c>
      <c r="AE49">
        <f t="shared" si="34"/>
        <v>0</v>
      </c>
      <c r="AF49">
        <f t="shared" si="35"/>
        <v>0</v>
      </c>
      <c r="AG49">
        <f t="shared" si="36"/>
        <v>-1.0595284232909028</v>
      </c>
      <c r="AH49">
        <f t="shared" si="37"/>
        <v>-45143.073037114336</v>
      </c>
      <c r="AI49">
        <f t="shared" si="38"/>
        <v>-45144.132565537628</v>
      </c>
      <c r="AJ49">
        <f t="shared" si="39"/>
        <v>265.3291067491067</v>
      </c>
      <c r="AK49">
        <f t="shared" si="61"/>
        <v>57.552297413797703</v>
      </c>
      <c r="AL49">
        <f t="shared" si="40"/>
        <v>-44821.251161374719</v>
      </c>
      <c r="AN49">
        <f t="shared" si="41"/>
        <v>0</v>
      </c>
      <c r="AO49">
        <f t="shared" si="42"/>
        <v>0</v>
      </c>
      <c r="AP49">
        <f t="shared" si="43"/>
        <v>-5.7687745809095791E-3</v>
      </c>
      <c r="AQ49">
        <f t="shared" si="44"/>
        <v>-245.78879293467443</v>
      </c>
      <c r="AR49">
        <f t="shared" si="45"/>
        <v>-245.79456170925533</v>
      </c>
      <c r="AS49">
        <f t="shared" si="46"/>
        <v>1.4446274143694633</v>
      </c>
      <c r="AT49">
        <f t="shared" si="47"/>
        <v>0.31335283046249068</v>
      </c>
      <c r="AU49">
        <f t="shared" si="48"/>
        <v>-244.03658146442336</v>
      </c>
      <c r="AW49">
        <v>46</v>
      </c>
      <c r="AX49">
        <f>IF(Z49&gt;0, (R49*SUMPRODUCT(K49:$K$98, X49:$X$98)-K49*$AZ$3)/Z49, 0)</f>
        <v>6569.5095849964437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0.23376965099999999</v>
      </c>
      <c r="Q50" s="5">
        <f t="shared" si="60"/>
        <v>12.5</v>
      </c>
      <c r="R50">
        <f t="shared" si="31"/>
        <v>2000000</v>
      </c>
      <c r="S50">
        <f t="shared" si="32"/>
        <v>5387.3763405306963</v>
      </c>
      <c r="U50">
        <f t="shared" si="52"/>
        <v>0.23376965099999999</v>
      </c>
      <c r="V50">
        <f t="shared" si="53"/>
        <v>0.01</v>
      </c>
      <c r="W50">
        <f t="shared" si="54"/>
        <v>8.4762273863272231E-2</v>
      </c>
      <c r="X50">
        <f t="shared" si="55"/>
        <v>1.9814847178983571E-2</v>
      </c>
      <c r="Y50">
        <f t="shared" si="56"/>
        <v>8.4762273863272228E-4</v>
      </c>
      <c r="Z50">
        <f t="shared" si="57"/>
        <v>6.4099803945655939E-2</v>
      </c>
      <c r="AB50">
        <f t="shared" si="58"/>
        <v>556.84657059086044</v>
      </c>
      <c r="AC50">
        <f t="shared" si="33"/>
        <v>345.32976720948301</v>
      </c>
      <c r="AE50">
        <f t="shared" si="34"/>
        <v>0</v>
      </c>
      <c r="AF50">
        <f t="shared" si="35"/>
        <v>0</v>
      </c>
      <c r="AG50">
        <f t="shared" si="36"/>
        <v>-0.80124754932069919</v>
      </c>
      <c r="AH50">
        <f t="shared" si="37"/>
        <v>-39629.694357967142</v>
      </c>
      <c r="AI50">
        <f t="shared" si="38"/>
        <v>-39630.495605516466</v>
      </c>
      <c r="AJ50">
        <f t="shared" si="39"/>
        <v>211.51680338137743</v>
      </c>
      <c r="AK50">
        <f t="shared" si="61"/>
        <v>38.979259941360233</v>
      </c>
      <c r="AL50">
        <f t="shared" si="40"/>
        <v>-39379.999542193727</v>
      </c>
      <c r="AN50">
        <f t="shared" si="41"/>
        <v>0</v>
      </c>
      <c r="AO50">
        <f t="shared" si="42"/>
        <v>0</v>
      </c>
      <c r="AP50">
        <f t="shared" si="43"/>
        <v>-3.8951092987710534E-3</v>
      </c>
      <c r="AQ50">
        <f t="shared" si="44"/>
        <v>-192.65206006812909</v>
      </c>
      <c r="AR50">
        <f t="shared" si="45"/>
        <v>-192.65595517742787</v>
      </c>
      <c r="AS50">
        <f t="shared" si="46"/>
        <v>1.0282478472422429</v>
      </c>
      <c r="AT50">
        <f t="shared" si="47"/>
        <v>0.18949009951484663</v>
      </c>
      <c r="AU50">
        <f t="shared" si="48"/>
        <v>-191.43821723067077</v>
      </c>
      <c r="AW50">
        <v>47</v>
      </c>
      <c r="AX50">
        <f>IF(Z50&gt;0, (R50*SUMPRODUCT(K50:$K$98, X50:$X$98)-K50*$AZ$3)/Z50, 0)</f>
        <v>5387.3763405306963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0.26254478799999997</v>
      </c>
      <c r="Q51" s="5">
        <f t="shared" si="60"/>
        <v>12.5</v>
      </c>
      <c r="R51">
        <f t="shared" si="31"/>
        <v>2000000</v>
      </c>
      <c r="S51">
        <f t="shared" si="32"/>
        <v>3930.4896766458173</v>
      </c>
      <c r="U51">
        <f t="shared" si="52"/>
        <v>0.26254478799999997</v>
      </c>
      <c r="V51">
        <f t="shared" si="53"/>
        <v>0.01</v>
      </c>
      <c r="W51">
        <f t="shared" si="54"/>
        <v>6.4099803945655939E-2</v>
      </c>
      <c r="X51">
        <f t="shared" si="55"/>
        <v>1.6829069437753801E-2</v>
      </c>
      <c r="Y51">
        <f t="shared" si="56"/>
        <v>6.4099803945655938E-4</v>
      </c>
      <c r="Z51">
        <f t="shared" si="57"/>
        <v>4.6629736468445579E-2</v>
      </c>
      <c r="AB51">
        <f t="shared" si="58"/>
        <v>345.32976720948301</v>
      </c>
      <c r="AC51">
        <f t="shared" si="33"/>
        <v>183.27769781394034</v>
      </c>
      <c r="AE51">
        <f t="shared" si="34"/>
        <v>0</v>
      </c>
      <c r="AF51">
        <f t="shared" si="35"/>
        <v>0</v>
      </c>
      <c r="AG51">
        <f t="shared" si="36"/>
        <v>-0.58287170585556969</v>
      </c>
      <c r="AH51">
        <f t="shared" si="37"/>
        <v>-33658.138875507604</v>
      </c>
      <c r="AI51">
        <f t="shared" si="38"/>
        <v>-33658.721747213458</v>
      </c>
      <c r="AJ51">
        <f t="shared" si="39"/>
        <v>162.05206939554267</v>
      </c>
      <c r="AK51">
        <f t="shared" si="61"/>
        <v>24.173083704663814</v>
      </c>
      <c r="AL51">
        <f t="shared" si="40"/>
        <v>-33472.496594113254</v>
      </c>
      <c r="AN51">
        <f t="shared" si="41"/>
        <v>0</v>
      </c>
      <c r="AO51">
        <f t="shared" si="42"/>
        <v>0</v>
      </c>
      <c r="AP51">
        <f t="shared" si="43"/>
        <v>-2.5299263934827395E-3</v>
      </c>
      <c r="AQ51">
        <f t="shared" si="44"/>
        <v>-146.09152072609643</v>
      </c>
      <c r="AR51">
        <f t="shared" si="45"/>
        <v>-146.0940506524899</v>
      </c>
      <c r="AS51">
        <f t="shared" si="46"/>
        <v>0.70337915421797659</v>
      </c>
      <c r="AT51">
        <f t="shared" si="47"/>
        <v>0.10492209839990145</v>
      </c>
      <c r="AU51">
        <f t="shared" si="48"/>
        <v>-145.28574939987203</v>
      </c>
      <c r="AW51">
        <v>48</v>
      </c>
      <c r="AX51">
        <f>IF(Z51&gt;0, (R51*SUMPRODUCT(K51:$K$98, X51:$X$98)-K51*$AZ$3)/Z51, 0)</f>
        <v>3930.4896766458173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0.29488324999999999</v>
      </c>
      <c r="Q52" s="5">
        <f t="shared" si="60"/>
        <v>12.5</v>
      </c>
      <c r="R52">
        <f t="shared" si="31"/>
        <v>2000000</v>
      </c>
      <c r="S52">
        <f t="shared" si="32"/>
        <v>1990.1698912923121</v>
      </c>
      <c r="U52">
        <f t="shared" si="52"/>
        <v>0.29488324999999999</v>
      </c>
      <c r="V52">
        <f t="shared" si="53"/>
        <v>0.01</v>
      </c>
      <c r="W52">
        <f t="shared" si="54"/>
        <v>4.6629736468445579E-2</v>
      </c>
      <c r="X52">
        <f t="shared" si="55"/>
        <v>1.3750328236458755E-2</v>
      </c>
      <c r="Y52">
        <f t="shared" si="56"/>
        <v>4.6629736468445582E-4</v>
      </c>
      <c r="Z52">
        <f t="shared" si="57"/>
        <v>3.2413110867302371E-2</v>
      </c>
      <c r="AB52">
        <f t="shared" si="58"/>
        <v>183.27769781394034</v>
      </c>
      <c r="AC52">
        <f t="shared" si="33"/>
        <v>64.507597331224815</v>
      </c>
      <c r="AE52">
        <f t="shared" si="34"/>
        <v>0</v>
      </c>
      <c r="AF52">
        <f t="shared" si="35"/>
        <v>0</v>
      </c>
      <c r="AG52">
        <f t="shared" si="36"/>
        <v>-0.40516388584127966</v>
      </c>
      <c r="AH52">
        <f t="shared" si="37"/>
        <v>-27500.656472917508</v>
      </c>
      <c r="AI52">
        <f t="shared" si="38"/>
        <v>-27501.061636803348</v>
      </c>
      <c r="AJ52">
        <f t="shared" si="39"/>
        <v>118.77010048271552</v>
      </c>
      <c r="AK52">
        <f t="shared" si="61"/>
        <v>12.829438846975824</v>
      </c>
      <c r="AL52">
        <f t="shared" si="40"/>
        <v>-27369.462097473657</v>
      </c>
      <c r="AN52">
        <f t="shared" si="41"/>
        <v>0</v>
      </c>
      <c r="AO52">
        <f t="shared" si="42"/>
        <v>0</v>
      </c>
      <c r="AP52">
        <f t="shared" si="43"/>
        <v>-1.570173403907985E-3</v>
      </c>
      <c r="AQ52">
        <f t="shared" si="44"/>
        <v>-106.57613102442413</v>
      </c>
      <c r="AR52">
        <f t="shared" si="45"/>
        <v>-106.57770119782803</v>
      </c>
      <c r="AS52">
        <f t="shared" si="46"/>
        <v>0.4602820228417272</v>
      </c>
      <c r="AT52">
        <f t="shared" si="47"/>
        <v>4.9719247861288458E-2</v>
      </c>
      <c r="AU52">
        <f t="shared" si="48"/>
        <v>-106.06769992712502</v>
      </c>
      <c r="AW52">
        <v>49</v>
      </c>
      <c r="AX52">
        <f>IF(Z52&gt;0, (R52*SUMPRODUCT(K52:$K$98, X52:$X$98)-K52*$AZ$3)/Z52, 0)</f>
        <v>1990.1698912923121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0.33135349400000003</v>
      </c>
      <c r="Q53" s="5">
        <f t="shared" si="60"/>
        <v>12.5</v>
      </c>
      <c r="R53">
        <f t="shared" si="31"/>
        <v>2000000</v>
      </c>
      <c r="S53">
        <f t="shared" si="32"/>
        <v>-827.88836818188111</v>
      </c>
      <c r="U53">
        <f t="shared" si="52"/>
        <v>0.33135349400000003</v>
      </c>
      <c r="V53">
        <f t="shared" si="53"/>
        <v>0.01</v>
      </c>
      <c r="W53">
        <f t="shared" si="54"/>
        <v>3.2413110867302371E-2</v>
      </c>
      <c r="X53">
        <f t="shared" si="55"/>
        <v>1.0740197537290011E-2</v>
      </c>
      <c r="Y53">
        <f t="shared" si="56"/>
        <v>3.2413110867302372E-4</v>
      </c>
      <c r="Z53">
        <f t="shared" si="57"/>
        <v>2.1348782221339336E-2</v>
      </c>
      <c r="AB53">
        <f t="shared" si="58"/>
        <v>64.507597331224815</v>
      </c>
      <c r="AC53">
        <f t="shared" si="33"/>
        <v>-17.674408475894978</v>
      </c>
      <c r="AE53">
        <f t="shared" si="34"/>
        <v>0</v>
      </c>
      <c r="AF53">
        <f t="shared" si="35"/>
        <v>0</v>
      </c>
      <c r="AG53">
        <f t="shared" si="36"/>
        <v>-0.26685977776674169</v>
      </c>
      <c r="AH53">
        <f t="shared" si="37"/>
        <v>-21480.395074580021</v>
      </c>
      <c r="AI53">
        <f t="shared" si="38"/>
        <v>-21480.661934357788</v>
      </c>
      <c r="AJ53">
        <f t="shared" si="39"/>
        <v>82.182005807119793</v>
      </c>
      <c r="AK53">
        <f t="shared" si="61"/>
        <v>4.5155318131857376</v>
      </c>
      <c r="AL53">
        <f t="shared" si="40"/>
        <v>-21393.96439673748</v>
      </c>
      <c r="AN53">
        <f t="shared" si="41"/>
        <v>0</v>
      </c>
      <c r="AO53">
        <f t="shared" si="42"/>
        <v>0</v>
      </c>
      <c r="AP53">
        <f t="shared" si="43"/>
        <v>-9.2338323776617931E-4</v>
      </c>
      <c r="AQ53">
        <f t="shared" si="44"/>
        <v>-74.326063367254861</v>
      </c>
      <c r="AR53">
        <f t="shared" si="45"/>
        <v>-74.326986750492622</v>
      </c>
      <c r="AS53">
        <f t="shared" si="46"/>
        <v>0.28436464739406192</v>
      </c>
      <c r="AT53">
        <f t="shared" si="47"/>
        <v>1.5624559162828169E-2</v>
      </c>
      <c r="AU53">
        <f t="shared" si="48"/>
        <v>-74.026997543935721</v>
      </c>
      <c r="AW53">
        <v>50</v>
      </c>
      <c r="AX53">
        <f>IF(Z53&gt;0, (R53*SUMPRODUCT(K53:$K$98, X53:$X$98)-K53*$AZ$3)/Z53, 0)</f>
        <v>-827.88836818188111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0.37075063600000002</v>
      </c>
      <c r="Q54" s="5">
        <f t="shared" si="60"/>
        <v>12.5</v>
      </c>
      <c r="R54">
        <f t="shared" si="31"/>
        <v>2000000</v>
      </c>
      <c r="S54">
        <f t="shared" si="32"/>
        <v>-5311.5609190903679</v>
      </c>
      <c r="U54">
        <f t="shared" si="52"/>
        <v>0.37075063600000002</v>
      </c>
      <c r="V54">
        <f t="shared" si="53"/>
        <v>0.01</v>
      </c>
      <c r="W54">
        <f t="shared" si="54"/>
        <v>2.1348782221339336E-2</v>
      </c>
      <c r="X54">
        <f t="shared" si="55"/>
        <v>7.9150745863870529E-3</v>
      </c>
      <c r="Y54">
        <f t="shared" si="56"/>
        <v>2.1348782221339337E-4</v>
      </c>
      <c r="Z54">
        <f t="shared" si="57"/>
        <v>1.322021981273889E-2</v>
      </c>
      <c r="AB54">
        <f t="shared" si="58"/>
        <v>-17.674408475894978</v>
      </c>
      <c r="AC54">
        <f t="shared" si="33"/>
        <v>-70.220002899128076</v>
      </c>
      <c r="AE54">
        <f t="shared" si="34"/>
        <v>0</v>
      </c>
      <c r="AF54">
        <f t="shared" si="35"/>
        <v>0</v>
      </c>
      <c r="AG54">
        <f t="shared" si="36"/>
        <v>-0.16525274765923612</v>
      </c>
      <c r="AH54">
        <f t="shared" si="37"/>
        <v>-15830.149172774105</v>
      </c>
      <c r="AI54">
        <f t="shared" si="38"/>
        <v>-15830.314425521765</v>
      </c>
      <c r="AJ54">
        <f t="shared" si="39"/>
        <v>52.545594423233098</v>
      </c>
      <c r="AK54">
        <f t="shared" si="61"/>
        <v>-1.2372085933126487</v>
      </c>
      <c r="AL54">
        <f t="shared" si="40"/>
        <v>-15779.006039691845</v>
      </c>
      <c r="AN54">
        <f t="shared" si="41"/>
        <v>0</v>
      </c>
      <c r="AO54">
        <f t="shared" si="42"/>
        <v>0</v>
      </c>
      <c r="AP54">
        <f t="shared" si="43"/>
        <v>-5.1053971670979217E-4</v>
      </c>
      <c r="AQ54">
        <f t="shared" si="44"/>
        <v>-48.906417524792886</v>
      </c>
      <c r="AR54">
        <f t="shared" si="45"/>
        <v>-48.9069280645096</v>
      </c>
      <c r="AS54">
        <f t="shared" si="46"/>
        <v>0.16233686441633999</v>
      </c>
      <c r="AT54">
        <f t="shared" si="47"/>
        <v>-3.8222912096037209E-3</v>
      </c>
      <c r="AU54">
        <f t="shared" si="48"/>
        <v>-48.748413491302863</v>
      </c>
      <c r="AW54">
        <v>51</v>
      </c>
      <c r="AX54">
        <f>IF(Z54&gt;0, (R54*SUMPRODUCT(K54:$K$98, X54:$X$98)-K54*$AZ$3)/Z54, 0)</f>
        <v>-5311.5609190903679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0.411916369</v>
      </c>
      <c r="Q55" s="5">
        <f t="shared" si="60"/>
        <v>12.5</v>
      </c>
      <c r="R55">
        <f t="shared" si="31"/>
        <v>2000000</v>
      </c>
      <c r="S55">
        <f t="shared" si="32"/>
        <v>-13042.979788007597</v>
      </c>
      <c r="U55">
        <f t="shared" si="52"/>
        <v>0.411916369</v>
      </c>
      <c r="V55">
        <f t="shared" si="53"/>
        <v>0.01</v>
      </c>
      <c r="W55">
        <f t="shared" si="54"/>
        <v>1.322021981273889E-2</v>
      </c>
      <c r="X55">
        <f t="shared" si="55"/>
        <v>5.4456249426452635E-3</v>
      </c>
      <c r="Y55">
        <f t="shared" si="56"/>
        <v>1.3220219812738892E-4</v>
      </c>
      <c r="Z55">
        <f t="shared" si="57"/>
        <v>7.6423926719662374E-3</v>
      </c>
      <c r="AB55">
        <f t="shared" si="58"/>
        <v>-70.220002899128076</v>
      </c>
      <c r="AC55">
        <f t="shared" si="33"/>
        <v>-99.679573152473012</v>
      </c>
      <c r="AE55">
        <f t="shared" si="34"/>
        <v>0</v>
      </c>
      <c r="AF55">
        <f t="shared" si="35"/>
        <v>0</v>
      </c>
      <c r="AG55">
        <f t="shared" si="36"/>
        <v>-9.5529908399577965E-2</v>
      </c>
      <c r="AH55">
        <f t="shared" si="37"/>
        <v>-10891.249885290526</v>
      </c>
      <c r="AI55">
        <f t="shared" si="38"/>
        <v>-10891.345415198926</v>
      </c>
      <c r="AJ55">
        <f t="shared" si="39"/>
        <v>29.459570253344936</v>
      </c>
      <c r="AK55">
        <f t="shared" si="61"/>
        <v>-4.9154002029389661</v>
      </c>
      <c r="AL55">
        <f t="shared" si="40"/>
        <v>-10866.801245148521</v>
      </c>
      <c r="AN55">
        <f t="shared" si="41"/>
        <v>0</v>
      </c>
      <c r="AO55">
        <f t="shared" si="42"/>
        <v>0</v>
      </c>
      <c r="AP55">
        <f t="shared" si="43"/>
        <v>-2.6351308321902498E-4</v>
      </c>
      <c r="AQ55">
        <f t="shared" si="44"/>
        <v>-30.042809476769456</v>
      </c>
      <c r="AR55">
        <f t="shared" si="45"/>
        <v>-30.043072989852675</v>
      </c>
      <c r="AS55">
        <f t="shared" si="46"/>
        <v>8.1262322112733154E-2</v>
      </c>
      <c r="AT55">
        <f t="shared" si="47"/>
        <v>-1.3558814034596002E-2</v>
      </c>
      <c r="AU55">
        <f t="shared" si="48"/>
        <v>-29.975369481774539</v>
      </c>
      <c r="AW55">
        <v>52</v>
      </c>
      <c r="AX55">
        <f>IF(Z55&gt;0, (R55*SUMPRODUCT(K55:$K$98, X55:$X$98)-K55*$AZ$3)/Z55, 0)</f>
        <v>-13042.979788007597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0.41929138799999999</v>
      </c>
      <c r="Q56" s="5">
        <f t="shared" si="60"/>
        <v>12.5</v>
      </c>
      <c r="R56">
        <f t="shared" si="31"/>
        <v>2000000</v>
      </c>
      <c r="S56">
        <f t="shared" si="32"/>
        <v>-25761.110378451111</v>
      </c>
      <c r="U56">
        <f t="shared" si="52"/>
        <v>0.41929138799999999</v>
      </c>
      <c r="V56">
        <f t="shared" si="53"/>
        <v>0.01</v>
      </c>
      <c r="W56">
        <f t="shared" si="54"/>
        <v>7.6423926719662374E-3</v>
      </c>
      <c r="X56">
        <f t="shared" si="55"/>
        <v>3.2043894310697521E-3</v>
      </c>
      <c r="Y56">
        <f t="shared" si="56"/>
        <v>7.6423926719662377E-5</v>
      </c>
      <c r="Z56">
        <f t="shared" si="57"/>
        <v>4.3615793141768226E-3</v>
      </c>
      <c r="AB56">
        <f t="shared" si="58"/>
        <v>-99.679573152473012</v>
      </c>
      <c r="AC56">
        <f t="shared" si="33"/>
        <v>-112.35912613687822</v>
      </c>
      <c r="AE56">
        <f t="shared" si="34"/>
        <v>0</v>
      </c>
      <c r="AF56">
        <f t="shared" si="35"/>
        <v>0</v>
      </c>
      <c r="AG56">
        <f t="shared" si="36"/>
        <v>-5.4519741427210285E-2</v>
      </c>
      <c r="AH56">
        <f t="shared" si="37"/>
        <v>-6408.7788621395039</v>
      </c>
      <c r="AI56">
        <f t="shared" si="38"/>
        <v>-6408.8333818809315</v>
      </c>
      <c r="AJ56">
        <f t="shared" si="39"/>
        <v>12.679552984405206</v>
      </c>
      <c r="AK56">
        <f t="shared" si="61"/>
        <v>-6.9775701206731116</v>
      </c>
      <c r="AL56">
        <f t="shared" si="40"/>
        <v>-6403.1313990171993</v>
      </c>
      <c r="AN56">
        <f t="shared" si="41"/>
        <v>0</v>
      </c>
      <c r="AO56">
        <f t="shared" si="42"/>
        <v>0</v>
      </c>
      <c r="AP56">
        <f t="shared" si="43"/>
        <v>-1.3427605889979489E-4</v>
      </c>
      <c r="AQ56">
        <f t="shared" si="44"/>
        <v>-15.784109488437783</v>
      </c>
      <c r="AR56">
        <f t="shared" si="45"/>
        <v>-15.784243764496685</v>
      </c>
      <c r="AS56">
        <f t="shared" si="46"/>
        <v>3.1228328652845215E-2</v>
      </c>
      <c r="AT56">
        <f t="shared" si="47"/>
        <v>-1.7184979091506538E-2</v>
      </c>
      <c r="AU56">
        <f t="shared" si="48"/>
        <v>-15.770200414935346</v>
      </c>
      <c r="AW56">
        <v>53</v>
      </c>
      <c r="AX56">
        <f>IF(Z56&gt;0, (R56*SUMPRODUCT(K56:$K$98, X56:$X$98)-K56*$AZ$3)/Z56, 0)</f>
        <v>-25761.110378451111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0.42725776900000001</v>
      </c>
      <c r="Q57" s="5">
        <f t="shared" si="60"/>
        <v>12.5</v>
      </c>
      <c r="R57">
        <f t="shared" si="31"/>
        <v>2000000</v>
      </c>
      <c r="S57">
        <f t="shared" si="32"/>
        <v>-45892.38456265664</v>
      </c>
      <c r="U57">
        <f t="shared" si="52"/>
        <v>0.42725776900000001</v>
      </c>
      <c r="V57">
        <f t="shared" si="53"/>
        <v>0.01</v>
      </c>
      <c r="W57">
        <f t="shared" si="54"/>
        <v>4.3615793141768226E-3</v>
      </c>
      <c r="X57">
        <f t="shared" si="55"/>
        <v>1.8635186470917393E-3</v>
      </c>
      <c r="Y57">
        <f t="shared" si="56"/>
        <v>4.3615793141768227E-5</v>
      </c>
      <c r="Z57">
        <f t="shared" si="57"/>
        <v>2.4544448739433149E-3</v>
      </c>
      <c r="AB57">
        <f t="shared" si="58"/>
        <v>-112.35912613687822</v>
      </c>
      <c r="AC57">
        <f t="shared" si="33"/>
        <v>-112.64032804284791</v>
      </c>
      <c r="AE57">
        <f t="shared" si="34"/>
        <v>0</v>
      </c>
      <c r="AF57">
        <f t="shared" si="35"/>
        <v>0</v>
      </c>
      <c r="AG57">
        <f t="shared" si="36"/>
        <v>-3.0680560924291438E-2</v>
      </c>
      <c r="AH57">
        <f t="shared" si="37"/>
        <v>-3727.0372941834785</v>
      </c>
      <c r="AI57">
        <f t="shared" si="38"/>
        <v>-3727.0679747444028</v>
      </c>
      <c r="AJ57">
        <f t="shared" si="39"/>
        <v>0.28120190596969508</v>
      </c>
      <c r="AK57">
        <f t="shared" si="61"/>
        <v>-7.8651388295814764</v>
      </c>
      <c r="AL57">
        <f t="shared" si="40"/>
        <v>-3734.6519116680147</v>
      </c>
      <c r="AN57">
        <f t="shared" si="41"/>
        <v>0</v>
      </c>
      <c r="AO57">
        <f t="shared" si="42"/>
        <v>0</v>
      </c>
      <c r="AP57">
        <f t="shared" si="43"/>
        <v>-6.7466793709962467E-5</v>
      </c>
      <c r="AQ57">
        <f t="shared" si="44"/>
        <v>-8.1957841936627069</v>
      </c>
      <c r="AR57">
        <f t="shared" si="45"/>
        <v>-8.195851660456416</v>
      </c>
      <c r="AS57">
        <f t="shared" si="46"/>
        <v>6.1836519311759717E-4</v>
      </c>
      <c r="AT57">
        <f t="shared" si="47"/>
        <v>-1.729550187250509E-2</v>
      </c>
      <c r="AU57">
        <f t="shared" si="48"/>
        <v>-8.2125287971358034</v>
      </c>
      <c r="AW57">
        <v>54</v>
      </c>
      <c r="AX57">
        <f>IF(Z57&gt;0, (R57*SUMPRODUCT(K57:$K$98, X57:$X$98)-K57*$AZ$3)/Z57, 0)</f>
        <v>-45892.38456265664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0.43603590599999997</v>
      </c>
      <c r="Q58" s="5">
        <f t="shared" si="60"/>
        <v>12.5</v>
      </c>
      <c r="R58">
        <f t="shared" si="31"/>
        <v>2000000</v>
      </c>
      <c r="S58">
        <f t="shared" si="32"/>
        <v>-78691.07185264604</v>
      </c>
      <c r="U58">
        <f t="shared" si="52"/>
        <v>0.43603590599999997</v>
      </c>
      <c r="V58">
        <f t="shared" si="53"/>
        <v>0.01</v>
      </c>
      <c r="W58">
        <f t="shared" si="54"/>
        <v>2.4544448739433149E-3</v>
      </c>
      <c r="X58">
        <f t="shared" si="55"/>
        <v>1.070226094336929E-3</v>
      </c>
      <c r="Y58">
        <f t="shared" si="56"/>
        <v>2.4544448739433149E-5</v>
      </c>
      <c r="Z58">
        <f t="shared" si="57"/>
        <v>1.3596743308669527E-3</v>
      </c>
      <c r="AB58">
        <f t="shared" si="58"/>
        <v>-112.64032804284791</v>
      </c>
      <c r="AC58">
        <f t="shared" si="33"/>
        <v>-106.99423046644981</v>
      </c>
      <c r="AE58">
        <f t="shared" si="34"/>
        <v>0</v>
      </c>
      <c r="AF58">
        <f t="shared" si="35"/>
        <v>0</v>
      </c>
      <c r="AG58">
        <f t="shared" si="36"/>
        <v>-1.6995929135836908E-2</v>
      </c>
      <c r="AH58">
        <f t="shared" si="37"/>
        <v>-2140.452188673858</v>
      </c>
      <c r="AI58">
        <f t="shared" si="38"/>
        <v>-2140.4691846029937</v>
      </c>
      <c r="AJ58">
        <f t="shared" si="39"/>
        <v>-5.6460975763981054</v>
      </c>
      <c r="AK58">
        <f t="shared" si="61"/>
        <v>-7.8848229629993547</v>
      </c>
      <c r="AL58">
        <f t="shared" si="40"/>
        <v>-2154.000105142391</v>
      </c>
      <c r="AN58">
        <f t="shared" si="41"/>
        <v>0</v>
      </c>
      <c r="AO58">
        <f t="shared" si="42"/>
        <v>0</v>
      </c>
      <c r="AP58">
        <f t="shared" si="43"/>
        <v>-3.3369804689843078E-5</v>
      </c>
      <c r="AQ58">
        <f t="shared" si="44"/>
        <v>-4.2025635028912252</v>
      </c>
      <c r="AR58">
        <f t="shared" si="45"/>
        <v>-4.2025968726959144</v>
      </c>
      <c r="AS58">
        <f t="shared" si="46"/>
        <v>-1.1085547125924961E-2</v>
      </c>
      <c r="AT58">
        <f t="shared" si="47"/>
        <v>-1.5481060210735106E-2</v>
      </c>
      <c r="AU58">
        <f t="shared" si="48"/>
        <v>-4.2291634800325744</v>
      </c>
      <c r="AW58">
        <v>55</v>
      </c>
      <c r="AX58">
        <f>IF(Z58&gt;0, (R58*SUMPRODUCT(K58:$K$98, X58:$X$98)-K58*$AZ$3)/Z58, 0)</f>
        <v>-78691.07185264604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0.445743585</v>
      </c>
      <c r="Q59" s="5">
        <f t="shared" si="60"/>
        <v>12.5</v>
      </c>
      <c r="R59">
        <f t="shared" si="31"/>
        <v>2000000</v>
      </c>
      <c r="S59">
        <f t="shared" si="32"/>
        <v>-133562.7541567102</v>
      </c>
      <c r="U59">
        <f t="shared" si="52"/>
        <v>0.445743585</v>
      </c>
      <c r="V59">
        <f t="shared" si="53"/>
        <v>0.01</v>
      </c>
      <c r="W59">
        <f t="shared" si="54"/>
        <v>1.3596743308669527E-3</v>
      </c>
      <c r="X59">
        <f t="shared" si="55"/>
        <v>6.0606611067311167E-4</v>
      </c>
      <c r="Y59">
        <f t="shared" si="56"/>
        <v>1.3596743308669527E-5</v>
      </c>
      <c r="Z59">
        <f t="shared" si="57"/>
        <v>7.4001147688517149E-4</v>
      </c>
      <c r="AB59">
        <f t="shared" si="58"/>
        <v>-106.99423046644981</v>
      </c>
      <c r="AC59">
        <f t="shared" si="33"/>
        <v>-98.837970960358192</v>
      </c>
      <c r="AE59">
        <f t="shared" si="34"/>
        <v>0</v>
      </c>
      <c r="AF59">
        <f t="shared" si="35"/>
        <v>0</v>
      </c>
      <c r="AG59">
        <f t="shared" si="36"/>
        <v>-9.2501434610646437E-3</v>
      </c>
      <c r="AH59">
        <f t="shared" si="37"/>
        <v>-1212.1322213462233</v>
      </c>
      <c r="AI59">
        <f t="shared" si="38"/>
        <v>-1212.1414714896844</v>
      </c>
      <c r="AJ59">
        <f t="shared" si="39"/>
        <v>-8.1562595060916152</v>
      </c>
      <c r="AK59">
        <f t="shared" si="61"/>
        <v>-7.4895961326514868</v>
      </c>
      <c r="AL59">
        <f t="shared" si="40"/>
        <v>-1227.7873271284275</v>
      </c>
      <c r="AN59">
        <f t="shared" si="41"/>
        <v>0</v>
      </c>
      <c r="AO59">
        <f t="shared" si="42"/>
        <v>0</v>
      </c>
      <c r="AP59">
        <f t="shared" si="43"/>
        <v>-1.6215830597985874E-5</v>
      </c>
      <c r="AQ59">
        <f t="shared" si="44"/>
        <v>-2.1249109104572095</v>
      </c>
      <c r="AR59">
        <f t="shared" si="45"/>
        <v>-2.1249271262878073</v>
      </c>
      <c r="AS59">
        <f t="shared" si="46"/>
        <v>-1.4298213105634479E-2</v>
      </c>
      <c r="AT59">
        <f t="shared" si="47"/>
        <v>-1.3129528492786034E-2</v>
      </c>
      <c r="AU59">
        <f t="shared" si="48"/>
        <v>-2.1523548678862281</v>
      </c>
      <c r="AW59">
        <v>56</v>
      </c>
      <c r="AX59">
        <f>IF(Z59&gt;0, (R59*SUMPRODUCT(K59:$K$98, X59:$X$98)-K59*$AZ$3)/Z59, 0)</f>
        <v>-133562.7541567102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0.45538508599999999</v>
      </c>
      <c r="Q60" s="5">
        <f t="shared" si="60"/>
        <v>12.5</v>
      </c>
      <c r="R60">
        <f t="shared" si="31"/>
        <v>2000000</v>
      </c>
      <c r="S60">
        <f t="shared" si="32"/>
        <v>-227308.91271188532</v>
      </c>
      <c r="U60">
        <f t="shared" si="52"/>
        <v>0.45538508599999999</v>
      </c>
      <c r="V60">
        <f t="shared" si="53"/>
        <v>0.01</v>
      </c>
      <c r="W60">
        <f t="shared" si="54"/>
        <v>7.4001147688517149E-4</v>
      </c>
      <c r="X60">
        <f t="shared" si="55"/>
        <v>3.3699019004234082E-4</v>
      </c>
      <c r="Y60">
        <f t="shared" si="56"/>
        <v>7.4001147688517152E-6</v>
      </c>
      <c r="Z60">
        <f t="shared" si="57"/>
        <v>3.9562117207397895E-4</v>
      </c>
      <c r="AB60">
        <f t="shared" si="58"/>
        <v>-98.837970960358192</v>
      </c>
      <c r="AC60">
        <f t="shared" si="33"/>
        <v>-89.928218469937846</v>
      </c>
      <c r="AE60">
        <f t="shared" si="34"/>
        <v>0</v>
      </c>
      <c r="AF60">
        <f t="shared" si="35"/>
        <v>0</v>
      </c>
      <c r="AG60">
        <f t="shared" si="36"/>
        <v>-4.9452646509247373E-3</v>
      </c>
      <c r="AH60">
        <f t="shared" si="37"/>
        <v>-673.98038008468166</v>
      </c>
      <c r="AI60">
        <f t="shared" si="38"/>
        <v>-673.98532534933258</v>
      </c>
      <c r="AJ60">
        <f t="shared" si="39"/>
        <v>-8.9097524904203453</v>
      </c>
      <c r="AK60">
        <f t="shared" si="61"/>
        <v>-6.9186579672250739</v>
      </c>
      <c r="AL60">
        <f t="shared" si="40"/>
        <v>-689.813735806978</v>
      </c>
      <c r="AN60">
        <f t="shared" si="41"/>
        <v>0</v>
      </c>
      <c r="AO60">
        <f t="shared" si="42"/>
        <v>0</v>
      </c>
      <c r="AP60">
        <f t="shared" si="43"/>
        <v>-7.7403793576614175E-6</v>
      </c>
      <c r="AQ60">
        <f t="shared" si="44"/>
        <v>-1.0549210587750326</v>
      </c>
      <c r="AR60">
        <f t="shared" si="45"/>
        <v>-1.0549287991543903</v>
      </c>
      <c r="AS60">
        <f t="shared" si="46"/>
        <v>-1.3945636710428833E-2</v>
      </c>
      <c r="AT60">
        <f t="shared" si="47"/>
        <v>-1.0829154978028232E-2</v>
      </c>
      <c r="AU60">
        <f t="shared" si="48"/>
        <v>-1.0797035908428474</v>
      </c>
      <c r="AW60">
        <v>57</v>
      </c>
      <c r="AX60">
        <f>IF(Z60&gt;0, (R60*SUMPRODUCT(K60:$K$98, X60:$X$98)-K60*$AZ$3)/Z60, 0)</f>
        <v>-227308.91271188532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0.465797664</v>
      </c>
      <c r="Q61" s="5">
        <f t="shared" si="60"/>
        <v>12.5</v>
      </c>
      <c r="R61">
        <f t="shared" si="31"/>
        <v>2000000</v>
      </c>
      <c r="S61">
        <f t="shared" si="32"/>
        <v>-391207.4124644206</v>
      </c>
      <c r="U61">
        <f t="shared" si="52"/>
        <v>0.465797664</v>
      </c>
      <c r="V61">
        <f t="shared" si="53"/>
        <v>0.01</v>
      </c>
      <c r="W61">
        <f t="shared" si="54"/>
        <v>3.9562117207397895E-4</v>
      </c>
      <c r="X61">
        <f t="shared" si="55"/>
        <v>1.8427941778100142E-4</v>
      </c>
      <c r="Y61">
        <f t="shared" si="56"/>
        <v>3.9562117207397898E-6</v>
      </c>
      <c r="Z61">
        <f t="shared" si="57"/>
        <v>2.0738554257223774E-4</v>
      </c>
      <c r="AB61">
        <f t="shared" si="58"/>
        <v>-89.928218469937846</v>
      </c>
      <c r="AC61">
        <f t="shared" si="33"/>
        <v>-81.130761492215072</v>
      </c>
      <c r="AE61">
        <f t="shared" si="34"/>
        <v>0</v>
      </c>
      <c r="AF61">
        <f t="shared" si="35"/>
        <v>0</v>
      </c>
      <c r="AG61">
        <f t="shared" si="36"/>
        <v>-2.5923192821529716E-3</v>
      </c>
      <c r="AH61">
        <f t="shared" si="37"/>
        <v>-368.55883556200286</v>
      </c>
      <c r="AI61">
        <f t="shared" si="38"/>
        <v>-368.561427881285</v>
      </c>
      <c r="AJ61">
        <f t="shared" si="39"/>
        <v>-8.7974569777227742</v>
      </c>
      <c r="AK61">
        <f t="shared" si="61"/>
        <v>-6.2949752928956499</v>
      </c>
      <c r="AL61">
        <f t="shared" si="40"/>
        <v>-383.65386015190342</v>
      </c>
      <c r="AN61">
        <f t="shared" si="41"/>
        <v>0</v>
      </c>
      <c r="AO61">
        <f t="shared" si="42"/>
        <v>0</v>
      </c>
      <c r="AP61">
        <f t="shared" si="43"/>
        <v>-3.6227901257252621E-6</v>
      </c>
      <c r="AQ61">
        <f t="shared" si="44"/>
        <v>-0.51506437475321543</v>
      </c>
      <c r="AR61">
        <f t="shared" si="45"/>
        <v>-0.51506799754334109</v>
      </c>
      <c r="AS61">
        <f t="shared" si="46"/>
        <v>-1.2294527333036348E-2</v>
      </c>
      <c r="AT61">
        <f t="shared" si="47"/>
        <v>-8.7972860788376895E-3</v>
      </c>
      <c r="AU61">
        <f t="shared" si="48"/>
        <v>-0.53615981095521514</v>
      </c>
      <c r="AW61">
        <v>58</v>
      </c>
      <c r="AX61">
        <f>IF(Z61&gt;0, (R61*SUMPRODUCT(K61:$K$98, X61:$X$98)-K61*$AZ$3)/Z61, 0)</f>
        <v>-391207.4124644206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0.47670810299999999</v>
      </c>
      <c r="Q62" s="5">
        <f t="shared" si="60"/>
        <v>12.5</v>
      </c>
      <c r="R62">
        <f t="shared" si="31"/>
        <v>2000000</v>
      </c>
      <c r="S62">
        <f t="shared" si="32"/>
        <v>-684354.402172653</v>
      </c>
      <c r="U62">
        <f t="shared" si="52"/>
        <v>0.47670810299999999</v>
      </c>
      <c r="V62">
        <f t="shared" si="53"/>
        <v>0.01</v>
      </c>
      <c r="W62">
        <f t="shared" si="54"/>
        <v>2.0738554257223774E-4</v>
      </c>
      <c r="X62">
        <f t="shared" si="55"/>
        <v>9.8862368589237192E-5</v>
      </c>
      <c r="Y62">
        <f t="shared" si="56"/>
        <v>2.0738554257223774E-6</v>
      </c>
      <c r="Z62">
        <f t="shared" si="57"/>
        <v>1.0644931855727817E-4</v>
      </c>
      <c r="AB62">
        <f t="shared" si="58"/>
        <v>-81.130761492215072</v>
      </c>
      <c r="AC62">
        <f t="shared" si="33"/>
        <v>-72.849059762952393</v>
      </c>
      <c r="AE62">
        <f t="shared" si="34"/>
        <v>0</v>
      </c>
      <c r="AF62">
        <f t="shared" si="35"/>
        <v>0</v>
      </c>
      <c r="AG62">
        <f t="shared" si="36"/>
        <v>-1.3306164819659771E-3</v>
      </c>
      <c r="AH62">
        <f t="shared" si="37"/>
        <v>-197.72473717847438</v>
      </c>
      <c r="AI62">
        <f t="shared" si="38"/>
        <v>-197.72606779495635</v>
      </c>
      <c r="AJ62">
        <f t="shared" si="39"/>
        <v>-8.2817017292626787</v>
      </c>
      <c r="AK62">
        <f t="shared" si="61"/>
        <v>-5.6791533044550553</v>
      </c>
      <c r="AL62">
        <f t="shared" si="40"/>
        <v>-211.68692282867408</v>
      </c>
      <c r="AN62">
        <f t="shared" si="41"/>
        <v>0</v>
      </c>
      <c r="AO62">
        <f t="shared" si="42"/>
        <v>0</v>
      </c>
      <c r="AP62">
        <f t="shared" si="43"/>
        <v>-1.6603114429164181E-6</v>
      </c>
      <c r="AQ62">
        <f t="shared" si="44"/>
        <v>-0.24671620120023161</v>
      </c>
      <c r="AR62">
        <f t="shared" si="45"/>
        <v>-0.24671786151167452</v>
      </c>
      <c r="AS62">
        <f t="shared" si="46"/>
        <v>-1.0333709475475366E-2</v>
      </c>
      <c r="AT62">
        <f t="shared" si="47"/>
        <v>-7.0863117549331651E-3</v>
      </c>
      <c r="AU62">
        <f t="shared" si="48"/>
        <v>-0.26413788274208305</v>
      </c>
      <c r="AW62">
        <v>59</v>
      </c>
      <c r="AX62">
        <f>IF(Z62&gt;0, (R62*SUMPRODUCT(K62:$K$98, X62:$X$98)-K62*$AZ$3)/Z62, 0)</f>
        <v>-684354.402172653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0.48798100799999999</v>
      </c>
      <c r="Q63" s="5">
        <f t="shared" si="60"/>
        <v>12.5</v>
      </c>
      <c r="R63">
        <f t="shared" si="31"/>
        <v>2000000</v>
      </c>
      <c r="S63">
        <f t="shared" si="32"/>
        <v>-1220846.4400543142</v>
      </c>
      <c r="U63">
        <f t="shared" si="52"/>
        <v>0.48798100799999999</v>
      </c>
      <c r="V63">
        <f t="shared" si="53"/>
        <v>0.01</v>
      </c>
      <c r="W63">
        <f t="shared" si="54"/>
        <v>1.0644931855727817E-4</v>
      </c>
      <c r="X63">
        <f t="shared" si="55"/>
        <v>5.1945245770493703E-5</v>
      </c>
      <c r="Y63">
        <f t="shared" si="56"/>
        <v>1.0644931855727818E-6</v>
      </c>
      <c r="Z63">
        <f t="shared" si="57"/>
        <v>5.3439579601211685E-5</v>
      </c>
      <c r="AB63">
        <f t="shared" si="58"/>
        <v>-72.849059762952393</v>
      </c>
      <c r="AC63">
        <f t="shared" si="33"/>
        <v>-65.241520514138429</v>
      </c>
      <c r="AE63">
        <f t="shared" si="34"/>
        <v>0</v>
      </c>
      <c r="AF63">
        <f t="shared" si="35"/>
        <v>0</v>
      </c>
      <c r="AG63">
        <f t="shared" si="36"/>
        <v>-6.6799474501514603E-4</v>
      </c>
      <c r="AH63">
        <f t="shared" si="37"/>
        <v>-103.89049154098741</v>
      </c>
      <c r="AI63">
        <f t="shared" si="38"/>
        <v>-103.89115953573243</v>
      </c>
      <c r="AJ63">
        <f t="shared" si="39"/>
        <v>-7.6075392488139642</v>
      </c>
      <c r="AK63">
        <f t="shared" si="61"/>
        <v>-5.0994341834066681</v>
      </c>
      <c r="AL63">
        <f t="shared" si="40"/>
        <v>-116.59813296795306</v>
      </c>
      <c r="AN63">
        <f t="shared" si="41"/>
        <v>0</v>
      </c>
      <c r="AO63">
        <f t="shared" si="42"/>
        <v>0</v>
      </c>
      <c r="AP63">
        <f t="shared" si="43"/>
        <v>-7.4420346158836228E-7</v>
      </c>
      <c r="AQ63">
        <f t="shared" si="44"/>
        <v>-0.11574292164404117</v>
      </c>
      <c r="AR63">
        <f t="shared" si="45"/>
        <v>-0.11574366584750276</v>
      </c>
      <c r="AS63">
        <f t="shared" si="46"/>
        <v>-8.4754514693200344E-3</v>
      </c>
      <c r="AT63">
        <f t="shared" si="47"/>
        <v>-5.6812072246874012E-3</v>
      </c>
      <c r="AU63">
        <f t="shared" si="48"/>
        <v>-0.12990032454151018</v>
      </c>
      <c r="AW63">
        <v>60</v>
      </c>
      <c r="AX63">
        <f>IF(Z63&gt;0, (R63*SUMPRODUCT(K63:$K$98, X63:$X$98)-K63*$AZ$3)/Z63, 0)</f>
        <v>-1220846.4400543142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0.50007659900000001</v>
      </c>
      <c r="Q64" s="5">
        <f t="shared" si="60"/>
        <v>12.5</v>
      </c>
      <c r="R64">
        <f t="shared" si="31"/>
        <v>2000000</v>
      </c>
      <c r="S64">
        <f t="shared" si="32"/>
        <v>-2228481.1697279015</v>
      </c>
      <c r="U64">
        <f t="shared" si="52"/>
        <v>0.50007659900000001</v>
      </c>
      <c r="V64">
        <f t="shared" si="53"/>
        <v>0.01</v>
      </c>
      <c r="W64">
        <f t="shared" si="54"/>
        <v>5.3439579601211685E-5</v>
      </c>
      <c r="X64">
        <f t="shared" si="55"/>
        <v>2.6723883218963716E-5</v>
      </c>
      <c r="Y64">
        <f t="shared" si="56"/>
        <v>5.3439579601211682E-7</v>
      </c>
      <c r="Z64">
        <f t="shared" si="57"/>
        <v>2.6181300586235853E-5</v>
      </c>
      <c r="AB64">
        <f t="shared" si="58"/>
        <v>-65.241520514138429</v>
      </c>
      <c r="AC64">
        <f t="shared" si="33"/>
        <v>-58.344535355412667</v>
      </c>
      <c r="AE64">
        <f t="shared" si="34"/>
        <v>0</v>
      </c>
      <c r="AF64">
        <f t="shared" si="35"/>
        <v>0</v>
      </c>
      <c r="AG64">
        <f t="shared" si="36"/>
        <v>-3.2726625732794817E-4</v>
      </c>
      <c r="AH64">
        <f t="shared" si="37"/>
        <v>-53.447766437927434</v>
      </c>
      <c r="AI64">
        <f t="shared" si="38"/>
        <v>-53.448093704184764</v>
      </c>
      <c r="AJ64">
        <f t="shared" si="39"/>
        <v>-6.8969851587257622</v>
      </c>
      <c r="AK64">
        <f t="shared" si="61"/>
        <v>-4.56690643598969</v>
      </c>
      <c r="AL64">
        <f t="shared" si="40"/>
        <v>-64.91198529890022</v>
      </c>
      <c r="AN64">
        <f t="shared" si="41"/>
        <v>0</v>
      </c>
      <c r="AO64">
        <f t="shared" si="42"/>
        <v>0</v>
      </c>
      <c r="AP64">
        <f t="shared" si="43"/>
        <v>-3.2553811690834229E-7</v>
      </c>
      <c r="AQ64">
        <f t="shared" si="44"/>
        <v>-5.3165533719305054E-2</v>
      </c>
      <c r="AR64">
        <f t="shared" si="45"/>
        <v>-5.3165859257421968E-2</v>
      </c>
      <c r="AS64">
        <f t="shared" si="46"/>
        <v>-6.8605653978755865E-3</v>
      </c>
      <c r="AT64">
        <f t="shared" si="47"/>
        <v>-4.5427907337812481E-3</v>
      </c>
      <c r="AU64">
        <f t="shared" si="48"/>
        <v>-6.456921538907881E-2</v>
      </c>
      <c r="AW64">
        <v>61</v>
      </c>
      <c r="AX64">
        <f>IF(Z64&gt;0, (R64*SUMPRODUCT(K64:$K$98, X64:$X$98)-K64*$AZ$3)/Z64, 0)</f>
        <v>-2228481.1697279015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0.512515834</v>
      </c>
      <c r="Q65" s="5">
        <f t="shared" si="60"/>
        <v>12.5</v>
      </c>
      <c r="R65">
        <f t="shared" si="31"/>
        <v>2000000</v>
      </c>
      <c r="S65">
        <f t="shared" si="32"/>
        <v>-4170521.0741925254</v>
      </c>
      <c r="U65">
        <f t="shared" si="52"/>
        <v>0.512515834</v>
      </c>
      <c r="V65">
        <f t="shared" si="53"/>
        <v>0.01</v>
      </c>
      <c r="W65">
        <f t="shared" si="54"/>
        <v>2.6181300586235853E-5</v>
      </c>
      <c r="X65">
        <f t="shared" si="55"/>
        <v>1.3418331105159357E-5</v>
      </c>
      <c r="Y65">
        <f t="shared" si="56"/>
        <v>2.6181300586235851E-7</v>
      </c>
      <c r="Z65">
        <f t="shared" si="57"/>
        <v>1.2501156475214138E-5</v>
      </c>
      <c r="AB65">
        <f t="shared" si="58"/>
        <v>-58.344535355412667</v>
      </c>
      <c r="AC65">
        <f t="shared" si="33"/>
        <v>-52.136336531658912</v>
      </c>
      <c r="AE65">
        <f t="shared" si="34"/>
        <v>0</v>
      </c>
      <c r="AF65">
        <f t="shared" si="35"/>
        <v>0</v>
      </c>
      <c r="AG65">
        <f t="shared" si="36"/>
        <v>-1.5626445594017673E-4</v>
      </c>
      <c r="AH65">
        <f t="shared" si="37"/>
        <v>-26.836662210318714</v>
      </c>
      <c r="AI65">
        <f t="shared" si="38"/>
        <v>-26.836818474774653</v>
      </c>
      <c r="AJ65">
        <f t="shared" si="39"/>
        <v>-6.2081988237537544</v>
      </c>
      <c r="AK65">
        <f t="shared" si="61"/>
        <v>-4.0841174748788873</v>
      </c>
      <c r="AL65">
        <f t="shared" si="40"/>
        <v>-37.129134773407294</v>
      </c>
      <c r="AN65">
        <f t="shared" si="41"/>
        <v>0</v>
      </c>
      <c r="AO65">
        <f t="shared" si="42"/>
        <v>0</v>
      </c>
      <c r="AP65">
        <f t="shared" si="43"/>
        <v>-1.3878508594034847E-7</v>
      </c>
      <c r="AQ65">
        <f t="shared" si="44"/>
        <v>-2.3834777069438359E-2</v>
      </c>
      <c r="AR65">
        <f t="shared" si="45"/>
        <v>-2.3834915854524297E-2</v>
      </c>
      <c r="AS65">
        <f t="shared" si="46"/>
        <v>-5.5137644840953888E-3</v>
      </c>
      <c r="AT65">
        <f t="shared" si="47"/>
        <v>-3.6272778177946045E-3</v>
      </c>
      <c r="AU65">
        <f t="shared" si="48"/>
        <v>-3.2975958156414291E-2</v>
      </c>
      <c r="AW65">
        <v>62</v>
      </c>
      <c r="AX65">
        <f>IF(Z65&gt;0, (R65*SUMPRODUCT(K65:$K$98, X65:$X$98)-K65*$AZ$3)/Z65, 0)</f>
        <v>-4170521.0741925254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0.52569093300000003</v>
      </c>
      <c r="Q66" s="5">
        <f t="shared" si="60"/>
        <v>12.5</v>
      </c>
      <c r="R66">
        <f t="shared" si="31"/>
        <v>2000000</v>
      </c>
      <c r="S66">
        <f t="shared" si="32"/>
        <v>-8023166.0491643203</v>
      </c>
      <c r="U66">
        <f t="shared" si="52"/>
        <v>0.52569093300000003</v>
      </c>
      <c r="V66">
        <f t="shared" si="53"/>
        <v>0.01</v>
      </c>
      <c r="W66">
        <f t="shared" si="54"/>
        <v>1.2501156475214138E-5</v>
      </c>
      <c r="X66">
        <f t="shared" si="55"/>
        <v>6.5717446110343119E-6</v>
      </c>
      <c r="Y66">
        <f t="shared" si="56"/>
        <v>1.2501156475214137E-7</v>
      </c>
      <c r="Z66">
        <f t="shared" si="57"/>
        <v>5.8044002994276849E-6</v>
      </c>
      <c r="AB66">
        <f t="shared" si="58"/>
        <v>-52.136336531658912</v>
      </c>
      <c r="AC66">
        <f t="shared" si="33"/>
        <v>-46.569667418127416</v>
      </c>
      <c r="AE66">
        <f t="shared" si="34"/>
        <v>0</v>
      </c>
      <c r="AF66">
        <f t="shared" si="35"/>
        <v>0</v>
      </c>
      <c r="AG66">
        <f t="shared" si="36"/>
        <v>-7.2555003742846066E-5</v>
      </c>
      <c r="AH66">
        <f t="shared" si="37"/>
        <v>-13.143489222068624</v>
      </c>
      <c r="AI66">
        <f t="shared" si="38"/>
        <v>-13.143561777072367</v>
      </c>
      <c r="AJ66">
        <f t="shared" si="39"/>
        <v>-5.5666691135314963</v>
      </c>
      <c r="AK66">
        <f t="shared" si="61"/>
        <v>-3.6495435572161243</v>
      </c>
      <c r="AL66">
        <f t="shared" si="40"/>
        <v>-22.359774447819987</v>
      </c>
      <c r="AN66">
        <f t="shared" si="41"/>
        <v>0</v>
      </c>
      <c r="AO66">
        <f t="shared" si="42"/>
        <v>0</v>
      </c>
      <c r="AP66">
        <f t="shared" si="43"/>
        <v>-5.7534976577212519E-8</v>
      </c>
      <c r="AQ66">
        <f t="shared" si="44"/>
        <v>-1.0422580187780996E-2</v>
      </c>
      <c r="AR66">
        <f t="shared" si="45"/>
        <v>-1.0422637722757574E-2</v>
      </c>
      <c r="AS66">
        <f t="shared" si="46"/>
        <v>-4.4142810356026822E-3</v>
      </c>
      <c r="AT66">
        <f t="shared" si="47"/>
        <v>-2.8940306284892209E-3</v>
      </c>
      <c r="AU66">
        <f t="shared" si="48"/>
        <v>-1.7730949386849475E-2</v>
      </c>
      <c r="AW66">
        <v>63</v>
      </c>
      <c r="AX66">
        <f>IF(Z66&gt;0, (R66*SUMPRODUCT(K66:$K$98, X66:$X$98)-K66*$AZ$3)/Z66, 0)</f>
        <v>-8023166.0491643203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0.53963832300000003</v>
      </c>
      <c r="Q67" s="5">
        <f t="shared" si="60"/>
        <v>12.5</v>
      </c>
      <c r="R67">
        <f t="shared" ref="R67:R89" si="62">$C$6</f>
        <v>2000000</v>
      </c>
      <c r="S67">
        <f t="shared" ref="S67:S89" si="63">AX67</f>
        <v>-15909450.886201968</v>
      </c>
      <c r="U67">
        <f t="shared" si="52"/>
        <v>0.53963832300000003</v>
      </c>
      <c r="V67">
        <f t="shared" si="53"/>
        <v>0.01</v>
      </c>
      <c r="W67">
        <f t="shared" si="54"/>
        <v>5.8044002994276849E-6</v>
      </c>
      <c r="X67">
        <f t="shared" si="55"/>
        <v>3.132276843603854E-6</v>
      </c>
      <c r="Y67">
        <f t="shared" si="56"/>
        <v>5.8044002994276848E-8</v>
      </c>
      <c r="Z67">
        <f t="shared" si="57"/>
        <v>2.6140794528295541E-6</v>
      </c>
      <c r="AB67">
        <f t="shared" si="58"/>
        <v>-46.569667418127416</v>
      </c>
      <c r="AC67">
        <f t="shared" ref="AC67:AC89" si="64">S67*Z67</f>
        <v>-41.588568667421505</v>
      </c>
      <c r="AE67">
        <f t="shared" ref="AE67:AE89" si="65">$Z67*O67</f>
        <v>0</v>
      </c>
      <c r="AF67">
        <f t="shared" ref="AF67:AF89" si="66">-$Z67*P67</f>
        <v>0</v>
      </c>
      <c r="AG67">
        <f t="shared" ref="AG67:AG89" si="67">-$Z67*Q67</f>
        <v>-3.2675993160369423E-5</v>
      </c>
      <c r="AH67">
        <f t="shared" ref="AH67:AH89" si="68">-X67*R67</f>
        <v>-6.2645536872077079</v>
      </c>
      <c r="AI67">
        <f t="shared" ref="AI67:AI89" si="69">SUM(AE67:AH67)</f>
        <v>-6.264586363200868</v>
      </c>
      <c r="AJ67">
        <f t="shared" ref="AJ67:AJ89" si="70">AB67-AC67</f>
        <v>-4.981098750705911</v>
      </c>
      <c r="AK67">
        <f t="shared" si="61"/>
        <v>-3.2598767192689193</v>
      </c>
      <c r="AL67">
        <f t="shared" ref="AL67:AL89" si="71">SUM(AI67:AK67)</f>
        <v>-14.505561833175697</v>
      </c>
      <c r="AN67">
        <f t="shared" ref="AN67:AN89" si="72">AE67*$K67</f>
        <v>0</v>
      </c>
      <c r="AO67">
        <f t="shared" ref="AO67:AO89" si="73">AF67*$K67</f>
        <v>0</v>
      </c>
      <c r="AP67">
        <f t="shared" ref="AP67:AP89" si="74">AG67*$K67</f>
        <v>-2.3135311194168878E-8</v>
      </c>
      <c r="AQ67">
        <f t="shared" ref="AQ67:AQ89" si="75">AH67*$K67</f>
        <v>-4.4354397534244637E-3</v>
      </c>
      <c r="AR67">
        <f t="shared" ref="AR67:AR89" si="76">AI67*$K67</f>
        <v>-4.4354628887356574E-3</v>
      </c>
      <c r="AS67">
        <f t="shared" ref="AS67:AS89" si="77">AJ67*$K67</f>
        <v>-3.5267258479608587E-3</v>
      </c>
      <c r="AT67">
        <f t="shared" ref="AT67:AT89" si="78">AK67*$K67</f>
        <v>-2.3080633535687792E-3</v>
      </c>
      <c r="AU67">
        <f t="shared" ref="AU67:AU89" si="79">AL67*$K67</f>
        <v>-1.0270252090265294E-2</v>
      </c>
      <c r="AW67">
        <v>64</v>
      </c>
      <c r="AX67">
        <f>IF(Z67&gt;0, (R67*SUMPRODUCT(K67:$K$98, X67:$X$98)-K67*$AZ$3)/Z67, 0)</f>
        <v>-15909450.886201968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89" si="80">G68+$C$9</f>
        <v>0.12000000000000001</v>
      </c>
      <c r="I68" s="1">
        <f t="shared" ref="I68:I89" si="81">1+H68</f>
        <v>1.1200000000000001</v>
      </c>
      <c r="J68">
        <f t="shared" ref="J68:J89" si="82">1/I68</f>
        <v>0.89285714285714279</v>
      </c>
      <c r="K68">
        <f t="shared" si="59"/>
        <v>6.3216220393231843E-4</v>
      </c>
      <c r="L68" s="2">
        <v>65</v>
      </c>
      <c r="M68" s="8">
        <v>0.55384314300000004</v>
      </c>
      <c r="Q68" s="5">
        <f t="shared" si="60"/>
        <v>12.5</v>
      </c>
      <c r="R68">
        <f t="shared" si="62"/>
        <v>2000000</v>
      </c>
      <c r="S68">
        <f t="shared" si="63"/>
        <v>-32571443.83593047</v>
      </c>
      <c r="U68">
        <f t="shared" ref="U68:U89" si="83">M68</f>
        <v>0.55384314300000004</v>
      </c>
      <c r="V68">
        <f t="shared" ref="V68:V89" si="84">$C$10</f>
        <v>0.01</v>
      </c>
      <c r="W68">
        <f t="shared" ref="W68:W89" si="85">Z67</f>
        <v>2.6140794528295541E-6</v>
      </c>
      <c r="X68">
        <f t="shared" ref="X68:X89" si="86">U68*W68</f>
        <v>1.4477899802068406E-6</v>
      </c>
      <c r="Y68">
        <f t="shared" ref="Y68:Y89" si="87">V68*W68</f>
        <v>2.6140794528295541E-8</v>
      </c>
      <c r="Z68">
        <f t="shared" ref="Z68:Z89" si="88">MAX(0, W68-X68-Y68)</f>
        <v>1.140148678094418E-6</v>
      </c>
      <c r="AB68">
        <f t="shared" ref="AB68:AB89" si="89">AC67</f>
        <v>-41.588568667421505</v>
      </c>
      <c r="AC68">
        <f t="shared" si="64"/>
        <v>-37.136288633162707</v>
      </c>
      <c r="AE68">
        <f t="shared" si="65"/>
        <v>0</v>
      </c>
      <c r="AF68">
        <f t="shared" si="66"/>
        <v>0</v>
      </c>
      <c r="AG68">
        <f t="shared" si="67"/>
        <v>-1.4251858476180225E-5</v>
      </c>
      <c r="AH68">
        <f t="shared" si="68"/>
        <v>-2.8955799604136812</v>
      </c>
      <c r="AI68">
        <f t="shared" si="69"/>
        <v>-2.8955942122721572</v>
      </c>
      <c r="AJ68">
        <f t="shared" si="70"/>
        <v>-4.4522800342587985</v>
      </c>
      <c r="AK68">
        <f t="shared" si="61"/>
        <v>-2.9111998067195057</v>
      </c>
      <c r="AL68">
        <f t="shared" si="71"/>
        <v>-10.259074053250462</v>
      </c>
      <c r="AN68">
        <f t="shared" si="72"/>
        <v>0</v>
      </c>
      <c r="AO68">
        <f t="shared" si="73"/>
        <v>0</v>
      </c>
      <c r="AP68">
        <f t="shared" si="74"/>
        <v>-9.0094862644335838E-9</v>
      </c>
      <c r="AQ68">
        <f t="shared" si="75"/>
        <v>-1.830476209437368E-3</v>
      </c>
      <c r="AR68">
        <f t="shared" si="76"/>
        <v>-1.8304852189236324E-3</v>
      </c>
      <c r="AS68">
        <f t="shared" si="77"/>
        <v>-2.8145631589809005E-3</v>
      </c>
      <c r="AT68">
        <f t="shared" si="78"/>
        <v>-1.8403504859031421E-3</v>
      </c>
      <c r="AU68">
        <f t="shared" si="79"/>
        <v>-6.4853988638076754E-3</v>
      </c>
      <c r="AW68">
        <v>65</v>
      </c>
      <c r="AX68">
        <f>IF(Z68&gt;0, (R68*SUMPRODUCT(K68:$K$98, X68:$X$98)-K68*$AZ$3)/Z68, 0)</f>
        <v>-32571443.83593047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89" si="90">K68*J69</f>
        <v>5.6443053922528431E-4</v>
      </c>
      <c r="L69" s="2">
        <v>66</v>
      </c>
      <c r="M69" s="8">
        <v>0.568687897</v>
      </c>
      <c r="Q69" s="5">
        <f t="shared" ref="Q69:Q89" si="91">$C$8</f>
        <v>12.5</v>
      </c>
      <c r="R69">
        <f t="shared" si="62"/>
        <v>2000000</v>
      </c>
      <c r="S69">
        <f t="shared" si="63"/>
        <v>-69029512.734396026</v>
      </c>
      <c r="U69">
        <f t="shared" si="83"/>
        <v>0.568687897</v>
      </c>
      <c r="V69">
        <f t="shared" si="84"/>
        <v>0.01</v>
      </c>
      <c r="W69">
        <f t="shared" si="85"/>
        <v>1.140148678094418E-6</v>
      </c>
      <c r="X69">
        <f t="shared" si="86"/>
        <v>6.4838875401284449E-7</v>
      </c>
      <c r="Y69">
        <f t="shared" si="87"/>
        <v>1.1401486780944181E-8</v>
      </c>
      <c r="Z69">
        <f t="shared" si="88"/>
        <v>4.8035843730062935E-7</v>
      </c>
      <c r="AB69">
        <f t="shared" si="89"/>
        <v>-37.136288633162707</v>
      </c>
      <c r="AC69">
        <f t="shared" si="64"/>
        <v>-33.15890886471837</v>
      </c>
      <c r="AE69">
        <f t="shared" si="65"/>
        <v>0</v>
      </c>
      <c r="AF69">
        <f t="shared" si="66"/>
        <v>0</v>
      </c>
      <c r="AG69">
        <f t="shared" si="67"/>
        <v>-6.0044804662578664E-6</v>
      </c>
      <c r="AH69">
        <f t="shared" si="68"/>
        <v>-1.2967775080256889</v>
      </c>
      <c r="AI69">
        <f t="shared" si="69"/>
        <v>-1.2967835125061551</v>
      </c>
      <c r="AJ69">
        <f t="shared" si="70"/>
        <v>-3.9773797684443366</v>
      </c>
      <c r="AK69">
        <f t="shared" si="61"/>
        <v>-2.5995402043213898</v>
      </c>
      <c r="AL69">
        <f t="shared" si="71"/>
        <v>-7.8737034852718821</v>
      </c>
      <c r="AN69">
        <f t="shared" si="72"/>
        <v>0</v>
      </c>
      <c r="AO69">
        <f t="shared" si="73"/>
        <v>0</v>
      </c>
      <c r="AP69">
        <f t="shared" si="74"/>
        <v>-3.3891121473376141E-9</v>
      </c>
      <c r="AQ69">
        <f t="shared" si="75"/>
        <v>-7.3194082811016002E-4</v>
      </c>
      <c r="AR69">
        <f t="shared" si="76"/>
        <v>-7.319442172223073E-4</v>
      </c>
      <c r="AS69">
        <f t="shared" si="77"/>
        <v>-2.2449546074067733E-3</v>
      </c>
      <c r="AT69">
        <f t="shared" si="78"/>
        <v>-1.4672598792629277E-3</v>
      </c>
      <c r="AU69">
        <f t="shared" si="79"/>
        <v>-4.4441587038920091E-3</v>
      </c>
      <c r="AW69">
        <v>66</v>
      </c>
      <c r="AX69">
        <f>IF(Z69&gt;0, (R69*SUMPRODUCT(K69:$K$98, X69:$X$98)-K69*$AZ$3)/Z69, 0)</f>
        <v>-69029512.734396026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0.58363282999999999</v>
      </c>
      <c r="Q70" s="5">
        <f t="shared" si="91"/>
        <v>12.5</v>
      </c>
      <c r="R70">
        <f t="shared" si="62"/>
        <v>2000000</v>
      </c>
      <c r="S70">
        <f t="shared" si="63"/>
        <v>-151672574.42188528</v>
      </c>
      <c r="U70">
        <f t="shared" si="83"/>
        <v>0.58363282999999999</v>
      </c>
      <c r="V70">
        <f t="shared" si="84"/>
        <v>0.01</v>
      </c>
      <c r="W70">
        <f t="shared" si="85"/>
        <v>4.8035843730062935E-7</v>
      </c>
      <c r="X70">
        <f t="shared" si="86"/>
        <v>2.8035295417614385E-7</v>
      </c>
      <c r="Y70">
        <f t="shared" si="87"/>
        <v>4.8035843730062935E-9</v>
      </c>
      <c r="Z70">
        <f t="shared" si="88"/>
        <v>1.9520189875147919E-7</v>
      </c>
      <c r="AB70">
        <f t="shared" si="89"/>
        <v>-33.15890886471837</v>
      </c>
      <c r="AC70">
        <f t="shared" si="64"/>
        <v>-29.606774515677042</v>
      </c>
      <c r="AE70">
        <f t="shared" si="65"/>
        <v>0</v>
      </c>
      <c r="AF70">
        <f t="shared" si="66"/>
        <v>0</v>
      </c>
      <c r="AG70">
        <f t="shared" si="67"/>
        <v>-2.4400237343934898E-6</v>
      </c>
      <c r="AH70">
        <f t="shared" si="68"/>
        <v>-0.56070590835228773</v>
      </c>
      <c r="AI70">
        <f t="shared" si="69"/>
        <v>-0.56070834837602213</v>
      </c>
      <c r="AJ70">
        <f t="shared" si="70"/>
        <v>-3.552134349041328</v>
      </c>
      <c r="AK70">
        <f t="shared" si="61"/>
        <v>-2.3211236205302863</v>
      </c>
      <c r="AL70">
        <f t="shared" si="71"/>
        <v>-6.4339663179476361</v>
      </c>
      <c r="AN70">
        <f t="shared" si="72"/>
        <v>0</v>
      </c>
      <c r="AO70">
        <f t="shared" si="73"/>
        <v>0</v>
      </c>
      <c r="AP70">
        <f t="shared" si="74"/>
        <v>-1.2296642072555442E-9</v>
      </c>
      <c r="AQ70">
        <f t="shared" si="75"/>
        <v>-2.8257101624828984E-4</v>
      </c>
      <c r="AR70">
        <f t="shared" si="76"/>
        <v>-2.825722459124971E-4</v>
      </c>
      <c r="AS70">
        <f t="shared" si="77"/>
        <v>-1.7901188446696884E-3</v>
      </c>
      <c r="AT70">
        <f t="shared" si="78"/>
        <v>-1.1697438006646908E-3</v>
      </c>
      <c r="AU70">
        <f t="shared" si="79"/>
        <v>-3.242434891246876E-3</v>
      </c>
      <c r="AW70">
        <v>67</v>
      </c>
      <c r="AX70">
        <f>IF(Z70&gt;0, (R70*SUMPRODUCT(K70:$K$98, X70:$X$98)-K70*$AZ$3)/Z70, 0)</f>
        <v>-151672574.42188528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0.59833308299999999</v>
      </c>
      <c r="Q71" s="5">
        <f t="shared" si="91"/>
        <v>12.5</v>
      </c>
      <c r="R71">
        <f t="shared" si="62"/>
        <v>2000000</v>
      </c>
      <c r="S71">
        <f t="shared" si="63"/>
        <v>-345761000.3265925</v>
      </c>
      <c r="U71">
        <f t="shared" si="83"/>
        <v>0.59833308299999999</v>
      </c>
      <c r="V71">
        <f t="shared" si="84"/>
        <v>0.01</v>
      </c>
      <c r="W71">
        <f t="shared" si="85"/>
        <v>1.9520189875147919E-7</v>
      </c>
      <c r="X71">
        <f t="shared" si="86"/>
        <v>1.1679575388742639E-7</v>
      </c>
      <c r="Y71">
        <f t="shared" si="87"/>
        <v>1.952018987514792E-9</v>
      </c>
      <c r="Z71">
        <f t="shared" si="88"/>
        <v>7.6454125876538011E-8</v>
      </c>
      <c r="AB71">
        <f t="shared" si="89"/>
        <v>-29.606774515677042</v>
      </c>
      <c r="AC71">
        <f t="shared" si="64"/>
        <v>-26.434855042167005</v>
      </c>
      <c r="AE71">
        <f t="shared" si="65"/>
        <v>0</v>
      </c>
      <c r="AF71">
        <f t="shared" si="66"/>
        <v>0</v>
      </c>
      <c r="AG71">
        <f t="shared" si="67"/>
        <v>-9.5567657345672509E-7</v>
      </c>
      <c r="AH71">
        <f t="shared" si="68"/>
        <v>-0.23359150777485277</v>
      </c>
      <c r="AI71">
        <f t="shared" si="69"/>
        <v>-0.23359246345142623</v>
      </c>
      <c r="AJ71">
        <f t="shared" si="70"/>
        <v>-3.1719194735100373</v>
      </c>
      <c r="AK71">
        <f t="shared" si="61"/>
        <v>-2.072474216097393</v>
      </c>
      <c r="AL71">
        <f t="shared" si="71"/>
        <v>-5.4779861530588567</v>
      </c>
      <c r="AN71">
        <f t="shared" si="72"/>
        <v>0</v>
      </c>
      <c r="AO71">
        <f t="shared" si="73"/>
        <v>0</v>
      </c>
      <c r="AP71">
        <f t="shared" si="74"/>
        <v>-4.3001677589377494E-10</v>
      </c>
      <c r="AQ71">
        <f t="shared" si="75"/>
        <v>-1.0510696802599436E-4</v>
      </c>
      <c r="AR71">
        <f t="shared" si="76"/>
        <v>-1.0510739804277026E-4</v>
      </c>
      <c r="AS71">
        <f t="shared" si="77"/>
        <v>-1.4272386948441088E-3</v>
      </c>
      <c r="AT71">
        <f t="shared" si="78"/>
        <v>-9.325316799444753E-4</v>
      </c>
      <c r="AU71">
        <f t="shared" si="79"/>
        <v>-2.4648777728313543E-3</v>
      </c>
      <c r="AW71">
        <v>68</v>
      </c>
      <c r="AX71">
        <f>IF(Z71&gt;0, (R71*SUMPRODUCT(K71:$K$98, X71:$X$98)-K71*$AZ$3)/Z71, 0)</f>
        <v>-345761000.3265925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0.61338487399999997</v>
      </c>
      <c r="Q72" s="5">
        <f t="shared" si="91"/>
        <v>12.5</v>
      </c>
      <c r="R72">
        <f t="shared" si="62"/>
        <v>2000000</v>
      </c>
      <c r="S72">
        <f t="shared" si="63"/>
        <v>-819713031.42524123</v>
      </c>
      <c r="U72">
        <f t="shared" si="83"/>
        <v>0.61338487399999997</v>
      </c>
      <c r="V72">
        <f t="shared" si="84"/>
        <v>0.01</v>
      </c>
      <c r="W72">
        <f t="shared" si="85"/>
        <v>7.6454125876538011E-8</v>
      </c>
      <c r="X72">
        <f t="shared" si="86"/>
        <v>4.6895804367560407E-8</v>
      </c>
      <c r="Y72">
        <f t="shared" si="87"/>
        <v>7.6454125876538016E-10</v>
      </c>
      <c r="Z72">
        <f t="shared" si="88"/>
        <v>2.8793780250212225E-8</v>
      </c>
      <c r="AB72">
        <f t="shared" si="89"/>
        <v>-26.434855042167005</v>
      </c>
      <c r="AC72">
        <f t="shared" si="64"/>
        <v>-23.602636895093703</v>
      </c>
      <c r="AE72">
        <f t="shared" si="65"/>
        <v>0</v>
      </c>
      <c r="AF72">
        <f t="shared" si="66"/>
        <v>0</v>
      </c>
      <c r="AG72">
        <f t="shared" si="67"/>
        <v>-3.5992225312765282E-7</v>
      </c>
      <c r="AH72">
        <f t="shared" si="68"/>
        <v>-9.379160873512081E-2</v>
      </c>
      <c r="AI72">
        <f t="shared" si="69"/>
        <v>-9.3791968657373936E-2</v>
      </c>
      <c r="AJ72">
        <f t="shared" si="70"/>
        <v>-2.8322181470733021</v>
      </c>
      <c r="AK72">
        <f t="shared" ref="AK72:AK89" si="92">G72*SUM(AB72:AB72, AE72:AF72)</f>
        <v>-1.8504398529516906</v>
      </c>
      <c r="AL72">
        <f t="shared" si="71"/>
        <v>-4.7764499686823667</v>
      </c>
      <c r="AN72">
        <f t="shared" si="72"/>
        <v>0</v>
      </c>
      <c r="AO72">
        <f t="shared" si="73"/>
        <v>0</v>
      </c>
      <c r="AP72">
        <f t="shared" si="74"/>
        <v>-1.445989484244177E-10</v>
      </c>
      <c r="AQ72">
        <f t="shared" si="75"/>
        <v>-3.7680826557069911E-5</v>
      </c>
      <c r="AR72">
        <f t="shared" si="76"/>
        <v>-3.7680971156018334E-5</v>
      </c>
      <c r="AS72">
        <f t="shared" si="77"/>
        <v>-1.1378450824214615E-3</v>
      </c>
      <c r="AT72">
        <f t="shared" si="78"/>
        <v>-7.4341515295123901E-4</v>
      </c>
      <c r="AU72">
        <f t="shared" si="79"/>
        <v>-1.918941206528719E-3</v>
      </c>
      <c r="AW72">
        <v>69</v>
      </c>
      <c r="AX72">
        <f>IF(Z72&gt;0, (R72*SUMPRODUCT(K72:$K$98, X72:$X$98)-K72*$AZ$3)/Z72, 0)</f>
        <v>-819713031.42524123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0.62870016699999998</v>
      </c>
      <c r="Q73" s="5">
        <f t="shared" si="91"/>
        <v>12.5</v>
      </c>
      <c r="R73">
        <f t="shared" si="62"/>
        <v>2000000</v>
      </c>
      <c r="S73">
        <f t="shared" si="63"/>
        <v>-2025707363.5596373</v>
      </c>
      <c r="U73">
        <f t="shared" si="83"/>
        <v>0.62870016699999998</v>
      </c>
      <c r="V73">
        <f t="shared" si="84"/>
        <v>0.01</v>
      </c>
      <c r="W73">
        <f t="shared" si="85"/>
        <v>2.8793780250212225E-8</v>
      </c>
      <c r="X73">
        <f t="shared" si="86"/>
        <v>1.8102654451869726E-8</v>
      </c>
      <c r="Y73">
        <f t="shared" si="87"/>
        <v>2.8793780250212226E-10</v>
      </c>
      <c r="Z73">
        <f t="shared" si="88"/>
        <v>1.0403187995840376E-8</v>
      </c>
      <c r="AB73">
        <f t="shared" si="89"/>
        <v>-23.602636895093703</v>
      </c>
      <c r="AC73">
        <f t="shared" si="64"/>
        <v>-21.073814527669075</v>
      </c>
      <c r="AE73">
        <f t="shared" si="65"/>
        <v>0</v>
      </c>
      <c r="AF73">
        <f t="shared" si="66"/>
        <v>0</v>
      </c>
      <c r="AG73">
        <f t="shared" si="67"/>
        <v>-1.300398499480047E-7</v>
      </c>
      <c r="AH73">
        <f t="shared" si="68"/>
        <v>-3.620530890373945E-2</v>
      </c>
      <c r="AI73">
        <f t="shared" si="69"/>
        <v>-3.6205438943589401E-2</v>
      </c>
      <c r="AJ73">
        <f t="shared" si="70"/>
        <v>-2.5288223674246275</v>
      </c>
      <c r="AK73">
        <f t="shared" si="92"/>
        <v>-1.6521845826565593</v>
      </c>
      <c r="AL73">
        <f t="shared" si="71"/>
        <v>-4.2172123890247759</v>
      </c>
      <c r="AN73">
        <f t="shared" si="72"/>
        <v>0</v>
      </c>
      <c r="AO73">
        <f t="shared" si="73"/>
        <v>0</v>
      </c>
      <c r="AP73">
        <f t="shared" si="74"/>
        <v>-4.6646049926533685E-11</v>
      </c>
      <c r="AQ73">
        <f t="shared" si="75"/>
        <v>-1.2987054717493682E-5</v>
      </c>
      <c r="AR73">
        <f t="shared" si="76"/>
        <v>-1.2987101363543609E-5</v>
      </c>
      <c r="AS73">
        <f t="shared" si="77"/>
        <v>-9.0710327990527054E-4</v>
      </c>
      <c r="AT73">
        <f t="shared" si="78"/>
        <v>-5.9264821176940766E-4</v>
      </c>
      <c r="AU73">
        <f t="shared" si="79"/>
        <v>-1.5127385930382216E-3</v>
      </c>
      <c r="AW73">
        <v>70</v>
      </c>
      <c r="AX73">
        <f>IF(Z73&gt;0, (R73*SUMPRODUCT(K73:$K$98, X73:$X$98)-K73*$AZ$3)/Z73, 0)</f>
        <v>-2025707363.5596373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0.64417999699999995</v>
      </c>
      <c r="Q74" s="5">
        <f t="shared" si="91"/>
        <v>12.5</v>
      </c>
      <c r="R74">
        <f t="shared" si="62"/>
        <v>2000000</v>
      </c>
      <c r="S74">
        <f t="shared" si="63"/>
        <v>-5230085951.5163555</v>
      </c>
      <c r="U74">
        <f t="shared" si="83"/>
        <v>0.64417999699999995</v>
      </c>
      <c r="V74">
        <f t="shared" si="84"/>
        <v>0.01</v>
      </c>
      <c r="W74">
        <f t="shared" si="85"/>
        <v>1.0403187995840376E-8</v>
      </c>
      <c r="X74">
        <f t="shared" si="86"/>
        <v>6.7015256119508891E-9</v>
      </c>
      <c r="Y74">
        <f t="shared" si="87"/>
        <v>1.0403187995840376E-10</v>
      </c>
      <c r="Z74">
        <f t="shared" si="88"/>
        <v>3.5976305039310831E-9</v>
      </c>
      <c r="AB74">
        <f t="shared" si="89"/>
        <v>-21.073814527669075</v>
      </c>
      <c r="AC74">
        <f t="shared" si="64"/>
        <v>-18.815916757356664</v>
      </c>
      <c r="AE74">
        <f t="shared" si="65"/>
        <v>0</v>
      </c>
      <c r="AF74">
        <f t="shared" si="66"/>
        <v>0</v>
      </c>
      <c r="AG74">
        <f t="shared" si="67"/>
        <v>-4.4970381299138537E-8</v>
      </c>
      <c r="AH74">
        <f t="shared" si="68"/>
        <v>-1.3403051223901778E-2</v>
      </c>
      <c r="AI74">
        <f t="shared" si="69"/>
        <v>-1.3403096194283077E-2</v>
      </c>
      <c r="AJ74">
        <f t="shared" si="70"/>
        <v>-2.257897770312411</v>
      </c>
      <c r="AK74">
        <f t="shared" si="92"/>
        <v>-1.4751670169368354</v>
      </c>
      <c r="AL74">
        <f t="shared" si="71"/>
        <v>-3.7464678834435294</v>
      </c>
      <c r="AN74">
        <f t="shared" si="72"/>
        <v>0</v>
      </c>
      <c r="AO74">
        <f t="shared" si="73"/>
        <v>0</v>
      </c>
      <c r="AP74">
        <f t="shared" si="74"/>
        <v>-1.440280100493931E-11</v>
      </c>
      <c r="AQ74">
        <f t="shared" si="75"/>
        <v>-4.2926360431051877E-6</v>
      </c>
      <c r="AR74">
        <f t="shared" si="76"/>
        <v>-4.2926504459061924E-6</v>
      </c>
      <c r="AS74">
        <f t="shared" si="77"/>
        <v>-7.231437967800549E-4</v>
      </c>
      <c r="AT74">
        <f t="shared" si="78"/>
        <v>-4.7245623408574878E-4</v>
      </c>
      <c r="AU74">
        <f t="shared" si="79"/>
        <v>-1.1998926813117099E-3</v>
      </c>
      <c r="AW74">
        <v>71</v>
      </c>
      <c r="AX74">
        <f>IF(Z74&gt;0, (R74*SUMPRODUCT(K74:$K$98, X74:$X$98)-K74*$AZ$3)/Z74, 0)</f>
        <v>-5230085951.5163555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0.65972661300000002</v>
      </c>
      <c r="Q75" s="5">
        <f t="shared" si="91"/>
        <v>12.5</v>
      </c>
      <c r="R75">
        <f t="shared" si="62"/>
        <v>2000000</v>
      </c>
      <c r="S75">
        <f t="shared" si="63"/>
        <v>-14138955154.417337</v>
      </c>
      <c r="U75">
        <f t="shared" si="83"/>
        <v>0.65972661300000002</v>
      </c>
      <c r="V75">
        <f t="shared" si="84"/>
        <v>0.01</v>
      </c>
      <c r="W75">
        <f t="shared" si="85"/>
        <v>3.5976305039310831E-9</v>
      </c>
      <c r="X75">
        <f t="shared" si="86"/>
        <v>2.3734525871839369E-9</v>
      </c>
      <c r="Y75">
        <f t="shared" si="87"/>
        <v>3.5976305039310829E-11</v>
      </c>
      <c r="Z75">
        <f t="shared" si="88"/>
        <v>1.1882016117078354E-9</v>
      </c>
      <c r="AB75">
        <f t="shared" si="89"/>
        <v>-18.815916757356664</v>
      </c>
      <c r="AC75">
        <f t="shared" si="64"/>
        <v>-16.799929302343486</v>
      </c>
      <c r="AE75">
        <f t="shared" si="65"/>
        <v>0</v>
      </c>
      <c r="AF75">
        <f t="shared" si="66"/>
        <v>0</v>
      </c>
      <c r="AG75">
        <f t="shared" si="67"/>
        <v>-1.4852520146347942E-8</v>
      </c>
      <c r="AH75">
        <f t="shared" si="68"/>
        <v>-4.7469051743678735E-3</v>
      </c>
      <c r="AI75">
        <f t="shared" si="69"/>
        <v>-4.7469200268880195E-3</v>
      </c>
      <c r="AJ75">
        <f t="shared" si="70"/>
        <v>-2.0159874550131782</v>
      </c>
      <c r="AK75">
        <f t="shared" si="92"/>
        <v>-1.3171141730149667</v>
      </c>
      <c r="AL75">
        <f t="shared" si="71"/>
        <v>-3.3378485480550326</v>
      </c>
      <c r="AN75">
        <f t="shared" si="72"/>
        <v>0</v>
      </c>
      <c r="AO75">
        <f t="shared" si="73"/>
        <v>0</v>
      </c>
      <c r="AP75">
        <f t="shared" si="74"/>
        <v>-4.2471980983824189E-12</v>
      </c>
      <c r="AQ75">
        <f t="shared" si="75"/>
        <v>-1.3574158749573727E-6</v>
      </c>
      <c r="AR75">
        <f t="shared" si="76"/>
        <v>-1.3574201221554708E-6</v>
      </c>
      <c r="AS75">
        <f t="shared" si="77"/>
        <v>-5.7648789571917525E-4</v>
      </c>
      <c r="AT75">
        <f t="shared" si="78"/>
        <v>-3.7663943599209373E-4</v>
      </c>
      <c r="AU75">
        <f t="shared" si="79"/>
        <v>-9.5448475183342431E-4</v>
      </c>
      <c r="AW75">
        <v>72</v>
      </c>
      <c r="AX75">
        <f>IF(Z75&gt;0, (R75*SUMPRODUCT(K75:$K$98, X75:$X$98)-K75*$AZ$3)/Z75, 0)</f>
        <v>-14138955154.417337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0.67535580100000003</v>
      </c>
      <c r="Q76" s="5">
        <f t="shared" si="91"/>
        <v>12.5</v>
      </c>
      <c r="R76">
        <f t="shared" si="62"/>
        <v>2000000</v>
      </c>
      <c r="S76">
        <f t="shared" si="63"/>
        <v>-40121725144.890511</v>
      </c>
      <c r="U76">
        <f t="shared" si="83"/>
        <v>0.67535580100000003</v>
      </c>
      <c r="V76">
        <f t="shared" si="84"/>
        <v>0.01</v>
      </c>
      <c r="W76">
        <f t="shared" si="85"/>
        <v>1.1882016117078354E-9</v>
      </c>
      <c r="X76">
        <f t="shared" si="86"/>
        <v>8.0245885122443615E-10</v>
      </c>
      <c r="Y76">
        <f t="shared" si="87"/>
        <v>1.1882016117078355E-11</v>
      </c>
      <c r="Z76">
        <f t="shared" si="88"/>
        <v>3.7386074436632087E-10</v>
      </c>
      <c r="AB76">
        <f t="shared" si="89"/>
        <v>-16.799929302343486</v>
      </c>
      <c r="AC76">
        <f t="shared" si="64"/>
        <v>-14.9999380279297</v>
      </c>
      <c r="AE76">
        <f t="shared" si="65"/>
        <v>0</v>
      </c>
      <c r="AF76">
        <f t="shared" si="66"/>
        <v>0</v>
      </c>
      <c r="AG76">
        <f t="shared" si="67"/>
        <v>-4.6732593045790111E-9</v>
      </c>
      <c r="AH76">
        <f t="shared" si="68"/>
        <v>-1.6049177024488723E-3</v>
      </c>
      <c r="AI76">
        <f t="shared" si="69"/>
        <v>-1.6049223757081768E-3</v>
      </c>
      <c r="AJ76">
        <f t="shared" si="70"/>
        <v>-1.7999912744137863</v>
      </c>
      <c r="AK76">
        <f t="shared" si="92"/>
        <v>-1.1759950511640442</v>
      </c>
      <c r="AL76">
        <f t="shared" si="71"/>
        <v>-2.9775912479535389</v>
      </c>
      <c r="AN76">
        <f t="shared" si="72"/>
        <v>0</v>
      </c>
      <c r="AO76">
        <f t="shared" si="73"/>
        <v>0</v>
      </c>
      <c r="AP76">
        <f t="shared" si="74"/>
        <v>-1.1931752175534457E-12</v>
      </c>
      <c r="AQ76">
        <f t="shared" si="75"/>
        <v>-4.0976712481981925E-7</v>
      </c>
      <c r="AR76">
        <f t="shared" si="76"/>
        <v>-4.0976831799503679E-7</v>
      </c>
      <c r="AS76">
        <f t="shared" si="77"/>
        <v>-4.5957325294117155E-4</v>
      </c>
      <c r="AT76">
        <f t="shared" si="78"/>
        <v>-3.0025471722477807E-4</v>
      </c>
      <c r="AU76">
        <f t="shared" si="79"/>
        <v>-7.6023773848394476E-4</v>
      </c>
      <c r="AW76">
        <v>73</v>
      </c>
      <c r="AX76">
        <f>IF(Z76&gt;0, (R76*SUMPRODUCT(K76:$K$98, X76:$X$98)-K76*$AZ$3)/Z76, 0)</f>
        <v>-40121725144.890511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0.69109609699999996</v>
      </c>
      <c r="Q77" s="5">
        <f t="shared" si="91"/>
        <v>12.5</v>
      </c>
      <c r="R77">
        <f t="shared" si="62"/>
        <v>2000000</v>
      </c>
      <c r="S77">
        <f t="shared" si="63"/>
        <v>-119847782020.66071</v>
      </c>
      <c r="U77">
        <f t="shared" si="83"/>
        <v>0.69109609699999996</v>
      </c>
      <c r="V77">
        <f t="shared" si="84"/>
        <v>0.01</v>
      </c>
      <c r="W77">
        <f t="shared" si="85"/>
        <v>3.7386074436632087E-10</v>
      </c>
      <c r="X77">
        <f t="shared" si="86"/>
        <v>2.5837370125307905E-10</v>
      </c>
      <c r="Y77">
        <f t="shared" si="87"/>
        <v>3.7386074436632089E-12</v>
      </c>
      <c r="Z77">
        <f t="shared" si="88"/>
        <v>1.117484356695786E-10</v>
      </c>
      <c r="AB77">
        <f t="shared" si="89"/>
        <v>-14.9999380279297</v>
      </c>
      <c r="AC77">
        <f t="shared" si="64"/>
        <v>-13.392802159277482</v>
      </c>
      <c r="AE77">
        <f t="shared" si="65"/>
        <v>0</v>
      </c>
      <c r="AF77">
        <f t="shared" si="66"/>
        <v>0</v>
      </c>
      <c r="AG77">
        <f t="shared" si="67"/>
        <v>-1.3968554458697324E-9</v>
      </c>
      <c r="AH77">
        <f t="shared" si="68"/>
        <v>-5.1674740250615809E-4</v>
      </c>
      <c r="AI77">
        <f t="shared" si="69"/>
        <v>-5.1674879936160396E-4</v>
      </c>
      <c r="AJ77">
        <f t="shared" si="70"/>
        <v>-1.6071358686522181</v>
      </c>
      <c r="AK77">
        <f t="shared" si="92"/>
        <v>-1.049995661955079</v>
      </c>
      <c r="AL77">
        <f t="shared" si="71"/>
        <v>-2.6576482794066587</v>
      </c>
      <c r="AN77">
        <f t="shared" si="72"/>
        <v>0</v>
      </c>
      <c r="AO77">
        <f t="shared" si="73"/>
        <v>0</v>
      </c>
      <c r="AP77">
        <f t="shared" si="74"/>
        <v>-3.1843279418714202E-13</v>
      </c>
      <c r="AQ77">
        <f t="shared" si="75"/>
        <v>-1.1779981941261599E-7</v>
      </c>
      <c r="AR77">
        <f t="shared" si="76"/>
        <v>-1.1780013784541019E-7</v>
      </c>
      <c r="AS77">
        <f t="shared" si="77"/>
        <v>-3.6636916640623641E-4</v>
      </c>
      <c r="AT77">
        <f t="shared" si="78"/>
        <v>-2.3936124064187142E-4</v>
      </c>
      <c r="AU77">
        <f t="shared" si="79"/>
        <v>-6.0584820718595327E-4</v>
      </c>
      <c r="AW77">
        <v>74</v>
      </c>
      <c r="AX77">
        <f>IF(Z77&gt;0, (R77*SUMPRODUCT(K77:$K$98, X77:$X$98)-K77*$AZ$3)/Z77, 0)</f>
        <v>-119847782020.66071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0.70685825099999999</v>
      </c>
      <c r="Q78" s="5">
        <f t="shared" si="91"/>
        <v>12.5</v>
      </c>
      <c r="R78">
        <f t="shared" si="62"/>
        <v>2000000</v>
      </c>
      <c r="S78">
        <f t="shared" si="63"/>
        <v>-377927131942.07031</v>
      </c>
      <c r="U78">
        <f t="shared" si="83"/>
        <v>0.70685825099999999</v>
      </c>
      <c r="V78">
        <f t="shared" si="84"/>
        <v>0.01</v>
      </c>
      <c r="W78">
        <f t="shared" si="85"/>
        <v>1.117484356695786E-10</v>
      </c>
      <c r="X78">
        <f t="shared" si="86"/>
        <v>7.8990303789384343E-11</v>
      </c>
      <c r="Y78">
        <f t="shared" si="87"/>
        <v>1.117484356695786E-12</v>
      </c>
      <c r="Z78">
        <f t="shared" si="88"/>
        <v>3.1640647523498472E-11</v>
      </c>
      <c r="AB78">
        <f t="shared" si="89"/>
        <v>-13.392802159277482</v>
      </c>
      <c r="AC78">
        <f t="shared" si="64"/>
        <v>-11.957859171345747</v>
      </c>
      <c r="AE78">
        <f t="shared" si="65"/>
        <v>0</v>
      </c>
      <c r="AF78">
        <f t="shared" si="66"/>
        <v>0</v>
      </c>
      <c r="AG78">
        <f t="shared" si="67"/>
        <v>-3.9550809404373088E-10</v>
      </c>
      <c r="AH78">
        <f t="shared" si="68"/>
        <v>-1.5798060757876868E-4</v>
      </c>
      <c r="AI78">
        <f t="shared" si="69"/>
        <v>-1.5798100308686273E-4</v>
      </c>
      <c r="AJ78">
        <f t="shared" si="70"/>
        <v>-1.4349429879317341</v>
      </c>
      <c r="AK78">
        <f t="shared" si="92"/>
        <v>-0.93749615114942375</v>
      </c>
      <c r="AL78">
        <f t="shared" si="71"/>
        <v>-2.3725971200842446</v>
      </c>
      <c r="AN78">
        <f t="shared" si="72"/>
        <v>0</v>
      </c>
      <c r="AO78">
        <f t="shared" si="73"/>
        <v>0</v>
      </c>
      <c r="AP78">
        <f t="shared" si="74"/>
        <v>-8.0501444897414669E-14</v>
      </c>
      <c r="AQ78">
        <f t="shared" si="75"/>
        <v>-3.2155263994309451E-8</v>
      </c>
      <c r="AR78">
        <f t="shared" si="76"/>
        <v>-3.2155344495754351E-8</v>
      </c>
      <c r="AS78">
        <f t="shared" si="77"/>
        <v>-2.9206730687323355E-4</v>
      </c>
      <c r="AT78">
        <f t="shared" si="78"/>
        <v>-1.9081732052985255E-4</v>
      </c>
      <c r="AU78">
        <f t="shared" si="79"/>
        <v>-4.8291678274758182E-4</v>
      </c>
      <c r="AW78">
        <v>75</v>
      </c>
      <c r="AX78">
        <f>IF(Z78&gt;0, (R78*SUMPRODUCT(K78:$K$98, X78:$X$98)-K78*$AZ$3)/Z78, 0)</f>
        <v>-377927131942.07031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0.722550582</v>
      </c>
      <c r="Q79" s="5">
        <f t="shared" si="91"/>
        <v>12.5</v>
      </c>
      <c r="R79">
        <f t="shared" si="62"/>
        <v>2000000</v>
      </c>
      <c r="S79">
        <f t="shared" si="63"/>
        <v>-1261677601049.6436</v>
      </c>
      <c r="U79">
        <f t="shared" si="83"/>
        <v>0.722550582</v>
      </c>
      <c r="V79">
        <f t="shared" si="84"/>
        <v>0.01</v>
      </c>
      <c r="W79">
        <f t="shared" si="85"/>
        <v>3.1640647523498472E-11</v>
      </c>
      <c r="X79">
        <f t="shared" si="86"/>
        <v>2.2861968282960678E-11</v>
      </c>
      <c r="Y79">
        <f t="shared" si="87"/>
        <v>3.1640647523498472E-13</v>
      </c>
      <c r="Z79">
        <f t="shared" si="88"/>
        <v>8.4622727653028082E-12</v>
      </c>
      <c r="AB79">
        <f t="shared" si="89"/>
        <v>-11.957859171345747</v>
      </c>
      <c r="AC79">
        <f t="shared" si="64"/>
        <v>-10.67666000195498</v>
      </c>
      <c r="AE79">
        <f t="shared" si="65"/>
        <v>0</v>
      </c>
      <c r="AF79">
        <f t="shared" si="66"/>
        <v>0</v>
      </c>
      <c r="AG79">
        <f t="shared" si="67"/>
        <v>-1.0577840956628511E-10</v>
      </c>
      <c r="AH79">
        <f t="shared" si="68"/>
        <v>-4.5723936565921357E-5</v>
      </c>
      <c r="AI79">
        <f t="shared" si="69"/>
        <v>-4.572404234433092E-5</v>
      </c>
      <c r="AJ79">
        <f t="shared" si="70"/>
        <v>-1.2811991693907672</v>
      </c>
      <c r="AK79">
        <f t="shared" si="92"/>
        <v>-0.83705014199420236</v>
      </c>
      <c r="AL79">
        <f t="shared" si="71"/>
        <v>-2.1182950354273138</v>
      </c>
      <c r="AN79">
        <f t="shared" si="72"/>
        <v>0</v>
      </c>
      <c r="AO79">
        <f t="shared" si="73"/>
        <v>0</v>
      </c>
      <c r="AP79">
        <f t="shared" si="74"/>
        <v>-1.9223271951761273E-14</v>
      </c>
      <c r="AQ79">
        <f t="shared" si="75"/>
        <v>-8.3094808374954135E-9</v>
      </c>
      <c r="AR79">
        <f t="shared" si="76"/>
        <v>-8.3095000607673653E-9</v>
      </c>
      <c r="AS79">
        <f t="shared" si="77"/>
        <v>-2.3283428214276495E-4</v>
      </c>
      <c r="AT79">
        <f t="shared" si="78"/>
        <v>-1.5211840093636269E-4</v>
      </c>
      <c r="AU79">
        <f t="shared" si="79"/>
        <v>-3.8496099257918838E-4</v>
      </c>
      <c r="AW79">
        <v>76</v>
      </c>
      <c r="AX79">
        <f>IF(Z79&gt;0, (R79*SUMPRODUCT(K79:$K$98, X79:$X$98)-K79*$AZ$3)/Z79, 0)</f>
        <v>-1261677601049.6436</v>
      </c>
    </row>
    <row r="80" spans="5:50" x14ac:dyDescent="0.25">
      <c r="E80">
        <v>2080</v>
      </c>
      <c r="F80" s="1">
        <f>EconomicRates!C120</f>
        <v>3.5569999999999997E-2</v>
      </c>
      <c r="G80" s="1">
        <f>EconomicRates!D120</f>
        <v>7.0000000000000007E-2</v>
      </c>
      <c r="H80" s="1">
        <f t="shared" si="80"/>
        <v>0.12000000000000001</v>
      </c>
      <c r="I80" s="1">
        <f t="shared" si="81"/>
        <v>1.1200000000000001</v>
      </c>
      <c r="J80">
        <f t="shared" si="82"/>
        <v>0.89285714285714279</v>
      </c>
      <c r="K80">
        <f t="shared" si="90"/>
        <v>1.6226029245088979E-4</v>
      </c>
      <c r="L80" s="2">
        <v>77</v>
      </c>
      <c r="M80" s="8">
        <v>0.74076925400000004</v>
      </c>
      <c r="Q80" s="5">
        <f t="shared" si="91"/>
        <v>12.5</v>
      </c>
      <c r="R80">
        <f t="shared" si="62"/>
        <v>2000000</v>
      </c>
      <c r="S80">
        <f t="shared" si="63"/>
        <v>-4519899237968.0703</v>
      </c>
      <c r="U80">
        <f t="shared" si="83"/>
        <v>0.74076925400000004</v>
      </c>
      <c r="V80">
        <f t="shared" si="84"/>
        <v>0.01</v>
      </c>
      <c r="W80">
        <f t="shared" si="85"/>
        <v>8.4622727653028082E-12</v>
      </c>
      <c r="X80">
        <f t="shared" si="86"/>
        <v>6.2685914834978786E-12</v>
      </c>
      <c r="Y80">
        <f t="shared" si="87"/>
        <v>8.4622727653028086E-14</v>
      </c>
      <c r="Z80">
        <f t="shared" si="88"/>
        <v>2.1090585541519017E-12</v>
      </c>
      <c r="AB80">
        <f t="shared" si="89"/>
        <v>-10.67666000195498</v>
      </c>
      <c r="AC80">
        <f t="shared" si="64"/>
        <v>-9.5327321517412198</v>
      </c>
      <c r="AE80">
        <f t="shared" si="65"/>
        <v>0</v>
      </c>
      <c r="AF80">
        <f t="shared" si="66"/>
        <v>0</v>
      </c>
      <c r="AG80">
        <f t="shared" si="67"/>
        <v>-2.6363231926898771E-11</v>
      </c>
      <c r="AH80">
        <f t="shared" si="68"/>
        <v>-1.2537182966995757E-5</v>
      </c>
      <c r="AI80">
        <f t="shared" si="69"/>
        <v>-1.2537209330227684E-5</v>
      </c>
      <c r="AJ80">
        <f t="shared" si="70"/>
        <v>-1.1439278502137604</v>
      </c>
      <c r="AK80">
        <f t="shared" si="92"/>
        <v>-0.74736620013684874</v>
      </c>
      <c r="AL80">
        <f t="shared" si="71"/>
        <v>-1.8913065875599395</v>
      </c>
      <c r="AN80">
        <f t="shared" si="72"/>
        <v>0</v>
      </c>
      <c r="AO80">
        <f t="shared" si="73"/>
        <v>0</v>
      </c>
      <c r="AP80">
        <f t="shared" si="74"/>
        <v>-4.2777057224092292E-15</v>
      </c>
      <c r="AQ80">
        <f t="shared" si="75"/>
        <v>-2.0342869747350457E-9</v>
      </c>
      <c r="AR80">
        <f t="shared" si="76"/>
        <v>-2.034291252440768E-9</v>
      </c>
      <c r="AS80">
        <f t="shared" si="77"/>
        <v>-1.8561406751840242E-4</v>
      </c>
      <c r="AT80">
        <f t="shared" si="78"/>
        <v>-1.2126785820211531E-4</v>
      </c>
      <c r="AU80">
        <f t="shared" si="79"/>
        <v>-3.068839600117702E-4</v>
      </c>
      <c r="AW80">
        <v>77</v>
      </c>
      <c r="AX80">
        <f>IF(Z80&gt;0, (R80*SUMPRODUCT(K80:$K$98, X80:$X$98)-K80*$AZ$3)/Z80, 0)</f>
        <v>-4519899237968.0703</v>
      </c>
    </row>
    <row r="81" spans="2:50" x14ac:dyDescent="0.25">
      <c r="E81">
        <v>2081</v>
      </c>
      <c r="F81" s="1">
        <f>EconomicRates!C121</f>
        <v>3.5569999999999997E-2</v>
      </c>
      <c r="G81" s="1">
        <f>EconomicRates!D121</f>
        <v>7.0000000000000007E-2</v>
      </c>
      <c r="H81" s="1">
        <f t="shared" si="80"/>
        <v>0.12000000000000001</v>
      </c>
      <c r="I81" s="1">
        <f t="shared" si="81"/>
        <v>1.1200000000000001</v>
      </c>
      <c r="J81">
        <f t="shared" si="82"/>
        <v>0.89285714285714279</v>
      </c>
      <c r="K81">
        <f t="shared" si="90"/>
        <v>1.4487526111686588E-4</v>
      </c>
      <c r="L81" s="2">
        <v>78</v>
      </c>
      <c r="M81" s="8">
        <v>0.75888896100000003</v>
      </c>
      <c r="Q81" s="5">
        <f t="shared" si="91"/>
        <v>12.5</v>
      </c>
      <c r="R81">
        <f t="shared" si="62"/>
        <v>2000000</v>
      </c>
      <c r="S81">
        <f t="shared" si="63"/>
        <v>-17461841450359.461</v>
      </c>
      <c r="U81">
        <f t="shared" si="83"/>
        <v>0.75888896100000003</v>
      </c>
      <c r="V81">
        <f t="shared" si="84"/>
        <v>0.01</v>
      </c>
      <c r="W81">
        <f t="shared" si="85"/>
        <v>2.1090585541519017E-12</v>
      </c>
      <c r="X81">
        <f t="shared" si="86"/>
        <v>1.600541254848499E-12</v>
      </c>
      <c r="Y81">
        <f t="shared" si="87"/>
        <v>2.1090585541519018E-14</v>
      </c>
      <c r="Z81">
        <f t="shared" si="88"/>
        <v>4.8742671376188361E-13</v>
      </c>
      <c r="AB81">
        <f t="shared" si="89"/>
        <v>-9.5327321517412198</v>
      </c>
      <c r="AC81">
        <f t="shared" si="64"/>
        <v>-8.5113679943797553</v>
      </c>
      <c r="AE81">
        <f t="shared" si="65"/>
        <v>0</v>
      </c>
      <c r="AF81">
        <f t="shared" si="66"/>
        <v>0</v>
      </c>
      <c r="AG81">
        <f t="shared" si="67"/>
        <v>-6.0928339220235451E-12</v>
      </c>
      <c r="AH81">
        <f t="shared" si="68"/>
        <v>-3.2010825096969981E-6</v>
      </c>
      <c r="AI81">
        <f t="shared" si="69"/>
        <v>-3.2010886025309203E-6</v>
      </c>
      <c r="AJ81">
        <f t="shared" si="70"/>
        <v>-1.0213641573614645</v>
      </c>
      <c r="AK81">
        <f t="shared" si="92"/>
        <v>-0.66729125062188543</v>
      </c>
      <c r="AL81">
        <f t="shared" si="71"/>
        <v>-1.6886586090719526</v>
      </c>
      <c r="AN81">
        <f t="shared" si="72"/>
        <v>0</v>
      </c>
      <c r="AO81">
        <f t="shared" si="73"/>
        <v>0</v>
      </c>
      <c r="AP81">
        <f t="shared" si="74"/>
        <v>-8.8270090539485916E-16</v>
      </c>
      <c r="AQ81">
        <f t="shared" si="75"/>
        <v>-4.6375766444898496E-10</v>
      </c>
      <c r="AR81">
        <f t="shared" si="76"/>
        <v>-4.6375854714989038E-10</v>
      </c>
      <c r="AS81">
        <f t="shared" si="77"/>
        <v>-1.4797039899314986E-4</v>
      </c>
      <c r="AT81">
        <f t="shared" si="78"/>
        <v>-9.6673994174845639E-5</v>
      </c>
      <c r="AU81">
        <f t="shared" si="79"/>
        <v>-2.4464485692654266E-4</v>
      </c>
      <c r="AW81">
        <v>78</v>
      </c>
      <c r="AX81">
        <f>IF(Z81&gt;0, (R81*SUMPRODUCT(K81:$K$98, X81:$X$98)-K81*$AZ$3)/Z81, 0)</f>
        <v>-17461841450359.461</v>
      </c>
    </row>
    <row r="82" spans="2:50" x14ac:dyDescent="0.25">
      <c r="E82">
        <v>2082</v>
      </c>
      <c r="F82" s="1">
        <f>EconomicRates!C122</f>
        <v>3.5569999999999997E-2</v>
      </c>
      <c r="G82" s="1">
        <f>EconomicRates!D122</f>
        <v>7.0000000000000007E-2</v>
      </c>
      <c r="H82" s="1">
        <f t="shared" si="80"/>
        <v>0.12000000000000001</v>
      </c>
      <c r="I82" s="1">
        <f t="shared" si="81"/>
        <v>1.1200000000000001</v>
      </c>
      <c r="J82">
        <f t="shared" si="82"/>
        <v>0.89285714285714279</v>
      </c>
      <c r="K82">
        <f t="shared" si="90"/>
        <v>1.2935291171148737E-4</v>
      </c>
      <c r="L82" s="2">
        <v>79</v>
      </c>
      <c r="M82" s="8">
        <v>0.77688723800000004</v>
      </c>
      <c r="Q82" s="5">
        <f t="shared" si="91"/>
        <v>12.5</v>
      </c>
      <c r="R82">
        <f t="shared" si="62"/>
        <v>2000000</v>
      </c>
      <c r="S82">
        <f t="shared" si="63"/>
        <v>-73158123994541.719</v>
      </c>
      <c r="U82">
        <f t="shared" si="83"/>
        <v>0.77688723800000004</v>
      </c>
      <c r="V82">
        <f t="shared" si="84"/>
        <v>0.01</v>
      </c>
      <c r="W82">
        <f t="shared" si="85"/>
        <v>4.8742671376188361E-13</v>
      </c>
      <c r="X82">
        <f t="shared" si="86"/>
        <v>3.7867559338188634E-13</v>
      </c>
      <c r="Y82">
        <f t="shared" si="87"/>
        <v>4.8742671376188359E-15</v>
      </c>
      <c r="Z82">
        <f t="shared" si="88"/>
        <v>1.0387685324237843E-13</v>
      </c>
      <c r="AB82">
        <f t="shared" si="89"/>
        <v>-8.5113679943797553</v>
      </c>
      <c r="AC82">
        <f t="shared" si="64"/>
        <v>-7.5994357096687342</v>
      </c>
      <c r="AE82">
        <f t="shared" si="65"/>
        <v>0</v>
      </c>
      <c r="AF82">
        <f t="shared" si="66"/>
        <v>0</v>
      </c>
      <c r="AG82">
        <f t="shared" si="67"/>
        <v>-1.2984606655297304E-12</v>
      </c>
      <c r="AH82">
        <f t="shared" si="68"/>
        <v>-7.5735118676377268E-7</v>
      </c>
      <c r="AI82">
        <f t="shared" si="69"/>
        <v>-7.5735248522443816E-7</v>
      </c>
      <c r="AJ82">
        <f t="shared" si="70"/>
        <v>-0.91193228471102117</v>
      </c>
      <c r="AK82">
        <f t="shared" si="92"/>
        <v>-0.59579575960658293</v>
      </c>
      <c r="AL82">
        <f t="shared" si="71"/>
        <v>-1.5077288016700892</v>
      </c>
      <c r="AN82">
        <f t="shared" si="72"/>
        <v>0</v>
      </c>
      <c r="AO82">
        <f t="shared" si="73"/>
        <v>0</v>
      </c>
      <c r="AP82">
        <f t="shared" si="74"/>
        <v>-1.6795966782910634E-16</v>
      </c>
      <c r="AQ82">
        <f t="shared" si="75"/>
        <v>-9.7965581196044468E-11</v>
      </c>
      <c r="AR82">
        <f t="shared" si="76"/>
        <v>-9.7965749155712298E-11</v>
      </c>
      <c r="AS82">
        <f t="shared" si="77"/>
        <v>-1.1796109631107968E-4</v>
      </c>
      <c r="AT82">
        <f t="shared" si="78"/>
        <v>-7.7067916290468873E-5</v>
      </c>
      <c r="AU82">
        <f t="shared" si="79"/>
        <v>-1.9502911056729769E-4</v>
      </c>
      <c r="AW82">
        <v>79</v>
      </c>
      <c r="AX82">
        <f>IF(Z82&gt;0, (R82*SUMPRODUCT(K82:$K$98, X82:$X$98)-K82*$AZ$3)/Z82, 0)</f>
        <v>-73158123994541.719</v>
      </c>
    </row>
    <row r="83" spans="2:50" x14ac:dyDescent="0.25">
      <c r="E83">
        <v>2083</v>
      </c>
      <c r="F83" s="1">
        <f>EconomicRates!C123</f>
        <v>3.5569999999999997E-2</v>
      </c>
      <c r="G83" s="1">
        <f>EconomicRates!D123</f>
        <v>7.0000000000000007E-2</v>
      </c>
      <c r="H83" s="1">
        <f t="shared" si="80"/>
        <v>0.12000000000000001</v>
      </c>
      <c r="I83" s="1">
        <f t="shared" si="81"/>
        <v>1.1200000000000001</v>
      </c>
      <c r="J83">
        <f t="shared" si="82"/>
        <v>0.89285714285714279</v>
      </c>
      <c r="K83">
        <f t="shared" si="90"/>
        <v>1.1549367117097085E-4</v>
      </c>
      <c r="L83" s="2">
        <v>80</v>
      </c>
      <c r="M83" s="8">
        <v>0.79474162100000001</v>
      </c>
      <c r="Q83" s="5">
        <f t="shared" si="91"/>
        <v>12.5</v>
      </c>
      <c r="R83">
        <f t="shared" si="62"/>
        <v>2000000</v>
      </c>
      <c r="S83">
        <f t="shared" si="63"/>
        <v>-334529836322021.88</v>
      </c>
      <c r="U83">
        <f t="shared" si="83"/>
        <v>0.79474162100000001</v>
      </c>
      <c r="V83">
        <f t="shared" si="84"/>
        <v>0.01</v>
      </c>
      <c r="W83">
        <f t="shared" si="85"/>
        <v>1.0387685324237843E-13</v>
      </c>
      <c r="X83">
        <f t="shared" si="86"/>
        <v>8.2555258730226943E-14</v>
      </c>
      <c r="Y83">
        <f t="shared" si="87"/>
        <v>1.0387685324237844E-15</v>
      </c>
      <c r="Z83">
        <f t="shared" si="88"/>
        <v>2.0282825979727706E-14</v>
      </c>
      <c r="AB83">
        <f t="shared" si="89"/>
        <v>-7.5994357096687342</v>
      </c>
      <c r="AC83">
        <f t="shared" si="64"/>
        <v>-6.7852104551463626</v>
      </c>
      <c r="AE83">
        <f t="shared" si="65"/>
        <v>0</v>
      </c>
      <c r="AF83">
        <f t="shared" si="66"/>
        <v>0</v>
      </c>
      <c r="AG83">
        <f t="shared" si="67"/>
        <v>-2.5353532474659634E-13</v>
      </c>
      <c r="AH83">
        <f t="shared" si="68"/>
        <v>-1.6511051746045388E-7</v>
      </c>
      <c r="AI83">
        <f t="shared" si="69"/>
        <v>-1.6511077099577862E-7</v>
      </c>
      <c r="AJ83">
        <f t="shared" si="70"/>
        <v>-0.8142252545223716</v>
      </c>
      <c r="AK83">
        <f t="shared" si="92"/>
        <v>-0.53196049967681147</v>
      </c>
      <c r="AL83">
        <f t="shared" si="71"/>
        <v>-1.3461859193099541</v>
      </c>
      <c r="AN83">
        <f t="shared" si="72"/>
        <v>0</v>
      </c>
      <c r="AO83">
        <f t="shared" si="73"/>
        <v>0</v>
      </c>
      <c r="AP83">
        <f t="shared" si="74"/>
        <v>-2.9281725426508707E-17</v>
      </c>
      <c r="AQ83">
        <f t="shared" si="75"/>
        <v>-1.9069219810446503E-11</v>
      </c>
      <c r="AR83">
        <f t="shared" si="76"/>
        <v>-1.9069249092171926E-11</v>
      </c>
      <c r="AS83">
        <f t="shared" si="77"/>
        <v>-9.4037863804906829E-5</v>
      </c>
      <c r="AT83">
        <f t="shared" si="78"/>
        <v>-6.1438071025619011E-5</v>
      </c>
      <c r="AU83">
        <f t="shared" si="79"/>
        <v>-1.5547595389977495E-4</v>
      </c>
      <c r="AW83">
        <v>80</v>
      </c>
      <c r="AX83">
        <f>IF(Z83&gt;0, (R83*SUMPRODUCT(K83:$K$98, X83:$X$98)-K83*$AZ$3)/Z83, 0)</f>
        <v>-334529836322021.88</v>
      </c>
    </row>
    <row r="84" spans="2:50" x14ac:dyDescent="0.25">
      <c r="E84">
        <v>2084</v>
      </c>
      <c r="F84" s="1">
        <f>EconomicRates!C124</f>
        <v>3.5569999999999997E-2</v>
      </c>
      <c r="G84" s="1">
        <f>EconomicRates!D124</f>
        <v>7.0000000000000007E-2</v>
      </c>
      <c r="H84" s="1">
        <f t="shared" si="80"/>
        <v>0.12000000000000001</v>
      </c>
      <c r="I84" s="1">
        <f t="shared" si="81"/>
        <v>1.1200000000000001</v>
      </c>
      <c r="J84">
        <f t="shared" si="82"/>
        <v>0.89285714285714279</v>
      </c>
      <c r="K84">
        <f t="shared" si="90"/>
        <v>1.031193492597954E-4</v>
      </c>
      <c r="L84" s="2">
        <v>81</v>
      </c>
      <c r="M84" s="8">
        <v>0.81243025300000005</v>
      </c>
      <c r="Q84" s="5">
        <f t="shared" si="91"/>
        <v>12.5</v>
      </c>
      <c r="R84">
        <f t="shared" si="62"/>
        <v>2000000</v>
      </c>
      <c r="S84">
        <f t="shared" si="63"/>
        <v>-1682084695766144.8</v>
      </c>
      <c r="U84">
        <f t="shared" si="83"/>
        <v>0.81243025300000005</v>
      </c>
      <c r="V84">
        <f t="shared" si="84"/>
        <v>0.01</v>
      </c>
      <c r="W84">
        <f t="shared" si="85"/>
        <v>2.0282825979727706E-14</v>
      </c>
      <c r="X84">
        <f t="shared" si="86"/>
        <v>1.6478381442265155E-14</v>
      </c>
      <c r="Y84">
        <f t="shared" si="87"/>
        <v>2.0282825979727707E-16</v>
      </c>
      <c r="Z84">
        <f t="shared" si="88"/>
        <v>3.6016162776652741E-15</v>
      </c>
      <c r="AB84">
        <f t="shared" si="89"/>
        <v>-6.7852104551463626</v>
      </c>
      <c r="AC84">
        <f t="shared" si="64"/>
        <v>-6.0582236206829876</v>
      </c>
      <c r="AE84">
        <f t="shared" si="65"/>
        <v>0</v>
      </c>
      <c r="AF84">
        <f t="shared" si="66"/>
        <v>0</v>
      </c>
      <c r="AG84">
        <f t="shared" si="67"/>
        <v>-4.5020203470815925E-14</v>
      </c>
      <c r="AH84">
        <f t="shared" si="68"/>
        <v>-3.2956762884530307E-8</v>
      </c>
      <c r="AI84">
        <f t="shared" si="69"/>
        <v>-3.2956807904733781E-8</v>
      </c>
      <c r="AJ84">
        <f t="shared" si="70"/>
        <v>-0.72698683446337498</v>
      </c>
      <c r="AK84">
        <f t="shared" si="92"/>
        <v>-0.4749647318602454</v>
      </c>
      <c r="AL84">
        <f t="shared" si="71"/>
        <v>-1.2019515992804284</v>
      </c>
      <c r="AN84">
        <f t="shared" si="72"/>
        <v>0</v>
      </c>
      <c r="AO84">
        <f t="shared" si="73"/>
        <v>0</v>
      </c>
      <c r="AP84">
        <f t="shared" si="74"/>
        <v>-4.6424540854541209E-18</v>
      </c>
      <c r="AQ84">
        <f t="shared" si="75"/>
        <v>-3.3984799423621428E-12</v>
      </c>
      <c r="AR84">
        <f t="shared" si="76"/>
        <v>-3.3984845848162288E-12</v>
      </c>
      <c r="AS84">
        <f t="shared" si="77"/>
        <v>-7.4966409290301832E-5</v>
      </c>
      <c r="AT84">
        <f t="shared" si="78"/>
        <v>-4.8978054070781717E-5</v>
      </c>
      <c r="AU84">
        <f t="shared" si="79"/>
        <v>-1.2394446675956813E-4</v>
      </c>
      <c r="AW84">
        <v>81</v>
      </c>
      <c r="AX84">
        <f>IF(Z84&gt;0, (R84*SUMPRODUCT(K84:$K$98, X84:$X$98)-K84*$AZ$3)/Z84, 0)</f>
        <v>-1682084695766144.8</v>
      </c>
    </row>
    <row r="85" spans="2:50" x14ac:dyDescent="0.25">
      <c r="E85">
        <v>2085</v>
      </c>
      <c r="F85" s="1">
        <f>EconomicRates!C125</f>
        <v>3.5569999999999997E-2</v>
      </c>
      <c r="G85" s="1">
        <f>EconomicRates!D125</f>
        <v>7.0000000000000007E-2</v>
      </c>
      <c r="H85" s="1">
        <f t="shared" si="80"/>
        <v>0.12000000000000001</v>
      </c>
      <c r="I85" s="1">
        <f t="shared" si="81"/>
        <v>1.1200000000000001</v>
      </c>
      <c r="J85">
        <f t="shared" si="82"/>
        <v>0.89285714285714279</v>
      </c>
      <c r="K85">
        <f t="shared" si="90"/>
        <v>9.207084755338875E-5</v>
      </c>
      <c r="L85" s="2">
        <v>82</v>
      </c>
      <c r="M85" s="8">
        <v>0.830029028</v>
      </c>
      <c r="Q85" s="5">
        <f t="shared" si="91"/>
        <v>12.5</v>
      </c>
      <c r="R85">
        <f t="shared" si="62"/>
        <v>2000000</v>
      </c>
      <c r="S85">
        <f t="shared" si="63"/>
        <v>-9388336625886794</v>
      </c>
      <c r="U85">
        <f t="shared" si="83"/>
        <v>0.830029028</v>
      </c>
      <c r="V85">
        <f t="shared" si="84"/>
        <v>0.01</v>
      </c>
      <c r="W85">
        <f t="shared" si="85"/>
        <v>3.6016162776652741E-15</v>
      </c>
      <c r="X85">
        <f t="shared" si="86"/>
        <v>2.9894460581794857E-15</v>
      </c>
      <c r="Y85">
        <f t="shared" si="87"/>
        <v>3.6016162776652741E-17</v>
      </c>
      <c r="Z85">
        <f t="shared" si="88"/>
        <v>5.7615405670913555E-16</v>
      </c>
      <c r="AB85">
        <f t="shared" si="89"/>
        <v>-6.0582236206829876</v>
      </c>
      <c r="AC85">
        <f t="shared" si="64"/>
        <v>-5.4091282327556343</v>
      </c>
      <c r="AE85">
        <f t="shared" si="65"/>
        <v>0</v>
      </c>
      <c r="AF85">
        <f t="shared" si="66"/>
        <v>0</v>
      </c>
      <c r="AG85">
        <f t="shared" si="67"/>
        <v>-7.201925708864194E-15</v>
      </c>
      <c r="AH85">
        <f t="shared" si="68"/>
        <v>-5.9788921163589711E-9</v>
      </c>
      <c r="AI85">
        <f t="shared" si="69"/>
        <v>-5.9788993182846797E-9</v>
      </c>
      <c r="AJ85">
        <f t="shared" si="70"/>
        <v>-0.64909538792735333</v>
      </c>
      <c r="AK85">
        <f t="shared" si="92"/>
        <v>-0.42407565344780918</v>
      </c>
      <c r="AL85">
        <f t="shared" si="71"/>
        <v>-1.0731710473540619</v>
      </c>
      <c r="AN85">
        <f t="shared" si="72"/>
        <v>0</v>
      </c>
      <c r="AO85">
        <f t="shared" si="73"/>
        <v>0</v>
      </c>
      <c r="AP85">
        <f t="shared" si="74"/>
        <v>-6.6308740403166641E-19</v>
      </c>
      <c r="AQ85">
        <f t="shared" si="75"/>
        <v>-5.5048166458344465E-13</v>
      </c>
      <c r="AR85">
        <f t="shared" si="76"/>
        <v>-5.5048232767084869E-13</v>
      </c>
      <c r="AS85">
        <f t="shared" si="77"/>
        <v>-5.9762762509467081E-5</v>
      </c>
      <c r="AT85">
        <f t="shared" si="78"/>
        <v>-3.9045004839696958E-5</v>
      </c>
      <c r="AU85">
        <f t="shared" si="79"/>
        <v>-9.8807767899646368E-5</v>
      </c>
      <c r="AW85">
        <v>82</v>
      </c>
      <c r="AX85">
        <f>IF(Z85&gt;0, (R85*SUMPRODUCT(K85:$K$98, X85:$X$98)-K85*$AZ$3)/Z85, 0)</f>
        <v>-9388336625886794</v>
      </c>
    </row>
    <row r="86" spans="2:50" x14ac:dyDescent="0.25">
      <c r="E86">
        <v>2086</v>
      </c>
      <c r="F86" s="1">
        <f>EconomicRates!C126</f>
        <v>3.5569999999999997E-2</v>
      </c>
      <c r="G86" s="1">
        <f>EconomicRates!D126</f>
        <v>7.0000000000000007E-2</v>
      </c>
      <c r="H86" s="1">
        <f t="shared" si="80"/>
        <v>0.12000000000000001</v>
      </c>
      <c r="I86" s="1">
        <f t="shared" si="81"/>
        <v>1.1200000000000001</v>
      </c>
      <c r="J86">
        <f t="shared" si="82"/>
        <v>0.89285714285714279</v>
      </c>
      <c r="K86">
        <f t="shared" si="90"/>
        <v>8.2206113886954235E-5</v>
      </c>
      <c r="L86" s="2">
        <v>83</v>
      </c>
      <c r="M86" s="8">
        <v>0.84762719500000006</v>
      </c>
      <c r="Q86" s="5">
        <f t="shared" si="91"/>
        <v>12.5</v>
      </c>
      <c r="R86">
        <f t="shared" si="62"/>
        <v>2000000</v>
      </c>
      <c r="S86">
        <f t="shared" si="63"/>
        <v>-5.8876717474037184E+16</v>
      </c>
      <c r="U86">
        <f t="shared" si="83"/>
        <v>0.84762719500000006</v>
      </c>
      <c r="V86">
        <f t="shared" si="84"/>
        <v>0.01</v>
      </c>
      <c r="W86">
        <f t="shared" si="85"/>
        <v>5.7615405670913555E-16</v>
      </c>
      <c r="X86">
        <f t="shared" si="86"/>
        <v>4.8836384697623552E-16</v>
      </c>
      <c r="Y86">
        <f t="shared" si="87"/>
        <v>5.7615405670913558E-18</v>
      </c>
      <c r="Z86">
        <f t="shared" si="88"/>
        <v>8.2028669165808674E-17</v>
      </c>
      <c r="AB86">
        <f t="shared" si="89"/>
        <v>-5.4091282327556343</v>
      </c>
      <c r="AC86">
        <f t="shared" si="64"/>
        <v>-4.8295787792465825</v>
      </c>
      <c r="AE86">
        <f t="shared" si="65"/>
        <v>0</v>
      </c>
      <c r="AF86">
        <f t="shared" si="66"/>
        <v>0</v>
      </c>
      <c r="AG86">
        <f t="shared" si="67"/>
        <v>-1.0253583645726084E-15</v>
      </c>
      <c r="AH86">
        <f t="shared" si="68"/>
        <v>-9.7672769395247105E-10</v>
      </c>
      <c r="AI86">
        <f t="shared" si="69"/>
        <v>-9.7672871931083559E-10</v>
      </c>
      <c r="AJ86">
        <f t="shared" si="70"/>
        <v>-0.57954945350905174</v>
      </c>
      <c r="AK86">
        <f t="shared" si="92"/>
        <v>-0.37863897629289445</v>
      </c>
      <c r="AL86">
        <f t="shared" si="71"/>
        <v>-0.95818843077867488</v>
      </c>
      <c r="AN86">
        <f t="shared" si="72"/>
        <v>0</v>
      </c>
      <c r="AO86">
        <f t="shared" si="73"/>
        <v>0</v>
      </c>
      <c r="AP86">
        <f t="shared" si="74"/>
        <v>-8.4290726492996987E-20</v>
      </c>
      <c r="AQ86">
        <f t="shared" si="75"/>
        <v>-8.0292988045599022E-14</v>
      </c>
      <c r="AR86">
        <f t="shared" si="76"/>
        <v>-8.0293072336325502E-14</v>
      </c>
      <c r="AS86">
        <f t="shared" si="77"/>
        <v>-4.7642508378287196E-5</v>
      </c>
      <c r="AT86">
        <f t="shared" si="78"/>
        <v>-3.1126438807173445E-5</v>
      </c>
      <c r="AU86">
        <f t="shared" si="79"/>
        <v>-7.8768947265753713E-5</v>
      </c>
      <c r="AW86">
        <v>83</v>
      </c>
      <c r="AX86">
        <f>IF(Z86&gt;0, (R86*SUMPRODUCT(K86:$K$98, X86:$X$98)-K86*$AZ$3)/Z86, 0)</f>
        <v>-5.8876717474037184E+16</v>
      </c>
    </row>
    <row r="87" spans="2:50" x14ac:dyDescent="0.25">
      <c r="E87">
        <v>2087</v>
      </c>
      <c r="F87" s="1">
        <f>EconomicRates!C127</f>
        <v>3.5569999999999997E-2</v>
      </c>
      <c r="G87" s="1">
        <f>EconomicRates!D127</f>
        <v>7.0000000000000007E-2</v>
      </c>
      <c r="H87" s="1">
        <f t="shared" si="80"/>
        <v>0.12000000000000001</v>
      </c>
      <c r="I87" s="1">
        <f t="shared" si="81"/>
        <v>1.1200000000000001</v>
      </c>
      <c r="J87">
        <f t="shared" si="82"/>
        <v>0.89285714285714279</v>
      </c>
      <c r="K87">
        <f t="shared" si="90"/>
        <v>7.3398315970494849E-5</v>
      </c>
      <c r="L87" s="2">
        <v>84</v>
      </c>
      <c r="M87" s="8">
        <v>0.86522596900000004</v>
      </c>
      <c r="Q87" s="5">
        <f t="shared" si="91"/>
        <v>12.5</v>
      </c>
      <c r="R87">
        <f t="shared" si="62"/>
        <v>2000000</v>
      </c>
      <c r="S87">
        <f t="shared" si="63"/>
        <v>-4.2130960523890541E+17</v>
      </c>
      <c r="U87">
        <f t="shared" si="83"/>
        <v>0.86522596900000004</v>
      </c>
      <c r="V87">
        <f t="shared" si="84"/>
        <v>0.01</v>
      </c>
      <c r="W87">
        <f t="shared" si="85"/>
        <v>8.2028669165808674E-17</v>
      </c>
      <c r="X87">
        <f t="shared" si="86"/>
        <v>7.0973334764767238E-17</v>
      </c>
      <c r="Y87">
        <f t="shared" si="87"/>
        <v>8.2028669165808673E-19</v>
      </c>
      <c r="Z87">
        <f t="shared" si="88"/>
        <v>1.0235047709383349E-17</v>
      </c>
      <c r="AB87">
        <f t="shared" si="89"/>
        <v>-4.8295787792465825</v>
      </c>
      <c r="AC87">
        <f t="shared" si="64"/>
        <v>-4.3121239100416622</v>
      </c>
      <c r="AE87">
        <f t="shared" si="65"/>
        <v>0</v>
      </c>
      <c r="AF87">
        <f t="shared" si="66"/>
        <v>0</v>
      </c>
      <c r="AG87">
        <f t="shared" si="67"/>
        <v>-1.2793809636729187E-16</v>
      </c>
      <c r="AH87">
        <f t="shared" si="68"/>
        <v>-1.4194666952953448E-10</v>
      </c>
      <c r="AI87">
        <f t="shared" si="69"/>
        <v>-1.4194679746763083E-10</v>
      </c>
      <c r="AJ87">
        <f t="shared" si="70"/>
        <v>-0.51745486920492034</v>
      </c>
      <c r="AK87">
        <f t="shared" si="92"/>
        <v>-0.33807051454726078</v>
      </c>
      <c r="AL87">
        <f t="shared" si="71"/>
        <v>-0.85552538389412791</v>
      </c>
      <c r="AN87">
        <f t="shared" si="72"/>
        <v>0</v>
      </c>
      <c r="AO87">
        <f t="shared" si="73"/>
        <v>0</v>
      </c>
      <c r="AP87">
        <f t="shared" si="74"/>
        <v>-9.3904408218301074E-21</v>
      </c>
      <c r="AQ87">
        <f t="shared" si="75"/>
        <v>-1.0418646501088185E-14</v>
      </c>
      <c r="AR87">
        <f t="shared" si="76"/>
        <v>-1.0418655891529007E-14</v>
      </c>
      <c r="AS87">
        <f t="shared" si="77"/>
        <v>-3.7980315990373826E-5</v>
      </c>
      <c r="AT87">
        <f t="shared" si="78"/>
        <v>-2.4813806447047621E-5</v>
      </c>
      <c r="AU87">
        <f t="shared" si="79"/>
        <v>-6.2794122447840112E-5</v>
      </c>
      <c r="AW87">
        <v>84</v>
      </c>
      <c r="AX87">
        <f>IF(Z87&gt;0, (R87*SUMPRODUCT(K87:$K$98, X87:$X$98)-K87*$AZ$3)/Z87, 0)</f>
        <v>-4.2130960523890541E+17</v>
      </c>
    </row>
    <row r="88" spans="2:50" x14ac:dyDescent="0.25">
      <c r="B88" s="8"/>
      <c r="E88">
        <v>2088</v>
      </c>
      <c r="F88" s="1">
        <f>EconomicRates!C128</f>
        <v>3.5569999999999997E-2</v>
      </c>
      <c r="G88" s="1">
        <f>EconomicRates!D128</f>
        <v>7.0000000000000007E-2</v>
      </c>
      <c r="H88" s="1">
        <f t="shared" si="80"/>
        <v>0.12000000000000001</v>
      </c>
      <c r="I88" s="1">
        <f t="shared" si="81"/>
        <v>1.1200000000000001</v>
      </c>
      <c r="J88">
        <f t="shared" si="82"/>
        <v>0.89285714285714279</v>
      </c>
      <c r="K88">
        <f t="shared" si="90"/>
        <v>6.5534210687941824E-5</v>
      </c>
      <c r="L88" s="2">
        <v>85</v>
      </c>
      <c r="M88" s="8">
        <v>0.88282474399999999</v>
      </c>
      <c r="Q88" s="5">
        <f t="shared" si="91"/>
        <v>12.5</v>
      </c>
      <c r="R88">
        <f t="shared" si="62"/>
        <v>2000000</v>
      </c>
      <c r="S88">
        <f t="shared" si="63"/>
        <v>-3.5098520351738732E+18</v>
      </c>
      <c r="U88">
        <f t="shared" si="83"/>
        <v>0.88282474399999999</v>
      </c>
      <c r="V88">
        <f t="shared" si="84"/>
        <v>0.01</v>
      </c>
      <c r="W88">
        <f t="shared" si="85"/>
        <v>1.0235047709383349E-17</v>
      </c>
      <c r="X88">
        <f t="shared" si="86"/>
        <v>9.0357533738641423E-18</v>
      </c>
      <c r="Y88">
        <f t="shared" si="87"/>
        <v>1.023504770938335E-19</v>
      </c>
      <c r="Z88">
        <f t="shared" si="88"/>
        <v>1.0969438584253736E-18</v>
      </c>
      <c r="AB88">
        <f t="shared" si="89"/>
        <v>-4.3121239100416622</v>
      </c>
      <c r="AC88">
        <f t="shared" si="64"/>
        <v>-3.8501106339657785</v>
      </c>
      <c r="AE88">
        <f t="shared" si="65"/>
        <v>0</v>
      </c>
      <c r="AF88">
        <f t="shared" si="66"/>
        <v>0</v>
      </c>
      <c r="AG88">
        <f t="shared" si="67"/>
        <v>-1.3711798230317169E-17</v>
      </c>
      <c r="AH88">
        <f t="shared" si="68"/>
        <v>-1.8071506747728285E-11</v>
      </c>
      <c r="AI88">
        <f t="shared" si="69"/>
        <v>-1.8071520459526516E-11</v>
      </c>
      <c r="AJ88">
        <f t="shared" si="70"/>
        <v>-0.46201327607588372</v>
      </c>
      <c r="AK88">
        <f t="shared" si="92"/>
        <v>-0.3018486737029164</v>
      </c>
      <c r="AL88">
        <f t="shared" si="71"/>
        <v>-0.76386194979687172</v>
      </c>
      <c r="AN88">
        <f t="shared" si="72"/>
        <v>0</v>
      </c>
      <c r="AO88">
        <f t="shared" si="73"/>
        <v>0</v>
      </c>
      <c r="AP88">
        <f t="shared" si="74"/>
        <v>-8.9859187413615316E-22</v>
      </c>
      <c r="AQ88">
        <f t="shared" si="75"/>
        <v>-1.1843019306541877E-15</v>
      </c>
      <c r="AR88">
        <f t="shared" si="76"/>
        <v>-1.184302829246062E-15</v>
      </c>
      <c r="AS88">
        <f t="shared" si="77"/>
        <v>-3.0277675374983195E-5</v>
      </c>
      <c r="AT88">
        <f t="shared" si="78"/>
        <v>-1.9781414578322727E-5</v>
      </c>
      <c r="AU88">
        <f t="shared" si="79"/>
        <v>-5.005908995449023E-5</v>
      </c>
      <c r="AW88">
        <v>85</v>
      </c>
      <c r="AX88">
        <f>IF(Z88&gt;0, (R88*SUMPRODUCT(K88:$K$98, X88:$X$98)-K88*$AZ$3)/Z88, 0)</f>
        <v>-3.5098520351738732E+18</v>
      </c>
    </row>
    <row r="89" spans="2:50" x14ac:dyDescent="0.25">
      <c r="B89" s="8"/>
      <c r="E89">
        <v>2089</v>
      </c>
      <c r="F89" s="1">
        <f>EconomicRates!C129</f>
        <v>3.5569999999999997E-2</v>
      </c>
      <c r="G89" s="1">
        <f>EconomicRates!D129</f>
        <v>7.0000000000000007E-2</v>
      </c>
      <c r="H89" s="1">
        <f t="shared" si="80"/>
        <v>0.12000000000000001</v>
      </c>
      <c r="I89" s="1">
        <f t="shared" si="81"/>
        <v>1.1200000000000001</v>
      </c>
      <c r="J89">
        <f t="shared" si="82"/>
        <v>0.89285714285714279</v>
      </c>
      <c r="K89">
        <f t="shared" si="90"/>
        <v>5.851268811423377E-5</v>
      </c>
      <c r="L89" s="2">
        <v>86</v>
      </c>
      <c r="M89" s="8">
        <v>1</v>
      </c>
      <c r="Q89" s="5">
        <f t="shared" si="91"/>
        <v>12.5</v>
      </c>
      <c r="R89">
        <f t="shared" si="62"/>
        <v>2000000</v>
      </c>
      <c r="S89">
        <f t="shared" si="63"/>
        <v>0</v>
      </c>
      <c r="U89">
        <f t="shared" si="83"/>
        <v>1</v>
      </c>
      <c r="V89">
        <f t="shared" si="84"/>
        <v>0.01</v>
      </c>
      <c r="W89">
        <f t="shared" si="85"/>
        <v>1.0969438584253736E-18</v>
      </c>
      <c r="X89">
        <f t="shared" si="86"/>
        <v>1.0969438584253736E-18</v>
      </c>
      <c r="Y89">
        <f t="shared" si="87"/>
        <v>1.0969438584253736E-20</v>
      </c>
      <c r="Z89">
        <f t="shared" si="88"/>
        <v>0</v>
      </c>
      <c r="AB89">
        <f t="shared" si="89"/>
        <v>-3.8501106339657785</v>
      </c>
      <c r="AC89">
        <f t="shared" si="64"/>
        <v>0</v>
      </c>
      <c r="AE89">
        <f t="shared" si="65"/>
        <v>0</v>
      </c>
      <c r="AF89">
        <f t="shared" si="66"/>
        <v>0</v>
      </c>
      <c r="AG89">
        <f t="shared" si="67"/>
        <v>0</v>
      </c>
      <c r="AH89">
        <f t="shared" si="68"/>
        <v>-2.193887716850747E-12</v>
      </c>
      <c r="AI89">
        <f t="shared" si="69"/>
        <v>-2.193887716850747E-12</v>
      </c>
      <c r="AJ89">
        <f t="shared" si="70"/>
        <v>-3.8501106339657785</v>
      </c>
      <c r="AK89">
        <f t="shared" si="92"/>
        <v>-0.2695077443776045</v>
      </c>
      <c r="AL89">
        <f t="shared" si="71"/>
        <v>-4.1196183783455771</v>
      </c>
      <c r="AN89">
        <f t="shared" si="72"/>
        <v>0</v>
      </c>
      <c r="AO89">
        <f t="shared" si="73"/>
        <v>0</v>
      </c>
      <c r="AP89">
        <f t="shared" si="74"/>
        <v>0</v>
      </c>
      <c r="AQ89">
        <f t="shared" si="75"/>
        <v>-1.2837026773373616E-16</v>
      </c>
      <c r="AR89">
        <f t="shared" si="76"/>
        <v>-1.2837026773373616E-16</v>
      </c>
      <c r="AS89">
        <f t="shared" si="77"/>
        <v>-2.2528032273053445E-4</v>
      </c>
      <c r="AT89">
        <f t="shared" si="78"/>
        <v>-1.5769622591137412E-5</v>
      </c>
      <c r="AU89">
        <f t="shared" si="79"/>
        <v>-2.4104994532180024E-4</v>
      </c>
      <c r="AW89">
        <v>86</v>
      </c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N91" s="6">
        <f t="shared" ref="AN91:AU91" si="93">SUM(AN3:AN89)</f>
        <v>130855.88247357809</v>
      </c>
      <c r="AO91" s="6">
        <f t="shared" si="93"/>
        <v>-13085.588247357809</v>
      </c>
      <c r="AP91" s="6">
        <f t="shared" si="93"/>
        <v>-705.95222354843088</v>
      </c>
      <c r="AQ91" s="6">
        <f t="shared" si="93"/>
        <v>-58749.630056568181</v>
      </c>
      <c r="AR91" s="6">
        <f t="shared" si="93"/>
        <v>58314.711946103678</v>
      </c>
      <c r="AS91" s="6">
        <f t="shared" si="93"/>
        <v>-15226.739345014006</v>
      </c>
      <c r="AT91" s="6">
        <f t="shared" si="93"/>
        <v>8882.2646179248386</v>
      </c>
      <c r="AU91" s="6">
        <f t="shared" si="93"/>
        <v>51970.23721901446</v>
      </c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91:AU91">
    <cfRule type="cellIs" dxfId="2" priority="1" operator="lessThan">
      <formula>0</formula>
    </cfRule>
  </conditionalFormatting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2FFF2-A604-47B1-9D38-35D3787218F0}">
  <sheetPr codeName="Sheet95"/>
  <dimension ref="A1:AZ164"/>
  <sheetViews>
    <sheetView workbookViewId="0">
      <selection activeCell="B1" sqref="B1"/>
    </sheetView>
  </sheetViews>
  <sheetFormatPr defaultRowHeight="15" x14ac:dyDescent="0.25"/>
  <cols>
    <col min="3" max="3" width="9.28515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51" width="9.140625" bestFit="1" customWidth="1"/>
  </cols>
  <sheetData>
    <row r="1" spans="1:52" x14ac:dyDescent="0.25">
      <c r="A1" t="s">
        <v>43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47</v>
      </c>
    </row>
    <row r="3" spans="1:52" x14ac:dyDescent="0.25">
      <c r="A3" t="s">
        <v>36</v>
      </c>
      <c r="C3" s="27">
        <f>'S.45.04.F'!C3*(1+C12)</f>
        <v>340878.52162359765</v>
      </c>
      <c r="K3">
        <v>1</v>
      </c>
      <c r="L3" s="2">
        <v>0</v>
      </c>
      <c r="O3">
        <f>$C$3</f>
        <v>340878.52162359765</v>
      </c>
      <c r="P3">
        <f>O3*C5</f>
        <v>34087.85216235977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340878.52162359765</v>
      </c>
      <c r="AF3">
        <f t="shared" ref="AF3:AF34" si="4">-$Z3*P3</f>
        <v>-34087.85216235977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306165.7124905379</v>
      </c>
      <c r="AJ3">
        <f t="shared" ref="AJ3:AJ34" si="8">AB3-AC3</f>
        <v>0</v>
      </c>
      <c r="AL3">
        <f t="shared" ref="AL3:AL34" si="9">SUM(AI3:AK3)</f>
        <v>306165.7124905379</v>
      </c>
      <c r="AN3">
        <f t="shared" ref="AN3:AN34" si="10">AE3*$K3</f>
        <v>340878.52162359765</v>
      </c>
      <c r="AO3">
        <f t="shared" ref="AO3:AO34" si="11">AF3*$K3</f>
        <v>-34087.85216235977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306165.7124905379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306165.7124905379</v>
      </c>
      <c r="AW3">
        <v>0</v>
      </c>
      <c r="AX3">
        <f>IF(Z3&gt;0, (R3*SUMPRODUCT(K3:$K$98, X3:$X$98)-K3*$AZ$3)/Z3, 0)</f>
        <v>0</v>
      </c>
      <c r="AZ3">
        <f>C6*ABS(SUMPRODUCT(X4:X79, K4:K79))/1</f>
        <v>145097.03406756133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79">Mortalities!B21:B96</f>
        <v>2.0842399999999998E-3</v>
      </c>
      <c r="R4">
        <f t="shared" si="0"/>
        <v>2000000</v>
      </c>
      <c r="S4">
        <f t="shared" si="1"/>
        <v>15736.271676598226</v>
      </c>
      <c r="U4">
        <f t="shared" ref="U4:U35" si="21">M4</f>
        <v>2.0842399999999998E-3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2.0842399999999998E-3</v>
      </c>
      <c r="Y4">
        <f t="shared" ref="Y4:Y35" si="25">V4*W4</f>
        <v>0.01</v>
      </c>
      <c r="Z4">
        <f t="shared" ref="Z4:Z35" si="26">MAX(0, W4-X4-Y4)</f>
        <v>0.98791576000000003</v>
      </c>
      <c r="AB4">
        <f t="shared" ref="AB4:AB35" si="27">AC3</f>
        <v>0</v>
      </c>
      <c r="AC4">
        <f t="shared" si="2"/>
        <v>15546.110792953012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-4168.4799999999996</v>
      </c>
      <c r="AI4">
        <f t="shared" si="7"/>
        <v>-4168.4799999999996</v>
      </c>
      <c r="AJ4">
        <f t="shared" si="8"/>
        <v>-15546.110792953012</v>
      </c>
      <c r="AK4">
        <f>G4*SUM(AB4, AE4:AF4)</f>
        <v>0</v>
      </c>
      <c r="AL4">
        <f t="shared" si="9"/>
        <v>-19714.590792953011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-3721.8571428571422</v>
      </c>
      <c r="AR4">
        <f t="shared" si="14"/>
        <v>-3721.8571428571422</v>
      </c>
      <c r="AS4">
        <f t="shared" si="15"/>
        <v>-13880.456065136617</v>
      </c>
      <c r="AT4">
        <f t="shared" si="16"/>
        <v>0</v>
      </c>
      <c r="AU4">
        <f t="shared" si="17"/>
        <v>-17602.31320799376</v>
      </c>
      <c r="AW4">
        <v>1</v>
      </c>
      <c r="AX4">
        <f>IF(Z4&gt;0, (R4*SUMPRODUCT(K4:$K$98, X4:$X$98)-K4*$AZ$3)/Z4, 0)</f>
        <v>15736.271676598226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2.1892320000000002E-3</v>
      </c>
      <c r="Q5" s="5">
        <f t="shared" ref="Q5:Q36" si="29">$C$8</f>
        <v>12.5</v>
      </c>
      <c r="R5">
        <f t="shared" si="0"/>
        <v>2000000</v>
      </c>
      <c r="S5">
        <f t="shared" si="1"/>
        <v>26340.197923946955</v>
      </c>
      <c r="U5">
        <f t="shared" si="21"/>
        <v>2.1892320000000002E-3</v>
      </c>
      <c r="V5">
        <f t="shared" si="22"/>
        <v>0.01</v>
      </c>
      <c r="W5">
        <f t="shared" si="23"/>
        <v>0.98791576000000003</v>
      </c>
      <c r="X5">
        <f t="shared" si="24"/>
        <v>2.1627767950963203E-3</v>
      </c>
      <c r="Y5">
        <f t="shared" si="25"/>
        <v>9.8791576000000006E-3</v>
      </c>
      <c r="Z5">
        <f t="shared" si="26"/>
        <v>0.97587382560490366</v>
      </c>
      <c r="AB5">
        <f t="shared" si="27"/>
        <v>15546.110792953012</v>
      </c>
      <c r="AC5">
        <f t="shared" si="2"/>
        <v>25704.709715232457</v>
      </c>
      <c r="AE5">
        <f t="shared" si="3"/>
        <v>0</v>
      </c>
      <c r="AF5">
        <f t="shared" si="4"/>
        <v>0</v>
      </c>
      <c r="AG5">
        <f t="shared" si="5"/>
        <v>-12.198422820061296</v>
      </c>
      <c r="AH5">
        <f t="shared" si="6"/>
        <v>-4325.5535901926405</v>
      </c>
      <c r="AI5">
        <f t="shared" si="7"/>
        <v>-4337.7520130127014</v>
      </c>
      <c r="AJ5">
        <f t="shared" si="8"/>
        <v>-10158.598922279445</v>
      </c>
      <c r="AK5">
        <f>G5*SUM(AB5, AE5:AF5)</f>
        <v>1088.227755506711</v>
      </c>
      <c r="AL5">
        <f t="shared" si="9"/>
        <v>-13408.123179785436</v>
      </c>
      <c r="AN5">
        <f t="shared" si="10"/>
        <v>0</v>
      </c>
      <c r="AO5">
        <f t="shared" si="11"/>
        <v>0</v>
      </c>
      <c r="AP5">
        <f t="shared" si="12"/>
        <v>-9.7245079879315171</v>
      </c>
      <c r="AQ5">
        <f t="shared" si="13"/>
        <v>-3448.3048391204084</v>
      </c>
      <c r="AR5">
        <f t="shared" si="14"/>
        <v>-3458.0293471083396</v>
      </c>
      <c r="AS5">
        <f t="shared" si="15"/>
        <v>-8098.3728653375674</v>
      </c>
      <c r="AT5">
        <f t="shared" si="16"/>
        <v>867.5285040710387</v>
      </c>
      <c r="AU5">
        <f t="shared" si="17"/>
        <v>-10688.873708374869</v>
      </c>
      <c r="AW5">
        <v>2</v>
      </c>
      <c r="AX5">
        <f>IF(Z5&gt;0, (R5*SUMPRODUCT(K5:$K$98, X5:$X$98)-K5*$AZ$3)/Z5, 0)</f>
        <v>26340.197923946955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2.8741389999999999E-3</v>
      </c>
      <c r="Q6" s="5">
        <f t="shared" si="29"/>
        <v>12.5</v>
      </c>
      <c r="R6">
        <f t="shared" si="0"/>
        <v>2000000</v>
      </c>
      <c r="S6">
        <f t="shared" si="1"/>
        <v>35969.375151385859</v>
      </c>
      <c r="U6">
        <f t="shared" si="21"/>
        <v>2.8741389999999999E-3</v>
      </c>
      <c r="V6">
        <f t="shared" si="22"/>
        <v>0.01</v>
      </c>
      <c r="W6">
        <f t="shared" si="23"/>
        <v>0.97587382560490366</v>
      </c>
      <c r="X6">
        <f t="shared" si="24"/>
        <v>2.8047970212502519E-3</v>
      </c>
      <c r="Y6">
        <f t="shared" si="25"/>
        <v>9.7587382560490373E-3</v>
      </c>
      <c r="Z6">
        <f t="shared" si="26"/>
        <v>0.9633102903276044</v>
      </c>
      <c r="AB6">
        <f t="shared" si="27"/>
        <v>25704.709715232457</v>
      </c>
      <c r="AC6">
        <f t="shared" si="2"/>
        <v>34649.669219984033</v>
      </c>
      <c r="AE6">
        <f t="shared" si="3"/>
        <v>0</v>
      </c>
      <c r="AF6">
        <f t="shared" si="4"/>
        <v>0</v>
      </c>
      <c r="AG6">
        <f t="shared" si="5"/>
        <v>-12.041378629095055</v>
      </c>
      <c r="AH6">
        <f t="shared" si="6"/>
        <v>-5609.5940425005037</v>
      </c>
      <c r="AI6">
        <f t="shared" si="7"/>
        <v>-5621.6354211295984</v>
      </c>
      <c r="AJ6">
        <f t="shared" si="8"/>
        <v>-8944.9595047515759</v>
      </c>
      <c r="AK6">
        <f>G6*SUM(AB6, AE6:AF6)</f>
        <v>1799.3296800662722</v>
      </c>
      <c r="AL6">
        <f t="shared" si="9"/>
        <v>-12767.265245814902</v>
      </c>
      <c r="AN6">
        <f t="shared" si="10"/>
        <v>0</v>
      </c>
      <c r="AO6">
        <f t="shared" si="11"/>
        <v>0</v>
      </c>
      <c r="AP6">
        <f t="shared" si="12"/>
        <v>-8.5708154646323891</v>
      </c>
      <c r="AQ6">
        <f t="shared" si="13"/>
        <v>-3992.7982377036424</v>
      </c>
      <c r="AR6">
        <f t="shared" si="14"/>
        <v>-4001.3690531682746</v>
      </c>
      <c r="AS6">
        <f t="shared" si="15"/>
        <v>-6366.8454929730024</v>
      </c>
      <c r="AT6">
        <f t="shared" si="16"/>
        <v>1280.7273255755968</v>
      </c>
      <c r="AU6">
        <f t="shared" si="17"/>
        <v>-9087.4872205656811</v>
      </c>
      <c r="AW6">
        <v>3</v>
      </c>
      <c r="AX6">
        <f>IF(Z6&gt;0, (R6*SUMPRODUCT(K6:$K$98, X6:$X$98)-K6*$AZ$3)/Z6, 0)</f>
        <v>35969.375151385859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3.657909E-3</v>
      </c>
      <c r="Q7" s="5">
        <f t="shared" si="29"/>
        <v>12.5</v>
      </c>
      <c r="R7">
        <f t="shared" si="0"/>
        <v>2000000</v>
      </c>
      <c r="S7">
        <f t="shared" si="1"/>
        <v>43911.100877770259</v>
      </c>
      <c r="U7">
        <f t="shared" si="21"/>
        <v>3.657909E-3</v>
      </c>
      <c r="V7">
        <f t="shared" si="22"/>
        <v>0.01</v>
      </c>
      <c r="W7">
        <f t="shared" si="23"/>
        <v>0.9633102903276044</v>
      </c>
      <c r="X7">
        <f t="shared" si="24"/>
        <v>3.5237013807819569E-3</v>
      </c>
      <c r="Y7">
        <f t="shared" si="25"/>
        <v>9.6331029032760435E-3</v>
      </c>
      <c r="Z7">
        <f t="shared" si="26"/>
        <v>0.95015348604354644</v>
      </c>
      <c r="AB7">
        <f t="shared" si="27"/>
        <v>34649.669219984033</v>
      </c>
      <c r="AC7">
        <f t="shared" si="2"/>
        <v>41722.285575023241</v>
      </c>
      <c r="AE7">
        <f t="shared" si="3"/>
        <v>0</v>
      </c>
      <c r="AF7">
        <f t="shared" si="4"/>
        <v>0</v>
      </c>
      <c r="AG7">
        <f t="shared" si="5"/>
        <v>-11.87691857554433</v>
      </c>
      <c r="AH7">
        <f t="shared" si="6"/>
        <v>-7047.4027615639143</v>
      </c>
      <c r="AI7">
        <f t="shared" si="7"/>
        <v>-7059.2796801394588</v>
      </c>
      <c r="AJ7">
        <f t="shared" si="8"/>
        <v>-7072.6163550392084</v>
      </c>
      <c r="AK7">
        <f>G7*SUM(AB7, AE7:AF7)</f>
        <v>2425.4768453988827</v>
      </c>
      <c r="AL7">
        <f t="shared" si="9"/>
        <v>-11706.419189779783</v>
      </c>
      <c r="AN7">
        <f t="shared" si="10"/>
        <v>0</v>
      </c>
      <c r="AO7">
        <f t="shared" si="11"/>
        <v>0</v>
      </c>
      <c r="AP7">
        <f t="shared" si="12"/>
        <v>-7.5479964705005775</v>
      </c>
      <c r="AQ7">
        <f t="shared" si="13"/>
        <v>-4478.7518607739994</v>
      </c>
      <c r="AR7">
        <f t="shared" si="14"/>
        <v>-4486.2998572445003</v>
      </c>
      <c r="AS7">
        <f t="shared" si="15"/>
        <v>-4494.7755552490989</v>
      </c>
      <c r="AT7">
        <f t="shared" si="16"/>
        <v>1541.4343840033098</v>
      </c>
      <c r="AU7">
        <f t="shared" si="17"/>
        <v>-7439.6410284902886</v>
      </c>
      <c r="AW7">
        <v>4</v>
      </c>
      <c r="AX7">
        <f>IF(Z7&gt;0, (R7*SUMPRODUCT(K7:$K$98, X7:$X$98)-K7*$AZ$3)/Z7, 0)</f>
        <v>43911.100877770259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4.4868319999999996E-3</v>
      </c>
      <c r="Q8" s="5">
        <f t="shared" si="29"/>
        <v>12.5</v>
      </c>
      <c r="R8">
        <f t="shared" si="0"/>
        <v>2000000</v>
      </c>
      <c r="S8">
        <f t="shared" si="1"/>
        <v>50324.576260688424</v>
      </c>
      <c r="U8">
        <f t="shared" si="21"/>
        <v>4.4868319999999996E-3</v>
      </c>
      <c r="V8">
        <f t="shared" si="22"/>
        <v>0.01</v>
      </c>
      <c r="W8">
        <f t="shared" si="23"/>
        <v>0.95015348604354644</v>
      </c>
      <c r="X8">
        <f t="shared" si="24"/>
        <v>4.2631790660917369E-3</v>
      </c>
      <c r="Y8">
        <f t="shared" si="25"/>
        <v>9.5015348604354649E-3</v>
      </c>
      <c r="Z8">
        <f t="shared" si="26"/>
        <v>0.93638877211701921</v>
      </c>
      <c r="AB8">
        <f t="shared" si="27"/>
        <v>41722.285575023241</v>
      </c>
      <c r="AC8">
        <f t="shared" si="2"/>
        <v>47123.368172055329</v>
      </c>
      <c r="AE8">
        <f t="shared" si="3"/>
        <v>0</v>
      </c>
      <c r="AF8">
        <f t="shared" si="4"/>
        <v>0</v>
      </c>
      <c r="AG8">
        <f t="shared" si="5"/>
        <v>-11.704859651462741</v>
      </c>
      <c r="AH8">
        <f t="shared" si="6"/>
        <v>-8526.3581321834736</v>
      </c>
      <c r="AI8">
        <f t="shared" si="7"/>
        <v>-8538.0629918349368</v>
      </c>
      <c r="AJ8">
        <f t="shared" si="8"/>
        <v>-5401.0825970320875</v>
      </c>
      <c r="AK8">
        <f t="shared" ref="AK8:AK39" si="30">G8*SUM(AB8:AB8, AE8:AF8)</f>
        <v>2920.5599902516274</v>
      </c>
      <c r="AL8">
        <f t="shared" si="9"/>
        <v>-11018.585598615397</v>
      </c>
      <c r="AN8">
        <f t="shared" si="10"/>
        <v>0</v>
      </c>
      <c r="AO8">
        <f t="shared" si="11"/>
        <v>0</v>
      </c>
      <c r="AP8">
        <f t="shared" si="12"/>
        <v>-6.6416517086570028</v>
      </c>
      <c r="AQ8">
        <f t="shared" si="13"/>
        <v>-4838.0845856755777</v>
      </c>
      <c r="AR8">
        <f t="shared" si="14"/>
        <v>-4844.726237384235</v>
      </c>
      <c r="AS8">
        <f t="shared" si="15"/>
        <v>-3064.7193155103641</v>
      </c>
      <c r="AT8">
        <f t="shared" si="16"/>
        <v>1657.2041722060239</v>
      </c>
      <c r="AU8">
        <f t="shared" si="17"/>
        <v>-6252.2413806885743</v>
      </c>
      <c r="AW8">
        <v>5</v>
      </c>
      <c r="AX8">
        <f>IF(Z8&gt;0, (R8*SUMPRODUCT(K8:$K$98, X8:$X$98)-K8*$AZ$3)/Z8, 0)</f>
        <v>50324.576260688424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5.3970320000000004E-3</v>
      </c>
      <c r="Q9" s="5">
        <f t="shared" si="29"/>
        <v>12.5</v>
      </c>
      <c r="R9">
        <f t="shared" si="0"/>
        <v>2000000</v>
      </c>
      <c r="S9">
        <f t="shared" si="1"/>
        <v>55431.84682468378</v>
      </c>
      <c r="U9">
        <f t="shared" si="21"/>
        <v>5.3970320000000004E-3</v>
      </c>
      <c r="V9">
        <f t="shared" si="22"/>
        <v>0.01</v>
      </c>
      <c r="W9">
        <f t="shared" si="23"/>
        <v>0.93638877211701921</v>
      </c>
      <c r="X9">
        <f t="shared" si="24"/>
        <v>5.0537201675562608E-3</v>
      </c>
      <c r="Y9">
        <f t="shared" si="25"/>
        <v>9.3638877211701926E-3</v>
      </c>
      <c r="Z9">
        <f t="shared" si="26"/>
        <v>0.92197116422829284</v>
      </c>
      <c r="AB9">
        <f t="shared" si="27"/>
        <v>47123.368172055329</v>
      </c>
      <c r="AC9">
        <f t="shared" si="2"/>
        <v>51106.564352278103</v>
      </c>
      <c r="AE9">
        <f t="shared" si="3"/>
        <v>0</v>
      </c>
      <c r="AF9">
        <f t="shared" si="4"/>
        <v>0</v>
      </c>
      <c r="AG9">
        <f t="shared" si="5"/>
        <v>-11.52463955285366</v>
      </c>
      <c r="AH9">
        <f t="shared" si="6"/>
        <v>-10107.440335112522</v>
      </c>
      <c r="AI9">
        <f t="shared" si="7"/>
        <v>-10118.964974665376</v>
      </c>
      <c r="AJ9">
        <f t="shared" si="8"/>
        <v>-3983.1961802227743</v>
      </c>
      <c r="AK9">
        <f t="shared" si="30"/>
        <v>3298.6357720438732</v>
      </c>
      <c r="AL9">
        <f t="shared" si="9"/>
        <v>-10803.525382844276</v>
      </c>
      <c r="AN9">
        <f t="shared" si="10"/>
        <v>0</v>
      </c>
      <c r="AO9">
        <f t="shared" si="11"/>
        <v>0</v>
      </c>
      <c r="AP9">
        <f t="shared" si="12"/>
        <v>-5.8387410578267467</v>
      </c>
      <c r="AQ9">
        <f t="shared" si="13"/>
        <v>-5120.7438292109318</v>
      </c>
      <c r="AR9">
        <f t="shared" si="14"/>
        <v>-5126.5825702687589</v>
      </c>
      <c r="AS9">
        <f t="shared" si="15"/>
        <v>-2018.0111466554856</v>
      </c>
      <c r="AT9">
        <f t="shared" si="16"/>
        <v>1671.1915395462047</v>
      </c>
      <c r="AU9">
        <f t="shared" si="17"/>
        <v>-5473.4021773780396</v>
      </c>
      <c r="AW9">
        <v>6</v>
      </c>
      <c r="AX9">
        <f>IF(Z9&gt;0, (R9*SUMPRODUCT(K9:$K$98, X9:$X$98)-K9*$AZ$3)/Z9, 0)</f>
        <v>55431.84682468378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6.3737730000000001E-3</v>
      </c>
      <c r="Q10" s="5">
        <f t="shared" si="29"/>
        <v>12.5</v>
      </c>
      <c r="R10">
        <f t="shared" si="0"/>
        <v>2000000</v>
      </c>
      <c r="S10">
        <f t="shared" si="1"/>
        <v>59392.929581713004</v>
      </c>
      <c r="U10">
        <f t="shared" si="21"/>
        <v>6.3737730000000001E-3</v>
      </c>
      <c r="V10">
        <f t="shared" si="22"/>
        <v>0.01</v>
      </c>
      <c r="W10">
        <f t="shared" si="23"/>
        <v>0.92197116422829284</v>
      </c>
      <c r="X10">
        <f t="shared" si="24"/>
        <v>5.8764349133368591E-3</v>
      </c>
      <c r="Y10">
        <f t="shared" si="25"/>
        <v>9.2197116422829285E-3</v>
      </c>
      <c r="Z10">
        <f t="shared" si="26"/>
        <v>0.90687501767267298</v>
      </c>
      <c r="AB10">
        <f t="shared" si="27"/>
        <v>51106.564352278103</v>
      </c>
      <c r="AC10">
        <f t="shared" si="2"/>
        <v>53861.964064047803</v>
      </c>
      <c r="AE10">
        <f t="shared" si="3"/>
        <v>0</v>
      </c>
      <c r="AF10">
        <f t="shared" si="4"/>
        <v>0</v>
      </c>
      <c r="AG10">
        <f t="shared" si="5"/>
        <v>-11.335937720908412</v>
      </c>
      <c r="AH10">
        <f t="shared" si="6"/>
        <v>-11752.869826673717</v>
      </c>
      <c r="AI10">
        <f t="shared" si="7"/>
        <v>-11764.205764394626</v>
      </c>
      <c r="AJ10">
        <f t="shared" si="8"/>
        <v>-2755.3997117696999</v>
      </c>
      <c r="AK10">
        <f t="shared" si="30"/>
        <v>3577.4595046594677</v>
      </c>
      <c r="AL10">
        <f t="shared" si="9"/>
        <v>-10942.145971504859</v>
      </c>
      <c r="AN10">
        <f t="shared" si="10"/>
        <v>0</v>
      </c>
      <c r="AO10">
        <f t="shared" si="11"/>
        <v>0</v>
      </c>
      <c r="AP10">
        <f t="shared" si="12"/>
        <v>-5.1278025331608132</v>
      </c>
      <c r="AQ10">
        <f t="shared" si="13"/>
        <v>-5316.4014440525079</v>
      </c>
      <c r="AR10">
        <f t="shared" si="14"/>
        <v>-5321.5292465856692</v>
      </c>
      <c r="AS10">
        <f t="shared" si="15"/>
        <v>-1246.4028975585263</v>
      </c>
      <c r="AT10">
        <f t="shared" si="16"/>
        <v>1618.2609998322221</v>
      </c>
      <c r="AU10">
        <f t="shared" si="17"/>
        <v>-4949.6711443119739</v>
      </c>
      <c r="AW10">
        <v>7</v>
      </c>
      <c r="AX10">
        <f>IF(Z10&gt;0, (R10*SUMPRODUCT(K10:$K$98, X10:$X$98)-K10*$AZ$3)/Z10, 0)</f>
        <v>59392.929581713004</v>
      </c>
    </row>
    <row r="11" spans="1:52" x14ac:dyDescent="0.25">
      <c r="A11" t="s">
        <v>33</v>
      </c>
      <c r="C11" s="25">
        <f>AU81</f>
        <v>146603.6464215171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7.4983330000000003E-3</v>
      </c>
      <c r="Q11" s="5">
        <f t="shared" si="29"/>
        <v>12.5</v>
      </c>
      <c r="R11">
        <f t="shared" si="0"/>
        <v>2000000</v>
      </c>
      <c r="S11">
        <f t="shared" si="1"/>
        <v>62376.482455203906</v>
      </c>
      <c r="U11">
        <f t="shared" si="21"/>
        <v>7.4983330000000003E-3</v>
      </c>
      <c r="V11">
        <f t="shared" si="22"/>
        <v>0.01</v>
      </c>
      <c r="W11">
        <f t="shared" si="23"/>
        <v>0.90687501767267298</v>
      </c>
      <c r="X11">
        <f t="shared" si="24"/>
        <v>6.8000508718905868E-3</v>
      </c>
      <c r="Y11">
        <f t="shared" si="25"/>
        <v>9.0687501767267292E-3</v>
      </c>
      <c r="Z11">
        <f t="shared" si="26"/>
        <v>0.89100621662405566</v>
      </c>
      <c r="AB11">
        <f t="shared" si="27"/>
        <v>53861.964064047803</v>
      </c>
      <c r="AC11">
        <f t="shared" si="2"/>
        <v>55577.833638728021</v>
      </c>
      <c r="AE11">
        <f t="shared" si="3"/>
        <v>0</v>
      </c>
      <c r="AF11">
        <f t="shared" si="4"/>
        <v>0</v>
      </c>
      <c r="AG11">
        <f t="shared" si="5"/>
        <v>-11.137577707800697</v>
      </c>
      <c r="AH11">
        <f t="shared" si="6"/>
        <v>-13600.101743781173</v>
      </c>
      <c r="AI11">
        <f t="shared" si="7"/>
        <v>-13611.239321488974</v>
      </c>
      <c r="AJ11">
        <f t="shared" si="8"/>
        <v>-1715.8695746802186</v>
      </c>
      <c r="AK11">
        <f t="shared" si="30"/>
        <v>3770.3374844833465</v>
      </c>
      <c r="AL11">
        <f t="shared" si="9"/>
        <v>-11556.771411685846</v>
      </c>
      <c r="AN11">
        <f t="shared" si="10"/>
        <v>0</v>
      </c>
      <c r="AO11">
        <f t="shared" si="11"/>
        <v>0</v>
      </c>
      <c r="AP11">
        <f t="shared" si="12"/>
        <v>-4.4982808364976092</v>
      </c>
      <c r="AQ11">
        <f t="shared" si="13"/>
        <v>-5492.8529931261883</v>
      </c>
      <c r="AR11">
        <f t="shared" si="14"/>
        <v>-5497.3512739626858</v>
      </c>
      <c r="AS11">
        <f t="shared" si="15"/>
        <v>-693.01094261343405</v>
      </c>
      <c r="AT11">
        <f t="shared" si="16"/>
        <v>1522.7760738047489</v>
      </c>
      <c r="AU11">
        <f t="shared" si="17"/>
        <v>-4667.5861427713708</v>
      </c>
      <c r="AW11">
        <v>8</v>
      </c>
      <c r="AX11">
        <f>IF(Z11&gt;0, (R11*SUMPRODUCT(K11:$K$98, X11:$X$98)-K11*$AZ$3)/Z11, 0)</f>
        <v>62376.482455203906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8.7783159999999995E-3</v>
      </c>
      <c r="Q12" s="5">
        <f t="shared" si="29"/>
        <v>12.5</v>
      </c>
      <c r="R12">
        <f t="shared" si="0"/>
        <v>2000000</v>
      </c>
      <c r="S12">
        <f t="shared" si="1"/>
        <v>64469.209953605707</v>
      </c>
      <c r="U12">
        <f t="shared" si="21"/>
        <v>8.7783159999999995E-3</v>
      </c>
      <c r="V12">
        <f t="shared" si="22"/>
        <v>0.01</v>
      </c>
      <c r="W12">
        <f t="shared" si="23"/>
        <v>0.89100621662405566</v>
      </c>
      <c r="X12">
        <f t="shared" si="24"/>
        <v>7.8215341274904138E-3</v>
      </c>
      <c r="Y12">
        <f t="shared" si="25"/>
        <v>8.9100621662405576E-3</v>
      </c>
      <c r="Z12">
        <f t="shared" si="26"/>
        <v>0.87427462033032466</v>
      </c>
      <c r="AB12">
        <f t="shared" si="27"/>
        <v>55577.833638728021</v>
      </c>
      <c r="AC12">
        <f t="shared" si="2"/>
        <v>56363.794055184619</v>
      </c>
      <c r="AE12">
        <f t="shared" si="3"/>
        <v>0</v>
      </c>
      <c r="AF12">
        <f t="shared" si="4"/>
        <v>0</v>
      </c>
      <c r="AG12">
        <f t="shared" si="5"/>
        <v>-10.928432754129059</v>
      </c>
      <c r="AH12">
        <f t="shared" si="6"/>
        <v>-15643.068254980828</v>
      </c>
      <c r="AI12">
        <f t="shared" si="7"/>
        <v>-15653.996687734956</v>
      </c>
      <c r="AJ12">
        <f t="shared" si="8"/>
        <v>-785.96041645659716</v>
      </c>
      <c r="AK12">
        <f t="shared" si="30"/>
        <v>3890.4483547109617</v>
      </c>
      <c r="AL12">
        <f t="shared" si="9"/>
        <v>-12549.508749480594</v>
      </c>
      <c r="AN12">
        <f t="shared" si="10"/>
        <v>0</v>
      </c>
      <c r="AO12">
        <f t="shared" si="11"/>
        <v>0</v>
      </c>
      <c r="AP12">
        <f t="shared" si="12"/>
        <v>-3.9409024084759929</v>
      </c>
      <c r="AQ12">
        <f t="shared" si="13"/>
        <v>-5641.0472342171915</v>
      </c>
      <c r="AR12">
        <f t="shared" si="14"/>
        <v>-5644.9881366256668</v>
      </c>
      <c r="AS12">
        <f t="shared" si="15"/>
        <v>-283.42520541294624</v>
      </c>
      <c r="AT12">
        <f t="shared" si="16"/>
        <v>1402.9346783818653</v>
      </c>
      <c r="AU12">
        <f t="shared" si="17"/>
        <v>-4525.4786636567487</v>
      </c>
      <c r="AW12">
        <v>9</v>
      </c>
      <c r="AX12">
        <f>IF(Z12&gt;0, (R12*SUMPRODUCT(K12:$K$98, X12:$X$98)-K12*$AZ$3)/Z12, 0)</f>
        <v>64469.209953605707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1.019566E-2</v>
      </c>
      <c r="Q13" s="5">
        <f t="shared" si="29"/>
        <v>12.5</v>
      </c>
      <c r="R13">
        <f t="shared" si="0"/>
        <v>2000000</v>
      </c>
      <c r="S13">
        <f t="shared" si="1"/>
        <v>65757.228768870511</v>
      </c>
      <c r="U13">
        <f t="shared" si="21"/>
        <v>1.019566E-2</v>
      </c>
      <c r="V13">
        <f t="shared" si="22"/>
        <v>0.01</v>
      </c>
      <c r="W13">
        <f t="shared" si="23"/>
        <v>0.87427462033032466</v>
      </c>
      <c r="X13">
        <f t="shared" si="24"/>
        <v>8.9138067755170792E-3</v>
      </c>
      <c r="Y13">
        <f t="shared" si="25"/>
        <v>8.7427462033032467E-3</v>
      </c>
      <c r="Z13">
        <f t="shared" si="26"/>
        <v>0.85661806735150425</v>
      </c>
      <c r="AB13">
        <f t="shared" si="27"/>
        <v>56363.794055184619</v>
      </c>
      <c r="AC13">
        <f t="shared" si="2"/>
        <v>56328.830222380595</v>
      </c>
      <c r="AE13">
        <f t="shared" si="3"/>
        <v>0</v>
      </c>
      <c r="AF13">
        <f t="shared" si="4"/>
        <v>0</v>
      </c>
      <c r="AG13">
        <f t="shared" si="5"/>
        <v>-10.707725841893803</v>
      </c>
      <c r="AH13">
        <f t="shared" si="6"/>
        <v>-17827.613551034159</v>
      </c>
      <c r="AI13">
        <f t="shared" si="7"/>
        <v>-17838.321276876053</v>
      </c>
      <c r="AJ13">
        <f t="shared" si="8"/>
        <v>34.963832804023696</v>
      </c>
      <c r="AK13">
        <f t="shared" si="30"/>
        <v>3945.4655838629237</v>
      </c>
      <c r="AL13">
        <f t="shared" si="9"/>
        <v>-13857.891860209105</v>
      </c>
      <c r="AN13">
        <f t="shared" si="10"/>
        <v>0</v>
      </c>
      <c r="AO13">
        <f t="shared" si="11"/>
        <v>0</v>
      </c>
      <c r="AP13">
        <f t="shared" si="12"/>
        <v>-3.4476011458403835</v>
      </c>
      <c r="AQ13">
        <f t="shared" si="13"/>
        <v>-5740.01443571462</v>
      </c>
      <c r="AR13">
        <f t="shared" si="14"/>
        <v>-5743.462036860461</v>
      </c>
      <c r="AS13">
        <f t="shared" si="15"/>
        <v>11.25741841152746</v>
      </c>
      <c r="AT13">
        <f t="shared" si="16"/>
        <v>1270.3343238935458</v>
      </c>
      <c r="AU13">
        <f t="shared" si="17"/>
        <v>-4461.8702945553869</v>
      </c>
      <c r="AW13">
        <v>10</v>
      </c>
      <c r="AX13">
        <f>IF(Z13&gt;0, (R13*SUMPRODUCT(K13:$K$98, X13:$X$98)-K13*$AZ$3)/Z13, 0)</f>
        <v>65757.228768870511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1.1804551E-2</v>
      </c>
      <c r="Q14" s="5">
        <f t="shared" si="29"/>
        <v>12.5</v>
      </c>
      <c r="R14">
        <f t="shared" si="0"/>
        <v>2000000</v>
      </c>
      <c r="S14">
        <f t="shared" si="1"/>
        <v>66346.34265040468</v>
      </c>
      <c r="U14">
        <f t="shared" si="21"/>
        <v>1.1804551E-2</v>
      </c>
      <c r="V14">
        <f t="shared" si="22"/>
        <v>0.01</v>
      </c>
      <c r="W14">
        <f t="shared" si="23"/>
        <v>0.85661806735150425</v>
      </c>
      <c r="X14">
        <f t="shared" si="24"/>
        <v>1.0111991663572267E-2</v>
      </c>
      <c r="Y14">
        <f t="shared" si="25"/>
        <v>8.566180673515042E-3</v>
      </c>
      <c r="Z14">
        <f t="shared" si="26"/>
        <v>0.83793989501441701</v>
      </c>
      <c r="AB14">
        <f t="shared" si="27"/>
        <v>56328.830222380595</v>
      </c>
      <c r="AC14">
        <f t="shared" si="2"/>
        <v>55594.247395070634</v>
      </c>
      <c r="AE14">
        <f t="shared" si="3"/>
        <v>0</v>
      </c>
      <c r="AF14">
        <f t="shared" si="4"/>
        <v>0</v>
      </c>
      <c r="AG14">
        <f t="shared" si="5"/>
        <v>-10.474248687680213</v>
      </c>
      <c r="AH14">
        <f t="shared" si="6"/>
        <v>-20223.983327144535</v>
      </c>
      <c r="AI14">
        <f t="shared" si="7"/>
        <v>-20234.457575832213</v>
      </c>
      <c r="AJ14">
        <f t="shared" si="8"/>
        <v>734.58282730996143</v>
      </c>
      <c r="AK14">
        <f t="shared" si="30"/>
        <v>3943.0181155666419</v>
      </c>
      <c r="AL14">
        <f t="shared" si="9"/>
        <v>-15556.856632955611</v>
      </c>
      <c r="AN14">
        <f t="shared" si="10"/>
        <v>0</v>
      </c>
      <c r="AO14">
        <f t="shared" si="11"/>
        <v>0</v>
      </c>
      <c r="AP14">
        <f t="shared" si="12"/>
        <v>-3.0110962060966502</v>
      </c>
      <c r="AQ14">
        <f t="shared" si="13"/>
        <v>-5813.9119362473202</v>
      </c>
      <c r="AR14">
        <f t="shared" si="14"/>
        <v>-5816.9230324534165</v>
      </c>
      <c r="AS14">
        <f t="shared" si="15"/>
        <v>211.17500933297555</v>
      </c>
      <c r="AT14">
        <f t="shared" si="16"/>
        <v>1133.5234862542311</v>
      </c>
      <c r="AU14">
        <f t="shared" si="17"/>
        <v>-4472.2245368662097</v>
      </c>
      <c r="AW14">
        <v>11</v>
      </c>
      <c r="AX14">
        <f>IF(Z14&gt;0, (R14*SUMPRODUCT(K14:$K$98, X14:$X$98)-K14*$AZ$3)/Z14, 0)</f>
        <v>66346.34265040468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1.3628751999999999E-2</v>
      </c>
      <c r="Q15" s="5">
        <f t="shared" si="29"/>
        <v>12.5</v>
      </c>
      <c r="R15">
        <f t="shared" si="0"/>
        <v>2000000</v>
      </c>
      <c r="S15">
        <f t="shared" si="1"/>
        <v>66308.263750408776</v>
      </c>
      <c r="U15">
        <f t="shared" si="21"/>
        <v>1.3628751999999999E-2</v>
      </c>
      <c r="V15">
        <f t="shared" si="22"/>
        <v>0.01</v>
      </c>
      <c r="W15">
        <f t="shared" si="23"/>
        <v>0.83793989501441701</v>
      </c>
      <c r="X15">
        <f t="shared" si="24"/>
        <v>1.1420075020057525E-2</v>
      </c>
      <c r="Y15">
        <f t="shared" si="25"/>
        <v>8.3793989501441696E-3</v>
      </c>
      <c r="Z15">
        <f t="shared" si="26"/>
        <v>0.81814042104421536</v>
      </c>
      <c r="AB15">
        <f t="shared" si="27"/>
        <v>55594.247395070634</v>
      </c>
      <c r="AC15">
        <f t="shared" si="2"/>
        <v>54249.470823470321</v>
      </c>
      <c r="AE15">
        <f t="shared" si="3"/>
        <v>0</v>
      </c>
      <c r="AF15">
        <f t="shared" si="4"/>
        <v>0</v>
      </c>
      <c r="AG15">
        <f t="shared" si="5"/>
        <v>-10.226755263052691</v>
      </c>
      <c r="AH15">
        <f t="shared" si="6"/>
        <v>-22840.150040115052</v>
      </c>
      <c r="AI15">
        <f t="shared" si="7"/>
        <v>-22850.376795378103</v>
      </c>
      <c r="AJ15">
        <f t="shared" si="8"/>
        <v>1344.7765716003123</v>
      </c>
      <c r="AK15">
        <f t="shared" si="30"/>
        <v>3891.5973176549446</v>
      </c>
      <c r="AL15">
        <f t="shared" si="9"/>
        <v>-17614.002906122845</v>
      </c>
      <c r="AN15">
        <f t="shared" si="10"/>
        <v>0</v>
      </c>
      <c r="AO15">
        <f t="shared" si="11"/>
        <v>0</v>
      </c>
      <c r="AP15">
        <f t="shared" si="12"/>
        <v>-2.624953357673796</v>
      </c>
      <c r="AQ15">
        <f t="shared" si="13"/>
        <v>-5862.4976344331617</v>
      </c>
      <c r="AR15">
        <f t="shared" si="14"/>
        <v>-5865.1225877908355</v>
      </c>
      <c r="AS15">
        <f t="shared" si="15"/>
        <v>345.17065150629179</v>
      </c>
      <c r="AT15">
        <f t="shared" si="16"/>
        <v>998.87610321510954</v>
      </c>
      <c r="AU15">
        <f t="shared" si="17"/>
        <v>-4521.0758330694343</v>
      </c>
      <c r="AW15">
        <v>12</v>
      </c>
      <c r="AX15">
        <f>IF(Z15&gt;0, (R15*SUMPRODUCT(K15:$K$98, X15:$X$98)-K15*$AZ$3)/Z15, 0)</f>
        <v>66308.263750408776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1.5530428000000001E-2</v>
      </c>
      <c r="Q16" s="5">
        <f t="shared" si="29"/>
        <v>12.5</v>
      </c>
      <c r="R16">
        <f t="shared" si="0"/>
        <v>2000000</v>
      </c>
      <c r="S16">
        <f t="shared" si="1"/>
        <v>65697.182919284183</v>
      </c>
      <c r="U16">
        <f t="shared" si="21"/>
        <v>1.5530428000000001E-2</v>
      </c>
      <c r="V16">
        <f t="shared" si="22"/>
        <v>0.01</v>
      </c>
      <c r="W16">
        <f t="shared" si="23"/>
        <v>0.81814042104421536</v>
      </c>
      <c r="X16">
        <f t="shared" si="24"/>
        <v>1.2706070902916871E-2</v>
      </c>
      <c r="Y16">
        <f t="shared" si="25"/>
        <v>8.181404210442153E-3</v>
      </c>
      <c r="Z16">
        <f t="shared" si="26"/>
        <v>0.79725294593085638</v>
      </c>
      <c r="AB16">
        <f t="shared" si="27"/>
        <v>54249.470823470321</v>
      </c>
      <c r="AC16">
        <f t="shared" si="2"/>
        <v>52377.272621757656</v>
      </c>
      <c r="AE16">
        <f t="shared" si="3"/>
        <v>0</v>
      </c>
      <c r="AF16">
        <f t="shared" si="4"/>
        <v>0</v>
      </c>
      <c r="AG16">
        <f t="shared" si="5"/>
        <v>-9.9656618241357044</v>
      </c>
      <c r="AH16">
        <f t="shared" si="6"/>
        <v>-25412.141805833744</v>
      </c>
      <c r="AI16">
        <f t="shared" si="7"/>
        <v>-25422.107467657879</v>
      </c>
      <c r="AJ16">
        <f t="shared" si="8"/>
        <v>1872.1982017126647</v>
      </c>
      <c r="AK16">
        <f t="shared" si="30"/>
        <v>3797.4629576429229</v>
      </c>
      <c r="AL16">
        <f t="shared" si="9"/>
        <v>-19752.446308302293</v>
      </c>
      <c r="AN16">
        <f t="shared" si="10"/>
        <v>0</v>
      </c>
      <c r="AO16">
        <f t="shared" si="11"/>
        <v>0</v>
      </c>
      <c r="AP16">
        <f t="shared" si="12"/>
        <v>-2.2838724776538815</v>
      </c>
      <c r="AQ16">
        <f t="shared" si="13"/>
        <v>-5823.8070178158769</v>
      </c>
      <c r="AR16">
        <f t="shared" si="14"/>
        <v>-5826.0908902935307</v>
      </c>
      <c r="AS16">
        <f t="shared" si="15"/>
        <v>429.05950663998965</v>
      </c>
      <c r="AT16">
        <f t="shared" si="16"/>
        <v>870.28049786577606</v>
      </c>
      <c r="AU16">
        <f t="shared" si="17"/>
        <v>-4526.7508857877656</v>
      </c>
      <c r="AW16">
        <v>13</v>
      </c>
      <c r="AX16">
        <f>IF(Z16&gt;0, (R16*SUMPRODUCT(K16:$K$98, X16:$X$98)-K16*$AZ$3)/Z16, 0)</f>
        <v>65697.182919284183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1.7564712E-2</v>
      </c>
      <c r="Q17" s="5">
        <f t="shared" si="29"/>
        <v>12.5</v>
      </c>
      <c r="R17">
        <f t="shared" si="0"/>
        <v>2000000</v>
      </c>
      <c r="S17">
        <f t="shared" si="1"/>
        <v>64643.010875686705</v>
      </c>
      <c r="U17">
        <f t="shared" si="21"/>
        <v>1.7564712E-2</v>
      </c>
      <c r="V17">
        <f t="shared" si="22"/>
        <v>0.01</v>
      </c>
      <c r="W17">
        <f t="shared" si="23"/>
        <v>0.79725294593085638</v>
      </c>
      <c r="X17">
        <f t="shared" si="24"/>
        <v>1.4003518386427063E-2</v>
      </c>
      <c r="Y17">
        <f t="shared" si="25"/>
        <v>7.9725294593085642E-3</v>
      </c>
      <c r="Z17">
        <f t="shared" si="26"/>
        <v>0.77527689808512068</v>
      </c>
      <c r="AB17">
        <f t="shared" si="27"/>
        <v>52377.272621757656</v>
      </c>
      <c r="AC17">
        <f t="shared" si="2"/>
        <v>50116.23295458511</v>
      </c>
      <c r="AE17">
        <f t="shared" si="3"/>
        <v>0</v>
      </c>
      <c r="AF17">
        <f t="shared" si="4"/>
        <v>0</v>
      </c>
      <c r="AG17">
        <f t="shared" si="5"/>
        <v>-9.6909612260640081</v>
      </c>
      <c r="AH17">
        <f t="shared" si="6"/>
        <v>-28007.036772854128</v>
      </c>
      <c r="AI17">
        <f t="shared" si="7"/>
        <v>-28016.727734080192</v>
      </c>
      <c r="AJ17">
        <f t="shared" si="8"/>
        <v>2261.0396671725466</v>
      </c>
      <c r="AK17">
        <f t="shared" si="30"/>
        <v>3666.4090835230363</v>
      </c>
      <c r="AL17">
        <f t="shared" si="9"/>
        <v>-22089.278983384611</v>
      </c>
      <c r="AN17">
        <f t="shared" si="10"/>
        <v>0</v>
      </c>
      <c r="AO17">
        <f t="shared" si="11"/>
        <v>0</v>
      </c>
      <c r="AP17">
        <f t="shared" si="12"/>
        <v>-1.9829626701452012</v>
      </c>
      <c r="AQ17">
        <f t="shared" si="13"/>
        <v>-5730.7946163881224</v>
      </c>
      <c r="AR17">
        <f t="shared" si="14"/>
        <v>-5732.7775790582682</v>
      </c>
      <c r="AS17">
        <f t="shared" si="15"/>
        <v>462.65351301397067</v>
      </c>
      <c r="AT17">
        <f t="shared" si="16"/>
        <v>750.21993964372916</v>
      </c>
      <c r="AU17">
        <f t="shared" si="17"/>
        <v>-4519.9041264005682</v>
      </c>
      <c r="AW17">
        <v>14</v>
      </c>
      <c r="AX17">
        <f>IF(Z17&gt;0, (R17*SUMPRODUCT(K17:$K$98, X17:$X$98)-K17*$AZ$3)/Z17, 0)</f>
        <v>64643.010875686705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1.9807176999999999E-2</v>
      </c>
      <c r="Q18" s="5">
        <f t="shared" si="29"/>
        <v>12.5</v>
      </c>
      <c r="R18">
        <f t="shared" si="0"/>
        <v>2000000</v>
      </c>
      <c r="S18">
        <f t="shared" si="1"/>
        <v>63239.16386656533</v>
      </c>
      <c r="U18">
        <f t="shared" si="21"/>
        <v>1.9807176999999999E-2</v>
      </c>
      <c r="V18">
        <f t="shared" si="22"/>
        <v>0.01</v>
      </c>
      <c r="W18">
        <f t="shared" si="23"/>
        <v>0.77527689808512068</v>
      </c>
      <c r="X18">
        <f t="shared" si="24"/>
        <v>1.5356046744382946E-2</v>
      </c>
      <c r="Y18">
        <f t="shared" si="25"/>
        <v>7.7527689808512068E-3</v>
      </c>
      <c r="Z18">
        <f t="shared" si="26"/>
        <v>0.75216808235988653</v>
      </c>
      <c r="AB18">
        <f t="shared" si="27"/>
        <v>50116.23295458511</v>
      </c>
      <c r="AC18">
        <f t="shared" si="2"/>
        <v>47566.48061555707</v>
      </c>
      <c r="AE18">
        <f t="shared" si="3"/>
        <v>0</v>
      </c>
      <c r="AF18">
        <f t="shared" si="4"/>
        <v>0</v>
      </c>
      <c r="AG18">
        <f t="shared" si="5"/>
        <v>-9.4021010294985814</v>
      </c>
      <c r="AH18">
        <f t="shared" si="6"/>
        <v>-30712.093488765891</v>
      </c>
      <c r="AI18">
        <f t="shared" si="7"/>
        <v>-30721.495589795391</v>
      </c>
      <c r="AJ18">
        <f t="shared" si="8"/>
        <v>2549.7523390280403</v>
      </c>
      <c r="AK18">
        <f t="shared" si="30"/>
        <v>3508.136306820958</v>
      </c>
      <c r="AL18">
        <f t="shared" si="9"/>
        <v>-24663.606943946394</v>
      </c>
      <c r="AN18">
        <f t="shared" si="10"/>
        <v>0</v>
      </c>
      <c r="AO18">
        <f t="shared" si="11"/>
        <v>0</v>
      </c>
      <c r="AP18">
        <f t="shared" si="12"/>
        <v>-1.71772870611767</v>
      </c>
      <c r="AQ18">
        <f t="shared" si="13"/>
        <v>-5610.984655994087</v>
      </c>
      <c r="AR18">
        <f t="shared" si="14"/>
        <v>-5612.7023847002056</v>
      </c>
      <c r="AS18">
        <f t="shared" si="15"/>
        <v>465.83021949007014</v>
      </c>
      <c r="AT18">
        <f t="shared" si="16"/>
        <v>640.92338726138496</v>
      </c>
      <c r="AU18">
        <f t="shared" si="17"/>
        <v>-4505.9487779487508</v>
      </c>
      <c r="AW18">
        <v>15</v>
      </c>
      <c r="AX18">
        <f>IF(Z18&gt;0, (R18*SUMPRODUCT(K18:$K$98, X18:$X$98)-K18*$AZ$3)/Z18, 0)</f>
        <v>63239.16386656533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2.2489294999999999E-2</v>
      </c>
      <c r="Q19" s="5">
        <f t="shared" si="29"/>
        <v>12.5</v>
      </c>
      <c r="R19">
        <f t="shared" si="0"/>
        <v>2000000</v>
      </c>
      <c r="S19">
        <f t="shared" si="1"/>
        <v>61555.344613315712</v>
      </c>
      <c r="U19">
        <f t="shared" si="21"/>
        <v>2.2489294999999999E-2</v>
      </c>
      <c r="V19">
        <f t="shared" si="22"/>
        <v>0.01</v>
      </c>
      <c r="W19">
        <f t="shared" si="23"/>
        <v>0.75216808235988653</v>
      </c>
      <c r="X19">
        <f t="shared" si="24"/>
        <v>1.6915729893775783E-2</v>
      </c>
      <c r="Y19">
        <f t="shared" si="25"/>
        <v>7.5216808235988655E-3</v>
      </c>
      <c r="Z19">
        <f t="shared" si="26"/>
        <v>0.72773067164251193</v>
      </c>
      <c r="AB19">
        <f t="shared" si="27"/>
        <v>47566.48061555707</v>
      </c>
      <c r="AC19">
        <f t="shared" si="2"/>
        <v>44795.712278634521</v>
      </c>
      <c r="AE19">
        <f t="shared" si="3"/>
        <v>0</v>
      </c>
      <c r="AF19">
        <f t="shared" si="4"/>
        <v>0</v>
      </c>
      <c r="AG19">
        <f t="shared" si="5"/>
        <v>-9.0966333955313985</v>
      </c>
      <c r="AH19">
        <f t="shared" si="6"/>
        <v>-33831.459787551568</v>
      </c>
      <c r="AI19">
        <f t="shared" si="7"/>
        <v>-33840.556420947098</v>
      </c>
      <c r="AJ19">
        <f t="shared" si="8"/>
        <v>2770.7683369225488</v>
      </c>
      <c r="AK19">
        <f t="shared" si="30"/>
        <v>3329.6536430889951</v>
      </c>
      <c r="AL19">
        <f t="shared" si="9"/>
        <v>-27740.134440935555</v>
      </c>
      <c r="AN19">
        <f t="shared" si="10"/>
        <v>0</v>
      </c>
      <c r="AO19">
        <f t="shared" si="11"/>
        <v>0</v>
      </c>
      <c r="AP19">
        <f t="shared" si="12"/>
        <v>-1.4838579566559329</v>
      </c>
      <c r="AQ19">
        <f t="shared" si="13"/>
        <v>-5518.6439431212266</v>
      </c>
      <c r="AR19">
        <f t="shared" si="14"/>
        <v>-5520.1278010778824</v>
      </c>
      <c r="AS19">
        <f t="shared" si="15"/>
        <v>451.97233570086871</v>
      </c>
      <c r="AT19">
        <f t="shared" si="16"/>
        <v>543.13863562239294</v>
      </c>
      <c r="AU19">
        <f t="shared" si="17"/>
        <v>-4525.0168297546206</v>
      </c>
      <c r="AW19">
        <v>16</v>
      </c>
      <c r="AX19">
        <f>IF(Z19&gt;0, (R19*SUMPRODUCT(K19:$K$98, X19:$X$98)-K19*$AZ$3)/Z19, 0)</f>
        <v>61555.344613315712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2.5348699999999998E-2</v>
      </c>
      <c r="Q20" s="5">
        <f t="shared" si="29"/>
        <v>12.5</v>
      </c>
      <c r="R20">
        <f t="shared" si="0"/>
        <v>2000000</v>
      </c>
      <c r="S20">
        <f t="shared" si="1"/>
        <v>59562.105743357766</v>
      </c>
      <c r="U20">
        <f t="shared" si="21"/>
        <v>2.5348699999999998E-2</v>
      </c>
      <c r="V20">
        <f t="shared" si="22"/>
        <v>0.01</v>
      </c>
      <c r="W20">
        <f t="shared" si="23"/>
        <v>0.72773067164251193</v>
      </c>
      <c r="X20">
        <f t="shared" si="24"/>
        <v>1.844702647626454E-2</v>
      </c>
      <c r="Y20">
        <f t="shared" si="25"/>
        <v>7.2773067164251196E-3</v>
      </c>
      <c r="Z20">
        <f t="shared" si="26"/>
        <v>0.7020063384498223</v>
      </c>
      <c r="AB20">
        <f t="shared" si="27"/>
        <v>44795.712278634521</v>
      </c>
      <c r="AC20">
        <f t="shared" si="2"/>
        <v>41812.975763255716</v>
      </c>
      <c r="AE20">
        <f t="shared" si="3"/>
        <v>0</v>
      </c>
      <c r="AF20">
        <f t="shared" si="4"/>
        <v>0</v>
      </c>
      <c r="AG20">
        <f t="shared" si="5"/>
        <v>-8.7750792306227794</v>
      </c>
      <c r="AH20">
        <f t="shared" si="6"/>
        <v>-36894.052952529077</v>
      </c>
      <c r="AI20">
        <f t="shared" si="7"/>
        <v>-36902.828031759702</v>
      </c>
      <c r="AJ20">
        <f t="shared" si="8"/>
        <v>2982.7365153788051</v>
      </c>
      <c r="AK20">
        <f t="shared" si="30"/>
        <v>3135.699859504417</v>
      </c>
      <c r="AL20">
        <f t="shared" si="9"/>
        <v>-30784.39165687648</v>
      </c>
      <c r="AN20">
        <f t="shared" si="10"/>
        <v>0</v>
      </c>
      <c r="AO20">
        <f t="shared" si="11"/>
        <v>0</v>
      </c>
      <c r="AP20">
        <f t="shared" si="12"/>
        <v>-1.2780406311638297</v>
      </c>
      <c r="AQ20">
        <f t="shared" si="13"/>
        <v>-5373.4100265548905</v>
      </c>
      <c r="AR20">
        <f t="shared" si="14"/>
        <v>-5374.6880671860554</v>
      </c>
      <c r="AS20">
        <f t="shared" si="15"/>
        <v>434.41869395401267</v>
      </c>
      <c r="AT20">
        <f t="shared" si="16"/>
        <v>456.6969393958322</v>
      </c>
      <c r="AU20">
        <f t="shared" si="17"/>
        <v>-4483.5724338362097</v>
      </c>
      <c r="AW20">
        <v>17</v>
      </c>
      <c r="AX20">
        <f>IF(Z20&gt;0, (R20*SUMPRODUCT(K20:$K$98, X20:$X$98)-K20*$AZ$3)/Z20, 0)</f>
        <v>59562.105743357766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2.8197647999999999E-2</v>
      </c>
      <c r="Q21" s="5">
        <f t="shared" si="29"/>
        <v>12.5</v>
      </c>
      <c r="R21">
        <f t="shared" si="0"/>
        <v>2000000</v>
      </c>
      <c r="S21">
        <f t="shared" si="1"/>
        <v>57322.667039401771</v>
      </c>
      <c r="U21">
        <f t="shared" si="21"/>
        <v>2.8197647999999999E-2</v>
      </c>
      <c r="V21">
        <f t="shared" si="22"/>
        <v>0.01</v>
      </c>
      <c r="W21">
        <f t="shared" si="23"/>
        <v>0.7020063384498223</v>
      </c>
      <c r="X21">
        <f t="shared" si="24"/>
        <v>1.9794927625376955E-2</v>
      </c>
      <c r="Y21">
        <f t="shared" si="25"/>
        <v>7.0200633844982232E-3</v>
      </c>
      <c r="Z21">
        <f t="shared" si="26"/>
        <v>0.67519134743994713</v>
      </c>
      <c r="AB21">
        <f t="shared" si="27"/>
        <v>41812.975763255716</v>
      </c>
      <c r="AC21">
        <f t="shared" si="2"/>
        <v>38703.768797185126</v>
      </c>
      <c r="AE21">
        <f t="shared" si="3"/>
        <v>0</v>
      </c>
      <c r="AF21">
        <f t="shared" si="4"/>
        <v>0</v>
      </c>
      <c r="AG21">
        <f t="shared" si="5"/>
        <v>-8.439891842999339</v>
      </c>
      <c r="AH21">
        <f t="shared" si="6"/>
        <v>-39589.855250753913</v>
      </c>
      <c r="AI21">
        <f t="shared" si="7"/>
        <v>-39598.295142596915</v>
      </c>
      <c r="AJ21">
        <f t="shared" si="8"/>
        <v>3109.2069660705893</v>
      </c>
      <c r="AK21">
        <f t="shared" si="30"/>
        <v>2926.9083034279006</v>
      </c>
      <c r="AL21">
        <f t="shared" si="9"/>
        <v>-33562.179873098423</v>
      </c>
      <c r="AN21">
        <f t="shared" si="10"/>
        <v>0</v>
      </c>
      <c r="AO21">
        <f t="shared" si="11"/>
        <v>0</v>
      </c>
      <c r="AP21">
        <f t="shared" si="12"/>
        <v>-1.0975200758972641</v>
      </c>
      <c r="AQ21">
        <f t="shared" si="13"/>
        <v>-5148.2485496079289</v>
      </c>
      <c r="AR21">
        <f t="shared" si="14"/>
        <v>-5149.3460696838256</v>
      </c>
      <c r="AS21">
        <f t="shared" si="15"/>
        <v>404.3199994574104</v>
      </c>
      <c r="AT21">
        <f t="shared" si="16"/>
        <v>380.61395608843861</v>
      </c>
      <c r="AU21">
        <f t="shared" si="17"/>
        <v>-4364.4121141379765</v>
      </c>
      <c r="AW21">
        <v>18</v>
      </c>
      <c r="AX21">
        <f>IF(Z21&gt;0, (R21*SUMPRODUCT(K21:$K$98, X21:$X$98)-K21*$AZ$3)/Z21, 0)</f>
        <v>57322.667039401771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3.1331300999999999E-2</v>
      </c>
      <c r="Q22" s="5">
        <f t="shared" si="29"/>
        <v>12.5</v>
      </c>
      <c r="R22">
        <f t="shared" si="0"/>
        <v>2000000</v>
      </c>
      <c r="S22">
        <f t="shared" si="1"/>
        <v>54963.641257988551</v>
      </c>
      <c r="U22">
        <f t="shared" si="21"/>
        <v>3.1331300999999999E-2</v>
      </c>
      <c r="V22">
        <f t="shared" si="22"/>
        <v>0.01</v>
      </c>
      <c r="W22">
        <f t="shared" si="23"/>
        <v>0.67519134743994713</v>
      </c>
      <c r="X22">
        <f t="shared" si="24"/>
        <v>2.1154623339236563E-2</v>
      </c>
      <c r="Y22">
        <f t="shared" si="25"/>
        <v>6.7519134743994711E-3</v>
      </c>
      <c r="Z22">
        <f t="shared" si="26"/>
        <v>0.64728481062631105</v>
      </c>
      <c r="AB22">
        <f t="shared" si="27"/>
        <v>38703.768797185126</v>
      </c>
      <c r="AC22">
        <f t="shared" si="2"/>
        <v>35577.130123009614</v>
      </c>
      <c r="AE22">
        <f t="shared" si="3"/>
        <v>0</v>
      </c>
      <c r="AF22">
        <f t="shared" si="4"/>
        <v>0</v>
      </c>
      <c r="AG22">
        <f t="shared" si="5"/>
        <v>-8.091060132828888</v>
      </c>
      <c r="AH22">
        <f t="shared" si="6"/>
        <v>-42309.24667847313</v>
      </c>
      <c r="AI22">
        <f t="shared" si="7"/>
        <v>-42317.337738605958</v>
      </c>
      <c r="AJ22">
        <f t="shared" si="8"/>
        <v>3126.6386741755123</v>
      </c>
      <c r="AK22">
        <f t="shared" si="30"/>
        <v>2709.263815802959</v>
      </c>
      <c r="AL22">
        <f t="shared" si="9"/>
        <v>-36481.435248627487</v>
      </c>
      <c r="AN22">
        <f t="shared" si="10"/>
        <v>0</v>
      </c>
      <c r="AO22">
        <f t="shared" si="11"/>
        <v>0</v>
      </c>
      <c r="AP22">
        <f t="shared" si="12"/>
        <v>-0.9394269136489386</v>
      </c>
      <c r="AQ22">
        <f t="shared" si="13"/>
        <v>-4912.3902644971467</v>
      </c>
      <c r="AR22">
        <f t="shared" si="14"/>
        <v>-4913.3296914107959</v>
      </c>
      <c r="AS22">
        <f t="shared" si="15"/>
        <v>363.02393895930135</v>
      </c>
      <c r="AT22">
        <f t="shared" si="16"/>
        <v>314.56388939858914</v>
      </c>
      <c r="AU22">
        <f t="shared" si="17"/>
        <v>-4235.7418630529055</v>
      </c>
      <c r="AW22">
        <v>19</v>
      </c>
      <c r="AX22">
        <f>IF(Z22&gt;0, (R22*SUMPRODUCT(K22:$K$98, X22:$X$98)-K22*$AZ$3)/Z22, 0)</f>
        <v>54963.641257988551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3.466458E-2</v>
      </c>
      <c r="Q23" s="5">
        <f t="shared" si="29"/>
        <v>12.5</v>
      </c>
      <c r="R23">
        <f t="shared" si="0"/>
        <v>2000000</v>
      </c>
      <c r="S23">
        <f t="shared" si="1"/>
        <v>52508.26051543263</v>
      </c>
      <c r="U23">
        <f t="shared" si="21"/>
        <v>3.466458E-2</v>
      </c>
      <c r="V23">
        <f t="shared" si="22"/>
        <v>0.01</v>
      </c>
      <c r="W23">
        <f t="shared" si="23"/>
        <v>0.64728481062631105</v>
      </c>
      <c r="X23">
        <f t="shared" si="24"/>
        <v>2.2437856100740609E-2</v>
      </c>
      <c r="Y23">
        <f t="shared" si="25"/>
        <v>6.472848106263111E-3</v>
      </c>
      <c r="Z23">
        <f t="shared" si="26"/>
        <v>0.61837410641930735</v>
      </c>
      <c r="AB23">
        <f t="shared" si="27"/>
        <v>35577.130123009614</v>
      </c>
      <c r="AC23">
        <f t="shared" si="2"/>
        <v>32469.748675862851</v>
      </c>
      <c r="AE23">
        <f t="shared" si="3"/>
        <v>0</v>
      </c>
      <c r="AF23">
        <f t="shared" si="4"/>
        <v>0</v>
      </c>
      <c r="AG23">
        <f t="shared" si="5"/>
        <v>-7.7296763302413414</v>
      </c>
      <c r="AH23">
        <f t="shared" si="6"/>
        <v>-44875.712201481219</v>
      </c>
      <c r="AI23">
        <f t="shared" si="7"/>
        <v>-44883.441877811463</v>
      </c>
      <c r="AJ23">
        <f t="shared" si="8"/>
        <v>3107.3814471467631</v>
      </c>
      <c r="AK23">
        <f t="shared" si="30"/>
        <v>2490.399108610673</v>
      </c>
      <c r="AL23">
        <f t="shared" si="9"/>
        <v>-39285.661322054024</v>
      </c>
      <c r="AN23">
        <f t="shared" si="10"/>
        <v>0</v>
      </c>
      <c r="AO23">
        <f t="shared" si="11"/>
        <v>0</v>
      </c>
      <c r="AP23">
        <f t="shared" si="12"/>
        <v>-0.8013105402768862</v>
      </c>
      <c r="AQ23">
        <f t="shared" si="13"/>
        <v>-4652.1199146195322</v>
      </c>
      <c r="AR23">
        <f t="shared" si="14"/>
        <v>-4652.9212251598092</v>
      </c>
      <c r="AS23">
        <f t="shared" si="15"/>
        <v>322.13218249745279</v>
      </c>
      <c r="AT23">
        <f t="shared" si="16"/>
        <v>258.17161934949826</v>
      </c>
      <c r="AU23">
        <f t="shared" si="17"/>
        <v>-4072.6174233128581</v>
      </c>
      <c r="AW23">
        <v>20</v>
      </c>
      <c r="AX23">
        <f>IF(Z23&gt;0, (R23*SUMPRODUCT(K23:$K$98, X23:$X$98)-K23*$AZ$3)/Z23, 0)</f>
        <v>52508.26051543263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3.8375247000000001E-2</v>
      </c>
      <c r="Q24" s="5">
        <f t="shared" si="29"/>
        <v>12.5</v>
      </c>
      <c r="R24">
        <f t="shared" si="0"/>
        <v>2000000</v>
      </c>
      <c r="S24">
        <f t="shared" si="1"/>
        <v>50010.601334779836</v>
      </c>
      <c r="U24">
        <f t="shared" si="21"/>
        <v>3.8375247000000001E-2</v>
      </c>
      <c r="V24">
        <f t="shared" si="22"/>
        <v>0.01</v>
      </c>
      <c r="W24">
        <f t="shared" si="23"/>
        <v>0.61837410641930735</v>
      </c>
      <c r="X24">
        <f t="shared" si="24"/>
        <v>2.3730259072245206E-2</v>
      </c>
      <c r="Y24">
        <f t="shared" si="25"/>
        <v>6.183741064193074E-3</v>
      </c>
      <c r="Z24">
        <f t="shared" si="26"/>
        <v>0.58846010628286904</v>
      </c>
      <c r="AB24">
        <f t="shared" si="27"/>
        <v>32469.748675862851</v>
      </c>
      <c r="AC24">
        <f t="shared" si="2"/>
        <v>29429.243776734736</v>
      </c>
      <c r="AE24">
        <f t="shared" si="3"/>
        <v>0</v>
      </c>
      <c r="AF24">
        <f t="shared" si="4"/>
        <v>0</v>
      </c>
      <c r="AG24">
        <f t="shared" si="5"/>
        <v>-7.3557513285358631</v>
      </c>
      <c r="AH24">
        <f t="shared" si="6"/>
        <v>-47460.518144490416</v>
      </c>
      <c r="AI24">
        <f t="shared" si="7"/>
        <v>-47467.87389581895</v>
      </c>
      <c r="AJ24">
        <f t="shared" si="8"/>
        <v>3040.5048991281146</v>
      </c>
      <c r="AK24">
        <f t="shared" si="30"/>
        <v>2272.8824073103997</v>
      </c>
      <c r="AL24">
        <f t="shared" si="9"/>
        <v>-42154.486589380438</v>
      </c>
      <c r="AN24">
        <f t="shared" si="10"/>
        <v>0</v>
      </c>
      <c r="AO24">
        <f t="shared" si="11"/>
        <v>0</v>
      </c>
      <c r="AP24">
        <f t="shared" si="12"/>
        <v>-0.68084548657793598</v>
      </c>
      <c r="AQ24">
        <f t="shared" si="13"/>
        <v>-4392.9271295469944</v>
      </c>
      <c r="AR24">
        <f t="shared" si="14"/>
        <v>-4393.6079750335721</v>
      </c>
      <c r="AS24">
        <f t="shared" si="15"/>
        <v>281.42795277196086</v>
      </c>
      <c r="AT24">
        <f t="shared" si="16"/>
        <v>210.37711301310406</v>
      </c>
      <c r="AU24">
        <f t="shared" si="17"/>
        <v>-3901.8029092485071</v>
      </c>
      <c r="AW24">
        <v>21</v>
      </c>
      <c r="AX24">
        <f>IF(Z24&gt;0, (R24*SUMPRODUCT(K24:$K$98, X24:$X$98)-K24*$AZ$3)/Z24, 0)</f>
        <v>50010.601334779836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4.2655799000000001E-2</v>
      </c>
      <c r="Q25" s="5">
        <f t="shared" si="29"/>
        <v>12.5</v>
      </c>
      <c r="R25">
        <f t="shared" si="0"/>
        <v>2000000</v>
      </c>
      <c r="S25">
        <f t="shared" si="1"/>
        <v>47491.445054440992</v>
      </c>
      <c r="U25">
        <f t="shared" si="21"/>
        <v>4.2655799000000001E-2</v>
      </c>
      <c r="V25">
        <f t="shared" si="22"/>
        <v>0.01</v>
      </c>
      <c r="W25">
        <f t="shared" si="23"/>
        <v>0.58846010628286904</v>
      </c>
      <c r="X25">
        <f t="shared" si="24"/>
        <v>2.5101236013120701E-2</v>
      </c>
      <c r="Y25">
        <f t="shared" si="25"/>
        <v>5.8846010628286908E-3</v>
      </c>
      <c r="Z25">
        <f t="shared" si="26"/>
        <v>0.55747426920691956</v>
      </c>
      <c r="AB25">
        <f t="shared" si="27"/>
        <v>29429.243776734736</v>
      </c>
      <c r="AC25">
        <f t="shared" si="2"/>
        <v>26475.258625305065</v>
      </c>
      <c r="AE25">
        <f t="shared" si="3"/>
        <v>0</v>
      </c>
      <c r="AF25">
        <f t="shared" si="4"/>
        <v>0</v>
      </c>
      <c r="AG25">
        <f t="shared" si="5"/>
        <v>-6.9684283650864947</v>
      </c>
      <c r="AH25">
        <f t="shared" si="6"/>
        <v>-50202.472026241405</v>
      </c>
      <c r="AI25">
        <f t="shared" si="7"/>
        <v>-50209.440454606491</v>
      </c>
      <c r="AJ25">
        <f t="shared" si="8"/>
        <v>2953.9851514296715</v>
      </c>
      <c r="AK25">
        <f t="shared" si="30"/>
        <v>2060.0470643714316</v>
      </c>
      <c r="AL25">
        <f t="shared" si="9"/>
        <v>-45195.408238805387</v>
      </c>
      <c r="AN25">
        <f t="shared" si="10"/>
        <v>0</v>
      </c>
      <c r="AO25">
        <f t="shared" si="11"/>
        <v>0</v>
      </c>
      <c r="AP25">
        <f t="shared" si="12"/>
        <v>-0.57588841382734901</v>
      </c>
      <c r="AQ25">
        <f t="shared" si="13"/>
        <v>-4148.8583179322341</v>
      </c>
      <c r="AR25">
        <f t="shared" si="14"/>
        <v>-4149.4342063460617</v>
      </c>
      <c r="AS25">
        <f t="shared" si="15"/>
        <v>244.12474868072485</v>
      </c>
      <c r="AT25">
        <f t="shared" si="16"/>
        <v>170.24746099916678</v>
      </c>
      <c r="AU25">
        <f t="shared" si="17"/>
        <v>-3735.0619966661698</v>
      </c>
      <c r="AW25">
        <v>22</v>
      </c>
      <c r="AX25">
        <f>IF(Z25&gt;0, (R25*SUMPRODUCT(K25:$K$98, X25:$X$98)-K25*$AZ$3)/Z25, 0)</f>
        <v>47491.445054440992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4.7231987000000003E-2</v>
      </c>
      <c r="Q26" s="5">
        <f t="shared" si="29"/>
        <v>12.5</v>
      </c>
      <c r="R26">
        <f t="shared" si="0"/>
        <v>2000000</v>
      </c>
      <c r="S26">
        <f t="shared" si="1"/>
        <v>44924.974675680904</v>
      </c>
      <c r="U26">
        <f t="shared" si="21"/>
        <v>4.7231987000000003E-2</v>
      </c>
      <c r="V26">
        <f t="shared" si="22"/>
        <v>0.01</v>
      </c>
      <c r="W26">
        <f t="shared" si="23"/>
        <v>0.55747426920691956</v>
      </c>
      <c r="X26">
        <f t="shared" si="24"/>
        <v>2.6330617436015728E-2</v>
      </c>
      <c r="Y26">
        <f t="shared" si="25"/>
        <v>5.5747426920691959E-3</v>
      </c>
      <c r="Z26">
        <f t="shared" si="26"/>
        <v>0.52556890907883469</v>
      </c>
      <c r="AB26">
        <f t="shared" si="27"/>
        <v>26475.258625305065</v>
      </c>
      <c r="AC26">
        <f t="shared" si="2"/>
        <v>23611.169930691889</v>
      </c>
      <c r="AE26">
        <f t="shared" si="3"/>
        <v>0</v>
      </c>
      <c r="AF26">
        <f t="shared" si="4"/>
        <v>0</v>
      </c>
      <c r="AG26">
        <f t="shared" si="5"/>
        <v>-6.5696113634854338</v>
      </c>
      <c r="AH26">
        <f t="shared" si="6"/>
        <v>-52661.234872031455</v>
      </c>
      <c r="AI26">
        <f t="shared" si="7"/>
        <v>-52667.804483394939</v>
      </c>
      <c r="AJ26">
        <f t="shared" si="8"/>
        <v>2864.0886946131759</v>
      </c>
      <c r="AK26">
        <f t="shared" si="30"/>
        <v>1853.2681037713546</v>
      </c>
      <c r="AL26">
        <f t="shared" si="9"/>
        <v>-47950.447685010404</v>
      </c>
      <c r="AN26">
        <f t="shared" si="10"/>
        <v>0</v>
      </c>
      <c r="AO26">
        <f t="shared" si="11"/>
        <v>0</v>
      </c>
      <c r="AP26">
        <f t="shared" si="12"/>
        <v>-0.48475819251226032</v>
      </c>
      <c r="AQ26">
        <f t="shared" si="13"/>
        <v>-3885.7648679062813</v>
      </c>
      <c r="AR26">
        <f t="shared" si="14"/>
        <v>-3886.2496260987937</v>
      </c>
      <c r="AS26">
        <f t="shared" si="15"/>
        <v>211.33524983110831</v>
      </c>
      <c r="AT26">
        <f t="shared" si="16"/>
        <v>136.7488648138536</v>
      </c>
      <c r="AU26">
        <f t="shared" si="17"/>
        <v>-3538.1655114538312</v>
      </c>
      <c r="AW26">
        <v>23</v>
      </c>
      <c r="AX26">
        <f>IF(Z26&gt;0, (R26*SUMPRODUCT(K26:$K$98, X26:$X$98)-K26*$AZ$3)/Z26, 0)</f>
        <v>44924.974675680904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5.2092880000000001E-2</v>
      </c>
      <c r="Q27" s="5">
        <f t="shared" si="29"/>
        <v>12.5</v>
      </c>
      <c r="R27">
        <f t="shared" si="0"/>
        <v>2000000</v>
      </c>
      <c r="S27">
        <f t="shared" si="1"/>
        <v>42343.368477133859</v>
      </c>
      <c r="U27">
        <f t="shared" si="21"/>
        <v>5.2092880000000001E-2</v>
      </c>
      <c r="V27">
        <f t="shared" si="22"/>
        <v>0.01</v>
      </c>
      <c r="W27">
        <f t="shared" si="23"/>
        <v>0.52556890907883469</v>
      </c>
      <c r="X27">
        <f t="shared" si="24"/>
        <v>2.7378398112374646E-2</v>
      </c>
      <c r="Y27">
        <f t="shared" si="25"/>
        <v>5.2556890907883473E-3</v>
      </c>
      <c r="Z27">
        <f t="shared" si="26"/>
        <v>0.49293482187567172</v>
      </c>
      <c r="AB27">
        <f t="shared" si="27"/>
        <v>23611.169930691889</v>
      </c>
      <c r="AC27">
        <f t="shared" si="2"/>
        <v>20872.520797891913</v>
      </c>
      <c r="AE27">
        <f t="shared" si="3"/>
        <v>0</v>
      </c>
      <c r="AF27">
        <f t="shared" si="4"/>
        <v>0</v>
      </c>
      <c r="AG27">
        <f t="shared" si="5"/>
        <v>-6.1616852734458964</v>
      </c>
      <c r="AH27">
        <f t="shared" si="6"/>
        <v>-54756.796224749291</v>
      </c>
      <c r="AI27">
        <f t="shared" si="7"/>
        <v>-54762.957910022735</v>
      </c>
      <c r="AJ27">
        <f t="shared" si="8"/>
        <v>2738.6491327999756</v>
      </c>
      <c r="AK27">
        <f t="shared" si="30"/>
        <v>1652.7818951484323</v>
      </c>
      <c r="AL27">
        <f t="shared" si="9"/>
        <v>-50371.526882074329</v>
      </c>
      <c r="AN27">
        <f t="shared" si="10"/>
        <v>0</v>
      </c>
      <c r="AO27">
        <f t="shared" si="11"/>
        <v>0</v>
      </c>
      <c r="AP27">
        <f t="shared" si="12"/>
        <v>-0.40594478592462463</v>
      </c>
      <c r="AQ27">
        <f t="shared" si="13"/>
        <v>-3607.4929073654389</v>
      </c>
      <c r="AR27">
        <f t="shared" si="14"/>
        <v>-3607.8988521513634</v>
      </c>
      <c r="AS27">
        <f t="shared" si="15"/>
        <v>180.42796517508739</v>
      </c>
      <c r="AT27">
        <f t="shared" si="16"/>
        <v>108.88874761221072</v>
      </c>
      <c r="AU27">
        <f t="shared" si="17"/>
        <v>-3318.5821393640654</v>
      </c>
      <c r="AW27">
        <v>24</v>
      </c>
      <c r="AX27">
        <f>IF(Z27&gt;0, (R27*SUMPRODUCT(K27:$K$98, X27:$X$98)-K27*$AZ$3)/Z27, 0)</f>
        <v>42343.368477133859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5.7568810999999998E-2</v>
      </c>
      <c r="Q28" s="5">
        <f t="shared" si="29"/>
        <v>12.5</v>
      </c>
      <c r="R28">
        <f t="shared" si="0"/>
        <v>2000000</v>
      </c>
      <c r="S28">
        <f t="shared" si="1"/>
        <v>39791.41010680476</v>
      </c>
      <c r="U28">
        <f t="shared" si="21"/>
        <v>5.7568810999999998E-2</v>
      </c>
      <c r="V28">
        <f t="shared" si="22"/>
        <v>0.01</v>
      </c>
      <c r="W28">
        <f t="shared" si="23"/>
        <v>0.49293482187567172</v>
      </c>
      <c r="X28">
        <f t="shared" si="24"/>
        <v>2.8377671595879211E-2</v>
      </c>
      <c r="Y28">
        <f t="shared" si="25"/>
        <v>4.9293482187567177E-3</v>
      </c>
      <c r="Z28">
        <f t="shared" si="26"/>
        <v>0.45962780206103576</v>
      </c>
      <c r="AB28">
        <f t="shared" si="27"/>
        <v>20872.520797891913</v>
      </c>
      <c r="AC28">
        <f t="shared" si="2"/>
        <v>18289.238368299957</v>
      </c>
      <c r="AE28">
        <f t="shared" si="3"/>
        <v>0</v>
      </c>
      <c r="AF28">
        <f t="shared" si="4"/>
        <v>0</v>
      </c>
      <c r="AG28">
        <f t="shared" si="5"/>
        <v>-5.7453475257629467</v>
      </c>
      <c r="AH28">
        <f t="shared" si="6"/>
        <v>-56755.343191758424</v>
      </c>
      <c r="AI28">
        <f t="shared" si="7"/>
        <v>-56761.088539284188</v>
      </c>
      <c r="AJ28">
        <f t="shared" si="8"/>
        <v>2583.2824295919563</v>
      </c>
      <c r="AK28">
        <f t="shared" si="30"/>
        <v>1461.076455852434</v>
      </c>
      <c r="AL28">
        <f t="shared" si="9"/>
        <v>-52716.7296538398</v>
      </c>
      <c r="AN28">
        <f t="shared" si="10"/>
        <v>0</v>
      </c>
      <c r="AO28">
        <f t="shared" si="11"/>
        <v>0</v>
      </c>
      <c r="AP28">
        <f t="shared" si="12"/>
        <v>-0.33796033875718584</v>
      </c>
      <c r="AQ28">
        <f t="shared" si="13"/>
        <v>-3338.5369510471678</v>
      </c>
      <c r="AR28">
        <f t="shared" si="14"/>
        <v>-3338.8749113859253</v>
      </c>
      <c r="AS28">
        <f t="shared" si="15"/>
        <v>151.95721426693825</v>
      </c>
      <c r="AT28">
        <f t="shared" si="16"/>
        <v>85.945348258888032</v>
      </c>
      <c r="AU28">
        <f t="shared" si="17"/>
        <v>-3100.9723488600989</v>
      </c>
      <c r="AW28">
        <v>25</v>
      </c>
      <c r="AX28">
        <f>IF(Z28&gt;0, (R28*SUMPRODUCT(K28:$K$98, X28:$X$98)-K28*$AZ$3)/Z28, 0)</f>
        <v>39791.41010680476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6.3742958000000002E-2</v>
      </c>
      <c r="Q29" s="5">
        <f t="shared" si="29"/>
        <v>12.5</v>
      </c>
      <c r="R29">
        <f t="shared" si="0"/>
        <v>2000000</v>
      </c>
      <c r="S29">
        <f t="shared" si="1"/>
        <v>37265.508802963355</v>
      </c>
      <c r="U29">
        <f t="shared" si="21"/>
        <v>6.3742958000000002E-2</v>
      </c>
      <c r="V29">
        <f t="shared" si="22"/>
        <v>0.01</v>
      </c>
      <c r="W29">
        <f t="shared" si="23"/>
        <v>0.45962780206103576</v>
      </c>
      <c r="X29">
        <f t="shared" si="24"/>
        <v>2.9298035682408918E-2</v>
      </c>
      <c r="Y29">
        <f t="shared" si="25"/>
        <v>4.5962780206103577E-3</v>
      </c>
      <c r="Z29">
        <f t="shared" si="26"/>
        <v>0.4257334883580165</v>
      </c>
      <c r="AB29">
        <f t="shared" si="27"/>
        <v>18289.238368299957</v>
      </c>
      <c r="AC29">
        <f t="shared" si="2"/>
        <v>15865.17505812196</v>
      </c>
      <c r="AE29">
        <f t="shared" si="3"/>
        <v>0</v>
      </c>
      <c r="AF29">
        <f t="shared" si="4"/>
        <v>0</v>
      </c>
      <c r="AG29">
        <f t="shared" si="5"/>
        <v>-5.3216686044752066</v>
      </c>
      <c r="AH29">
        <f t="shared" si="6"/>
        <v>-58596.071364817835</v>
      </c>
      <c r="AI29">
        <f t="shared" si="7"/>
        <v>-58601.393033422311</v>
      </c>
      <c r="AJ29">
        <f t="shared" si="8"/>
        <v>2424.0633101779968</v>
      </c>
      <c r="AK29">
        <f t="shared" si="30"/>
        <v>1280.246685780997</v>
      </c>
      <c r="AL29">
        <f t="shared" si="9"/>
        <v>-54897.083037463315</v>
      </c>
      <c r="AN29">
        <f t="shared" si="10"/>
        <v>0</v>
      </c>
      <c r="AO29">
        <f t="shared" si="11"/>
        <v>0</v>
      </c>
      <c r="AP29">
        <f t="shared" si="12"/>
        <v>-0.27949834258084727</v>
      </c>
      <c r="AQ29">
        <f t="shared" si="13"/>
        <v>-3077.5130970092955</v>
      </c>
      <c r="AR29">
        <f t="shared" si="14"/>
        <v>-3077.7925953518766</v>
      </c>
      <c r="AS29">
        <f t="shared" si="15"/>
        <v>127.31376713988483</v>
      </c>
      <c r="AT29">
        <f t="shared" si="16"/>
        <v>67.239592196609223</v>
      </c>
      <c r="AU29">
        <f t="shared" si="17"/>
        <v>-2883.2392360153822</v>
      </c>
      <c r="AW29">
        <v>26</v>
      </c>
      <c r="AX29">
        <f>IF(Z29&gt;0, (R29*SUMPRODUCT(K29:$K$98, X29:$X$98)-K29*$AZ$3)/Z29, 0)</f>
        <v>37265.508802963355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7.0809242999999994E-2</v>
      </c>
      <c r="Q30" s="5">
        <f t="shared" si="29"/>
        <v>12.5</v>
      </c>
      <c r="R30">
        <f t="shared" si="0"/>
        <v>2000000</v>
      </c>
      <c r="S30">
        <f t="shared" si="1"/>
        <v>34763.872666671923</v>
      </c>
      <c r="U30">
        <f t="shared" si="21"/>
        <v>7.0809242999999994E-2</v>
      </c>
      <c r="V30">
        <f t="shared" si="22"/>
        <v>0.01</v>
      </c>
      <c r="W30">
        <f t="shared" si="23"/>
        <v>0.4257334883580165</v>
      </c>
      <c r="X30">
        <f t="shared" si="24"/>
        <v>3.0145866030380459E-2</v>
      </c>
      <c r="Y30">
        <f t="shared" si="25"/>
        <v>4.2573348835801654E-3</v>
      </c>
      <c r="Z30">
        <f t="shared" si="26"/>
        <v>0.3913302874440559</v>
      </c>
      <c r="AB30">
        <f t="shared" si="27"/>
        <v>15865.17505812196</v>
      </c>
      <c r="AC30">
        <f t="shared" si="2"/>
        <v>13604.156283317281</v>
      </c>
      <c r="AE30">
        <f t="shared" si="3"/>
        <v>0</v>
      </c>
      <c r="AF30">
        <f t="shared" si="4"/>
        <v>0</v>
      </c>
      <c r="AG30">
        <f t="shared" si="5"/>
        <v>-4.8916285930506991</v>
      </c>
      <c r="AH30">
        <f t="shared" si="6"/>
        <v>-60291.732060760914</v>
      </c>
      <c r="AI30">
        <f t="shared" si="7"/>
        <v>-60296.623689353968</v>
      </c>
      <c r="AJ30">
        <f t="shared" si="8"/>
        <v>2261.0187748046792</v>
      </c>
      <c r="AK30">
        <f t="shared" si="30"/>
        <v>1110.5622540685374</v>
      </c>
      <c r="AL30">
        <f t="shared" si="9"/>
        <v>-56925.042660480751</v>
      </c>
      <c r="AN30">
        <f t="shared" si="10"/>
        <v>0</v>
      </c>
      <c r="AO30">
        <f t="shared" si="11"/>
        <v>0</v>
      </c>
      <c r="AP30">
        <f t="shared" si="12"/>
        <v>-0.22938597597958421</v>
      </c>
      <c r="AQ30">
        <f t="shared" si="13"/>
        <v>-2827.2951511292076</v>
      </c>
      <c r="AR30">
        <f t="shared" si="14"/>
        <v>-2827.5245371051874</v>
      </c>
      <c r="AS30">
        <f t="shared" si="15"/>
        <v>106.02726443776831</v>
      </c>
      <c r="AT30">
        <f t="shared" si="16"/>
        <v>52.078239729301153</v>
      </c>
      <c r="AU30">
        <f t="shared" si="17"/>
        <v>-2669.4190329381181</v>
      </c>
      <c r="AW30">
        <v>27</v>
      </c>
      <c r="AX30">
        <f>IF(Z30&gt;0, (R30*SUMPRODUCT(K30:$K$98, X30:$X$98)-K30*$AZ$3)/Z30, 0)</f>
        <v>34763.872666671923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7.8963489999999997E-2</v>
      </c>
      <c r="Q31" s="5">
        <f t="shared" si="29"/>
        <v>12.5</v>
      </c>
      <c r="R31">
        <f t="shared" si="0"/>
        <v>2000000</v>
      </c>
      <c r="S31">
        <f t="shared" si="1"/>
        <v>32273.076474349909</v>
      </c>
      <c r="U31">
        <f t="shared" si="21"/>
        <v>7.8963489999999997E-2</v>
      </c>
      <c r="V31">
        <f t="shared" si="22"/>
        <v>0.01</v>
      </c>
      <c r="W31">
        <f t="shared" si="23"/>
        <v>0.3913302874440559</v>
      </c>
      <c r="X31">
        <f t="shared" si="24"/>
        <v>3.0900805239285834E-2</v>
      </c>
      <c r="Y31">
        <f t="shared" si="25"/>
        <v>3.9133028744405595E-3</v>
      </c>
      <c r="Z31">
        <f t="shared" si="26"/>
        <v>0.35651617933032947</v>
      </c>
      <c r="AB31">
        <f t="shared" si="27"/>
        <v>13604.156283317281</v>
      </c>
      <c r="AC31">
        <f t="shared" si="2"/>
        <v>11505.87391987077</v>
      </c>
      <c r="AE31">
        <f t="shared" si="3"/>
        <v>0</v>
      </c>
      <c r="AF31">
        <f t="shared" si="4"/>
        <v>0</v>
      </c>
      <c r="AG31">
        <f t="shared" si="5"/>
        <v>-4.4564522416291181</v>
      </c>
      <c r="AH31">
        <f t="shared" si="6"/>
        <v>-61801.610478571667</v>
      </c>
      <c r="AI31">
        <f t="shared" si="7"/>
        <v>-61806.066930813293</v>
      </c>
      <c r="AJ31">
        <f t="shared" si="8"/>
        <v>2098.2823634465112</v>
      </c>
      <c r="AK31">
        <f t="shared" si="30"/>
        <v>952.2909398322098</v>
      </c>
      <c r="AL31">
        <f t="shared" si="9"/>
        <v>-58755.493627534575</v>
      </c>
      <c r="AN31">
        <f t="shared" si="10"/>
        <v>0</v>
      </c>
      <c r="AO31">
        <f t="shared" si="11"/>
        <v>0</v>
      </c>
      <c r="AP31">
        <f t="shared" si="12"/>
        <v>-0.18658839196373586</v>
      </c>
      <c r="AQ31">
        <f t="shared" si="13"/>
        <v>-2587.5881743434479</v>
      </c>
      <c r="AR31">
        <f t="shared" si="14"/>
        <v>-2587.7747627354115</v>
      </c>
      <c r="AS31">
        <f t="shared" si="15"/>
        <v>87.853546016736374</v>
      </c>
      <c r="AT31">
        <f t="shared" si="16"/>
        <v>39.871724302372648</v>
      </c>
      <c r="AU31">
        <f t="shared" si="17"/>
        <v>-2460.0494924163027</v>
      </c>
      <c r="AW31">
        <v>28</v>
      </c>
      <c r="AX31">
        <f>IF(Z31&gt;0, (R31*SUMPRODUCT(K31:$K$98, X31:$X$98)-K31*$AZ$3)/Z31, 0)</f>
        <v>32273.076474349909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8.8363973999999998E-2</v>
      </c>
      <c r="Q32" s="5">
        <f t="shared" si="29"/>
        <v>12.5</v>
      </c>
      <c r="R32">
        <f t="shared" si="0"/>
        <v>2000000</v>
      </c>
      <c r="S32">
        <f t="shared" si="1"/>
        <v>29769.029663144302</v>
      </c>
      <c r="U32">
        <f t="shared" si="21"/>
        <v>8.8363973999999998E-2</v>
      </c>
      <c r="V32">
        <f t="shared" si="22"/>
        <v>0.01</v>
      </c>
      <c r="W32">
        <f t="shared" si="23"/>
        <v>0.35651617933032947</v>
      </c>
      <c r="X32">
        <f t="shared" si="24"/>
        <v>3.1503186400924574E-2</v>
      </c>
      <c r="Y32">
        <f t="shared" si="25"/>
        <v>3.5651617933032949E-3</v>
      </c>
      <c r="Z32">
        <f t="shared" si="26"/>
        <v>0.32144783113610159</v>
      </c>
      <c r="AB32">
        <f t="shared" si="27"/>
        <v>11505.87391987077</v>
      </c>
      <c r="AC32">
        <f t="shared" si="2"/>
        <v>9569.1900202440083</v>
      </c>
      <c r="AE32">
        <f t="shared" si="3"/>
        <v>0</v>
      </c>
      <c r="AF32">
        <f t="shared" si="4"/>
        <v>0</v>
      </c>
      <c r="AG32">
        <f t="shared" si="5"/>
        <v>-4.01809788920127</v>
      </c>
      <c r="AH32">
        <f t="shared" si="6"/>
        <v>-63006.372801849146</v>
      </c>
      <c r="AI32">
        <f t="shared" si="7"/>
        <v>-63010.390899738348</v>
      </c>
      <c r="AJ32">
        <f t="shared" si="8"/>
        <v>1936.6838996267616</v>
      </c>
      <c r="AK32">
        <f t="shared" si="30"/>
        <v>805.41117439095399</v>
      </c>
      <c r="AL32">
        <f t="shared" si="9"/>
        <v>-60268.295825720634</v>
      </c>
      <c r="AN32">
        <f t="shared" si="10"/>
        <v>0</v>
      </c>
      <c r="AO32">
        <f t="shared" si="11"/>
        <v>0</v>
      </c>
      <c r="AP32">
        <f t="shared" si="12"/>
        <v>-0.150209657346351</v>
      </c>
      <c r="AQ32">
        <f t="shared" si="13"/>
        <v>-2355.3845451693378</v>
      </c>
      <c r="AR32">
        <f t="shared" si="14"/>
        <v>-2355.5347548266841</v>
      </c>
      <c r="AS32">
        <f t="shared" si="15"/>
        <v>72.399586314946248</v>
      </c>
      <c r="AT32">
        <f t="shared" si="16"/>
        <v>30.108907215358119</v>
      </c>
      <c r="AU32">
        <f t="shared" si="17"/>
        <v>-2253.0262612963797</v>
      </c>
      <c r="AW32">
        <v>29</v>
      </c>
      <c r="AX32">
        <f>IF(Z32&gt;0, (R32*SUMPRODUCT(K32:$K$98, X32:$X$98)-K32*$AZ$3)/Z32, 0)</f>
        <v>29769.029663144302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9.9562517000000003E-2</v>
      </c>
      <c r="Q33" s="5">
        <f t="shared" si="29"/>
        <v>12.5</v>
      </c>
      <c r="R33">
        <f t="shared" si="0"/>
        <v>2000000</v>
      </c>
      <c r="S33">
        <f t="shared" si="1"/>
        <v>27233.315362141475</v>
      </c>
      <c r="U33">
        <f t="shared" si="21"/>
        <v>9.9562517000000003E-2</v>
      </c>
      <c r="V33">
        <f t="shared" si="22"/>
        <v>0.01</v>
      </c>
      <c r="W33">
        <f t="shared" si="23"/>
        <v>0.32144783113610159</v>
      </c>
      <c r="X33">
        <f t="shared" si="24"/>
        <v>3.2004155152101248E-2</v>
      </c>
      <c r="Y33">
        <f t="shared" si="25"/>
        <v>3.2144783113610162E-3</v>
      </c>
      <c r="Z33">
        <f t="shared" si="26"/>
        <v>0.28622919767263932</v>
      </c>
      <c r="AB33">
        <f t="shared" si="27"/>
        <v>9569.1900202440083</v>
      </c>
      <c r="AC33">
        <f t="shared" si="2"/>
        <v>7794.9700060717178</v>
      </c>
      <c r="AE33">
        <f t="shared" si="3"/>
        <v>0</v>
      </c>
      <c r="AF33">
        <f t="shared" si="4"/>
        <v>0</v>
      </c>
      <c r="AG33">
        <f t="shared" si="5"/>
        <v>-3.5778649709079917</v>
      </c>
      <c r="AH33">
        <f t="shared" si="6"/>
        <v>-64008.310304202496</v>
      </c>
      <c r="AI33">
        <f t="shared" si="7"/>
        <v>-64011.888169173406</v>
      </c>
      <c r="AJ33">
        <f t="shared" si="8"/>
        <v>1774.2200141722906</v>
      </c>
      <c r="AK33">
        <f t="shared" si="30"/>
        <v>669.84330141708062</v>
      </c>
      <c r="AL33">
        <f t="shared" si="9"/>
        <v>-61567.824853584032</v>
      </c>
      <c r="AN33">
        <f t="shared" si="10"/>
        <v>0</v>
      </c>
      <c r="AO33">
        <f t="shared" si="11"/>
        <v>0</v>
      </c>
      <c r="AP33">
        <f t="shared" si="12"/>
        <v>-0.11942170465158683</v>
      </c>
      <c r="AQ33">
        <f t="shared" si="13"/>
        <v>-2136.4645090157496</v>
      </c>
      <c r="AR33">
        <f t="shared" si="14"/>
        <v>-2136.5839307204014</v>
      </c>
      <c r="AS33">
        <f t="shared" si="15"/>
        <v>59.219780579267194</v>
      </c>
      <c r="AT33">
        <f t="shared" si="16"/>
        <v>22.357978726171321</v>
      </c>
      <c r="AU33">
        <f t="shared" si="17"/>
        <v>-2055.0061714149629</v>
      </c>
      <c r="AW33">
        <v>30</v>
      </c>
      <c r="AX33">
        <f>IF(Z33&gt;0, (R33*SUMPRODUCT(K33:$K$98, X33:$X$98)-K33*$AZ$3)/Z33, 0)</f>
        <v>27233.315362141475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0.11247831899999999</v>
      </c>
      <c r="Q34" s="5">
        <f t="shared" si="29"/>
        <v>12.5</v>
      </c>
      <c r="R34">
        <f t="shared" si="0"/>
        <v>2000000</v>
      </c>
      <c r="S34">
        <f t="shared" si="1"/>
        <v>24594.279477623113</v>
      </c>
      <c r="U34">
        <f t="shared" si="21"/>
        <v>0.11247831899999999</v>
      </c>
      <c r="V34">
        <f t="shared" si="22"/>
        <v>0.01</v>
      </c>
      <c r="W34">
        <f t="shared" si="23"/>
        <v>0.28622919767263932</v>
      </c>
      <c r="X34">
        <f t="shared" si="24"/>
        <v>3.2194579002937179E-2</v>
      </c>
      <c r="Y34">
        <f t="shared" si="25"/>
        <v>2.8622919767263932E-3</v>
      </c>
      <c r="Z34">
        <f t="shared" si="26"/>
        <v>0.25117232669297573</v>
      </c>
      <c r="AB34">
        <f t="shared" si="27"/>
        <v>7794.9700060717178</v>
      </c>
      <c r="AC34">
        <f t="shared" si="2"/>
        <v>6177.4023997319009</v>
      </c>
      <c r="AE34">
        <f t="shared" si="3"/>
        <v>0</v>
      </c>
      <c r="AF34">
        <f t="shared" si="4"/>
        <v>0</v>
      </c>
      <c r="AG34">
        <f t="shared" si="5"/>
        <v>-3.1396540836621964</v>
      </c>
      <c r="AH34">
        <f t="shared" si="6"/>
        <v>-64389.158005874357</v>
      </c>
      <c r="AI34">
        <f t="shared" si="7"/>
        <v>-64392.297659958022</v>
      </c>
      <c r="AJ34">
        <f t="shared" si="8"/>
        <v>1617.5676063398168</v>
      </c>
      <c r="AK34">
        <f t="shared" si="30"/>
        <v>545.64790042502034</v>
      </c>
      <c r="AL34">
        <f t="shared" si="9"/>
        <v>-62229.08215319318</v>
      </c>
      <c r="AN34">
        <f t="shared" si="10"/>
        <v>0</v>
      </c>
      <c r="AO34">
        <f t="shared" si="11"/>
        <v>0</v>
      </c>
      <c r="AP34">
        <f t="shared" si="12"/>
        <v>-9.3567084833701755E-2</v>
      </c>
      <c r="AQ34">
        <f t="shared" si="13"/>
        <v>-1918.9075130464234</v>
      </c>
      <c r="AR34">
        <f t="shared" si="14"/>
        <v>-1919.0010801312571</v>
      </c>
      <c r="AS34">
        <f t="shared" si="15"/>
        <v>48.206293245561824</v>
      </c>
      <c r="AT34">
        <f t="shared" si="16"/>
        <v>16.26124471930591</v>
      </c>
      <c r="AU34">
        <f t="shared" si="17"/>
        <v>-1854.5335421663892</v>
      </c>
      <c r="AW34">
        <v>31</v>
      </c>
      <c r="AX34">
        <f>IF(Z34&gt;0, (R34*SUMPRODUCT(K34:$K$98, X34:$X$98)-K34*$AZ$3)/Z34, 0)</f>
        <v>24594.279477623113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0.127310056</v>
      </c>
      <c r="Q35" s="5">
        <f t="shared" si="29"/>
        <v>12.5</v>
      </c>
      <c r="R35">
        <f t="shared" ref="R35:R66" si="31">$C$6</f>
        <v>2000000</v>
      </c>
      <c r="S35">
        <f t="shared" ref="S35:S66" si="32">AX35</f>
        <v>21791.175949528289</v>
      </c>
      <c r="U35">
        <f t="shared" si="21"/>
        <v>0.127310056</v>
      </c>
      <c r="V35">
        <f t="shared" si="22"/>
        <v>0.01</v>
      </c>
      <c r="W35">
        <f t="shared" si="23"/>
        <v>0.25117232669297573</v>
      </c>
      <c r="X35">
        <f t="shared" si="24"/>
        <v>3.1976762976933033E-2</v>
      </c>
      <c r="Y35">
        <f t="shared" si="25"/>
        <v>2.5117232669297574E-3</v>
      </c>
      <c r="Z35">
        <f t="shared" si="26"/>
        <v>0.21668384044911296</v>
      </c>
      <c r="AB35">
        <f t="shared" si="27"/>
        <v>6177.4023997319009</v>
      </c>
      <c r="AC35">
        <f t="shared" ref="AC35:AC66" si="33">S35*Z35</f>
        <v>4721.7956926461356</v>
      </c>
      <c r="AE35">
        <f t="shared" ref="AE35:AE66" si="34">$Z35*O35</f>
        <v>0</v>
      </c>
      <c r="AF35">
        <f t="shared" ref="AF35:AF66" si="35">-$Z35*P35</f>
        <v>0</v>
      </c>
      <c r="AG35">
        <f t="shared" ref="AG35:AG66" si="36">-$Z35*Q35</f>
        <v>-2.708548005613912</v>
      </c>
      <c r="AH35">
        <f t="shared" ref="AH35:AH66" si="37">-X35*R35</f>
        <v>-63953.525953866068</v>
      </c>
      <c r="AI35">
        <f t="shared" ref="AI35:AI66" si="38">SUM(AE35:AH35)</f>
        <v>-63956.234501871681</v>
      </c>
      <c r="AJ35">
        <f t="shared" ref="AJ35:AJ66" si="39">AB35-AC35</f>
        <v>1455.6067070857653</v>
      </c>
      <c r="AK35">
        <f t="shared" si="30"/>
        <v>432.41816798123313</v>
      </c>
      <c r="AL35">
        <f t="shared" ref="AL35:AL66" si="40">SUM(AI35:AK35)</f>
        <v>-62068.209626804681</v>
      </c>
      <c r="AN35">
        <f t="shared" ref="AN35:AN66" si="41">AE35*$K35</f>
        <v>0</v>
      </c>
      <c r="AO35">
        <f t="shared" ref="AO35:AO66" si="42">AF35*$K35</f>
        <v>0</v>
      </c>
      <c r="AP35">
        <f t="shared" ref="AP35:AP66" si="43">AG35*$K35</f>
        <v>-7.2070877835204841E-2</v>
      </c>
      <c r="AQ35">
        <f t="shared" ref="AQ35:AQ66" si="44">AH35*$K35</f>
        <v>-1701.7186871336173</v>
      </c>
      <c r="AR35">
        <f t="shared" ref="AR35:AR66" si="45">AI35*$K35</f>
        <v>-1701.7907580114525</v>
      </c>
      <c r="AS35">
        <f t="shared" ref="AS35:AS66" si="46">AJ35*$K35</f>
        <v>38.731768070953976</v>
      </c>
      <c r="AT35">
        <f t="shared" ref="AT35:AT66" si="47">AK35*$K35</f>
        <v>11.506075171532661</v>
      </c>
      <c r="AU35">
        <f t="shared" ref="AU35:AU66" si="48">AL35*$K35</f>
        <v>-1651.5529147689658</v>
      </c>
      <c r="AW35">
        <v>32</v>
      </c>
      <c r="AX35">
        <f>IF(Z35&gt;0, (R35*SUMPRODUCT(K35:$K$98, X35:$X$98)-K35*$AZ$3)/Z35, 0)</f>
        <v>21791.175949528289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0.144442719</v>
      </c>
      <c r="Q36" s="5">
        <f t="shared" si="29"/>
        <v>12.5</v>
      </c>
      <c r="R36">
        <f t="shared" si="31"/>
        <v>2000000</v>
      </c>
      <c r="S36">
        <f t="shared" si="32"/>
        <v>18741.211093030801</v>
      </c>
      <c r="U36">
        <f t="shared" ref="U36:U67" si="52">M36</f>
        <v>0.144442719</v>
      </c>
      <c r="V36">
        <f t="shared" ref="V36:V67" si="53">$C$10</f>
        <v>0.01</v>
      </c>
      <c r="W36">
        <f t="shared" ref="W36:W67" si="54">Z35</f>
        <v>0.21668384044911296</v>
      </c>
      <c r="X36">
        <f t="shared" ref="X36:X67" si="55">U36*W36</f>
        <v>3.1298403077832056E-2</v>
      </c>
      <c r="Y36">
        <f t="shared" ref="Y36:Y67" si="56">V36*W36</f>
        <v>2.1668384044911298E-3</v>
      </c>
      <c r="Z36">
        <f t="shared" ref="Z36:Z67" si="57">MAX(0, W36-X36-Y36)</f>
        <v>0.18321859896678977</v>
      </c>
      <c r="AB36">
        <f t="shared" ref="AB36:AB67" si="58">AC35</f>
        <v>4721.7956926461356</v>
      </c>
      <c r="AC36">
        <f t="shared" si="33"/>
        <v>3433.7384394059623</v>
      </c>
      <c r="AE36">
        <f t="shared" si="34"/>
        <v>0</v>
      </c>
      <c r="AF36">
        <f t="shared" si="35"/>
        <v>0</v>
      </c>
      <c r="AG36">
        <f t="shared" si="36"/>
        <v>-2.290232487084872</v>
      </c>
      <c r="AH36">
        <f t="shared" si="37"/>
        <v>-62596.806155664111</v>
      </c>
      <c r="AI36">
        <f t="shared" si="38"/>
        <v>-62599.0963881512</v>
      </c>
      <c r="AJ36">
        <f t="shared" si="39"/>
        <v>1288.0572532401734</v>
      </c>
      <c r="AK36">
        <f t="shared" si="30"/>
        <v>330.52569848522955</v>
      </c>
      <c r="AL36">
        <f t="shared" si="40"/>
        <v>-60980.513436425797</v>
      </c>
      <c r="AN36">
        <f t="shared" si="41"/>
        <v>0</v>
      </c>
      <c r="AO36">
        <f t="shared" si="42"/>
        <v>0</v>
      </c>
      <c r="AP36">
        <f t="shared" si="43"/>
        <v>-5.4410763840731222E-2</v>
      </c>
      <c r="AQ36">
        <f t="shared" si="44"/>
        <v>-1487.1590793191172</v>
      </c>
      <c r="AR36">
        <f t="shared" si="45"/>
        <v>-1487.2134900829581</v>
      </c>
      <c r="AS36">
        <f t="shared" si="46"/>
        <v>30.601338254789503</v>
      </c>
      <c r="AT36">
        <f t="shared" si="47"/>
        <v>7.8525458987195371</v>
      </c>
      <c r="AU36">
        <f t="shared" si="48"/>
        <v>-1448.759605929449</v>
      </c>
      <c r="AW36">
        <v>33</v>
      </c>
      <c r="AX36">
        <f>IF(Z36&gt;0, (R36*SUMPRODUCT(K36:$K$98, X36:$X$98)-K36*$AZ$3)/Z36, 0)</f>
        <v>18741.211093030801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0.163598735</v>
      </c>
      <c r="Q37" s="5">
        <f t="shared" ref="Q37:Q68" si="60">$C$8</f>
        <v>12.5</v>
      </c>
      <c r="R37">
        <f t="shared" si="31"/>
        <v>2000000</v>
      </c>
      <c r="S37">
        <f t="shared" si="32"/>
        <v>15295.476398709008</v>
      </c>
      <c r="U37">
        <f t="shared" si="52"/>
        <v>0.163598735</v>
      </c>
      <c r="V37">
        <f t="shared" si="53"/>
        <v>0.01</v>
      </c>
      <c r="W37">
        <f t="shared" si="54"/>
        <v>0.18321859896678977</v>
      </c>
      <c r="X37">
        <f t="shared" si="55"/>
        <v>2.9974331019439113E-2</v>
      </c>
      <c r="Y37">
        <f t="shared" si="56"/>
        <v>1.8321859896678978E-3</v>
      </c>
      <c r="Z37">
        <f t="shared" si="57"/>
        <v>0.15141208195768277</v>
      </c>
      <c r="AB37">
        <f t="shared" si="58"/>
        <v>3433.7384394059623</v>
      </c>
      <c r="AC37">
        <f t="shared" si="33"/>
        <v>2315.9199260631308</v>
      </c>
      <c r="AE37">
        <f t="shared" si="34"/>
        <v>0</v>
      </c>
      <c r="AF37">
        <f t="shared" si="35"/>
        <v>0</v>
      </c>
      <c r="AG37">
        <f t="shared" si="36"/>
        <v>-1.8926510244710346</v>
      </c>
      <c r="AH37">
        <f t="shared" si="37"/>
        <v>-59948.662038878225</v>
      </c>
      <c r="AI37">
        <f t="shared" si="38"/>
        <v>-59950.554689902696</v>
      </c>
      <c r="AJ37">
        <f t="shared" si="39"/>
        <v>1117.8185133428315</v>
      </c>
      <c r="AK37">
        <f t="shared" si="30"/>
        <v>240.36169075841738</v>
      </c>
      <c r="AL37">
        <f t="shared" si="40"/>
        <v>-58592.374485801447</v>
      </c>
      <c r="AN37">
        <f t="shared" si="41"/>
        <v>0</v>
      </c>
      <c r="AO37">
        <f t="shared" si="42"/>
        <v>0</v>
      </c>
      <c r="AP37">
        <f t="shared" si="43"/>
        <v>-4.0147432203211195E-2</v>
      </c>
      <c r="AQ37">
        <f t="shared" si="44"/>
        <v>-1271.6474478181956</v>
      </c>
      <c r="AR37">
        <f t="shared" si="45"/>
        <v>-1271.6875952503988</v>
      </c>
      <c r="AS37">
        <f t="shared" si="46"/>
        <v>23.711472637946134</v>
      </c>
      <c r="AT37">
        <f t="shared" si="47"/>
        <v>5.0986180543609567</v>
      </c>
      <c r="AU37">
        <f t="shared" si="48"/>
        <v>-1242.8775045580917</v>
      </c>
      <c r="AW37">
        <v>34</v>
      </c>
      <c r="AX37">
        <f>IF(Z37&gt;0, (R37*SUMPRODUCT(K37:$K$98, X37:$X$98)-K37*$AZ$3)/Z37, 0)</f>
        <v>15295.476398709008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0.184919743</v>
      </c>
      <c r="Q38" s="5">
        <f t="shared" si="60"/>
        <v>12.5</v>
      </c>
      <c r="R38">
        <f t="shared" si="31"/>
        <v>2000000</v>
      </c>
      <c r="S38">
        <f t="shared" si="32"/>
        <v>11271.972842553432</v>
      </c>
      <c r="U38">
        <f t="shared" si="52"/>
        <v>0.184919743</v>
      </c>
      <c r="V38">
        <f t="shared" si="53"/>
        <v>0.01</v>
      </c>
      <c r="W38">
        <f t="shared" si="54"/>
        <v>0.15141208195768277</v>
      </c>
      <c r="X38">
        <f t="shared" si="55"/>
        <v>2.7999083282709634E-2</v>
      </c>
      <c r="Y38">
        <f t="shared" si="56"/>
        <v>1.5141208195768277E-3</v>
      </c>
      <c r="Z38">
        <f t="shared" si="57"/>
        <v>0.1218988778553963</v>
      </c>
      <c r="AB38">
        <f t="shared" si="58"/>
        <v>2315.9199260631308</v>
      </c>
      <c r="AC38">
        <f t="shared" si="33"/>
        <v>1374.0408407237651</v>
      </c>
      <c r="AE38">
        <f t="shared" si="34"/>
        <v>0</v>
      </c>
      <c r="AF38">
        <f t="shared" si="35"/>
        <v>0</v>
      </c>
      <c r="AG38">
        <f t="shared" si="36"/>
        <v>-1.5237359731924538</v>
      </c>
      <c r="AH38">
        <f t="shared" si="37"/>
        <v>-55998.166565419269</v>
      </c>
      <c r="AI38">
        <f t="shared" si="38"/>
        <v>-55999.69030139246</v>
      </c>
      <c r="AJ38">
        <f t="shared" si="39"/>
        <v>941.8790853393657</v>
      </c>
      <c r="AK38">
        <f t="shared" si="30"/>
        <v>162.11439482441918</v>
      </c>
      <c r="AL38">
        <f t="shared" si="40"/>
        <v>-54895.696821228674</v>
      </c>
      <c r="AN38">
        <f t="shared" si="41"/>
        <v>0</v>
      </c>
      <c r="AO38">
        <f t="shared" si="42"/>
        <v>0</v>
      </c>
      <c r="AP38">
        <f t="shared" si="43"/>
        <v>-2.8858843782188701E-2</v>
      </c>
      <c r="AQ38">
        <f t="shared" si="44"/>
        <v>-1060.5789778753913</v>
      </c>
      <c r="AR38">
        <f t="shared" si="45"/>
        <v>-1060.6078367191733</v>
      </c>
      <c r="AS38">
        <f t="shared" si="46"/>
        <v>17.838747567644649</v>
      </c>
      <c r="AT38">
        <f t="shared" si="47"/>
        <v>3.0703705086649347</v>
      </c>
      <c r="AU38">
        <f t="shared" si="48"/>
        <v>-1039.6987186428637</v>
      </c>
      <c r="AW38">
        <v>35</v>
      </c>
      <c r="AX38">
        <f>IF(Z38&gt;0, (R38*SUMPRODUCT(K38:$K$98, X38:$X$98)-K38*$AZ$3)/Z38, 0)</f>
        <v>11271.972842553432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0.20818995500000001</v>
      </c>
      <c r="Q39" s="5">
        <f t="shared" si="60"/>
        <v>12.5</v>
      </c>
      <c r="R39">
        <f t="shared" si="31"/>
        <v>2000000</v>
      </c>
      <c r="S39">
        <f t="shared" si="32"/>
        <v>6378.6634681986743</v>
      </c>
      <c r="U39">
        <f t="shared" si="52"/>
        <v>0.20818995500000001</v>
      </c>
      <c r="V39">
        <f t="shared" si="53"/>
        <v>0.01</v>
      </c>
      <c r="W39">
        <f t="shared" si="54"/>
        <v>0.1218988778553963</v>
      </c>
      <c r="X39">
        <f t="shared" si="55"/>
        <v>2.5378121895265452E-2</v>
      </c>
      <c r="Y39">
        <f t="shared" si="56"/>
        <v>1.2189887785539631E-3</v>
      </c>
      <c r="Z39">
        <f t="shared" si="57"/>
        <v>9.5301767181576888E-2</v>
      </c>
      <c r="AB39">
        <f t="shared" si="58"/>
        <v>1374.0408407237651</v>
      </c>
      <c r="AC39">
        <f t="shared" si="33"/>
        <v>607.89790077589987</v>
      </c>
      <c r="AE39">
        <f t="shared" si="34"/>
        <v>0</v>
      </c>
      <c r="AF39">
        <f t="shared" si="35"/>
        <v>0</v>
      </c>
      <c r="AG39">
        <f t="shared" si="36"/>
        <v>-1.1912720897697111</v>
      </c>
      <c r="AH39">
        <f t="shared" si="37"/>
        <v>-50756.243790530905</v>
      </c>
      <c r="AI39">
        <f t="shared" si="38"/>
        <v>-50757.435062620672</v>
      </c>
      <c r="AJ39">
        <f t="shared" si="39"/>
        <v>766.14293994786522</v>
      </c>
      <c r="AK39">
        <f t="shared" si="30"/>
        <v>96.182858850663564</v>
      </c>
      <c r="AL39">
        <f t="shared" si="40"/>
        <v>-49895.109263822145</v>
      </c>
      <c r="AN39">
        <f t="shared" si="41"/>
        <v>0</v>
      </c>
      <c r="AO39">
        <f t="shared" si="42"/>
        <v>0</v>
      </c>
      <c r="AP39">
        <f t="shared" si="43"/>
        <v>-2.0144762460715105E-2</v>
      </c>
      <c r="AQ39">
        <f t="shared" si="44"/>
        <v>-858.30305548084209</v>
      </c>
      <c r="AR39">
        <f t="shared" si="45"/>
        <v>-858.32320024330272</v>
      </c>
      <c r="AS39">
        <f t="shared" si="46"/>
        <v>12.955703125041078</v>
      </c>
      <c r="AT39">
        <f t="shared" si="47"/>
        <v>1.626480516901615</v>
      </c>
      <c r="AU39">
        <f t="shared" si="48"/>
        <v>-843.74101660136012</v>
      </c>
      <c r="AW39">
        <v>36</v>
      </c>
      <c r="AX39">
        <f>IF(Z39&gt;0, (R39*SUMPRODUCT(K39:$K$98, X39:$X$98)-K39*$AZ$3)/Z39, 0)</f>
        <v>6378.6634681986743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0.23376965099999999</v>
      </c>
      <c r="Q40" s="5">
        <f t="shared" si="60"/>
        <v>12.5</v>
      </c>
      <c r="R40">
        <f t="shared" si="31"/>
        <v>2000000</v>
      </c>
      <c r="S40">
        <f t="shared" si="32"/>
        <v>173.22255468266303</v>
      </c>
      <c r="U40">
        <f t="shared" si="52"/>
        <v>0.23376965099999999</v>
      </c>
      <c r="V40">
        <f t="shared" si="53"/>
        <v>0.01</v>
      </c>
      <c r="W40">
        <f t="shared" si="54"/>
        <v>9.5301767181576888E-2</v>
      </c>
      <c r="X40">
        <f t="shared" si="55"/>
        <v>2.2278660853720482E-2</v>
      </c>
      <c r="Y40">
        <f t="shared" si="56"/>
        <v>9.5301767181576894E-4</v>
      </c>
      <c r="Z40">
        <f t="shared" si="57"/>
        <v>7.2070088656040643E-2</v>
      </c>
      <c r="AB40">
        <f t="shared" si="58"/>
        <v>607.89790077589987</v>
      </c>
      <c r="AC40">
        <f t="shared" si="33"/>
        <v>12.484164873205373</v>
      </c>
      <c r="AE40">
        <f t="shared" si="34"/>
        <v>0</v>
      </c>
      <c r="AF40">
        <f t="shared" si="35"/>
        <v>0</v>
      </c>
      <c r="AG40">
        <f t="shared" si="36"/>
        <v>-0.90087610820050801</v>
      </c>
      <c r="AH40">
        <f t="shared" si="37"/>
        <v>-44557.321707440962</v>
      </c>
      <c r="AI40">
        <f t="shared" si="38"/>
        <v>-44558.222583549163</v>
      </c>
      <c r="AJ40">
        <f t="shared" si="39"/>
        <v>595.4137359026945</v>
      </c>
      <c r="AK40">
        <f t="shared" ref="AK40:AK71" si="61">G40*SUM(AB40:AB40, AE40:AF40)</f>
        <v>42.552853054312997</v>
      </c>
      <c r="AL40">
        <f t="shared" si="40"/>
        <v>-43920.255994592153</v>
      </c>
      <c r="AN40">
        <f t="shared" si="41"/>
        <v>0</v>
      </c>
      <c r="AO40">
        <f t="shared" si="42"/>
        <v>0</v>
      </c>
      <c r="AP40">
        <f t="shared" si="43"/>
        <v>-1.3601857809097038E-2</v>
      </c>
      <c r="AQ40">
        <f t="shared" si="44"/>
        <v>-672.74772713132438</v>
      </c>
      <c r="AR40">
        <f t="shared" si="45"/>
        <v>-672.7613289891334</v>
      </c>
      <c r="AS40">
        <f t="shared" si="46"/>
        <v>8.989840999900478</v>
      </c>
      <c r="AT40">
        <f t="shared" si="47"/>
        <v>0.64248330191851744</v>
      </c>
      <c r="AU40">
        <f t="shared" si="48"/>
        <v>-663.12900468731448</v>
      </c>
      <c r="AW40">
        <v>37</v>
      </c>
      <c r="AX40">
        <f>IF(Z40&gt;0, (R40*SUMPRODUCT(K40:$K$98, X40:$X$98)-K40*$AZ$3)/Z40, 0)</f>
        <v>173.22255468266303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0.26254478799999997</v>
      </c>
      <c r="Q41" s="5">
        <f t="shared" si="60"/>
        <v>12.5</v>
      </c>
      <c r="R41">
        <f t="shared" si="31"/>
        <v>2000000</v>
      </c>
      <c r="S41">
        <f t="shared" si="32"/>
        <v>-8116.7103520250475</v>
      </c>
      <c r="U41">
        <f t="shared" si="52"/>
        <v>0.26254478799999997</v>
      </c>
      <c r="V41">
        <f t="shared" si="53"/>
        <v>0.01</v>
      </c>
      <c r="W41">
        <f t="shared" si="54"/>
        <v>7.2070088656040643E-2</v>
      </c>
      <c r="X41">
        <f t="shared" si="55"/>
        <v>1.8921626147341393E-2</v>
      </c>
      <c r="Y41">
        <f t="shared" si="56"/>
        <v>7.2070088656040648E-4</v>
      </c>
      <c r="Z41">
        <f t="shared" si="57"/>
        <v>5.2427761622138844E-2</v>
      </c>
      <c r="AB41">
        <f t="shared" si="58"/>
        <v>12.484164873205373</v>
      </c>
      <c r="AC41">
        <f t="shared" si="33"/>
        <v>-425.54095549191584</v>
      </c>
      <c r="AE41">
        <f t="shared" si="34"/>
        <v>0</v>
      </c>
      <c r="AF41">
        <f t="shared" si="35"/>
        <v>0</v>
      </c>
      <c r="AG41">
        <f t="shared" si="36"/>
        <v>-0.65534702027673553</v>
      </c>
      <c r="AH41">
        <f t="shared" si="37"/>
        <v>-37843.252294682788</v>
      </c>
      <c r="AI41">
        <f t="shared" si="38"/>
        <v>-37843.907641703066</v>
      </c>
      <c r="AJ41">
        <f t="shared" si="39"/>
        <v>438.02512036512121</v>
      </c>
      <c r="AK41">
        <f t="shared" si="61"/>
        <v>0.87389154112437617</v>
      </c>
      <c r="AL41">
        <f t="shared" si="40"/>
        <v>-37405.008629796823</v>
      </c>
      <c r="AN41">
        <f t="shared" si="41"/>
        <v>0</v>
      </c>
      <c r="AO41">
        <f t="shared" si="42"/>
        <v>0</v>
      </c>
      <c r="AP41">
        <f t="shared" si="43"/>
        <v>-8.8345913893844111E-3</v>
      </c>
      <c r="AQ41">
        <f t="shared" si="44"/>
        <v>-510.15669641364656</v>
      </c>
      <c r="AR41">
        <f t="shared" si="45"/>
        <v>-510.16553100503597</v>
      </c>
      <c r="AS41">
        <f t="shared" si="46"/>
        <v>5.9049218764703753</v>
      </c>
      <c r="AT41">
        <f t="shared" si="47"/>
        <v>1.1780742790610595E-2</v>
      </c>
      <c r="AU41">
        <f t="shared" si="48"/>
        <v>-504.24882838577503</v>
      </c>
      <c r="AW41">
        <v>38</v>
      </c>
      <c r="AX41">
        <f>IF(Z41&gt;0, (R41*SUMPRODUCT(K41:$K$98, X41:$X$98)-K41*$AZ$3)/Z41, 0)</f>
        <v>-8116.7103520250475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0.29488324999999999</v>
      </c>
      <c r="Q42" s="5">
        <f t="shared" si="60"/>
        <v>12.5</v>
      </c>
      <c r="R42">
        <f t="shared" si="31"/>
        <v>2000000</v>
      </c>
      <c r="S42">
        <f t="shared" si="32"/>
        <v>-19924.693953994582</v>
      </c>
      <c r="U42">
        <f t="shared" si="52"/>
        <v>0.29488324999999999</v>
      </c>
      <c r="V42">
        <f t="shared" si="53"/>
        <v>0.01</v>
      </c>
      <c r="W42">
        <f t="shared" si="54"/>
        <v>5.2427761622138844E-2</v>
      </c>
      <c r="X42">
        <f t="shared" si="55"/>
        <v>1.5460068737361573E-2</v>
      </c>
      <c r="Y42">
        <f t="shared" si="56"/>
        <v>5.2427761622138845E-4</v>
      </c>
      <c r="Z42">
        <f t="shared" si="57"/>
        <v>3.6443415268555879E-2</v>
      </c>
      <c r="AB42">
        <f t="shared" si="58"/>
        <v>-425.54095549191584</v>
      </c>
      <c r="AC42">
        <f t="shared" si="33"/>
        <v>-726.12389586430913</v>
      </c>
      <c r="AE42">
        <f t="shared" si="34"/>
        <v>0</v>
      </c>
      <c r="AF42">
        <f t="shared" si="35"/>
        <v>0</v>
      </c>
      <c r="AG42">
        <f t="shared" si="36"/>
        <v>-0.45554269085694848</v>
      </c>
      <c r="AH42">
        <f t="shared" si="37"/>
        <v>-30920.137474723146</v>
      </c>
      <c r="AI42">
        <f t="shared" si="38"/>
        <v>-30920.593017414001</v>
      </c>
      <c r="AJ42">
        <f t="shared" si="39"/>
        <v>300.5829403723933</v>
      </c>
      <c r="AK42">
        <f t="shared" si="61"/>
        <v>-29.787866884434113</v>
      </c>
      <c r="AL42">
        <f t="shared" si="40"/>
        <v>-30649.797943926042</v>
      </c>
      <c r="AN42">
        <f t="shared" si="41"/>
        <v>0</v>
      </c>
      <c r="AO42">
        <f t="shared" si="42"/>
        <v>0</v>
      </c>
      <c r="AP42">
        <f t="shared" si="43"/>
        <v>-5.4831004055061394E-3</v>
      </c>
      <c r="AQ42">
        <f t="shared" si="44"/>
        <v>-372.16757447481291</v>
      </c>
      <c r="AR42">
        <f t="shared" si="45"/>
        <v>-372.17305757521842</v>
      </c>
      <c r="AS42">
        <f t="shared" si="46"/>
        <v>3.617940700889545</v>
      </c>
      <c r="AT42">
        <f t="shared" si="47"/>
        <v>-0.35853909693063907</v>
      </c>
      <c r="AU42">
        <f t="shared" si="48"/>
        <v>-368.91365597125952</v>
      </c>
      <c r="AW42">
        <v>39</v>
      </c>
      <c r="AX42">
        <f>IF(Z42&gt;0, (R42*SUMPRODUCT(K42:$K$98, X42:$X$98)-K42*$AZ$3)/Z42, 0)</f>
        <v>-19924.693953994582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0.33135349400000003</v>
      </c>
      <c r="Q43" s="5">
        <f t="shared" si="60"/>
        <v>12.5</v>
      </c>
      <c r="R43">
        <f t="shared" si="31"/>
        <v>2000000</v>
      </c>
      <c r="S43">
        <f t="shared" si="32"/>
        <v>-37960.237857042921</v>
      </c>
      <c r="U43">
        <f t="shared" si="52"/>
        <v>0.33135349400000003</v>
      </c>
      <c r="V43">
        <f t="shared" si="53"/>
        <v>0.01</v>
      </c>
      <c r="W43">
        <f t="shared" si="54"/>
        <v>3.6443415268555879E-2</v>
      </c>
      <c r="X43">
        <f t="shared" si="55"/>
        <v>1.2075652982528939E-2</v>
      </c>
      <c r="Y43">
        <f t="shared" si="56"/>
        <v>3.6443415268555882E-4</v>
      </c>
      <c r="Z43">
        <f t="shared" si="57"/>
        <v>2.400332813334138E-2</v>
      </c>
      <c r="AB43">
        <f t="shared" si="58"/>
        <v>-726.12389586430913</v>
      </c>
      <c r="AC43">
        <f t="shared" si="33"/>
        <v>-911.17204530228889</v>
      </c>
      <c r="AE43">
        <f t="shared" si="34"/>
        <v>0</v>
      </c>
      <c r="AF43">
        <f t="shared" si="35"/>
        <v>0</v>
      </c>
      <c r="AG43">
        <f t="shared" si="36"/>
        <v>-0.30004160166676724</v>
      </c>
      <c r="AH43">
        <f t="shared" si="37"/>
        <v>-24151.30596505788</v>
      </c>
      <c r="AI43">
        <f t="shared" si="38"/>
        <v>-24151.606006659546</v>
      </c>
      <c r="AJ43">
        <f t="shared" si="39"/>
        <v>185.04814943797976</v>
      </c>
      <c r="AK43">
        <f t="shared" si="61"/>
        <v>-50.828672710501642</v>
      </c>
      <c r="AL43">
        <f t="shared" si="40"/>
        <v>-24017.386529932068</v>
      </c>
      <c r="AN43">
        <f t="shared" si="41"/>
        <v>0</v>
      </c>
      <c r="AO43">
        <f t="shared" si="42"/>
        <v>0</v>
      </c>
      <c r="AP43">
        <f t="shared" si="43"/>
        <v>-3.2244865394051797E-3</v>
      </c>
      <c r="AQ43">
        <f t="shared" si="44"/>
        <v>-259.54921104532514</v>
      </c>
      <c r="AR43">
        <f t="shared" si="45"/>
        <v>-259.55243553186455</v>
      </c>
      <c r="AS43">
        <f t="shared" si="46"/>
        <v>1.9886751160170635</v>
      </c>
      <c r="AT43">
        <f t="shared" si="47"/>
        <v>-0.54624548749366708</v>
      </c>
      <c r="AU43">
        <f t="shared" si="48"/>
        <v>-258.11000590334118</v>
      </c>
      <c r="AW43">
        <v>40</v>
      </c>
      <c r="AX43">
        <f>IF(Z43&gt;0, (R43*SUMPRODUCT(K43:$K$98, X43:$X$98)-K43*$AZ$3)/Z43, 0)</f>
        <v>-37960.237857042921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0.37075063600000002</v>
      </c>
      <c r="Q44" s="5">
        <f t="shared" si="60"/>
        <v>12.5</v>
      </c>
      <c r="R44">
        <f t="shared" si="31"/>
        <v>2000000</v>
      </c>
      <c r="S44">
        <f t="shared" si="32"/>
        <v>-67522.01673168139</v>
      </c>
      <c r="U44">
        <f t="shared" si="52"/>
        <v>0.37075063600000002</v>
      </c>
      <c r="V44">
        <f t="shared" si="53"/>
        <v>0.01</v>
      </c>
      <c r="W44">
        <f t="shared" si="54"/>
        <v>2.400332813334138E-2</v>
      </c>
      <c r="X44">
        <f t="shared" si="55"/>
        <v>8.8992491715530093E-3</v>
      </c>
      <c r="Y44">
        <f t="shared" si="56"/>
        <v>2.400332813334138E-4</v>
      </c>
      <c r="Z44">
        <f t="shared" si="57"/>
        <v>1.4864045680454957E-2</v>
      </c>
      <c r="AB44">
        <f t="shared" si="58"/>
        <v>-911.17204530228889</v>
      </c>
      <c r="AC44">
        <f t="shared" si="33"/>
        <v>-1003.6503411361562</v>
      </c>
      <c r="AE44">
        <f t="shared" si="34"/>
        <v>0</v>
      </c>
      <c r="AF44">
        <f t="shared" si="35"/>
        <v>0</v>
      </c>
      <c r="AG44">
        <f t="shared" si="36"/>
        <v>-0.18580057100568698</v>
      </c>
      <c r="AH44">
        <f t="shared" si="37"/>
        <v>-17798.498343106017</v>
      </c>
      <c r="AI44">
        <f t="shared" si="38"/>
        <v>-17798.684143677023</v>
      </c>
      <c r="AJ44">
        <f t="shared" si="39"/>
        <v>92.478295833867264</v>
      </c>
      <c r="AK44">
        <f t="shared" si="61"/>
        <v>-63.782043171160225</v>
      </c>
      <c r="AL44">
        <f t="shared" si="40"/>
        <v>-17769.987891014316</v>
      </c>
      <c r="AN44">
        <f t="shared" si="41"/>
        <v>0</v>
      </c>
      <c r="AO44">
        <f t="shared" si="42"/>
        <v>0</v>
      </c>
      <c r="AP44">
        <f t="shared" si="43"/>
        <v>-1.7828225346010881E-3</v>
      </c>
      <c r="AQ44">
        <f t="shared" si="44"/>
        <v>-170.78291932255848</v>
      </c>
      <c r="AR44">
        <f t="shared" si="45"/>
        <v>-170.78470214509309</v>
      </c>
      <c r="AS44">
        <f t="shared" si="46"/>
        <v>0.88736212640098977</v>
      </c>
      <c r="AT44">
        <f t="shared" si="47"/>
        <v>-0.61201138001326916</v>
      </c>
      <c r="AU44">
        <f t="shared" si="48"/>
        <v>-170.50935139870538</v>
      </c>
      <c r="AW44">
        <v>41</v>
      </c>
      <c r="AX44">
        <f>IF(Z44&gt;0, (R44*SUMPRODUCT(K44:$K$98, X44:$X$98)-K44*$AZ$3)/Z44, 0)</f>
        <v>-67522.01673168139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0.411916369</v>
      </c>
      <c r="Q45" s="5">
        <f t="shared" si="60"/>
        <v>12.5</v>
      </c>
      <c r="R45">
        <f t="shared" si="31"/>
        <v>2000000</v>
      </c>
      <c r="S45">
        <f t="shared" si="32"/>
        <v>-119318.42080017444</v>
      </c>
      <c r="U45">
        <f t="shared" si="52"/>
        <v>0.411916369</v>
      </c>
      <c r="V45">
        <f t="shared" si="53"/>
        <v>0.01</v>
      </c>
      <c r="W45">
        <f t="shared" si="54"/>
        <v>1.4864045680454957E-2</v>
      </c>
      <c r="X45">
        <f t="shared" si="55"/>
        <v>6.1227437253431405E-3</v>
      </c>
      <c r="Y45">
        <f t="shared" si="56"/>
        <v>1.4864045680454958E-4</v>
      </c>
      <c r="Z45">
        <f t="shared" si="57"/>
        <v>8.5926614983072667E-3</v>
      </c>
      <c r="AB45">
        <f t="shared" si="58"/>
        <v>-1003.6503411361562</v>
      </c>
      <c r="AC45">
        <f t="shared" si="33"/>
        <v>-1025.2628004484839</v>
      </c>
      <c r="AE45">
        <f t="shared" si="34"/>
        <v>0</v>
      </c>
      <c r="AF45">
        <f t="shared" si="35"/>
        <v>0</v>
      </c>
      <c r="AG45">
        <f t="shared" si="36"/>
        <v>-0.10740826872884084</v>
      </c>
      <c r="AH45">
        <f t="shared" si="37"/>
        <v>-12245.487450686282</v>
      </c>
      <c r="AI45">
        <f t="shared" si="38"/>
        <v>-12245.59485895501</v>
      </c>
      <c r="AJ45">
        <f t="shared" si="39"/>
        <v>21.612459312327701</v>
      </c>
      <c r="AK45">
        <f t="shared" si="61"/>
        <v>-70.255523879530941</v>
      </c>
      <c r="AL45">
        <f t="shared" si="40"/>
        <v>-12294.237923522212</v>
      </c>
      <c r="AN45">
        <f t="shared" si="41"/>
        <v>0</v>
      </c>
      <c r="AO45">
        <f t="shared" si="42"/>
        <v>0</v>
      </c>
      <c r="AP45">
        <f t="shared" si="43"/>
        <v>-9.2019689663466059E-4</v>
      </c>
      <c r="AQ45">
        <f t="shared" si="44"/>
        <v>-104.910540717751</v>
      </c>
      <c r="AR45">
        <f t="shared" si="45"/>
        <v>-104.91146091464763</v>
      </c>
      <c r="AS45">
        <f t="shared" si="46"/>
        <v>0.18516002746543342</v>
      </c>
      <c r="AT45">
        <f t="shared" si="47"/>
        <v>-0.60189886505476653</v>
      </c>
      <c r="AU45">
        <f t="shared" si="48"/>
        <v>-105.32819975223696</v>
      </c>
      <c r="AW45">
        <v>42</v>
      </c>
      <c r="AX45">
        <f>IF(Z45&gt;0, (R45*SUMPRODUCT(K45:$K$98, X45:$X$98)-K45*$AZ$3)/Z45, 0)</f>
        <v>-119318.42080017444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0.41929138799999999</v>
      </c>
      <c r="Q46" s="5">
        <f t="shared" si="60"/>
        <v>12.5</v>
      </c>
      <c r="R46">
        <f t="shared" si="31"/>
        <v>2000000</v>
      </c>
      <c r="S46">
        <f t="shared" si="32"/>
        <v>-203304.3552017188</v>
      </c>
      <c r="U46">
        <f t="shared" si="52"/>
        <v>0.41929138799999999</v>
      </c>
      <c r="V46">
        <f t="shared" si="53"/>
        <v>0.01</v>
      </c>
      <c r="W46">
        <f t="shared" si="54"/>
        <v>8.5926614983072667E-3</v>
      </c>
      <c r="X46">
        <f t="shared" si="55"/>
        <v>3.6028289662394133E-3</v>
      </c>
      <c r="Y46">
        <f t="shared" si="56"/>
        <v>8.5926614983072662E-5</v>
      </c>
      <c r="Z46">
        <f t="shared" si="57"/>
        <v>4.9039059170847806E-3</v>
      </c>
      <c r="AB46">
        <f t="shared" si="58"/>
        <v>-1025.2628004484839</v>
      </c>
      <c r="AC46">
        <f t="shared" si="33"/>
        <v>-996.98543044281485</v>
      </c>
      <c r="AE46">
        <f t="shared" si="34"/>
        <v>0</v>
      </c>
      <c r="AF46">
        <f t="shared" si="35"/>
        <v>0</v>
      </c>
      <c r="AG46">
        <f t="shared" si="36"/>
        <v>-6.1298823963559755E-2</v>
      </c>
      <c r="AH46">
        <f t="shared" si="37"/>
        <v>-7205.6579324788263</v>
      </c>
      <c r="AI46">
        <f t="shared" si="38"/>
        <v>-7205.7192313027899</v>
      </c>
      <c r="AJ46">
        <f t="shared" si="39"/>
        <v>-28.277370005669013</v>
      </c>
      <c r="AK46">
        <f t="shared" si="61"/>
        <v>-71.768396031393877</v>
      </c>
      <c r="AL46">
        <f t="shared" si="40"/>
        <v>-7305.7649973398529</v>
      </c>
      <c r="AN46">
        <f t="shared" si="41"/>
        <v>0</v>
      </c>
      <c r="AO46">
        <f t="shared" si="42"/>
        <v>0</v>
      </c>
      <c r="AP46">
        <f t="shared" si="43"/>
        <v>-4.6889669075453089E-4</v>
      </c>
      <c r="AQ46">
        <f t="shared" si="44"/>
        <v>-55.118662003319905</v>
      </c>
      <c r="AR46">
        <f t="shared" si="45"/>
        <v>-55.11913090001066</v>
      </c>
      <c r="AS46">
        <f t="shared" si="46"/>
        <v>-0.21630374551364626</v>
      </c>
      <c r="AT46">
        <f t="shared" si="47"/>
        <v>-0.5489822026583453</v>
      </c>
      <c r="AU46">
        <f t="shared" si="48"/>
        <v>-55.884416848182653</v>
      </c>
      <c r="AW46">
        <v>43</v>
      </c>
      <c r="AX46">
        <f>IF(Z46&gt;0, (R46*SUMPRODUCT(K46:$K$98, X46:$X$98)-K46*$AZ$3)/Z46, 0)</f>
        <v>-203304.3552017188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0.42725776900000001</v>
      </c>
      <c r="Q47" s="5">
        <f t="shared" si="60"/>
        <v>12.5</v>
      </c>
      <c r="R47">
        <f t="shared" si="31"/>
        <v>2000000</v>
      </c>
      <c r="S47">
        <f t="shared" si="32"/>
        <v>-338155.70891077828</v>
      </c>
      <c r="U47">
        <f t="shared" si="52"/>
        <v>0.42725776900000001</v>
      </c>
      <c r="V47">
        <f t="shared" si="53"/>
        <v>0.01</v>
      </c>
      <c r="W47">
        <f t="shared" si="54"/>
        <v>4.9039059170847806E-3</v>
      </c>
      <c r="X47">
        <f t="shared" si="55"/>
        <v>2.0952319015195425E-3</v>
      </c>
      <c r="Y47">
        <f t="shared" si="56"/>
        <v>4.903905917084781E-5</v>
      </c>
      <c r="Z47">
        <f t="shared" si="57"/>
        <v>2.7596349563943903E-3</v>
      </c>
      <c r="AB47">
        <f t="shared" si="58"/>
        <v>-996.98543044281485</v>
      </c>
      <c r="AC47">
        <f t="shared" si="33"/>
        <v>-933.18631501450977</v>
      </c>
      <c r="AE47">
        <f t="shared" si="34"/>
        <v>0</v>
      </c>
      <c r="AF47">
        <f t="shared" si="35"/>
        <v>0</v>
      </c>
      <c r="AG47">
        <f t="shared" si="36"/>
        <v>-3.4495436954929876E-2</v>
      </c>
      <c r="AH47">
        <f t="shared" si="37"/>
        <v>-4190.4638030390852</v>
      </c>
      <c r="AI47">
        <f t="shared" si="38"/>
        <v>-4190.49829847604</v>
      </c>
      <c r="AJ47">
        <f t="shared" si="39"/>
        <v>-63.799115428305072</v>
      </c>
      <c r="AK47">
        <f t="shared" si="61"/>
        <v>-69.788980130997047</v>
      </c>
      <c r="AL47">
        <f t="shared" si="40"/>
        <v>-4324.086394035342</v>
      </c>
      <c r="AN47">
        <f t="shared" si="41"/>
        <v>0</v>
      </c>
      <c r="AO47">
        <f t="shared" si="42"/>
        <v>0</v>
      </c>
      <c r="AP47">
        <f t="shared" si="43"/>
        <v>-2.3559640166403726E-4</v>
      </c>
      <c r="AQ47">
        <f t="shared" si="44"/>
        <v>-28.61996485475197</v>
      </c>
      <c r="AR47">
        <f t="shared" si="45"/>
        <v>-28.620200451153636</v>
      </c>
      <c r="AS47">
        <f t="shared" si="46"/>
        <v>-0.43573421156820924</v>
      </c>
      <c r="AT47">
        <f t="shared" si="47"/>
        <v>-0.47664369685034824</v>
      </c>
      <c r="AU47">
        <f t="shared" si="48"/>
        <v>-29.532578359572192</v>
      </c>
      <c r="AW47">
        <v>44</v>
      </c>
      <c r="AX47">
        <f>IF(Z47&gt;0, (R47*SUMPRODUCT(K47:$K$98, X47:$X$98)-K47*$AZ$3)/Z47, 0)</f>
        <v>-338155.70891077828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0.43603590599999997</v>
      </c>
      <c r="Q48" s="5">
        <f t="shared" si="60"/>
        <v>12.5</v>
      </c>
      <c r="R48">
        <f t="shared" si="31"/>
        <v>2000000</v>
      </c>
      <c r="S48">
        <f t="shared" si="32"/>
        <v>-559696.50338015368</v>
      </c>
      <c r="U48">
        <f t="shared" si="52"/>
        <v>0.43603590599999997</v>
      </c>
      <c r="V48">
        <f t="shared" si="53"/>
        <v>0.01</v>
      </c>
      <c r="W48">
        <f t="shared" si="54"/>
        <v>2.7596349563943903E-3</v>
      </c>
      <c r="X48">
        <f t="shared" si="55"/>
        <v>1.2032999284406984E-3</v>
      </c>
      <c r="Y48">
        <f t="shared" si="56"/>
        <v>2.7596349563943904E-5</v>
      </c>
      <c r="Z48">
        <f t="shared" si="57"/>
        <v>1.528738678389748E-3</v>
      </c>
      <c r="AB48">
        <f t="shared" si="58"/>
        <v>-933.18631501450977</v>
      </c>
      <c r="AC48">
        <f t="shared" si="33"/>
        <v>-855.62969287673923</v>
      </c>
      <c r="AE48">
        <f t="shared" si="34"/>
        <v>0</v>
      </c>
      <c r="AF48">
        <f t="shared" si="35"/>
        <v>0</v>
      </c>
      <c r="AG48">
        <f t="shared" si="36"/>
        <v>-1.910923347987185E-2</v>
      </c>
      <c r="AH48">
        <f t="shared" si="37"/>
        <v>-2406.5998568813966</v>
      </c>
      <c r="AI48">
        <f t="shared" si="38"/>
        <v>-2406.6189661148765</v>
      </c>
      <c r="AJ48">
        <f t="shared" si="39"/>
        <v>-77.556622137770546</v>
      </c>
      <c r="AK48">
        <f t="shared" si="61"/>
        <v>-65.32304205101569</v>
      </c>
      <c r="AL48">
        <f t="shared" si="40"/>
        <v>-2549.4986303036626</v>
      </c>
      <c r="AN48">
        <f t="shared" si="41"/>
        <v>0</v>
      </c>
      <c r="AO48">
        <f t="shared" si="42"/>
        <v>0</v>
      </c>
      <c r="AP48">
        <f t="shared" si="43"/>
        <v>-1.1652852428346295E-4</v>
      </c>
      <c r="AQ48">
        <f t="shared" si="44"/>
        <v>-14.675498635702626</v>
      </c>
      <c r="AR48">
        <f t="shared" si="45"/>
        <v>-14.675615164226908</v>
      </c>
      <c r="AS48">
        <f t="shared" si="46"/>
        <v>-0.47294198041193025</v>
      </c>
      <c r="AT48">
        <f t="shared" si="47"/>
        <v>-0.39834134110765496</v>
      </c>
      <c r="AU48">
        <f t="shared" si="48"/>
        <v>-15.546898485746492</v>
      </c>
      <c r="AW48">
        <v>45</v>
      </c>
      <c r="AX48">
        <f>IF(Z48&gt;0, (R48*SUMPRODUCT(K48:$K$98, X48:$X$98)-K48*$AZ$3)/Z48, 0)</f>
        <v>-559696.50338015368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0.445743585</v>
      </c>
      <c r="Q49" s="5">
        <f t="shared" si="60"/>
        <v>12.5</v>
      </c>
      <c r="R49">
        <f t="shared" si="31"/>
        <v>2000000</v>
      </c>
      <c r="S49">
        <f t="shared" si="32"/>
        <v>-932068.0164634682</v>
      </c>
      <c r="U49">
        <f t="shared" si="52"/>
        <v>0.445743585</v>
      </c>
      <c r="V49">
        <f t="shared" si="53"/>
        <v>0.01</v>
      </c>
      <c r="W49">
        <f t="shared" si="54"/>
        <v>1.528738678389748E-3</v>
      </c>
      <c r="X49">
        <f t="shared" si="55"/>
        <v>6.8142545903360826E-4</v>
      </c>
      <c r="Y49">
        <f t="shared" si="56"/>
        <v>1.528738678389748E-5</v>
      </c>
      <c r="Z49">
        <f t="shared" si="57"/>
        <v>8.3202583257224229E-4</v>
      </c>
      <c r="AB49">
        <f t="shared" si="58"/>
        <v>-855.62969287673923</v>
      </c>
      <c r="AC49">
        <f t="shared" si="33"/>
        <v>-775.50466741197556</v>
      </c>
      <c r="AE49">
        <f t="shared" si="34"/>
        <v>0</v>
      </c>
      <c r="AF49">
        <f t="shared" si="35"/>
        <v>0</v>
      </c>
      <c r="AG49">
        <f t="shared" si="36"/>
        <v>-1.0400322907153028E-2</v>
      </c>
      <c r="AH49">
        <f t="shared" si="37"/>
        <v>-1362.8509180672165</v>
      </c>
      <c r="AI49">
        <f t="shared" si="38"/>
        <v>-1362.8613183901236</v>
      </c>
      <c r="AJ49">
        <f t="shared" si="39"/>
        <v>-80.125025464763667</v>
      </c>
      <c r="AK49">
        <f t="shared" si="61"/>
        <v>-59.894078501371752</v>
      </c>
      <c r="AL49">
        <f t="shared" si="40"/>
        <v>-1502.880422356259</v>
      </c>
      <c r="AN49">
        <f t="shared" si="41"/>
        <v>0</v>
      </c>
      <c r="AO49">
        <f t="shared" si="42"/>
        <v>0</v>
      </c>
      <c r="AP49">
        <f t="shared" si="43"/>
        <v>-5.6626247206926766E-5</v>
      </c>
      <c r="AQ49">
        <f t="shared" si="44"/>
        <v>-7.4202631669814743</v>
      </c>
      <c r="AR49">
        <f t="shared" si="45"/>
        <v>-7.4203197932286811</v>
      </c>
      <c r="AS49">
        <f t="shared" si="46"/>
        <v>-0.43625371442154692</v>
      </c>
      <c r="AT49">
        <f t="shared" si="47"/>
        <v>-0.32610303792751766</v>
      </c>
      <c r="AU49">
        <f t="shared" si="48"/>
        <v>-8.1826765455777455</v>
      </c>
      <c r="AW49">
        <v>46</v>
      </c>
      <c r="AX49">
        <f>IF(Z49&gt;0, (R49*SUMPRODUCT(K49:$K$98, X49:$X$98)-K49*$AZ$3)/Z49, 0)</f>
        <v>-932068.0164634682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0.45538508599999999</v>
      </c>
      <c r="Q50" s="5">
        <f t="shared" si="60"/>
        <v>12.5</v>
      </c>
      <c r="R50">
        <f t="shared" si="31"/>
        <v>2000000</v>
      </c>
      <c r="S50">
        <f t="shared" si="32"/>
        <v>-1569830.3508348381</v>
      </c>
      <c r="U50">
        <f t="shared" si="52"/>
        <v>0.45538508599999999</v>
      </c>
      <c r="V50">
        <f t="shared" si="53"/>
        <v>0.01</v>
      </c>
      <c r="W50">
        <f t="shared" si="54"/>
        <v>8.3202583257224229E-4</v>
      </c>
      <c r="X50">
        <f t="shared" si="55"/>
        <v>3.7889215532013217E-4</v>
      </c>
      <c r="Y50">
        <f t="shared" si="56"/>
        <v>8.3202583257224227E-6</v>
      </c>
      <c r="Z50">
        <f t="shared" si="57"/>
        <v>4.4481341892638768E-4</v>
      </c>
      <c r="AB50">
        <f t="shared" si="58"/>
        <v>-775.50466741197556</v>
      </c>
      <c r="AC50">
        <f t="shared" si="33"/>
        <v>-698.28160548925496</v>
      </c>
      <c r="AE50">
        <f t="shared" si="34"/>
        <v>0</v>
      </c>
      <c r="AF50">
        <f t="shared" si="35"/>
        <v>0</v>
      </c>
      <c r="AG50">
        <f t="shared" si="36"/>
        <v>-5.5601677365798461E-3</v>
      </c>
      <c r="AH50">
        <f t="shared" si="37"/>
        <v>-757.78431064026438</v>
      </c>
      <c r="AI50">
        <f t="shared" si="38"/>
        <v>-757.78987080800096</v>
      </c>
      <c r="AJ50">
        <f t="shared" si="39"/>
        <v>-77.223061922720603</v>
      </c>
      <c r="AK50">
        <f t="shared" si="61"/>
        <v>-54.285326718838292</v>
      </c>
      <c r="AL50">
        <f t="shared" si="40"/>
        <v>-889.29825944955985</v>
      </c>
      <c r="AN50">
        <f t="shared" si="41"/>
        <v>0</v>
      </c>
      <c r="AO50">
        <f t="shared" si="42"/>
        <v>0</v>
      </c>
      <c r="AP50">
        <f t="shared" si="43"/>
        <v>-2.7029675250601689E-5</v>
      </c>
      <c r="AQ50">
        <f t="shared" si="44"/>
        <v>-3.6838212077405155</v>
      </c>
      <c r="AR50">
        <f t="shared" si="45"/>
        <v>-3.6838482374157659</v>
      </c>
      <c r="AS50">
        <f t="shared" si="46"/>
        <v>-0.3754049130381425</v>
      </c>
      <c r="AT50">
        <f t="shared" si="47"/>
        <v>-0.26389756956965121</v>
      </c>
      <c r="AU50">
        <f t="shared" si="48"/>
        <v>-4.3231507200235599</v>
      </c>
      <c r="AW50">
        <v>47</v>
      </c>
      <c r="AX50">
        <f>IF(Z50&gt;0, (R50*SUMPRODUCT(K50:$K$98, X50:$X$98)-K50*$AZ$3)/Z50, 0)</f>
        <v>-1569830.3508348381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0.465797664</v>
      </c>
      <c r="Q51" s="5">
        <f t="shared" si="60"/>
        <v>12.5</v>
      </c>
      <c r="R51">
        <f t="shared" si="31"/>
        <v>2000000</v>
      </c>
      <c r="S51">
        <f t="shared" si="32"/>
        <v>-2686387.7420983091</v>
      </c>
      <c r="U51">
        <f t="shared" si="52"/>
        <v>0.465797664</v>
      </c>
      <c r="V51">
        <f t="shared" si="53"/>
        <v>0.01</v>
      </c>
      <c r="W51">
        <f t="shared" si="54"/>
        <v>4.4481341892638768E-4</v>
      </c>
      <c r="X51">
        <f t="shared" si="55"/>
        <v>2.0719305145176477E-4</v>
      </c>
      <c r="Y51">
        <f t="shared" si="56"/>
        <v>4.4481341892638771E-6</v>
      </c>
      <c r="Z51">
        <f t="shared" si="57"/>
        <v>2.3317223328535902E-4</v>
      </c>
      <c r="AB51">
        <f t="shared" si="58"/>
        <v>-698.28160548925496</v>
      </c>
      <c r="AC51">
        <f t="shared" si="33"/>
        <v>-626.39102929547585</v>
      </c>
      <c r="AE51">
        <f t="shared" si="34"/>
        <v>0</v>
      </c>
      <c r="AF51">
        <f t="shared" si="35"/>
        <v>0</v>
      </c>
      <c r="AG51">
        <f t="shared" si="36"/>
        <v>-2.9146529160669877E-3</v>
      </c>
      <c r="AH51">
        <f t="shared" si="37"/>
        <v>-414.38610290352955</v>
      </c>
      <c r="AI51">
        <f t="shared" si="38"/>
        <v>-414.38901755644559</v>
      </c>
      <c r="AJ51">
        <f t="shared" si="39"/>
        <v>-71.890576193779111</v>
      </c>
      <c r="AK51">
        <f t="shared" si="61"/>
        <v>-48.879712384247853</v>
      </c>
      <c r="AL51">
        <f t="shared" si="40"/>
        <v>-535.15930613447256</v>
      </c>
      <c r="AN51">
        <f t="shared" si="41"/>
        <v>0</v>
      </c>
      <c r="AO51">
        <f t="shared" si="42"/>
        <v>0</v>
      </c>
      <c r="AP51">
        <f t="shared" si="43"/>
        <v>-1.2650909739006062E-5</v>
      </c>
      <c r="AQ51">
        <f t="shared" si="44"/>
        <v>-1.7986227986298402</v>
      </c>
      <c r="AR51">
        <f t="shared" si="45"/>
        <v>-1.7986354495395791</v>
      </c>
      <c r="AS51">
        <f t="shared" si="46"/>
        <v>-0.31203756217391576</v>
      </c>
      <c r="AT51">
        <f t="shared" si="47"/>
        <v>-0.21216002290801897</v>
      </c>
      <c r="AU51">
        <f t="shared" si="48"/>
        <v>-2.3228330346215138</v>
      </c>
      <c r="AW51">
        <v>48</v>
      </c>
      <c r="AX51">
        <f>IF(Z51&gt;0, (R51*SUMPRODUCT(K51:$K$98, X51:$X$98)-K51*$AZ$3)/Z51, 0)</f>
        <v>-2686387.7420983091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0.47670810299999999</v>
      </c>
      <c r="Q52" s="5">
        <f t="shared" si="60"/>
        <v>12.5</v>
      </c>
      <c r="R52">
        <f t="shared" si="31"/>
        <v>2000000</v>
      </c>
      <c r="S52">
        <f t="shared" si="32"/>
        <v>-4684885.7710274989</v>
      </c>
      <c r="U52">
        <f t="shared" si="52"/>
        <v>0.47670810299999999</v>
      </c>
      <c r="V52">
        <f t="shared" si="53"/>
        <v>0.01</v>
      </c>
      <c r="W52">
        <f t="shared" si="54"/>
        <v>2.3317223328535902E-4</v>
      </c>
      <c r="X52">
        <f t="shared" si="55"/>
        <v>1.1115509300173696E-4</v>
      </c>
      <c r="Y52">
        <f t="shared" si="56"/>
        <v>2.3317223328535904E-6</v>
      </c>
      <c r="Z52">
        <f t="shared" si="57"/>
        <v>1.1968541795076847E-4</v>
      </c>
      <c r="AB52">
        <f t="shared" si="58"/>
        <v>-626.39102929547585</v>
      </c>
      <c r="AC52">
        <f t="shared" si="33"/>
        <v>-560.71251155703442</v>
      </c>
      <c r="AE52">
        <f t="shared" si="34"/>
        <v>0</v>
      </c>
      <c r="AF52">
        <f t="shared" si="35"/>
        <v>0</v>
      </c>
      <c r="AG52">
        <f t="shared" si="36"/>
        <v>-1.4960677243846059E-3</v>
      </c>
      <c r="AH52">
        <f t="shared" si="37"/>
        <v>-222.31018600347392</v>
      </c>
      <c r="AI52">
        <f t="shared" si="38"/>
        <v>-222.31168207119831</v>
      </c>
      <c r="AJ52">
        <f t="shared" si="39"/>
        <v>-65.678517738441428</v>
      </c>
      <c r="AK52">
        <f t="shared" si="61"/>
        <v>-43.847372050683312</v>
      </c>
      <c r="AL52">
        <f t="shared" si="40"/>
        <v>-331.83757186032307</v>
      </c>
      <c r="AN52">
        <f t="shared" si="41"/>
        <v>0</v>
      </c>
      <c r="AO52">
        <f t="shared" si="42"/>
        <v>0</v>
      </c>
      <c r="AP52">
        <f t="shared" si="43"/>
        <v>-5.7978655881341041E-6</v>
      </c>
      <c r="AQ52">
        <f t="shared" si="44"/>
        <v>-0.86154159755797211</v>
      </c>
      <c r="AR52">
        <f t="shared" si="45"/>
        <v>-0.86154739542356029</v>
      </c>
      <c r="AS52">
        <f t="shared" si="46"/>
        <v>-0.2545307352526448</v>
      </c>
      <c r="AT52">
        <f t="shared" si="47"/>
        <v>-0.16992624424629002</v>
      </c>
      <c r="AU52">
        <f t="shared" si="48"/>
        <v>-1.2860043749224952</v>
      </c>
      <c r="AW52">
        <v>49</v>
      </c>
      <c r="AX52">
        <f>IF(Z52&gt;0, (R52*SUMPRODUCT(K52:$K$98, X52:$X$98)-K52*$AZ$3)/Z52, 0)</f>
        <v>-4684885.7710274989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0.48798100799999999</v>
      </c>
      <c r="Q53" s="5">
        <f t="shared" si="60"/>
        <v>12.5</v>
      </c>
      <c r="R53">
        <f t="shared" si="31"/>
        <v>2000000</v>
      </c>
      <c r="S53">
        <f t="shared" si="32"/>
        <v>-8343713.1673018103</v>
      </c>
      <c r="U53">
        <f t="shared" si="52"/>
        <v>0.48798100799999999</v>
      </c>
      <c r="V53">
        <f t="shared" si="53"/>
        <v>0.01</v>
      </c>
      <c r="W53">
        <f t="shared" si="54"/>
        <v>1.1968541795076847E-4</v>
      </c>
      <c r="X53">
        <f t="shared" si="55"/>
        <v>5.8404210894517289E-5</v>
      </c>
      <c r="Y53">
        <f t="shared" si="56"/>
        <v>1.1968541795076847E-6</v>
      </c>
      <c r="Z53">
        <f t="shared" si="57"/>
        <v>6.0084352876743501E-5</v>
      </c>
      <c r="AB53">
        <f t="shared" si="58"/>
        <v>-560.71251155703442</v>
      </c>
      <c r="AC53">
        <f t="shared" si="33"/>
        <v>-501.32660624649316</v>
      </c>
      <c r="AE53">
        <f t="shared" si="34"/>
        <v>0</v>
      </c>
      <c r="AF53">
        <f t="shared" si="35"/>
        <v>0</v>
      </c>
      <c r="AG53">
        <f t="shared" si="36"/>
        <v>-7.5105441095929374E-4</v>
      </c>
      <c r="AH53">
        <f t="shared" si="37"/>
        <v>-116.80842178903458</v>
      </c>
      <c r="AI53">
        <f t="shared" si="38"/>
        <v>-116.80917284344554</v>
      </c>
      <c r="AJ53">
        <f t="shared" si="39"/>
        <v>-59.385905310541261</v>
      </c>
      <c r="AK53">
        <f t="shared" si="61"/>
        <v>-39.249875808992414</v>
      </c>
      <c r="AL53">
        <f t="shared" si="40"/>
        <v>-215.44495396297921</v>
      </c>
      <c r="AN53">
        <f t="shared" si="41"/>
        <v>0</v>
      </c>
      <c r="AO53">
        <f t="shared" si="42"/>
        <v>0</v>
      </c>
      <c r="AP53">
        <f t="shared" si="43"/>
        <v>-2.598784498488009E-6</v>
      </c>
      <c r="AQ53">
        <f t="shared" si="44"/>
        <v>-0.40417832770659895</v>
      </c>
      <c r="AR53">
        <f t="shared" si="45"/>
        <v>-0.40418092649109738</v>
      </c>
      <c r="AS53">
        <f t="shared" si="46"/>
        <v>-0.20548600460596445</v>
      </c>
      <c r="AT53">
        <f t="shared" si="47"/>
        <v>-0.13581168998089724</v>
      </c>
      <c r="AU53">
        <f t="shared" si="48"/>
        <v>-0.74547862107795904</v>
      </c>
      <c r="AW53">
        <v>50</v>
      </c>
      <c r="AX53">
        <f>IF(Z53&gt;0, (R53*SUMPRODUCT(K53:$K$98, X53:$X$98)-K53*$AZ$3)/Z53, 0)</f>
        <v>-8343713.1673018103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0.50007659900000001</v>
      </c>
      <c r="Q54" s="5">
        <f t="shared" si="60"/>
        <v>12.5</v>
      </c>
      <c r="R54">
        <f t="shared" si="31"/>
        <v>2000000</v>
      </c>
      <c r="S54">
        <f t="shared" si="32"/>
        <v>-15216989.574903036</v>
      </c>
      <c r="U54">
        <f t="shared" si="52"/>
        <v>0.50007659900000001</v>
      </c>
      <c r="V54">
        <f t="shared" si="53"/>
        <v>0.01</v>
      </c>
      <c r="W54">
        <f t="shared" si="54"/>
        <v>6.0084352876743501E-5</v>
      </c>
      <c r="X54">
        <f t="shared" si="55"/>
        <v>3.0046778839717755E-5</v>
      </c>
      <c r="Y54">
        <f t="shared" si="56"/>
        <v>6.00843528767435E-7</v>
      </c>
      <c r="Z54">
        <f t="shared" si="57"/>
        <v>2.9436730508258309E-5</v>
      </c>
      <c r="AB54">
        <f t="shared" si="58"/>
        <v>-501.32660624649316</v>
      </c>
      <c r="AC54">
        <f t="shared" si="33"/>
        <v>-447.93842126339683</v>
      </c>
      <c r="AE54">
        <f t="shared" si="34"/>
        <v>0</v>
      </c>
      <c r="AF54">
        <f t="shared" si="35"/>
        <v>0</v>
      </c>
      <c r="AG54">
        <f t="shared" si="36"/>
        <v>-3.6795913135322886E-4</v>
      </c>
      <c r="AH54">
        <f t="shared" si="37"/>
        <v>-60.093557679435513</v>
      </c>
      <c r="AI54">
        <f t="shared" si="38"/>
        <v>-60.093925638566866</v>
      </c>
      <c r="AJ54">
        <f t="shared" si="39"/>
        <v>-53.388184983096323</v>
      </c>
      <c r="AK54">
        <f t="shared" si="61"/>
        <v>-35.092862437254524</v>
      </c>
      <c r="AL54">
        <f t="shared" si="40"/>
        <v>-148.57497305891772</v>
      </c>
      <c r="AN54">
        <f t="shared" si="41"/>
        <v>0</v>
      </c>
      <c r="AO54">
        <f t="shared" si="42"/>
        <v>0</v>
      </c>
      <c r="AP54">
        <f t="shared" si="43"/>
        <v>-1.1367904821118969E-6</v>
      </c>
      <c r="AQ54">
        <f t="shared" si="44"/>
        <v>-0.185655901933972</v>
      </c>
      <c r="AR54">
        <f t="shared" si="45"/>
        <v>-0.1856570387244541</v>
      </c>
      <c r="AS54">
        <f t="shared" si="46"/>
        <v>-0.16494000386078647</v>
      </c>
      <c r="AT54">
        <f t="shared" si="47"/>
        <v>-0.10841756219507115</v>
      </c>
      <c r="AU54">
        <f t="shared" si="48"/>
        <v>-0.45901460478031175</v>
      </c>
      <c r="AW54">
        <v>51</v>
      </c>
      <c r="AX54">
        <f>IF(Z54&gt;0, (R54*SUMPRODUCT(K54:$K$98, X54:$X$98)-K54*$AZ$3)/Z54, 0)</f>
        <v>-15216989.574903036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0.512515834</v>
      </c>
      <c r="Q55" s="5">
        <f t="shared" si="60"/>
        <v>12.5</v>
      </c>
      <c r="R55">
        <f t="shared" si="31"/>
        <v>2000000</v>
      </c>
      <c r="S55">
        <f t="shared" si="32"/>
        <v>-28465235.065261133</v>
      </c>
      <c r="U55">
        <f t="shared" si="52"/>
        <v>0.512515834</v>
      </c>
      <c r="V55">
        <f t="shared" si="53"/>
        <v>0.01</v>
      </c>
      <c r="W55">
        <f t="shared" si="54"/>
        <v>2.9436730508258309E-5</v>
      </c>
      <c r="X55">
        <f t="shared" si="55"/>
        <v>1.5086790486673251E-5</v>
      </c>
      <c r="Y55">
        <f t="shared" si="56"/>
        <v>2.9436730508258309E-7</v>
      </c>
      <c r="Z55">
        <f t="shared" si="57"/>
        <v>1.4055572716502475E-5</v>
      </c>
      <c r="AB55">
        <f t="shared" si="58"/>
        <v>-447.93842126339683</v>
      </c>
      <c r="AC55">
        <f t="shared" si="33"/>
        <v>-400.09518135211391</v>
      </c>
      <c r="AE55">
        <f t="shared" si="34"/>
        <v>0</v>
      </c>
      <c r="AF55">
        <f t="shared" si="35"/>
        <v>0</v>
      </c>
      <c r="AG55">
        <f t="shared" si="36"/>
        <v>-1.7569465895628093E-4</v>
      </c>
      <c r="AH55">
        <f t="shared" si="37"/>
        <v>-30.173580973346503</v>
      </c>
      <c r="AI55">
        <f t="shared" si="38"/>
        <v>-30.17375666800546</v>
      </c>
      <c r="AJ55">
        <f t="shared" si="39"/>
        <v>-47.843239911282922</v>
      </c>
      <c r="AK55">
        <f t="shared" si="61"/>
        <v>-31.355689488437783</v>
      </c>
      <c r="AL55">
        <f t="shared" si="40"/>
        <v>-109.37268606772616</v>
      </c>
      <c r="AN55">
        <f t="shared" si="41"/>
        <v>0</v>
      </c>
      <c r="AO55">
        <f t="shared" si="42"/>
        <v>0</v>
      </c>
      <c r="AP55">
        <f t="shared" si="43"/>
        <v>-4.8464237077494372E-7</v>
      </c>
      <c r="AQ55">
        <f t="shared" si="44"/>
        <v>-8.3231874574691556E-2</v>
      </c>
      <c r="AR55">
        <f t="shared" si="45"/>
        <v>-8.3232359217062332E-2</v>
      </c>
      <c r="AS55">
        <f t="shared" si="46"/>
        <v>-0.13197248768915779</v>
      </c>
      <c r="AT55">
        <f t="shared" si="47"/>
        <v>-8.6492644575728653E-2</v>
      </c>
      <c r="AU55">
        <f t="shared" si="48"/>
        <v>-0.3016974914819488</v>
      </c>
      <c r="AW55">
        <v>52</v>
      </c>
      <c r="AX55">
        <f>IF(Z55&gt;0, (R55*SUMPRODUCT(K55:$K$98, X55:$X$98)-K55*$AZ$3)/Z55, 0)</f>
        <v>-28465235.065261133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0.52569093300000003</v>
      </c>
      <c r="Q56" s="5">
        <f t="shared" si="60"/>
        <v>12.5</v>
      </c>
      <c r="R56">
        <f t="shared" si="31"/>
        <v>2000000</v>
      </c>
      <c r="S56">
        <f t="shared" si="32"/>
        <v>-54748446.402597204</v>
      </c>
      <c r="U56">
        <f t="shared" si="52"/>
        <v>0.52569093300000003</v>
      </c>
      <c r="V56">
        <f t="shared" si="53"/>
        <v>0.01</v>
      </c>
      <c r="W56">
        <f t="shared" si="54"/>
        <v>1.4055572716502475E-5</v>
      </c>
      <c r="X56">
        <f t="shared" si="55"/>
        <v>7.3888871351875307E-6</v>
      </c>
      <c r="Y56">
        <f t="shared" si="56"/>
        <v>1.4055572716502475E-7</v>
      </c>
      <c r="Z56">
        <f t="shared" si="57"/>
        <v>6.5261298541499191E-6</v>
      </c>
      <c r="AB56">
        <f t="shared" si="58"/>
        <v>-400.09518135211391</v>
      </c>
      <c r="AC56">
        <f t="shared" si="33"/>
        <v>-357.29547053631637</v>
      </c>
      <c r="AE56">
        <f t="shared" si="34"/>
        <v>0</v>
      </c>
      <c r="AF56">
        <f t="shared" si="35"/>
        <v>0</v>
      </c>
      <c r="AG56">
        <f t="shared" si="36"/>
        <v>-8.1576623176873988E-5</v>
      </c>
      <c r="AH56">
        <f t="shared" si="37"/>
        <v>-14.777774270375062</v>
      </c>
      <c r="AI56">
        <f t="shared" si="38"/>
        <v>-14.777855846998239</v>
      </c>
      <c r="AJ56">
        <f t="shared" si="39"/>
        <v>-42.799710815797539</v>
      </c>
      <c r="AK56">
        <f t="shared" si="61"/>
        <v>-28.006662694647975</v>
      </c>
      <c r="AL56">
        <f t="shared" si="40"/>
        <v>-85.584229357443746</v>
      </c>
      <c r="AN56">
        <f t="shared" si="41"/>
        <v>0</v>
      </c>
      <c r="AO56">
        <f t="shared" si="42"/>
        <v>0</v>
      </c>
      <c r="AP56">
        <f t="shared" si="43"/>
        <v>-2.0091414910998408E-7</v>
      </c>
      <c r="AQ56">
        <f t="shared" si="44"/>
        <v>-3.6396014294858871E-2</v>
      </c>
      <c r="AR56">
        <f t="shared" si="45"/>
        <v>-3.6396215209007987E-2</v>
      </c>
      <c r="AS56">
        <f t="shared" si="46"/>
        <v>-0.10541092712387584</v>
      </c>
      <c r="AT56">
        <f t="shared" si="47"/>
        <v>-6.8977295033471081E-2</v>
      </c>
      <c r="AU56">
        <f t="shared" si="48"/>
        <v>-0.21078443736635488</v>
      </c>
      <c r="AW56">
        <v>53</v>
      </c>
      <c r="AX56">
        <f>IF(Z56&gt;0, (R56*SUMPRODUCT(K56:$K$98, X56:$X$98)-K56*$AZ$3)/Z56, 0)</f>
        <v>-54748446.402597204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0.53963832300000003</v>
      </c>
      <c r="Q57" s="5">
        <f t="shared" si="60"/>
        <v>12.5</v>
      </c>
      <c r="R57">
        <f t="shared" si="31"/>
        <v>2000000</v>
      </c>
      <c r="S57">
        <f t="shared" si="32"/>
        <v>-108550741.95838924</v>
      </c>
      <c r="U57">
        <f t="shared" si="52"/>
        <v>0.53963832300000003</v>
      </c>
      <c r="V57">
        <f t="shared" si="53"/>
        <v>0.01</v>
      </c>
      <c r="W57">
        <f t="shared" si="54"/>
        <v>6.5261298541499191E-6</v>
      </c>
      <c r="X57">
        <f t="shared" si="55"/>
        <v>3.5217497701736972E-6</v>
      </c>
      <c r="Y57">
        <f t="shared" si="56"/>
        <v>6.526129854149919E-8</v>
      </c>
      <c r="Z57">
        <f t="shared" si="57"/>
        <v>2.9391187854347225E-6</v>
      </c>
      <c r="AB57">
        <f t="shared" si="58"/>
        <v>-357.29547053631637</v>
      </c>
      <c r="AC57">
        <f t="shared" si="33"/>
        <v>-319.04352486277895</v>
      </c>
      <c r="AE57">
        <f t="shared" si="34"/>
        <v>0</v>
      </c>
      <c r="AF57">
        <f t="shared" si="35"/>
        <v>0</v>
      </c>
      <c r="AG57">
        <f t="shared" si="36"/>
        <v>-3.673898481793403E-5</v>
      </c>
      <c r="AH57">
        <f t="shared" si="37"/>
        <v>-7.0434995403473941</v>
      </c>
      <c r="AI57">
        <f t="shared" si="38"/>
        <v>-7.043536279332212</v>
      </c>
      <c r="AJ57">
        <f t="shared" si="39"/>
        <v>-38.251945673537421</v>
      </c>
      <c r="AK57">
        <f t="shared" si="61"/>
        <v>-25.01068293754215</v>
      </c>
      <c r="AL57">
        <f t="shared" si="40"/>
        <v>-70.306164890411793</v>
      </c>
      <c r="AN57">
        <f t="shared" si="41"/>
        <v>0</v>
      </c>
      <c r="AO57">
        <f t="shared" si="42"/>
        <v>0</v>
      </c>
      <c r="AP57">
        <f t="shared" si="43"/>
        <v>-8.0789315291250414E-8</v>
      </c>
      <c r="AQ57">
        <f t="shared" si="44"/>
        <v>-1.5488710641811964E-2</v>
      </c>
      <c r="AR57">
        <f t="shared" si="45"/>
        <v>-1.5488791431127255E-2</v>
      </c>
      <c r="AS57">
        <f t="shared" si="46"/>
        <v>-8.4116328059632497E-2</v>
      </c>
      <c r="AT57">
        <f t="shared" si="47"/>
        <v>-5.4998687620356937E-2</v>
      </c>
      <c r="AU57">
        <f t="shared" si="48"/>
        <v>-0.15460380711111671</v>
      </c>
      <c r="AW57">
        <v>54</v>
      </c>
      <c r="AX57">
        <f>IF(Z57&gt;0, (R57*SUMPRODUCT(K57:$K$98, X57:$X$98)-K57*$AZ$3)/Z57, 0)</f>
        <v>-108550741.95838924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0.55384314300000004</v>
      </c>
      <c r="Q58" s="5">
        <f t="shared" si="60"/>
        <v>12.5</v>
      </c>
      <c r="R58">
        <f t="shared" si="31"/>
        <v>2000000</v>
      </c>
      <c r="S58">
        <f t="shared" si="32"/>
        <v>-222224243.87133187</v>
      </c>
      <c r="U58">
        <f t="shared" si="52"/>
        <v>0.55384314300000004</v>
      </c>
      <c r="V58">
        <f t="shared" si="53"/>
        <v>0.01</v>
      </c>
      <c r="W58">
        <f t="shared" si="54"/>
        <v>2.9391187854347225E-6</v>
      </c>
      <c r="X58">
        <f t="shared" si="55"/>
        <v>1.6278107857755094E-6</v>
      </c>
      <c r="Y58">
        <f t="shared" si="56"/>
        <v>2.9391187854347227E-8</v>
      </c>
      <c r="Z58">
        <f t="shared" si="57"/>
        <v>1.2819168118048658E-6</v>
      </c>
      <c r="AB58">
        <f t="shared" si="58"/>
        <v>-319.04352486277895</v>
      </c>
      <c r="AC58">
        <f t="shared" si="33"/>
        <v>-284.87299420928474</v>
      </c>
      <c r="AE58">
        <f t="shared" si="34"/>
        <v>0</v>
      </c>
      <c r="AF58">
        <f t="shared" si="35"/>
        <v>0</v>
      </c>
      <c r="AG58">
        <f t="shared" si="36"/>
        <v>-1.6023960147560822E-5</v>
      </c>
      <c r="AH58">
        <f t="shared" si="37"/>
        <v>-3.2556215715510191</v>
      </c>
      <c r="AI58">
        <f t="shared" si="38"/>
        <v>-3.2556375955111667</v>
      </c>
      <c r="AJ58">
        <f t="shared" si="39"/>
        <v>-34.170530653494211</v>
      </c>
      <c r="AK58">
        <f t="shared" si="61"/>
        <v>-22.333046740394529</v>
      </c>
      <c r="AL58">
        <f t="shared" si="40"/>
        <v>-59.759214989399908</v>
      </c>
      <c r="AN58">
        <f t="shared" si="41"/>
        <v>0</v>
      </c>
      <c r="AO58">
        <f t="shared" si="42"/>
        <v>0</v>
      </c>
      <c r="AP58">
        <f t="shared" si="43"/>
        <v>-3.1461440925548045E-8</v>
      </c>
      <c r="AQ58">
        <f t="shared" si="44"/>
        <v>-6.3920869002462985E-3</v>
      </c>
      <c r="AR58">
        <f t="shared" si="45"/>
        <v>-6.392118361687224E-3</v>
      </c>
      <c r="AS58">
        <f t="shared" si="46"/>
        <v>-6.7090414707077398E-2</v>
      </c>
      <c r="AT58">
        <f t="shared" si="47"/>
        <v>-4.3848700585877365E-2</v>
      </c>
      <c r="AU58">
        <f t="shared" si="48"/>
        <v>-0.11733123365464199</v>
      </c>
      <c r="AW58">
        <v>55</v>
      </c>
      <c r="AX58">
        <f>IF(Z58&gt;0, (R58*SUMPRODUCT(K58:$K$98, X58:$X$98)-K58*$AZ$3)/Z58, 0)</f>
        <v>-222224243.87133187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0.568687897</v>
      </c>
      <c r="Q59" s="5">
        <f t="shared" si="60"/>
        <v>12.5</v>
      </c>
      <c r="R59">
        <f t="shared" si="31"/>
        <v>2000000</v>
      </c>
      <c r="S59">
        <f t="shared" si="32"/>
        <v>-470953981.05421668</v>
      </c>
      <c r="U59">
        <f t="shared" si="52"/>
        <v>0.568687897</v>
      </c>
      <c r="V59">
        <f t="shared" si="53"/>
        <v>0.01</v>
      </c>
      <c r="W59">
        <f t="shared" si="54"/>
        <v>1.2819168118048658E-6</v>
      </c>
      <c r="X59">
        <f t="shared" si="55"/>
        <v>7.2901057583425393E-7</v>
      </c>
      <c r="Y59">
        <f t="shared" si="56"/>
        <v>1.2819168118048659E-8</v>
      </c>
      <c r="Z59">
        <f t="shared" si="57"/>
        <v>5.4008706785256324E-7</v>
      </c>
      <c r="AB59">
        <f t="shared" si="58"/>
        <v>-284.87299420928474</v>
      </c>
      <c r="AC59">
        <f t="shared" si="33"/>
        <v>-254.35615472106352</v>
      </c>
      <c r="AE59">
        <f t="shared" si="34"/>
        <v>0</v>
      </c>
      <c r="AF59">
        <f t="shared" si="35"/>
        <v>0</v>
      </c>
      <c r="AG59">
        <f t="shared" si="36"/>
        <v>-6.7510883481570409E-6</v>
      </c>
      <c r="AH59">
        <f t="shared" si="37"/>
        <v>-1.4580211516685078</v>
      </c>
      <c r="AI59">
        <f t="shared" si="38"/>
        <v>-1.4580279027568559</v>
      </c>
      <c r="AJ59">
        <f t="shared" si="39"/>
        <v>-30.516839488221223</v>
      </c>
      <c r="AK59">
        <f t="shared" si="61"/>
        <v>-19.941109594649934</v>
      </c>
      <c r="AL59">
        <f t="shared" si="40"/>
        <v>-51.915976985628014</v>
      </c>
      <c r="AN59">
        <f t="shared" si="41"/>
        <v>0</v>
      </c>
      <c r="AO59">
        <f t="shared" si="42"/>
        <v>0</v>
      </c>
      <c r="AP59">
        <f t="shared" si="43"/>
        <v>-1.1834898071207958E-8</v>
      </c>
      <c r="AQ59">
        <f t="shared" si="44"/>
        <v>-2.5559629537913785E-3</v>
      </c>
      <c r="AR59">
        <f t="shared" si="45"/>
        <v>-2.5559747886894496E-3</v>
      </c>
      <c r="AS59">
        <f t="shared" si="46"/>
        <v>-5.3497105381105726E-2</v>
      </c>
      <c r="AT59">
        <f t="shared" si="47"/>
        <v>-3.495747460391245E-2</v>
      </c>
      <c r="AU59">
        <f t="shared" si="48"/>
        <v>-9.1010554773707633E-2</v>
      </c>
      <c r="AW59">
        <v>56</v>
      </c>
      <c r="AX59">
        <f>IF(Z59&gt;0, (R59*SUMPRODUCT(K59:$K$98, X59:$X$98)-K59*$AZ$3)/Z59, 0)</f>
        <v>-470953981.05421668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0.58363282999999999</v>
      </c>
      <c r="Q60" s="5">
        <f t="shared" si="60"/>
        <v>12.5</v>
      </c>
      <c r="R60">
        <f t="shared" si="31"/>
        <v>2000000</v>
      </c>
      <c r="S60">
        <f t="shared" si="32"/>
        <v>-1034774889.4543855</v>
      </c>
      <c r="U60">
        <f t="shared" si="52"/>
        <v>0.58363282999999999</v>
      </c>
      <c r="V60">
        <f t="shared" si="53"/>
        <v>0.01</v>
      </c>
      <c r="W60">
        <f t="shared" si="54"/>
        <v>5.4008706785256324E-7</v>
      </c>
      <c r="X60">
        <f t="shared" si="55"/>
        <v>3.1521254385719352E-7</v>
      </c>
      <c r="Y60">
        <f t="shared" si="56"/>
        <v>5.4008706785256328E-9</v>
      </c>
      <c r="Z60">
        <f t="shared" si="57"/>
        <v>2.1947365331684409E-7</v>
      </c>
      <c r="AB60">
        <f t="shared" si="58"/>
        <v>-254.35615472106352</v>
      </c>
      <c r="AC60">
        <f t="shared" si="33"/>
        <v>-227.10582534908747</v>
      </c>
      <c r="AE60">
        <f t="shared" si="34"/>
        <v>0</v>
      </c>
      <c r="AF60">
        <f t="shared" si="35"/>
        <v>0</v>
      </c>
      <c r="AG60">
        <f t="shared" si="36"/>
        <v>-2.7434206664605509E-6</v>
      </c>
      <c r="AH60">
        <f t="shared" si="37"/>
        <v>-0.63042508771438699</v>
      </c>
      <c r="AI60">
        <f t="shared" si="38"/>
        <v>-0.63042783113505341</v>
      </c>
      <c r="AJ60">
        <f t="shared" si="39"/>
        <v>-27.250329371976051</v>
      </c>
      <c r="AK60">
        <f t="shared" si="61"/>
        <v>-17.804930830474447</v>
      </c>
      <c r="AL60">
        <f t="shared" si="40"/>
        <v>-45.685688033585549</v>
      </c>
      <c r="AN60">
        <f t="shared" si="41"/>
        <v>0</v>
      </c>
      <c r="AO60">
        <f t="shared" si="42"/>
        <v>0</v>
      </c>
      <c r="AP60">
        <f t="shared" si="43"/>
        <v>-4.2940303896743177E-9</v>
      </c>
      <c r="AQ60">
        <f t="shared" si="44"/>
        <v>-9.8674786486580598E-4</v>
      </c>
      <c r="AR60">
        <f t="shared" si="45"/>
        <v>-9.8675215889619549E-4</v>
      </c>
      <c r="AS60">
        <f t="shared" si="46"/>
        <v>-4.2652497257325894E-2</v>
      </c>
      <c r="AT60">
        <f t="shared" si="47"/>
        <v>-2.7868461810031293E-2</v>
      </c>
      <c r="AU60">
        <f t="shared" si="48"/>
        <v>-7.1507711226253379E-2</v>
      </c>
      <c r="AW60">
        <v>57</v>
      </c>
      <c r="AX60">
        <f>IF(Z60&gt;0, (R60*SUMPRODUCT(K60:$K$98, X60:$X$98)-K60*$AZ$3)/Z60, 0)</f>
        <v>-1034774889.4543855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0.59833308299999999</v>
      </c>
      <c r="Q61" s="5">
        <f t="shared" si="60"/>
        <v>12.5</v>
      </c>
      <c r="R61">
        <f t="shared" si="31"/>
        <v>2000000</v>
      </c>
      <c r="S61">
        <f t="shared" si="32"/>
        <v>-2358917358.8538356</v>
      </c>
      <c r="U61">
        <f t="shared" si="52"/>
        <v>0.59833308299999999</v>
      </c>
      <c r="V61">
        <f t="shared" si="53"/>
        <v>0.01</v>
      </c>
      <c r="W61">
        <f t="shared" si="54"/>
        <v>2.1947365331684409E-7</v>
      </c>
      <c r="X61">
        <f t="shared" si="55"/>
        <v>1.313183476263405E-7</v>
      </c>
      <c r="Y61">
        <f t="shared" si="56"/>
        <v>2.1947365331684412E-9</v>
      </c>
      <c r="Z61">
        <f t="shared" si="57"/>
        <v>8.5960569157335149E-8</v>
      </c>
      <c r="AB61">
        <f t="shared" si="58"/>
        <v>-227.10582534908747</v>
      </c>
      <c r="AC61">
        <f t="shared" si="33"/>
        <v>-202.7738787621935</v>
      </c>
      <c r="AE61">
        <f t="shared" si="34"/>
        <v>0</v>
      </c>
      <c r="AF61">
        <f t="shared" si="35"/>
        <v>0</v>
      </c>
      <c r="AG61">
        <f t="shared" si="36"/>
        <v>-1.0745071144666893E-6</v>
      </c>
      <c r="AH61">
        <f t="shared" si="37"/>
        <v>-0.26263669525268102</v>
      </c>
      <c r="AI61">
        <f t="shared" si="38"/>
        <v>-0.26263776975979547</v>
      </c>
      <c r="AJ61">
        <f t="shared" si="39"/>
        <v>-24.331946586893963</v>
      </c>
      <c r="AK61">
        <f t="shared" si="61"/>
        <v>-15.897407774436124</v>
      </c>
      <c r="AL61">
        <f t="shared" si="40"/>
        <v>-40.49199213108988</v>
      </c>
      <c r="AN61">
        <f t="shared" si="41"/>
        <v>0</v>
      </c>
      <c r="AO61">
        <f t="shared" si="42"/>
        <v>0</v>
      </c>
      <c r="AP61">
        <f t="shared" si="43"/>
        <v>-1.5016336109179003E-9</v>
      </c>
      <c r="AQ61">
        <f t="shared" si="44"/>
        <v>-3.6703720593564654E-4</v>
      </c>
      <c r="AR61">
        <f t="shared" si="45"/>
        <v>-3.670387075692574E-4</v>
      </c>
      <c r="AS61">
        <f t="shared" si="46"/>
        <v>-3.4004119956035674E-2</v>
      </c>
      <c r="AT61">
        <f t="shared" si="47"/>
        <v>-2.2216774108945066E-2</v>
      </c>
      <c r="AU61">
        <f t="shared" si="48"/>
        <v>-5.6587932772549997E-2</v>
      </c>
      <c r="AW61">
        <v>58</v>
      </c>
      <c r="AX61">
        <f>IF(Z61&gt;0, (R61*SUMPRODUCT(K61:$K$98, X61:$X$98)-K61*$AZ$3)/Z61, 0)</f>
        <v>-2358917358.8538356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0.61338487399999997</v>
      </c>
      <c r="Q62" s="5">
        <f t="shared" si="60"/>
        <v>12.5</v>
      </c>
      <c r="R62">
        <f t="shared" si="31"/>
        <v>2000000</v>
      </c>
      <c r="S62">
        <f t="shared" si="32"/>
        <v>-5592392956.6303024</v>
      </c>
      <c r="U62">
        <f t="shared" si="52"/>
        <v>0.61338487399999997</v>
      </c>
      <c r="V62">
        <f t="shared" si="53"/>
        <v>0.01</v>
      </c>
      <c r="W62">
        <f t="shared" si="54"/>
        <v>8.5960569157335149E-8</v>
      </c>
      <c r="X62">
        <f t="shared" si="55"/>
        <v>5.2726912881540307E-8</v>
      </c>
      <c r="Y62">
        <f t="shared" si="56"/>
        <v>8.5960569157335152E-10</v>
      </c>
      <c r="Z62">
        <f t="shared" si="57"/>
        <v>3.2374050584221492E-8</v>
      </c>
      <c r="AB62">
        <f t="shared" si="58"/>
        <v>-202.7738787621935</v>
      </c>
      <c r="AC62">
        <f t="shared" si="33"/>
        <v>-181.04841246479339</v>
      </c>
      <c r="AE62">
        <f t="shared" si="34"/>
        <v>0</v>
      </c>
      <c r="AF62">
        <f t="shared" si="35"/>
        <v>0</v>
      </c>
      <c r="AG62">
        <f t="shared" si="36"/>
        <v>-4.0467563230276868E-7</v>
      </c>
      <c r="AH62">
        <f t="shared" si="37"/>
        <v>-0.10545382576308061</v>
      </c>
      <c r="AI62">
        <f t="shared" si="38"/>
        <v>-0.10545423043871292</v>
      </c>
      <c r="AJ62">
        <f t="shared" si="39"/>
        <v>-21.725466297400118</v>
      </c>
      <c r="AK62">
        <f t="shared" si="61"/>
        <v>-14.194171513353547</v>
      </c>
      <c r="AL62">
        <f t="shared" si="40"/>
        <v>-36.02509204119238</v>
      </c>
      <c r="AN62">
        <f t="shared" si="41"/>
        <v>0</v>
      </c>
      <c r="AO62">
        <f t="shared" si="42"/>
        <v>0</v>
      </c>
      <c r="AP62">
        <f t="shared" si="43"/>
        <v>-5.0494458176935716E-10</v>
      </c>
      <c r="AQ62">
        <f t="shared" si="44"/>
        <v>-1.3158276331814875E-4</v>
      </c>
      <c r="AR62">
        <f t="shared" si="45"/>
        <v>-1.3158326826273053E-4</v>
      </c>
      <c r="AS62">
        <f t="shared" si="46"/>
        <v>-2.7108517581996037E-2</v>
      </c>
      <c r="AT62">
        <f t="shared" si="47"/>
        <v>-1.7711147957163009E-2</v>
      </c>
      <c r="AU62">
        <f t="shared" si="48"/>
        <v>-4.4951248807421781E-2</v>
      </c>
      <c r="AW62">
        <v>59</v>
      </c>
      <c r="AX62">
        <f>IF(Z62&gt;0, (R62*SUMPRODUCT(K62:$K$98, X62:$X$98)-K62*$AZ$3)/Z62, 0)</f>
        <v>-5592392956.6303024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0.62870016699999998</v>
      </c>
      <c r="Q63" s="5">
        <f t="shared" si="60"/>
        <v>12.5</v>
      </c>
      <c r="R63">
        <f t="shared" si="31"/>
        <v>2000000</v>
      </c>
      <c r="S63">
        <f t="shared" si="32"/>
        <v>-13820132056.308353</v>
      </c>
      <c r="U63">
        <f t="shared" si="52"/>
        <v>0.62870016699999998</v>
      </c>
      <c r="V63">
        <f t="shared" si="53"/>
        <v>0.01</v>
      </c>
      <c r="W63">
        <f t="shared" si="54"/>
        <v>3.2374050584221492E-8</v>
      </c>
      <c r="X63">
        <f t="shared" si="55"/>
        <v>2.03535710087665E-8</v>
      </c>
      <c r="Y63">
        <f t="shared" si="56"/>
        <v>3.2374050584221492E-10</v>
      </c>
      <c r="Z63">
        <f t="shared" si="57"/>
        <v>1.1696739069612777E-8</v>
      </c>
      <c r="AB63">
        <f t="shared" si="58"/>
        <v>-181.04841246479339</v>
      </c>
      <c r="AC63">
        <f t="shared" si="33"/>
        <v>-161.65047857022989</v>
      </c>
      <c r="AE63">
        <f t="shared" si="34"/>
        <v>0</v>
      </c>
      <c r="AF63">
        <f t="shared" si="35"/>
        <v>0</v>
      </c>
      <c r="AG63">
        <f t="shared" si="36"/>
        <v>-1.4620923837015972E-7</v>
      </c>
      <c r="AH63">
        <f t="shared" si="37"/>
        <v>-4.0707142017532998E-2</v>
      </c>
      <c r="AI63">
        <f t="shared" si="38"/>
        <v>-4.0707288226771367E-2</v>
      </c>
      <c r="AJ63">
        <f t="shared" si="39"/>
        <v>-19.397933894563494</v>
      </c>
      <c r="AK63">
        <f t="shared" si="61"/>
        <v>-12.673388872535538</v>
      </c>
      <c r="AL63">
        <f t="shared" si="40"/>
        <v>-32.112030055325803</v>
      </c>
      <c r="AN63">
        <f t="shared" si="41"/>
        <v>0</v>
      </c>
      <c r="AO63">
        <f t="shared" si="42"/>
        <v>0</v>
      </c>
      <c r="AP63">
        <f t="shared" si="43"/>
        <v>-1.6288963666743179E-10</v>
      </c>
      <c r="AQ63">
        <f t="shared" si="44"/>
        <v>-4.5351248983448571E-5</v>
      </c>
      <c r="AR63">
        <f t="shared" si="45"/>
        <v>-4.5351411873085239E-5</v>
      </c>
      <c r="AS63">
        <f t="shared" si="46"/>
        <v>-2.1610962750416629E-2</v>
      </c>
      <c r="AT63">
        <f t="shared" si="47"/>
        <v>-1.4119242612877935E-2</v>
      </c>
      <c r="AU63">
        <f t="shared" si="48"/>
        <v>-3.5775556775167645E-2</v>
      </c>
      <c r="AW63">
        <v>60</v>
      </c>
      <c r="AX63">
        <f>IF(Z63&gt;0, (R63*SUMPRODUCT(K63:$K$98, X63:$X$98)-K63*$AZ$3)/Z63, 0)</f>
        <v>-13820132056.308353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0.64417999699999995</v>
      </c>
      <c r="Q64" s="5">
        <f t="shared" si="60"/>
        <v>12.5</v>
      </c>
      <c r="R64">
        <f t="shared" si="31"/>
        <v>2000000</v>
      </c>
      <c r="S64">
        <f t="shared" si="32"/>
        <v>-35681588044.391319</v>
      </c>
      <c r="U64">
        <f t="shared" si="52"/>
        <v>0.64417999699999995</v>
      </c>
      <c r="V64">
        <f t="shared" si="53"/>
        <v>0.01</v>
      </c>
      <c r="W64">
        <f t="shared" si="54"/>
        <v>1.1696739069612777E-8</v>
      </c>
      <c r="X64">
        <f t="shared" si="55"/>
        <v>7.5348053387729415E-9</v>
      </c>
      <c r="Y64">
        <f t="shared" si="56"/>
        <v>1.1696739069612777E-10</v>
      </c>
      <c r="Z64">
        <f t="shared" si="57"/>
        <v>4.0449663401437079E-9</v>
      </c>
      <c r="AB64">
        <f t="shared" si="58"/>
        <v>-161.65047857022989</v>
      </c>
      <c r="AC64">
        <f t="shared" si="33"/>
        <v>-144.33082260243705</v>
      </c>
      <c r="AE64">
        <f t="shared" si="34"/>
        <v>0</v>
      </c>
      <c r="AF64">
        <f t="shared" si="35"/>
        <v>0</v>
      </c>
      <c r="AG64">
        <f t="shared" si="36"/>
        <v>-5.0562079251796348E-8</v>
      </c>
      <c r="AH64">
        <f t="shared" si="37"/>
        <v>-1.5069610677545883E-2</v>
      </c>
      <c r="AI64">
        <f t="shared" si="38"/>
        <v>-1.5069661239625136E-2</v>
      </c>
      <c r="AJ64">
        <f t="shared" si="39"/>
        <v>-17.319655967792841</v>
      </c>
      <c r="AK64">
        <f t="shared" si="61"/>
        <v>-11.315533499916093</v>
      </c>
      <c r="AL64">
        <f t="shared" si="40"/>
        <v>-28.650259128948559</v>
      </c>
      <c r="AN64">
        <f t="shared" si="41"/>
        <v>0</v>
      </c>
      <c r="AO64">
        <f t="shared" si="42"/>
        <v>0</v>
      </c>
      <c r="AP64">
        <f t="shared" si="43"/>
        <v>-5.0295084500892999E-11</v>
      </c>
      <c r="AQ64">
        <f t="shared" si="44"/>
        <v>-1.4990035094251039E-5</v>
      </c>
      <c r="AR64">
        <f t="shared" si="45"/>
        <v>-1.4990085389335541E-5</v>
      </c>
      <c r="AS64">
        <f t="shared" si="46"/>
        <v>-1.7228198945073818E-2</v>
      </c>
      <c r="AT64">
        <f t="shared" si="47"/>
        <v>-1.1255781446739973E-2</v>
      </c>
      <c r="AU64">
        <f t="shared" si="48"/>
        <v>-2.8498970477203126E-2</v>
      </c>
      <c r="AW64">
        <v>61</v>
      </c>
      <c r="AX64">
        <f>IF(Z64&gt;0, (R64*SUMPRODUCT(K64:$K$98, X64:$X$98)-K64*$AZ$3)/Z64, 0)</f>
        <v>-35681588044.391319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0.65972661300000002</v>
      </c>
      <c r="Q65" s="5">
        <f t="shared" si="60"/>
        <v>12.5</v>
      </c>
      <c r="R65">
        <f t="shared" si="31"/>
        <v>2000000</v>
      </c>
      <c r="S65">
        <f t="shared" si="32"/>
        <v>-96461189845.655472</v>
      </c>
      <c r="U65">
        <f t="shared" si="52"/>
        <v>0.65972661300000002</v>
      </c>
      <c r="V65">
        <f t="shared" si="53"/>
        <v>0.01</v>
      </c>
      <c r="W65">
        <f t="shared" si="54"/>
        <v>4.0449663401437079E-9</v>
      </c>
      <c r="X65">
        <f t="shared" si="55"/>
        <v>2.6685719432820144E-9</v>
      </c>
      <c r="Y65">
        <f t="shared" si="56"/>
        <v>4.0449663401437077E-11</v>
      </c>
      <c r="Z65">
        <f t="shared" si="57"/>
        <v>1.3359447334602564E-9</v>
      </c>
      <c r="AB65">
        <f t="shared" si="58"/>
        <v>-144.33082260243705</v>
      </c>
      <c r="AC65">
        <f t="shared" si="33"/>
        <v>-128.86681855761339</v>
      </c>
      <c r="AE65">
        <f t="shared" si="34"/>
        <v>0</v>
      </c>
      <c r="AF65">
        <f t="shared" si="35"/>
        <v>0</v>
      </c>
      <c r="AG65">
        <f t="shared" si="36"/>
        <v>-1.6699309168253204E-8</v>
      </c>
      <c r="AH65">
        <f t="shared" si="37"/>
        <v>-5.3371438865640287E-3</v>
      </c>
      <c r="AI65">
        <f t="shared" si="38"/>
        <v>-5.3371605858731968E-3</v>
      </c>
      <c r="AJ65">
        <f t="shared" si="39"/>
        <v>-15.464004044823668</v>
      </c>
      <c r="AK65">
        <f t="shared" si="61"/>
        <v>-10.103157582170594</v>
      </c>
      <c r="AL65">
        <f t="shared" si="40"/>
        <v>-25.572498787580134</v>
      </c>
      <c r="AN65">
        <f t="shared" si="41"/>
        <v>0</v>
      </c>
      <c r="AO65">
        <f t="shared" si="42"/>
        <v>0</v>
      </c>
      <c r="AP65">
        <f t="shared" si="43"/>
        <v>-1.4831364203179583E-11</v>
      </c>
      <c r="AQ65">
        <f t="shared" si="44"/>
        <v>-4.7401436783318472E-6</v>
      </c>
      <c r="AR65">
        <f t="shared" si="45"/>
        <v>-4.7401585096960503E-6</v>
      </c>
      <c r="AS65">
        <f t="shared" si="46"/>
        <v>-1.3734237369785336E-2</v>
      </c>
      <c r="AT65">
        <f t="shared" si="47"/>
        <v>-8.9730424290935737E-3</v>
      </c>
      <c r="AU65">
        <f t="shared" si="48"/>
        <v>-2.2712019957388606E-2</v>
      </c>
      <c r="AW65">
        <v>62</v>
      </c>
      <c r="AX65">
        <f>IF(Z65&gt;0, (R65*SUMPRODUCT(K65:$K$98, X65:$X$98)-K65*$AZ$3)/Z65, 0)</f>
        <v>-96461189845.655472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0.67535580100000003</v>
      </c>
      <c r="Q66" s="5">
        <f t="shared" si="60"/>
        <v>12.5</v>
      </c>
      <c r="R66">
        <f t="shared" si="31"/>
        <v>2000000</v>
      </c>
      <c r="S66">
        <f t="shared" si="32"/>
        <v>-273725260608.96411</v>
      </c>
      <c r="U66">
        <f t="shared" si="52"/>
        <v>0.67535580100000003</v>
      </c>
      <c r="V66">
        <f t="shared" si="53"/>
        <v>0.01</v>
      </c>
      <c r="W66">
        <f t="shared" si="54"/>
        <v>1.3359447334602564E-9</v>
      </c>
      <c r="X66">
        <f t="shared" si="55"/>
        <v>9.0223802555778295E-10</v>
      </c>
      <c r="Y66">
        <f t="shared" si="56"/>
        <v>1.3359447334602563E-11</v>
      </c>
      <c r="Z66">
        <f t="shared" si="57"/>
        <v>4.2034726056787086E-10</v>
      </c>
      <c r="AB66">
        <f t="shared" si="58"/>
        <v>-128.86681855761339</v>
      </c>
      <c r="AC66">
        <f t="shared" si="33"/>
        <v>-115.05966344520459</v>
      </c>
      <c r="AE66">
        <f t="shared" si="34"/>
        <v>0</v>
      </c>
      <c r="AF66">
        <f t="shared" si="35"/>
        <v>0</v>
      </c>
      <c r="AG66">
        <f t="shared" si="36"/>
        <v>-5.2543407570983856E-9</v>
      </c>
      <c r="AH66">
        <f t="shared" si="37"/>
        <v>-1.8044760511155659E-3</v>
      </c>
      <c r="AI66">
        <f t="shared" si="38"/>
        <v>-1.8044813054563231E-3</v>
      </c>
      <c r="AJ66">
        <f t="shared" si="39"/>
        <v>-13.807155112408793</v>
      </c>
      <c r="AK66">
        <f t="shared" si="61"/>
        <v>-9.020677299032938</v>
      </c>
      <c r="AL66">
        <f t="shared" si="40"/>
        <v>-22.829636892747189</v>
      </c>
      <c r="AN66">
        <f t="shared" si="41"/>
        <v>0</v>
      </c>
      <c r="AO66">
        <f t="shared" si="42"/>
        <v>0</v>
      </c>
      <c r="AP66">
        <f t="shared" si="43"/>
        <v>-4.166609562309565E-12</v>
      </c>
      <c r="AQ66">
        <f t="shared" si="44"/>
        <v>-1.4309211216230105E-6</v>
      </c>
      <c r="AR66">
        <f t="shared" si="45"/>
        <v>-1.430925288232573E-6</v>
      </c>
      <c r="AS66">
        <f t="shared" si="46"/>
        <v>-1.0948856798435592E-2</v>
      </c>
      <c r="AT66">
        <f t="shared" si="47"/>
        <v>-7.1532551903648227E-3</v>
      </c>
      <c r="AU66">
        <f t="shared" si="48"/>
        <v>-1.8103542914088649E-2</v>
      </c>
      <c r="AW66">
        <v>63</v>
      </c>
      <c r="AX66">
        <f>IF(Z66&gt;0, (R66*SUMPRODUCT(K66:$K$98, X66:$X$98)-K66*$AZ$3)/Z66, 0)</f>
        <v>-273725260608.96411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0.69109609699999996</v>
      </c>
      <c r="Q67" s="5">
        <f t="shared" si="60"/>
        <v>12.5</v>
      </c>
      <c r="R67">
        <f t="shared" ref="R67:R79" si="62">$C$6</f>
        <v>2000000</v>
      </c>
      <c r="S67">
        <f t="shared" ref="S67:S79" si="63">AX67</f>
        <v>-817645920840.84241</v>
      </c>
      <c r="U67">
        <f t="shared" si="52"/>
        <v>0.69109609699999996</v>
      </c>
      <c r="V67">
        <f t="shared" si="53"/>
        <v>0.01</v>
      </c>
      <c r="W67">
        <f t="shared" si="54"/>
        <v>4.2034726056787086E-10</v>
      </c>
      <c r="X67">
        <f t="shared" si="55"/>
        <v>2.9050035116309756E-10</v>
      </c>
      <c r="Y67">
        <f t="shared" si="56"/>
        <v>4.2034726056787083E-12</v>
      </c>
      <c r="Z67">
        <f t="shared" si="57"/>
        <v>1.2564343679909458E-10</v>
      </c>
      <c r="AB67">
        <f t="shared" si="58"/>
        <v>-115.05966344520459</v>
      </c>
      <c r="AC67">
        <f t="shared" ref="AC67:AC79" si="64">S67*Z67</f>
        <v>-102.73184357920388</v>
      </c>
      <c r="AE67">
        <f t="shared" ref="AE67:AE79" si="65">$Z67*O67</f>
        <v>0</v>
      </c>
      <c r="AF67">
        <f t="shared" ref="AF67:AF79" si="66">-$Z67*P67</f>
        <v>0</v>
      </c>
      <c r="AG67">
        <f t="shared" ref="AG67:AG79" si="67">-$Z67*Q67</f>
        <v>-1.5705429599886823E-9</v>
      </c>
      <c r="AH67">
        <f t="shared" ref="AH67:AH79" si="68">-X67*R67</f>
        <v>-5.8100070232619517E-4</v>
      </c>
      <c r="AI67">
        <f t="shared" ref="AI67:AI79" si="69">SUM(AE67:AH67)</f>
        <v>-5.8100227286915517E-4</v>
      </c>
      <c r="AJ67">
        <f t="shared" ref="AJ67:AJ79" si="70">AB67-AC67</f>
        <v>-12.327819866000709</v>
      </c>
      <c r="AK67">
        <f t="shared" si="61"/>
        <v>-8.0541764411643229</v>
      </c>
      <c r="AL67">
        <f t="shared" ref="AL67:AL79" si="71">SUM(AI67:AK67)</f>
        <v>-20.382577309437899</v>
      </c>
      <c r="AN67">
        <f t="shared" ref="AN67:AN79" si="72">AE67*$K67</f>
        <v>0</v>
      </c>
      <c r="AO67">
        <f t="shared" ref="AO67:AO79" si="73">AF67*$K67</f>
        <v>0</v>
      </c>
      <c r="AP67">
        <f t="shared" ref="AP67:AP79" si="74">AG67*$K67</f>
        <v>-1.1119784468316523E-12</v>
      </c>
      <c r="AQ67">
        <f t="shared" ref="AQ67:AQ79" si="75">AH67*$K67</f>
        <v>-4.1136108660500273E-7</v>
      </c>
      <c r="AR67">
        <f t="shared" ref="AR67:AR79" si="76">AI67*$K67</f>
        <v>-4.1136219858344956E-7</v>
      </c>
      <c r="AS67">
        <f t="shared" ref="AS67:AS79" si="77">AJ67*$K67</f>
        <v>-8.7283635893122217E-3</v>
      </c>
      <c r="AT67">
        <f t="shared" ref="AT67:AT79" si="78">AK67*$K67</f>
        <v>-5.702531441494939E-3</v>
      </c>
      <c r="AU67">
        <f t="shared" ref="AU67:AU79" si="79">AL67*$K67</f>
        <v>-1.4431306393005742E-2</v>
      </c>
      <c r="AW67">
        <v>64</v>
      </c>
      <c r="AX67">
        <f>IF(Z67&gt;0, (R67*SUMPRODUCT(K67:$K$98, X67:$X$98)-K67*$AZ$3)/Z67, 0)</f>
        <v>-817645920840.84241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79" si="80">G68+$C$9</f>
        <v>0.12000000000000001</v>
      </c>
      <c r="I68" s="1">
        <f t="shared" ref="I68:I79" si="81">1+H68</f>
        <v>1.1200000000000001</v>
      </c>
      <c r="J68">
        <f t="shared" ref="J68:J79" si="82">1/I68</f>
        <v>0.89285714285714279</v>
      </c>
      <c r="K68">
        <f t="shared" si="59"/>
        <v>6.3216220393231843E-4</v>
      </c>
      <c r="L68" s="2">
        <v>65</v>
      </c>
      <c r="M68" s="8">
        <v>0.70685825099999999</v>
      </c>
      <c r="Q68" s="5">
        <f t="shared" si="60"/>
        <v>12.5</v>
      </c>
      <c r="R68">
        <f t="shared" si="62"/>
        <v>2000000</v>
      </c>
      <c r="S68">
        <f t="shared" si="63"/>
        <v>-2578358741245.542</v>
      </c>
      <c r="U68">
        <f t="shared" ref="U68:U79" si="83">M68</f>
        <v>0.70685825099999999</v>
      </c>
      <c r="V68">
        <f t="shared" ref="V68:V79" si="84">$C$10</f>
        <v>0.01</v>
      </c>
      <c r="W68">
        <f t="shared" ref="W68:W79" si="85">Z67</f>
        <v>1.2564343679909458E-10</v>
      </c>
      <c r="X68">
        <f t="shared" ref="X68:X79" si="86">U68*W68</f>
        <v>8.8812099985437032E-11</v>
      </c>
      <c r="Y68">
        <f t="shared" ref="Y68:Y79" si="87">V68*W68</f>
        <v>1.2564343679909459E-12</v>
      </c>
      <c r="Z68">
        <f t="shared" ref="Z68:Z79" si="88">MAX(0, W68-X68-Y68)</f>
        <v>3.5574902445666605E-11</v>
      </c>
      <c r="AB68">
        <f t="shared" ref="AB68:AB79" si="89">AC67</f>
        <v>-102.73184357920388</v>
      </c>
      <c r="AC68">
        <f t="shared" si="64"/>
        <v>-91.724860689741902</v>
      </c>
      <c r="AE68">
        <f t="shared" si="65"/>
        <v>0</v>
      </c>
      <c r="AF68">
        <f t="shared" si="66"/>
        <v>0</v>
      </c>
      <c r="AG68">
        <f t="shared" si="67"/>
        <v>-4.4468628057083255E-10</v>
      </c>
      <c r="AH68">
        <f t="shared" si="68"/>
        <v>-1.7762419997087407E-4</v>
      </c>
      <c r="AI68">
        <f t="shared" si="69"/>
        <v>-1.7762464465715465E-4</v>
      </c>
      <c r="AJ68">
        <f t="shared" si="70"/>
        <v>-11.00698288946198</v>
      </c>
      <c r="AK68">
        <f t="shared" si="61"/>
        <v>-7.1912290505442726</v>
      </c>
      <c r="AL68">
        <f t="shared" si="71"/>
        <v>-18.19838956465091</v>
      </c>
      <c r="AN68">
        <f t="shared" si="72"/>
        <v>0</v>
      </c>
      <c r="AO68">
        <f t="shared" si="73"/>
        <v>0</v>
      </c>
      <c r="AP68">
        <f t="shared" si="74"/>
        <v>-2.8111385918412283E-13</v>
      </c>
      <c r="AQ68">
        <f t="shared" si="75"/>
        <v>-1.122873057253026E-7</v>
      </c>
      <c r="AR68">
        <f t="shared" si="76"/>
        <v>-1.1228758683916179E-7</v>
      </c>
      <c r="AS68">
        <f t="shared" si="77"/>
        <v>-6.9581985620476043E-3</v>
      </c>
      <c r="AT68">
        <f t="shared" si="78"/>
        <v>-4.5460232055741815E-3</v>
      </c>
      <c r="AU68">
        <f t="shared" si="79"/>
        <v>-1.1504334055208624E-2</v>
      </c>
      <c r="AW68">
        <v>65</v>
      </c>
      <c r="AX68">
        <f>IF(Z68&gt;0, (R68*SUMPRODUCT(K68:$K$98, X68:$X$98)-K68*$AZ$3)/Z68, 0)</f>
        <v>-2578358741245.542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80"/>
        <v>0.12000000000000001</v>
      </c>
      <c r="I69" s="1">
        <f t="shared" si="81"/>
        <v>1.1200000000000001</v>
      </c>
      <c r="J69">
        <f t="shared" si="82"/>
        <v>0.89285714285714279</v>
      </c>
      <c r="K69">
        <f t="shared" ref="K69:K79" si="90">K68*J69</f>
        <v>5.6443053922528431E-4</v>
      </c>
      <c r="L69" s="2">
        <v>66</v>
      </c>
      <c r="M69" s="8">
        <v>0.722550582</v>
      </c>
      <c r="Q69" s="5">
        <f t="shared" ref="Q69:Q79" si="91">$C$8</f>
        <v>12.5</v>
      </c>
      <c r="R69">
        <f t="shared" si="62"/>
        <v>2000000</v>
      </c>
      <c r="S69">
        <f t="shared" si="63"/>
        <v>-8607631450042.9287</v>
      </c>
      <c r="U69">
        <f t="shared" si="83"/>
        <v>0.722550582</v>
      </c>
      <c r="V69">
        <f t="shared" si="84"/>
        <v>0.01</v>
      </c>
      <c r="W69">
        <f t="shared" si="85"/>
        <v>3.5574902445666605E-11</v>
      </c>
      <c r="X69">
        <f t="shared" si="86"/>
        <v>2.570466646670963E-11</v>
      </c>
      <c r="Y69">
        <f t="shared" si="87"/>
        <v>3.5574902445666605E-13</v>
      </c>
      <c r="Z69">
        <f t="shared" si="88"/>
        <v>9.5144869545003101E-12</v>
      </c>
      <c r="AB69">
        <f t="shared" si="89"/>
        <v>-91.724860689741902</v>
      </c>
      <c r="AC69">
        <f t="shared" si="64"/>
        <v>-81.897197140580033</v>
      </c>
      <c r="AE69">
        <f t="shared" si="65"/>
        <v>0</v>
      </c>
      <c r="AF69">
        <f t="shared" si="66"/>
        <v>0</v>
      </c>
      <c r="AG69">
        <f t="shared" si="67"/>
        <v>-1.1893108693125388E-10</v>
      </c>
      <c r="AH69">
        <f t="shared" si="68"/>
        <v>-5.1409332933419259E-5</v>
      </c>
      <c r="AI69">
        <f t="shared" si="69"/>
        <v>-5.1409451864506189E-5</v>
      </c>
      <c r="AJ69">
        <f t="shared" si="70"/>
        <v>-9.8276635491618691</v>
      </c>
      <c r="AK69">
        <f t="shared" si="61"/>
        <v>-6.420740248281934</v>
      </c>
      <c r="AL69">
        <f t="shared" si="71"/>
        <v>-16.24845520689567</v>
      </c>
      <c r="AN69">
        <f t="shared" si="72"/>
        <v>0</v>
      </c>
      <c r="AO69">
        <f t="shared" si="73"/>
        <v>0</v>
      </c>
      <c r="AP69">
        <f t="shared" si="74"/>
        <v>-6.7128337527256797E-14</v>
      </c>
      <c r="AQ69">
        <f t="shared" si="75"/>
        <v>-2.9016997508821999E-8</v>
      </c>
      <c r="AR69">
        <f t="shared" si="76"/>
        <v>-2.9017064637159526E-8</v>
      </c>
      <c r="AS69">
        <f t="shared" si="77"/>
        <v>-5.5470334363781054E-3</v>
      </c>
      <c r="AT69">
        <f t="shared" si="78"/>
        <v>-3.6240618805632578E-3</v>
      </c>
      <c r="AU69">
        <f t="shared" si="79"/>
        <v>-9.1711243340060009E-3</v>
      </c>
      <c r="AW69">
        <v>66</v>
      </c>
      <c r="AX69">
        <f>IF(Z69&gt;0, (R69*SUMPRODUCT(K69:$K$98, X69:$X$98)-K69*$AZ$3)/Z69, 0)</f>
        <v>-8607631450042.9287</v>
      </c>
    </row>
    <row r="70" spans="5:50" x14ac:dyDescent="0.25">
      <c r="E70">
        <v>2070</v>
      </c>
      <c r="F70" s="1">
        <f>EconomicRates!C110</f>
        <v>3.5569999999999997E-2</v>
      </c>
      <c r="G70" s="1">
        <f>EconomicRates!D110</f>
        <v>7.0000000000000007E-2</v>
      </c>
      <c r="H70" s="1">
        <f t="shared" si="80"/>
        <v>0.12000000000000001</v>
      </c>
      <c r="I70" s="1">
        <f t="shared" si="81"/>
        <v>1.1200000000000001</v>
      </c>
      <c r="J70">
        <f t="shared" si="82"/>
        <v>0.89285714285714279</v>
      </c>
      <c r="K70">
        <f t="shared" si="90"/>
        <v>5.0395583859400386E-4</v>
      </c>
      <c r="L70" s="2">
        <v>67</v>
      </c>
      <c r="M70" s="8">
        <v>0.74076925400000004</v>
      </c>
      <c r="Q70" s="5">
        <f t="shared" si="91"/>
        <v>12.5</v>
      </c>
      <c r="R70">
        <f t="shared" si="62"/>
        <v>2000000</v>
      </c>
      <c r="S70">
        <f t="shared" si="63"/>
        <v>-30836425076834.742</v>
      </c>
      <c r="U70">
        <f t="shared" si="83"/>
        <v>0.74076925400000004</v>
      </c>
      <c r="V70">
        <f t="shared" si="84"/>
        <v>0.01</v>
      </c>
      <c r="W70">
        <f t="shared" si="85"/>
        <v>9.5144869545003101E-12</v>
      </c>
      <c r="X70">
        <f t="shared" si="86"/>
        <v>7.0480394034779269E-12</v>
      </c>
      <c r="Y70">
        <f t="shared" si="87"/>
        <v>9.5144869545003097E-14</v>
      </c>
      <c r="Z70">
        <f t="shared" si="88"/>
        <v>2.3713026814773801E-12</v>
      </c>
      <c r="AB70">
        <f t="shared" si="89"/>
        <v>-81.897197140580033</v>
      </c>
      <c r="AC70">
        <f t="shared" si="64"/>
        <v>-73.122497471874553</v>
      </c>
      <c r="AE70">
        <f t="shared" si="65"/>
        <v>0</v>
      </c>
      <c r="AF70">
        <f t="shared" si="66"/>
        <v>0</v>
      </c>
      <c r="AG70">
        <f t="shared" si="67"/>
        <v>-2.9641283518467248E-11</v>
      </c>
      <c r="AH70">
        <f t="shared" si="68"/>
        <v>-1.4096078806955855E-5</v>
      </c>
      <c r="AI70">
        <f t="shared" si="69"/>
        <v>-1.4096108448239374E-5</v>
      </c>
      <c r="AJ70">
        <f t="shared" si="70"/>
        <v>-8.7746996687054803</v>
      </c>
      <c r="AK70">
        <f t="shared" si="61"/>
        <v>-5.7328037998406032</v>
      </c>
      <c r="AL70">
        <f t="shared" si="71"/>
        <v>-14.507517564654531</v>
      </c>
      <c r="AN70">
        <f t="shared" si="72"/>
        <v>0</v>
      </c>
      <c r="AO70">
        <f t="shared" si="73"/>
        <v>0</v>
      </c>
      <c r="AP70">
        <f t="shared" si="74"/>
        <v>-1.4937897892551787E-14</v>
      </c>
      <c r="AQ70">
        <f t="shared" si="75"/>
        <v>-7.103801216046603E-9</v>
      </c>
      <c r="AR70">
        <f t="shared" si="76"/>
        <v>-7.1038161539444964E-9</v>
      </c>
      <c r="AS70">
        <f t="shared" si="77"/>
        <v>-4.4220611299529986E-3</v>
      </c>
      <c r="AT70">
        <f t="shared" si="78"/>
        <v>-2.889079946443563E-3</v>
      </c>
      <c r="AU70">
        <f t="shared" si="79"/>
        <v>-7.3111481802127145E-3</v>
      </c>
      <c r="AW70">
        <v>67</v>
      </c>
      <c r="AX70">
        <f>IF(Z70&gt;0, (R70*SUMPRODUCT(K70:$K$98, X70:$X$98)-K70*$AZ$3)/Z70, 0)</f>
        <v>-30836425076834.742</v>
      </c>
    </row>
    <row r="71" spans="5:50" x14ac:dyDescent="0.25">
      <c r="E71">
        <v>2071</v>
      </c>
      <c r="F71" s="1">
        <f>EconomicRates!C111</f>
        <v>3.5569999999999997E-2</v>
      </c>
      <c r="G71" s="1">
        <f>EconomicRates!D111</f>
        <v>7.0000000000000007E-2</v>
      </c>
      <c r="H71" s="1">
        <f t="shared" si="80"/>
        <v>0.12000000000000001</v>
      </c>
      <c r="I71" s="1">
        <f t="shared" si="81"/>
        <v>1.1200000000000001</v>
      </c>
      <c r="J71">
        <f t="shared" si="82"/>
        <v>0.89285714285714279</v>
      </c>
      <c r="K71">
        <f t="shared" si="90"/>
        <v>4.4996057017321768E-4</v>
      </c>
      <c r="L71" s="2">
        <v>68</v>
      </c>
      <c r="M71" s="8">
        <v>0.75888896100000003</v>
      </c>
      <c r="Q71" s="5">
        <f t="shared" si="91"/>
        <v>12.5</v>
      </c>
      <c r="R71">
        <f t="shared" si="62"/>
        <v>2000000</v>
      </c>
      <c r="S71">
        <f t="shared" si="63"/>
        <v>-119131143677708.59</v>
      </c>
      <c r="U71">
        <f t="shared" si="83"/>
        <v>0.75888896100000003</v>
      </c>
      <c r="V71">
        <f t="shared" si="84"/>
        <v>0.01</v>
      </c>
      <c r="W71">
        <f t="shared" si="85"/>
        <v>2.3713026814773801E-12</v>
      </c>
      <c r="X71">
        <f t="shared" si="86"/>
        <v>1.799555428162883E-12</v>
      </c>
      <c r="Y71">
        <f t="shared" si="87"/>
        <v>2.3713026814773801E-14</v>
      </c>
      <c r="Z71">
        <f t="shared" si="88"/>
        <v>5.4803422649972324E-13</v>
      </c>
      <c r="AB71">
        <f t="shared" si="89"/>
        <v>-73.122497471874553</v>
      </c>
      <c r="AC71">
        <f t="shared" si="64"/>
        <v>-65.287944177440423</v>
      </c>
      <c r="AE71">
        <f t="shared" si="65"/>
        <v>0</v>
      </c>
      <c r="AF71">
        <f t="shared" si="66"/>
        <v>0</v>
      </c>
      <c r="AG71">
        <f t="shared" si="67"/>
        <v>-6.8504278312465407E-12</v>
      </c>
      <c r="AH71">
        <f t="shared" si="68"/>
        <v>-3.5991108563257659E-6</v>
      </c>
      <c r="AI71">
        <f t="shared" si="69"/>
        <v>-3.5991177067535972E-6</v>
      </c>
      <c r="AJ71">
        <f t="shared" si="70"/>
        <v>-7.8345532944341301</v>
      </c>
      <c r="AK71">
        <f t="shared" si="61"/>
        <v>-5.1185748230312189</v>
      </c>
      <c r="AL71">
        <f t="shared" si="71"/>
        <v>-12.953131716583055</v>
      </c>
      <c r="AN71">
        <f t="shared" si="72"/>
        <v>0</v>
      </c>
      <c r="AO71">
        <f t="shared" si="73"/>
        <v>0</v>
      </c>
      <c r="AP71">
        <f t="shared" si="74"/>
        <v>-3.0824224128781725E-15</v>
      </c>
      <c r="AQ71">
        <f t="shared" si="75"/>
        <v>-1.6194579730289594E-9</v>
      </c>
      <c r="AR71">
        <f t="shared" si="76"/>
        <v>-1.6194610554513724E-9</v>
      </c>
      <c r="AS71">
        <f t="shared" si="77"/>
        <v>-3.5252400674160422E-3</v>
      </c>
      <c r="AT71">
        <f t="shared" si="78"/>
        <v>-2.3031568458454039E-3</v>
      </c>
      <c r="AU71">
        <f t="shared" si="79"/>
        <v>-5.8283985327225009E-3</v>
      </c>
      <c r="AW71">
        <v>68</v>
      </c>
      <c r="AX71">
        <f>IF(Z71&gt;0, (R71*SUMPRODUCT(K71:$K$98, X71:$X$98)-K71*$AZ$3)/Z71, 0)</f>
        <v>-119131143677708.59</v>
      </c>
    </row>
    <row r="72" spans="5:50" x14ac:dyDescent="0.25">
      <c r="E72">
        <v>2072</v>
      </c>
      <c r="F72" s="1">
        <f>EconomicRates!C112</f>
        <v>3.5569999999999997E-2</v>
      </c>
      <c r="G72" s="1">
        <f>EconomicRates!D112</f>
        <v>7.0000000000000007E-2</v>
      </c>
      <c r="H72" s="1">
        <f t="shared" si="80"/>
        <v>0.12000000000000001</v>
      </c>
      <c r="I72" s="1">
        <f t="shared" si="81"/>
        <v>1.1200000000000001</v>
      </c>
      <c r="J72">
        <f t="shared" si="82"/>
        <v>0.89285714285714279</v>
      </c>
      <c r="K72">
        <f t="shared" si="90"/>
        <v>4.0175050908323003E-4</v>
      </c>
      <c r="L72" s="2">
        <v>69</v>
      </c>
      <c r="M72" s="8">
        <v>0.77688723800000004</v>
      </c>
      <c r="Q72" s="5">
        <f t="shared" si="91"/>
        <v>12.5</v>
      </c>
      <c r="R72">
        <f t="shared" si="62"/>
        <v>2000000</v>
      </c>
      <c r="S72">
        <f t="shared" si="63"/>
        <v>-499111792150384.94</v>
      </c>
      <c r="U72">
        <f t="shared" si="83"/>
        <v>0.77688723800000004</v>
      </c>
      <c r="V72">
        <f t="shared" si="84"/>
        <v>0.01</v>
      </c>
      <c r="W72">
        <f t="shared" si="85"/>
        <v>5.4803422649972324E-13</v>
      </c>
      <c r="X72">
        <f t="shared" si="86"/>
        <v>4.2576079655483642E-13</v>
      </c>
      <c r="Y72">
        <f t="shared" si="87"/>
        <v>5.4803422649972325E-15</v>
      </c>
      <c r="Z72">
        <f t="shared" si="88"/>
        <v>1.1679308767988958E-13</v>
      </c>
      <c r="AB72">
        <f t="shared" si="89"/>
        <v>-65.287944177440423</v>
      </c>
      <c r="AC72">
        <f t="shared" si="64"/>
        <v>-58.292807302686732</v>
      </c>
      <c r="AE72">
        <f t="shared" si="65"/>
        <v>0</v>
      </c>
      <c r="AF72">
        <f t="shared" si="66"/>
        <v>0</v>
      </c>
      <c r="AG72">
        <f t="shared" si="67"/>
        <v>-1.4599135959986199E-12</v>
      </c>
      <c r="AH72">
        <f t="shared" si="68"/>
        <v>-8.5152159310967287E-7</v>
      </c>
      <c r="AI72">
        <f t="shared" si="69"/>
        <v>-8.5152305302326884E-7</v>
      </c>
      <c r="AJ72">
        <f t="shared" si="70"/>
        <v>-6.9951368747536904</v>
      </c>
      <c r="AK72">
        <f t="shared" ref="AK72:AK79" si="92">G72*SUM(AB72:AB72, AE72:AF72)</f>
        <v>-4.57015609242083</v>
      </c>
      <c r="AL72">
        <f t="shared" si="71"/>
        <v>-11.565293818697572</v>
      </c>
      <c r="AN72">
        <f t="shared" si="72"/>
        <v>0</v>
      </c>
      <c r="AO72">
        <f t="shared" si="73"/>
        <v>0</v>
      </c>
      <c r="AP72">
        <f t="shared" si="74"/>
        <v>-5.8652103040997459E-16</v>
      </c>
      <c r="AQ72">
        <f t="shared" si="75"/>
        <v>-3.4209923352717415E-10</v>
      </c>
      <c r="AR72">
        <f t="shared" si="76"/>
        <v>-3.4209982004820453E-10</v>
      </c>
      <c r="AS72">
        <f t="shared" si="77"/>
        <v>-2.8102998005391697E-3</v>
      </c>
      <c r="AT72">
        <f t="shared" si="78"/>
        <v>-1.8360625367198936E-3</v>
      </c>
      <c r="AU72">
        <f t="shared" si="79"/>
        <v>-4.6463626793588836E-3</v>
      </c>
      <c r="AW72">
        <v>69</v>
      </c>
      <c r="AX72">
        <f>IF(Z72&gt;0, (R72*SUMPRODUCT(K72:$K$98, X72:$X$98)-K72*$AZ$3)/Z72, 0)</f>
        <v>-499111792150384.94</v>
      </c>
    </row>
    <row r="73" spans="5:50" x14ac:dyDescent="0.25">
      <c r="E73">
        <v>2073</v>
      </c>
      <c r="F73" s="1">
        <f>EconomicRates!C113</f>
        <v>3.5569999999999997E-2</v>
      </c>
      <c r="G73" s="1">
        <f>EconomicRates!D113</f>
        <v>7.0000000000000007E-2</v>
      </c>
      <c r="H73" s="1">
        <f t="shared" si="80"/>
        <v>0.12000000000000001</v>
      </c>
      <c r="I73" s="1">
        <f t="shared" si="81"/>
        <v>1.1200000000000001</v>
      </c>
      <c r="J73">
        <f t="shared" si="82"/>
        <v>0.89285714285714279</v>
      </c>
      <c r="K73">
        <f t="shared" si="90"/>
        <v>3.5870581168145535E-4</v>
      </c>
      <c r="L73" s="2">
        <v>70</v>
      </c>
      <c r="M73" s="8">
        <v>0.79474162100000001</v>
      </c>
      <c r="Q73" s="5">
        <f t="shared" si="91"/>
        <v>12.5</v>
      </c>
      <c r="R73">
        <f t="shared" si="62"/>
        <v>2000000</v>
      </c>
      <c r="S73">
        <f t="shared" si="63"/>
        <v>-2282286327432032.5</v>
      </c>
      <c r="U73">
        <f t="shared" si="83"/>
        <v>0.79474162100000001</v>
      </c>
      <c r="V73">
        <f t="shared" si="84"/>
        <v>0.01</v>
      </c>
      <c r="W73">
        <f t="shared" si="85"/>
        <v>1.1679308767988958E-13</v>
      </c>
      <c r="X73">
        <f t="shared" si="86"/>
        <v>9.2820327824310573E-14</v>
      </c>
      <c r="Y73">
        <f t="shared" si="87"/>
        <v>1.1679308767988958E-15</v>
      </c>
      <c r="Z73">
        <f t="shared" si="88"/>
        <v>2.2804828978780115E-14</v>
      </c>
      <c r="AB73">
        <f t="shared" si="89"/>
        <v>-58.292807302686732</v>
      </c>
      <c r="AC73">
        <f t="shared" si="64"/>
        <v>-52.047149377695654</v>
      </c>
      <c r="AE73">
        <f t="shared" si="65"/>
        <v>0</v>
      </c>
      <c r="AF73">
        <f t="shared" si="66"/>
        <v>0</v>
      </c>
      <c r="AG73">
        <f t="shared" si="67"/>
        <v>-2.8506036223475145E-13</v>
      </c>
      <c r="AH73">
        <f t="shared" si="68"/>
        <v>-1.8564065564862115E-7</v>
      </c>
      <c r="AI73">
        <f t="shared" si="69"/>
        <v>-1.8564094070898339E-7</v>
      </c>
      <c r="AJ73">
        <f t="shared" si="70"/>
        <v>-6.2456579249910789</v>
      </c>
      <c r="AK73">
        <f t="shared" si="92"/>
        <v>-4.0804965111880716</v>
      </c>
      <c r="AL73">
        <f t="shared" si="71"/>
        <v>-10.326154621820091</v>
      </c>
      <c r="AN73">
        <f t="shared" si="72"/>
        <v>0</v>
      </c>
      <c r="AO73">
        <f t="shared" si="73"/>
        <v>0</v>
      </c>
      <c r="AP73">
        <f t="shared" si="74"/>
        <v>-1.022528086136262E-16</v>
      </c>
      <c r="AQ73">
        <f t="shared" si="75"/>
        <v>-6.6590382065516195E-11</v>
      </c>
      <c r="AR73">
        <f t="shared" si="76"/>
        <v>-6.6590484318324815E-11</v>
      </c>
      <c r="AS73">
        <f t="shared" si="77"/>
        <v>-2.2403537954686389E-3</v>
      </c>
      <c r="AT73">
        <f t="shared" si="78"/>
        <v>-1.4636978131090639E-3</v>
      </c>
      <c r="AU73">
        <f t="shared" si="79"/>
        <v>-3.7040516751681873E-3</v>
      </c>
      <c r="AW73">
        <v>70</v>
      </c>
      <c r="AX73">
        <f>IF(Z73&gt;0, (R73*SUMPRODUCT(K73:$K$98, X73:$X$98)-K73*$AZ$3)/Z73, 0)</f>
        <v>-2282286327432032.5</v>
      </c>
    </row>
    <row r="74" spans="5:50" x14ac:dyDescent="0.25">
      <c r="E74">
        <v>2074</v>
      </c>
      <c r="F74" s="1">
        <f>EconomicRates!C114</f>
        <v>3.5569999999999997E-2</v>
      </c>
      <c r="G74" s="1">
        <f>EconomicRates!D114</f>
        <v>7.0000000000000007E-2</v>
      </c>
      <c r="H74" s="1">
        <f t="shared" si="80"/>
        <v>0.12000000000000001</v>
      </c>
      <c r="I74" s="1">
        <f t="shared" si="81"/>
        <v>1.1200000000000001</v>
      </c>
      <c r="J74">
        <f t="shared" si="82"/>
        <v>0.89285714285714279</v>
      </c>
      <c r="K74">
        <f t="shared" si="90"/>
        <v>3.2027304614415652E-4</v>
      </c>
      <c r="L74" s="2">
        <v>71</v>
      </c>
      <c r="M74" s="8">
        <v>0.81243025300000005</v>
      </c>
      <c r="Q74" s="5">
        <f t="shared" si="91"/>
        <v>12.5</v>
      </c>
      <c r="R74">
        <f t="shared" si="62"/>
        <v>2000000</v>
      </c>
      <c r="S74">
        <f t="shared" si="63"/>
        <v>-1.1475804206081498E+16</v>
      </c>
      <c r="U74">
        <f t="shared" si="83"/>
        <v>0.81243025300000005</v>
      </c>
      <c r="V74">
        <f t="shared" si="84"/>
        <v>0.01</v>
      </c>
      <c r="W74">
        <f t="shared" si="85"/>
        <v>2.2804828978780115E-14</v>
      </c>
      <c r="X74">
        <f t="shared" si="86"/>
        <v>1.8527332976852062E-14</v>
      </c>
      <c r="Y74">
        <f t="shared" si="87"/>
        <v>2.2804828978780114E-16</v>
      </c>
      <c r="Z74">
        <f t="shared" si="88"/>
        <v>4.0494477121402522E-15</v>
      </c>
      <c r="AB74">
        <f t="shared" si="89"/>
        <v>-52.047149377695654</v>
      </c>
      <c r="AC74">
        <f t="shared" si="64"/>
        <v>-46.470669087286204</v>
      </c>
      <c r="AE74">
        <f t="shared" si="65"/>
        <v>0</v>
      </c>
      <c r="AF74">
        <f t="shared" si="66"/>
        <v>0</v>
      </c>
      <c r="AG74">
        <f t="shared" si="67"/>
        <v>-5.061809640175315E-14</v>
      </c>
      <c r="AH74">
        <f t="shared" si="68"/>
        <v>-3.705466595370412E-8</v>
      </c>
      <c r="AI74">
        <f t="shared" si="69"/>
        <v>-3.7054716571800522E-8</v>
      </c>
      <c r="AJ74">
        <f t="shared" si="70"/>
        <v>-5.5764802904094495</v>
      </c>
      <c r="AK74">
        <f t="shared" si="92"/>
        <v>-3.6433004564386962</v>
      </c>
      <c r="AL74">
        <f t="shared" si="71"/>
        <v>-9.2197807839028627</v>
      </c>
      <c r="AN74">
        <f t="shared" si="72"/>
        <v>0</v>
      </c>
      <c r="AO74">
        <f t="shared" si="73"/>
        <v>0</v>
      </c>
      <c r="AP74">
        <f t="shared" si="74"/>
        <v>-1.621161192460805E-17</v>
      </c>
      <c r="AQ74">
        <f t="shared" si="75"/>
        <v>-1.1867610738846985E-11</v>
      </c>
      <c r="AR74">
        <f t="shared" si="76"/>
        <v>-1.1867626950458909E-11</v>
      </c>
      <c r="AS74">
        <f t="shared" si="77"/>
        <v>-1.7859963293722849E-3</v>
      </c>
      <c r="AT74">
        <f t="shared" si="78"/>
        <v>-1.166850935202017E-3</v>
      </c>
      <c r="AU74">
        <f t="shared" si="79"/>
        <v>-2.952847276441929E-3</v>
      </c>
      <c r="AW74">
        <v>71</v>
      </c>
      <c r="AX74">
        <f>IF(Z74&gt;0, (R74*SUMPRODUCT(K74:$K$98, X74:$X$98)-K74*$AZ$3)/Z74, 0)</f>
        <v>-1.1475804206081498E+16</v>
      </c>
    </row>
    <row r="75" spans="5:50" x14ac:dyDescent="0.25">
      <c r="E75">
        <v>2075</v>
      </c>
      <c r="F75" s="1">
        <f>EconomicRates!C115</f>
        <v>3.5569999999999997E-2</v>
      </c>
      <c r="G75" s="1">
        <f>EconomicRates!D115</f>
        <v>7.0000000000000007E-2</v>
      </c>
      <c r="H75" s="1">
        <f t="shared" si="80"/>
        <v>0.12000000000000001</v>
      </c>
      <c r="I75" s="1">
        <f t="shared" si="81"/>
        <v>1.1200000000000001</v>
      </c>
      <c r="J75">
        <f t="shared" si="82"/>
        <v>0.89285714285714279</v>
      </c>
      <c r="K75">
        <f t="shared" si="90"/>
        <v>2.8595807691442546E-4</v>
      </c>
      <c r="L75" s="2">
        <v>72</v>
      </c>
      <c r="M75" s="8">
        <v>0.830029028</v>
      </c>
      <c r="Q75" s="5">
        <f t="shared" si="91"/>
        <v>12.5</v>
      </c>
      <c r="R75">
        <f t="shared" si="62"/>
        <v>2000000</v>
      </c>
      <c r="S75">
        <f t="shared" si="63"/>
        <v>-6.4050706370856232E+16</v>
      </c>
      <c r="U75">
        <f t="shared" si="83"/>
        <v>0.830029028</v>
      </c>
      <c r="V75">
        <f t="shared" si="84"/>
        <v>0.01</v>
      </c>
      <c r="W75">
        <f t="shared" si="85"/>
        <v>4.0494477121402522E-15</v>
      </c>
      <c r="X75">
        <f t="shared" si="86"/>
        <v>3.3611591484445972E-15</v>
      </c>
      <c r="Y75">
        <f t="shared" si="87"/>
        <v>4.0494477121402523E-17</v>
      </c>
      <c r="Z75">
        <f t="shared" si="88"/>
        <v>6.4779408657425247E-16</v>
      </c>
      <c r="AB75">
        <f t="shared" si="89"/>
        <v>-46.470669087286204</v>
      </c>
      <c r="AC75">
        <f t="shared" si="64"/>
        <v>-41.491668827944466</v>
      </c>
      <c r="AE75">
        <f t="shared" si="65"/>
        <v>0</v>
      </c>
      <c r="AF75">
        <f t="shared" si="66"/>
        <v>0</v>
      </c>
      <c r="AG75">
        <f t="shared" si="67"/>
        <v>-8.0974260821781564E-15</v>
      </c>
      <c r="AH75">
        <f t="shared" si="68"/>
        <v>-6.722318296889194E-9</v>
      </c>
      <c r="AI75">
        <f t="shared" si="69"/>
        <v>-6.7223263943152761E-9</v>
      </c>
      <c r="AJ75">
        <f t="shared" si="70"/>
        <v>-4.9790002593417384</v>
      </c>
      <c r="AK75">
        <f t="shared" si="92"/>
        <v>-3.2529468361100347</v>
      </c>
      <c r="AL75">
        <f t="shared" si="71"/>
        <v>-8.2319471021741002</v>
      </c>
      <c r="AN75">
        <f t="shared" si="72"/>
        <v>0</v>
      </c>
      <c r="AO75">
        <f t="shared" si="73"/>
        <v>0</v>
      </c>
      <c r="AP75">
        <f t="shared" si="74"/>
        <v>-2.3155243904163762E-18</v>
      </c>
      <c r="AQ75">
        <f t="shared" si="75"/>
        <v>-1.9223012125850896E-12</v>
      </c>
      <c r="AR75">
        <f t="shared" si="76"/>
        <v>-1.9223035281094802E-12</v>
      </c>
      <c r="AS75">
        <f t="shared" si="77"/>
        <v>-1.4237853391177891E-3</v>
      </c>
      <c r="AT75">
        <f t="shared" si="78"/>
        <v>-9.3020642155889027E-4</v>
      </c>
      <c r="AU75">
        <f t="shared" si="79"/>
        <v>-2.3539917625989832E-3</v>
      </c>
      <c r="AW75">
        <v>72</v>
      </c>
      <c r="AX75">
        <f>IF(Z75&gt;0, (R75*SUMPRODUCT(K75:$K$98, X75:$X$98)-K75*$AZ$3)/Z75, 0)</f>
        <v>-6.4050706370856232E+16</v>
      </c>
    </row>
    <row r="76" spans="5:50" x14ac:dyDescent="0.25">
      <c r="E76">
        <v>2076</v>
      </c>
      <c r="F76" s="1">
        <f>EconomicRates!C116</f>
        <v>3.5569999999999997E-2</v>
      </c>
      <c r="G76" s="1">
        <f>EconomicRates!D116</f>
        <v>7.0000000000000007E-2</v>
      </c>
      <c r="H76" s="1">
        <f t="shared" si="80"/>
        <v>0.12000000000000001</v>
      </c>
      <c r="I76" s="1">
        <f t="shared" si="81"/>
        <v>1.1200000000000001</v>
      </c>
      <c r="J76">
        <f t="shared" si="82"/>
        <v>0.89285714285714279</v>
      </c>
      <c r="K76">
        <f t="shared" si="90"/>
        <v>2.55319711530737E-4</v>
      </c>
      <c r="L76" s="2">
        <v>73</v>
      </c>
      <c r="M76" s="8">
        <v>0.84762719500000006</v>
      </c>
      <c r="Q76" s="5">
        <f t="shared" si="91"/>
        <v>12.5</v>
      </c>
      <c r="R76">
        <f t="shared" si="62"/>
        <v>2000000</v>
      </c>
      <c r="S76">
        <f t="shared" si="63"/>
        <v>-4.0167875240125491E+17</v>
      </c>
      <c r="U76">
        <f t="shared" si="83"/>
        <v>0.84762719500000006</v>
      </c>
      <c r="V76">
        <f t="shared" si="84"/>
        <v>0.01</v>
      </c>
      <c r="W76">
        <f t="shared" si="85"/>
        <v>6.4779408657425247E-16</v>
      </c>
      <c r="X76">
        <f t="shared" si="86"/>
        <v>5.4908788454052087E-16</v>
      </c>
      <c r="Y76">
        <f t="shared" si="87"/>
        <v>6.4779408657425246E-18</v>
      </c>
      <c r="Z76">
        <f t="shared" si="88"/>
        <v>9.2228261167989085E-17</v>
      </c>
      <c r="AB76">
        <f t="shared" si="89"/>
        <v>-41.491668827944466</v>
      </c>
      <c r="AC76">
        <f t="shared" si="64"/>
        <v>-37.046132882094959</v>
      </c>
      <c r="AE76">
        <f t="shared" si="65"/>
        <v>0</v>
      </c>
      <c r="AF76">
        <f t="shared" si="66"/>
        <v>0</v>
      </c>
      <c r="AG76">
        <f t="shared" si="67"/>
        <v>-1.1528532645998635E-15</v>
      </c>
      <c r="AH76">
        <f t="shared" si="68"/>
        <v>-1.0981757690810416E-9</v>
      </c>
      <c r="AI76">
        <f t="shared" si="69"/>
        <v>-1.0981769219343062E-9</v>
      </c>
      <c r="AJ76">
        <f t="shared" si="70"/>
        <v>-4.4455359458495067</v>
      </c>
      <c r="AK76">
        <f t="shared" si="92"/>
        <v>-2.904416817956113</v>
      </c>
      <c r="AL76">
        <f t="shared" si="71"/>
        <v>-7.3499527649037963</v>
      </c>
      <c r="AN76">
        <f t="shared" si="72"/>
        <v>0</v>
      </c>
      <c r="AO76">
        <f t="shared" si="73"/>
        <v>0</v>
      </c>
      <c r="AP76">
        <f t="shared" si="74"/>
        <v>-2.9434616295490554E-19</v>
      </c>
      <c r="AQ76">
        <f t="shared" si="75"/>
        <v>-2.8038592057181678E-13</v>
      </c>
      <c r="AR76">
        <f t="shared" si="76"/>
        <v>-2.8038621491797976E-13</v>
      </c>
      <c r="AS76">
        <f t="shared" si="77"/>
        <v>-1.135032955293818E-3</v>
      </c>
      <c r="AT76">
        <f t="shared" si="78"/>
        <v>-7.4155486412557585E-4</v>
      </c>
      <c r="AU76">
        <f t="shared" si="79"/>
        <v>-1.8765878196997801E-3</v>
      </c>
      <c r="AW76">
        <v>73</v>
      </c>
      <c r="AX76">
        <f>IF(Z76&gt;0, (R76*SUMPRODUCT(K76:$K$98, X76:$X$98)-K76*$AZ$3)/Z76, 0)</f>
        <v>-4.0167875240125491E+17</v>
      </c>
    </row>
    <row r="77" spans="5:50" x14ac:dyDescent="0.25">
      <c r="E77">
        <v>2077</v>
      </c>
      <c r="F77" s="1">
        <f>EconomicRates!C117</f>
        <v>3.5569999999999997E-2</v>
      </c>
      <c r="G77" s="1">
        <f>EconomicRates!D117</f>
        <v>7.0000000000000007E-2</v>
      </c>
      <c r="H77" s="1">
        <f t="shared" si="80"/>
        <v>0.12000000000000001</v>
      </c>
      <c r="I77" s="1">
        <f t="shared" si="81"/>
        <v>1.1200000000000001</v>
      </c>
      <c r="J77">
        <f t="shared" si="82"/>
        <v>0.89285714285714279</v>
      </c>
      <c r="K77">
        <f t="shared" si="90"/>
        <v>2.2796402815244374E-4</v>
      </c>
      <c r="L77" s="2">
        <v>74</v>
      </c>
      <c r="M77" s="8">
        <v>0.86522596900000004</v>
      </c>
      <c r="Q77" s="5">
        <f t="shared" si="91"/>
        <v>12.5</v>
      </c>
      <c r="R77">
        <f t="shared" si="62"/>
        <v>2000000</v>
      </c>
      <c r="S77">
        <f t="shared" si="63"/>
        <v>-2.8743300215684204E+18</v>
      </c>
      <c r="U77">
        <f t="shared" si="83"/>
        <v>0.86522596900000004</v>
      </c>
      <c r="V77">
        <f t="shared" si="84"/>
        <v>0.01</v>
      </c>
      <c r="W77">
        <f t="shared" si="85"/>
        <v>9.2228261167989085E-17</v>
      </c>
      <c r="X77">
        <f t="shared" si="86"/>
        <v>7.9798286638258427E-17</v>
      </c>
      <c r="Y77">
        <f t="shared" si="87"/>
        <v>9.2228261167989093E-19</v>
      </c>
      <c r="Z77">
        <f t="shared" si="88"/>
        <v>1.1507691918050767E-17</v>
      </c>
      <c r="AB77">
        <f t="shared" si="89"/>
        <v>-37.046132882094959</v>
      </c>
      <c r="AC77">
        <f t="shared" si="64"/>
        <v>-33.076904359013596</v>
      </c>
      <c r="AE77">
        <f t="shared" si="65"/>
        <v>0</v>
      </c>
      <c r="AF77">
        <f t="shared" si="66"/>
        <v>0</v>
      </c>
      <c r="AG77">
        <f t="shared" si="67"/>
        <v>-1.4384614897563459E-16</v>
      </c>
      <c r="AH77">
        <f t="shared" si="68"/>
        <v>-1.5959657327651687E-10</v>
      </c>
      <c r="AI77">
        <f t="shared" si="69"/>
        <v>-1.5959671712266585E-10</v>
      </c>
      <c r="AJ77">
        <f t="shared" si="70"/>
        <v>-3.9692285230813624</v>
      </c>
      <c r="AK77">
        <f t="shared" si="92"/>
        <v>-2.5932293017466472</v>
      </c>
      <c r="AL77">
        <f t="shared" si="71"/>
        <v>-6.5624578249876064</v>
      </c>
      <c r="AN77">
        <f t="shared" si="72"/>
        <v>0</v>
      </c>
      <c r="AO77">
        <f t="shared" si="73"/>
        <v>0</v>
      </c>
      <c r="AP77">
        <f t="shared" si="74"/>
        <v>-3.2791747554702181E-20</v>
      </c>
      <c r="AQ77">
        <f t="shared" si="75"/>
        <v>-3.6382277723441439E-14</v>
      </c>
      <c r="AR77">
        <f t="shared" si="76"/>
        <v>-3.6382310515189002E-14</v>
      </c>
      <c r="AS77">
        <f t="shared" si="77"/>
        <v>-9.0484132277920243E-4</v>
      </c>
      <c r="AT77">
        <f t="shared" si="78"/>
        <v>-5.9116299754911471E-4</v>
      </c>
      <c r="AU77">
        <f t="shared" si="79"/>
        <v>-1.4960043203646994E-3</v>
      </c>
      <c r="AW77">
        <v>74</v>
      </c>
      <c r="AX77">
        <f>IF(Z77&gt;0, (R77*SUMPRODUCT(K77:$K$98, X77:$X$98)-K77*$AZ$3)/Z77, 0)</f>
        <v>-2.8743300215684204E+18</v>
      </c>
    </row>
    <row r="78" spans="5:50" x14ac:dyDescent="0.25">
      <c r="E78">
        <v>2078</v>
      </c>
      <c r="F78" s="1">
        <f>EconomicRates!C118</f>
        <v>3.5569999999999997E-2</v>
      </c>
      <c r="G78" s="1">
        <f>EconomicRates!D118</f>
        <v>7.0000000000000007E-2</v>
      </c>
      <c r="H78" s="1">
        <f t="shared" si="80"/>
        <v>0.12000000000000001</v>
      </c>
      <c r="I78" s="1">
        <f t="shared" si="81"/>
        <v>1.1200000000000001</v>
      </c>
      <c r="J78">
        <f t="shared" si="82"/>
        <v>0.89285714285714279</v>
      </c>
      <c r="K78">
        <f t="shared" si="90"/>
        <v>2.0353931085039618E-4</v>
      </c>
      <c r="L78" s="2">
        <v>75</v>
      </c>
      <c r="M78" s="8">
        <v>0.88282474399999999</v>
      </c>
      <c r="Q78" s="5">
        <f t="shared" si="91"/>
        <v>12.5</v>
      </c>
      <c r="R78">
        <f t="shared" si="62"/>
        <v>2000000</v>
      </c>
      <c r="S78">
        <f t="shared" si="63"/>
        <v>-2.3945509313139339E+19</v>
      </c>
      <c r="U78">
        <f t="shared" si="83"/>
        <v>0.88282474399999999</v>
      </c>
      <c r="V78">
        <f t="shared" si="84"/>
        <v>0.01</v>
      </c>
      <c r="W78">
        <f t="shared" si="85"/>
        <v>1.1507691918050767E-17</v>
      </c>
      <c r="X78">
        <f t="shared" si="86"/>
        <v>1.0159275171584038E-17</v>
      </c>
      <c r="Y78">
        <f t="shared" si="87"/>
        <v>1.1507691918050767E-19</v>
      </c>
      <c r="Z78">
        <f t="shared" si="88"/>
        <v>1.2333398272862217E-18</v>
      </c>
      <c r="AB78">
        <f t="shared" si="89"/>
        <v>-33.076904359013596</v>
      </c>
      <c r="AC78">
        <f t="shared" si="64"/>
        <v>-29.532950320547886</v>
      </c>
      <c r="AE78">
        <f t="shared" si="65"/>
        <v>0</v>
      </c>
      <c r="AF78">
        <f t="shared" si="66"/>
        <v>0</v>
      </c>
      <c r="AG78">
        <f t="shared" si="67"/>
        <v>-1.5416747841077771E-17</v>
      </c>
      <c r="AH78">
        <f t="shared" si="68"/>
        <v>-2.0318550343168075E-11</v>
      </c>
      <c r="AI78">
        <f t="shared" si="69"/>
        <v>-2.0318565759915916E-11</v>
      </c>
      <c r="AJ78">
        <f t="shared" si="70"/>
        <v>-3.54395403846571</v>
      </c>
      <c r="AK78">
        <f t="shared" si="92"/>
        <v>-2.3153833051309518</v>
      </c>
      <c r="AL78">
        <f t="shared" si="71"/>
        <v>-5.8593373436169802</v>
      </c>
      <c r="AN78">
        <f t="shared" si="72"/>
        <v>0</v>
      </c>
      <c r="AO78">
        <f t="shared" si="73"/>
        <v>0</v>
      </c>
      <c r="AP78">
        <f t="shared" si="74"/>
        <v>-3.1379142311273028E-21</v>
      </c>
      <c r="AQ78">
        <f t="shared" si="75"/>
        <v>-4.1356237343275111E-15</v>
      </c>
      <c r="AR78">
        <f t="shared" si="76"/>
        <v>-4.1356268722417418E-15</v>
      </c>
      <c r="AS78">
        <f t="shared" si="77"/>
        <v>-7.2133396267478906E-4</v>
      </c>
      <c r="AT78">
        <f t="shared" si="78"/>
        <v>-4.712715222808665E-4</v>
      </c>
      <c r="AU78">
        <f t="shared" si="79"/>
        <v>-1.1926054849597911E-3</v>
      </c>
      <c r="AW78">
        <v>75</v>
      </c>
      <c r="AX78">
        <f>IF(Z78&gt;0, (R78*SUMPRODUCT(K78:$K$98, X78:$X$98)-K78*$AZ$3)/Z78, 0)</f>
        <v>-2.3945509313139339E+19</v>
      </c>
    </row>
    <row r="79" spans="5:50" x14ac:dyDescent="0.25">
      <c r="E79">
        <v>2079</v>
      </c>
      <c r="F79" s="1">
        <f>EconomicRates!C119</f>
        <v>3.5569999999999997E-2</v>
      </c>
      <c r="G79" s="1">
        <f>EconomicRates!D119</f>
        <v>7.0000000000000007E-2</v>
      </c>
      <c r="H79" s="1">
        <f t="shared" si="80"/>
        <v>0.12000000000000001</v>
      </c>
      <c r="I79" s="1">
        <f t="shared" si="81"/>
        <v>1.1200000000000001</v>
      </c>
      <c r="J79">
        <f t="shared" si="82"/>
        <v>0.89285714285714279</v>
      </c>
      <c r="K79">
        <f t="shared" si="90"/>
        <v>1.8173152754499659E-4</v>
      </c>
      <c r="L79" s="2">
        <v>76</v>
      </c>
      <c r="M79" s="8">
        <v>1</v>
      </c>
      <c r="Q79" s="5">
        <f t="shared" si="91"/>
        <v>12.5</v>
      </c>
      <c r="R79">
        <f t="shared" si="62"/>
        <v>2000000</v>
      </c>
      <c r="S79">
        <f t="shared" si="63"/>
        <v>0</v>
      </c>
      <c r="U79">
        <f t="shared" si="83"/>
        <v>1</v>
      </c>
      <c r="V79">
        <f t="shared" si="84"/>
        <v>0.01</v>
      </c>
      <c r="W79">
        <f t="shared" si="85"/>
        <v>1.2333398272862217E-18</v>
      </c>
      <c r="X79">
        <f t="shared" si="86"/>
        <v>1.2333398272862217E-18</v>
      </c>
      <c r="Y79">
        <f t="shared" si="87"/>
        <v>1.2333398272862217E-20</v>
      </c>
      <c r="Z79">
        <f t="shared" si="88"/>
        <v>0</v>
      </c>
      <c r="AB79">
        <f t="shared" si="89"/>
        <v>-29.532950320547886</v>
      </c>
      <c r="AC79">
        <f t="shared" si="64"/>
        <v>0</v>
      </c>
      <c r="AE79">
        <f t="shared" si="65"/>
        <v>0</v>
      </c>
      <c r="AF79">
        <f t="shared" si="66"/>
        <v>0</v>
      </c>
      <c r="AG79">
        <f t="shared" si="67"/>
        <v>0</v>
      </c>
      <c r="AH79">
        <f t="shared" si="68"/>
        <v>-2.4666796545724435E-12</v>
      </c>
      <c r="AI79">
        <f t="shared" si="69"/>
        <v>-2.4666796545724435E-12</v>
      </c>
      <c r="AJ79">
        <f t="shared" si="70"/>
        <v>-29.532950320547886</v>
      </c>
      <c r="AK79">
        <f t="shared" si="92"/>
        <v>-2.0673065224383524</v>
      </c>
      <c r="AL79">
        <f t="shared" si="71"/>
        <v>-31.600256842988706</v>
      </c>
      <c r="AN79">
        <f t="shared" si="72"/>
        <v>0</v>
      </c>
      <c r="AO79">
        <f t="shared" si="73"/>
        <v>0</v>
      </c>
      <c r="AP79">
        <f t="shared" si="74"/>
        <v>0</v>
      </c>
      <c r="AQ79">
        <f t="shared" si="75"/>
        <v>-4.4827346158961473E-16</v>
      </c>
      <c r="AR79">
        <f t="shared" si="76"/>
        <v>-4.4827346158961473E-16</v>
      </c>
      <c r="AS79">
        <f t="shared" si="77"/>
        <v>-5.3670681746636638E-3</v>
      </c>
      <c r="AT79">
        <f t="shared" si="78"/>
        <v>-3.7569477222645654E-4</v>
      </c>
      <c r="AU79">
        <f t="shared" si="79"/>
        <v>-5.7427629468905688E-3</v>
      </c>
      <c r="AW79">
        <v>76</v>
      </c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N81" s="6">
        <f t="shared" ref="AN81:AU81" si="93">SUM(AN3:AN79)</f>
        <v>340878.52162359765</v>
      </c>
      <c r="AO81" s="6">
        <f t="shared" si="93"/>
        <v>-34087.85216235977</v>
      </c>
      <c r="AP81" s="6">
        <f t="shared" si="93"/>
        <v>-701.31051563757069</v>
      </c>
      <c r="AQ81" s="6">
        <f t="shared" si="93"/>
        <v>-145097.0340675613</v>
      </c>
      <c r="AR81" s="6">
        <f t="shared" si="93"/>
        <v>160992.32487803895</v>
      </c>
      <c r="AS81" s="6">
        <f t="shared" si="93"/>
        <v>-34532.828295652587</v>
      </c>
      <c r="AT81" s="6">
        <f t="shared" si="93"/>
        <v>20144.14983913067</v>
      </c>
      <c r="AU81" s="6">
        <f t="shared" si="93"/>
        <v>146603.6464215171</v>
      </c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81:AU81">
    <cfRule type="cellIs" dxfId="1" priority="1" operator="lessThan">
      <formula>0</formula>
    </cfRule>
  </conditionalFormatting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91A73D-E4F7-442E-BA97-11F55DF44B5B}">
  <sheetPr codeName="Sheet96"/>
  <dimension ref="A1:AZ164"/>
  <sheetViews>
    <sheetView topLeftCell="A5" workbookViewId="0">
      <selection activeCell="B1" sqref="B1"/>
    </sheetView>
  </sheetViews>
  <sheetFormatPr defaultRowHeight="15" x14ac:dyDescent="0.25"/>
  <cols>
    <col min="3" max="3" width="10.7109375" customWidth="1"/>
    <col min="4" max="9" width="9.140625" bestFit="1" customWidth="1"/>
    <col min="10" max="10" width="9.28515625" bestFit="1" customWidth="1"/>
    <col min="11" max="12" width="9.140625" bestFit="1" customWidth="1"/>
    <col min="13" max="13" width="9.28515625" bestFit="1" customWidth="1"/>
    <col min="14" max="20" width="9.140625" bestFit="1" customWidth="1"/>
    <col min="21" max="21" width="9.28515625" bestFit="1" customWidth="1"/>
    <col min="22" max="23" width="9.140625" bestFit="1" customWidth="1"/>
    <col min="24" max="25" width="9.28515625" bestFit="1" customWidth="1"/>
    <col min="26" max="31" width="9.140625" bestFit="1" customWidth="1"/>
    <col min="32" max="32" width="9.42578125" bestFit="1" customWidth="1"/>
    <col min="33" max="33" width="9.140625" bestFit="1" customWidth="1"/>
    <col min="34" max="34" width="9.42578125" bestFit="1" customWidth="1"/>
    <col min="35" max="35" width="9.140625" bestFit="1" customWidth="1"/>
    <col min="36" max="36" width="10.42578125" customWidth="1"/>
    <col min="37" max="39" width="9.140625" bestFit="1" customWidth="1"/>
    <col min="40" max="40" width="9.85546875" bestFit="1" customWidth="1"/>
    <col min="41" max="42" width="9.140625" bestFit="1" customWidth="1"/>
    <col min="43" max="43" width="10.42578125" bestFit="1" customWidth="1"/>
    <col min="44" max="47" width="9.140625" bestFit="1" customWidth="1"/>
  </cols>
  <sheetData>
    <row r="1" spans="1:52" x14ac:dyDescent="0.25">
      <c r="A1" t="s">
        <v>44</v>
      </c>
      <c r="Q1" t="s">
        <v>1</v>
      </c>
      <c r="W1" t="s">
        <v>2</v>
      </c>
      <c r="AB1" t="s">
        <v>45</v>
      </c>
      <c r="AP1" t="s">
        <v>4</v>
      </c>
    </row>
    <row r="2" spans="1:52" ht="45" x14ac:dyDescent="0.25">
      <c r="E2" t="s">
        <v>5</v>
      </c>
      <c r="F2" t="s">
        <v>6</v>
      </c>
      <c r="G2" t="s">
        <v>7</v>
      </c>
      <c r="H2" t="s">
        <v>8</v>
      </c>
      <c r="I2" t="s">
        <v>9</v>
      </c>
      <c r="J2" t="s">
        <v>10</v>
      </c>
      <c r="K2" t="s">
        <v>11</v>
      </c>
      <c r="L2" s="2" t="s">
        <v>5</v>
      </c>
      <c r="M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U2" t="s">
        <v>18</v>
      </c>
      <c r="V2" t="s">
        <v>19</v>
      </c>
      <c r="W2" t="s">
        <v>20</v>
      </c>
      <c r="X2" t="s">
        <v>21</v>
      </c>
      <c r="Y2" t="s">
        <v>22</v>
      </c>
      <c r="Z2" t="s">
        <v>23</v>
      </c>
      <c r="AB2" t="s">
        <v>24</v>
      </c>
      <c r="AC2" t="s">
        <v>25</v>
      </c>
      <c r="AE2" s="4" t="s">
        <v>26</v>
      </c>
      <c r="AF2" s="4" t="s">
        <v>27</v>
      </c>
      <c r="AG2" s="4" t="s">
        <v>28</v>
      </c>
      <c r="AH2" s="4" t="s">
        <v>29</v>
      </c>
      <c r="AI2" t="s">
        <v>30</v>
      </c>
      <c r="AJ2" t="s">
        <v>31</v>
      </c>
      <c r="AK2" t="s">
        <v>32</v>
      </c>
      <c r="AL2" t="s">
        <v>33</v>
      </c>
      <c r="AN2" s="4" t="s">
        <v>26</v>
      </c>
      <c r="AO2" s="4" t="s">
        <v>27</v>
      </c>
      <c r="AP2" s="4" t="s">
        <v>28</v>
      </c>
      <c r="AQ2" s="4" t="s">
        <v>29</v>
      </c>
      <c r="AR2" t="s">
        <v>30</v>
      </c>
      <c r="AS2" t="s">
        <v>31</v>
      </c>
      <c r="AT2" t="s">
        <v>32</v>
      </c>
      <c r="AU2" t="s">
        <v>33</v>
      </c>
      <c r="AW2" t="s">
        <v>5</v>
      </c>
      <c r="AX2" t="s">
        <v>17</v>
      </c>
      <c r="AZ2" t="s">
        <v>35</v>
      </c>
    </row>
    <row r="3" spans="1:52" x14ac:dyDescent="0.25">
      <c r="A3" t="s">
        <v>36</v>
      </c>
      <c r="C3" s="27">
        <f>'S.55.04.F'!C3*(1+C12)</f>
        <v>778328.66620969912</v>
      </c>
      <c r="K3">
        <v>1</v>
      </c>
      <c r="L3" s="2">
        <v>0</v>
      </c>
      <c r="O3">
        <f>$C$3</f>
        <v>778328.66620969912</v>
      </c>
      <c r="P3" s="2">
        <f>O3*C5</f>
        <v>77832.866620969915</v>
      </c>
      <c r="Q3" s="5">
        <f>B8</f>
        <v>624.95697070000006</v>
      </c>
      <c r="R3">
        <f t="shared" ref="R3:R34" si="0">$C$6</f>
        <v>2000000</v>
      </c>
      <c r="S3">
        <f t="shared" ref="S3:S34" si="1">AX3</f>
        <v>0</v>
      </c>
      <c r="W3">
        <v>1</v>
      </c>
      <c r="Z3">
        <v>1</v>
      </c>
      <c r="AC3">
        <f t="shared" ref="AC3:AC34" si="2">S3*Z3</f>
        <v>0</v>
      </c>
      <c r="AE3">
        <f t="shared" ref="AE3:AE34" si="3">$Z3*O3</f>
        <v>778328.66620969912</v>
      </c>
      <c r="AF3">
        <f t="shared" ref="AF3:AF34" si="4">-$Z3*P3</f>
        <v>-77832.866620969915</v>
      </c>
      <c r="AG3">
        <f t="shared" ref="AG3:AG34" si="5">-$Z3*Q3</f>
        <v>-624.95697070000006</v>
      </c>
      <c r="AH3">
        <f t="shared" ref="AH3:AH34" si="6">-X3*R3</f>
        <v>0</v>
      </c>
      <c r="AI3">
        <f t="shared" ref="AI3:AI34" si="7">SUM(AE3:AH3)</f>
        <v>699870.84261802922</v>
      </c>
      <c r="AJ3">
        <f t="shared" ref="AJ3:AJ34" si="8">AB3-AC3</f>
        <v>0</v>
      </c>
      <c r="AL3">
        <f t="shared" ref="AL3:AL34" si="9">SUM(AI3:AK3)</f>
        <v>699870.84261802922</v>
      </c>
      <c r="AN3">
        <f t="shared" ref="AN3:AN34" si="10">AE3*$K3</f>
        <v>778328.66620969912</v>
      </c>
      <c r="AO3">
        <f t="shared" ref="AO3:AO34" si="11">AF3*$K3</f>
        <v>-77832.866620969915</v>
      </c>
      <c r="AP3">
        <f t="shared" ref="AP3:AP34" si="12">AG3*$K3</f>
        <v>-624.95697070000006</v>
      </c>
      <c r="AQ3">
        <f t="shared" ref="AQ3:AQ34" si="13">AH3*$K3</f>
        <v>0</v>
      </c>
      <c r="AR3">
        <f t="shared" ref="AR3:AR34" si="14">AI3*$K3</f>
        <v>699870.84261802922</v>
      </c>
      <c r="AS3">
        <f t="shared" ref="AS3:AS34" si="15">AJ3*$K3</f>
        <v>0</v>
      </c>
      <c r="AT3">
        <f t="shared" ref="AT3:AT34" si="16">AK3*$K3</f>
        <v>0</v>
      </c>
      <c r="AU3">
        <f t="shared" ref="AU3:AU34" si="17">AL3*$K3</f>
        <v>699870.84261802922</v>
      </c>
      <c r="AW3">
        <v>0</v>
      </c>
      <c r="AX3">
        <f>IF(Z3&gt;0, (R3*SUMPRODUCT(K3:$K$98, X3:$X$98)-K3*$AZ$3)/Z3, 0)</f>
        <v>0</v>
      </c>
      <c r="AZ3">
        <f>C6*ABS(SUMPRODUCT(X4:X69, K4:K69))/1</f>
        <v>352803.9256459215</v>
      </c>
    </row>
    <row r="4" spans="1:52" x14ac:dyDescent="0.25">
      <c r="A4" t="s">
        <v>14</v>
      </c>
      <c r="C4" t="s">
        <v>37</v>
      </c>
      <c r="E4">
        <v>2004</v>
      </c>
      <c r="F4" s="1">
        <f>EconomicRates!C44</f>
        <v>3.5569999999999997E-2</v>
      </c>
      <c r="G4" s="1">
        <f>EconomicRates!D44</f>
        <v>7.0000000000000007E-2</v>
      </c>
      <c r="H4" s="1">
        <f t="shared" ref="H4:H35" si="18">G4+$C$9</f>
        <v>0.12000000000000001</v>
      </c>
      <c r="I4" s="1">
        <f t="shared" ref="I4:I35" si="19">1+H4</f>
        <v>1.1200000000000001</v>
      </c>
      <c r="J4">
        <f t="shared" ref="J4:J35" si="20">1/I4</f>
        <v>0.89285714285714279</v>
      </c>
      <c r="K4">
        <f>J4</f>
        <v>0.89285714285714279</v>
      </c>
      <c r="L4" s="2">
        <v>1</v>
      </c>
      <c r="M4" s="8" cm="1">
        <f t="array" ref="M4:M69">Mortalities!B31:B96</f>
        <v>1.1804551E-2</v>
      </c>
      <c r="R4">
        <f t="shared" si="0"/>
        <v>2000000</v>
      </c>
      <c r="S4">
        <f t="shared" si="1"/>
        <v>38643.014178366095</v>
      </c>
      <c r="U4">
        <f t="shared" ref="U4:U35" si="21">M4</f>
        <v>1.1804551E-2</v>
      </c>
      <c r="V4">
        <f t="shared" ref="V4:V35" si="22">$C$10</f>
        <v>0.01</v>
      </c>
      <c r="W4">
        <f t="shared" ref="W4:W35" si="23">Z3</f>
        <v>1</v>
      </c>
      <c r="X4">
        <f t="shared" ref="X4:X35" si="24">U4*W4</f>
        <v>1.1804551E-2</v>
      </c>
      <c r="Y4">
        <f t="shared" ref="Y4:Y35" si="25">V4*W4</f>
        <v>0.01</v>
      </c>
      <c r="Z4">
        <f t="shared" ref="Z4:Z35" si="26">MAX(0, W4-X4-Y4)</f>
        <v>0.97819544899999999</v>
      </c>
      <c r="AB4">
        <f t="shared" ref="AB4:AB35" si="27">AC3</f>
        <v>0</v>
      </c>
      <c r="AC4">
        <f t="shared" si="2"/>
        <v>37800.420604920189</v>
      </c>
      <c r="AE4">
        <f t="shared" si="3"/>
        <v>0</v>
      </c>
      <c r="AF4">
        <f t="shared" si="4"/>
        <v>0</v>
      </c>
      <c r="AG4">
        <f t="shared" si="5"/>
        <v>0</v>
      </c>
      <c r="AH4">
        <f t="shared" si="6"/>
        <v>-23609.101999999999</v>
      </c>
      <c r="AI4">
        <f t="shared" si="7"/>
        <v>-23609.101999999999</v>
      </c>
      <c r="AJ4">
        <f t="shared" si="8"/>
        <v>-37800.420604920189</v>
      </c>
      <c r="AK4">
        <f>G4*SUM(AB4, AE4:AF4)</f>
        <v>0</v>
      </c>
      <c r="AL4">
        <f t="shared" si="9"/>
        <v>-61409.522604920188</v>
      </c>
      <c r="AN4">
        <f t="shared" si="10"/>
        <v>0</v>
      </c>
      <c r="AO4">
        <f t="shared" si="11"/>
        <v>0</v>
      </c>
      <c r="AP4">
        <f t="shared" si="12"/>
        <v>0</v>
      </c>
      <c r="AQ4">
        <f t="shared" si="13"/>
        <v>-21079.555357142854</v>
      </c>
      <c r="AR4">
        <f t="shared" si="14"/>
        <v>-21079.555357142854</v>
      </c>
      <c r="AS4">
        <f t="shared" si="15"/>
        <v>-33750.375540107307</v>
      </c>
      <c r="AT4">
        <f t="shared" si="16"/>
        <v>0</v>
      </c>
      <c r="AU4">
        <f t="shared" si="17"/>
        <v>-54829.930897250168</v>
      </c>
      <c r="AW4">
        <v>1</v>
      </c>
      <c r="AX4">
        <f>IF(Z4&gt;0, (R4*SUMPRODUCT(K4:$K$98, X4:$X$98)-K4*$AZ$3)/Z4, 0)</f>
        <v>38643.014178366095</v>
      </c>
    </row>
    <row r="5" spans="1:52" x14ac:dyDescent="0.25">
      <c r="C5" s="2">
        <f>'S.26.04.A'!C5</f>
        <v>0.1</v>
      </c>
      <c r="E5">
        <v>2005</v>
      </c>
      <c r="F5" s="1">
        <f>EconomicRates!C45</f>
        <v>3.5569999999999997E-2</v>
      </c>
      <c r="G5" s="1">
        <f>EconomicRates!D45</f>
        <v>7.0000000000000007E-2</v>
      </c>
      <c r="H5" s="1">
        <f t="shared" si="18"/>
        <v>0.12000000000000001</v>
      </c>
      <c r="I5" s="1">
        <f t="shared" si="19"/>
        <v>1.1200000000000001</v>
      </c>
      <c r="J5">
        <f t="shared" si="20"/>
        <v>0.89285714285714279</v>
      </c>
      <c r="K5">
        <f t="shared" ref="K5:K36" si="28">K4*J5</f>
        <v>0.79719387755102034</v>
      </c>
      <c r="L5" s="2">
        <v>2</v>
      </c>
      <c r="M5" s="8">
        <v>1.3628751999999999E-2</v>
      </c>
      <c r="Q5" s="5">
        <f t="shared" ref="Q5:Q36" si="29">$C$8</f>
        <v>12.5</v>
      </c>
      <c r="R5">
        <f t="shared" si="0"/>
        <v>2000000</v>
      </c>
      <c r="S5">
        <f t="shared" si="1"/>
        <v>52844.934229467181</v>
      </c>
      <c r="U5">
        <f t="shared" si="21"/>
        <v>1.3628751999999999E-2</v>
      </c>
      <c r="V5">
        <f t="shared" si="22"/>
        <v>0.01</v>
      </c>
      <c r="W5">
        <f t="shared" si="23"/>
        <v>0.97819544899999999</v>
      </c>
      <c r="X5">
        <f t="shared" si="24"/>
        <v>1.3331583181949647E-2</v>
      </c>
      <c r="Y5">
        <f t="shared" si="25"/>
        <v>9.7819544899999996E-3</v>
      </c>
      <c r="Z5">
        <f t="shared" si="26"/>
        <v>0.95508191132805043</v>
      </c>
      <c r="AB5">
        <f t="shared" si="27"/>
        <v>37800.420604920189</v>
      </c>
      <c r="AC5">
        <f t="shared" si="2"/>
        <v>50471.240787884628</v>
      </c>
      <c r="AE5">
        <f t="shared" si="3"/>
        <v>0</v>
      </c>
      <c r="AF5">
        <f t="shared" si="4"/>
        <v>0</v>
      </c>
      <c r="AG5">
        <f t="shared" si="5"/>
        <v>-11.93852389160063</v>
      </c>
      <c r="AH5">
        <f t="shared" si="6"/>
        <v>-26663.166363899294</v>
      </c>
      <c r="AI5">
        <f t="shared" si="7"/>
        <v>-26675.104887790894</v>
      </c>
      <c r="AJ5">
        <f t="shared" si="8"/>
        <v>-12670.820182964439</v>
      </c>
      <c r="AK5">
        <f>G5*SUM(AB5, AE5:AF5)</f>
        <v>2646.0294423444134</v>
      </c>
      <c r="AL5">
        <f t="shared" si="9"/>
        <v>-36699.895628410915</v>
      </c>
      <c r="AN5">
        <f t="shared" si="10"/>
        <v>0</v>
      </c>
      <c r="AO5">
        <f t="shared" si="11"/>
        <v>0</v>
      </c>
      <c r="AP5">
        <f t="shared" si="12"/>
        <v>-9.5173181533806037</v>
      </c>
      <c r="AQ5">
        <f t="shared" si="13"/>
        <v>-21255.712981424818</v>
      </c>
      <c r="AR5">
        <f t="shared" si="14"/>
        <v>-21265.230299578197</v>
      </c>
      <c r="AS5">
        <f t="shared" si="15"/>
        <v>-10101.100273409149</v>
      </c>
      <c r="AT5">
        <f t="shared" si="16"/>
        <v>2109.3984712567071</v>
      </c>
      <c r="AU5">
        <f t="shared" si="17"/>
        <v>-29256.932101730639</v>
      </c>
      <c r="AW5">
        <v>2</v>
      </c>
      <c r="AX5">
        <f>IF(Z5&gt;0, (R5*SUMPRODUCT(K5:$K$98, X5:$X$98)-K5*$AZ$3)/Z5, 0)</f>
        <v>52844.934229467181</v>
      </c>
    </row>
    <row r="6" spans="1:52" x14ac:dyDescent="0.25">
      <c r="A6" t="s">
        <v>16</v>
      </c>
      <c r="C6" s="2">
        <f>'S.26.04.F'!C6</f>
        <v>2000000</v>
      </c>
      <c r="E6">
        <v>2006</v>
      </c>
      <c r="F6" s="1">
        <f>EconomicRates!C46</f>
        <v>3.5569999999999997E-2</v>
      </c>
      <c r="G6" s="1">
        <f>EconomicRates!D46</f>
        <v>7.0000000000000007E-2</v>
      </c>
      <c r="H6" s="1">
        <f t="shared" si="18"/>
        <v>0.12000000000000001</v>
      </c>
      <c r="I6" s="1">
        <f t="shared" si="19"/>
        <v>1.1200000000000001</v>
      </c>
      <c r="J6">
        <f t="shared" si="20"/>
        <v>0.89285714285714279</v>
      </c>
      <c r="K6">
        <f t="shared" si="28"/>
        <v>0.71178024781341098</v>
      </c>
      <c r="L6" s="2">
        <v>3</v>
      </c>
      <c r="M6" s="8">
        <v>1.5530428000000001E-2</v>
      </c>
      <c r="Q6" s="5">
        <f t="shared" si="29"/>
        <v>12.5</v>
      </c>
      <c r="R6">
        <f t="shared" si="0"/>
        <v>2000000</v>
      </c>
      <c r="S6">
        <f t="shared" si="1"/>
        <v>63769.101271377105</v>
      </c>
      <c r="U6">
        <f t="shared" si="21"/>
        <v>1.5530428000000001E-2</v>
      </c>
      <c r="V6">
        <f t="shared" si="22"/>
        <v>0.01</v>
      </c>
      <c r="W6">
        <f t="shared" si="23"/>
        <v>0.95508191132805043</v>
      </c>
      <c r="X6">
        <f t="shared" si="24"/>
        <v>1.4832830857982673E-2</v>
      </c>
      <c r="Y6">
        <f t="shared" si="25"/>
        <v>9.5508191132805051E-3</v>
      </c>
      <c r="Z6">
        <f t="shared" si="26"/>
        <v>0.93069826135678724</v>
      </c>
      <c r="AB6">
        <f t="shared" si="27"/>
        <v>50471.240787884628</v>
      </c>
      <c r="AC6">
        <f t="shared" si="2"/>
        <v>59349.791681555565</v>
      </c>
      <c r="AE6">
        <f t="shared" si="3"/>
        <v>0</v>
      </c>
      <c r="AF6">
        <f t="shared" si="4"/>
        <v>0</v>
      </c>
      <c r="AG6">
        <f t="shared" si="5"/>
        <v>-11.633728266959841</v>
      </c>
      <c r="AH6">
        <f t="shared" si="6"/>
        <v>-29665.661715965347</v>
      </c>
      <c r="AI6">
        <f t="shared" si="7"/>
        <v>-29677.295444232306</v>
      </c>
      <c r="AJ6">
        <f t="shared" si="8"/>
        <v>-8878.5508936709375</v>
      </c>
      <c r="AK6">
        <f>G6*SUM(AB6, AE6:AF6)</f>
        <v>3532.9868551519244</v>
      </c>
      <c r="AL6">
        <f t="shared" si="9"/>
        <v>-35022.859482751323</v>
      </c>
      <c r="AN6">
        <f t="shared" si="10"/>
        <v>0</v>
      </c>
      <c r="AO6">
        <f t="shared" si="11"/>
        <v>0</v>
      </c>
      <c r="AP6">
        <f t="shared" si="12"/>
        <v>-8.2806579888505603</v>
      </c>
      <c r="AQ6">
        <f t="shared" si="13"/>
        <v>-21115.432047738632</v>
      </c>
      <c r="AR6">
        <f t="shared" si="14"/>
        <v>-21123.712705727485</v>
      </c>
      <c r="AS6">
        <f t="shared" si="15"/>
        <v>-6319.5771553210816</v>
      </c>
      <c r="AT6">
        <f t="shared" si="16"/>
        <v>2514.7102592815604</v>
      </c>
      <c r="AU6">
        <f t="shared" si="17"/>
        <v>-24928.579601767007</v>
      </c>
      <c r="AW6">
        <v>3</v>
      </c>
      <c r="AX6">
        <f>IF(Z6&gt;0, (R6*SUMPRODUCT(K6:$K$98, X6:$X$98)-K6*$AZ$3)/Z6, 0)</f>
        <v>63769.101271377105</v>
      </c>
    </row>
    <row r="7" spans="1:52" x14ac:dyDescent="0.25">
      <c r="A7" t="s">
        <v>15</v>
      </c>
      <c r="B7" t="s">
        <v>37</v>
      </c>
      <c r="C7" t="s">
        <v>46</v>
      </c>
      <c r="E7">
        <v>2007</v>
      </c>
      <c r="F7" s="1">
        <f>EconomicRates!C47</f>
        <v>3.5569999999999997E-2</v>
      </c>
      <c r="G7" s="1">
        <f>EconomicRates!D47</f>
        <v>7.0000000000000007E-2</v>
      </c>
      <c r="H7" s="1">
        <f t="shared" si="18"/>
        <v>0.12000000000000001</v>
      </c>
      <c r="I7" s="1">
        <f t="shared" si="19"/>
        <v>1.1200000000000001</v>
      </c>
      <c r="J7">
        <f t="shared" si="20"/>
        <v>0.89285714285714279</v>
      </c>
      <c r="K7">
        <f t="shared" si="28"/>
        <v>0.63551807840483121</v>
      </c>
      <c r="L7" s="2">
        <v>4</v>
      </c>
      <c r="M7" s="8">
        <v>1.7564712E-2</v>
      </c>
      <c r="Q7" s="5">
        <f t="shared" si="29"/>
        <v>12.5</v>
      </c>
      <c r="R7">
        <f t="shared" si="0"/>
        <v>2000000</v>
      </c>
      <c r="S7">
        <f t="shared" si="1"/>
        <v>71974.362002099617</v>
      </c>
      <c r="U7">
        <f t="shared" si="21"/>
        <v>1.7564712E-2</v>
      </c>
      <c r="V7">
        <f t="shared" si="22"/>
        <v>0.01</v>
      </c>
      <c r="W7">
        <f t="shared" si="23"/>
        <v>0.93069826135678724</v>
      </c>
      <c r="X7">
        <f t="shared" si="24"/>
        <v>1.6347446919632698E-2</v>
      </c>
      <c r="Y7">
        <f t="shared" si="25"/>
        <v>9.306982613567872E-3</v>
      </c>
      <c r="Z7">
        <f t="shared" si="26"/>
        <v>0.90504383182358661</v>
      </c>
      <c r="AB7">
        <f t="shared" si="27"/>
        <v>59349.791681555565</v>
      </c>
      <c r="AC7">
        <f t="shared" si="2"/>
        <v>65139.952379438189</v>
      </c>
      <c r="AE7">
        <f t="shared" si="3"/>
        <v>0</v>
      </c>
      <c r="AF7">
        <f t="shared" si="4"/>
        <v>0</v>
      </c>
      <c r="AG7">
        <f t="shared" si="5"/>
        <v>-11.313047897794833</v>
      </c>
      <c r="AH7">
        <f t="shared" si="6"/>
        <v>-32694.893839265394</v>
      </c>
      <c r="AI7">
        <f t="shared" si="7"/>
        <v>-32706.206887163189</v>
      </c>
      <c r="AJ7">
        <f t="shared" si="8"/>
        <v>-5790.1606978826239</v>
      </c>
      <c r="AK7">
        <f>G7*SUM(AB7, AE7:AF7)</f>
        <v>4154.4854177088901</v>
      </c>
      <c r="AL7">
        <f t="shared" si="9"/>
        <v>-34341.882167336917</v>
      </c>
      <c r="AN7">
        <f t="shared" si="10"/>
        <v>0</v>
      </c>
      <c r="AO7">
        <f t="shared" si="11"/>
        <v>0</v>
      </c>
      <c r="AP7">
        <f t="shared" si="12"/>
        <v>-7.1896464609083877</v>
      </c>
      <c r="AQ7">
        <f t="shared" si="13"/>
        <v>-20778.196106379899</v>
      </c>
      <c r="AR7">
        <f t="shared" si="14"/>
        <v>-20785.385752840804</v>
      </c>
      <c r="AS7">
        <f t="shared" si="15"/>
        <v>-3679.7518003735418</v>
      </c>
      <c r="AT7">
        <f t="shared" si="16"/>
        <v>2640.2505894232463</v>
      </c>
      <c r="AU7">
        <f t="shared" si="17"/>
        <v>-21824.886963791098</v>
      </c>
      <c r="AW7">
        <v>4</v>
      </c>
      <c r="AX7">
        <f>IF(Z7&gt;0, (R7*SUMPRODUCT(K7:$K$98, X7:$X$98)-K7*$AZ$3)/Z7, 0)</f>
        <v>71974.362002099617</v>
      </c>
    </row>
    <row r="8" spans="1:52" x14ac:dyDescent="0.25">
      <c r="B8" s="2">
        <f>'S.26.04.A'!B8</f>
        <v>624.95697070000006</v>
      </c>
      <c r="C8" s="2">
        <f>'S.26.04.A'!C8</f>
        <v>12.5</v>
      </c>
      <c r="E8">
        <v>2008</v>
      </c>
      <c r="F8" s="1">
        <f>EconomicRates!C48</f>
        <v>3.5569999999999997E-2</v>
      </c>
      <c r="G8" s="1">
        <f>EconomicRates!D48</f>
        <v>7.0000000000000007E-2</v>
      </c>
      <c r="H8" s="1">
        <f t="shared" si="18"/>
        <v>0.12000000000000001</v>
      </c>
      <c r="I8" s="1">
        <f t="shared" si="19"/>
        <v>1.1200000000000001</v>
      </c>
      <c r="J8">
        <f t="shared" si="20"/>
        <v>0.89285714285714279</v>
      </c>
      <c r="K8">
        <f t="shared" si="28"/>
        <v>0.5674268557185993</v>
      </c>
      <c r="L8" s="2">
        <v>5</v>
      </c>
      <c r="M8" s="8">
        <v>1.9807176999999999E-2</v>
      </c>
      <c r="Q8" s="5">
        <f t="shared" si="29"/>
        <v>12.5</v>
      </c>
      <c r="R8">
        <f t="shared" si="0"/>
        <v>2000000</v>
      </c>
      <c r="S8">
        <f t="shared" si="1"/>
        <v>77880.850313017654</v>
      </c>
      <c r="U8">
        <f t="shared" si="21"/>
        <v>1.9807176999999999E-2</v>
      </c>
      <c r="V8">
        <f t="shared" si="22"/>
        <v>0.01</v>
      </c>
      <c r="W8">
        <f t="shared" si="23"/>
        <v>0.90504383182358661</v>
      </c>
      <c r="X8">
        <f t="shared" si="24"/>
        <v>1.792636336968801E-2</v>
      </c>
      <c r="Y8">
        <f t="shared" si="25"/>
        <v>9.0504383182358657E-3</v>
      </c>
      <c r="Z8">
        <f t="shared" si="26"/>
        <v>0.87806703013566278</v>
      </c>
      <c r="AB8">
        <f t="shared" si="27"/>
        <v>65139.952379438189</v>
      </c>
      <c r="AC8">
        <f t="shared" si="2"/>
        <v>68384.606938791519</v>
      </c>
      <c r="AE8">
        <f t="shared" si="3"/>
        <v>0</v>
      </c>
      <c r="AF8">
        <f t="shared" si="4"/>
        <v>0</v>
      </c>
      <c r="AG8">
        <f t="shared" si="5"/>
        <v>-10.975837876695785</v>
      </c>
      <c r="AH8">
        <f t="shared" si="6"/>
        <v>-35852.726739376019</v>
      </c>
      <c r="AI8">
        <f t="shared" si="7"/>
        <v>-35863.702577252712</v>
      </c>
      <c r="AJ8">
        <f t="shared" si="8"/>
        <v>-3244.6545593533301</v>
      </c>
      <c r="AK8">
        <f t="shared" ref="AK8:AK39" si="30">G8*SUM(AB8:AB8, AE8:AF8)</f>
        <v>4559.7966665606737</v>
      </c>
      <c r="AL8">
        <f t="shared" si="9"/>
        <v>-34548.56047004537</v>
      </c>
      <c r="AN8">
        <f t="shared" si="10"/>
        <v>0</v>
      </c>
      <c r="AO8">
        <f t="shared" si="11"/>
        <v>0</v>
      </c>
      <c r="AP8">
        <f t="shared" si="12"/>
        <v>-6.2279851752505966</v>
      </c>
      <c r="AQ8">
        <f t="shared" si="13"/>
        <v>-20343.800002662283</v>
      </c>
      <c r="AR8">
        <f t="shared" si="14"/>
        <v>-20350.027987837533</v>
      </c>
      <c r="AS8">
        <f t="shared" si="15"/>
        <v>-1841.1041345068775</v>
      </c>
      <c r="AT8">
        <f t="shared" si="16"/>
        <v>2587.3510852226732</v>
      </c>
      <c r="AU8">
        <f t="shared" si="17"/>
        <v>-19603.781037121738</v>
      </c>
      <c r="AW8">
        <v>5</v>
      </c>
      <c r="AX8">
        <f>IF(Z8&gt;0, (R8*SUMPRODUCT(K8:$K$98, X8:$X$98)-K8*$AZ$3)/Z8, 0)</f>
        <v>77880.850313017654</v>
      </c>
    </row>
    <row r="9" spans="1:52" x14ac:dyDescent="0.25">
      <c r="A9" t="s">
        <v>39</v>
      </c>
      <c r="C9" s="2">
        <f>'S.26.04.A'!C9</f>
        <v>0.05</v>
      </c>
      <c r="E9">
        <v>2009</v>
      </c>
      <c r="F9" s="1">
        <f>EconomicRates!C49</f>
        <v>3.5569999999999997E-2</v>
      </c>
      <c r="G9" s="1">
        <f>EconomicRates!D49</f>
        <v>7.0000000000000007E-2</v>
      </c>
      <c r="H9" s="1">
        <f t="shared" si="18"/>
        <v>0.12000000000000001</v>
      </c>
      <c r="I9" s="1">
        <f t="shared" si="19"/>
        <v>1.1200000000000001</v>
      </c>
      <c r="J9">
        <f t="shared" si="20"/>
        <v>0.89285714285714279</v>
      </c>
      <c r="K9">
        <f t="shared" si="28"/>
        <v>0.50663112117732079</v>
      </c>
      <c r="L9" s="2">
        <v>6</v>
      </c>
      <c r="M9" s="8">
        <v>2.2489294999999999E-2</v>
      </c>
      <c r="Q9" s="5">
        <f t="shared" si="29"/>
        <v>12.5</v>
      </c>
      <c r="R9">
        <f t="shared" si="0"/>
        <v>2000000</v>
      </c>
      <c r="S9">
        <f t="shared" si="1"/>
        <v>81797.021895414509</v>
      </c>
      <c r="U9">
        <f t="shared" si="21"/>
        <v>2.2489294999999999E-2</v>
      </c>
      <c r="V9">
        <f t="shared" si="22"/>
        <v>0.01</v>
      </c>
      <c r="W9">
        <f t="shared" si="23"/>
        <v>0.87806703013566278</v>
      </c>
      <c r="X9">
        <f t="shared" si="24"/>
        <v>1.9747108470494809E-2</v>
      </c>
      <c r="Y9">
        <f t="shared" si="25"/>
        <v>8.780670301356628E-3</v>
      </c>
      <c r="Z9">
        <f t="shared" si="26"/>
        <v>0.84953925136381137</v>
      </c>
      <c r="AB9">
        <f t="shared" si="27"/>
        <v>68384.606938791519</v>
      </c>
      <c r="AC9">
        <f t="shared" si="2"/>
        <v>69489.780744819727</v>
      </c>
      <c r="AE9">
        <f t="shared" si="3"/>
        <v>0</v>
      </c>
      <c r="AF9">
        <f t="shared" si="4"/>
        <v>0</v>
      </c>
      <c r="AG9">
        <f t="shared" si="5"/>
        <v>-10.619240642047641</v>
      </c>
      <c r="AH9">
        <f t="shared" si="6"/>
        <v>-39494.216940989616</v>
      </c>
      <c r="AI9">
        <f t="shared" si="7"/>
        <v>-39504.836181631661</v>
      </c>
      <c r="AJ9">
        <f t="shared" si="8"/>
        <v>-1105.1738060282078</v>
      </c>
      <c r="AK9">
        <f t="shared" si="30"/>
        <v>4786.9224857154068</v>
      </c>
      <c r="AL9">
        <f t="shared" si="9"/>
        <v>-35823.087501944465</v>
      </c>
      <c r="AN9">
        <f t="shared" si="10"/>
        <v>0</v>
      </c>
      <c r="AO9">
        <f t="shared" si="11"/>
        <v>0</v>
      </c>
      <c r="AP9">
        <f t="shared" si="12"/>
        <v>-5.3800377925323684</v>
      </c>
      <c r="AQ9">
        <f t="shared" si="13"/>
        <v>-20008.999408833904</v>
      </c>
      <c r="AR9">
        <f t="shared" si="14"/>
        <v>-20014.379446626437</v>
      </c>
      <c r="AS9">
        <f t="shared" si="15"/>
        <v>-559.91544444387773</v>
      </c>
      <c r="AT9">
        <f t="shared" si="16"/>
        <v>2425.2039059269237</v>
      </c>
      <c r="AU9">
        <f t="shared" si="17"/>
        <v>-18149.090985143393</v>
      </c>
      <c r="AW9">
        <v>6</v>
      </c>
      <c r="AX9">
        <f>IF(Z9&gt;0, (R9*SUMPRODUCT(K9:$K$98, X9:$X$98)-K9*$AZ$3)/Z9, 0)</f>
        <v>81797.021895414509</v>
      </c>
    </row>
    <row r="10" spans="1:52" x14ac:dyDescent="0.25">
      <c r="A10" t="s">
        <v>19</v>
      </c>
      <c r="C10" s="2">
        <f>'S.26.04.A'!C10</f>
        <v>0.01</v>
      </c>
      <c r="E10">
        <v>2010</v>
      </c>
      <c r="F10" s="1">
        <f>EconomicRates!C50</f>
        <v>3.5569999999999997E-2</v>
      </c>
      <c r="G10" s="1">
        <f>EconomicRates!D50</f>
        <v>7.0000000000000007E-2</v>
      </c>
      <c r="H10" s="1">
        <f t="shared" si="18"/>
        <v>0.12000000000000001</v>
      </c>
      <c r="I10" s="1">
        <f t="shared" si="19"/>
        <v>1.1200000000000001</v>
      </c>
      <c r="J10">
        <f t="shared" si="20"/>
        <v>0.89285714285714279</v>
      </c>
      <c r="K10">
        <f t="shared" si="28"/>
        <v>0.45234921533689354</v>
      </c>
      <c r="L10" s="2">
        <v>7</v>
      </c>
      <c r="M10" s="8">
        <v>2.5348699999999998E-2</v>
      </c>
      <c r="Q10" s="5">
        <f t="shared" si="29"/>
        <v>12.5</v>
      </c>
      <c r="R10">
        <f t="shared" si="0"/>
        <v>2000000</v>
      </c>
      <c r="S10">
        <f t="shared" si="1"/>
        <v>83747.266732864329</v>
      </c>
      <c r="U10">
        <f t="shared" si="21"/>
        <v>2.5348699999999998E-2</v>
      </c>
      <c r="V10">
        <f t="shared" si="22"/>
        <v>0.01</v>
      </c>
      <c r="W10">
        <f t="shared" si="23"/>
        <v>0.84953925136381137</v>
      </c>
      <c r="X10">
        <f t="shared" si="24"/>
        <v>2.1534715621045843E-2</v>
      </c>
      <c r="Y10">
        <f t="shared" si="25"/>
        <v>8.4953925136381139E-3</v>
      </c>
      <c r="Z10">
        <f t="shared" si="26"/>
        <v>0.81950914322912749</v>
      </c>
      <c r="AB10">
        <f t="shared" si="27"/>
        <v>69489.780744819727</v>
      </c>
      <c r="AC10">
        <f t="shared" si="2"/>
        <v>68631.650808030856</v>
      </c>
      <c r="AE10">
        <f t="shared" si="3"/>
        <v>0</v>
      </c>
      <c r="AF10">
        <f t="shared" si="4"/>
        <v>0</v>
      </c>
      <c r="AG10">
        <f t="shared" si="5"/>
        <v>-10.243864290364094</v>
      </c>
      <c r="AH10">
        <f t="shared" si="6"/>
        <v>-43069.431242091683</v>
      </c>
      <c r="AI10">
        <f t="shared" si="7"/>
        <v>-43079.675106382048</v>
      </c>
      <c r="AJ10">
        <f t="shared" si="8"/>
        <v>858.12993678887142</v>
      </c>
      <c r="AK10">
        <f t="shared" si="30"/>
        <v>4864.2846521373813</v>
      </c>
      <c r="AL10">
        <f t="shared" si="9"/>
        <v>-37357.260517455798</v>
      </c>
      <c r="AN10">
        <f t="shared" si="10"/>
        <v>0</v>
      </c>
      <c r="AO10">
        <f t="shared" si="11"/>
        <v>0</v>
      </c>
      <c r="AP10">
        <f t="shared" si="12"/>
        <v>-4.6338039737638219</v>
      </c>
      <c r="AQ10">
        <f t="shared" si="13"/>
        <v>-19482.423427366462</v>
      </c>
      <c r="AR10">
        <f t="shared" si="14"/>
        <v>-19487.057231340226</v>
      </c>
      <c r="AS10">
        <f t="shared" si="15"/>
        <v>388.17440356354405</v>
      </c>
      <c r="AT10">
        <f t="shared" si="16"/>
        <v>2200.3553455696388</v>
      </c>
      <c r="AU10">
        <f t="shared" si="17"/>
        <v>-16898.527482207042</v>
      </c>
      <c r="AW10">
        <v>7</v>
      </c>
      <c r="AX10">
        <f>IF(Z10&gt;0, (R10*SUMPRODUCT(K10:$K$98, X10:$X$98)-K10*$AZ$3)/Z10, 0)</f>
        <v>83747.266732864329</v>
      </c>
    </row>
    <row r="11" spans="1:52" x14ac:dyDescent="0.25">
      <c r="A11" t="s">
        <v>33</v>
      </c>
      <c r="C11" s="25">
        <f>AU71</f>
        <v>329494.12406136421</v>
      </c>
      <c r="E11">
        <v>2011</v>
      </c>
      <c r="F11" s="1">
        <f>EconomicRates!C51</f>
        <v>3.5569999999999997E-2</v>
      </c>
      <c r="G11" s="1">
        <f>EconomicRates!D51</f>
        <v>7.0000000000000007E-2</v>
      </c>
      <c r="H11" s="1">
        <f t="shared" si="18"/>
        <v>0.12000000000000001</v>
      </c>
      <c r="I11" s="1">
        <f t="shared" si="19"/>
        <v>1.1200000000000001</v>
      </c>
      <c r="J11">
        <f t="shared" si="20"/>
        <v>0.89285714285714279</v>
      </c>
      <c r="K11">
        <f t="shared" si="28"/>
        <v>0.40388322797936921</v>
      </c>
      <c r="L11" s="2">
        <v>8</v>
      </c>
      <c r="M11" s="8">
        <v>2.8197647999999999E-2</v>
      </c>
      <c r="Q11" s="5">
        <f t="shared" si="29"/>
        <v>12.5</v>
      </c>
      <c r="R11">
        <f t="shared" si="0"/>
        <v>2000000</v>
      </c>
      <c r="S11">
        <f t="shared" si="1"/>
        <v>84049.389357969732</v>
      </c>
      <c r="U11">
        <f t="shared" si="21"/>
        <v>2.8197647999999999E-2</v>
      </c>
      <c r="V11">
        <f t="shared" si="22"/>
        <v>0.01</v>
      </c>
      <c r="W11">
        <f t="shared" si="23"/>
        <v>0.81950914322912749</v>
      </c>
      <c r="X11">
        <f t="shared" si="24"/>
        <v>2.3108230353556518E-2</v>
      </c>
      <c r="Y11">
        <f t="shared" si="25"/>
        <v>8.1950914322912755E-3</v>
      </c>
      <c r="Z11">
        <f t="shared" si="26"/>
        <v>0.78820582144327977</v>
      </c>
      <c r="AB11">
        <f t="shared" si="27"/>
        <v>68631.650808030856</v>
      </c>
      <c r="AC11">
        <f t="shared" si="2"/>
        <v>66248.21798070459</v>
      </c>
      <c r="AE11">
        <f t="shared" si="3"/>
        <v>0</v>
      </c>
      <c r="AF11">
        <f t="shared" si="4"/>
        <v>0</v>
      </c>
      <c r="AG11">
        <f t="shared" si="5"/>
        <v>-9.8525727680409965</v>
      </c>
      <c r="AH11">
        <f t="shared" si="6"/>
        <v>-46216.460707113038</v>
      </c>
      <c r="AI11">
        <f t="shared" si="7"/>
        <v>-46226.313279881077</v>
      </c>
      <c r="AJ11">
        <f t="shared" si="8"/>
        <v>2383.4328273262654</v>
      </c>
      <c r="AK11">
        <f t="shared" si="30"/>
        <v>4804.2155565621606</v>
      </c>
      <c r="AL11">
        <f t="shared" si="9"/>
        <v>-39038.664895992653</v>
      </c>
      <c r="AN11">
        <f t="shared" si="10"/>
        <v>0</v>
      </c>
      <c r="AO11">
        <f t="shared" si="11"/>
        <v>0</v>
      </c>
      <c r="AP11">
        <f t="shared" si="12"/>
        <v>-3.9792888934580266</v>
      </c>
      <c r="AQ11">
        <f t="shared" si="13"/>
        <v>-18666.053336170495</v>
      </c>
      <c r="AR11">
        <f t="shared" si="14"/>
        <v>-18670.032625063952</v>
      </c>
      <c r="AS11">
        <f t="shared" si="15"/>
        <v>962.62854397252659</v>
      </c>
      <c r="AT11">
        <f t="shared" si="16"/>
        <v>1940.3420868930273</v>
      </c>
      <c r="AU11">
        <f t="shared" si="17"/>
        <v>-15767.061994198399</v>
      </c>
      <c r="AW11">
        <v>8</v>
      </c>
      <c r="AX11">
        <f>IF(Z11&gt;0, (R11*SUMPRODUCT(K11:$K$98, X11:$X$98)-K11*$AZ$3)/Z11, 0)</f>
        <v>84049.389357969732</v>
      </c>
    </row>
    <row r="12" spans="1:52" x14ac:dyDescent="0.25">
      <c r="A12" t="s">
        <v>40</v>
      </c>
      <c r="C12">
        <f>'T.26.04.A'!C12</f>
        <v>0.3</v>
      </c>
      <c r="E12">
        <v>2012</v>
      </c>
      <c r="F12" s="1">
        <f>EconomicRates!C52</f>
        <v>3.5569999999999997E-2</v>
      </c>
      <c r="G12" s="1">
        <f>EconomicRates!D52</f>
        <v>7.0000000000000007E-2</v>
      </c>
      <c r="H12" s="1">
        <f t="shared" si="18"/>
        <v>0.12000000000000001</v>
      </c>
      <c r="I12" s="1">
        <f t="shared" si="19"/>
        <v>1.1200000000000001</v>
      </c>
      <c r="J12">
        <f t="shared" si="20"/>
        <v>0.89285714285714279</v>
      </c>
      <c r="K12">
        <f t="shared" si="28"/>
        <v>0.36061002498157962</v>
      </c>
      <c r="L12" s="2">
        <v>9</v>
      </c>
      <c r="M12" s="8">
        <v>3.1331300999999999E-2</v>
      </c>
      <c r="Q12" s="5">
        <f t="shared" si="29"/>
        <v>12.5</v>
      </c>
      <c r="R12">
        <f t="shared" si="0"/>
        <v>2000000</v>
      </c>
      <c r="S12">
        <f t="shared" si="1"/>
        <v>83174.657099429431</v>
      </c>
      <c r="U12">
        <f t="shared" si="21"/>
        <v>3.1331300999999999E-2</v>
      </c>
      <c r="V12">
        <f t="shared" si="22"/>
        <v>0.01</v>
      </c>
      <c r="W12">
        <f t="shared" si="23"/>
        <v>0.78820582144327977</v>
      </c>
      <c r="X12">
        <f t="shared" si="24"/>
        <v>2.4695513841591653E-2</v>
      </c>
      <c r="Y12">
        <f t="shared" si="25"/>
        <v>7.8820582144327987E-3</v>
      </c>
      <c r="Z12">
        <f t="shared" si="26"/>
        <v>0.75562824938725537</v>
      </c>
      <c r="AB12">
        <f t="shared" si="27"/>
        <v>66248.21798070459</v>
      </c>
      <c r="AC12">
        <f t="shared" si="2"/>
        <v>62849.120537427109</v>
      </c>
      <c r="AE12">
        <f t="shared" si="3"/>
        <v>0</v>
      </c>
      <c r="AF12">
        <f t="shared" si="4"/>
        <v>0</v>
      </c>
      <c r="AG12">
        <f t="shared" si="5"/>
        <v>-9.4453531173406926</v>
      </c>
      <c r="AH12">
        <f t="shared" si="6"/>
        <v>-49391.027683183303</v>
      </c>
      <c r="AI12">
        <f t="shared" si="7"/>
        <v>-49400.473036300646</v>
      </c>
      <c r="AJ12">
        <f t="shared" si="8"/>
        <v>3399.0974432774819</v>
      </c>
      <c r="AK12">
        <f t="shared" si="30"/>
        <v>4637.3752586493219</v>
      </c>
      <c r="AL12">
        <f t="shared" si="9"/>
        <v>-41364.000334373843</v>
      </c>
      <c r="AN12">
        <f t="shared" si="10"/>
        <v>0</v>
      </c>
      <c r="AO12">
        <f t="shared" si="11"/>
        <v>0</v>
      </c>
      <c r="AP12">
        <f t="shared" si="12"/>
        <v>-3.4060890236040682</v>
      </c>
      <c r="AQ12">
        <f t="shared" si="13"/>
        <v>-17810.899726698623</v>
      </c>
      <c r="AR12">
        <f t="shared" si="14"/>
        <v>-17814.305815722226</v>
      </c>
      <c r="AS12">
        <f t="shared" si="15"/>
        <v>1225.7486139351163</v>
      </c>
      <c r="AT12">
        <f t="shared" si="16"/>
        <v>1672.2840078704912</v>
      </c>
      <c r="AU12">
        <f t="shared" si="17"/>
        <v>-14916.273193916619</v>
      </c>
      <c r="AW12">
        <v>9</v>
      </c>
      <c r="AX12">
        <f>IF(Z12&gt;0, (R12*SUMPRODUCT(K12:$K$98, X12:$X$98)-K12*$AZ$3)/Z12, 0)</f>
        <v>83174.657099429431</v>
      </c>
    </row>
    <row r="13" spans="1:52" x14ac:dyDescent="0.25">
      <c r="E13">
        <v>2013</v>
      </c>
      <c r="F13" s="1">
        <f>EconomicRates!C53</f>
        <v>3.5569999999999997E-2</v>
      </c>
      <c r="G13" s="1">
        <f>EconomicRates!D53</f>
        <v>7.0000000000000007E-2</v>
      </c>
      <c r="H13" s="1">
        <f t="shared" si="18"/>
        <v>0.12000000000000001</v>
      </c>
      <c r="I13" s="1">
        <f t="shared" si="19"/>
        <v>1.1200000000000001</v>
      </c>
      <c r="J13">
        <f t="shared" si="20"/>
        <v>0.89285714285714279</v>
      </c>
      <c r="K13">
        <f t="shared" si="28"/>
        <v>0.32197323659069604</v>
      </c>
      <c r="L13" s="2">
        <v>10</v>
      </c>
      <c r="M13" s="8">
        <v>3.466458E-2</v>
      </c>
      <c r="Q13" s="5">
        <f t="shared" si="29"/>
        <v>12.5</v>
      </c>
      <c r="R13">
        <f t="shared" si="0"/>
        <v>2000000</v>
      </c>
      <c r="S13">
        <f t="shared" si="1"/>
        <v>81273.284961209414</v>
      </c>
      <c r="U13">
        <f t="shared" si="21"/>
        <v>3.466458E-2</v>
      </c>
      <c r="V13">
        <f t="shared" si="22"/>
        <v>0.01</v>
      </c>
      <c r="W13">
        <f t="shared" si="23"/>
        <v>0.75562824938725537</v>
      </c>
      <c r="X13">
        <f t="shared" si="24"/>
        <v>2.6193535901144465E-2</v>
      </c>
      <c r="Y13">
        <f t="shared" si="25"/>
        <v>7.5562824938725541E-3</v>
      </c>
      <c r="Z13">
        <f t="shared" si="26"/>
        <v>0.72187843099223836</v>
      </c>
      <c r="AB13">
        <f t="shared" si="27"/>
        <v>62849.120537427109</v>
      </c>
      <c r="AC13">
        <f t="shared" si="2"/>
        <v>58669.431429382937</v>
      </c>
      <c r="AE13">
        <f t="shared" si="3"/>
        <v>0</v>
      </c>
      <c r="AF13">
        <f t="shared" si="4"/>
        <v>0</v>
      </c>
      <c r="AG13">
        <f t="shared" si="5"/>
        <v>-9.0234803874029801</v>
      </c>
      <c r="AH13">
        <f t="shared" si="6"/>
        <v>-52387.071802288927</v>
      </c>
      <c r="AI13">
        <f t="shared" si="7"/>
        <v>-52396.095282676331</v>
      </c>
      <c r="AJ13">
        <f t="shared" si="8"/>
        <v>4179.689108044171</v>
      </c>
      <c r="AK13">
        <f t="shared" si="30"/>
        <v>4399.4384376198977</v>
      </c>
      <c r="AL13">
        <f t="shared" si="9"/>
        <v>-43816.967737012266</v>
      </c>
      <c r="AN13">
        <f t="shared" si="10"/>
        <v>0</v>
      </c>
      <c r="AO13">
        <f t="shared" si="11"/>
        <v>0</v>
      </c>
      <c r="AP13">
        <f t="shared" si="12"/>
        <v>-2.9053191856448053</v>
      </c>
      <c r="AQ13">
        <f t="shared" si="13"/>
        <v>-16867.235063692155</v>
      </c>
      <c r="AR13">
        <f t="shared" si="14"/>
        <v>-16870.140382877798</v>
      </c>
      <c r="AS13">
        <f t="shared" si="15"/>
        <v>1345.7480300598611</v>
      </c>
      <c r="AT13">
        <f t="shared" si="16"/>
        <v>1416.5014329419935</v>
      </c>
      <c r="AU13">
        <f t="shared" si="17"/>
        <v>-14107.890919875947</v>
      </c>
      <c r="AW13">
        <v>10</v>
      </c>
      <c r="AX13">
        <f>IF(Z13&gt;0, (R13*SUMPRODUCT(K13:$K$98, X13:$X$98)-K13*$AZ$3)/Z13, 0)</f>
        <v>81273.284961209414</v>
      </c>
    </row>
    <row r="14" spans="1:52" x14ac:dyDescent="0.25">
      <c r="E14">
        <v>2014</v>
      </c>
      <c r="F14" s="1">
        <f>EconomicRates!C54</f>
        <v>3.5569999999999997E-2</v>
      </c>
      <c r="G14" s="1">
        <f>EconomicRates!D54</f>
        <v>7.0000000000000007E-2</v>
      </c>
      <c r="H14" s="1">
        <f t="shared" si="18"/>
        <v>0.12000000000000001</v>
      </c>
      <c r="I14" s="1">
        <f t="shared" si="19"/>
        <v>1.1200000000000001</v>
      </c>
      <c r="J14">
        <f t="shared" si="20"/>
        <v>0.89285714285714279</v>
      </c>
      <c r="K14">
        <f t="shared" si="28"/>
        <v>0.28747610409883573</v>
      </c>
      <c r="L14" s="2">
        <v>11</v>
      </c>
      <c r="M14" s="8">
        <v>3.8375247000000001E-2</v>
      </c>
      <c r="Q14" s="5">
        <f t="shared" si="29"/>
        <v>12.5</v>
      </c>
      <c r="R14">
        <f t="shared" si="0"/>
        <v>2000000</v>
      </c>
      <c r="S14">
        <f t="shared" si="1"/>
        <v>78568.076305351657</v>
      </c>
      <c r="U14">
        <f t="shared" si="21"/>
        <v>3.8375247000000001E-2</v>
      </c>
      <c r="V14">
        <f t="shared" si="22"/>
        <v>0.01</v>
      </c>
      <c r="W14">
        <f t="shared" si="23"/>
        <v>0.72187843099223836</v>
      </c>
      <c r="X14">
        <f t="shared" si="24"/>
        <v>2.7702263093299602E-2</v>
      </c>
      <c r="Y14">
        <f t="shared" si="25"/>
        <v>7.2187843099223836E-3</v>
      </c>
      <c r="Z14">
        <f t="shared" si="26"/>
        <v>0.68695738358901637</v>
      </c>
      <c r="AB14">
        <f t="shared" si="27"/>
        <v>58669.431429382937</v>
      </c>
      <c r="AC14">
        <f t="shared" si="2"/>
        <v>53972.920132346568</v>
      </c>
      <c r="AE14">
        <f t="shared" si="3"/>
        <v>0</v>
      </c>
      <c r="AF14">
        <f t="shared" si="4"/>
        <v>0</v>
      </c>
      <c r="AG14">
        <f t="shared" si="5"/>
        <v>-8.5869672948627045</v>
      </c>
      <c r="AH14">
        <f t="shared" si="6"/>
        <v>-55404.526186599207</v>
      </c>
      <c r="AI14">
        <f t="shared" si="7"/>
        <v>-55413.113153894068</v>
      </c>
      <c r="AJ14">
        <f t="shared" si="8"/>
        <v>4696.5112970363698</v>
      </c>
      <c r="AK14">
        <f t="shared" si="30"/>
        <v>4106.8602000568062</v>
      </c>
      <c r="AL14">
        <f t="shared" si="9"/>
        <v>-46609.741656800892</v>
      </c>
      <c r="AN14">
        <f t="shared" si="10"/>
        <v>0</v>
      </c>
      <c r="AO14">
        <f t="shared" si="11"/>
        <v>0</v>
      </c>
      <c r="AP14">
        <f t="shared" si="12"/>
        <v>-2.4685479039512486</v>
      </c>
      <c r="AQ14">
        <f t="shared" si="13"/>
        <v>-15927.477337565464</v>
      </c>
      <c r="AR14">
        <f t="shared" si="14"/>
        <v>-15929.945885469415</v>
      </c>
      <c r="AS14">
        <f t="shared" si="15"/>
        <v>1350.1347705281855</v>
      </c>
      <c r="AT14">
        <f t="shared" si="16"/>
        <v>1180.6241703908956</v>
      </c>
      <c r="AU14">
        <f t="shared" si="17"/>
        <v>-13399.186944550333</v>
      </c>
      <c r="AW14">
        <v>11</v>
      </c>
      <c r="AX14">
        <f>IF(Z14&gt;0, (R14*SUMPRODUCT(K14:$K$98, X14:$X$98)-K14*$AZ$3)/Z14, 0)</f>
        <v>78568.076305351657</v>
      </c>
    </row>
    <row r="15" spans="1:52" x14ac:dyDescent="0.25">
      <c r="E15">
        <v>2015</v>
      </c>
      <c r="F15" s="1">
        <f>EconomicRates!C55</f>
        <v>3.5569999999999997E-2</v>
      </c>
      <c r="G15" s="1">
        <f>EconomicRates!D55</f>
        <v>7.0000000000000007E-2</v>
      </c>
      <c r="H15" s="1">
        <f t="shared" si="18"/>
        <v>0.12000000000000001</v>
      </c>
      <c r="I15" s="1">
        <f t="shared" si="19"/>
        <v>1.1200000000000001</v>
      </c>
      <c r="J15">
        <f t="shared" si="20"/>
        <v>0.89285714285714279</v>
      </c>
      <c r="K15">
        <f t="shared" si="28"/>
        <v>0.25667509294538904</v>
      </c>
      <c r="L15" s="2">
        <v>12</v>
      </c>
      <c r="M15" s="8">
        <v>4.2655799000000001E-2</v>
      </c>
      <c r="Q15" s="5">
        <f t="shared" si="29"/>
        <v>12.5</v>
      </c>
      <c r="R15">
        <f t="shared" si="0"/>
        <v>2000000</v>
      </c>
      <c r="S15">
        <f t="shared" si="1"/>
        <v>75158.698192068739</v>
      </c>
      <c r="U15">
        <f t="shared" si="21"/>
        <v>4.2655799000000001E-2</v>
      </c>
      <c r="V15">
        <f t="shared" si="22"/>
        <v>0.01</v>
      </c>
      <c r="W15">
        <f t="shared" si="23"/>
        <v>0.68695738358901637</v>
      </c>
      <c r="X15">
        <f t="shared" si="24"/>
        <v>2.930271607593898E-2</v>
      </c>
      <c r="Y15">
        <f t="shared" si="25"/>
        <v>6.8695738358901639E-3</v>
      </c>
      <c r="Z15">
        <f t="shared" si="26"/>
        <v>0.65078509367718729</v>
      </c>
      <c r="AB15">
        <f t="shared" si="27"/>
        <v>53972.920132346568</v>
      </c>
      <c r="AC15">
        <f t="shared" si="2"/>
        <v>48912.160443580899</v>
      </c>
      <c r="AE15">
        <f t="shared" si="3"/>
        <v>0</v>
      </c>
      <c r="AF15">
        <f t="shared" si="4"/>
        <v>0</v>
      </c>
      <c r="AG15">
        <f t="shared" si="5"/>
        <v>-8.1348136709648404</v>
      </c>
      <c r="AH15">
        <f t="shared" si="6"/>
        <v>-58605.432151877962</v>
      </c>
      <c r="AI15">
        <f t="shared" si="7"/>
        <v>-58613.566965548926</v>
      </c>
      <c r="AJ15">
        <f t="shared" si="8"/>
        <v>5060.7596887656691</v>
      </c>
      <c r="AK15">
        <f t="shared" si="30"/>
        <v>3778.1044092642601</v>
      </c>
      <c r="AL15">
        <f t="shared" si="9"/>
        <v>-49774.702867518994</v>
      </c>
      <c r="AN15">
        <f t="shared" si="10"/>
        <v>0</v>
      </c>
      <c r="AO15">
        <f t="shared" si="11"/>
        <v>0</v>
      </c>
      <c r="AP15">
        <f t="shared" si="12"/>
        <v>-2.0880040550883217</v>
      </c>
      <c r="AQ15">
        <f t="shared" si="13"/>
        <v>-15042.554744687966</v>
      </c>
      <c r="AR15">
        <f t="shared" si="14"/>
        <v>-15044.642748743056</v>
      </c>
      <c r="AS15">
        <f t="shared" si="15"/>
        <v>1298.9709634882063</v>
      </c>
      <c r="AT15">
        <f t="shared" si="16"/>
        <v>969.74530040528805</v>
      </c>
      <c r="AU15">
        <f t="shared" si="17"/>
        <v>-12775.92648484956</v>
      </c>
      <c r="AW15">
        <v>12</v>
      </c>
      <c r="AX15">
        <f>IF(Z15&gt;0, (R15*SUMPRODUCT(K15:$K$98, X15:$X$98)-K15*$AZ$3)/Z15, 0)</f>
        <v>75158.698192068739</v>
      </c>
    </row>
    <row r="16" spans="1:52" x14ac:dyDescent="0.25">
      <c r="E16">
        <v>2016</v>
      </c>
      <c r="F16" s="1">
        <f>EconomicRates!C56</f>
        <v>3.5569999999999997E-2</v>
      </c>
      <c r="G16" s="1">
        <f>EconomicRates!D56</f>
        <v>7.0000000000000007E-2</v>
      </c>
      <c r="H16" s="1">
        <f t="shared" si="18"/>
        <v>0.12000000000000001</v>
      </c>
      <c r="I16" s="1">
        <f t="shared" si="19"/>
        <v>1.1200000000000001</v>
      </c>
      <c r="J16">
        <f t="shared" si="20"/>
        <v>0.89285714285714279</v>
      </c>
      <c r="K16">
        <f t="shared" si="28"/>
        <v>0.22917419012981163</v>
      </c>
      <c r="L16" s="2">
        <v>13</v>
      </c>
      <c r="M16" s="8">
        <v>4.7231987000000003E-2</v>
      </c>
      <c r="Q16" s="5">
        <f t="shared" si="29"/>
        <v>12.5</v>
      </c>
      <c r="R16">
        <f t="shared" si="0"/>
        <v>2000000</v>
      </c>
      <c r="S16">
        <f t="shared" si="1"/>
        <v>71017.499977974177</v>
      </c>
      <c r="U16">
        <f t="shared" si="21"/>
        <v>4.7231987000000003E-2</v>
      </c>
      <c r="V16">
        <f t="shared" si="22"/>
        <v>0.01</v>
      </c>
      <c r="W16">
        <f t="shared" si="23"/>
        <v>0.65078509367718729</v>
      </c>
      <c r="X16">
        <f t="shared" si="24"/>
        <v>3.0737873084354696E-2</v>
      </c>
      <c r="Y16">
        <f t="shared" si="25"/>
        <v>6.5078509367718727E-3</v>
      </c>
      <c r="Z16">
        <f t="shared" si="26"/>
        <v>0.61353936965606071</v>
      </c>
      <c r="AB16">
        <f t="shared" si="27"/>
        <v>48912.160443580899</v>
      </c>
      <c r="AC16">
        <f t="shared" si="2"/>
        <v>43572.032171035578</v>
      </c>
      <c r="AE16">
        <f t="shared" si="3"/>
        <v>0</v>
      </c>
      <c r="AF16">
        <f t="shared" si="4"/>
        <v>0</v>
      </c>
      <c r="AG16">
        <f t="shared" si="5"/>
        <v>-7.6692421207007584</v>
      </c>
      <c r="AH16">
        <f t="shared" si="6"/>
        <v>-61475.746168709389</v>
      </c>
      <c r="AI16">
        <f t="shared" si="7"/>
        <v>-61483.415410830086</v>
      </c>
      <c r="AJ16">
        <f t="shared" si="8"/>
        <v>5340.1282725453202</v>
      </c>
      <c r="AK16">
        <f t="shared" si="30"/>
        <v>3423.851231050663</v>
      </c>
      <c r="AL16">
        <f t="shared" si="9"/>
        <v>-52719.435907234103</v>
      </c>
      <c r="AN16">
        <f t="shared" si="10"/>
        <v>0</v>
      </c>
      <c r="AO16">
        <f t="shared" si="11"/>
        <v>0</v>
      </c>
      <c r="AP16">
        <f t="shared" si="12"/>
        <v>-1.7575923519210355</v>
      </c>
      <c r="AQ16">
        <f t="shared" si="13"/>
        <v>-14088.654340839845</v>
      </c>
      <c r="AR16">
        <f t="shared" si="14"/>
        <v>-14090.411933191765</v>
      </c>
      <c r="AS16">
        <f t="shared" si="15"/>
        <v>1223.8195720498838</v>
      </c>
      <c r="AT16">
        <f t="shared" si="16"/>
        <v>784.65833300099428</v>
      </c>
      <c r="AU16">
        <f t="shared" si="17"/>
        <v>-12081.934028140888</v>
      </c>
      <c r="AW16">
        <v>13</v>
      </c>
      <c r="AX16">
        <f>IF(Z16&gt;0, (R16*SUMPRODUCT(K16:$K$98, X16:$X$98)-K16*$AZ$3)/Z16, 0)</f>
        <v>71017.499977974177</v>
      </c>
    </row>
    <row r="17" spans="5:50" x14ac:dyDescent="0.25">
      <c r="E17">
        <v>2017</v>
      </c>
      <c r="F17" s="1">
        <f>EconomicRates!C57</f>
        <v>3.5569999999999997E-2</v>
      </c>
      <c r="G17" s="1">
        <f>EconomicRates!D57</f>
        <v>7.0000000000000007E-2</v>
      </c>
      <c r="H17" s="1">
        <f t="shared" si="18"/>
        <v>0.12000000000000001</v>
      </c>
      <c r="I17" s="1">
        <f t="shared" si="19"/>
        <v>1.1200000000000001</v>
      </c>
      <c r="J17">
        <f t="shared" si="20"/>
        <v>0.89285714285714279</v>
      </c>
      <c r="K17">
        <f t="shared" si="28"/>
        <v>0.20461981261590323</v>
      </c>
      <c r="L17" s="2">
        <v>14</v>
      </c>
      <c r="M17" s="8">
        <v>5.2092880000000001E-2</v>
      </c>
      <c r="Q17" s="5">
        <f t="shared" si="29"/>
        <v>12.5</v>
      </c>
      <c r="R17">
        <f t="shared" si="0"/>
        <v>2000000</v>
      </c>
      <c r="S17">
        <f t="shared" si="1"/>
        <v>66290.253550972833</v>
      </c>
      <c r="U17">
        <f t="shared" si="21"/>
        <v>5.2092880000000001E-2</v>
      </c>
      <c r="V17">
        <f t="shared" si="22"/>
        <v>0.01</v>
      </c>
      <c r="W17">
        <f t="shared" si="23"/>
        <v>0.61353936965606071</v>
      </c>
      <c r="X17">
        <f t="shared" si="24"/>
        <v>3.1961032758768812E-2</v>
      </c>
      <c r="Y17">
        <f t="shared" si="25"/>
        <v>6.1353936965606072E-3</v>
      </c>
      <c r="Z17">
        <f t="shared" si="26"/>
        <v>0.5754429432007313</v>
      </c>
      <c r="AB17">
        <f t="shared" si="27"/>
        <v>43572.032171035578</v>
      </c>
      <c r="AC17">
        <f t="shared" si="2"/>
        <v>38146.258608894539</v>
      </c>
      <c r="AE17">
        <f t="shared" si="3"/>
        <v>0</v>
      </c>
      <c r="AF17">
        <f t="shared" si="4"/>
        <v>0</v>
      </c>
      <c r="AG17">
        <f t="shared" si="5"/>
        <v>-7.193036790009141</v>
      </c>
      <c r="AH17">
        <f t="shared" si="6"/>
        <v>-63922.065517537623</v>
      </c>
      <c r="AI17">
        <f t="shared" si="7"/>
        <v>-63929.258554327629</v>
      </c>
      <c r="AJ17">
        <f t="shared" si="8"/>
        <v>5425.7735621410393</v>
      </c>
      <c r="AK17">
        <f t="shared" si="30"/>
        <v>3050.0422519724907</v>
      </c>
      <c r="AL17">
        <f t="shared" si="9"/>
        <v>-55453.442740214101</v>
      </c>
      <c r="AN17">
        <f t="shared" si="10"/>
        <v>0</v>
      </c>
      <c r="AO17">
        <f t="shared" si="11"/>
        <v>0</v>
      </c>
      <c r="AP17">
        <f t="shared" si="12"/>
        <v>-1.4718378401109684</v>
      </c>
      <c r="AQ17">
        <f t="shared" si="13"/>
        <v>-13079.721068220038</v>
      </c>
      <c r="AR17">
        <f t="shared" si="14"/>
        <v>-13081.192906060149</v>
      </c>
      <c r="AS17">
        <f t="shared" si="15"/>
        <v>1110.2207695816212</v>
      </c>
      <c r="AT17">
        <f t="shared" si="16"/>
        <v>624.09907406919854</v>
      </c>
      <c r="AU17">
        <f t="shared" si="17"/>
        <v>-11346.873062409328</v>
      </c>
      <c r="AW17">
        <v>14</v>
      </c>
      <c r="AX17">
        <f>IF(Z17&gt;0, (R17*SUMPRODUCT(K17:$K$98, X17:$X$98)-K17*$AZ$3)/Z17, 0)</f>
        <v>66290.253550972833</v>
      </c>
    </row>
    <row r="18" spans="5:50" x14ac:dyDescent="0.25">
      <c r="E18">
        <v>2018</v>
      </c>
      <c r="F18" s="1">
        <f>EconomicRates!C58</f>
        <v>3.5569999999999997E-2</v>
      </c>
      <c r="G18" s="1">
        <f>EconomicRates!D58</f>
        <v>7.0000000000000007E-2</v>
      </c>
      <c r="H18" s="1">
        <f t="shared" si="18"/>
        <v>0.12000000000000001</v>
      </c>
      <c r="I18" s="1">
        <f t="shared" si="19"/>
        <v>1.1200000000000001</v>
      </c>
      <c r="J18">
        <f t="shared" si="20"/>
        <v>0.89285714285714279</v>
      </c>
      <c r="K18">
        <f t="shared" si="28"/>
        <v>0.1826962612641993</v>
      </c>
      <c r="L18" s="2">
        <v>15</v>
      </c>
      <c r="M18" s="8">
        <v>5.7568810999999998E-2</v>
      </c>
      <c r="Q18" s="5">
        <f t="shared" si="29"/>
        <v>12.5</v>
      </c>
      <c r="R18">
        <f t="shared" si="0"/>
        <v>2000000</v>
      </c>
      <c r="S18">
        <f t="shared" si="1"/>
        <v>61132.388893389878</v>
      </c>
      <c r="U18">
        <f t="shared" si="21"/>
        <v>5.7568810999999998E-2</v>
      </c>
      <c r="V18">
        <f t="shared" si="22"/>
        <v>0.01</v>
      </c>
      <c r="W18">
        <f t="shared" si="23"/>
        <v>0.5754429432007313</v>
      </c>
      <c r="X18">
        <f t="shared" si="24"/>
        <v>3.3127566038406636E-2</v>
      </c>
      <c r="Y18">
        <f t="shared" si="25"/>
        <v>5.7544294320073129E-3</v>
      </c>
      <c r="Z18">
        <f t="shared" si="26"/>
        <v>0.53656094773031737</v>
      </c>
      <c r="AB18">
        <f t="shared" si="27"/>
        <v>38146.258608894539</v>
      </c>
      <c r="AC18">
        <f t="shared" si="2"/>
        <v>32801.252521655602</v>
      </c>
      <c r="AE18">
        <f t="shared" si="3"/>
        <v>0</v>
      </c>
      <c r="AF18">
        <f t="shared" si="4"/>
        <v>0</v>
      </c>
      <c r="AG18">
        <f t="shared" si="5"/>
        <v>-6.7070118466289674</v>
      </c>
      <c r="AH18">
        <f t="shared" si="6"/>
        <v>-66255.132076813272</v>
      </c>
      <c r="AI18">
        <f t="shared" si="7"/>
        <v>-66261.839088659894</v>
      </c>
      <c r="AJ18">
        <f t="shared" si="8"/>
        <v>5345.0060872389367</v>
      </c>
      <c r="AK18">
        <f t="shared" si="30"/>
        <v>2670.238102622618</v>
      </c>
      <c r="AL18">
        <f t="shared" si="9"/>
        <v>-58246.594898798336</v>
      </c>
      <c r="AN18">
        <f t="shared" si="10"/>
        <v>0</v>
      </c>
      <c r="AO18">
        <f t="shared" si="11"/>
        <v>0</v>
      </c>
      <c r="AP18">
        <f t="shared" si="12"/>
        <v>-1.2253459886338056</v>
      </c>
      <c r="AQ18">
        <f t="shared" si="13"/>
        <v>-12104.56491999951</v>
      </c>
      <c r="AR18">
        <f t="shared" si="14"/>
        <v>-12105.790265988142</v>
      </c>
      <c r="AS18">
        <f t="shared" si="15"/>
        <v>976.51262857294046</v>
      </c>
      <c r="AT18">
        <f t="shared" si="16"/>
        <v>487.84251803436166</v>
      </c>
      <c r="AU18">
        <f t="shared" si="17"/>
        <v>-10641.43511938084</v>
      </c>
      <c r="AW18">
        <v>15</v>
      </c>
      <c r="AX18">
        <f>IF(Z18&gt;0, (R18*SUMPRODUCT(K18:$K$98, X18:$X$98)-K18*$AZ$3)/Z18, 0)</f>
        <v>61132.388893389878</v>
      </c>
    </row>
    <row r="19" spans="5:50" x14ac:dyDescent="0.25">
      <c r="E19">
        <v>2019</v>
      </c>
      <c r="F19" s="1">
        <f>EconomicRates!C59</f>
        <v>3.5569999999999997E-2</v>
      </c>
      <c r="G19" s="1">
        <f>EconomicRates!D59</f>
        <v>7.0000000000000007E-2</v>
      </c>
      <c r="H19" s="1">
        <f t="shared" si="18"/>
        <v>0.12000000000000001</v>
      </c>
      <c r="I19" s="1">
        <f t="shared" si="19"/>
        <v>1.1200000000000001</v>
      </c>
      <c r="J19">
        <f t="shared" si="20"/>
        <v>0.89285714285714279</v>
      </c>
      <c r="K19">
        <f t="shared" si="28"/>
        <v>0.16312166184303509</v>
      </c>
      <c r="L19" s="2">
        <v>16</v>
      </c>
      <c r="M19" s="8">
        <v>6.3742958000000002E-2</v>
      </c>
      <c r="Q19" s="5">
        <f t="shared" si="29"/>
        <v>12.5</v>
      </c>
      <c r="R19">
        <f t="shared" si="0"/>
        <v>2000000</v>
      </c>
      <c r="S19">
        <f t="shared" si="1"/>
        <v>55539.340256033131</v>
      </c>
      <c r="U19">
        <f t="shared" si="21"/>
        <v>6.3742958000000002E-2</v>
      </c>
      <c r="V19">
        <f t="shared" si="22"/>
        <v>0.01</v>
      </c>
      <c r="W19">
        <f t="shared" si="23"/>
        <v>0.53656094773031737</v>
      </c>
      <c r="X19">
        <f t="shared" si="24"/>
        <v>3.4201981955613817E-2</v>
      </c>
      <c r="Y19">
        <f t="shared" si="25"/>
        <v>5.3656094773031739E-3</v>
      </c>
      <c r="Z19">
        <f t="shared" si="26"/>
        <v>0.49699335629740032</v>
      </c>
      <c r="AB19">
        <f t="shared" si="27"/>
        <v>32801.252521655602</v>
      </c>
      <c r="AC19">
        <f t="shared" si="2"/>
        <v>27602.683120389222</v>
      </c>
      <c r="AE19">
        <f t="shared" si="3"/>
        <v>0</v>
      </c>
      <c r="AF19">
        <f t="shared" si="4"/>
        <v>0</v>
      </c>
      <c r="AG19">
        <f t="shared" si="5"/>
        <v>-6.2124169537175042</v>
      </c>
      <c r="AH19">
        <f t="shared" si="6"/>
        <v>-68403.963911227635</v>
      </c>
      <c r="AI19">
        <f t="shared" si="7"/>
        <v>-68410.176328181347</v>
      </c>
      <c r="AJ19">
        <f t="shared" si="8"/>
        <v>5198.5694012663807</v>
      </c>
      <c r="AK19">
        <f t="shared" si="30"/>
        <v>2296.0876765158923</v>
      </c>
      <c r="AL19">
        <f t="shared" si="9"/>
        <v>-60915.519250399077</v>
      </c>
      <c r="AN19">
        <f t="shared" si="10"/>
        <v>0</v>
      </c>
      <c r="AO19">
        <f t="shared" si="11"/>
        <v>0</v>
      </c>
      <c r="AP19">
        <f t="shared" si="12"/>
        <v>-1.0133797775522448</v>
      </c>
      <c r="AQ19">
        <f t="shared" si="13"/>
        <v>-11158.16826985045</v>
      </c>
      <c r="AR19">
        <f t="shared" si="14"/>
        <v>-11159.181649628001</v>
      </c>
      <c r="AS19">
        <f t="shared" si="15"/>
        <v>847.99927994092388</v>
      </c>
      <c r="AT19">
        <f t="shared" si="16"/>
        <v>374.54163753058555</v>
      </c>
      <c r="AU19">
        <f t="shared" si="17"/>
        <v>-9936.640732156493</v>
      </c>
      <c r="AW19">
        <v>16</v>
      </c>
      <c r="AX19">
        <f>IF(Z19&gt;0, (R19*SUMPRODUCT(K19:$K$98, X19:$X$98)-K19*$AZ$3)/Z19, 0)</f>
        <v>55539.340256033131</v>
      </c>
    </row>
    <row r="20" spans="5:50" x14ac:dyDescent="0.25">
      <c r="E20">
        <v>2020</v>
      </c>
      <c r="F20" s="1">
        <f>EconomicRates!C60</f>
        <v>3.5569999999999997E-2</v>
      </c>
      <c r="G20" s="1">
        <f>EconomicRates!D60</f>
        <v>7.0000000000000007E-2</v>
      </c>
      <c r="H20" s="1">
        <f t="shared" si="18"/>
        <v>0.12000000000000001</v>
      </c>
      <c r="I20" s="1">
        <f t="shared" si="19"/>
        <v>1.1200000000000001</v>
      </c>
      <c r="J20">
        <f t="shared" si="20"/>
        <v>0.89285714285714279</v>
      </c>
      <c r="K20">
        <f t="shared" si="28"/>
        <v>0.14564434093128131</v>
      </c>
      <c r="L20" s="2">
        <v>17</v>
      </c>
      <c r="M20" s="8">
        <v>7.0809242999999994E-2</v>
      </c>
      <c r="Q20" s="5">
        <f t="shared" si="29"/>
        <v>12.5</v>
      </c>
      <c r="R20">
        <f t="shared" si="0"/>
        <v>2000000</v>
      </c>
      <c r="S20">
        <f t="shared" si="1"/>
        <v>49494.337428261322</v>
      </c>
      <c r="U20">
        <f t="shared" si="21"/>
        <v>7.0809242999999994E-2</v>
      </c>
      <c r="V20">
        <f t="shared" si="22"/>
        <v>0.01</v>
      </c>
      <c r="W20">
        <f t="shared" si="23"/>
        <v>0.49699335629740032</v>
      </c>
      <c r="X20">
        <f t="shared" si="24"/>
        <v>3.5191723335448198E-2</v>
      </c>
      <c r="Y20">
        <f t="shared" si="25"/>
        <v>4.9699335629740035E-3</v>
      </c>
      <c r="Z20">
        <f t="shared" si="26"/>
        <v>0.45683169939897816</v>
      </c>
      <c r="AB20">
        <f t="shared" si="27"/>
        <v>27602.683120389222</v>
      </c>
      <c r="AC20">
        <f t="shared" si="2"/>
        <v>22610.582277979069</v>
      </c>
      <c r="AE20">
        <f t="shared" si="3"/>
        <v>0</v>
      </c>
      <c r="AF20">
        <f t="shared" si="4"/>
        <v>0</v>
      </c>
      <c r="AG20">
        <f t="shared" si="5"/>
        <v>-5.710396242487227</v>
      </c>
      <c r="AH20">
        <f t="shared" si="6"/>
        <v>-70383.446670896403</v>
      </c>
      <c r="AI20">
        <f t="shared" si="7"/>
        <v>-70389.157067138891</v>
      </c>
      <c r="AJ20">
        <f t="shared" si="8"/>
        <v>4992.1008424101528</v>
      </c>
      <c r="AK20">
        <f t="shared" si="30"/>
        <v>1932.1878184272457</v>
      </c>
      <c r="AL20">
        <f t="shared" si="9"/>
        <v>-63464.868406301495</v>
      </c>
      <c r="AN20">
        <f t="shared" si="10"/>
        <v>0</v>
      </c>
      <c r="AO20">
        <f t="shared" si="11"/>
        <v>0</v>
      </c>
      <c r="AP20">
        <f t="shared" si="12"/>
        <v>-0.8316868971935174</v>
      </c>
      <c r="AQ20">
        <f t="shared" si="13"/>
        <v>-10250.950702854692</v>
      </c>
      <c r="AR20">
        <f t="shared" si="14"/>
        <v>-10251.782389751887</v>
      </c>
      <c r="AS20">
        <f t="shared" si="15"/>
        <v>727.07123705532092</v>
      </c>
      <c r="AT20">
        <f t="shared" si="16"/>
        <v>281.41222137028643</v>
      </c>
      <c r="AU20">
        <f t="shared" si="17"/>
        <v>-9243.2989313262788</v>
      </c>
      <c r="AW20">
        <v>17</v>
      </c>
      <c r="AX20">
        <f>IF(Z20&gt;0, (R20*SUMPRODUCT(K20:$K$98, X20:$X$98)-K20*$AZ$3)/Z20, 0)</f>
        <v>49494.337428261322</v>
      </c>
    </row>
    <row r="21" spans="5:50" x14ac:dyDescent="0.25">
      <c r="E21">
        <v>2021</v>
      </c>
      <c r="F21" s="1">
        <f>EconomicRates!C61</f>
        <v>3.5569999999999997E-2</v>
      </c>
      <c r="G21" s="1">
        <f>EconomicRates!D61</f>
        <v>7.0000000000000007E-2</v>
      </c>
      <c r="H21" s="1">
        <f t="shared" si="18"/>
        <v>0.12000000000000001</v>
      </c>
      <c r="I21" s="1">
        <f t="shared" si="19"/>
        <v>1.1200000000000001</v>
      </c>
      <c r="J21">
        <f t="shared" si="20"/>
        <v>0.89285714285714279</v>
      </c>
      <c r="K21">
        <f t="shared" si="28"/>
        <v>0.13003959011721544</v>
      </c>
      <c r="L21" s="2">
        <v>18</v>
      </c>
      <c r="M21" s="8">
        <v>7.8963489999999997E-2</v>
      </c>
      <c r="Q21" s="5">
        <f t="shared" si="29"/>
        <v>12.5</v>
      </c>
      <c r="R21">
        <f t="shared" si="0"/>
        <v>2000000</v>
      </c>
      <c r="S21">
        <f t="shared" si="1"/>
        <v>42925.187038182703</v>
      </c>
      <c r="U21">
        <f t="shared" si="21"/>
        <v>7.8963489999999997E-2</v>
      </c>
      <c r="V21">
        <f t="shared" si="22"/>
        <v>0.01</v>
      </c>
      <c r="W21">
        <f t="shared" si="23"/>
        <v>0.45683169939897816</v>
      </c>
      <c r="X21">
        <f t="shared" si="24"/>
        <v>3.607302532717422E-2</v>
      </c>
      <c r="Y21">
        <f t="shared" si="25"/>
        <v>4.5683169939897813E-3</v>
      </c>
      <c r="Z21">
        <f t="shared" si="26"/>
        <v>0.41619035707781415</v>
      </c>
      <c r="AB21">
        <f t="shared" si="27"/>
        <v>22610.582277979069</v>
      </c>
      <c r="AC21">
        <f t="shared" si="2"/>
        <v>17865.048921053218</v>
      </c>
      <c r="AE21">
        <f t="shared" si="3"/>
        <v>0</v>
      </c>
      <c r="AF21">
        <f t="shared" si="4"/>
        <v>0</v>
      </c>
      <c r="AG21">
        <f t="shared" si="5"/>
        <v>-5.2023794634726768</v>
      </c>
      <c r="AH21">
        <f t="shared" si="6"/>
        <v>-72146.050654348437</v>
      </c>
      <c r="AI21">
        <f t="shared" si="7"/>
        <v>-72151.25303381191</v>
      </c>
      <c r="AJ21">
        <f t="shared" si="8"/>
        <v>4745.533356925851</v>
      </c>
      <c r="AK21">
        <f t="shared" si="30"/>
        <v>1582.740759458535</v>
      </c>
      <c r="AL21">
        <f t="shared" si="9"/>
        <v>-65822.978917427521</v>
      </c>
      <c r="AN21">
        <f t="shared" si="10"/>
        <v>0</v>
      </c>
      <c r="AO21">
        <f t="shared" si="11"/>
        <v>0</v>
      </c>
      <c r="AP21">
        <f t="shared" si="12"/>
        <v>-0.6765152930642061</v>
      </c>
      <c r="AQ21">
        <f t="shared" si="13"/>
        <v>-9381.8428556673334</v>
      </c>
      <c r="AR21">
        <f t="shared" si="14"/>
        <v>-9382.5193709603973</v>
      </c>
      <c r="AS21">
        <f t="shared" si="15"/>
        <v>617.10721262221114</v>
      </c>
      <c r="AT21">
        <f t="shared" si="16"/>
        <v>205.81895962179817</v>
      </c>
      <c r="AU21">
        <f t="shared" si="17"/>
        <v>-8559.5931987163876</v>
      </c>
      <c r="AW21">
        <v>18</v>
      </c>
      <c r="AX21">
        <f>IF(Z21&gt;0, (R21*SUMPRODUCT(K21:$K$98, X21:$X$98)-K21*$AZ$3)/Z21, 0)</f>
        <v>42925.187038182703</v>
      </c>
    </row>
    <row r="22" spans="5:50" x14ac:dyDescent="0.25">
      <c r="E22">
        <v>2022</v>
      </c>
      <c r="F22" s="1">
        <f>EconomicRates!C62</f>
        <v>3.5569999999999997E-2</v>
      </c>
      <c r="G22" s="1">
        <f>EconomicRates!D62</f>
        <v>7.0000000000000007E-2</v>
      </c>
      <c r="H22" s="1">
        <f t="shared" si="18"/>
        <v>0.12000000000000001</v>
      </c>
      <c r="I22" s="1">
        <f t="shared" si="19"/>
        <v>1.1200000000000001</v>
      </c>
      <c r="J22">
        <f t="shared" si="20"/>
        <v>0.89285714285714279</v>
      </c>
      <c r="K22">
        <f t="shared" si="28"/>
        <v>0.11610677689037092</v>
      </c>
      <c r="L22" s="2">
        <v>19</v>
      </c>
      <c r="M22" s="8">
        <v>8.8363973999999998E-2</v>
      </c>
      <c r="Q22" s="5">
        <f t="shared" si="29"/>
        <v>12.5</v>
      </c>
      <c r="R22">
        <f t="shared" si="0"/>
        <v>2000000</v>
      </c>
      <c r="S22">
        <f t="shared" si="1"/>
        <v>35706.00403336493</v>
      </c>
      <c r="U22">
        <f t="shared" si="21"/>
        <v>8.8363973999999998E-2</v>
      </c>
      <c r="V22">
        <f t="shared" si="22"/>
        <v>0.01</v>
      </c>
      <c r="W22">
        <f t="shared" si="23"/>
        <v>0.41619035707781415</v>
      </c>
      <c r="X22">
        <f t="shared" si="24"/>
        <v>3.6776233891874684E-2</v>
      </c>
      <c r="Y22">
        <f t="shared" si="25"/>
        <v>4.1619035707781415E-3</v>
      </c>
      <c r="Z22">
        <f t="shared" si="26"/>
        <v>0.37525221961516131</v>
      </c>
      <c r="AB22">
        <f t="shared" si="27"/>
        <v>17865.048921053218</v>
      </c>
      <c r="AC22">
        <f t="shared" si="2"/>
        <v>13398.757267108092</v>
      </c>
      <c r="AE22">
        <f t="shared" si="3"/>
        <v>0</v>
      </c>
      <c r="AF22">
        <f t="shared" si="4"/>
        <v>0</v>
      </c>
      <c r="AG22">
        <f t="shared" si="5"/>
        <v>-4.6906527451895164</v>
      </c>
      <c r="AH22">
        <f t="shared" si="6"/>
        <v>-73552.467783749365</v>
      </c>
      <c r="AI22">
        <f t="shared" si="7"/>
        <v>-73557.158436494559</v>
      </c>
      <c r="AJ22">
        <f t="shared" si="8"/>
        <v>4466.2916539451253</v>
      </c>
      <c r="AK22">
        <f t="shared" si="30"/>
        <v>1250.5534244737253</v>
      </c>
      <c r="AL22">
        <f t="shared" si="9"/>
        <v>-67840.313358075713</v>
      </c>
      <c r="AN22">
        <f t="shared" si="10"/>
        <v>0</v>
      </c>
      <c r="AO22">
        <f t="shared" si="11"/>
        <v>0</v>
      </c>
      <c r="AP22">
        <f t="shared" si="12"/>
        <v>-0.54461657175592504</v>
      </c>
      <c r="AQ22">
        <f t="shared" si="13"/>
        <v>-8539.9399667039834</v>
      </c>
      <c r="AR22">
        <f t="shared" si="14"/>
        <v>-8540.4845832757401</v>
      </c>
      <c r="AS22">
        <f t="shared" si="15"/>
        <v>518.56672859193236</v>
      </c>
      <c r="AT22">
        <f t="shared" si="16"/>
        <v>145.19772744486013</v>
      </c>
      <c r="AU22">
        <f t="shared" si="17"/>
        <v>-7876.7201272389475</v>
      </c>
      <c r="AW22">
        <v>19</v>
      </c>
      <c r="AX22">
        <f>IF(Z22&gt;0, (R22*SUMPRODUCT(K22:$K$98, X22:$X$98)-K22*$AZ$3)/Z22, 0)</f>
        <v>35706.00403336493</v>
      </c>
    </row>
    <row r="23" spans="5:50" x14ac:dyDescent="0.25">
      <c r="E23">
        <v>2023</v>
      </c>
      <c r="F23" s="1">
        <f>EconomicRates!C63</f>
        <v>3.5569999999999997E-2</v>
      </c>
      <c r="G23" s="1">
        <f>EconomicRates!D63</f>
        <v>7.0000000000000007E-2</v>
      </c>
      <c r="H23" s="1">
        <f t="shared" si="18"/>
        <v>0.12000000000000001</v>
      </c>
      <c r="I23" s="1">
        <f t="shared" si="19"/>
        <v>1.1200000000000001</v>
      </c>
      <c r="J23">
        <f t="shared" si="20"/>
        <v>0.89285714285714279</v>
      </c>
      <c r="K23">
        <f t="shared" si="28"/>
        <v>0.10366676508068833</v>
      </c>
      <c r="L23" s="2">
        <v>20</v>
      </c>
      <c r="M23" s="8">
        <v>9.9562517000000003E-2</v>
      </c>
      <c r="Q23" s="5">
        <f t="shared" si="29"/>
        <v>12.5</v>
      </c>
      <c r="R23">
        <f t="shared" si="0"/>
        <v>2000000</v>
      </c>
      <c r="S23">
        <f t="shared" si="1"/>
        <v>27676.243156686996</v>
      </c>
      <c r="U23">
        <f t="shared" si="21"/>
        <v>9.9562517000000003E-2</v>
      </c>
      <c r="V23">
        <f t="shared" si="22"/>
        <v>0.01</v>
      </c>
      <c r="W23">
        <f t="shared" si="23"/>
        <v>0.37525221961516131</v>
      </c>
      <c r="X23">
        <f t="shared" si="24"/>
        <v>3.7361055494722233E-2</v>
      </c>
      <c r="Y23">
        <f t="shared" si="25"/>
        <v>3.7525221961516131E-3</v>
      </c>
      <c r="Z23">
        <f t="shared" si="26"/>
        <v>0.33413864192428744</v>
      </c>
      <c r="AB23">
        <f t="shared" si="27"/>
        <v>13398.757267108092</v>
      </c>
      <c r="AC23">
        <f t="shared" si="2"/>
        <v>9247.7023019417466</v>
      </c>
      <c r="AE23">
        <f t="shared" si="3"/>
        <v>0</v>
      </c>
      <c r="AF23">
        <f t="shared" si="4"/>
        <v>0</v>
      </c>
      <c r="AG23">
        <f t="shared" si="5"/>
        <v>-4.1767330240535934</v>
      </c>
      <c r="AH23">
        <f t="shared" si="6"/>
        <v>-74722.110989444467</v>
      </c>
      <c r="AI23">
        <f t="shared" si="7"/>
        <v>-74726.287722468522</v>
      </c>
      <c r="AJ23">
        <f t="shared" si="8"/>
        <v>4151.0549651663459</v>
      </c>
      <c r="AK23">
        <f t="shared" si="30"/>
        <v>937.91300869756651</v>
      </c>
      <c r="AL23">
        <f t="shared" si="9"/>
        <v>-69637.319748604612</v>
      </c>
      <c r="AN23">
        <f t="shared" si="10"/>
        <v>0</v>
      </c>
      <c r="AO23">
        <f t="shared" si="11"/>
        <v>0</v>
      </c>
      <c r="AP23">
        <f t="shared" si="12"/>
        <v>-0.43298840120931681</v>
      </c>
      <c r="AQ23">
        <f t="shared" si="13"/>
        <v>-7746.1995262758592</v>
      </c>
      <c r="AR23">
        <f t="shared" si="14"/>
        <v>-7746.6325146770687</v>
      </c>
      <c r="AS23">
        <f t="shared" si="15"/>
        <v>430.32643991092442</v>
      </c>
      <c r="AT23">
        <f t="shared" si="16"/>
        <v>97.230407538772212</v>
      </c>
      <c r="AU23">
        <f t="shared" si="17"/>
        <v>-7219.0756672273719</v>
      </c>
      <c r="AW23">
        <v>20</v>
      </c>
      <c r="AX23">
        <f>IF(Z23&gt;0, (R23*SUMPRODUCT(K23:$K$98, X23:$X$98)-K23*$AZ$3)/Z23, 0)</f>
        <v>27676.243156686996</v>
      </c>
    </row>
    <row r="24" spans="5:50" x14ac:dyDescent="0.25">
      <c r="E24">
        <v>2024</v>
      </c>
      <c r="F24" s="1">
        <f>EconomicRates!C64</f>
        <v>3.5569999999999997E-2</v>
      </c>
      <c r="G24" s="1">
        <f>EconomicRates!D64</f>
        <v>7.0000000000000007E-2</v>
      </c>
      <c r="H24" s="1">
        <f t="shared" si="18"/>
        <v>0.12000000000000001</v>
      </c>
      <c r="I24" s="1">
        <f t="shared" si="19"/>
        <v>1.1200000000000001</v>
      </c>
      <c r="J24">
        <f t="shared" si="20"/>
        <v>0.89285714285714279</v>
      </c>
      <c r="K24">
        <f t="shared" si="28"/>
        <v>9.2559611679185999E-2</v>
      </c>
      <c r="L24" s="2">
        <v>21</v>
      </c>
      <c r="M24" s="8">
        <v>0.11247831899999999</v>
      </c>
      <c r="Q24" s="5">
        <f t="shared" si="29"/>
        <v>12.5</v>
      </c>
      <c r="R24">
        <f t="shared" si="0"/>
        <v>2000000</v>
      </c>
      <c r="S24">
        <f t="shared" si="1"/>
        <v>18485.31071569684</v>
      </c>
      <c r="U24">
        <f t="shared" si="21"/>
        <v>0.11247831899999999</v>
      </c>
      <c r="V24">
        <f t="shared" si="22"/>
        <v>0.01</v>
      </c>
      <c r="W24">
        <f t="shared" si="23"/>
        <v>0.33413864192428744</v>
      </c>
      <c r="X24">
        <f t="shared" si="24"/>
        <v>3.7583352756586773E-2</v>
      </c>
      <c r="Y24">
        <f t="shared" si="25"/>
        <v>3.3413864192428744E-3</v>
      </c>
      <c r="Z24">
        <f t="shared" si="26"/>
        <v>0.29321390274845782</v>
      </c>
      <c r="AB24">
        <f t="shared" si="27"/>
        <v>9247.7023019417466</v>
      </c>
      <c r="AC24">
        <f t="shared" si="2"/>
        <v>5420.1500984673585</v>
      </c>
      <c r="AE24">
        <f t="shared" si="3"/>
        <v>0</v>
      </c>
      <c r="AF24">
        <f t="shared" si="4"/>
        <v>0</v>
      </c>
      <c r="AG24">
        <f t="shared" si="5"/>
        <v>-3.6651737843557228</v>
      </c>
      <c r="AH24">
        <f t="shared" si="6"/>
        <v>-75166.70551317354</v>
      </c>
      <c r="AI24">
        <f t="shared" si="7"/>
        <v>-75170.370686957889</v>
      </c>
      <c r="AJ24">
        <f t="shared" si="8"/>
        <v>3827.5522034743881</v>
      </c>
      <c r="AK24">
        <f t="shared" si="30"/>
        <v>647.33916113592227</v>
      </c>
      <c r="AL24">
        <f t="shared" si="9"/>
        <v>-70695.479322347572</v>
      </c>
      <c r="AN24">
        <f t="shared" si="10"/>
        <v>0</v>
      </c>
      <c r="AO24">
        <f t="shared" si="11"/>
        <v>0</v>
      </c>
      <c r="AP24">
        <f t="shared" si="12"/>
        <v>-0.33924706221669831</v>
      </c>
      <c r="AQ24">
        <f t="shared" si="13"/>
        <v>-6957.4010735030724</v>
      </c>
      <c r="AR24">
        <f t="shared" si="14"/>
        <v>-6957.7403205652881</v>
      </c>
      <c r="AS24">
        <f t="shared" si="15"/>
        <v>354.27674563540205</v>
      </c>
      <c r="AT24">
        <f t="shared" si="16"/>
        <v>59.917461379470978</v>
      </c>
      <c r="AU24">
        <f t="shared" si="17"/>
        <v>-6543.5461135504147</v>
      </c>
      <c r="AW24">
        <v>21</v>
      </c>
      <c r="AX24">
        <f>IF(Z24&gt;0, (R24*SUMPRODUCT(K24:$K$98, X24:$X$98)-K24*$AZ$3)/Z24, 0)</f>
        <v>18485.31071569684</v>
      </c>
    </row>
    <row r="25" spans="5:50" x14ac:dyDescent="0.25">
      <c r="E25">
        <v>2025</v>
      </c>
      <c r="F25" s="1">
        <f>EconomicRates!C65</f>
        <v>3.5569999999999997E-2</v>
      </c>
      <c r="G25" s="1">
        <f>EconomicRates!D65</f>
        <v>7.0000000000000007E-2</v>
      </c>
      <c r="H25" s="1">
        <f t="shared" si="18"/>
        <v>0.12000000000000001</v>
      </c>
      <c r="I25" s="1">
        <f t="shared" si="19"/>
        <v>1.1200000000000001</v>
      </c>
      <c r="J25">
        <f t="shared" si="20"/>
        <v>0.89285714285714279</v>
      </c>
      <c r="K25">
        <f t="shared" si="28"/>
        <v>8.2642510427844637E-2</v>
      </c>
      <c r="L25" s="2">
        <v>22</v>
      </c>
      <c r="M25" s="8">
        <v>0.127310056</v>
      </c>
      <c r="Q25" s="5">
        <f t="shared" si="29"/>
        <v>12.5</v>
      </c>
      <c r="R25">
        <f t="shared" si="0"/>
        <v>2000000</v>
      </c>
      <c r="S25">
        <f t="shared" si="1"/>
        <v>7754.5777970802446</v>
      </c>
      <c r="U25">
        <f t="shared" si="21"/>
        <v>0.127310056</v>
      </c>
      <c r="V25">
        <f t="shared" si="22"/>
        <v>0.01</v>
      </c>
      <c r="W25">
        <f t="shared" si="23"/>
        <v>0.29321390274845782</v>
      </c>
      <c r="X25">
        <f t="shared" si="24"/>
        <v>3.7329078378884724E-2</v>
      </c>
      <c r="Y25">
        <f t="shared" si="25"/>
        <v>2.9321390274845783E-3</v>
      </c>
      <c r="Z25">
        <f t="shared" si="26"/>
        <v>0.25295268534208853</v>
      </c>
      <c r="AB25">
        <f t="shared" si="27"/>
        <v>5420.1500984673585</v>
      </c>
      <c r="AC25">
        <f t="shared" si="2"/>
        <v>1961.5412774655852</v>
      </c>
      <c r="AE25">
        <f t="shared" si="3"/>
        <v>0</v>
      </c>
      <c r="AF25">
        <f t="shared" si="4"/>
        <v>0</v>
      </c>
      <c r="AG25">
        <f t="shared" si="5"/>
        <v>-3.1619085667761069</v>
      </c>
      <c r="AH25">
        <f t="shared" si="6"/>
        <v>-74658.156757769451</v>
      </c>
      <c r="AI25">
        <f t="shared" si="7"/>
        <v>-74661.318666336228</v>
      </c>
      <c r="AJ25">
        <f t="shared" si="8"/>
        <v>3458.6088210017733</v>
      </c>
      <c r="AK25">
        <f t="shared" si="30"/>
        <v>379.41050689271515</v>
      </c>
      <c r="AL25">
        <f t="shared" si="9"/>
        <v>-70823.299338441735</v>
      </c>
      <c r="AN25">
        <f t="shared" si="10"/>
        <v>0</v>
      </c>
      <c r="AO25">
        <f t="shared" si="11"/>
        <v>0</v>
      </c>
      <c r="AP25">
        <f t="shared" si="12"/>
        <v>-0.26130806170168569</v>
      </c>
      <c r="AQ25">
        <f t="shared" si="13"/>
        <v>-6169.9374983776215</v>
      </c>
      <c r="AR25">
        <f t="shared" si="14"/>
        <v>-6170.1988064393236</v>
      </c>
      <c r="AS25">
        <f t="shared" si="15"/>
        <v>285.82811555547448</v>
      </c>
      <c r="AT25">
        <f t="shared" si="16"/>
        <v>31.355436772315031</v>
      </c>
      <c r="AU25">
        <f t="shared" si="17"/>
        <v>-5853.0152541115331</v>
      </c>
      <c r="AW25">
        <v>22</v>
      </c>
      <c r="AX25">
        <f>IF(Z25&gt;0, (R25*SUMPRODUCT(K25:$K$98, X25:$X$98)-K25*$AZ$3)/Z25, 0)</f>
        <v>7754.5777970802446</v>
      </c>
    </row>
    <row r="26" spans="5:50" x14ac:dyDescent="0.25">
      <c r="E26">
        <v>2026</v>
      </c>
      <c r="F26" s="1">
        <f>EconomicRates!C66</f>
        <v>3.5569999999999997E-2</v>
      </c>
      <c r="G26" s="1">
        <f>EconomicRates!D66</f>
        <v>7.0000000000000007E-2</v>
      </c>
      <c r="H26" s="1">
        <f t="shared" si="18"/>
        <v>0.12000000000000001</v>
      </c>
      <c r="I26" s="1">
        <f t="shared" si="19"/>
        <v>1.1200000000000001</v>
      </c>
      <c r="J26">
        <f t="shared" si="20"/>
        <v>0.89285714285714279</v>
      </c>
      <c r="K26">
        <f t="shared" si="28"/>
        <v>7.3787955739146996E-2</v>
      </c>
      <c r="L26" s="2">
        <v>23</v>
      </c>
      <c r="M26" s="8">
        <v>0.144442719</v>
      </c>
      <c r="Q26" s="5">
        <f t="shared" si="29"/>
        <v>12.5</v>
      </c>
      <c r="R26">
        <f t="shared" si="0"/>
        <v>2000000</v>
      </c>
      <c r="S26">
        <f t="shared" si="1"/>
        <v>-5070.339544251884</v>
      </c>
      <c r="U26">
        <f t="shared" si="21"/>
        <v>0.144442719</v>
      </c>
      <c r="V26">
        <f t="shared" si="22"/>
        <v>0.01</v>
      </c>
      <c r="W26">
        <f t="shared" si="23"/>
        <v>0.25295268534208853</v>
      </c>
      <c r="X26">
        <f t="shared" si="24"/>
        <v>3.6537173649162716E-2</v>
      </c>
      <c r="Y26">
        <f t="shared" si="25"/>
        <v>2.5295268534208854E-3</v>
      </c>
      <c r="Z26">
        <f t="shared" si="26"/>
        <v>0.21388598483950494</v>
      </c>
      <c r="AB26">
        <f t="shared" si="27"/>
        <v>1961.5412774655852</v>
      </c>
      <c r="AC26">
        <f t="shared" si="2"/>
        <v>-1084.4745668930009</v>
      </c>
      <c r="AE26">
        <f t="shared" si="3"/>
        <v>0</v>
      </c>
      <c r="AF26">
        <f t="shared" si="4"/>
        <v>0</v>
      </c>
      <c r="AG26">
        <f t="shared" si="5"/>
        <v>-2.673574810493812</v>
      </c>
      <c r="AH26">
        <f t="shared" si="6"/>
        <v>-73074.347298325432</v>
      </c>
      <c r="AI26">
        <f t="shared" si="7"/>
        <v>-73077.020873135931</v>
      </c>
      <c r="AJ26">
        <f t="shared" si="8"/>
        <v>3046.015844358586</v>
      </c>
      <c r="AK26">
        <f t="shared" si="30"/>
        <v>137.30788942259096</v>
      </c>
      <c r="AL26">
        <f t="shared" si="9"/>
        <v>-69893.697139354757</v>
      </c>
      <c r="AN26">
        <f t="shared" si="10"/>
        <v>0</v>
      </c>
      <c r="AO26">
        <f t="shared" si="11"/>
        <v>0</v>
      </c>
      <c r="AP26">
        <f t="shared" si="12"/>
        <v>-0.19727761978201572</v>
      </c>
      <c r="AQ26">
        <f t="shared" si="13"/>
        <v>-5392.0067041158927</v>
      </c>
      <c r="AR26">
        <f t="shared" si="14"/>
        <v>-5392.2039817356754</v>
      </c>
      <c r="AS26">
        <f t="shared" si="15"/>
        <v>224.75928230427181</v>
      </c>
      <c r="AT26">
        <f t="shared" si="16"/>
        <v>10.131668467349831</v>
      </c>
      <c r="AU26">
        <f t="shared" si="17"/>
        <v>-5157.3130309640537</v>
      </c>
      <c r="AW26">
        <v>23</v>
      </c>
      <c r="AX26">
        <f>IF(Z26&gt;0, (R26*SUMPRODUCT(K26:$K$98, X26:$X$98)-K26*$AZ$3)/Z26, 0)</f>
        <v>-5070.339544251884</v>
      </c>
    </row>
    <row r="27" spans="5:50" x14ac:dyDescent="0.25">
      <c r="E27">
        <v>2027</v>
      </c>
      <c r="F27" s="1">
        <f>EconomicRates!C67</f>
        <v>3.5569999999999997E-2</v>
      </c>
      <c r="G27" s="1">
        <f>EconomicRates!D67</f>
        <v>7.0000000000000007E-2</v>
      </c>
      <c r="H27" s="1">
        <f t="shared" si="18"/>
        <v>0.12000000000000001</v>
      </c>
      <c r="I27" s="1">
        <f t="shared" si="19"/>
        <v>1.1200000000000001</v>
      </c>
      <c r="J27">
        <f t="shared" si="20"/>
        <v>0.89285714285714279</v>
      </c>
      <c r="K27">
        <f t="shared" si="28"/>
        <v>6.5882103338524095E-2</v>
      </c>
      <c r="L27" s="2">
        <v>24</v>
      </c>
      <c r="M27" s="8">
        <v>0.163598735</v>
      </c>
      <c r="Q27" s="5">
        <f t="shared" si="29"/>
        <v>12.5</v>
      </c>
      <c r="R27">
        <f t="shared" si="0"/>
        <v>2000000</v>
      </c>
      <c r="S27">
        <f t="shared" si="1"/>
        <v>-20860.807227913043</v>
      </c>
      <c r="U27">
        <f t="shared" si="21"/>
        <v>0.163598735</v>
      </c>
      <c r="V27">
        <f t="shared" si="22"/>
        <v>0.01</v>
      </c>
      <c r="W27">
        <f t="shared" si="23"/>
        <v>0.21388598483950494</v>
      </c>
      <c r="X27">
        <f t="shared" si="24"/>
        <v>3.4991476553972188E-2</v>
      </c>
      <c r="Y27">
        <f t="shared" si="25"/>
        <v>2.1388598483950494E-3</v>
      </c>
      <c r="Z27">
        <f t="shared" si="26"/>
        <v>0.1767556484371377</v>
      </c>
      <c r="AB27">
        <f t="shared" si="27"/>
        <v>-1084.4745668930009</v>
      </c>
      <c r="AC27">
        <f t="shared" si="2"/>
        <v>-3687.2655084918988</v>
      </c>
      <c r="AE27">
        <f t="shared" si="3"/>
        <v>0</v>
      </c>
      <c r="AF27">
        <f t="shared" si="4"/>
        <v>0</v>
      </c>
      <c r="AG27">
        <f t="shared" si="5"/>
        <v>-2.2094456054642211</v>
      </c>
      <c r="AH27">
        <f t="shared" si="6"/>
        <v>-69982.95310794437</v>
      </c>
      <c r="AI27">
        <f t="shared" si="7"/>
        <v>-69985.162553549832</v>
      </c>
      <c r="AJ27">
        <f t="shared" si="8"/>
        <v>2602.7909415988979</v>
      </c>
      <c r="AK27">
        <f t="shared" si="30"/>
        <v>-75.913219682510075</v>
      </c>
      <c r="AL27">
        <f t="shared" si="9"/>
        <v>-67458.284831633442</v>
      </c>
      <c r="AN27">
        <f t="shared" si="10"/>
        <v>0</v>
      </c>
      <c r="AO27">
        <f t="shared" si="11"/>
        <v>0</v>
      </c>
      <c r="AP27">
        <f t="shared" si="12"/>
        <v>-0.14556292370004176</v>
      </c>
      <c r="AQ27">
        <f t="shared" si="13"/>
        <v>-4610.6241485926766</v>
      </c>
      <c r="AR27">
        <f t="shared" si="14"/>
        <v>-4610.7697115163764</v>
      </c>
      <c r="AS27">
        <f t="shared" si="15"/>
        <v>171.47734178299302</v>
      </c>
      <c r="AT27">
        <f t="shared" si="16"/>
        <v>-5.0013225838832103</v>
      </c>
      <c r="AU27">
        <f t="shared" si="17"/>
        <v>-4444.2936923172665</v>
      </c>
      <c r="AW27">
        <v>24</v>
      </c>
      <c r="AX27">
        <f>IF(Z27&gt;0, (R27*SUMPRODUCT(K27:$K$98, X27:$X$98)-K27*$AZ$3)/Z27, 0)</f>
        <v>-20860.807227913043</v>
      </c>
    </row>
    <row r="28" spans="5:50" x14ac:dyDescent="0.25">
      <c r="E28">
        <v>2028</v>
      </c>
      <c r="F28" s="1">
        <f>EconomicRates!C68</f>
        <v>3.5569999999999997E-2</v>
      </c>
      <c r="G28" s="1">
        <f>EconomicRates!D68</f>
        <v>7.0000000000000007E-2</v>
      </c>
      <c r="H28" s="1">
        <f t="shared" si="18"/>
        <v>0.12000000000000001</v>
      </c>
      <c r="I28" s="1">
        <f t="shared" si="19"/>
        <v>1.1200000000000001</v>
      </c>
      <c r="J28">
        <f t="shared" si="20"/>
        <v>0.89285714285714279</v>
      </c>
      <c r="K28">
        <f t="shared" si="28"/>
        <v>5.8823306552253651E-2</v>
      </c>
      <c r="L28" s="2">
        <v>25</v>
      </c>
      <c r="M28" s="8">
        <v>0.184919743</v>
      </c>
      <c r="Q28" s="5">
        <f t="shared" si="29"/>
        <v>12.5</v>
      </c>
      <c r="R28">
        <f t="shared" si="0"/>
        <v>2000000</v>
      </c>
      <c r="S28">
        <f t="shared" si="1"/>
        <v>-40811.083007301488</v>
      </c>
      <c r="U28">
        <f t="shared" si="21"/>
        <v>0.184919743</v>
      </c>
      <c r="V28">
        <f t="shared" si="22"/>
        <v>0.01</v>
      </c>
      <c r="W28">
        <f t="shared" si="23"/>
        <v>0.1767556484371377</v>
      </c>
      <c r="X28">
        <f t="shared" si="24"/>
        <v>3.2685609082793853E-2</v>
      </c>
      <c r="Y28">
        <f t="shared" si="25"/>
        <v>1.767556484371377E-3</v>
      </c>
      <c r="Z28">
        <f t="shared" si="26"/>
        <v>0.14230248286997246</v>
      </c>
      <c r="AB28">
        <f t="shared" si="27"/>
        <v>-3687.2655084918988</v>
      </c>
      <c r="AC28">
        <f t="shared" si="2"/>
        <v>-5807.5184405515438</v>
      </c>
      <c r="AE28">
        <f t="shared" si="3"/>
        <v>0</v>
      </c>
      <c r="AF28">
        <f t="shared" si="4"/>
        <v>0</v>
      </c>
      <c r="AG28">
        <f t="shared" si="5"/>
        <v>-1.7787810358746559</v>
      </c>
      <c r="AH28">
        <f t="shared" si="6"/>
        <v>-65371.218165587707</v>
      </c>
      <c r="AI28">
        <f t="shared" si="7"/>
        <v>-65372.996946623578</v>
      </c>
      <c r="AJ28">
        <f t="shared" si="8"/>
        <v>2120.252932059645</v>
      </c>
      <c r="AK28">
        <f t="shared" si="30"/>
        <v>-258.10858559443295</v>
      </c>
      <c r="AL28">
        <f t="shared" si="9"/>
        <v>-63510.852600158367</v>
      </c>
      <c r="AN28">
        <f t="shared" si="10"/>
        <v>0</v>
      </c>
      <c r="AO28">
        <f t="shared" si="11"/>
        <v>0</v>
      </c>
      <c r="AP28">
        <f t="shared" si="12"/>
        <v>-0.10463378216259019</v>
      </c>
      <c r="AQ28">
        <f t="shared" si="13"/>
        <v>-3845.3512058486181</v>
      </c>
      <c r="AR28">
        <f t="shared" si="14"/>
        <v>-3845.4558396307807</v>
      </c>
      <c r="AS28">
        <f t="shared" si="15"/>
        <v>124.72028819085914</v>
      </c>
      <c r="AT28">
        <f t="shared" si="16"/>
        <v>-15.18280045418993</v>
      </c>
      <c r="AU28">
        <f t="shared" si="17"/>
        <v>-3735.9183518941113</v>
      </c>
      <c r="AW28">
        <v>25</v>
      </c>
      <c r="AX28">
        <f>IF(Z28&gt;0, (R28*SUMPRODUCT(K28:$K$98, X28:$X$98)-K28*$AZ$3)/Z28, 0)</f>
        <v>-40811.083007301488</v>
      </c>
    </row>
    <row r="29" spans="5:50" x14ac:dyDescent="0.25">
      <c r="E29">
        <v>2029</v>
      </c>
      <c r="F29" s="1">
        <f>EconomicRates!C69</f>
        <v>3.5569999999999997E-2</v>
      </c>
      <c r="G29" s="1">
        <f>EconomicRates!D69</f>
        <v>7.0000000000000007E-2</v>
      </c>
      <c r="H29" s="1">
        <f t="shared" si="18"/>
        <v>0.12000000000000001</v>
      </c>
      <c r="I29" s="1">
        <f t="shared" si="19"/>
        <v>1.1200000000000001</v>
      </c>
      <c r="J29">
        <f t="shared" si="20"/>
        <v>0.89285714285714279</v>
      </c>
      <c r="K29">
        <f t="shared" si="28"/>
        <v>5.2520809421655039E-2</v>
      </c>
      <c r="L29" s="2">
        <v>26</v>
      </c>
      <c r="M29" s="8">
        <v>0.20818995500000001</v>
      </c>
      <c r="Q29" s="5">
        <f t="shared" si="29"/>
        <v>12.5</v>
      </c>
      <c r="R29">
        <f t="shared" si="0"/>
        <v>2000000</v>
      </c>
      <c r="S29">
        <f t="shared" si="1"/>
        <v>-66778.332490788685</v>
      </c>
      <c r="U29">
        <f t="shared" si="21"/>
        <v>0.20818995500000001</v>
      </c>
      <c r="V29">
        <f t="shared" si="22"/>
        <v>0.01</v>
      </c>
      <c r="W29">
        <f t="shared" si="23"/>
        <v>0.14230248286997246</v>
      </c>
      <c r="X29">
        <f t="shared" si="24"/>
        <v>2.9625947505087839E-2</v>
      </c>
      <c r="Y29">
        <f t="shared" si="25"/>
        <v>1.4230248286997247E-3</v>
      </c>
      <c r="Z29">
        <f t="shared" si="26"/>
        <v>0.11125351053618489</v>
      </c>
      <c r="AB29">
        <f t="shared" si="27"/>
        <v>-5807.5184405515438</v>
      </c>
      <c r="AC29">
        <f t="shared" si="2"/>
        <v>-7429.3239173528164</v>
      </c>
      <c r="AE29">
        <f t="shared" si="3"/>
        <v>0</v>
      </c>
      <c r="AF29">
        <f t="shared" si="4"/>
        <v>0</v>
      </c>
      <c r="AG29">
        <f t="shared" si="5"/>
        <v>-1.3906688817023112</v>
      </c>
      <c r="AH29">
        <f t="shared" si="6"/>
        <v>-59251.895010175678</v>
      </c>
      <c r="AI29">
        <f t="shared" si="7"/>
        <v>-59253.285679057379</v>
      </c>
      <c r="AJ29">
        <f t="shared" si="8"/>
        <v>1621.8054768012726</v>
      </c>
      <c r="AK29">
        <f t="shared" si="30"/>
        <v>-406.52629083860808</v>
      </c>
      <c r="AL29">
        <f t="shared" si="9"/>
        <v>-58038.006493094712</v>
      </c>
      <c r="AN29">
        <f t="shared" si="10"/>
        <v>0</v>
      </c>
      <c r="AO29">
        <f t="shared" si="11"/>
        <v>0</v>
      </c>
      <c r="AP29">
        <f t="shared" si="12"/>
        <v>-7.3039055304513226E-2</v>
      </c>
      <c r="AQ29">
        <f t="shared" si="13"/>
        <v>-3111.9574857013499</v>
      </c>
      <c r="AR29">
        <f t="shared" si="14"/>
        <v>-3112.0305247566544</v>
      </c>
      <c r="AS29">
        <f t="shared" si="15"/>
        <v>85.178536366076017</v>
      </c>
      <c r="AT29">
        <f t="shared" si="16"/>
        <v>-21.351089846026845</v>
      </c>
      <c r="AU29">
        <f t="shared" si="17"/>
        <v>-3048.2030782366051</v>
      </c>
      <c r="AW29">
        <v>26</v>
      </c>
      <c r="AX29">
        <f>IF(Z29&gt;0, (R29*SUMPRODUCT(K29:$K$98, X29:$X$98)-K29*$AZ$3)/Z29, 0)</f>
        <v>-66778.332490788685</v>
      </c>
    </row>
    <row r="30" spans="5:50" x14ac:dyDescent="0.25">
      <c r="E30">
        <v>2030</v>
      </c>
      <c r="F30" s="1">
        <f>EconomicRates!C70</f>
        <v>3.5569999999999997E-2</v>
      </c>
      <c r="G30" s="1">
        <f>EconomicRates!D70</f>
        <v>7.0000000000000007E-2</v>
      </c>
      <c r="H30" s="1">
        <f t="shared" si="18"/>
        <v>0.12000000000000001</v>
      </c>
      <c r="I30" s="1">
        <f t="shared" si="19"/>
        <v>1.1200000000000001</v>
      </c>
      <c r="J30">
        <f t="shared" si="20"/>
        <v>0.89285714285714279</v>
      </c>
      <c r="K30">
        <f t="shared" si="28"/>
        <v>4.6893579840763422E-2</v>
      </c>
      <c r="L30" s="2">
        <v>27</v>
      </c>
      <c r="M30" s="8">
        <v>0.23376965099999999</v>
      </c>
      <c r="Q30" s="5">
        <f t="shared" si="29"/>
        <v>12.5</v>
      </c>
      <c r="R30">
        <f t="shared" si="0"/>
        <v>2000000</v>
      </c>
      <c r="S30">
        <f t="shared" si="1"/>
        <v>-101695.4599239907</v>
      </c>
      <c r="U30">
        <f t="shared" si="21"/>
        <v>0.23376965099999999</v>
      </c>
      <c r="V30">
        <f t="shared" si="22"/>
        <v>0.01</v>
      </c>
      <c r="W30">
        <f t="shared" si="23"/>
        <v>0.11125351053618489</v>
      </c>
      <c r="X30">
        <f t="shared" si="24"/>
        <v>2.6007694330568765E-2</v>
      </c>
      <c r="Y30">
        <f t="shared" si="25"/>
        <v>1.1125351053618488E-3</v>
      </c>
      <c r="Z30">
        <f t="shared" si="26"/>
        <v>8.4133281100254281E-2</v>
      </c>
      <c r="AB30">
        <f t="shared" si="27"/>
        <v>-7429.3239173528164</v>
      </c>
      <c r="AC30">
        <f t="shared" si="2"/>
        <v>-8555.9727164047526</v>
      </c>
      <c r="AE30">
        <f t="shared" si="3"/>
        <v>0</v>
      </c>
      <c r="AF30">
        <f t="shared" si="4"/>
        <v>0</v>
      </c>
      <c r="AG30">
        <f t="shared" si="5"/>
        <v>-1.0516660137531786</v>
      </c>
      <c r="AH30">
        <f t="shared" si="6"/>
        <v>-52015.388661137527</v>
      </c>
      <c r="AI30">
        <f t="shared" si="7"/>
        <v>-52016.440327151278</v>
      </c>
      <c r="AJ30">
        <f t="shared" si="8"/>
        <v>1126.6487990519363</v>
      </c>
      <c r="AK30">
        <f t="shared" si="30"/>
        <v>-520.05267421469716</v>
      </c>
      <c r="AL30">
        <f t="shared" si="9"/>
        <v>-51409.844202314038</v>
      </c>
      <c r="AN30">
        <f t="shared" si="10"/>
        <v>0</v>
      </c>
      <c r="AO30">
        <f t="shared" si="11"/>
        <v>0</v>
      </c>
      <c r="AP30">
        <f t="shared" si="12"/>
        <v>-4.9316384181752083E-2</v>
      </c>
      <c r="AQ30">
        <f t="shared" si="13"/>
        <v>-2439.187781129393</v>
      </c>
      <c r="AR30">
        <f t="shared" si="14"/>
        <v>-2439.2370975135746</v>
      </c>
      <c r="AS30">
        <f t="shared" si="15"/>
        <v>52.832595410842202</v>
      </c>
      <c r="AT30">
        <f t="shared" si="16"/>
        <v>-24.387131599689429</v>
      </c>
      <c r="AU30">
        <f t="shared" si="17"/>
        <v>-2410.7916337024217</v>
      </c>
      <c r="AW30">
        <v>27</v>
      </c>
      <c r="AX30">
        <f>IF(Z30&gt;0, (R30*SUMPRODUCT(K30:$K$98, X30:$X$98)-K30*$AZ$3)/Z30, 0)</f>
        <v>-101695.4599239907</v>
      </c>
    </row>
    <row r="31" spans="5:50" x14ac:dyDescent="0.25">
      <c r="E31">
        <v>2031</v>
      </c>
      <c r="F31" s="1">
        <f>EconomicRates!C71</f>
        <v>3.5569999999999997E-2</v>
      </c>
      <c r="G31" s="1">
        <f>EconomicRates!D71</f>
        <v>7.0000000000000007E-2</v>
      </c>
      <c r="H31" s="1">
        <f t="shared" si="18"/>
        <v>0.12000000000000001</v>
      </c>
      <c r="I31" s="1">
        <f t="shared" si="19"/>
        <v>1.1200000000000001</v>
      </c>
      <c r="J31">
        <f t="shared" si="20"/>
        <v>0.89285714285714279</v>
      </c>
      <c r="K31">
        <f t="shared" si="28"/>
        <v>4.1869267714967337E-2</v>
      </c>
      <c r="L31" s="2">
        <v>28</v>
      </c>
      <c r="M31" s="8">
        <v>0.26254478799999997</v>
      </c>
      <c r="Q31" s="5">
        <f t="shared" si="29"/>
        <v>12.5</v>
      </c>
      <c r="R31">
        <f t="shared" si="0"/>
        <v>2000000</v>
      </c>
      <c r="S31">
        <f t="shared" si="1"/>
        <v>-150687.61738378229</v>
      </c>
      <c r="U31">
        <f t="shared" si="21"/>
        <v>0.26254478799999997</v>
      </c>
      <c r="V31">
        <f t="shared" si="22"/>
        <v>0.01</v>
      </c>
      <c r="W31">
        <f t="shared" si="23"/>
        <v>8.4133281100254281E-2</v>
      </c>
      <c r="X31">
        <f t="shared" si="24"/>
        <v>2.2088754450210666E-2</v>
      </c>
      <c r="Y31">
        <f t="shared" si="25"/>
        <v>8.4133281100254287E-4</v>
      </c>
      <c r="Z31">
        <f t="shared" si="26"/>
        <v>6.1203193839041076E-2</v>
      </c>
      <c r="AB31">
        <f t="shared" si="27"/>
        <v>-8555.9727164047526</v>
      </c>
      <c r="AC31">
        <f t="shared" si="2"/>
        <v>-9222.5634558828824</v>
      </c>
      <c r="AE31">
        <f t="shared" si="3"/>
        <v>0</v>
      </c>
      <c r="AF31">
        <f t="shared" si="4"/>
        <v>0</v>
      </c>
      <c r="AG31">
        <f t="shared" si="5"/>
        <v>-0.76503992298801349</v>
      </c>
      <c r="AH31">
        <f t="shared" si="6"/>
        <v>-44177.50890042133</v>
      </c>
      <c r="AI31">
        <f t="shared" si="7"/>
        <v>-44178.273940344319</v>
      </c>
      <c r="AJ31">
        <f t="shared" si="8"/>
        <v>666.59073947812976</v>
      </c>
      <c r="AK31">
        <f t="shared" si="30"/>
        <v>-598.91809014833279</v>
      </c>
      <c r="AL31">
        <f t="shared" si="9"/>
        <v>-44110.601291014522</v>
      </c>
      <c r="AN31">
        <f t="shared" si="10"/>
        <v>0</v>
      </c>
      <c r="AO31">
        <f t="shared" si="11"/>
        <v>0</v>
      </c>
      <c r="AP31">
        <f t="shared" si="12"/>
        <v>-3.2031661348223134E-2</v>
      </c>
      <c r="AQ31">
        <f t="shared" si="13"/>
        <v>-1849.679947132093</v>
      </c>
      <c r="AR31">
        <f t="shared" si="14"/>
        <v>-1849.7119787934412</v>
      </c>
      <c r="AS31">
        <f t="shared" si="15"/>
        <v>27.90966612752786</v>
      </c>
      <c r="AT31">
        <f t="shared" si="16"/>
        <v>-25.076261855757487</v>
      </c>
      <c r="AU31">
        <f t="shared" si="17"/>
        <v>-1846.8785745216708</v>
      </c>
      <c r="AW31">
        <v>28</v>
      </c>
      <c r="AX31">
        <f>IF(Z31&gt;0, (R31*SUMPRODUCT(K31:$K$98, X31:$X$98)-K31*$AZ$3)/Z31, 0)</f>
        <v>-150687.61738378229</v>
      </c>
    </row>
    <row r="32" spans="5:50" x14ac:dyDescent="0.25">
      <c r="E32">
        <v>2032</v>
      </c>
      <c r="F32" s="1">
        <f>EconomicRates!C72</f>
        <v>3.5569999999999997E-2</v>
      </c>
      <c r="G32" s="1">
        <f>EconomicRates!D72</f>
        <v>7.0000000000000007E-2</v>
      </c>
      <c r="H32" s="1">
        <f t="shared" si="18"/>
        <v>0.12000000000000001</v>
      </c>
      <c r="I32" s="1">
        <f t="shared" si="19"/>
        <v>1.1200000000000001</v>
      </c>
      <c r="J32">
        <f t="shared" si="20"/>
        <v>0.89285714285714279</v>
      </c>
      <c r="K32">
        <f t="shared" si="28"/>
        <v>3.7383274745506546E-2</v>
      </c>
      <c r="L32" s="2">
        <v>29</v>
      </c>
      <c r="M32" s="8">
        <v>0.29488324999999999</v>
      </c>
      <c r="Q32" s="5">
        <f t="shared" si="29"/>
        <v>12.5</v>
      </c>
      <c r="R32">
        <f t="shared" si="0"/>
        <v>2000000</v>
      </c>
      <c r="S32">
        <f t="shared" si="1"/>
        <v>-223056.34334195856</v>
      </c>
      <c r="U32">
        <f t="shared" si="21"/>
        <v>0.29488324999999999</v>
      </c>
      <c r="V32">
        <f t="shared" si="22"/>
        <v>0.01</v>
      </c>
      <c r="W32">
        <f t="shared" si="23"/>
        <v>6.1203193839041076E-2</v>
      </c>
      <c r="X32">
        <f t="shared" si="24"/>
        <v>1.804779670963641E-2</v>
      </c>
      <c r="Y32">
        <f t="shared" si="25"/>
        <v>6.1203193839041081E-4</v>
      </c>
      <c r="Z32">
        <f t="shared" si="26"/>
        <v>4.2543365191014253E-2</v>
      </c>
      <c r="AB32">
        <f t="shared" si="27"/>
        <v>-9222.5634558828824</v>
      </c>
      <c r="AC32">
        <f t="shared" si="2"/>
        <v>-9489.5674729692037</v>
      </c>
      <c r="AE32">
        <f t="shared" si="3"/>
        <v>0</v>
      </c>
      <c r="AF32">
        <f t="shared" si="4"/>
        <v>0</v>
      </c>
      <c r="AG32">
        <f t="shared" si="5"/>
        <v>-0.53179206488767816</v>
      </c>
      <c r="AH32">
        <f t="shared" si="6"/>
        <v>-36095.593419272824</v>
      </c>
      <c r="AI32">
        <f t="shared" si="7"/>
        <v>-36096.125211337712</v>
      </c>
      <c r="AJ32">
        <f t="shared" si="8"/>
        <v>267.00401708632126</v>
      </c>
      <c r="AK32">
        <f t="shared" si="30"/>
        <v>-645.57944191180184</v>
      </c>
      <c r="AL32">
        <f t="shared" si="9"/>
        <v>-36474.700636163194</v>
      </c>
      <c r="AN32">
        <f t="shared" si="10"/>
        <v>0</v>
      </c>
      <c r="AO32">
        <f t="shared" si="11"/>
        <v>0</v>
      </c>
      <c r="AP32">
        <f t="shared" si="12"/>
        <v>-1.9880128869176318E-2</v>
      </c>
      <c r="AQ32">
        <f t="shared" si="13"/>
        <v>-1349.371485894774</v>
      </c>
      <c r="AR32">
        <f t="shared" si="14"/>
        <v>-1349.3913660236433</v>
      </c>
      <c r="AS32">
        <f t="shared" si="15"/>
        <v>9.9814845288918725</v>
      </c>
      <c r="AT32">
        <f t="shared" si="16"/>
        <v>-24.133873647039671</v>
      </c>
      <c r="AU32">
        <f t="shared" si="17"/>
        <v>-1363.5437551417911</v>
      </c>
      <c r="AW32">
        <v>29</v>
      </c>
      <c r="AX32">
        <f>IF(Z32&gt;0, (R32*SUMPRODUCT(K32:$K$98, X32:$X$98)-K32*$AZ$3)/Z32, 0)</f>
        <v>-223056.34334195856</v>
      </c>
    </row>
    <row r="33" spans="5:50" x14ac:dyDescent="0.25">
      <c r="E33">
        <v>2033</v>
      </c>
      <c r="F33" s="1">
        <f>EconomicRates!C73</f>
        <v>3.5569999999999997E-2</v>
      </c>
      <c r="G33" s="1">
        <f>EconomicRates!D73</f>
        <v>7.0000000000000007E-2</v>
      </c>
      <c r="H33" s="1">
        <f t="shared" si="18"/>
        <v>0.12000000000000001</v>
      </c>
      <c r="I33" s="1">
        <f t="shared" si="19"/>
        <v>1.1200000000000001</v>
      </c>
      <c r="J33">
        <f t="shared" si="20"/>
        <v>0.89285714285714279</v>
      </c>
      <c r="K33">
        <f t="shared" si="28"/>
        <v>3.337792387991656E-2</v>
      </c>
      <c r="L33" s="2">
        <v>30</v>
      </c>
      <c r="M33" s="8">
        <v>0.33135349400000003</v>
      </c>
      <c r="Q33" s="5">
        <f t="shared" si="29"/>
        <v>12.5</v>
      </c>
      <c r="R33">
        <f t="shared" si="0"/>
        <v>2000000</v>
      </c>
      <c r="S33">
        <f t="shared" si="1"/>
        <v>-336384.22561271582</v>
      </c>
      <c r="U33">
        <f t="shared" si="21"/>
        <v>0.33135349400000003</v>
      </c>
      <c r="V33">
        <f t="shared" si="22"/>
        <v>0.01</v>
      </c>
      <c r="W33">
        <f t="shared" si="23"/>
        <v>4.2543365191014253E-2</v>
      </c>
      <c r="X33">
        <f t="shared" si="24"/>
        <v>1.4096892702560551E-2</v>
      </c>
      <c r="Y33">
        <f t="shared" si="25"/>
        <v>4.2543365191014253E-4</v>
      </c>
      <c r="Z33">
        <f t="shared" si="26"/>
        <v>2.8021038836543558E-2</v>
      </c>
      <c r="AB33">
        <f t="shared" si="27"/>
        <v>-9489.5674729692037</v>
      </c>
      <c r="AC33">
        <f t="shared" si="2"/>
        <v>-9425.8354498945409</v>
      </c>
      <c r="AE33">
        <f t="shared" si="3"/>
        <v>0</v>
      </c>
      <c r="AF33">
        <f t="shared" si="4"/>
        <v>0</v>
      </c>
      <c r="AG33">
        <f t="shared" si="5"/>
        <v>-0.35026298545679446</v>
      </c>
      <c r="AH33">
        <f t="shared" si="6"/>
        <v>-28193.785405121103</v>
      </c>
      <c r="AI33">
        <f t="shared" si="7"/>
        <v>-28194.135668106559</v>
      </c>
      <c r="AJ33">
        <f t="shared" si="8"/>
        <v>-63.73202307466272</v>
      </c>
      <c r="AK33">
        <f t="shared" si="30"/>
        <v>-664.26972310784436</v>
      </c>
      <c r="AL33">
        <f t="shared" si="9"/>
        <v>-28922.137414289067</v>
      </c>
      <c r="AN33">
        <f t="shared" si="10"/>
        <v>0</v>
      </c>
      <c r="AO33">
        <f t="shared" si="11"/>
        <v>0</v>
      </c>
      <c r="AP33">
        <f t="shared" si="12"/>
        <v>-1.1691051266529206E-2</v>
      </c>
      <c r="AQ33">
        <f t="shared" si="13"/>
        <v>-941.05002313883472</v>
      </c>
      <c r="AR33">
        <f t="shared" si="14"/>
        <v>-941.06171419010116</v>
      </c>
      <c r="AS33">
        <f t="shared" si="15"/>
        <v>-2.1272426148991781</v>
      </c>
      <c r="AT33">
        <f t="shared" si="16"/>
        <v>-22.171944253626879</v>
      </c>
      <c r="AU33">
        <f t="shared" si="17"/>
        <v>-965.36090105862729</v>
      </c>
      <c r="AW33">
        <v>30</v>
      </c>
      <c r="AX33">
        <f>IF(Z33&gt;0, (R33*SUMPRODUCT(K33:$K$98, X33:$X$98)-K33*$AZ$3)/Z33, 0)</f>
        <v>-336384.22561271582</v>
      </c>
    </row>
    <row r="34" spans="5:50" x14ac:dyDescent="0.25">
      <c r="E34">
        <v>2034</v>
      </c>
      <c r="F34" s="1">
        <f>EconomicRates!C74</f>
        <v>3.5569999999999997E-2</v>
      </c>
      <c r="G34" s="1">
        <f>EconomicRates!D74</f>
        <v>7.0000000000000007E-2</v>
      </c>
      <c r="H34" s="1">
        <f t="shared" si="18"/>
        <v>0.12000000000000001</v>
      </c>
      <c r="I34" s="1">
        <f t="shared" si="19"/>
        <v>1.1200000000000001</v>
      </c>
      <c r="J34">
        <f t="shared" si="20"/>
        <v>0.89285714285714279</v>
      </c>
      <c r="K34">
        <f t="shared" si="28"/>
        <v>2.9801717749925499E-2</v>
      </c>
      <c r="L34" s="2">
        <v>31</v>
      </c>
      <c r="M34" s="8">
        <v>0.37075063600000002</v>
      </c>
      <c r="Q34" s="5">
        <f t="shared" si="29"/>
        <v>12.5</v>
      </c>
      <c r="R34">
        <f t="shared" si="0"/>
        <v>2000000</v>
      </c>
      <c r="S34">
        <f t="shared" si="1"/>
        <v>-524733.77208476979</v>
      </c>
      <c r="U34">
        <f t="shared" si="21"/>
        <v>0.37075063600000002</v>
      </c>
      <c r="V34">
        <f t="shared" si="22"/>
        <v>0.01</v>
      </c>
      <c r="W34">
        <f t="shared" si="23"/>
        <v>2.8021038836543558E-2</v>
      </c>
      <c r="X34">
        <f t="shared" si="24"/>
        <v>1.0388817970029225E-2</v>
      </c>
      <c r="Y34">
        <f t="shared" si="25"/>
        <v>2.802103883654356E-4</v>
      </c>
      <c r="Z34">
        <f t="shared" si="26"/>
        <v>1.7352010478148897E-2</v>
      </c>
      <c r="AB34">
        <f t="shared" si="27"/>
        <v>-9425.8354498945409</v>
      </c>
      <c r="AC34">
        <f t="shared" si="2"/>
        <v>-9105.18591145352</v>
      </c>
      <c r="AE34">
        <f t="shared" si="3"/>
        <v>0</v>
      </c>
      <c r="AF34">
        <f t="shared" si="4"/>
        <v>0</v>
      </c>
      <c r="AG34">
        <f t="shared" si="5"/>
        <v>-0.2169001309768612</v>
      </c>
      <c r="AH34">
        <f t="shared" si="6"/>
        <v>-20777.635940058452</v>
      </c>
      <c r="AI34">
        <f t="shared" si="7"/>
        <v>-20777.852840189429</v>
      </c>
      <c r="AJ34">
        <f t="shared" si="8"/>
        <v>-320.64953844102092</v>
      </c>
      <c r="AK34">
        <f t="shared" si="30"/>
        <v>-659.80848149261794</v>
      </c>
      <c r="AL34">
        <f t="shared" si="9"/>
        <v>-21758.310860123071</v>
      </c>
      <c r="AN34">
        <f t="shared" si="10"/>
        <v>0</v>
      </c>
      <c r="AO34">
        <f t="shared" si="11"/>
        <v>0</v>
      </c>
      <c r="AP34">
        <f t="shared" si="12"/>
        <v>-6.4639964832942896E-3</v>
      </c>
      <c r="AQ34">
        <f t="shared" si="13"/>
        <v>-619.20924179632993</v>
      </c>
      <c r="AR34">
        <f t="shared" si="14"/>
        <v>-619.2157057928132</v>
      </c>
      <c r="AS34">
        <f t="shared" si="15"/>
        <v>-9.5559070412631915</v>
      </c>
      <c r="AT34">
        <f t="shared" si="16"/>
        <v>-19.663426134449942</v>
      </c>
      <c r="AU34">
        <f t="shared" si="17"/>
        <v>-648.43503896852644</v>
      </c>
      <c r="AW34">
        <v>31</v>
      </c>
      <c r="AX34">
        <f>IF(Z34&gt;0, (R34*SUMPRODUCT(K34:$K$98, X34:$X$98)-K34*$AZ$3)/Z34, 0)</f>
        <v>-524733.77208476979</v>
      </c>
    </row>
    <row r="35" spans="5:50" x14ac:dyDescent="0.25">
      <c r="E35">
        <v>2035</v>
      </c>
      <c r="F35" s="1">
        <f>EconomicRates!C75</f>
        <v>3.5569999999999997E-2</v>
      </c>
      <c r="G35" s="1">
        <f>EconomicRates!D75</f>
        <v>7.0000000000000007E-2</v>
      </c>
      <c r="H35" s="1">
        <f t="shared" si="18"/>
        <v>0.12000000000000001</v>
      </c>
      <c r="I35" s="1">
        <f t="shared" si="19"/>
        <v>1.1200000000000001</v>
      </c>
      <c r="J35">
        <f t="shared" si="20"/>
        <v>0.89285714285714279</v>
      </c>
      <c r="K35">
        <f t="shared" si="28"/>
        <v>2.660867656243348E-2</v>
      </c>
      <c r="L35" s="2">
        <v>32</v>
      </c>
      <c r="M35" s="8">
        <v>0.411916369</v>
      </c>
      <c r="Q35" s="5">
        <f t="shared" si="29"/>
        <v>12.5</v>
      </c>
      <c r="R35">
        <f t="shared" ref="R35:R69" si="31">$C$6</f>
        <v>2000000</v>
      </c>
      <c r="S35">
        <f t="shared" ref="S35:S69" si="32">AX35</f>
        <v>-857138.07875332329</v>
      </c>
      <c r="U35">
        <f t="shared" si="21"/>
        <v>0.411916369</v>
      </c>
      <c r="V35">
        <f t="shared" si="22"/>
        <v>0.01</v>
      </c>
      <c r="W35">
        <f t="shared" si="23"/>
        <v>1.7352010478148897E-2</v>
      </c>
      <c r="X35">
        <f t="shared" si="24"/>
        <v>7.1475771510090477E-3</v>
      </c>
      <c r="Y35">
        <f t="shared" si="25"/>
        <v>1.7352010478148897E-4</v>
      </c>
      <c r="Z35">
        <f t="shared" si="26"/>
        <v>1.003091322235836E-2</v>
      </c>
      <c r="AB35">
        <f t="shared" si="27"/>
        <v>-9105.18591145352</v>
      </c>
      <c r="AC35">
        <f t="shared" ref="AC35:AC69" si="33">S35*Z35</f>
        <v>-8597.8776875535514</v>
      </c>
      <c r="AE35">
        <f t="shared" ref="AE35:AE69" si="34">$Z35*O35</f>
        <v>0</v>
      </c>
      <c r="AF35">
        <f t="shared" ref="AF35:AF69" si="35">-$Z35*P35</f>
        <v>0</v>
      </c>
      <c r="AG35">
        <f t="shared" ref="AG35:AG69" si="36">-$Z35*Q35</f>
        <v>-0.1253864152794795</v>
      </c>
      <c r="AH35">
        <f t="shared" ref="AH35:AH69" si="37">-X35*R35</f>
        <v>-14295.154302018096</v>
      </c>
      <c r="AI35">
        <f t="shared" ref="AI35:AI66" si="38">SUM(AE35:AH35)</f>
        <v>-14295.279688433375</v>
      </c>
      <c r="AJ35">
        <f t="shared" ref="AJ35:AJ69" si="39">AB35-AC35</f>
        <v>-507.30822389996865</v>
      </c>
      <c r="AK35">
        <f t="shared" si="30"/>
        <v>-637.36301380174643</v>
      </c>
      <c r="AL35">
        <f t="shared" ref="AL35:AL66" si="40">SUM(AI35:AK35)</f>
        <v>-15439.95092613509</v>
      </c>
      <c r="AN35">
        <f t="shared" ref="AN35:AN69" si="41">AE35*$K35</f>
        <v>0</v>
      </c>
      <c r="AO35">
        <f t="shared" ref="AO35:AO69" si="42">AF35*$K35</f>
        <v>0</v>
      </c>
      <c r="AP35">
        <f t="shared" ref="AP35:AP69" si="43">AG35*$K35</f>
        <v>-3.3363665694946371E-3</v>
      </c>
      <c r="AQ35">
        <f t="shared" ref="AQ35:AQ69" si="44">AH35*$K35</f>
        <v>-380.37513723247906</v>
      </c>
      <c r="AR35">
        <f t="shared" ref="AR35:AR69" si="45">AI35*$K35</f>
        <v>-380.3784735990485</v>
      </c>
      <c r="AS35">
        <f t="shared" ref="AS35:AS69" si="46">AJ35*$K35</f>
        <v>-13.498800447216851</v>
      </c>
      <c r="AT35">
        <f t="shared" ref="AT35:AT69" si="47">AK35*$K35</f>
        <v>-16.959386287108497</v>
      </c>
      <c r="AU35">
        <f t="shared" ref="AU35:AU69" si="48">AL35*$K35</f>
        <v>-410.83666033337386</v>
      </c>
      <c r="AW35">
        <v>32</v>
      </c>
      <c r="AX35">
        <f>IF(Z35&gt;0, (R35*SUMPRODUCT(K35:$K$98, X35:$X$98)-K35*$AZ$3)/Z35, 0)</f>
        <v>-857138.07875332329</v>
      </c>
    </row>
    <row r="36" spans="5:50" x14ac:dyDescent="0.25">
      <c r="E36">
        <v>2036</v>
      </c>
      <c r="F36" s="1">
        <f>EconomicRates!C76</f>
        <v>3.5569999999999997E-2</v>
      </c>
      <c r="G36" s="1">
        <f>EconomicRates!D76</f>
        <v>7.0000000000000007E-2</v>
      </c>
      <c r="H36" s="1">
        <f t="shared" ref="H36:H67" si="49">G36+$C$9</f>
        <v>0.12000000000000001</v>
      </c>
      <c r="I36" s="1">
        <f t="shared" ref="I36:I67" si="50">1+H36</f>
        <v>1.1200000000000001</v>
      </c>
      <c r="J36">
        <f t="shared" ref="J36:J67" si="51">1/I36</f>
        <v>0.89285714285714279</v>
      </c>
      <c r="K36">
        <f t="shared" si="28"/>
        <v>2.3757746930744176E-2</v>
      </c>
      <c r="L36" s="2">
        <v>33</v>
      </c>
      <c r="M36" s="8">
        <v>0.41929138799999999</v>
      </c>
      <c r="Q36" s="5">
        <f t="shared" si="29"/>
        <v>12.5</v>
      </c>
      <c r="R36">
        <f t="shared" si="31"/>
        <v>2000000</v>
      </c>
      <c r="S36">
        <f t="shared" si="32"/>
        <v>-1392630.8596695689</v>
      </c>
      <c r="U36">
        <f t="shared" ref="U36:U69" si="52">M36</f>
        <v>0.41929138799999999</v>
      </c>
      <c r="V36">
        <f t="shared" ref="V36:V69" si="53">$C$10</f>
        <v>0.01</v>
      </c>
      <c r="W36">
        <f t="shared" ref="W36:W69" si="54">Z35</f>
        <v>1.003091322235836E-2</v>
      </c>
      <c r="X36">
        <f t="shared" ref="X36:X67" si="55">U36*W36</f>
        <v>4.2058755279101891E-3</v>
      </c>
      <c r="Y36">
        <f t="shared" ref="Y36:Y69" si="56">V36*W36</f>
        <v>1.003091322235836E-4</v>
      </c>
      <c r="Z36">
        <f t="shared" ref="Z36:Z67" si="57">MAX(0, W36-X36-Y36)</f>
        <v>5.7247285622245873E-3</v>
      </c>
      <c r="AB36">
        <f t="shared" ref="AB36:AB69" si="58">AC35</f>
        <v>-8597.8776875535514</v>
      </c>
      <c r="AC36">
        <f t="shared" si="33"/>
        <v>-7972.4336589857621</v>
      </c>
      <c r="AE36">
        <f t="shared" si="34"/>
        <v>0</v>
      </c>
      <c r="AF36">
        <f t="shared" si="35"/>
        <v>0</v>
      </c>
      <c r="AG36">
        <f t="shared" si="36"/>
        <v>-7.1559107027807337E-2</v>
      </c>
      <c r="AH36">
        <f t="shared" si="37"/>
        <v>-8411.7510558203776</v>
      </c>
      <c r="AI36">
        <f t="shared" si="38"/>
        <v>-8411.8226149274051</v>
      </c>
      <c r="AJ36">
        <f t="shared" si="39"/>
        <v>-625.44402856778925</v>
      </c>
      <c r="AK36">
        <f t="shared" si="30"/>
        <v>-601.85143812874867</v>
      </c>
      <c r="AL36">
        <f t="shared" si="40"/>
        <v>-9639.118081623943</v>
      </c>
      <c r="AN36">
        <f t="shared" si="41"/>
        <v>0</v>
      </c>
      <c r="AO36">
        <f t="shared" si="42"/>
        <v>0</v>
      </c>
      <c r="AP36">
        <f t="shared" si="43"/>
        <v>-1.7000831553566837E-3</v>
      </c>
      <c r="AQ36">
        <f t="shared" si="44"/>
        <v>-199.84425282860064</v>
      </c>
      <c r="AR36">
        <f t="shared" si="45"/>
        <v>-199.845952911756</v>
      </c>
      <c r="AS36">
        <f t="shared" si="46"/>
        <v>-14.859140950058668</v>
      </c>
      <c r="AT36">
        <f t="shared" si="47"/>
        <v>-14.298634156967246</v>
      </c>
      <c r="AU36">
        <f t="shared" si="48"/>
        <v>-229.00372801878191</v>
      </c>
      <c r="AW36">
        <v>33</v>
      </c>
      <c r="AX36">
        <f>IF(Z36&gt;0, (R36*SUMPRODUCT(K36:$K$98, X36:$X$98)-K36*$AZ$3)/Z36, 0)</f>
        <v>-1392630.8596695689</v>
      </c>
    </row>
    <row r="37" spans="5:50" x14ac:dyDescent="0.25">
      <c r="E37">
        <v>2037</v>
      </c>
      <c r="F37" s="1">
        <f>EconomicRates!C77</f>
        <v>3.5569999999999997E-2</v>
      </c>
      <c r="G37" s="1">
        <f>EconomicRates!D77</f>
        <v>7.0000000000000007E-2</v>
      </c>
      <c r="H37" s="1">
        <f t="shared" si="49"/>
        <v>0.12000000000000001</v>
      </c>
      <c r="I37" s="1">
        <f t="shared" si="50"/>
        <v>1.1200000000000001</v>
      </c>
      <c r="J37">
        <f t="shared" si="51"/>
        <v>0.89285714285714279</v>
      </c>
      <c r="K37">
        <f t="shared" ref="K37:K68" si="59">K36*J37</f>
        <v>2.1212274045307299E-2</v>
      </c>
      <c r="L37" s="2">
        <v>34</v>
      </c>
      <c r="M37" s="8">
        <v>0.42725776900000001</v>
      </c>
      <c r="Q37" s="5">
        <f t="shared" ref="Q37:Q69" si="60">$C$8</f>
        <v>12.5</v>
      </c>
      <c r="R37">
        <f t="shared" si="31"/>
        <v>2000000</v>
      </c>
      <c r="S37">
        <f t="shared" si="32"/>
        <v>-2257991.6302086818</v>
      </c>
      <c r="U37">
        <f t="shared" si="52"/>
        <v>0.42725776900000001</v>
      </c>
      <c r="V37">
        <f t="shared" si="53"/>
        <v>0.01</v>
      </c>
      <c r="W37">
        <f t="shared" si="54"/>
        <v>5.7247285622245873E-3</v>
      </c>
      <c r="X37">
        <f t="shared" si="55"/>
        <v>2.4459347536266549E-3</v>
      </c>
      <c r="Y37">
        <f t="shared" si="56"/>
        <v>5.7247285622245876E-5</v>
      </c>
      <c r="Z37">
        <f t="shared" si="57"/>
        <v>3.2215465229756867E-3</v>
      </c>
      <c r="AB37">
        <f t="shared" si="58"/>
        <v>-7972.4336589857621</v>
      </c>
      <c r="AC37">
        <f t="shared" si="33"/>
        <v>-7274.225085206981</v>
      </c>
      <c r="AE37">
        <f t="shared" si="34"/>
        <v>0</v>
      </c>
      <c r="AF37">
        <f t="shared" si="35"/>
        <v>0</v>
      </c>
      <c r="AG37">
        <f t="shared" si="36"/>
        <v>-4.0269331537196085E-2</v>
      </c>
      <c r="AH37">
        <f t="shared" si="37"/>
        <v>-4891.8695072533101</v>
      </c>
      <c r="AI37">
        <f t="shared" si="38"/>
        <v>-4891.9097765848474</v>
      </c>
      <c r="AJ37">
        <f t="shared" si="39"/>
        <v>-698.2085737787811</v>
      </c>
      <c r="AK37">
        <f t="shared" si="30"/>
        <v>-558.07035612900336</v>
      </c>
      <c r="AL37">
        <f t="shared" si="40"/>
        <v>-6148.1887064926323</v>
      </c>
      <c r="AN37">
        <f t="shared" si="41"/>
        <v>0</v>
      </c>
      <c r="AO37">
        <f t="shared" si="42"/>
        <v>0</v>
      </c>
      <c r="AP37">
        <f t="shared" si="43"/>
        <v>-8.542040961883392E-4</v>
      </c>
      <c r="AQ37">
        <f t="shared" si="44"/>
        <v>-103.76767658173959</v>
      </c>
      <c r="AR37">
        <f t="shared" si="45"/>
        <v>-103.76853078583579</v>
      </c>
      <c r="AS37">
        <f t="shared" si="46"/>
        <v>-14.810591607778665</v>
      </c>
      <c r="AT37">
        <f t="shared" si="47"/>
        <v>-11.83794133077066</v>
      </c>
      <c r="AU37">
        <f t="shared" si="48"/>
        <v>-130.41706372438512</v>
      </c>
      <c r="AW37">
        <v>34</v>
      </c>
      <c r="AX37">
        <f>IF(Z37&gt;0, (R37*SUMPRODUCT(K37:$K$98, X37:$X$98)-K37*$AZ$3)/Z37, 0)</f>
        <v>-2257991.6302086818</v>
      </c>
    </row>
    <row r="38" spans="5:50" x14ac:dyDescent="0.25">
      <c r="E38">
        <v>2038</v>
      </c>
      <c r="F38" s="1">
        <f>EconomicRates!C78</f>
        <v>3.5569999999999997E-2</v>
      </c>
      <c r="G38" s="1">
        <f>EconomicRates!D78</f>
        <v>7.0000000000000007E-2</v>
      </c>
      <c r="H38" s="1">
        <f t="shared" si="49"/>
        <v>0.12000000000000001</v>
      </c>
      <c r="I38" s="1">
        <f t="shared" si="50"/>
        <v>1.1200000000000001</v>
      </c>
      <c r="J38">
        <f t="shared" si="51"/>
        <v>0.89285714285714279</v>
      </c>
      <c r="K38">
        <f t="shared" si="59"/>
        <v>1.8939530397595803E-2</v>
      </c>
      <c r="L38" s="2">
        <v>35</v>
      </c>
      <c r="M38" s="8">
        <v>0.43603590599999997</v>
      </c>
      <c r="Q38" s="5">
        <f t="shared" si="60"/>
        <v>12.5</v>
      </c>
      <c r="R38">
        <f t="shared" si="31"/>
        <v>2000000</v>
      </c>
      <c r="S38">
        <f t="shared" si="32"/>
        <v>-3684905.371593981</v>
      </c>
      <c r="U38">
        <f t="shared" si="52"/>
        <v>0.43603590599999997</v>
      </c>
      <c r="V38">
        <f t="shared" si="53"/>
        <v>0.01</v>
      </c>
      <c r="W38">
        <f t="shared" si="54"/>
        <v>3.2215465229756867E-3</v>
      </c>
      <c r="X38">
        <f t="shared" si="55"/>
        <v>1.4047099568668532E-3</v>
      </c>
      <c r="Y38">
        <f t="shared" si="56"/>
        <v>3.2215465229756868E-5</v>
      </c>
      <c r="Z38">
        <f t="shared" si="57"/>
        <v>1.7846211008790767E-3</v>
      </c>
      <c r="AB38">
        <f t="shared" si="58"/>
        <v>-7274.225085206981</v>
      </c>
      <c r="AC38">
        <f t="shared" si="33"/>
        <v>-6576.1598808892741</v>
      </c>
      <c r="AE38">
        <f t="shared" si="34"/>
        <v>0</v>
      </c>
      <c r="AF38">
        <f t="shared" si="35"/>
        <v>0</v>
      </c>
      <c r="AG38">
        <f t="shared" si="36"/>
        <v>-2.2307763760988458E-2</v>
      </c>
      <c r="AH38">
        <f t="shared" si="37"/>
        <v>-2809.4199137337064</v>
      </c>
      <c r="AI38">
        <f t="shared" si="38"/>
        <v>-2809.4422214974675</v>
      </c>
      <c r="AJ38">
        <f t="shared" si="39"/>
        <v>-698.06520431770696</v>
      </c>
      <c r="AK38">
        <f t="shared" si="30"/>
        <v>-509.19575596448874</v>
      </c>
      <c r="AL38">
        <f t="shared" si="40"/>
        <v>-4016.7031817796633</v>
      </c>
      <c r="AN38">
        <f t="shared" si="41"/>
        <v>0</v>
      </c>
      <c r="AO38">
        <f t="shared" si="42"/>
        <v>0</v>
      </c>
      <c r="AP38">
        <f t="shared" si="43"/>
        <v>-4.2249856985362695E-4</v>
      </c>
      <c r="AQ38">
        <f t="shared" si="44"/>
        <v>-53.209093855770512</v>
      </c>
      <c r="AR38">
        <f t="shared" si="45"/>
        <v>-53.209516354340366</v>
      </c>
      <c r="AS38">
        <f t="shared" si="46"/>
        <v>-13.221027156679137</v>
      </c>
      <c r="AT38">
        <f t="shared" si="47"/>
        <v>-9.6439284984162086</v>
      </c>
      <c r="AU38">
        <f t="shared" si="48"/>
        <v>-76.074472009435709</v>
      </c>
      <c r="AW38">
        <v>35</v>
      </c>
      <c r="AX38">
        <f>IF(Z38&gt;0, (R38*SUMPRODUCT(K38:$K$98, X38:$X$98)-K38*$AZ$3)/Z38, 0)</f>
        <v>-3684905.371593981</v>
      </c>
    </row>
    <row r="39" spans="5:50" x14ac:dyDescent="0.25">
      <c r="E39">
        <v>2039</v>
      </c>
      <c r="F39" s="1">
        <f>EconomicRates!C79</f>
        <v>3.5569999999999997E-2</v>
      </c>
      <c r="G39" s="1">
        <f>EconomicRates!D79</f>
        <v>7.0000000000000007E-2</v>
      </c>
      <c r="H39" s="1">
        <f t="shared" si="49"/>
        <v>0.12000000000000001</v>
      </c>
      <c r="I39" s="1">
        <f t="shared" si="50"/>
        <v>1.1200000000000001</v>
      </c>
      <c r="J39">
        <f t="shared" si="51"/>
        <v>0.89285714285714279</v>
      </c>
      <c r="K39">
        <f t="shared" si="59"/>
        <v>1.6910294997853393E-2</v>
      </c>
      <c r="L39" s="2">
        <v>36</v>
      </c>
      <c r="M39" s="8">
        <v>0.445743585</v>
      </c>
      <c r="Q39" s="5">
        <f t="shared" si="60"/>
        <v>12.5</v>
      </c>
      <c r="R39">
        <f t="shared" si="31"/>
        <v>2000000</v>
      </c>
      <c r="S39">
        <f t="shared" si="32"/>
        <v>-6088230.8413217738</v>
      </c>
      <c r="U39">
        <f t="shared" si="52"/>
        <v>0.445743585</v>
      </c>
      <c r="V39">
        <f t="shared" si="53"/>
        <v>0.01</v>
      </c>
      <c r="W39">
        <f t="shared" si="54"/>
        <v>1.7846211008790767E-3</v>
      </c>
      <c r="X39">
        <f t="shared" si="55"/>
        <v>7.9548340737248626E-4</v>
      </c>
      <c r="Y39">
        <f t="shared" si="56"/>
        <v>1.7846211008790768E-5</v>
      </c>
      <c r="Z39">
        <f t="shared" si="57"/>
        <v>9.7129148249779963E-4</v>
      </c>
      <c r="AB39">
        <f t="shared" si="58"/>
        <v>-6576.1598808892741</v>
      </c>
      <c r="AC39">
        <f t="shared" si="33"/>
        <v>-5913.4467596562517</v>
      </c>
      <c r="AE39">
        <f t="shared" si="34"/>
        <v>0</v>
      </c>
      <c r="AF39">
        <f t="shared" si="35"/>
        <v>0</v>
      </c>
      <c r="AG39">
        <f t="shared" si="36"/>
        <v>-1.2141143531222495E-2</v>
      </c>
      <c r="AH39">
        <f t="shared" si="37"/>
        <v>-1590.9668147449725</v>
      </c>
      <c r="AI39">
        <f t="shared" si="38"/>
        <v>-1590.9789558885036</v>
      </c>
      <c r="AJ39">
        <f t="shared" si="39"/>
        <v>-662.71312123302232</v>
      </c>
      <c r="AK39">
        <f t="shared" si="30"/>
        <v>-460.33119166224924</v>
      </c>
      <c r="AL39">
        <f t="shared" si="40"/>
        <v>-2714.0232687837752</v>
      </c>
      <c r="AN39">
        <f t="shared" si="41"/>
        <v>0</v>
      </c>
      <c r="AO39">
        <f t="shared" si="42"/>
        <v>0</v>
      </c>
      <c r="AP39">
        <f t="shared" si="43"/>
        <v>-2.0531031872425182E-4</v>
      </c>
      <c r="AQ39">
        <f t="shared" si="44"/>
        <v>-26.903718169132652</v>
      </c>
      <c r="AR39">
        <f t="shared" si="45"/>
        <v>-26.903923479451375</v>
      </c>
      <c r="AS39">
        <f t="shared" si="46"/>
        <v>-11.206674378998587</v>
      </c>
      <c r="AT39">
        <f t="shared" si="47"/>
        <v>-7.7843362477220248</v>
      </c>
      <c r="AU39">
        <f t="shared" si="48"/>
        <v>-45.894934106171988</v>
      </c>
      <c r="AW39">
        <v>36</v>
      </c>
      <c r="AX39">
        <f>IF(Z39&gt;0, (R39*SUMPRODUCT(K39:$K$98, X39:$X$98)-K39*$AZ$3)/Z39, 0)</f>
        <v>-6088230.8413217738</v>
      </c>
    </row>
    <row r="40" spans="5:50" x14ac:dyDescent="0.25">
      <c r="E40">
        <v>2040</v>
      </c>
      <c r="F40" s="1">
        <f>EconomicRates!C80</f>
        <v>3.5569999999999997E-2</v>
      </c>
      <c r="G40" s="1">
        <f>EconomicRates!D80</f>
        <v>7.0000000000000007E-2</v>
      </c>
      <c r="H40" s="1">
        <f t="shared" si="49"/>
        <v>0.12000000000000001</v>
      </c>
      <c r="I40" s="1">
        <f t="shared" si="50"/>
        <v>1.1200000000000001</v>
      </c>
      <c r="J40">
        <f t="shared" si="51"/>
        <v>0.89285714285714279</v>
      </c>
      <c r="K40">
        <f t="shared" si="59"/>
        <v>1.5098477676654815E-2</v>
      </c>
      <c r="L40" s="2">
        <v>37</v>
      </c>
      <c r="M40" s="8">
        <v>0.45538508599999999</v>
      </c>
      <c r="Q40" s="5">
        <f t="shared" si="60"/>
        <v>12.5</v>
      </c>
      <c r="R40">
        <f t="shared" si="31"/>
        <v>2000000</v>
      </c>
      <c r="S40">
        <f t="shared" si="32"/>
        <v>-10208881.189849427</v>
      </c>
      <c r="U40">
        <f t="shared" si="52"/>
        <v>0.45538508599999999</v>
      </c>
      <c r="V40">
        <f t="shared" si="53"/>
        <v>0.01</v>
      </c>
      <c r="W40">
        <f t="shared" si="54"/>
        <v>9.7129148249779963E-4</v>
      </c>
      <c r="X40">
        <f t="shared" si="55"/>
        <v>4.4231165528832797E-4</v>
      </c>
      <c r="Y40">
        <f t="shared" si="56"/>
        <v>9.7129148249779963E-6</v>
      </c>
      <c r="Z40">
        <f t="shared" si="57"/>
        <v>5.1926691238449369E-4</v>
      </c>
      <c r="AB40">
        <f t="shared" si="58"/>
        <v>-5913.4467596562517</v>
      </c>
      <c r="AC40">
        <f t="shared" si="33"/>
        <v>-5301.1342143532484</v>
      </c>
      <c r="AE40">
        <f t="shared" si="34"/>
        <v>0</v>
      </c>
      <c r="AF40">
        <f t="shared" si="35"/>
        <v>0</v>
      </c>
      <c r="AG40">
        <f t="shared" si="36"/>
        <v>-6.4908364048061711E-3</v>
      </c>
      <c r="AH40">
        <f t="shared" si="37"/>
        <v>-884.62331057665597</v>
      </c>
      <c r="AI40">
        <f t="shared" si="38"/>
        <v>-884.62980141306082</v>
      </c>
      <c r="AJ40">
        <f t="shared" si="39"/>
        <v>-612.31254530300339</v>
      </c>
      <c r="AK40">
        <f t="shared" ref="AK40:AK69" si="61">G40*SUM(AB40:AB40, AE40:AF40)</f>
        <v>-413.94127317593768</v>
      </c>
      <c r="AL40">
        <f t="shared" si="40"/>
        <v>-1910.8836198920017</v>
      </c>
      <c r="AN40">
        <f t="shared" si="41"/>
        <v>0</v>
      </c>
      <c r="AO40">
        <f t="shared" si="42"/>
        <v>0</v>
      </c>
      <c r="AP40">
        <f t="shared" si="43"/>
        <v>-9.8001748560784362E-5</v>
      </c>
      <c r="AQ40">
        <f t="shared" si="44"/>
        <v>-13.356465306990119</v>
      </c>
      <c r="AR40">
        <f t="shared" si="45"/>
        <v>-13.35656330873868</v>
      </c>
      <c r="AS40">
        <f t="shared" si="46"/>
        <v>-9.2449872963930861</v>
      </c>
      <c r="AT40">
        <f t="shared" si="47"/>
        <v>-6.2498830724929677</v>
      </c>
      <c r="AU40">
        <f t="shared" si="48"/>
        <v>-28.85143367762473</v>
      </c>
      <c r="AW40">
        <v>37</v>
      </c>
      <c r="AX40">
        <f>IF(Z40&gt;0, (R40*SUMPRODUCT(K40:$K$98, X40:$X$98)-K40*$AZ$3)/Z40, 0)</f>
        <v>-10208881.189849427</v>
      </c>
    </row>
    <row r="41" spans="5:50" x14ac:dyDescent="0.25">
      <c r="E41">
        <v>2041</v>
      </c>
      <c r="F41" s="1">
        <f>EconomicRates!C81</f>
        <v>3.5569999999999997E-2</v>
      </c>
      <c r="G41" s="1">
        <f>EconomicRates!D81</f>
        <v>7.0000000000000007E-2</v>
      </c>
      <c r="H41" s="1">
        <f t="shared" si="49"/>
        <v>0.12000000000000001</v>
      </c>
      <c r="I41" s="1">
        <f t="shared" si="50"/>
        <v>1.1200000000000001</v>
      </c>
      <c r="J41">
        <f t="shared" si="51"/>
        <v>0.89285714285714279</v>
      </c>
      <c r="K41">
        <f t="shared" si="59"/>
        <v>1.348078363987037E-2</v>
      </c>
      <c r="L41" s="2">
        <v>38</v>
      </c>
      <c r="M41" s="8">
        <v>0.465797664</v>
      </c>
      <c r="Q41" s="5">
        <f t="shared" si="60"/>
        <v>12.5</v>
      </c>
      <c r="R41">
        <f t="shared" si="31"/>
        <v>2000000</v>
      </c>
      <c r="S41">
        <f t="shared" si="32"/>
        <v>-17427427.229906254</v>
      </c>
      <c r="U41">
        <f t="shared" si="52"/>
        <v>0.465797664</v>
      </c>
      <c r="V41">
        <f t="shared" si="53"/>
        <v>0.01</v>
      </c>
      <c r="W41">
        <f t="shared" si="54"/>
        <v>5.1926691238449369E-4</v>
      </c>
      <c r="X41">
        <f t="shared" si="55"/>
        <v>2.4187331478118984E-4</v>
      </c>
      <c r="Y41">
        <f t="shared" si="56"/>
        <v>5.1926691238449367E-6</v>
      </c>
      <c r="Z41">
        <f t="shared" si="57"/>
        <v>2.7220092847945896E-4</v>
      </c>
      <c r="AB41">
        <f t="shared" si="58"/>
        <v>-5301.1342143532484</v>
      </c>
      <c r="AC41">
        <f t="shared" si="33"/>
        <v>-4743.7618729886872</v>
      </c>
      <c r="AE41">
        <f t="shared" si="34"/>
        <v>0</v>
      </c>
      <c r="AF41">
        <f t="shared" si="35"/>
        <v>0</v>
      </c>
      <c r="AG41">
        <f t="shared" si="36"/>
        <v>-3.4025116059932369E-3</v>
      </c>
      <c r="AH41">
        <f t="shared" si="37"/>
        <v>-483.74662956237967</v>
      </c>
      <c r="AI41">
        <f t="shared" si="38"/>
        <v>-483.75003207398566</v>
      </c>
      <c r="AJ41">
        <f t="shared" si="39"/>
        <v>-557.37234136456118</v>
      </c>
      <c r="AK41">
        <f t="shared" si="61"/>
        <v>-371.07939500472742</v>
      </c>
      <c r="AL41">
        <f t="shared" si="40"/>
        <v>-1412.2017684432744</v>
      </c>
      <c r="AN41">
        <f t="shared" si="41"/>
        <v>0</v>
      </c>
      <c r="AO41">
        <f t="shared" si="42"/>
        <v>0</v>
      </c>
      <c r="AP41">
        <f t="shared" si="43"/>
        <v>-4.5868522792542684E-5</v>
      </c>
      <c r="AQ41">
        <f t="shared" si="44"/>
        <v>-6.5212836496469597</v>
      </c>
      <c r="AR41">
        <f t="shared" si="45"/>
        <v>-6.521329518169753</v>
      </c>
      <c r="AS41">
        <f t="shared" si="46"/>
        <v>-7.5138159407836191</v>
      </c>
      <c r="AT41">
        <f t="shared" si="47"/>
        <v>-5.0024410372727237</v>
      </c>
      <c r="AU41">
        <f t="shared" si="48"/>
        <v>-19.037586496226098</v>
      </c>
      <c r="AW41">
        <v>38</v>
      </c>
      <c r="AX41">
        <f>IF(Z41&gt;0, (R41*SUMPRODUCT(K41:$K$98, X41:$X$98)-K41*$AZ$3)/Z41, 0)</f>
        <v>-17427427.229906254</v>
      </c>
    </row>
    <row r="42" spans="5:50" x14ac:dyDescent="0.25">
      <c r="E42">
        <v>2042</v>
      </c>
      <c r="F42" s="1">
        <f>EconomicRates!C82</f>
        <v>3.5569999999999997E-2</v>
      </c>
      <c r="G42" s="1">
        <f>EconomicRates!D82</f>
        <v>7.0000000000000007E-2</v>
      </c>
      <c r="H42" s="1">
        <f t="shared" si="49"/>
        <v>0.12000000000000001</v>
      </c>
      <c r="I42" s="1">
        <f t="shared" si="50"/>
        <v>1.1200000000000001</v>
      </c>
      <c r="J42">
        <f t="shared" si="51"/>
        <v>0.89285714285714279</v>
      </c>
      <c r="K42">
        <f t="shared" si="59"/>
        <v>1.2036413964169972E-2</v>
      </c>
      <c r="L42" s="2">
        <v>39</v>
      </c>
      <c r="M42" s="8">
        <v>0.47670810299999999</v>
      </c>
      <c r="Q42" s="5">
        <f t="shared" si="60"/>
        <v>12.5</v>
      </c>
      <c r="R42">
        <f t="shared" si="31"/>
        <v>2000000</v>
      </c>
      <c r="S42">
        <f t="shared" si="32"/>
        <v>-30351763.909222521</v>
      </c>
      <c r="U42">
        <f t="shared" si="52"/>
        <v>0.47670810299999999</v>
      </c>
      <c r="V42">
        <f t="shared" si="53"/>
        <v>0.01</v>
      </c>
      <c r="W42">
        <f t="shared" si="54"/>
        <v>2.7220092847945896E-4</v>
      </c>
      <c r="X42">
        <f t="shared" si="55"/>
        <v>1.2976038825028154E-4</v>
      </c>
      <c r="Y42">
        <f t="shared" si="56"/>
        <v>2.7220092847945895E-6</v>
      </c>
      <c r="Z42">
        <f t="shared" si="57"/>
        <v>1.3971853094438283E-4</v>
      </c>
      <c r="AB42">
        <f t="shared" si="58"/>
        <v>-4743.7618729886872</v>
      </c>
      <c r="AC42">
        <f t="shared" si="33"/>
        <v>-4240.7038649673086</v>
      </c>
      <c r="AE42">
        <f t="shared" si="34"/>
        <v>0</v>
      </c>
      <c r="AF42">
        <f t="shared" si="35"/>
        <v>0</v>
      </c>
      <c r="AG42">
        <f t="shared" si="36"/>
        <v>-1.7464816368047854E-3</v>
      </c>
      <c r="AH42">
        <f t="shared" si="37"/>
        <v>-259.5207765005631</v>
      </c>
      <c r="AI42">
        <f t="shared" si="38"/>
        <v>-259.52252298219992</v>
      </c>
      <c r="AJ42">
        <f t="shared" si="39"/>
        <v>-503.05800802137855</v>
      </c>
      <c r="AK42">
        <f t="shared" si="61"/>
        <v>-332.06333110920815</v>
      </c>
      <c r="AL42">
        <f t="shared" si="40"/>
        <v>-1094.6438621127866</v>
      </c>
      <c r="AN42">
        <f t="shared" si="41"/>
        <v>0</v>
      </c>
      <c r="AO42">
        <f t="shared" si="42"/>
        <v>0</v>
      </c>
      <c r="AP42">
        <f t="shared" si="43"/>
        <v>-2.1021375961403547E-5</v>
      </c>
      <c r="AQ42">
        <f t="shared" si="44"/>
        <v>-3.1236994982636119</v>
      </c>
      <c r="AR42">
        <f t="shared" si="45"/>
        <v>-3.1237205196395736</v>
      </c>
      <c r="AS42">
        <f t="shared" si="46"/>
        <v>-6.0550144325360504</v>
      </c>
      <c r="AT42">
        <f t="shared" si="47"/>
        <v>-3.9968517155516703</v>
      </c>
      <c r="AU42">
        <f t="shared" si="48"/>
        <v>-13.175586667727293</v>
      </c>
      <c r="AW42">
        <v>39</v>
      </c>
      <c r="AX42">
        <f>IF(Z42&gt;0, (R42*SUMPRODUCT(K42:$K$98, X42:$X$98)-K42*$AZ$3)/Z42, 0)</f>
        <v>-30351763.909222521</v>
      </c>
    </row>
    <row r="43" spans="5:50" x14ac:dyDescent="0.25">
      <c r="E43">
        <v>2043</v>
      </c>
      <c r="F43" s="1">
        <f>EconomicRates!C83</f>
        <v>3.5569999999999997E-2</v>
      </c>
      <c r="G43" s="1">
        <f>EconomicRates!D83</f>
        <v>7.0000000000000007E-2</v>
      </c>
      <c r="H43" s="1">
        <f t="shared" si="49"/>
        <v>0.12000000000000001</v>
      </c>
      <c r="I43" s="1">
        <f t="shared" si="50"/>
        <v>1.1200000000000001</v>
      </c>
      <c r="J43">
        <f t="shared" si="51"/>
        <v>0.89285714285714279</v>
      </c>
      <c r="K43">
        <f t="shared" si="59"/>
        <v>1.0746798182294617E-2</v>
      </c>
      <c r="L43" s="2">
        <v>40</v>
      </c>
      <c r="M43" s="8">
        <v>0.48798100799999999</v>
      </c>
      <c r="Q43" s="5">
        <f t="shared" si="60"/>
        <v>12.5</v>
      </c>
      <c r="R43">
        <f t="shared" si="31"/>
        <v>2000000</v>
      </c>
      <c r="S43">
        <f t="shared" si="32"/>
        <v>-54017291.1734007</v>
      </c>
      <c r="U43">
        <f t="shared" si="52"/>
        <v>0.48798100799999999</v>
      </c>
      <c r="V43">
        <f t="shared" si="53"/>
        <v>0.01</v>
      </c>
      <c r="W43">
        <f t="shared" si="54"/>
        <v>1.3971853094438283E-4</v>
      </c>
      <c r="X43">
        <f t="shared" si="55"/>
        <v>6.8179989566519126E-5</v>
      </c>
      <c r="Y43">
        <f t="shared" si="56"/>
        <v>1.3971853094438282E-6</v>
      </c>
      <c r="Z43">
        <f t="shared" si="57"/>
        <v>7.0141356068419871E-5</v>
      </c>
      <c r="AB43">
        <f t="shared" si="58"/>
        <v>-4240.7038649673086</v>
      </c>
      <c r="AC43">
        <f t="shared" si="33"/>
        <v>-3788.8460540450124</v>
      </c>
      <c r="AE43">
        <f t="shared" si="34"/>
        <v>0</v>
      </c>
      <c r="AF43">
        <f t="shared" si="35"/>
        <v>0</v>
      </c>
      <c r="AG43">
        <f t="shared" si="36"/>
        <v>-8.7676695085524834E-4</v>
      </c>
      <c r="AH43">
        <f t="shared" si="37"/>
        <v>-136.35997913303825</v>
      </c>
      <c r="AI43">
        <f t="shared" si="38"/>
        <v>-136.3608558999891</v>
      </c>
      <c r="AJ43">
        <f t="shared" si="39"/>
        <v>-451.85781092229627</v>
      </c>
      <c r="AK43">
        <f t="shared" si="61"/>
        <v>-296.84927054771163</v>
      </c>
      <c r="AL43">
        <f t="shared" si="40"/>
        <v>-885.06793736999703</v>
      </c>
      <c r="AN43">
        <f t="shared" si="41"/>
        <v>0</v>
      </c>
      <c r="AO43">
        <f t="shared" si="42"/>
        <v>0</v>
      </c>
      <c r="AP43">
        <f t="shared" si="43"/>
        <v>-9.4224374737471767E-6</v>
      </c>
      <c r="AQ43">
        <f t="shared" si="44"/>
        <v>-1.4654331758846675</v>
      </c>
      <c r="AR43">
        <f t="shared" si="45"/>
        <v>-1.4654425983221411</v>
      </c>
      <c r="AS43">
        <f t="shared" si="46"/>
        <v>-4.8560247010753583</v>
      </c>
      <c r="AT43">
        <f t="shared" si="47"/>
        <v>-3.1901792011376302</v>
      </c>
      <c r="AU43">
        <f t="shared" si="48"/>
        <v>-9.5116465005351305</v>
      </c>
      <c r="AW43">
        <v>40</v>
      </c>
      <c r="AX43">
        <f>IF(Z43&gt;0, (R43*SUMPRODUCT(K43:$K$98, X43:$X$98)-K43*$AZ$3)/Z43, 0)</f>
        <v>-54017291.1734007</v>
      </c>
    </row>
    <row r="44" spans="5:50" x14ac:dyDescent="0.25">
      <c r="E44">
        <v>2044</v>
      </c>
      <c r="F44" s="1">
        <f>EconomicRates!C84</f>
        <v>3.5569999999999997E-2</v>
      </c>
      <c r="G44" s="1">
        <f>EconomicRates!D84</f>
        <v>7.0000000000000007E-2</v>
      </c>
      <c r="H44" s="1">
        <f t="shared" si="49"/>
        <v>0.12000000000000001</v>
      </c>
      <c r="I44" s="1">
        <f t="shared" si="50"/>
        <v>1.1200000000000001</v>
      </c>
      <c r="J44">
        <f t="shared" si="51"/>
        <v>0.89285714285714279</v>
      </c>
      <c r="K44">
        <f t="shared" si="59"/>
        <v>9.5953555199059081E-3</v>
      </c>
      <c r="L44" s="2">
        <v>41</v>
      </c>
      <c r="M44" s="8">
        <v>0.50007659900000001</v>
      </c>
      <c r="Q44" s="5">
        <f t="shared" si="60"/>
        <v>12.5</v>
      </c>
      <c r="R44">
        <f t="shared" si="31"/>
        <v>2000000</v>
      </c>
      <c r="S44">
        <f t="shared" si="32"/>
        <v>-98477728.418018028</v>
      </c>
      <c r="U44">
        <f t="shared" si="52"/>
        <v>0.50007659900000001</v>
      </c>
      <c r="V44">
        <f t="shared" si="53"/>
        <v>0.01</v>
      </c>
      <c r="W44">
        <f t="shared" si="54"/>
        <v>7.0141356068419871E-5</v>
      </c>
      <c r="X44">
        <f t="shared" si="55"/>
        <v>3.507605079194342E-5</v>
      </c>
      <c r="Y44">
        <f t="shared" si="56"/>
        <v>7.0141356068419873E-7</v>
      </c>
      <c r="Z44">
        <f t="shared" si="57"/>
        <v>3.4363891715792253E-5</v>
      </c>
      <c r="AB44">
        <f t="shared" si="58"/>
        <v>-3788.8460540450124</v>
      </c>
      <c r="AC44">
        <f t="shared" si="33"/>
        <v>-3384.0779957739692</v>
      </c>
      <c r="AE44">
        <f t="shared" si="34"/>
        <v>0</v>
      </c>
      <c r="AF44">
        <f t="shared" si="35"/>
        <v>0</v>
      </c>
      <c r="AG44">
        <f t="shared" si="36"/>
        <v>-4.2954864644740318E-4</v>
      </c>
      <c r="AH44">
        <f t="shared" si="37"/>
        <v>-70.152101583886832</v>
      </c>
      <c r="AI44">
        <f t="shared" si="38"/>
        <v>-70.152531132533284</v>
      </c>
      <c r="AJ44">
        <f t="shared" si="39"/>
        <v>-404.76805827104317</v>
      </c>
      <c r="AK44">
        <f t="shared" si="61"/>
        <v>-265.21922378315088</v>
      </c>
      <c r="AL44">
        <f t="shared" si="40"/>
        <v>-740.13981318672734</v>
      </c>
      <c r="AN44">
        <f t="shared" si="41"/>
        <v>0</v>
      </c>
      <c r="AO44">
        <f t="shared" si="42"/>
        <v>0</v>
      </c>
      <c r="AP44">
        <f t="shared" si="43"/>
        <v>-4.1216719757572012E-6</v>
      </c>
      <c r="AQ44">
        <f t="shared" si="44"/>
        <v>-0.67313435516594855</v>
      </c>
      <c r="AR44">
        <f t="shared" si="45"/>
        <v>-0.67313847683792427</v>
      </c>
      <c r="AS44">
        <f t="shared" si="46"/>
        <v>-3.8838934222126502</v>
      </c>
      <c r="AT44">
        <f t="shared" si="47"/>
        <v>-2.5448727429128173</v>
      </c>
      <c r="AU44">
        <f t="shared" si="48"/>
        <v>-7.101904641963392</v>
      </c>
      <c r="AW44">
        <v>41</v>
      </c>
      <c r="AX44">
        <f>IF(Z44&gt;0, (R44*SUMPRODUCT(K44:$K$98, X44:$X$98)-K44*$AZ$3)/Z44, 0)</f>
        <v>-98477728.418018028</v>
      </c>
    </row>
    <row r="45" spans="5:50" x14ac:dyDescent="0.25">
      <c r="E45">
        <v>2045</v>
      </c>
      <c r="F45" s="1">
        <f>EconomicRates!C85</f>
        <v>3.5569999999999997E-2</v>
      </c>
      <c r="G45" s="1">
        <f>EconomicRates!D85</f>
        <v>7.0000000000000007E-2</v>
      </c>
      <c r="H45" s="1">
        <f t="shared" si="49"/>
        <v>0.12000000000000001</v>
      </c>
      <c r="I45" s="1">
        <f t="shared" si="50"/>
        <v>1.1200000000000001</v>
      </c>
      <c r="J45">
        <f t="shared" si="51"/>
        <v>0.89285714285714279</v>
      </c>
      <c r="K45">
        <f t="shared" si="59"/>
        <v>8.5672817142017025E-3</v>
      </c>
      <c r="L45" s="2">
        <v>42</v>
      </c>
      <c r="M45" s="8">
        <v>0.512515834</v>
      </c>
      <c r="Q45" s="5">
        <f t="shared" si="60"/>
        <v>12.5</v>
      </c>
      <c r="R45">
        <f t="shared" si="31"/>
        <v>2000000</v>
      </c>
      <c r="S45">
        <f t="shared" si="32"/>
        <v>-184178645.10594672</v>
      </c>
      <c r="U45">
        <f t="shared" si="52"/>
        <v>0.512515834</v>
      </c>
      <c r="V45">
        <f t="shared" si="53"/>
        <v>0.01</v>
      </c>
      <c r="W45">
        <f t="shared" si="54"/>
        <v>3.4363891715792253E-5</v>
      </c>
      <c r="X45">
        <f t="shared" si="55"/>
        <v>1.7612038622204959E-5</v>
      </c>
      <c r="Y45">
        <f t="shared" si="56"/>
        <v>3.4363891715792253E-7</v>
      </c>
      <c r="Z45">
        <f t="shared" si="57"/>
        <v>1.6408214176429372E-5</v>
      </c>
      <c r="AB45">
        <f t="shared" si="58"/>
        <v>-3384.0779957739692</v>
      </c>
      <c r="AC45">
        <f t="shared" si="33"/>
        <v>-3022.042655622949</v>
      </c>
      <c r="AE45">
        <f t="shared" si="34"/>
        <v>0</v>
      </c>
      <c r="AF45">
        <f t="shared" si="35"/>
        <v>0</v>
      </c>
      <c r="AG45">
        <f t="shared" si="36"/>
        <v>-2.0510267720536714E-4</v>
      </c>
      <c r="AH45">
        <f t="shared" si="37"/>
        <v>-35.224077244409919</v>
      </c>
      <c r="AI45">
        <f t="shared" si="38"/>
        <v>-35.224282347087126</v>
      </c>
      <c r="AJ45">
        <f t="shared" si="39"/>
        <v>-362.03534015102014</v>
      </c>
      <c r="AK45">
        <f t="shared" si="61"/>
        <v>-236.88545970417786</v>
      </c>
      <c r="AL45">
        <f t="shared" si="40"/>
        <v>-634.14508220228515</v>
      </c>
      <c r="AN45">
        <f t="shared" si="41"/>
        <v>0</v>
      </c>
      <c r="AO45">
        <f t="shared" si="42"/>
        <v>0</v>
      </c>
      <c r="AP45">
        <f t="shared" si="43"/>
        <v>-1.7571724159553563E-6</v>
      </c>
      <c r="AQ45">
        <f t="shared" si="44"/>
        <v>-0.30177459287566138</v>
      </c>
      <c r="AR45">
        <f t="shared" si="45"/>
        <v>-0.30177635004807735</v>
      </c>
      <c r="AS45">
        <f t="shared" si="46"/>
        <v>-3.1016587495706283</v>
      </c>
      <c r="AT45">
        <f t="shared" si="47"/>
        <v>-2.0294644672838671</v>
      </c>
      <c r="AU45">
        <f t="shared" si="48"/>
        <v>-5.4328995669025728</v>
      </c>
      <c r="AW45">
        <v>42</v>
      </c>
      <c r="AX45">
        <f>IF(Z45&gt;0, (R45*SUMPRODUCT(K45:$K$98, X45:$X$98)-K45*$AZ$3)/Z45, 0)</f>
        <v>-184178645.10594672</v>
      </c>
    </row>
    <row r="46" spans="5:50" x14ac:dyDescent="0.25">
      <c r="E46">
        <v>2046</v>
      </c>
      <c r="F46" s="1">
        <f>EconomicRates!C86</f>
        <v>3.5569999999999997E-2</v>
      </c>
      <c r="G46" s="1">
        <f>EconomicRates!D86</f>
        <v>7.0000000000000007E-2</v>
      </c>
      <c r="H46" s="1">
        <f t="shared" si="49"/>
        <v>0.12000000000000001</v>
      </c>
      <c r="I46" s="1">
        <f t="shared" si="50"/>
        <v>1.1200000000000001</v>
      </c>
      <c r="J46">
        <f t="shared" si="51"/>
        <v>0.89285714285714279</v>
      </c>
      <c r="K46">
        <f t="shared" si="59"/>
        <v>7.6493586733943769E-3</v>
      </c>
      <c r="L46" s="2">
        <v>43</v>
      </c>
      <c r="M46" s="8">
        <v>0.52569093300000003</v>
      </c>
      <c r="Q46" s="5">
        <f t="shared" si="60"/>
        <v>12.5</v>
      </c>
      <c r="R46">
        <f t="shared" si="31"/>
        <v>2000000</v>
      </c>
      <c r="S46">
        <f t="shared" si="32"/>
        <v>-354204073.72532529</v>
      </c>
      <c r="U46">
        <f t="shared" si="52"/>
        <v>0.52569093300000003</v>
      </c>
      <c r="V46">
        <f t="shared" si="53"/>
        <v>0.01</v>
      </c>
      <c r="W46">
        <f t="shared" si="54"/>
        <v>1.6408214176429372E-5</v>
      </c>
      <c r="X46">
        <f t="shared" si="55"/>
        <v>8.6256494192709835E-6</v>
      </c>
      <c r="Y46">
        <f t="shared" si="56"/>
        <v>1.6408214176429372E-7</v>
      </c>
      <c r="Z46">
        <f t="shared" si="57"/>
        <v>7.6184826153940941E-6</v>
      </c>
      <c r="AB46">
        <f t="shared" si="58"/>
        <v>-3022.042655622949</v>
      </c>
      <c r="AC46">
        <f t="shared" si="33"/>
        <v>-2698.4975779781589</v>
      </c>
      <c r="AE46">
        <f t="shared" si="34"/>
        <v>0</v>
      </c>
      <c r="AF46">
        <f t="shared" si="35"/>
        <v>0</v>
      </c>
      <c r="AG46">
        <f t="shared" si="36"/>
        <v>-9.5231032692426169E-5</v>
      </c>
      <c r="AH46">
        <f t="shared" si="37"/>
        <v>-17.251298838541967</v>
      </c>
      <c r="AI46">
        <f t="shared" si="38"/>
        <v>-17.251394069574658</v>
      </c>
      <c r="AJ46">
        <f t="shared" si="39"/>
        <v>-323.54507764479013</v>
      </c>
      <c r="AK46">
        <f t="shared" si="61"/>
        <v>-211.54298589360644</v>
      </c>
      <c r="AL46">
        <f t="shared" si="40"/>
        <v>-552.33945760797121</v>
      </c>
      <c r="AN46">
        <f t="shared" si="41"/>
        <v>0</v>
      </c>
      <c r="AO46">
        <f t="shared" si="42"/>
        <v>0</v>
      </c>
      <c r="AP46">
        <f t="shared" si="43"/>
        <v>-7.2845632590211355E-7</v>
      </c>
      <c r="AQ46">
        <f t="shared" si="44"/>
        <v>-0.13196137239791933</v>
      </c>
      <c r="AR46">
        <f t="shared" si="45"/>
        <v>-0.13196210085424523</v>
      </c>
      <c r="AS46">
        <f t="shared" si="46"/>
        <v>-2.4749123459162323</v>
      </c>
      <c r="AT46">
        <f t="shared" si="47"/>
        <v>-1.6181681739410028</v>
      </c>
      <c r="AU46">
        <f t="shared" si="48"/>
        <v>-4.2250426207114806</v>
      </c>
      <c r="AW46">
        <v>43</v>
      </c>
      <c r="AX46">
        <f>IF(Z46&gt;0, (R46*SUMPRODUCT(K46:$K$98, X46:$X$98)-K46*$AZ$3)/Z46, 0)</f>
        <v>-354204073.72532529</v>
      </c>
    </row>
    <row r="47" spans="5:50" x14ac:dyDescent="0.25">
      <c r="E47">
        <v>2047</v>
      </c>
      <c r="F47" s="1">
        <f>EconomicRates!C87</f>
        <v>3.5569999999999997E-2</v>
      </c>
      <c r="G47" s="1">
        <f>EconomicRates!D87</f>
        <v>7.0000000000000007E-2</v>
      </c>
      <c r="H47" s="1">
        <f t="shared" si="49"/>
        <v>0.12000000000000001</v>
      </c>
      <c r="I47" s="1">
        <f t="shared" si="50"/>
        <v>1.1200000000000001</v>
      </c>
      <c r="J47">
        <f t="shared" si="51"/>
        <v>0.89285714285714279</v>
      </c>
      <c r="K47">
        <f t="shared" si="59"/>
        <v>6.8297845298164071E-3</v>
      </c>
      <c r="L47" s="2">
        <v>44</v>
      </c>
      <c r="M47" s="8">
        <v>0.53963832300000003</v>
      </c>
      <c r="Q47" s="5">
        <f t="shared" si="60"/>
        <v>12.5</v>
      </c>
      <c r="R47">
        <f t="shared" si="31"/>
        <v>2000000</v>
      </c>
      <c r="S47">
        <f t="shared" si="32"/>
        <v>-702252863.81813359</v>
      </c>
      <c r="U47">
        <f t="shared" si="52"/>
        <v>0.53963832300000003</v>
      </c>
      <c r="V47">
        <f t="shared" si="53"/>
        <v>0.01</v>
      </c>
      <c r="W47">
        <f t="shared" si="54"/>
        <v>7.6184826153940941E-6</v>
      </c>
      <c r="X47">
        <f t="shared" si="55"/>
        <v>4.1112251823759232E-6</v>
      </c>
      <c r="Y47">
        <f t="shared" si="56"/>
        <v>7.618482615394094E-8</v>
      </c>
      <c r="Z47">
        <f t="shared" si="57"/>
        <v>3.4310726068642298E-6</v>
      </c>
      <c r="AB47">
        <f t="shared" si="58"/>
        <v>-2698.4975779781589</v>
      </c>
      <c r="AC47">
        <f t="shared" si="33"/>
        <v>-2409.4805641383546</v>
      </c>
      <c r="AE47">
        <f t="shared" si="34"/>
        <v>0</v>
      </c>
      <c r="AF47">
        <f t="shared" si="35"/>
        <v>0</v>
      </c>
      <c r="AG47">
        <f t="shared" si="36"/>
        <v>-4.288840758580287E-5</v>
      </c>
      <c r="AH47">
        <f t="shared" si="37"/>
        <v>-8.2224503647518468</v>
      </c>
      <c r="AI47">
        <f t="shared" si="38"/>
        <v>-8.222493253159433</v>
      </c>
      <c r="AJ47">
        <f t="shared" si="39"/>
        <v>-289.01701383980435</v>
      </c>
      <c r="AK47">
        <f t="shared" si="61"/>
        <v>-188.89483045847115</v>
      </c>
      <c r="AL47">
        <f t="shared" si="40"/>
        <v>-486.1343375514349</v>
      </c>
      <c r="AN47">
        <f t="shared" si="41"/>
        <v>0</v>
      </c>
      <c r="AO47">
        <f t="shared" si="42"/>
        <v>0</v>
      </c>
      <c r="AP47">
        <f t="shared" si="43"/>
        <v>-2.9291858263797706E-7</v>
      </c>
      <c r="AQ47">
        <f t="shared" si="44"/>
        <v>-5.6157564298365437E-2</v>
      </c>
      <c r="AR47">
        <f t="shared" si="45"/>
        <v>-5.6157857216948076E-2</v>
      </c>
      <c r="AS47">
        <f t="shared" si="46"/>
        <v>-1.9739239299768301</v>
      </c>
      <c r="AT47">
        <f t="shared" si="47"/>
        <v>-1.2901109908275592</v>
      </c>
      <c r="AU47">
        <f t="shared" si="48"/>
        <v>-3.3201927780213372</v>
      </c>
      <c r="AW47">
        <v>44</v>
      </c>
      <c r="AX47">
        <f>IF(Z47&gt;0, (R47*SUMPRODUCT(K47:$K$98, X47:$X$98)-K47*$AZ$3)/Z47, 0)</f>
        <v>-702252863.81813359</v>
      </c>
    </row>
    <row r="48" spans="5:50" x14ac:dyDescent="0.25">
      <c r="E48">
        <v>2048</v>
      </c>
      <c r="F48" s="1">
        <f>EconomicRates!C88</f>
        <v>3.5569999999999997E-2</v>
      </c>
      <c r="G48" s="1">
        <f>EconomicRates!D88</f>
        <v>7.0000000000000007E-2</v>
      </c>
      <c r="H48" s="1">
        <f t="shared" si="49"/>
        <v>0.12000000000000001</v>
      </c>
      <c r="I48" s="1">
        <f t="shared" si="50"/>
        <v>1.1200000000000001</v>
      </c>
      <c r="J48">
        <f t="shared" si="51"/>
        <v>0.89285714285714279</v>
      </c>
      <c r="K48">
        <f t="shared" si="59"/>
        <v>6.0980219016217915E-3</v>
      </c>
      <c r="L48" s="2">
        <v>45</v>
      </c>
      <c r="M48" s="8">
        <v>0.55384314300000004</v>
      </c>
      <c r="Q48" s="5">
        <f t="shared" si="60"/>
        <v>12.5</v>
      </c>
      <c r="R48">
        <f t="shared" si="31"/>
        <v>2000000</v>
      </c>
      <c r="S48">
        <f t="shared" si="32"/>
        <v>-1437613327.2219059</v>
      </c>
      <c r="U48">
        <f t="shared" si="52"/>
        <v>0.55384314300000004</v>
      </c>
      <c r="V48">
        <f t="shared" si="53"/>
        <v>0.01</v>
      </c>
      <c r="W48">
        <f t="shared" si="54"/>
        <v>3.4310726068642298E-6</v>
      </c>
      <c r="X48">
        <f t="shared" si="55"/>
        <v>1.9002760364468886E-6</v>
      </c>
      <c r="Y48">
        <f t="shared" si="56"/>
        <v>3.43107260686423E-8</v>
      </c>
      <c r="Z48">
        <f t="shared" si="57"/>
        <v>1.496485844348699E-6</v>
      </c>
      <c r="AB48">
        <f t="shared" si="58"/>
        <v>-2409.4805641383546</v>
      </c>
      <c r="AC48">
        <f t="shared" si="33"/>
        <v>-2151.3679938346163</v>
      </c>
      <c r="AE48">
        <f t="shared" si="34"/>
        <v>0</v>
      </c>
      <c r="AF48">
        <f t="shared" si="35"/>
        <v>0</v>
      </c>
      <c r="AG48">
        <f t="shared" si="36"/>
        <v>-1.8706073054358739E-5</v>
      </c>
      <c r="AH48">
        <f t="shared" si="37"/>
        <v>-3.8005520728937774</v>
      </c>
      <c r="AI48">
        <f t="shared" si="38"/>
        <v>-3.8005707789668319</v>
      </c>
      <c r="AJ48">
        <f t="shared" si="39"/>
        <v>-258.11257030373827</v>
      </c>
      <c r="AK48">
        <f t="shared" si="61"/>
        <v>-168.66363948968484</v>
      </c>
      <c r="AL48">
        <f t="shared" si="40"/>
        <v>-430.57678057238996</v>
      </c>
      <c r="AN48">
        <f t="shared" si="41"/>
        <v>0</v>
      </c>
      <c r="AO48">
        <f t="shared" si="42"/>
        <v>0</v>
      </c>
      <c r="AP48">
        <f t="shared" si="43"/>
        <v>-1.1407004317881683E-7</v>
      </c>
      <c r="AQ48">
        <f t="shared" si="44"/>
        <v>-2.3175849778760353E-2</v>
      </c>
      <c r="AR48">
        <f t="shared" si="45"/>
        <v>-2.3175963848803535E-2</v>
      </c>
      <c r="AS48">
        <f t="shared" si="46"/>
        <v>-1.5739761067960905</v>
      </c>
      <c r="AT48">
        <f t="shared" si="47"/>
        <v>-1.0285145676153402</v>
      </c>
      <c r="AU48">
        <f t="shared" si="48"/>
        <v>-2.6256666382602343</v>
      </c>
      <c r="AW48">
        <v>45</v>
      </c>
      <c r="AX48">
        <f>IF(Z48&gt;0, (R48*SUMPRODUCT(K48:$K$98, X48:$X$98)-K48*$AZ$3)/Z48, 0)</f>
        <v>-1437613327.2219059</v>
      </c>
    </row>
    <row r="49" spans="5:50" x14ac:dyDescent="0.25">
      <c r="E49">
        <v>2049</v>
      </c>
      <c r="F49" s="1">
        <f>EconomicRates!C89</f>
        <v>3.5569999999999997E-2</v>
      </c>
      <c r="G49" s="1">
        <f>EconomicRates!D89</f>
        <v>7.0000000000000007E-2</v>
      </c>
      <c r="H49" s="1">
        <f t="shared" si="49"/>
        <v>0.12000000000000001</v>
      </c>
      <c r="I49" s="1">
        <f t="shared" si="50"/>
        <v>1.1200000000000001</v>
      </c>
      <c r="J49">
        <f t="shared" si="51"/>
        <v>0.89285714285714279</v>
      </c>
      <c r="K49">
        <f t="shared" si="59"/>
        <v>5.4446624121623132E-3</v>
      </c>
      <c r="L49" s="2">
        <v>46</v>
      </c>
      <c r="M49" s="8">
        <v>0.568687897</v>
      </c>
      <c r="Q49" s="5">
        <f t="shared" si="60"/>
        <v>12.5</v>
      </c>
      <c r="R49">
        <f t="shared" si="31"/>
        <v>2000000</v>
      </c>
      <c r="S49">
        <f t="shared" si="32"/>
        <v>-3046663221.3743567</v>
      </c>
      <c r="U49">
        <f t="shared" si="52"/>
        <v>0.568687897</v>
      </c>
      <c r="V49">
        <f t="shared" si="53"/>
        <v>0.01</v>
      </c>
      <c r="W49">
        <f t="shared" si="54"/>
        <v>1.496485844348699E-6</v>
      </c>
      <c r="X49">
        <f t="shared" si="55"/>
        <v>8.5103338771293098E-7</v>
      </c>
      <c r="Y49">
        <f t="shared" si="56"/>
        <v>1.4964858443486989E-8</v>
      </c>
      <c r="Z49">
        <f t="shared" si="57"/>
        <v>6.3048759819228098E-7</v>
      </c>
      <c r="AB49">
        <f t="shared" si="58"/>
        <v>-2151.3679938346163</v>
      </c>
      <c r="AC49">
        <f t="shared" si="33"/>
        <v>-1920.8833769450757</v>
      </c>
      <c r="AE49">
        <f t="shared" si="34"/>
        <v>0</v>
      </c>
      <c r="AF49">
        <f t="shared" si="35"/>
        <v>0</v>
      </c>
      <c r="AG49">
        <f t="shared" si="36"/>
        <v>-7.8810949774035118E-6</v>
      </c>
      <c r="AH49">
        <f t="shared" si="37"/>
        <v>-1.702066775425862</v>
      </c>
      <c r="AI49">
        <f t="shared" si="38"/>
        <v>-1.7020746565208396</v>
      </c>
      <c r="AJ49">
        <f t="shared" si="39"/>
        <v>-230.48461688954058</v>
      </c>
      <c r="AK49">
        <f t="shared" si="61"/>
        <v>-150.59575956842315</v>
      </c>
      <c r="AL49">
        <f t="shared" si="40"/>
        <v>-382.78245111448456</v>
      </c>
      <c r="AN49">
        <f t="shared" si="41"/>
        <v>0</v>
      </c>
      <c r="AO49">
        <f t="shared" si="42"/>
        <v>0</v>
      </c>
      <c r="AP49">
        <f t="shared" si="43"/>
        <v>-4.2909901590150099E-8</v>
      </c>
      <c r="AQ49">
        <f t="shared" si="44"/>
        <v>-9.2671789951515038E-3</v>
      </c>
      <c r="AR49">
        <f t="shared" si="45"/>
        <v>-9.2672219050530958E-3</v>
      </c>
      <c r="AS49">
        <f t="shared" si="46"/>
        <v>-1.2549109301601127</v>
      </c>
      <c r="AT49">
        <f t="shared" si="47"/>
        <v>-0.81994307155322654</v>
      </c>
      <c r="AU49">
        <f t="shared" si="48"/>
        <v>-2.0841212236183924</v>
      </c>
      <c r="AW49">
        <v>46</v>
      </c>
      <c r="AX49">
        <f>IF(Z49&gt;0, (R49*SUMPRODUCT(K49:$K$98, X49:$X$98)-K49*$AZ$3)/Z49, 0)</f>
        <v>-3046663221.3743567</v>
      </c>
    </row>
    <row r="50" spans="5:50" x14ac:dyDescent="0.25">
      <c r="E50">
        <v>2050</v>
      </c>
      <c r="F50" s="1">
        <f>EconomicRates!C90</f>
        <v>3.5569999999999997E-2</v>
      </c>
      <c r="G50" s="1">
        <f>EconomicRates!D90</f>
        <v>7.0000000000000007E-2</v>
      </c>
      <c r="H50" s="1">
        <f t="shared" si="49"/>
        <v>0.12000000000000001</v>
      </c>
      <c r="I50" s="1">
        <f t="shared" si="50"/>
        <v>1.1200000000000001</v>
      </c>
      <c r="J50">
        <f t="shared" si="51"/>
        <v>0.89285714285714279</v>
      </c>
      <c r="K50">
        <f t="shared" si="59"/>
        <v>4.8613057251449222E-3</v>
      </c>
      <c r="L50" s="2">
        <v>47</v>
      </c>
      <c r="M50" s="8">
        <v>0.58363282999999999</v>
      </c>
      <c r="Q50" s="5">
        <f t="shared" si="60"/>
        <v>12.5</v>
      </c>
      <c r="R50">
        <f t="shared" si="31"/>
        <v>2000000</v>
      </c>
      <c r="S50">
        <f t="shared" si="32"/>
        <v>-6694062382.4555368</v>
      </c>
      <c r="U50">
        <f t="shared" si="52"/>
        <v>0.58363282999999999</v>
      </c>
      <c r="V50">
        <f t="shared" si="53"/>
        <v>0.01</v>
      </c>
      <c r="W50">
        <f t="shared" si="54"/>
        <v>6.3048759819228098E-7</v>
      </c>
      <c r="X50">
        <f t="shared" si="55"/>
        <v>3.6797326121286383E-7</v>
      </c>
      <c r="Y50">
        <f t="shared" si="56"/>
        <v>6.30487598192281E-9</v>
      </c>
      <c r="Z50">
        <f t="shared" si="57"/>
        <v>2.5620946099749436E-7</v>
      </c>
      <c r="AB50">
        <f t="shared" si="58"/>
        <v>-1920.8833769450757</v>
      </c>
      <c r="AC50">
        <f t="shared" si="33"/>
        <v>-1715.0821148925361</v>
      </c>
      <c r="AE50">
        <f t="shared" si="34"/>
        <v>0</v>
      </c>
      <c r="AF50">
        <f t="shared" si="35"/>
        <v>0</v>
      </c>
      <c r="AG50">
        <f t="shared" si="36"/>
        <v>-3.2026182624686794E-6</v>
      </c>
      <c r="AH50">
        <f t="shared" si="37"/>
        <v>-0.73594652242572767</v>
      </c>
      <c r="AI50">
        <f t="shared" si="38"/>
        <v>-0.73594972504399014</v>
      </c>
      <c r="AJ50">
        <f t="shared" si="39"/>
        <v>-205.80126205253964</v>
      </c>
      <c r="AK50">
        <f t="shared" si="61"/>
        <v>-134.46183638615531</v>
      </c>
      <c r="AL50">
        <f t="shared" si="40"/>
        <v>-340.99904816373896</v>
      </c>
      <c r="AN50">
        <f t="shared" si="41"/>
        <v>0</v>
      </c>
      <c r="AO50">
        <f t="shared" si="42"/>
        <v>0</v>
      </c>
      <c r="AP50">
        <f t="shared" si="43"/>
        <v>-1.5568906494792673E-8</v>
      </c>
      <c r="AQ50">
        <f t="shared" si="44"/>
        <v>-3.5776610428686858E-3</v>
      </c>
      <c r="AR50">
        <f t="shared" si="45"/>
        <v>-3.5776766117751805E-3</v>
      </c>
      <c r="AS50">
        <f t="shared" si="46"/>
        <v>-1.0004628534580613</v>
      </c>
      <c r="AT50">
        <f t="shared" si="47"/>
        <v>-0.65366009503751665</v>
      </c>
      <c r="AU50">
        <f t="shared" si="48"/>
        <v>-1.6577006251073534</v>
      </c>
      <c r="AW50">
        <v>47</v>
      </c>
      <c r="AX50">
        <f>IF(Z50&gt;0, (R50*SUMPRODUCT(K50:$K$98, X50:$X$98)-K50*$AZ$3)/Z50, 0)</f>
        <v>-6694062382.4555368</v>
      </c>
    </row>
    <row r="51" spans="5:50" x14ac:dyDescent="0.25">
      <c r="E51">
        <v>2051</v>
      </c>
      <c r="F51" s="1">
        <f>EconomicRates!C91</f>
        <v>3.5569999999999997E-2</v>
      </c>
      <c r="G51" s="1">
        <f>EconomicRates!D91</f>
        <v>7.0000000000000007E-2</v>
      </c>
      <c r="H51" s="1">
        <f t="shared" si="49"/>
        <v>0.12000000000000001</v>
      </c>
      <c r="I51" s="1">
        <f t="shared" si="50"/>
        <v>1.1200000000000001</v>
      </c>
      <c r="J51">
        <f t="shared" si="51"/>
        <v>0.89285714285714279</v>
      </c>
      <c r="K51">
        <f t="shared" si="59"/>
        <v>4.3404515403079663E-3</v>
      </c>
      <c r="L51" s="2">
        <v>48</v>
      </c>
      <c r="M51" s="8">
        <v>0.59833308299999999</v>
      </c>
      <c r="Q51" s="5">
        <f t="shared" si="60"/>
        <v>12.5</v>
      </c>
      <c r="R51">
        <f t="shared" si="31"/>
        <v>2000000</v>
      </c>
      <c r="S51">
        <f t="shared" si="32"/>
        <v>-15260040517.75094</v>
      </c>
      <c r="U51">
        <f t="shared" si="52"/>
        <v>0.59833308299999999</v>
      </c>
      <c r="V51">
        <f t="shared" si="53"/>
        <v>0.01</v>
      </c>
      <c r="W51">
        <f t="shared" si="54"/>
        <v>2.5620946099749436E-7</v>
      </c>
      <c r="X51">
        <f t="shared" si="55"/>
        <v>1.5329859669239905E-7</v>
      </c>
      <c r="Y51">
        <f t="shared" si="56"/>
        <v>2.5620946099749437E-9</v>
      </c>
      <c r="Z51">
        <f t="shared" si="57"/>
        <v>1.0034876969512037E-7</v>
      </c>
      <c r="AB51">
        <f t="shared" si="58"/>
        <v>-1715.0821148925361</v>
      </c>
      <c r="AC51">
        <f t="shared" si="33"/>
        <v>-1531.3262914539946</v>
      </c>
      <c r="AE51">
        <f t="shared" si="34"/>
        <v>0</v>
      </c>
      <c r="AF51">
        <f t="shared" si="35"/>
        <v>0</v>
      </c>
      <c r="AG51">
        <f t="shared" si="36"/>
        <v>-1.2543596211890046E-6</v>
      </c>
      <c r="AH51">
        <f t="shared" si="37"/>
        <v>-0.30659719338479813</v>
      </c>
      <c r="AI51">
        <f t="shared" si="38"/>
        <v>-0.3065984477444193</v>
      </c>
      <c r="AJ51">
        <f t="shared" si="39"/>
        <v>-183.75582343854148</v>
      </c>
      <c r="AK51">
        <f t="shared" si="61"/>
        <v>-120.05574804247753</v>
      </c>
      <c r="AL51">
        <f t="shared" si="40"/>
        <v>-304.11816992876345</v>
      </c>
      <c r="AN51">
        <f t="shared" si="41"/>
        <v>0</v>
      </c>
      <c r="AO51">
        <f t="shared" si="42"/>
        <v>0</v>
      </c>
      <c r="AP51">
        <f t="shared" si="43"/>
        <v>-5.4444871498899316E-9</v>
      </c>
      <c r="AQ51">
        <f t="shared" si="44"/>
        <v>-1.3307702602811465E-3</v>
      </c>
      <c r="AR51">
        <f t="shared" si="45"/>
        <v>-1.3307757047682962E-3</v>
      </c>
      <c r="AS51">
        <f t="shared" si="46"/>
        <v>-0.7975832468843761</v>
      </c>
      <c r="AT51">
        <f t="shared" si="47"/>
        <v>-0.5210961565137967</v>
      </c>
      <c r="AU51">
        <f t="shared" si="48"/>
        <v>-1.3200101791029411</v>
      </c>
      <c r="AW51">
        <v>48</v>
      </c>
      <c r="AX51">
        <f>IF(Z51&gt;0, (R51*SUMPRODUCT(K51:$K$98, X51:$X$98)-K51*$AZ$3)/Z51, 0)</f>
        <v>-15260040517.75094</v>
      </c>
    </row>
    <row r="52" spans="5:50" x14ac:dyDescent="0.25">
      <c r="E52">
        <v>2052</v>
      </c>
      <c r="F52" s="1">
        <f>EconomicRates!C92</f>
        <v>3.5569999999999997E-2</v>
      </c>
      <c r="G52" s="1">
        <f>EconomicRates!D92</f>
        <v>7.0000000000000007E-2</v>
      </c>
      <c r="H52" s="1">
        <f t="shared" si="49"/>
        <v>0.12000000000000001</v>
      </c>
      <c r="I52" s="1">
        <f t="shared" si="50"/>
        <v>1.1200000000000001</v>
      </c>
      <c r="J52">
        <f t="shared" si="51"/>
        <v>0.89285714285714279</v>
      </c>
      <c r="K52">
        <f t="shared" si="59"/>
        <v>3.8754031609892553E-3</v>
      </c>
      <c r="L52" s="2">
        <v>49</v>
      </c>
      <c r="M52" s="8">
        <v>0.61338487399999997</v>
      </c>
      <c r="Q52" s="5">
        <f t="shared" si="60"/>
        <v>12.5</v>
      </c>
      <c r="R52">
        <f t="shared" si="31"/>
        <v>2000000</v>
      </c>
      <c r="S52">
        <f t="shared" si="32"/>
        <v>-36177642127.167702</v>
      </c>
      <c r="U52">
        <f t="shared" si="52"/>
        <v>0.61338487399999997</v>
      </c>
      <c r="V52">
        <f t="shared" si="53"/>
        <v>0.01</v>
      </c>
      <c r="W52">
        <f t="shared" si="54"/>
        <v>1.0034876969512037E-7</v>
      </c>
      <c r="X52">
        <f t="shared" si="55"/>
        <v>6.1552417455496426E-8</v>
      </c>
      <c r="Y52">
        <f t="shared" si="56"/>
        <v>1.0034876969512037E-9</v>
      </c>
      <c r="Z52">
        <f t="shared" si="57"/>
        <v>3.7792864542672743E-8</v>
      </c>
      <c r="AB52">
        <f t="shared" si="58"/>
        <v>-1531.3262914539946</v>
      </c>
      <c r="AC52">
        <f t="shared" si="33"/>
        <v>-1367.25672838534</v>
      </c>
      <c r="AE52">
        <f t="shared" si="34"/>
        <v>0</v>
      </c>
      <c r="AF52">
        <f t="shared" si="35"/>
        <v>0</v>
      </c>
      <c r="AG52">
        <f t="shared" si="36"/>
        <v>-4.7241080678340928E-7</v>
      </c>
      <c r="AH52">
        <f t="shared" si="37"/>
        <v>-0.12310483491099285</v>
      </c>
      <c r="AI52">
        <f t="shared" si="38"/>
        <v>-0.12310530732179963</v>
      </c>
      <c r="AJ52">
        <f t="shared" si="39"/>
        <v>-164.06956306865459</v>
      </c>
      <c r="AK52">
        <f t="shared" si="61"/>
        <v>-107.19284040177963</v>
      </c>
      <c r="AL52">
        <f t="shared" si="40"/>
        <v>-271.385508777756</v>
      </c>
      <c r="AN52">
        <f t="shared" si="41"/>
        <v>0</v>
      </c>
      <c r="AO52">
        <f t="shared" si="42"/>
        <v>0</v>
      </c>
      <c r="AP52">
        <f t="shared" si="43"/>
        <v>-1.8307823338939087E-9</v>
      </c>
      <c r="AQ52">
        <f t="shared" si="44"/>
        <v>-4.7708086634712209E-4</v>
      </c>
      <c r="AR52">
        <f t="shared" si="45"/>
        <v>-4.7708269712945598E-4</v>
      </c>
      <c r="AS52">
        <f t="shared" si="46"/>
        <v>-0.63583570333839001</v>
      </c>
      <c r="AT52">
        <f t="shared" si="47"/>
        <v>-0.41541547252847355</v>
      </c>
      <c r="AU52">
        <f t="shared" si="48"/>
        <v>-1.0517282585639929</v>
      </c>
      <c r="AW52">
        <v>49</v>
      </c>
      <c r="AX52">
        <f>IF(Z52&gt;0, (R52*SUMPRODUCT(K52:$K$98, X52:$X$98)-K52*$AZ$3)/Z52, 0)</f>
        <v>-36177642127.167702</v>
      </c>
    </row>
    <row r="53" spans="5:50" x14ac:dyDescent="0.25">
      <c r="E53">
        <v>2053</v>
      </c>
      <c r="F53" s="1">
        <f>EconomicRates!C93</f>
        <v>3.5569999999999997E-2</v>
      </c>
      <c r="G53" s="1">
        <f>EconomicRates!D93</f>
        <v>7.0000000000000007E-2</v>
      </c>
      <c r="H53" s="1">
        <f t="shared" si="49"/>
        <v>0.12000000000000001</v>
      </c>
      <c r="I53" s="1">
        <f t="shared" si="50"/>
        <v>1.1200000000000001</v>
      </c>
      <c r="J53">
        <f t="shared" si="51"/>
        <v>0.89285714285714279</v>
      </c>
      <c r="K53">
        <f t="shared" si="59"/>
        <v>3.4601813937404063E-3</v>
      </c>
      <c r="L53" s="2">
        <v>50</v>
      </c>
      <c r="M53" s="8">
        <v>0.62870016699999998</v>
      </c>
      <c r="Q53" s="5">
        <f t="shared" si="60"/>
        <v>12.5</v>
      </c>
      <c r="R53">
        <f t="shared" si="31"/>
        <v>2000000</v>
      </c>
      <c r="S53">
        <f t="shared" si="32"/>
        <v>-89403519781.221359</v>
      </c>
      <c r="U53">
        <f t="shared" si="52"/>
        <v>0.62870016699999998</v>
      </c>
      <c r="V53">
        <f t="shared" si="53"/>
        <v>0.01</v>
      </c>
      <c r="W53">
        <f t="shared" si="54"/>
        <v>3.7792864542672743E-8</v>
      </c>
      <c r="X53">
        <f t="shared" si="55"/>
        <v>2.376038024938673E-8</v>
      </c>
      <c r="Y53">
        <f t="shared" si="56"/>
        <v>3.7792864542672745E-10</v>
      </c>
      <c r="Z53">
        <f t="shared" si="57"/>
        <v>1.3654555647859285E-8</v>
      </c>
      <c r="AB53">
        <f t="shared" si="58"/>
        <v>-1367.25672838534</v>
      </c>
      <c r="AC53">
        <f t="shared" si="33"/>
        <v>-1220.7653359671754</v>
      </c>
      <c r="AE53">
        <f t="shared" si="34"/>
        <v>0</v>
      </c>
      <c r="AF53">
        <f t="shared" si="35"/>
        <v>0</v>
      </c>
      <c r="AG53">
        <f t="shared" si="36"/>
        <v>-1.7068194559824106E-7</v>
      </c>
      <c r="AH53">
        <f t="shared" si="37"/>
        <v>-4.7520760498773462E-2</v>
      </c>
      <c r="AI53">
        <f t="shared" si="38"/>
        <v>-4.752093118071906E-2</v>
      </c>
      <c r="AJ53">
        <f t="shared" si="39"/>
        <v>-146.49139241816465</v>
      </c>
      <c r="AK53">
        <f t="shared" si="61"/>
        <v>-95.707970986973805</v>
      </c>
      <c r="AL53">
        <f t="shared" si="40"/>
        <v>-242.24688433631917</v>
      </c>
      <c r="AN53">
        <f t="shared" si="41"/>
        <v>0</v>
      </c>
      <c r="AO53">
        <f t="shared" si="42"/>
        <v>0</v>
      </c>
      <c r="AP53">
        <f t="shared" si="43"/>
        <v>-5.9059049240644597E-10</v>
      </c>
      <c r="AQ53">
        <f t="shared" si="44"/>
        <v>-1.6443045129425001E-4</v>
      </c>
      <c r="AR53">
        <f t="shared" si="45"/>
        <v>-1.644310418847424E-4</v>
      </c>
      <c r="AS53">
        <f t="shared" si="46"/>
        <v>-0.50688679038845774</v>
      </c>
      <c r="AT53">
        <f t="shared" si="47"/>
        <v>-0.33116694044177342</v>
      </c>
      <c r="AU53">
        <f t="shared" si="48"/>
        <v>-0.83821816187211584</v>
      </c>
      <c r="AW53">
        <v>50</v>
      </c>
      <c r="AX53">
        <f>IF(Z53&gt;0, (R53*SUMPRODUCT(K53:$K$98, X53:$X$98)-K53*$AZ$3)/Z53, 0)</f>
        <v>-89403519781.221359</v>
      </c>
    </row>
    <row r="54" spans="5:50" x14ac:dyDescent="0.25">
      <c r="E54">
        <v>2054</v>
      </c>
      <c r="F54" s="1">
        <f>EconomicRates!C94</f>
        <v>3.5569999999999997E-2</v>
      </c>
      <c r="G54" s="1">
        <f>EconomicRates!D94</f>
        <v>7.0000000000000007E-2</v>
      </c>
      <c r="H54" s="1">
        <f t="shared" si="49"/>
        <v>0.12000000000000001</v>
      </c>
      <c r="I54" s="1">
        <f t="shared" si="50"/>
        <v>1.1200000000000001</v>
      </c>
      <c r="J54">
        <f t="shared" si="51"/>
        <v>0.89285714285714279</v>
      </c>
      <c r="K54">
        <f t="shared" si="59"/>
        <v>3.0894476729825052E-3</v>
      </c>
      <c r="L54" s="2">
        <v>51</v>
      </c>
      <c r="M54" s="8">
        <v>0.64417999699999995</v>
      </c>
      <c r="Q54" s="5">
        <f t="shared" si="60"/>
        <v>12.5</v>
      </c>
      <c r="R54">
        <f t="shared" si="31"/>
        <v>2000000</v>
      </c>
      <c r="S54">
        <f t="shared" si="32"/>
        <v>-230826963954.30096</v>
      </c>
      <c r="U54">
        <f t="shared" si="52"/>
        <v>0.64417999699999995</v>
      </c>
      <c r="V54">
        <f t="shared" si="53"/>
        <v>0.01</v>
      </c>
      <c r="W54">
        <f t="shared" si="54"/>
        <v>1.3654555647859285E-8</v>
      </c>
      <c r="X54">
        <f t="shared" si="55"/>
        <v>8.7959916162743274E-9</v>
      </c>
      <c r="Y54">
        <f t="shared" si="56"/>
        <v>1.3654555647859285E-10</v>
      </c>
      <c r="Z54">
        <f t="shared" si="57"/>
        <v>4.7220184751063652E-9</v>
      </c>
      <c r="AB54">
        <f t="shared" si="58"/>
        <v>-1220.7653359671754</v>
      </c>
      <c r="AC54">
        <f t="shared" si="33"/>
        <v>-1089.9691883449202</v>
      </c>
      <c r="AE54">
        <f t="shared" si="34"/>
        <v>0</v>
      </c>
      <c r="AF54">
        <f t="shared" si="35"/>
        <v>0</v>
      </c>
      <c r="AG54">
        <f t="shared" si="36"/>
        <v>-5.9025230938829562E-8</v>
      </c>
      <c r="AH54">
        <f t="shared" si="37"/>
        <v>-1.7591983232548656E-2</v>
      </c>
      <c r="AI54">
        <f t="shared" si="38"/>
        <v>-1.7592042257779595E-2</v>
      </c>
      <c r="AJ54">
        <f t="shared" si="39"/>
        <v>-130.79614762225515</v>
      </c>
      <c r="AK54">
        <f t="shared" si="61"/>
        <v>-85.453573517702281</v>
      </c>
      <c r="AL54">
        <f t="shared" si="40"/>
        <v>-216.26731318221522</v>
      </c>
      <c r="AN54">
        <f t="shared" si="41"/>
        <v>0</v>
      </c>
      <c r="AO54">
        <f t="shared" si="42"/>
        <v>0</v>
      </c>
      <c r="AP54">
        <f t="shared" si="43"/>
        <v>-1.8235536237122196E-10</v>
      </c>
      <c r="AQ54">
        <f t="shared" si="44"/>
        <v>-5.4349511660944697E-5</v>
      </c>
      <c r="AR54">
        <f t="shared" si="45"/>
        <v>-5.4349694016307067E-5</v>
      </c>
      <c r="AS54">
        <f t="shared" si="46"/>
        <v>-0.40408785390665242</v>
      </c>
      <c r="AT54">
        <f t="shared" si="47"/>
        <v>-0.26400434385230476</v>
      </c>
      <c r="AU54">
        <f t="shared" si="48"/>
        <v>-0.66814654745297342</v>
      </c>
      <c r="AW54">
        <v>51</v>
      </c>
      <c r="AX54">
        <f>IF(Z54&gt;0, (R54*SUMPRODUCT(K54:$K$98, X54:$X$98)-K54*$AZ$3)/Z54, 0)</f>
        <v>-230826963954.30096</v>
      </c>
    </row>
    <row r="55" spans="5:50" x14ac:dyDescent="0.25">
      <c r="E55">
        <v>2055</v>
      </c>
      <c r="F55" s="1">
        <f>EconomicRates!C95</f>
        <v>3.5569999999999997E-2</v>
      </c>
      <c r="G55" s="1">
        <f>EconomicRates!D95</f>
        <v>7.0000000000000007E-2</v>
      </c>
      <c r="H55" s="1">
        <f t="shared" si="49"/>
        <v>0.12000000000000001</v>
      </c>
      <c r="I55" s="1">
        <f t="shared" si="50"/>
        <v>1.1200000000000001</v>
      </c>
      <c r="J55">
        <f t="shared" si="51"/>
        <v>0.89285714285714279</v>
      </c>
      <c r="K55">
        <f t="shared" si="59"/>
        <v>2.758435422305808E-3</v>
      </c>
      <c r="L55" s="2">
        <v>52</v>
      </c>
      <c r="M55" s="8">
        <v>0.65972661300000002</v>
      </c>
      <c r="Q55" s="5">
        <f t="shared" si="60"/>
        <v>12.5</v>
      </c>
      <c r="R55">
        <f t="shared" si="31"/>
        <v>2000000</v>
      </c>
      <c r="S55">
        <f t="shared" si="32"/>
        <v>-624014896039.26294</v>
      </c>
      <c r="U55">
        <f t="shared" si="52"/>
        <v>0.65972661300000002</v>
      </c>
      <c r="V55">
        <f t="shared" si="53"/>
        <v>0.01</v>
      </c>
      <c r="W55">
        <f t="shared" si="54"/>
        <v>4.7220184751063652E-9</v>
      </c>
      <c r="X55">
        <f t="shared" si="55"/>
        <v>3.1152412551053472E-9</v>
      </c>
      <c r="Y55">
        <f t="shared" si="56"/>
        <v>4.7220184751063655E-11</v>
      </c>
      <c r="Z55">
        <f t="shared" si="57"/>
        <v>1.5595570352499544E-9</v>
      </c>
      <c r="AB55">
        <f t="shared" si="58"/>
        <v>-1089.9691883449202</v>
      </c>
      <c r="AC55">
        <f t="shared" si="33"/>
        <v>-973.18682121880147</v>
      </c>
      <c r="AE55">
        <f t="shared" si="34"/>
        <v>0</v>
      </c>
      <c r="AF55">
        <f t="shared" si="35"/>
        <v>0</v>
      </c>
      <c r="AG55">
        <f t="shared" si="36"/>
        <v>-1.9494462940624431E-8</v>
      </c>
      <c r="AH55">
        <f t="shared" si="37"/>
        <v>-6.2304825102106947E-3</v>
      </c>
      <c r="AI55">
        <f t="shared" si="38"/>
        <v>-6.2305020046736354E-3</v>
      </c>
      <c r="AJ55">
        <f t="shared" si="39"/>
        <v>-116.78236712611874</v>
      </c>
      <c r="AK55">
        <f t="shared" si="61"/>
        <v>-76.297843184144426</v>
      </c>
      <c r="AL55">
        <f t="shared" si="40"/>
        <v>-193.08644081226782</v>
      </c>
      <c r="AN55">
        <f t="shared" si="41"/>
        <v>0</v>
      </c>
      <c r="AO55">
        <f t="shared" si="42"/>
        <v>0</v>
      </c>
      <c r="AP55">
        <f t="shared" si="43"/>
        <v>-5.3774217114246273E-11</v>
      </c>
      <c r="AQ55">
        <f t="shared" si="44"/>
        <v>-1.7186383654221989E-5</v>
      </c>
      <c r="AR55">
        <f t="shared" si="45"/>
        <v>-1.7186437428439104E-5</v>
      </c>
      <c r="AS55">
        <f t="shared" si="46"/>
        <v>-0.32213661818140726</v>
      </c>
      <c r="AT55">
        <f t="shared" si="47"/>
        <v>-0.21046267328467774</v>
      </c>
      <c r="AU55">
        <f t="shared" si="48"/>
        <v>-0.53261647790351341</v>
      </c>
      <c r="AW55">
        <v>52</v>
      </c>
      <c r="AX55">
        <f>IF(Z55&gt;0, (R55*SUMPRODUCT(K55:$K$98, X55:$X$98)-K55*$AZ$3)/Z55, 0)</f>
        <v>-624014896039.26294</v>
      </c>
    </row>
    <row r="56" spans="5:50" x14ac:dyDescent="0.25">
      <c r="E56">
        <v>2056</v>
      </c>
      <c r="F56" s="1">
        <f>EconomicRates!C96</f>
        <v>3.5569999999999997E-2</v>
      </c>
      <c r="G56" s="1">
        <f>EconomicRates!D96</f>
        <v>7.0000000000000007E-2</v>
      </c>
      <c r="H56" s="1">
        <f t="shared" si="49"/>
        <v>0.12000000000000001</v>
      </c>
      <c r="I56" s="1">
        <f t="shared" si="50"/>
        <v>1.1200000000000001</v>
      </c>
      <c r="J56">
        <f t="shared" si="51"/>
        <v>0.89285714285714279</v>
      </c>
      <c r="K56">
        <f t="shared" si="59"/>
        <v>2.4628887699159E-3</v>
      </c>
      <c r="L56" s="2">
        <v>53</v>
      </c>
      <c r="M56" s="8">
        <v>0.67535580100000003</v>
      </c>
      <c r="Q56" s="5">
        <f t="shared" si="60"/>
        <v>12.5</v>
      </c>
      <c r="R56">
        <f t="shared" si="31"/>
        <v>2000000</v>
      </c>
      <c r="S56">
        <f t="shared" si="32"/>
        <v>-1770749844718.6313</v>
      </c>
      <c r="U56">
        <f t="shared" si="52"/>
        <v>0.67535580100000003</v>
      </c>
      <c r="V56">
        <f t="shared" si="53"/>
        <v>0.01</v>
      </c>
      <c r="W56">
        <f t="shared" si="54"/>
        <v>1.5595570352499544E-9</v>
      </c>
      <c r="X56">
        <f t="shared" si="55"/>
        <v>1.0532558907464182E-9</v>
      </c>
      <c r="Y56">
        <f t="shared" si="56"/>
        <v>1.5595570352499543E-11</v>
      </c>
      <c r="Z56">
        <f t="shared" si="57"/>
        <v>4.9070557415103661E-10</v>
      </c>
      <c r="AB56">
        <f t="shared" si="58"/>
        <v>-973.18682121880147</v>
      </c>
      <c r="AC56">
        <f t="shared" si="33"/>
        <v>-868.91681923051488</v>
      </c>
      <c r="AE56">
        <f t="shared" si="34"/>
        <v>0</v>
      </c>
      <c r="AF56">
        <f t="shared" si="35"/>
        <v>0</v>
      </c>
      <c r="AG56">
        <f t="shared" si="36"/>
        <v>-6.1338196768879576E-9</v>
      </c>
      <c r="AH56">
        <f t="shared" si="37"/>
        <v>-2.1065117814928363E-3</v>
      </c>
      <c r="AI56">
        <f t="shared" si="38"/>
        <v>-2.1065179153125133E-3</v>
      </c>
      <c r="AJ56">
        <f t="shared" si="39"/>
        <v>-104.27000198828659</v>
      </c>
      <c r="AK56">
        <f t="shared" si="61"/>
        <v>-68.123077485316102</v>
      </c>
      <c r="AL56">
        <f t="shared" si="40"/>
        <v>-172.39518599151802</v>
      </c>
      <c r="AN56">
        <f t="shared" si="41"/>
        <v>0</v>
      </c>
      <c r="AO56">
        <f t="shared" si="42"/>
        <v>0</v>
      </c>
      <c r="AP56">
        <f t="shared" si="43"/>
        <v>-1.5106915598896525E-11</v>
      </c>
      <c r="AQ56">
        <f t="shared" si="44"/>
        <v>-5.1881042103342428E-6</v>
      </c>
      <c r="AR56">
        <f t="shared" si="45"/>
        <v>-5.1881193172498417E-6</v>
      </c>
      <c r="AS56">
        <f t="shared" si="46"/>
        <v>-0.25680541693605963</v>
      </c>
      <c r="AT56">
        <f t="shared" si="47"/>
        <v>-0.16777956251069573</v>
      </c>
      <c r="AU56">
        <f t="shared" si="48"/>
        <v>-0.4245901675660726</v>
      </c>
      <c r="AW56">
        <v>53</v>
      </c>
      <c r="AX56">
        <f>IF(Z56&gt;0, (R56*SUMPRODUCT(K56:$K$98, X56:$X$98)-K56*$AZ$3)/Z56, 0)</f>
        <v>-1770749844718.6313</v>
      </c>
    </row>
    <row r="57" spans="5:50" x14ac:dyDescent="0.25">
      <c r="E57">
        <v>2057</v>
      </c>
      <c r="F57" s="1">
        <f>EconomicRates!C97</f>
        <v>3.5569999999999997E-2</v>
      </c>
      <c r="G57" s="1">
        <f>EconomicRates!D97</f>
        <v>7.0000000000000007E-2</v>
      </c>
      <c r="H57" s="1">
        <f t="shared" si="49"/>
        <v>0.12000000000000001</v>
      </c>
      <c r="I57" s="1">
        <f t="shared" si="50"/>
        <v>1.1200000000000001</v>
      </c>
      <c r="J57">
        <f t="shared" si="51"/>
        <v>0.89285714285714279</v>
      </c>
      <c r="K57">
        <f t="shared" si="59"/>
        <v>2.1990078302820534E-3</v>
      </c>
      <c r="L57" s="2">
        <v>54</v>
      </c>
      <c r="M57" s="8">
        <v>0.69109609699999996</v>
      </c>
      <c r="Q57" s="5">
        <f t="shared" si="60"/>
        <v>12.5</v>
      </c>
      <c r="R57">
        <f t="shared" si="31"/>
        <v>2000000</v>
      </c>
      <c r="S57">
        <f t="shared" si="32"/>
        <v>-5289414558315.0723</v>
      </c>
      <c r="U57">
        <f t="shared" si="52"/>
        <v>0.69109609699999996</v>
      </c>
      <c r="V57">
        <f t="shared" si="53"/>
        <v>0.01</v>
      </c>
      <c r="W57">
        <f t="shared" si="54"/>
        <v>4.9070557415103661E-10</v>
      </c>
      <c r="X57">
        <f t="shared" si="55"/>
        <v>3.391247070719255E-10</v>
      </c>
      <c r="Y57">
        <f t="shared" si="56"/>
        <v>4.9070557415103665E-12</v>
      </c>
      <c r="Z57">
        <f t="shared" si="57"/>
        <v>1.4667381133760074E-10</v>
      </c>
      <c r="AB57">
        <f t="shared" si="58"/>
        <v>-868.91681923051488</v>
      </c>
      <c r="AC57">
        <f t="shared" si="33"/>
        <v>-775.81859301266365</v>
      </c>
      <c r="AE57">
        <f t="shared" si="34"/>
        <v>0</v>
      </c>
      <c r="AF57">
        <f t="shared" si="35"/>
        <v>0</v>
      </c>
      <c r="AG57">
        <f t="shared" si="36"/>
        <v>-1.8334226417200092E-9</v>
      </c>
      <c r="AH57">
        <f t="shared" si="37"/>
        <v>-6.7824941414385096E-4</v>
      </c>
      <c r="AI57">
        <f t="shared" si="38"/>
        <v>-6.7825124756649264E-4</v>
      </c>
      <c r="AJ57">
        <f t="shared" si="39"/>
        <v>-93.09822621785122</v>
      </c>
      <c r="AK57">
        <f t="shared" si="61"/>
        <v>-60.824177346136047</v>
      </c>
      <c r="AL57">
        <f t="shared" si="40"/>
        <v>-153.92308181523484</v>
      </c>
      <c r="AN57">
        <f t="shared" si="41"/>
        <v>0</v>
      </c>
      <c r="AO57">
        <f t="shared" si="42"/>
        <v>0</v>
      </c>
      <c r="AP57">
        <f t="shared" si="43"/>
        <v>-4.0317107453587082E-12</v>
      </c>
      <c r="AQ57">
        <f t="shared" si="44"/>
        <v>-1.4914757725865435E-6</v>
      </c>
      <c r="AR57">
        <f t="shared" si="45"/>
        <v>-1.4914798042972889E-6</v>
      </c>
      <c r="AS57">
        <f t="shared" si="46"/>
        <v>-0.20472372843842479</v>
      </c>
      <c r="AT57">
        <f t="shared" si="47"/>
        <v>-0.13375284225461745</v>
      </c>
      <c r="AU57">
        <f t="shared" si="48"/>
        <v>-0.33847806217284654</v>
      </c>
      <c r="AW57">
        <v>54</v>
      </c>
      <c r="AX57">
        <f>IF(Z57&gt;0, (R57*SUMPRODUCT(K57:$K$98, X57:$X$98)-K57*$AZ$3)/Z57, 0)</f>
        <v>-5289414558315.0723</v>
      </c>
    </row>
    <row r="58" spans="5:50" x14ac:dyDescent="0.25">
      <c r="E58">
        <v>2058</v>
      </c>
      <c r="F58" s="1">
        <f>EconomicRates!C98</f>
        <v>3.5569999999999997E-2</v>
      </c>
      <c r="G58" s="1">
        <f>EconomicRates!D98</f>
        <v>7.0000000000000007E-2</v>
      </c>
      <c r="H58" s="1">
        <f t="shared" si="49"/>
        <v>0.12000000000000001</v>
      </c>
      <c r="I58" s="1">
        <f t="shared" si="50"/>
        <v>1.1200000000000001</v>
      </c>
      <c r="J58">
        <f t="shared" si="51"/>
        <v>0.89285714285714279</v>
      </c>
      <c r="K58">
        <f t="shared" si="59"/>
        <v>1.9633998484661188E-3</v>
      </c>
      <c r="L58" s="2">
        <v>55</v>
      </c>
      <c r="M58" s="8">
        <v>0.70685825099999999</v>
      </c>
      <c r="Q58" s="5">
        <f t="shared" si="60"/>
        <v>12.5</v>
      </c>
      <c r="R58">
        <f t="shared" si="31"/>
        <v>2000000</v>
      </c>
      <c r="S58">
        <f t="shared" si="32"/>
        <v>-16679601631636.658</v>
      </c>
      <c r="U58">
        <f t="shared" si="52"/>
        <v>0.70685825099999999</v>
      </c>
      <c r="V58">
        <f t="shared" si="53"/>
        <v>0.01</v>
      </c>
      <c r="W58">
        <f t="shared" si="54"/>
        <v>1.4667381133760074E-10</v>
      </c>
      <c r="X58">
        <f t="shared" si="55"/>
        <v>1.0367759374960043E-10</v>
      </c>
      <c r="Y58">
        <f t="shared" si="56"/>
        <v>1.4667381133760075E-12</v>
      </c>
      <c r="Z58">
        <f t="shared" si="57"/>
        <v>4.1529479474624313E-11</v>
      </c>
      <c r="AB58">
        <f t="shared" si="58"/>
        <v>-775.81859301266365</v>
      </c>
      <c r="AC58">
        <f t="shared" si="33"/>
        <v>-692.69517360596478</v>
      </c>
      <c r="AE58">
        <f t="shared" si="34"/>
        <v>0</v>
      </c>
      <c r="AF58">
        <f t="shared" si="35"/>
        <v>0</v>
      </c>
      <c r="AG58">
        <f t="shared" si="36"/>
        <v>-5.1911849343280394E-10</v>
      </c>
      <c r="AH58">
        <f t="shared" si="37"/>
        <v>-2.0735518749920084E-4</v>
      </c>
      <c r="AI58">
        <f t="shared" si="38"/>
        <v>-2.0735570661769428E-4</v>
      </c>
      <c r="AJ58">
        <f t="shared" si="39"/>
        <v>-83.123419406698872</v>
      </c>
      <c r="AK58">
        <f t="shared" si="61"/>
        <v>-54.307301510886461</v>
      </c>
      <c r="AL58">
        <f t="shared" si="40"/>
        <v>-137.43092827329195</v>
      </c>
      <c r="AN58">
        <f t="shared" si="41"/>
        <v>0</v>
      </c>
      <c r="AO58">
        <f t="shared" si="42"/>
        <v>0</v>
      </c>
      <c r="AP58">
        <f t="shared" si="43"/>
        <v>-1.0192371713419272E-12</v>
      </c>
      <c r="AQ58">
        <f t="shared" si="44"/>
        <v>-4.0712114371459455E-7</v>
      </c>
      <c r="AR58">
        <f t="shared" si="45"/>
        <v>-4.0712216295176594E-7</v>
      </c>
      <c r="AS58">
        <f t="shared" si="46"/>
        <v>-0.16320450906709821</v>
      </c>
      <c r="AT58">
        <f t="shared" si="47"/>
        <v>-0.1066269475570783</v>
      </c>
      <c r="AU58">
        <f t="shared" si="48"/>
        <v>-0.26983186374633944</v>
      </c>
      <c r="AW58">
        <v>55</v>
      </c>
      <c r="AX58">
        <f>IF(Z58&gt;0, (R58*SUMPRODUCT(K58:$K$98, X58:$X$98)-K58*$AZ$3)/Z58, 0)</f>
        <v>-16679601631636.658</v>
      </c>
    </row>
    <row r="59" spans="5:50" x14ac:dyDescent="0.25">
      <c r="E59">
        <v>2059</v>
      </c>
      <c r="F59" s="1">
        <f>EconomicRates!C99</f>
        <v>3.5569999999999997E-2</v>
      </c>
      <c r="G59" s="1">
        <f>EconomicRates!D99</f>
        <v>7.0000000000000007E-2</v>
      </c>
      <c r="H59" s="1">
        <f t="shared" si="49"/>
        <v>0.12000000000000001</v>
      </c>
      <c r="I59" s="1">
        <f t="shared" si="50"/>
        <v>1.1200000000000001</v>
      </c>
      <c r="J59">
        <f t="shared" si="51"/>
        <v>0.89285714285714279</v>
      </c>
      <c r="K59">
        <f t="shared" si="59"/>
        <v>1.7530355789876059E-3</v>
      </c>
      <c r="L59" s="2">
        <v>56</v>
      </c>
      <c r="M59" s="8">
        <v>0.722550582</v>
      </c>
      <c r="Q59" s="5">
        <f t="shared" si="60"/>
        <v>12.5</v>
      </c>
      <c r="R59">
        <f t="shared" si="31"/>
        <v>2000000</v>
      </c>
      <c r="S59">
        <f t="shared" si="32"/>
        <v>-55683431942313.313</v>
      </c>
      <c r="U59">
        <f t="shared" si="52"/>
        <v>0.722550582</v>
      </c>
      <c r="V59">
        <f t="shared" si="53"/>
        <v>0.01</v>
      </c>
      <c r="W59">
        <f t="shared" si="54"/>
        <v>4.1529479474624313E-11</v>
      </c>
      <c r="X59">
        <f t="shared" si="55"/>
        <v>3.0007149564546849E-11</v>
      </c>
      <c r="Y59">
        <f t="shared" si="56"/>
        <v>4.1529479474624315E-13</v>
      </c>
      <c r="Z59">
        <f t="shared" si="57"/>
        <v>1.1107035115331221E-11</v>
      </c>
      <c r="AB59">
        <f t="shared" si="58"/>
        <v>-692.69517360596478</v>
      </c>
      <c r="AC59">
        <f t="shared" si="33"/>
        <v>-618.4778339254301</v>
      </c>
      <c r="AE59">
        <f t="shared" si="34"/>
        <v>0</v>
      </c>
      <c r="AF59">
        <f t="shared" si="35"/>
        <v>0</v>
      </c>
      <c r="AG59">
        <f t="shared" si="36"/>
        <v>-1.3883793894164025E-10</v>
      </c>
      <c r="AH59">
        <f t="shared" si="37"/>
        <v>-6.0014299129093699E-5</v>
      </c>
      <c r="AI59">
        <f t="shared" si="38"/>
        <v>-6.0014437967032641E-5</v>
      </c>
      <c r="AJ59">
        <f t="shared" si="39"/>
        <v>-74.217339680534678</v>
      </c>
      <c r="AK59">
        <f t="shared" si="61"/>
        <v>-48.48866215241754</v>
      </c>
      <c r="AL59">
        <f t="shared" si="40"/>
        <v>-122.70606184739017</v>
      </c>
      <c r="AN59">
        <f t="shared" si="41"/>
        <v>0</v>
      </c>
      <c r="AO59">
        <f t="shared" si="42"/>
        <v>0</v>
      </c>
      <c r="AP59">
        <f t="shared" si="43"/>
        <v>-2.433878466780042E-13</v>
      </c>
      <c r="AQ59">
        <f t="shared" si="44"/>
        <v>-1.0520720162130614E-7</v>
      </c>
      <c r="AR59">
        <f t="shared" si="45"/>
        <v>-1.0520744500915282E-7</v>
      </c>
      <c r="AS59">
        <f t="shared" si="46"/>
        <v>-0.13010563703778594</v>
      </c>
      <c r="AT59">
        <f t="shared" si="47"/>
        <v>-8.500234993069769E-2</v>
      </c>
      <c r="AU59">
        <f t="shared" si="48"/>
        <v>-0.21510809217592861</v>
      </c>
      <c r="AW59">
        <v>56</v>
      </c>
      <c r="AX59">
        <f>IF(Z59&gt;0, (R59*SUMPRODUCT(K59:$K$98, X59:$X$98)-K59*$AZ$3)/Z59, 0)</f>
        <v>-55683431942313.313</v>
      </c>
    </row>
    <row r="60" spans="5:50" x14ac:dyDescent="0.25">
      <c r="E60">
        <v>2060</v>
      </c>
      <c r="F60" s="1">
        <f>EconomicRates!C100</f>
        <v>3.5569999999999997E-2</v>
      </c>
      <c r="G60" s="1">
        <f>EconomicRates!D100</f>
        <v>7.0000000000000007E-2</v>
      </c>
      <c r="H60" s="1">
        <f t="shared" si="49"/>
        <v>0.12000000000000001</v>
      </c>
      <c r="I60" s="1">
        <f t="shared" si="50"/>
        <v>1.1200000000000001</v>
      </c>
      <c r="J60">
        <f t="shared" si="51"/>
        <v>0.89285714285714279</v>
      </c>
      <c r="K60">
        <f t="shared" si="59"/>
        <v>1.5652103383817909E-3</v>
      </c>
      <c r="L60" s="2">
        <v>57</v>
      </c>
      <c r="M60" s="8">
        <v>0.74076925400000004</v>
      </c>
      <c r="Q60" s="5">
        <f t="shared" si="60"/>
        <v>12.5</v>
      </c>
      <c r="R60">
        <f t="shared" si="31"/>
        <v>2000000</v>
      </c>
      <c r="S60">
        <f t="shared" si="32"/>
        <v>-199483212864240.25</v>
      </c>
      <c r="U60">
        <f t="shared" si="52"/>
        <v>0.74076925400000004</v>
      </c>
      <c r="V60">
        <f t="shared" si="53"/>
        <v>0.01</v>
      </c>
      <c r="W60">
        <f t="shared" si="54"/>
        <v>1.1107035115331221E-11</v>
      </c>
      <c r="X60">
        <f t="shared" si="55"/>
        <v>8.2277501165357124E-12</v>
      </c>
      <c r="Y60">
        <f t="shared" si="56"/>
        <v>1.1107035115331221E-13</v>
      </c>
      <c r="Z60">
        <f t="shared" si="57"/>
        <v>2.7682146476421962E-12</v>
      </c>
      <c r="AB60">
        <f t="shared" si="58"/>
        <v>-618.4778339254301</v>
      </c>
      <c r="AC60">
        <f t="shared" si="33"/>
        <v>-552.21235180951601</v>
      </c>
      <c r="AE60">
        <f t="shared" si="34"/>
        <v>0</v>
      </c>
      <c r="AF60">
        <f t="shared" si="35"/>
        <v>0</v>
      </c>
      <c r="AG60">
        <f t="shared" si="36"/>
        <v>-3.460268309552745E-11</v>
      </c>
      <c r="AH60">
        <f t="shared" si="37"/>
        <v>-1.6455500233071424E-5</v>
      </c>
      <c r="AI60">
        <f t="shared" si="38"/>
        <v>-1.6455534835754519E-5</v>
      </c>
      <c r="AJ60">
        <f t="shared" si="39"/>
        <v>-66.265482115914097</v>
      </c>
      <c r="AK60">
        <f t="shared" si="61"/>
        <v>-43.293448374780112</v>
      </c>
      <c r="AL60">
        <f t="shared" si="40"/>
        <v>-109.55894694622904</v>
      </c>
      <c r="AN60">
        <f t="shared" si="41"/>
        <v>0</v>
      </c>
      <c r="AO60">
        <f t="shared" si="42"/>
        <v>0</v>
      </c>
      <c r="AP60">
        <f t="shared" si="43"/>
        <v>-5.4160477316868401E-14</v>
      </c>
      <c r="AQ60">
        <f t="shared" si="44"/>
        <v>-2.5756319088047363E-8</v>
      </c>
      <c r="AR60">
        <f t="shared" si="45"/>
        <v>-2.575637324852468E-8</v>
      </c>
      <c r="AS60">
        <f t="shared" si="46"/>
        <v>-0.10371941768568242</v>
      </c>
      <c r="AT60">
        <f t="shared" si="47"/>
        <v>-6.7763352980404173E-2</v>
      </c>
      <c r="AU60">
        <f t="shared" si="48"/>
        <v>-0.17148279642245984</v>
      </c>
      <c r="AW60">
        <v>57</v>
      </c>
      <c r="AX60">
        <f>IF(Z60&gt;0, (R60*SUMPRODUCT(K60:$K$98, X60:$X$98)-K60*$AZ$3)/Z60, 0)</f>
        <v>-199483212864240.25</v>
      </c>
    </row>
    <row r="61" spans="5:50" x14ac:dyDescent="0.25">
      <c r="E61">
        <v>2061</v>
      </c>
      <c r="F61" s="1">
        <f>EconomicRates!C101</f>
        <v>3.5569999999999997E-2</v>
      </c>
      <c r="G61" s="1">
        <f>EconomicRates!D101</f>
        <v>7.0000000000000007E-2</v>
      </c>
      <c r="H61" s="1">
        <f t="shared" si="49"/>
        <v>0.12000000000000001</v>
      </c>
      <c r="I61" s="1">
        <f t="shared" si="50"/>
        <v>1.1200000000000001</v>
      </c>
      <c r="J61">
        <f t="shared" si="51"/>
        <v>0.89285714285714279</v>
      </c>
      <c r="K61">
        <f t="shared" si="59"/>
        <v>1.3975092306980274E-3</v>
      </c>
      <c r="L61" s="2">
        <v>58</v>
      </c>
      <c r="M61" s="8">
        <v>0.75888896100000003</v>
      </c>
      <c r="Q61" s="5">
        <f t="shared" si="60"/>
        <v>12.5</v>
      </c>
      <c r="R61">
        <f t="shared" si="31"/>
        <v>2000000</v>
      </c>
      <c r="S61">
        <f t="shared" si="32"/>
        <v>-770668559427616.13</v>
      </c>
      <c r="U61">
        <f t="shared" si="52"/>
        <v>0.75888896100000003</v>
      </c>
      <c r="V61">
        <f t="shared" si="53"/>
        <v>0.01</v>
      </c>
      <c r="W61">
        <f t="shared" si="54"/>
        <v>2.7682146476421962E-12</v>
      </c>
      <c r="X61">
        <f t="shared" si="55"/>
        <v>2.1007675377741675E-12</v>
      </c>
      <c r="Y61">
        <f t="shared" si="56"/>
        <v>2.7682146476421964E-14</v>
      </c>
      <c r="Z61">
        <f t="shared" si="57"/>
        <v>6.3976496339160672E-13</v>
      </c>
      <c r="AB61">
        <f t="shared" si="58"/>
        <v>-552.21235180951601</v>
      </c>
      <c r="AC61">
        <f t="shared" si="33"/>
        <v>-493.04674270927114</v>
      </c>
      <c r="AE61">
        <f t="shared" si="34"/>
        <v>0</v>
      </c>
      <c r="AF61">
        <f t="shared" si="35"/>
        <v>0</v>
      </c>
      <c r="AG61">
        <f t="shared" si="36"/>
        <v>-7.9970620423950842E-12</v>
      </c>
      <c r="AH61">
        <f t="shared" si="37"/>
        <v>-4.201535075548335E-6</v>
      </c>
      <c r="AI61">
        <f t="shared" si="38"/>
        <v>-4.2015430726103778E-6</v>
      </c>
      <c r="AJ61">
        <f t="shared" si="39"/>
        <v>-59.165609100244865</v>
      </c>
      <c r="AK61">
        <f t="shared" si="61"/>
        <v>-38.654864626666125</v>
      </c>
      <c r="AL61">
        <f t="shared" si="40"/>
        <v>-97.820477928454068</v>
      </c>
      <c r="AN61">
        <f t="shared" si="41"/>
        <v>0</v>
      </c>
      <c r="AO61">
        <f t="shared" si="42"/>
        <v>0</v>
      </c>
      <c r="AP61">
        <f t="shared" si="43"/>
        <v>-1.117596802271195E-14</v>
      </c>
      <c r="AQ61">
        <f t="shared" si="44"/>
        <v>-5.8716840511803319E-9</v>
      </c>
      <c r="AR61">
        <f t="shared" si="45"/>
        <v>-5.8716952271483556E-9</v>
      </c>
      <c r="AS61">
        <f t="shared" si="46"/>
        <v>-8.2684484857463408E-2</v>
      </c>
      <c r="AT61">
        <f t="shared" si="47"/>
        <v>-5.4020530127148567E-2</v>
      </c>
      <c r="AU61">
        <f t="shared" si="48"/>
        <v>-0.1367050208563072</v>
      </c>
      <c r="AW61">
        <v>58</v>
      </c>
      <c r="AX61">
        <f>IF(Z61&gt;0, (R61*SUMPRODUCT(K61:$K$98, X61:$X$98)-K61*$AZ$3)/Z61, 0)</f>
        <v>-770668559427616.13</v>
      </c>
    </row>
    <row r="62" spans="5:50" x14ac:dyDescent="0.25">
      <c r="E62">
        <v>2062</v>
      </c>
      <c r="F62" s="1">
        <f>EconomicRates!C102</f>
        <v>3.5569999999999997E-2</v>
      </c>
      <c r="G62" s="1">
        <f>EconomicRates!D102</f>
        <v>7.0000000000000007E-2</v>
      </c>
      <c r="H62" s="1">
        <f t="shared" si="49"/>
        <v>0.12000000000000001</v>
      </c>
      <c r="I62" s="1">
        <f t="shared" si="50"/>
        <v>1.1200000000000001</v>
      </c>
      <c r="J62">
        <f t="shared" si="51"/>
        <v>0.89285714285714279</v>
      </c>
      <c r="K62">
        <f t="shared" si="59"/>
        <v>1.2477760988375245E-3</v>
      </c>
      <c r="L62" s="2">
        <v>59</v>
      </c>
      <c r="M62" s="8">
        <v>0.77688723800000004</v>
      </c>
      <c r="Q62" s="5">
        <f t="shared" si="60"/>
        <v>12.5</v>
      </c>
      <c r="R62">
        <f t="shared" si="31"/>
        <v>2000000</v>
      </c>
      <c r="S62">
        <f t="shared" si="32"/>
        <v>-3228792689892073.5</v>
      </c>
      <c r="U62">
        <f t="shared" si="52"/>
        <v>0.77688723800000004</v>
      </c>
      <c r="V62">
        <f t="shared" si="53"/>
        <v>0.01</v>
      </c>
      <c r="W62">
        <f t="shared" si="54"/>
        <v>6.3976496339160672E-13</v>
      </c>
      <c r="X62">
        <f t="shared" si="55"/>
        <v>4.9702523537847644E-13</v>
      </c>
      <c r="Y62">
        <f t="shared" si="56"/>
        <v>6.3976496339160675E-15</v>
      </c>
      <c r="Z62">
        <f t="shared" si="57"/>
        <v>1.3634207837921422E-13</v>
      </c>
      <c r="AB62">
        <f t="shared" si="58"/>
        <v>-493.04674270927114</v>
      </c>
      <c r="AC62">
        <f t="shared" si="33"/>
        <v>-440.22030599549896</v>
      </c>
      <c r="AE62">
        <f t="shared" si="34"/>
        <v>0</v>
      </c>
      <c r="AF62">
        <f t="shared" si="35"/>
        <v>0</v>
      </c>
      <c r="AG62">
        <f t="shared" si="36"/>
        <v>-1.7042759797401777E-12</v>
      </c>
      <c r="AH62">
        <f t="shared" si="37"/>
        <v>-9.9405047075695295E-7</v>
      </c>
      <c r="AI62">
        <f t="shared" si="38"/>
        <v>-9.9405217503293263E-7</v>
      </c>
      <c r="AJ62">
        <f t="shared" si="39"/>
        <v>-52.826436713772182</v>
      </c>
      <c r="AK62">
        <f t="shared" si="61"/>
        <v>-34.513271989648985</v>
      </c>
      <c r="AL62">
        <f t="shared" si="40"/>
        <v>-87.339709697473339</v>
      </c>
      <c r="AN62">
        <f t="shared" si="41"/>
        <v>0</v>
      </c>
      <c r="AO62">
        <f t="shared" si="42"/>
        <v>0</v>
      </c>
      <c r="AP62">
        <f t="shared" si="43"/>
        <v>-2.1265548333426988E-15</v>
      </c>
      <c r="AQ62">
        <f t="shared" si="44"/>
        <v>-1.2403524184487154E-9</v>
      </c>
      <c r="AR62">
        <f t="shared" si="45"/>
        <v>-1.2403545450035487E-9</v>
      </c>
      <c r="AS62">
        <f t="shared" si="46"/>
        <v>-6.591556511819803E-2</v>
      </c>
      <c r="AT62">
        <f t="shared" si="47"/>
        <v>-4.3064835881362618E-2</v>
      </c>
      <c r="AU62">
        <f t="shared" si="48"/>
        <v>-0.10898040223991519</v>
      </c>
      <c r="AW62">
        <v>59</v>
      </c>
      <c r="AX62">
        <f>IF(Z62&gt;0, (R62*SUMPRODUCT(K62:$K$98, X62:$X$98)-K62*$AZ$3)/Z62, 0)</f>
        <v>-3228792689892073.5</v>
      </c>
    </row>
    <row r="63" spans="5:50" x14ac:dyDescent="0.25">
      <c r="E63">
        <v>2063</v>
      </c>
      <c r="F63" s="1">
        <f>EconomicRates!C103</f>
        <v>3.5569999999999997E-2</v>
      </c>
      <c r="G63" s="1">
        <f>EconomicRates!D103</f>
        <v>7.0000000000000007E-2</v>
      </c>
      <c r="H63" s="1">
        <f t="shared" si="49"/>
        <v>0.12000000000000001</v>
      </c>
      <c r="I63" s="1">
        <f t="shared" si="50"/>
        <v>1.1200000000000001</v>
      </c>
      <c r="J63">
        <f t="shared" si="51"/>
        <v>0.89285714285714279</v>
      </c>
      <c r="K63">
        <f t="shared" si="59"/>
        <v>1.114085802533504E-3</v>
      </c>
      <c r="L63" s="2">
        <v>60</v>
      </c>
      <c r="M63" s="8">
        <v>0.79474162100000001</v>
      </c>
      <c r="Q63" s="5">
        <f t="shared" si="60"/>
        <v>12.5</v>
      </c>
      <c r="R63">
        <f t="shared" si="31"/>
        <v>2000000</v>
      </c>
      <c r="S63">
        <f t="shared" si="32"/>
        <v>-1.476428633048807E+16</v>
      </c>
      <c r="U63">
        <f t="shared" si="52"/>
        <v>0.79474162100000001</v>
      </c>
      <c r="V63">
        <f t="shared" si="53"/>
        <v>0.01</v>
      </c>
      <c r="W63">
        <f t="shared" si="54"/>
        <v>1.3634207837921422E-13</v>
      </c>
      <c r="X63">
        <f t="shared" si="55"/>
        <v>1.0835672438160576E-13</v>
      </c>
      <c r="Y63">
        <f t="shared" si="56"/>
        <v>1.3634207837921422E-15</v>
      </c>
      <c r="Z63">
        <f t="shared" si="57"/>
        <v>2.6621933213816315E-14</v>
      </c>
      <c r="AB63">
        <f t="shared" si="58"/>
        <v>-440.22030599549896</v>
      </c>
      <c r="AC63">
        <f t="shared" si="33"/>
        <v>-393.05384463991453</v>
      </c>
      <c r="AE63">
        <f t="shared" si="34"/>
        <v>0</v>
      </c>
      <c r="AF63">
        <f t="shared" si="35"/>
        <v>0</v>
      </c>
      <c r="AG63">
        <f t="shared" si="36"/>
        <v>-3.3277416517270395E-13</v>
      </c>
      <c r="AH63">
        <f t="shared" si="37"/>
        <v>-2.1671344876321152E-7</v>
      </c>
      <c r="AI63">
        <f t="shared" si="38"/>
        <v>-2.167137815373767E-7</v>
      </c>
      <c r="AJ63">
        <f t="shared" si="39"/>
        <v>-47.166461355584431</v>
      </c>
      <c r="AK63">
        <f t="shared" si="61"/>
        <v>-30.815421419684931</v>
      </c>
      <c r="AL63">
        <f t="shared" si="40"/>
        <v>-77.981882991983142</v>
      </c>
      <c r="AN63">
        <f t="shared" si="41"/>
        <v>0</v>
      </c>
      <c r="AO63">
        <f t="shared" si="42"/>
        <v>0</v>
      </c>
      <c r="AP63">
        <f t="shared" si="43"/>
        <v>-3.707389728688487E-16</v>
      </c>
      <c r="AQ63">
        <f t="shared" si="44"/>
        <v>-2.4143737648516591E-10</v>
      </c>
      <c r="AR63">
        <f t="shared" si="45"/>
        <v>-2.4143774722413877E-10</v>
      </c>
      <c r="AS63">
        <f t="shared" si="46"/>
        <v>-5.2547484952001781E-2</v>
      </c>
      <c r="AT63">
        <f t="shared" si="47"/>
        <v>-3.4331023502757817E-2</v>
      </c>
      <c r="AU63">
        <f t="shared" si="48"/>
        <v>-8.6878508696197343E-2</v>
      </c>
      <c r="AW63">
        <v>60</v>
      </c>
      <c r="AX63">
        <f>IF(Z63&gt;0, (R63*SUMPRODUCT(K63:$K$98, X63:$X$98)-K63*$AZ$3)/Z63, 0)</f>
        <v>-1.476428633048807E+16</v>
      </c>
    </row>
    <row r="64" spans="5:50" x14ac:dyDescent="0.25">
      <c r="E64">
        <v>2064</v>
      </c>
      <c r="F64" s="1">
        <f>EconomicRates!C104</f>
        <v>3.5569999999999997E-2</v>
      </c>
      <c r="G64" s="1">
        <f>EconomicRates!D104</f>
        <v>7.0000000000000007E-2</v>
      </c>
      <c r="H64" s="1">
        <f t="shared" si="49"/>
        <v>0.12000000000000001</v>
      </c>
      <c r="I64" s="1">
        <f t="shared" si="50"/>
        <v>1.1200000000000001</v>
      </c>
      <c r="J64">
        <f t="shared" si="51"/>
        <v>0.89285714285714279</v>
      </c>
      <c r="K64">
        <f t="shared" si="59"/>
        <v>9.9471946654777136E-4</v>
      </c>
      <c r="L64" s="2">
        <v>61</v>
      </c>
      <c r="M64" s="8">
        <v>0.81243025300000005</v>
      </c>
      <c r="Q64" s="5">
        <f t="shared" si="60"/>
        <v>12.5</v>
      </c>
      <c r="R64">
        <f t="shared" si="31"/>
        <v>2000000</v>
      </c>
      <c r="S64">
        <f t="shared" si="32"/>
        <v>-7.4237862767086368E+16</v>
      </c>
      <c r="U64">
        <f t="shared" si="52"/>
        <v>0.81243025300000005</v>
      </c>
      <c r="V64">
        <f t="shared" si="53"/>
        <v>0.01</v>
      </c>
      <c r="W64">
        <f t="shared" si="54"/>
        <v>2.6621933213816315E-14</v>
      </c>
      <c r="X64">
        <f t="shared" si="55"/>
        <v>2.1628463936249895E-14</v>
      </c>
      <c r="Y64">
        <f t="shared" si="56"/>
        <v>2.6621933213816315E-16</v>
      </c>
      <c r="Z64">
        <f t="shared" si="57"/>
        <v>4.7272499454282573E-15</v>
      </c>
      <c r="AB64">
        <f t="shared" si="58"/>
        <v>-393.05384463991453</v>
      </c>
      <c r="AC64">
        <f t="shared" si="33"/>
        <v>-350.94093271441949</v>
      </c>
      <c r="AE64">
        <f t="shared" si="34"/>
        <v>0</v>
      </c>
      <c r="AF64">
        <f t="shared" si="35"/>
        <v>0</v>
      </c>
      <c r="AG64">
        <f t="shared" si="36"/>
        <v>-5.9090624317853218E-14</v>
      </c>
      <c r="AH64">
        <f t="shared" si="37"/>
        <v>-4.3256927872499788E-8</v>
      </c>
      <c r="AI64">
        <f t="shared" si="38"/>
        <v>-4.3256986963124104E-8</v>
      </c>
      <c r="AJ64">
        <f t="shared" si="39"/>
        <v>-42.112911925495041</v>
      </c>
      <c r="AK64">
        <f t="shared" si="61"/>
        <v>-27.51376912479402</v>
      </c>
      <c r="AL64">
        <f t="shared" si="40"/>
        <v>-69.626681093546054</v>
      </c>
      <c r="AN64">
        <f t="shared" si="41"/>
        <v>0</v>
      </c>
      <c r="AO64">
        <f t="shared" si="42"/>
        <v>0</v>
      </c>
      <c r="AP64">
        <f t="shared" si="43"/>
        <v>-5.8778594299429723E-17</v>
      </c>
      <c r="AQ64">
        <f t="shared" si="44"/>
        <v>-4.3028508217828415E-11</v>
      </c>
      <c r="AR64">
        <f t="shared" si="45"/>
        <v>-4.3028566996422708E-11</v>
      </c>
      <c r="AS64">
        <f t="shared" si="46"/>
        <v>-4.1890533285301707E-2</v>
      </c>
      <c r="AT64">
        <f t="shared" si="47"/>
        <v>-2.7368481746533651E-2</v>
      </c>
      <c r="AU64">
        <f t="shared" si="48"/>
        <v>-6.9259015074863928E-2</v>
      </c>
      <c r="AW64">
        <v>61</v>
      </c>
      <c r="AX64">
        <f>IF(Z64&gt;0, (R64*SUMPRODUCT(K64:$K$98, X64:$X$98)-K64*$AZ$3)/Z64, 0)</f>
        <v>-7.4237862767086368E+16</v>
      </c>
    </row>
    <row r="65" spans="5:50" x14ac:dyDescent="0.25">
      <c r="E65">
        <v>2065</v>
      </c>
      <c r="F65" s="1">
        <f>EconomicRates!C105</f>
        <v>3.5569999999999997E-2</v>
      </c>
      <c r="G65" s="1">
        <f>EconomicRates!D105</f>
        <v>7.0000000000000007E-2</v>
      </c>
      <c r="H65" s="1">
        <f t="shared" si="49"/>
        <v>0.12000000000000001</v>
      </c>
      <c r="I65" s="1">
        <f t="shared" si="50"/>
        <v>1.1200000000000001</v>
      </c>
      <c r="J65">
        <f t="shared" si="51"/>
        <v>0.89285714285714279</v>
      </c>
      <c r="K65">
        <f t="shared" si="59"/>
        <v>8.8814238084622432E-4</v>
      </c>
      <c r="L65" s="2">
        <v>62</v>
      </c>
      <c r="M65" s="8">
        <v>0.830029028</v>
      </c>
      <c r="Q65" s="5">
        <f t="shared" si="60"/>
        <v>12.5</v>
      </c>
      <c r="R65">
        <f t="shared" si="31"/>
        <v>2000000</v>
      </c>
      <c r="S65">
        <f t="shared" si="32"/>
        <v>-4.1434896102306189E+17</v>
      </c>
      <c r="U65">
        <f t="shared" si="52"/>
        <v>0.830029028</v>
      </c>
      <c r="V65">
        <f t="shared" si="53"/>
        <v>0.01</v>
      </c>
      <c r="W65">
        <f t="shared" si="54"/>
        <v>4.7272499454282573E-15</v>
      </c>
      <c r="X65">
        <f t="shared" si="55"/>
        <v>3.9237546773168693E-15</v>
      </c>
      <c r="Y65">
        <f t="shared" si="56"/>
        <v>4.7272499454282575E-17</v>
      </c>
      <c r="Z65">
        <f t="shared" si="57"/>
        <v>7.562227686571053E-16</v>
      </c>
      <c r="AB65">
        <f t="shared" si="58"/>
        <v>-350.94093271441949</v>
      </c>
      <c r="AC65">
        <f t="shared" si="33"/>
        <v>-313.34011849505487</v>
      </c>
      <c r="AE65">
        <f t="shared" si="34"/>
        <v>0</v>
      </c>
      <c r="AF65">
        <f t="shared" si="35"/>
        <v>0</v>
      </c>
      <c r="AG65">
        <f t="shared" si="36"/>
        <v>-9.4527846082138159E-15</v>
      </c>
      <c r="AH65">
        <f t="shared" si="37"/>
        <v>-7.8475093546337385E-9</v>
      </c>
      <c r="AI65">
        <f t="shared" si="38"/>
        <v>-7.8475188074183466E-9</v>
      </c>
      <c r="AJ65">
        <f t="shared" si="39"/>
        <v>-37.600814219364622</v>
      </c>
      <c r="AK65">
        <f t="shared" si="61"/>
        <v>-24.565865290009366</v>
      </c>
      <c r="AL65">
        <f t="shared" si="40"/>
        <v>-62.16667951722151</v>
      </c>
      <c r="AN65">
        <f t="shared" si="41"/>
        <v>0</v>
      </c>
      <c r="AO65">
        <f t="shared" si="42"/>
        <v>0</v>
      </c>
      <c r="AP65">
        <f t="shared" si="43"/>
        <v>-8.3954186275655617E-18</v>
      </c>
      <c r="AQ65">
        <f t="shared" si="44"/>
        <v>-6.9697056419374254E-12</v>
      </c>
      <c r="AR65">
        <f t="shared" si="45"/>
        <v>-6.9697140373560533E-12</v>
      </c>
      <c r="AS65">
        <f t="shared" si="46"/>
        <v>-3.3394876662543059E-2</v>
      </c>
      <c r="AT65">
        <f t="shared" si="47"/>
        <v>-2.1817986086216542E-2</v>
      </c>
      <c r="AU65">
        <f t="shared" si="48"/>
        <v>-5.5212862755729321E-2</v>
      </c>
      <c r="AW65">
        <v>62</v>
      </c>
      <c r="AX65">
        <f>IF(Z65&gt;0, (R65*SUMPRODUCT(K65:$K$98, X65:$X$98)-K65*$AZ$3)/Z65, 0)</f>
        <v>-4.1434896102306189E+17</v>
      </c>
    </row>
    <row r="66" spans="5:50" x14ac:dyDescent="0.25">
      <c r="E66">
        <v>2066</v>
      </c>
      <c r="F66" s="1">
        <f>EconomicRates!C106</f>
        <v>3.5569999999999997E-2</v>
      </c>
      <c r="G66" s="1">
        <f>EconomicRates!D106</f>
        <v>7.0000000000000007E-2</v>
      </c>
      <c r="H66" s="1">
        <f t="shared" si="49"/>
        <v>0.12000000000000001</v>
      </c>
      <c r="I66" s="1">
        <f t="shared" si="50"/>
        <v>1.1200000000000001</v>
      </c>
      <c r="J66">
        <f t="shared" si="51"/>
        <v>0.89285714285714279</v>
      </c>
      <c r="K66">
        <f t="shared" si="59"/>
        <v>7.9298426861270028E-4</v>
      </c>
      <c r="L66" s="2">
        <v>63</v>
      </c>
      <c r="M66" s="8">
        <v>0.84762719500000006</v>
      </c>
      <c r="Q66" s="5">
        <f t="shared" si="60"/>
        <v>12.5</v>
      </c>
      <c r="R66">
        <f t="shared" si="31"/>
        <v>2000000</v>
      </c>
      <c r="S66">
        <f t="shared" si="32"/>
        <v>-2.598490838786839E+18</v>
      </c>
      <c r="U66">
        <f t="shared" si="52"/>
        <v>0.84762719500000006</v>
      </c>
      <c r="V66">
        <f t="shared" si="53"/>
        <v>0.01</v>
      </c>
      <c r="W66">
        <f t="shared" si="54"/>
        <v>7.562227686571053E-16</v>
      </c>
      <c r="X66">
        <f t="shared" si="55"/>
        <v>6.4099498419195615E-16</v>
      </c>
      <c r="Y66">
        <f t="shared" si="56"/>
        <v>7.5622276865710531E-18</v>
      </c>
      <c r="Z66">
        <f t="shared" si="57"/>
        <v>1.076655567785781E-16</v>
      </c>
      <c r="AB66">
        <f t="shared" si="58"/>
        <v>-313.34011849505487</v>
      </c>
      <c r="AC66">
        <f t="shared" si="33"/>
        <v>-279.76796294201944</v>
      </c>
      <c r="AE66">
        <f t="shared" si="34"/>
        <v>0</v>
      </c>
      <c r="AF66">
        <f t="shared" si="35"/>
        <v>0</v>
      </c>
      <c r="AG66">
        <f t="shared" si="36"/>
        <v>-1.3458194597322262E-15</v>
      </c>
      <c r="AH66">
        <f t="shared" si="37"/>
        <v>-1.2819899683839123E-9</v>
      </c>
      <c r="AI66">
        <f t="shared" si="38"/>
        <v>-1.2819913142033721E-9</v>
      </c>
      <c r="AJ66">
        <f t="shared" si="39"/>
        <v>-33.572155553035429</v>
      </c>
      <c r="AK66">
        <f t="shared" si="61"/>
        <v>-21.933808294653844</v>
      </c>
      <c r="AL66">
        <f t="shared" si="40"/>
        <v>-55.505963848971263</v>
      </c>
      <c r="AN66">
        <f t="shared" si="41"/>
        <v>0</v>
      </c>
      <c r="AO66">
        <f t="shared" si="42"/>
        <v>0</v>
      </c>
      <c r="AP66">
        <f t="shared" si="43"/>
        <v>-1.0672136599604989E-18</v>
      </c>
      <c r="AQ66">
        <f t="shared" si="44"/>
        <v>-1.0165978774477354E-12</v>
      </c>
      <c r="AR66">
        <f t="shared" si="45"/>
        <v>-1.0165989446613954E-12</v>
      </c>
      <c r="AS66">
        <f t="shared" si="46"/>
        <v>-2.6622191216975604E-2</v>
      </c>
      <c r="AT66">
        <f t="shared" si="47"/>
        <v>-1.7393164928427258E-2</v>
      </c>
      <c r="AU66">
        <f t="shared" si="48"/>
        <v>-4.4015356146419458E-2</v>
      </c>
      <c r="AW66">
        <v>63</v>
      </c>
      <c r="AX66">
        <f>IF(Z66&gt;0, (R66*SUMPRODUCT(K66:$K$98, X66:$X$98)-K66*$AZ$3)/Z66, 0)</f>
        <v>-2.598490838786839E+18</v>
      </c>
    </row>
    <row r="67" spans="5:50" x14ac:dyDescent="0.25">
      <c r="E67">
        <v>2067</v>
      </c>
      <c r="F67" s="1">
        <f>EconomicRates!C107</f>
        <v>3.5569999999999997E-2</v>
      </c>
      <c r="G67" s="1">
        <f>EconomicRates!D107</f>
        <v>7.0000000000000007E-2</v>
      </c>
      <c r="H67" s="1">
        <f t="shared" si="49"/>
        <v>0.12000000000000001</v>
      </c>
      <c r="I67" s="1">
        <f t="shared" si="50"/>
        <v>1.1200000000000001</v>
      </c>
      <c r="J67">
        <f t="shared" si="51"/>
        <v>0.89285714285714279</v>
      </c>
      <c r="K67">
        <f t="shared" si="59"/>
        <v>7.0802166840419666E-4</v>
      </c>
      <c r="L67" s="2">
        <v>64</v>
      </c>
      <c r="M67" s="8">
        <v>0.86522596900000004</v>
      </c>
      <c r="Q67" s="5">
        <f t="shared" si="60"/>
        <v>12.5</v>
      </c>
      <c r="R67">
        <f t="shared" si="31"/>
        <v>2000000</v>
      </c>
      <c r="S67">
        <f t="shared" si="32"/>
        <v>-1.8594262663996858E+19</v>
      </c>
      <c r="U67">
        <f t="shared" si="52"/>
        <v>0.86522596900000004</v>
      </c>
      <c r="V67">
        <f t="shared" si="53"/>
        <v>0.01</v>
      </c>
      <c r="W67">
        <f t="shared" si="54"/>
        <v>1.076655567785781E-16</v>
      </c>
      <c r="X67">
        <f t="shared" si="55"/>
        <v>9.3155035691669766E-17</v>
      </c>
      <c r="Y67">
        <f t="shared" si="56"/>
        <v>1.076655567785781E-18</v>
      </c>
      <c r="Z67">
        <f t="shared" si="57"/>
        <v>1.3433865519122557E-17</v>
      </c>
      <c r="AB67">
        <f t="shared" si="58"/>
        <v>-279.76796294201944</v>
      </c>
      <c r="AC67">
        <f t="shared" si="33"/>
        <v>-249.79282405537532</v>
      </c>
      <c r="AE67">
        <f t="shared" si="34"/>
        <v>0</v>
      </c>
      <c r="AF67">
        <f t="shared" si="35"/>
        <v>0</v>
      </c>
      <c r="AG67">
        <f t="shared" si="36"/>
        <v>-1.6792331898903195E-16</v>
      </c>
      <c r="AH67">
        <f t="shared" si="37"/>
        <v>-1.8631007138333953E-10</v>
      </c>
      <c r="AI67">
        <f t="shared" ref="AI67:AI69" si="62">SUM(AE67:AH67)</f>
        <v>-1.8631023930665851E-10</v>
      </c>
      <c r="AJ67">
        <f t="shared" si="39"/>
        <v>-29.975138886644118</v>
      </c>
      <c r="AK67">
        <f t="shared" si="61"/>
        <v>-19.583757405941363</v>
      </c>
      <c r="AL67">
        <f t="shared" ref="AL67:AL69" si="63">SUM(AI67:AK67)</f>
        <v>-49.558896292771792</v>
      </c>
      <c r="AN67">
        <f t="shared" si="41"/>
        <v>0</v>
      </c>
      <c r="AO67">
        <f t="shared" si="42"/>
        <v>0</v>
      </c>
      <c r="AP67">
        <f t="shared" si="43"/>
        <v>-1.1889334847458452E-19</v>
      </c>
      <c r="AQ67">
        <f t="shared" si="44"/>
        <v>-1.3191156758133704E-13</v>
      </c>
      <c r="AR67">
        <f t="shared" si="45"/>
        <v>-1.319116864746855E-13</v>
      </c>
      <c r="AS67">
        <f t="shared" si="46"/>
        <v>-2.1223047845169284E-2</v>
      </c>
      <c r="AT67">
        <f t="shared" si="47"/>
        <v>-1.3865724592177647E-2</v>
      </c>
      <c r="AU67">
        <f t="shared" si="48"/>
        <v>-3.5088772437478842E-2</v>
      </c>
      <c r="AW67">
        <v>64</v>
      </c>
      <c r="AX67">
        <f>IF(Z67&gt;0, (R67*SUMPRODUCT(K67:$K$98, X67:$X$98)-K67*$AZ$3)/Z67, 0)</f>
        <v>-1.8594262663996858E+19</v>
      </c>
    </row>
    <row r="68" spans="5:50" x14ac:dyDescent="0.25">
      <c r="E68">
        <v>2068</v>
      </c>
      <c r="F68" s="1">
        <f>EconomicRates!C108</f>
        <v>3.5569999999999997E-2</v>
      </c>
      <c r="G68" s="1">
        <f>EconomicRates!D108</f>
        <v>7.0000000000000007E-2</v>
      </c>
      <c r="H68" s="1">
        <f t="shared" ref="H68:H69" si="64">G68+$C$9</f>
        <v>0.12000000000000001</v>
      </c>
      <c r="I68" s="1">
        <f t="shared" ref="I68:I69" si="65">1+H68</f>
        <v>1.1200000000000001</v>
      </c>
      <c r="J68">
        <f t="shared" ref="J68:J69" si="66">1/I68</f>
        <v>0.89285714285714279</v>
      </c>
      <c r="K68">
        <f t="shared" si="59"/>
        <v>6.3216220393231843E-4</v>
      </c>
      <c r="L68" s="2">
        <v>65</v>
      </c>
      <c r="M68" s="8">
        <v>0.88282474399999999</v>
      </c>
      <c r="Q68" s="5">
        <f t="shared" si="60"/>
        <v>12.5</v>
      </c>
      <c r="R68">
        <f t="shared" si="31"/>
        <v>2000000</v>
      </c>
      <c r="S68">
        <f t="shared" si="32"/>
        <v>-1.5490534714198855E+20</v>
      </c>
      <c r="U68">
        <f t="shared" si="52"/>
        <v>0.88282474399999999</v>
      </c>
      <c r="V68">
        <f t="shared" si="53"/>
        <v>0.01</v>
      </c>
      <c r="W68">
        <f t="shared" si="54"/>
        <v>1.3433865519122557E-17</v>
      </c>
      <c r="X68">
        <f t="shared" ref="X68:X69" si="67">U68*W68</f>
        <v>1.1859748887849798E-17</v>
      </c>
      <c r="Y68">
        <f t="shared" si="56"/>
        <v>1.3433865519122556E-19</v>
      </c>
      <c r="Z68">
        <f t="shared" ref="Z68:Z69" si="68">MAX(0, W68-X68-Y68)</f>
        <v>1.4397779760815326E-18</v>
      </c>
      <c r="AB68">
        <f t="shared" si="58"/>
        <v>-249.79282405537532</v>
      </c>
      <c r="AC68">
        <f t="shared" si="33"/>
        <v>-223.02930719229948</v>
      </c>
      <c r="AE68">
        <f t="shared" si="34"/>
        <v>0</v>
      </c>
      <c r="AF68">
        <f t="shared" si="35"/>
        <v>0</v>
      </c>
      <c r="AG68">
        <f t="shared" si="36"/>
        <v>-1.7997224701019156E-17</v>
      </c>
      <c r="AH68">
        <f t="shared" si="37"/>
        <v>-2.3719497775699596E-11</v>
      </c>
      <c r="AI68">
        <f t="shared" si="62"/>
        <v>-2.3719515772924296E-11</v>
      </c>
      <c r="AJ68">
        <f t="shared" si="39"/>
        <v>-26.763516863075836</v>
      </c>
      <c r="AK68">
        <f t="shared" si="61"/>
        <v>-17.485497683876275</v>
      </c>
      <c r="AL68">
        <f t="shared" si="63"/>
        <v>-44.249014546975829</v>
      </c>
      <c r="AN68">
        <f t="shared" si="41"/>
        <v>0</v>
      </c>
      <c r="AO68">
        <f t="shared" si="42"/>
        <v>0</v>
      </c>
      <c r="AP68">
        <f t="shared" si="43"/>
        <v>-1.1377165231661431E-20</v>
      </c>
      <c r="AQ68">
        <f t="shared" si="44"/>
        <v>-1.499456999005398E-14</v>
      </c>
      <c r="AR68">
        <f t="shared" si="45"/>
        <v>-1.4994581367219213E-14</v>
      </c>
      <c r="AS68">
        <f t="shared" si="46"/>
        <v>-1.6918883805141789E-2</v>
      </c>
      <c r="AT68">
        <f t="shared" si="47"/>
        <v>-1.1053670752692675E-2</v>
      </c>
      <c r="AU68">
        <f t="shared" si="48"/>
        <v>-2.7972554557849458E-2</v>
      </c>
      <c r="AW68">
        <v>65</v>
      </c>
      <c r="AX68">
        <f>IF(Z68&gt;0, (R68*SUMPRODUCT(K68:$K$98, X68:$X$98)-K68*$AZ$3)/Z68, 0)</f>
        <v>-1.5490534714198855E+20</v>
      </c>
    </row>
    <row r="69" spans="5:50" x14ac:dyDescent="0.25">
      <c r="E69">
        <v>2069</v>
      </c>
      <c r="F69" s="1">
        <f>EconomicRates!C109</f>
        <v>3.5569999999999997E-2</v>
      </c>
      <c r="G69" s="1">
        <f>EconomicRates!D109</f>
        <v>7.0000000000000007E-2</v>
      </c>
      <c r="H69" s="1">
        <f t="shared" si="64"/>
        <v>0.12000000000000001</v>
      </c>
      <c r="I69" s="1">
        <f t="shared" si="65"/>
        <v>1.1200000000000001</v>
      </c>
      <c r="J69">
        <f t="shared" si="66"/>
        <v>0.89285714285714279</v>
      </c>
      <c r="K69">
        <f t="shared" ref="K69" si="69">K68*J69</f>
        <v>5.6443053922528431E-4</v>
      </c>
      <c r="L69" s="2">
        <v>66</v>
      </c>
      <c r="M69" s="8">
        <v>1</v>
      </c>
      <c r="Q69" s="5">
        <f t="shared" si="60"/>
        <v>12.5</v>
      </c>
      <c r="R69">
        <f t="shared" si="31"/>
        <v>2000000</v>
      </c>
      <c r="S69">
        <f t="shared" si="32"/>
        <v>0</v>
      </c>
      <c r="U69">
        <f t="shared" si="52"/>
        <v>1</v>
      </c>
      <c r="V69">
        <f t="shared" si="53"/>
        <v>0.01</v>
      </c>
      <c r="W69">
        <f t="shared" si="54"/>
        <v>1.4397779760815326E-18</v>
      </c>
      <c r="X69">
        <f t="shared" si="67"/>
        <v>1.4397779760815326E-18</v>
      </c>
      <c r="Y69">
        <f t="shared" si="56"/>
        <v>1.4397779760815325E-20</v>
      </c>
      <c r="Z69">
        <f t="shared" si="68"/>
        <v>0</v>
      </c>
      <c r="AB69">
        <f t="shared" si="58"/>
        <v>-223.02930719229948</v>
      </c>
      <c r="AC69">
        <f t="shared" si="33"/>
        <v>0</v>
      </c>
      <c r="AE69">
        <f t="shared" si="34"/>
        <v>0</v>
      </c>
      <c r="AF69">
        <f t="shared" si="35"/>
        <v>0</v>
      </c>
      <c r="AG69">
        <f t="shared" si="36"/>
        <v>0</v>
      </c>
      <c r="AH69">
        <f t="shared" si="37"/>
        <v>-2.8795559521630652E-12</v>
      </c>
      <c r="AI69">
        <f t="shared" si="62"/>
        <v>-2.8795559521630652E-12</v>
      </c>
      <c r="AJ69">
        <f t="shared" si="39"/>
        <v>-223.02930719229948</v>
      </c>
      <c r="AK69">
        <f t="shared" si="61"/>
        <v>-15.612051503460965</v>
      </c>
      <c r="AL69">
        <f t="shared" si="63"/>
        <v>-238.64135869576333</v>
      </c>
      <c r="AN69">
        <f t="shared" si="41"/>
        <v>0</v>
      </c>
      <c r="AO69">
        <f t="shared" si="42"/>
        <v>0</v>
      </c>
      <c r="AP69">
        <f t="shared" si="43"/>
        <v>0</v>
      </c>
      <c r="AQ69">
        <f t="shared" si="44"/>
        <v>-1.625309318808776E-15</v>
      </c>
      <c r="AR69">
        <f t="shared" si="45"/>
        <v>-1.625309318808776E-15</v>
      </c>
      <c r="AS69">
        <f t="shared" si="46"/>
        <v>-0.12588455212159119</v>
      </c>
      <c r="AT69">
        <f t="shared" si="47"/>
        <v>-8.8119186485113837E-3</v>
      </c>
      <c r="AU69">
        <f t="shared" si="48"/>
        <v>-0.13469647077010419</v>
      </c>
      <c r="AW69">
        <v>66</v>
      </c>
      <c r="AX69">
        <f>IF(Z69&gt;0, (R69*SUMPRODUCT(K69:$K$98, X69:$X$98)-K69*$AZ$3)/Z69, 0)</f>
        <v>0</v>
      </c>
    </row>
    <row r="70" spans="5:50" x14ac:dyDescent="0.25">
      <c r="F70" s="1">
        <f>EconomicRates!C110</f>
        <v>3.5569999999999997E-2</v>
      </c>
      <c r="G70" s="1">
        <f>EconomicRates!D110</f>
        <v>7.0000000000000007E-2</v>
      </c>
      <c r="H70" s="1"/>
      <c r="I70" s="1"/>
      <c r="M70" s="8"/>
      <c r="Q70" s="5"/>
      <c r="AX70">
        <f>IF(Z70&gt;0, (R70*SUMPRODUCT(K70:$K$98, X70:$X$98)-K70*$AZ$3)/Z70, 0)</f>
        <v>0</v>
      </c>
    </row>
    <row r="71" spans="5:50" x14ac:dyDescent="0.25">
      <c r="F71" s="1">
        <f>EconomicRates!C111</f>
        <v>3.5569999999999997E-2</v>
      </c>
      <c r="G71" s="1">
        <f>EconomicRates!D111</f>
        <v>7.0000000000000007E-2</v>
      </c>
      <c r="H71" s="1"/>
      <c r="I71" s="1"/>
      <c r="M71" s="8"/>
      <c r="Q71" s="5"/>
      <c r="AN71" s="6">
        <f t="shared" ref="AN71:AU71" si="70">SUM(AN3:AN69)</f>
        <v>778328.66620969912</v>
      </c>
      <c r="AO71" s="6">
        <f t="shared" si="70"/>
        <v>-77832.866620969915</v>
      </c>
      <c r="AP71" s="6">
        <f t="shared" si="70"/>
        <v>-690.23478401257546</v>
      </c>
      <c r="AQ71" s="6">
        <f t="shared" si="70"/>
        <v>-352803.92564592155</v>
      </c>
      <c r="AR71" s="6">
        <f t="shared" si="70"/>
        <v>347001.6391587953</v>
      </c>
      <c r="AS71" s="6">
        <f t="shared" si="70"/>
        <v>-42018.036233833795</v>
      </c>
      <c r="AT71" s="6">
        <f t="shared" si="70"/>
        <v>24510.521136403047</v>
      </c>
      <c r="AU71" s="6">
        <f t="shared" si="70"/>
        <v>329494.12406136421</v>
      </c>
      <c r="AX71">
        <f>IF(Z71&gt;0, (R71*SUMPRODUCT(K71:$K$98, X71:$X$98)-K71*$AZ$3)/Z71, 0)</f>
        <v>0</v>
      </c>
    </row>
    <row r="72" spans="5:50" x14ac:dyDescent="0.25">
      <c r="F72" s="1">
        <f>EconomicRates!C112</f>
        <v>3.5569999999999997E-2</v>
      </c>
      <c r="G72" s="1">
        <f>EconomicRates!D112</f>
        <v>7.0000000000000007E-2</v>
      </c>
      <c r="H72" s="1"/>
      <c r="I72" s="1"/>
      <c r="M72" s="8"/>
      <c r="Q72" s="5"/>
      <c r="AX72">
        <f>IF(Z72&gt;0, (R72*SUMPRODUCT(K72:$K$98, X72:$X$98)-K72*$AZ$3)/Z72, 0)</f>
        <v>0</v>
      </c>
    </row>
    <row r="73" spans="5:50" x14ac:dyDescent="0.25">
      <c r="F73" s="1">
        <f>EconomicRates!C113</f>
        <v>3.5569999999999997E-2</v>
      </c>
      <c r="G73" s="1">
        <f>EconomicRates!D113</f>
        <v>7.0000000000000007E-2</v>
      </c>
      <c r="H73" s="1"/>
      <c r="I73" s="1"/>
      <c r="M73" s="8"/>
      <c r="Q73" s="5"/>
      <c r="AX73">
        <f>IF(Z73&gt;0, (R73*SUMPRODUCT(K73:$K$98, X73:$X$98)-K73*$AZ$3)/Z73, 0)</f>
        <v>0</v>
      </c>
    </row>
    <row r="74" spans="5:50" x14ac:dyDescent="0.25">
      <c r="F74" s="1">
        <f>EconomicRates!C114</f>
        <v>3.5569999999999997E-2</v>
      </c>
      <c r="G74" s="1">
        <f>EconomicRates!D114</f>
        <v>7.0000000000000007E-2</v>
      </c>
      <c r="H74" s="1"/>
      <c r="I74" s="1"/>
      <c r="M74" s="8"/>
      <c r="Q74" s="5"/>
      <c r="AX74">
        <f>IF(Z74&gt;0, (R74*SUMPRODUCT(K74:$K$98, X74:$X$98)-K74*$AZ$3)/Z74, 0)</f>
        <v>0</v>
      </c>
    </row>
    <row r="75" spans="5:50" x14ac:dyDescent="0.25">
      <c r="F75" s="1">
        <f>EconomicRates!C115</f>
        <v>3.5569999999999997E-2</v>
      </c>
      <c r="G75" s="1">
        <f>EconomicRates!D115</f>
        <v>7.0000000000000007E-2</v>
      </c>
      <c r="H75" s="1"/>
      <c r="I75" s="1"/>
      <c r="M75" s="8"/>
      <c r="Q75" s="5"/>
      <c r="AX75">
        <f>IF(Z75&gt;0, (R75*SUMPRODUCT(K75:$K$98, X75:$X$98)-K75*$AZ$3)/Z75, 0)</f>
        <v>0</v>
      </c>
    </row>
    <row r="76" spans="5:50" x14ac:dyDescent="0.25">
      <c r="F76" s="1">
        <f>EconomicRates!C116</f>
        <v>3.5569999999999997E-2</v>
      </c>
      <c r="G76" s="1">
        <f>EconomicRates!D116</f>
        <v>7.0000000000000007E-2</v>
      </c>
      <c r="H76" s="1"/>
      <c r="I76" s="1"/>
      <c r="M76" s="8"/>
      <c r="Q76" s="5"/>
      <c r="AX76">
        <f>IF(Z76&gt;0, (R76*SUMPRODUCT(K76:$K$98, X76:$X$98)-K76*$AZ$3)/Z76, 0)</f>
        <v>0</v>
      </c>
    </row>
    <row r="77" spans="5:50" x14ac:dyDescent="0.25">
      <c r="F77" s="1">
        <f>EconomicRates!C117</f>
        <v>3.5569999999999997E-2</v>
      </c>
      <c r="G77" s="1">
        <f>EconomicRates!D117</f>
        <v>7.0000000000000007E-2</v>
      </c>
      <c r="H77" s="1"/>
      <c r="I77" s="1"/>
      <c r="M77" s="8"/>
      <c r="Q77" s="5"/>
      <c r="AX77">
        <f>IF(Z77&gt;0, (R77*SUMPRODUCT(K77:$K$98, X77:$X$98)-K77*$AZ$3)/Z77, 0)</f>
        <v>0</v>
      </c>
    </row>
    <row r="78" spans="5:50" x14ac:dyDescent="0.25">
      <c r="F78" s="1">
        <f>EconomicRates!C118</f>
        <v>3.5569999999999997E-2</v>
      </c>
      <c r="G78" s="1">
        <f>EconomicRates!D118</f>
        <v>7.0000000000000007E-2</v>
      </c>
      <c r="H78" s="1"/>
      <c r="I78" s="1"/>
      <c r="M78" s="8"/>
      <c r="Q78" s="5"/>
      <c r="AX78">
        <f>IF(Z78&gt;0, (R78*SUMPRODUCT(K78:$K$98, X78:$X$98)-K78*$AZ$3)/Z78, 0)</f>
        <v>0</v>
      </c>
    </row>
    <row r="79" spans="5:50" x14ac:dyDescent="0.25">
      <c r="F79" s="1">
        <f>EconomicRates!C119</f>
        <v>3.5569999999999997E-2</v>
      </c>
      <c r="G79" s="1">
        <f>EconomicRates!D119</f>
        <v>7.0000000000000007E-2</v>
      </c>
      <c r="H79" s="1"/>
      <c r="I79" s="1"/>
      <c r="M79" s="8"/>
      <c r="Q79" s="5"/>
      <c r="AX79">
        <f>IF(Z79&gt;0, (R79*SUMPRODUCT(K79:$K$98, X79:$X$98)-K79*$AZ$3)/Z79, 0)</f>
        <v>0</v>
      </c>
    </row>
    <row r="80" spans="5:50" x14ac:dyDescent="0.25">
      <c r="F80" s="1">
        <f>EconomicRates!C120</f>
        <v>3.5569999999999997E-2</v>
      </c>
      <c r="G80" s="1">
        <f>EconomicRates!D120</f>
        <v>7.0000000000000007E-2</v>
      </c>
      <c r="H80" s="1"/>
      <c r="I80" s="1"/>
      <c r="M80" s="8"/>
      <c r="Q80" s="5"/>
      <c r="AX80">
        <f>IF(Z80&gt;0, (R80*SUMPRODUCT(K80:$K$98, X80:$X$98)-K80*$AZ$3)/Z80, 0)</f>
        <v>0</v>
      </c>
    </row>
    <row r="81" spans="2:50" x14ac:dyDescent="0.25">
      <c r="F81" s="1">
        <f>EconomicRates!C121</f>
        <v>3.5569999999999997E-2</v>
      </c>
      <c r="G81" s="1">
        <f>EconomicRates!D121</f>
        <v>7.0000000000000007E-2</v>
      </c>
      <c r="H81" s="1"/>
      <c r="I81" s="1"/>
      <c r="M81" s="8"/>
      <c r="Q81" s="5"/>
      <c r="AX81">
        <f>IF(Z81&gt;0, (R81*SUMPRODUCT(K81:$K$98, X81:$X$98)-K81*$AZ$3)/Z81, 0)</f>
        <v>0</v>
      </c>
    </row>
    <row r="82" spans="2:50" x14ac:dyDescent="0.25">
      <c r="F82" s="1">
        <f>EconomicRates!C122</f>
        <v>3.5569999999999997E-2</v>
      </c>
      <c r="G82" s="1">
        <f>EconomicRates!D122</f>
        <v>7.0000000000000007E-2</v>
      </c>
      <c r="H82" s="1"/>
      <c r="I82" s="1"/>
      <c r="M82" s="8"/>
      <c r="Q82" s="5"/>
      <c r="AX82">
        <f>IF(Z82&gt;0, (R82*SUMPRODUCT(K82:$K$98, X82:$X$98)-K82*$AZ$3)/Z82, 0)</f>
        <v>0</v>
      </c>
    </row>
    <row r="83" spans="2:50" x14ac:dyDescent="0.25">
      <c r="F83" s="1">
        <f>EconomicRates!C123</f>
        <v>3.5569999999999997E-2</v>
      </c>
      <c r="G83" s="1">
        <f>EconomicRates!D123</f>
        <v>7.0000000000000007E-2</v>
      </c>
      <c r="H83" s="1"/>
      <c r="I83" s="1"/>
      <c r="M83" s="8"/>
      <c r="Q83" s="5"/>
      <c r="AX83">
        <f>IF(Z83&gt;0, (R83*SUMPRODUCT(K83:$K$98, X83:$X$98)-K83*$AZ$3)/Z83, 0)</f>
        <v>0</v>
      </c>
    </row>
    <row r="84" spans="2:50" x14ac:dyDescent="0.25">
      <c r="F84" s="1">
        <f>EconomicRates!C124</f>
        <v>3.5569999999999997E-2</v>
      </c>
      <c r="G84" s="1">
        <f>EconomicRates!D124</f>
        <v>7.0000000000000007E-2</v>
      </c>
      <c r="H84" s="1"/>
      <c r="I84" s="1"/>
      <c r="M84" s="8"/>
      <c r="Q84" s="5"/>
      <c r="AX84">
        <f>IF(Z84&gt;0, (R84*SUMPRODUCT(K84:$K$98, X84:$X$98)-K84*$AZ$3)/Z84, 0)</f>
        <v>0</v>
      </c>
    </row>
    <row r="85" spans="2:50" x14ac:dyDescent="0.25">
      <c r="F85" s="1">
        <f>EconomicRates!C125</f>
        <v>3.5569999999999997E-2</v>
      </c>
      <c r="G85" s="1">
        <f>EconomicRates!D125</f>
        <v>7.0000000000000007E-2</v>
      </c>
      <c r="H85" s="1"/>
      <c r="I85" s="1"/>
      <c r="M85" s="8"/>
      <c r="Q85" s="5"/>
      <c r="AX85">
        <f>IF(Z85&gt;0, (R85*SUMPRODUCT(K85:$K$98, X85:$X$98)-K85*$AZ$3)/Z85, 0)</f>
        <v>0</v>
      </c>
    </row>
    <row r="86" spans="2:50" x14ac:dyDescent="0.25">
      <c r="F86" s="1">
        <f>EconomicRates!C126</f>
        <v>3.5569999999999997E-2</v>
      </c>
      <c r="G86" s="1">
        <f>EconomicRates!D126</f>
        <v>7.0000000000000007E-2</v>
      </c>
      <c r="H86" s="1"/>
      <c r="I86" s="1"/>
      <c r="M86" s="8"/>
      <c r="Q86" s="5"/>
      <c r="AX86">
        <f>IF(Z86&gt;0, (R86*SUMPRODUCT(K86:$K$98, X86:$X$98)-K86*$AZ$3)/Z86, 0)</f>
        <v>0</v>
      </c>
    </row>
    <row r="87" spans="2:50" x14ac:dyDescent="0.25">
      <c r="F87" s="1">
        <f>EconomicRates!C127</f>
        <v>3.5569999999999997E-2</v>
      </c>
      <c r="G87" s="1">
        <f>EconomicRates!D127</f>
        <v>7.0000000000000007E-2</v>
      </c>
      <c r="H87" s="1"/>
      <c r="I87" s="1"/>
      <c r="M87" s="8"/>
      <c r="Q87" s="5"/>
      <c r="AX87">
        <f>IF(Z87&gt;0, (R87*SUMPRODUCT(K87:$K$98, X87:$X$98)-K87*$AZ$3)/Z87, 0)</f>
        <v>0</v>
      </c>
    </row>
    <row r="88" spans="2:50" x14ac:dyDescent="0.25">
      <c r="B88" s="8"/>
      <c r="F88" s="1">
        <f>EconomicRates!C128</f>
        <v>3.5569999999999997E-2</v>
      </c>
      <c r="G88" s="1">
        <f>EconomicRates!D128</f>
        <v>7.0000000000000007E-2</v>
      </c>
      <c r="H88" s="1"/>
      <c r="I88" s="1"/>
      <c r="M88" s="8"/>
      <c r="Q88" s="5"/>
      <c r="AX88">
        <f>IF(Z88&gt;0, (R88*SUMPRODUCT(K88:$K$98, X88:$X$98)-K88*$AZ$3)/Z88, 0)</f>
        <v>0</v>
      </c>
    </row>
    <row r="89" spans="2:50" x14ac:dyDescent="0.25">
      <c r="B89" s="8"/>
      <c r="F89" s="1">
        <f>EconomicRates!C129</f>
        <v>3.5569999999999997E-2</v>
      </c>
      <c r="G89" s="1">
        <f>EconomicRates!D129</f>
        <v>7.0000000000000007E-2</v>
      </c>
      <c r="H89" s="1"/>
      <c r="I89" s="1"/>
      <c r="M89" s="8"/>
      <c r="Q89" s="5"/>
      <c r="AX89">
        <f>IF(Z89&gt;0, (R89*SUMPRODUCT(K89:$K$98, X89:$X$98)-K89*$AZ$3)/Z89, 0)</f>
        <v>0</v>
      </c>
    </row>
    <row r="90" spans="2:50" x14ac:dyDescent="0.25">
      <c r="B90" s="8"/>
      <c r="F90" s="1">
        <f>EconomicRates!C130</f>
        <v>3.5569999999999997E-2</v>
      </c>
      <c r="G90" s="1">
        <f>EconomicRates!D130</f>
        <v>7.0000000000000007E-2</v>
      </c>
      <c r="H90" s="1"/>
      <c r="I90" s="1"/>
      <c r="Q90" s="5"/>
      <c r="AX90">
        <f>IF(Z90&gt;0, (R90*SUMPRODUCT(K90:$K$98, X90:$X$98)-K90*$AZ$3)/Z90, 0)</f>
        <v>0</v>
      </c>
    </row>
    <row r="91" spans="2:50" x14ac:dyDescent="0.25">
      <c r="B91" s="8"/>
      <c r="F91" s="1">
        <f>EconomicRates!C131</f>
        <v>3.5569999999999997E-2</v>
      </c>
      <c r="G91" s="1">
        <f>EconomicRates!D131</f>
        <v>7.0000000000000007E-2</v>
      </c>
      <c r="H91" s="1"/>
      <c r="I91" s="1"/>
      <c r="Q91" s="5"/>
      <c r="AX91">
        <f>IF(Z91&gt;0, (R91*SUMPRODUCT(K91:$K$98, X91:$X$98)-K91*$AZ$3)/Z91, 0)</f>
        <v>0</v>
      </c>
    </row>
    <row r="92" spans="2:50" x14ac:dyDescent="0.25">
      <c r="B92" s="8"/>
      <c r="F92" s="1">
        <f>EconomicRates!C132</f>
        <v>3.5569999999999997E-2</v>
      </c>
      <c r="G92" s="1">
        <f>EconomicRates!D132</f>
        <v>7.0000000000000007E-2</v>
      </c>
      <c r="H92" s="1"/>
      <c r="I92" s="1"/>
      <c r="Q92" s="5"/>
      <c r="AX92">
        <f>IF(Z92&gt;0, (R92*SUMPRODUCT(K92:$K$98, X92:$X$98)-K92*$AZ$3)/Z92, 0)</f>
        <v>0</v>
      </c>
    </row>
    <row r="93" spans="2:50" x14ac:dyDescent="0.25">
      <c r="B93" s="8"/>
      <c r="F93" s="1">
        <f>EconomicRates!C133</f>
        <v>3.5569999999999997E-2</v>
      </c>
      <c r="G93" s="1">
        <f>EconomicRates!D133</f>
        <v>7.0000000000000007E-2</v>
      </c>
      <c r="H93" s="1"/>
      <c r="I93" s="1"/>
      <c r="Q93" s="5"/>
      <c r="AX93">
        <f>IF(Z93&gt;0, (R93*SUMPRODUCT(K93:$K$98, X93:$X$98)-K93*$AZ$3)/Z93, 0)</f>
        <v>0</v>
      </c>
    </row>
    <row r="94" spans="2:50" x14ac:dyDescent="0.25">
      <c r="B94" s="8"/>
      <c r="F94" s="1">
        <f>EconomicRates!C134</f>
        <v>3.5569999999999997E-2</v>
      </c>
      <c r="G94" s="1">
        <f>EconomicRates!D134</f>
        <v>7.0000000000000007E-2</v>
      </c>
      <c r="H94" s="1"/>
      <c r="I94" s="1"/>
      <c r="Q94" s="5"/>
      <c r="AX94">
        <f>IF(Z94&gt;0, (R94*SUMPRODUCT(K94:$K$98, X94:$X$98)-K94*$AZ$3)/Z94, 0)</f>
        <v>0</v>
      </c>
    </row>
    <row r="95" spans="2:50" x14ac:dyDescent="0.25">
      <c r="B95" s="8"/>
      <c r="F95" s="1">
        <f>EconomicRates!C135</f>
        <v>3.5569999999999997E-2</v>
      </c>
      <c r="G95" s="1">
        <f>EconomicRates!D135</f>
        <v>7.0000000000000007E-2</v>
      </c>
      <c r="H95" s="1"/>
      <c r="I95" s="1"/>
      <c r="Q95" s="5"/>
      <c r="AX95">
        <f>IF(Z95&gt;0, (R95*SUMPRODUCT(K95:$K$98, X95:$X$98)-K95*$AZ$3)/Z95, 0)</f>
        <v>0</v>
      </c>
    </row>
    <row r="96" spans="2:50" x14ac:dyDescent="0.25">
      <c r="B96" s="8"/>
      <c r="F96" s="1">
        <f>EconomicRates!C136</f>
        <v>3.5569999999999997E-2</v>
      </c>
      <c r="G96" s="1">
        <f>EconomicRates!D136</f>
        <v>7.0000000000000007E-2</v>
      </c>
      <c r="H96" s="1"/>
      <c r="I96" s="1"/>
      <c r="Q96" s="5"/>
      <c r="AX96">
        <f>IF(Z96&gt;0, (R96*SUMPRODUCT(K96:$K$98, X96:$X$98)-K96*$AZ$3)/Z96, 0)</f>
        <v>0</v>
      </c>
    </row>
    <row r="97" spans="2:50" x14ac:dyDescent="0.25">
      <c r="B97" s="8"/>
      <c r="F97" s="1">
        <f>EconomicRates!C137</f>
        <v>3.5569999999999997E-2</v>
      </c>
      <c r="G97" s="1">
        <f>EconomicRates!D137</f>
        <v>7.0000000000000007E-2</v>
      </c>
      <c r="H97" s="1"/>
      <c r="I97" s="1"/>
      <c r="Q97" s="5"/>
      <c r="AX97">
        <f>IF(Z97&gt;0, (R97*SUMPRODUCT(K97:$K$98, X97:$X$98)-K97*$AZ$3)/Z97, 0)</f>
        <v>0</v>
      </c>
    </row>
    <row r="98" spans="2:50" x14ac:dyDescent="0.25">
      <c r="B98" s="8"/>
      <c r="F98" s="1">
        <f>EconomicRates!C138</f>
        <v>3.5569999999999997E-2</v>
      </c>
      <c r="G98" s="1">
        <f>EconomicRates!D138</f>
        <v>7.0000000000000007E-2</v>
      </c>
      <c r="H98" s="1"/>
      <c r="I98" s="1"/>
      <c r="Q98" s="5"/>
    </row>
    <row r="99" spans="2:50" x14ac:dyDescent="0.25">
      <c r="B99" s="8"/>
    </row>
    <row r="100" spans="2:50" x14ac:dyDescent="0.25">
      <c r="B100" s="8"/>
    </row>
    <row r="101" spans="2:50" x14ac:dyDescent="0.25">
      <c r="B101" s="8"/>
    </row>
    <row r="102" spans="2:50" x14ac:dyDescent="0.25">
      <c r="B102" s="8"/>
    </row>
    <row r="103" spans="2:50" x14ac:dyDescent="0.25">
      <c r="B103" s="8"/>
    </row>
    <row r="104" spans="2:50" x14ac:dyDescent="0.25">
      <c r="B104" s="8"/>
    </row>
    <row r="105" spans="2:50" x14ac:dyDescent="0.25">
      <c r="B105" s="8"/>
    </row>
    <row r="106" spans="2:50" x14ac:dyDescent="0.25">
      <c r="B106" s="8"/>
    </row>
    <row r="107" spans="2:50" x14ac:dyDescent="0.25">
      <c r="B107" s="8"/>
    </row>
    <row r="108" spans="2:50" x14ac:dyDescent="0.25">
      <c r="B108" s="8"/>
    </row>
    <row r="109" spans="2:50" x14ac:dyDescent="0.25">
      <c r="B109" s="8"/>
    </row>
    <row r="110" spans="2:50" x14ac:dyDescent="0.25">
      <c r="B110" s="8"/>
    </row>
    <row r="111" spans="2:50" x14ac:dyDescent="0.25">
      <c r="B111" s="8"/>
    </row>
    <row r="112" spans="2:50" x14ac:dyDescent="0.25">
      <c r="B112" s="8"/>
    </row>
    <row r="113" spans="2:2" x14ac:dyDescent="0.25">
      <c r="B113" s="8"/>
    </row>
    <row r="114" spans="2:2" x14ac:dyDescent="0.25">
      <c r="B114" s="8"/>
    </row>
    <row r="115" spans="2:2" x14ac:dyDescent="0.25">
      <c r="B115" s="8"/>
    </row>
    <row r="116" spans="2:2" x14ac:dyDescent="0.25">
      <c r="B116" s="8"/>
    </row>
    <row r="117" spans="2:2" x14ac:dyDescent="0.25">
      <c r="B117" s="8"/>
    </row>
    <row r="118" spans="2:2" x14ac:dyDescent="0.25">
      <c r="B118" s="8"/>
    </row>
    <row r="119" spans="2:2" x14ac:dyDescent="0.25">
      <c r="B119" s="8"/>
    </row>
    <row r="120" spans="2:2" x14ac:dyDescent="0.25">
      <c r="B120" s="8"/>
    </row>
    <row r="121" spans="2:2" x14ac:dyDescent="0.25">
      <c r="B121" s="8"/>
    </row>
    <row r="122" spans="2:2" x14ac:dyDescent="0.25">
      <c r="B122" s="8"/>
    </row>
    <row r="123" spans="2:2" x14ac:dyDescent="0.25">
      <c r="B123" s="8"/>
    </row>
    <row r="124" spans="2:2" x14ac:dyDescent="0.25">
      <c r="B124" s="8"/>
    </row>
    <row r="125" spans="2:2" x14ac:dyDescent="0.25">
      <c r="B125" s="8"/>
    </row>
    <row r="126" spans="2:2" x14ac:dyDescent="0.25">
      <c r="B126" s="8"/>
    </row>
    <row r="127" spans="2:2" x14ac:dyDescent="0.25">
      <c r="B127" s="8"/>
    </row>
    <row r="128" spans="2:2" x14ac:dyDescent="0.25">
      <c r="B128" s="8"/>
    </row>
    <row r="129" spans="2:2" x14ac:dyDescent="0.25">
      <c r="B129" s="8"/>
    </row>
    <row r="130" spans="2:2" x14ac:dyDescent="0.25">
      <c r="B130" s="8"/>
    </row>
    <row r="131" spans="2:2" x14ac:dyDescent="0.25">
      <c r="B131" s="8"/>
    </row>
    <row r="132" spans="2:2" x14ac:dyDescent="0.25">
      <c r="B132" s="8"/>
    </row>
    <row r="133" spans="2:2" x14ac:dyDescent="0.25">
      <c r="B133" s="8"/>
    </row>
    <row r="134" spans="2:2" x14ac:dyDescent="0.25">
      <c r="B134" s="8"/>
    </row>
    <row r="135" spans="2:2" x14ac:dyDescent="0.25">
      <c r="B135" s="8"/>
    </row>
    <row r="136" spans="2:2" x14ac:dyDescent="0.25">
      <c r="B136" s="8"/>
    </row>
    <row r="137" spans="2:2" x14ac:dyDescent="0.25">
      <c r="B137" s="8"/>
    </row>
    <row r="138" spans="2:2" x14ac:dyDescent="0.25">
      <c r="B138" s="8"/>
    </row>
    <row r="139" spans="2:2" x14ac:dyDescent="0.25">
      <c r="B139" s="8"/>
    </row>
    <row r="140" spans="2:2" x14ac:dyDescent="0.25">
      <c r="B140" s="8"/>
    </row>
    <row r="141" spans="2:2" x14ac:dyDescent="0.25">
      <c r="B141" s="8"/>
    </row>
    <row r="142" spans="2:2" x14ac:dyDescent="0.25">
      <c r="B142" s="8"/>
    </row>
    <row r="143" spans="2:2" x14ac:dyDescent="0.25">
      <c r="B143" s="8"/>
    </row>
    <row r="144" spans="2:2" x14ac:dyDescent="0.25">
      <c r="B144" s="8"/>
    </row>
    <row r="145" spans="2:2" x14ac:dyDescent="0.25">
      <c r="B145" s="8"/>
    </row>
    <row r="146" spans="2:2" x14ac:dyDescent="0.25">
      <c r="B146" s="8"/>
    </row>
    <row r="147" spans="2:2" x14ac:dyDescent="0.25">
      <c r="B147" s="8"/>
    </row>
    <row r="148" spans="2:2" x14ac:dyDescent="0.25">
      <c r="B148" s="8"/>
    </row>
    <row r="149" spans="2:2" x14ac:dyDescent="0.25">
      <c r="B149" s="8"/>
    </row>
    <row r="150" spans="2:2" x14ac:dyDescent="0.25">
      <c r="B150" s="8"/>
    </row>
    <row r="151" spans="2:2" x14ac:dyDescent="0.25">
      <c r="B151" s="8"/>
    </row>
    <row r="152" spans="2:2" x14ac:dyDescent="0.25">
      <c r="B152" s="8"/>
    </row>
    <row r="153" spans="2:2" x14ac:dyDescent="0.25">
      <c r="B153" s="8"/>
    </row>
    <row r="154" spans="2:2" x14ac:dyDescent="0.25">
      <c r="B154" s="8"/>
    </row>
    <row r="155" spans="2:2" x14ac:dyDescent="0.25">
      <c r="B155" s="8"/>
    </row>
    <row r="156" spans="2:2" x14ac:dyDescent="0.25">
      <c r="B156" s="8"/>
    </row>
    <row r="157" spans="2:2" x14ac:dyDescent="0.25">
      <c r="B157" s="8"/>
    </row>
    <row r="158" spans="2:2" x14ac:dyDescent="0.25">
      <c r="B158" s="8"/>
    </row>
    <row r="159" spans="2:2" x14ac:dyDescent="0.25">
      <c r="B159" s="8"/>
    </row>
    <row r="160" spans="2:2" x14ac:dyDescent="0.25">
      <c r="B160" s="8"/>
    </row>
    <row r="161" spans="2:2" x14ac:dyDescent="0.25">
      <c r="B161" s="8"/>
    </row>
    <row r="162" spans="2:2" x14ac:dyDescent="0.25">
      <c r="B162" s="8"/>
    </row>
    <row r="163" spans="2:2" x14ac:dyDescent="0.25">
      <c r="B163" s="8"/>
    </row>
    <row r="164" spans="2:2" x14ac:dyDescent="0.25">
      <c r="B164" s="8"/>
    </row>
  </sheetData>
  <conditionalFormatting sqref="AN71:AU71">
    <cfRule type="cellIs" dxfId="0" priority="1" operator="lessThan">
      <formula>0</formula>
    </cfRule>
  </conditionalFormatting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44417-573D-4A0F-9DBA-43D150191367}">
  <sheetPr codeName="Sheet97"/>
  <dimension ref="A1:K49"/>
  <sheetViews>
    <sheetView tabSelected="1" workbookViewId="0">
      <selection activeCell="J3" sqref="J3"/>
    </sheetView>
  </sheetViews>
  <sheetFormatPr defaultRowHeight="15" x14ac:dyDescent="0.25"/>
  <cols>
    <col min="6" max="6" width="9.28515625" bestFit="1" customWidth="1"/>
  </cols>
  <sheetData>
    <row r="1" spans="1:11" x14ac:dyDescent="0.25">
      <c r="A1" t="s">
        <v>48</v>
      </c>
      <c r="B1" t="s">
        <v>16</v>
      </c>
      <c r="C1" t="s">
        <v>49</v>
      </c>
      <c r="D1" t="s">
        <v>36</v>
      </c>
      <c r="E1" t="s">
        <v>50</v>
      </c>
      <c r="F1" t="s">
        <v>33</v>
      </c>
      <c r="G1" t="s">
        <v>15</v>
      </c>
      <c r="H1" t="s">
        <v>5</v>
      </c>
      <c r="I1" t="s">
        <v>51</v>
      </c>
      <c r="J1" t="s">
        <v>12</v>
      </c>
      <c r="K1" t="s">
        <v>59</v>
      </c>
    </row>
    <row r="2" spans="1:11" x14ac:dyDescent="0.25">
      <c r="A2" t="s">
        <v>52</v>
      </c>
      <c r="B2">
        <v>50000</v>
      </c>
      <c r="C2">
        <v>26</v>
      </c>
      <c r="D2">
        <f>'T.26.04.A'!$C$3</f>
        <v>104.86078351683993</v>
      </c>
      <c r="E2">
        <v>0.3</v>
      </c>
      <c r="F2">
        <f>'T.26.04.A (2)'!$C$11</f>
        <v>-399.29168997935949</v>
      </c>
      <c r="G2">
        <v>1</v>
      </c>
      <c r="H2">
        <v>2024</v>
      </c>
      <c r="I2" t="b">
        <v>1</v>
      </c>
      <c r="J2">
        <v>8</v>
      </c>
      <c r="K2">
        <v>1</v>
      </c>
    </row>
    <row r="3" spans="1:11" x14ac:dyDescent="0.25">
      <c r="A3" t="s">
        <v>52</v>
      </c>
      <c r="B3">
        <v>50000</v>
      </c>
      <c r="C3">
        <v>35</v>
      </c>
      <c r="D3">
        <f>'T.35.04.A'!$C$3</f>
        <v>209.10470227061441</v>
      </c>
      <c r="E3">
        <f>$E$2</f>
        <v>0.3</v>
      </c>
      <c r="F3">
        <f>'T.35.04.A (2)'!$C$11</f>
        <v>407.85372232129623</v>
      </c>
      <c r="G3">
        <f>$G$2</f>
        <v>1</v>
      </c>
      <c r="H3">
        <f>$H$2</f>
        <v>2024</v>
      </c>
      <c r="I3" t="b">
        <f>$I$2</f>
        <v>1</v>
      </c>
      <c r="J3">
        <f>$J$2</f>
        <v>8</v>
      </c>
      <c r="K3">
        <v>1</v>
      </c>
    </row>
    <row r="4" spans="1:11" x14ac:dyDescent="0.25">
      <c r="A4" t="s">
        <v>52</v>
      </c>
      <c r="B4">
        <v>50000</v>
      </c>
      <c r="C4">
        <v>45</v>
      </c>
      <c r="D4">
        <f>'T.45.04.A'!$C$3</f>
        <v>842.6900843899333</v>
      </c>
      <c r="E4">
        <f t="shared" ref="E4:E49" si="0">$E$2</f>
        <v>0.3</v>
      </c>
      <c r="F4">
        <f>'T.45.04.A (2)'!$C$11</f>
        <v>4160.2070855026159</v>
      </c>
      <c r="G4">
        <f t="shared" ref="G4:G49" si="1">$G$2</f>
        <v>1</v>
      </c>
      <c r="H4">
        <f t="shared" ref="H4:H49" si="2">$H$2</f>
        <v>2024</v>
      </c>
      <c r="I4" t="b">
        <f t="shared" ref="I4:I49" si="3">$I$2</f>
        <v>1</v>
      </c>
      <c r="J4">
        <f t="shared" ref="J4:J49" si="4">$J$2</f>
        <v>8</v>
      </c>
      <c r="K4">
        <v>1</v>
      </c>
    </row>
    <row r="5" spans="1:11" x14ac:dyDescent="0.25">
      <c r="A5" t="s">
        <v>52</v>
      </c>
      <c r="B5">
        <v>50000</v>
      </c>
      <c r="C5">
        <v>55</v>
      </c>
      <c r="D5">
        <f>'T.55.04.A'!$C$3</f>
        <v>2850.2030559464192</v>
      </c>
      <c r="E5">
        <f t="shared" si="0"/>
        <v>0.3</v>
      </c>
      <c r="F5">
        <f>'T.55.04.A (2)'!$C$11</f>
        <v>13898.364416525535</v>
      </c>
      <c r="G5">
        <f t="shared" si="1"/>
        <v>1</v>
      </c>
      <c r="H5">
        <f t="shared" si="2"/>
        <v>2024</v>
      </c>
      <c r="I5" t="b">
        <f t="shared" si="3"/>
        <v>1</v>
      </c>
      <c r="J5">
        <f t="shared" si="4"/>
        <v>8</v>
      </c>
      <c r="K5">
        <v>1</v>
      </c>
    </row>
    <row r="6" spans="1:11" x14ac:dyDescent="0.25">
      <c r="A6" t="s">
        <v>52</v>
      </c>
      <c r="B6">
        <v>100000</v>
      </c>
      <c r="C6">
        <v>26</v>
      </c>
      <c r="D6">
        <f>'T.26.04.B'!$C$3</f>
        <v>185.45264340402468</v>
      </c>
      <c r="E6">
        <f t="shared" si="0"/>
        <v>0.3</v>
      </c>
      <c r="F6">
        <f>'T.26.04.B (2)'!$C$11</f>
        <v>5.6875633538724681</v>
      </c>
      <c r="G6">
        <f t="shared" si="1"/>
        <v>1</v>
      </c>
      <c r="H6">
        <f t="shared" si="2"/>
        <v>2024</v>
      </c>
      <c r="I6" t="b">
        <f t="shared" si="3"/>
        <v>1</v>
      </c>
      <c r="J6">
        <f t="shared" si="4"/>
        <v>8</v>
      </c>
      <c r="K6">
        <v>1</v>
      </c>
    </row>
    <row r="7" spans="1:11" x14ac:dyDescent="0.25">
      <c r="A7" t="s">
        <v>52</v>
      </c>
      <c r="B7">
        <v>100000</v>
      </c>
      <c r="C7">
        <v>35</v>
      </c>
      <c r="D7">
        <f>'T.35.04.B'!$C$3</f>
        <v>410.83582600557634</v>
      </c>
      <c r="E7">
        <f t="shared" si="0"/>
        <v>0.3</v>
      </c>
      <c r="F7">
        <f>'T.35.04.B (2)'!$C$11</f>
        <v>1350.0516435412769</v>
      </c>
      <c r="G7">
        <f t="shared" si="1"/>
        <v>1</v>
      </c>
      <c r="H7">
        <f t="shared" si="2"/>
        <v>2024</v>
      </c>
      <c r="I7" t="b">
        <f t="shared" si="3"/>
        <v>1</v>
      </c>
      <c r="J7">
        <f t="shared" si="4"/>
        <v>8</v>
      </c>
      <c r="K7">
        <v>1</v>
      </c>
    </row>
    <row r="8" spans="1:11" x14ac:dyDescent="0.25">
      <c r="A8" t="s">
        <v>52</v>
      </c>
      <c r="B8">
        <v>100000</v>
      </c>
      <c r="C8">
        <v>45</v>
      </c>
      <c r="D8">
        <f>'T.45.04.B'!$C$3</f>
        <v>1660.283448400399</v>
      </c>
      <c r="E8">
        <f t="shared" si="0"/>
        <v>0.3</v>
      </c>
      <c r="F8">
        <f>'T.45.04.B (2)'!$C$11</f>
        <v>8782.7807641387644</v>
      </c>
      <c r="G8">
        <f t="shared" si="1"/>
        <v>1</v>
      </c>
      <c r="H8">
        <f t="shared" si="2"/>
        <v>2024</v>
      </c>
      <c r="I8" t="b">
        <f t="shared" si="3"/>
        <v>1</v>
      </c>
      <c r="J8">
        <f t="shared" si="4"/>
        <v>8</v>
      </c>
      <c r="K8">
        <v>1</v>
      </c>
    </row>
    <row r="9" spans="1:11" x14ac:dyDescent="0.25">
      <c r="A9" t="s">
        <v>52</v>
      </c>
      <c r="B9">
        <v>100000</v>
      </c>
      <c r="C9">
        <v>55</v>
      </c>
      <c r="D9">
        <f>'T.55.04.B'!$C$3</f>
        <v>5671.5705111909647</v>
      </c>
      <c r="E9">
        <f t="shared" si="0"/>
        <v>0.3</v>
      </c>
      <c r="F9">
        <f>'T.55.04.B (2)'!$C$11</f>
        <v>28246.872034248903</v>
      </c>
      <c r="G9">
        <f t="shared" si="1"/>
        <v>1</v>
      </c>
      <c r="H9">
        <f t="shared" si="2"/>
        <v>2024</v>
      </c>
      <c r="I9" t="b">
        <f t="shared" si="3"/>
        <v>1</v>
      </c>
      <c r="J9">
        <f t="shared" si="4"/>
        <v>8</v>
      </c>
      <c r="K9">
        <v>1</v>
      </c>
    </row>
    <row r="10" spans="1:11" x14ac:dyDescent="0.25">
      <c r="A10" t="s">
        <v>52</v>
      </c>
      <c r="B10">
        <v>250000</v>
      </c>
      <c r="C10">
        <v>26</v>
      </c>
      <c r="D10">
        <f>'T.26.04.C'!$C$3</f>
        <v>426.99601020869278</v>
      </c>
      <c r="E10">
        <f t="shared" si="0"/>
        <v>0.3</v>
      </c>
      <c r="F10">
        <f>'T.26.04.C (2)'!$C$11</f>
        <v>713.13147857171873</v>
      </c>
      <c r="G10">
        <f t="shared" si="1"/>
        <v>1</v>
      </c>
      <c r="H10">
        <f t="shared" si="2"/>
        <v>2024</v>
      </c>
      <c r="I10" t="b">
        <f t="shared" si="3"/>
        <v>1</v>
      </c>
      <c r="J10">
        <f t="shared" si="4"/>
        <v>8</v>
      </c>
      <c r="K10">
        <v>1</v>
      </c>
    </row>
    <row r="11" spans="1:11" x14ac:dyDescent="0.25">
      <c r="A11" t="s">
        <v>52</v>
      </c>
      <c r="B11">
        <v>250000</v>
      </c>
      <c r="C11">
        <v>35</v>
      </c>
      <c r="D11">
        <f>'T.35.04.C'!$C$3</f>
        <v>990.28860247620707</v>
      </c>
      <c r="E11">
        <f t="shared" si="0"/>
        <v>0.3</v>
      </c>
      <c r="F11">
        <f>'T.35.04.C (2)'!$C$11</f>
        <v>4073.5688562008472</v>
      </c>
      <c r="G11">
        <f t="shared" si="1"/>
        <v>1</v>
      </c>
      <c r="H11">
        <f t="shared" si="2"/>
        <v>2024</v>
      </c>
      <c r="I11" t="b">
        <f t="shared" si="3"/>
        <v>1</v>
      </c>
      <c r="J11">
        <f t="shared" si="4"/>
        <v>8</v>
      </c>
      <c r="K11">
        <v>1</v>
      </c>
    </row>
    <row r="12" spans="1:11" x14ac:dyDescent="0.25">
      <c r="A12" t="s">
        <v>52</v>
      </c>
      <c r="B12">
        <v>250000</v>
      </c>
      <c r="C12">
        <v>45</v>
      </c>
      <c r="D12">
        <f>'T.45.04.C'!$C$3</f>
        <v>4113.0635404317964</v>
      </c>
      <c r="E12">
        <f t="shared" si="0"/>
        <v>0.3</v>
      </c>
      <c r="F12">
        <f>'T.45.04.C (2)'!$C$11</f>
        <v>22650.501800047201</v>
      </c>
      <c r="G12">
        <f t="shared" si="1"/>
        <v>1</v>
      </c>
      <c r="H12">
        <f t="shared" si="2"/>
        <v>2024</v>
      </c>
      <c r="I12" t="b">
        <f t="shared" si="3"/>
        <v>1</v>
      </c>
      <c r="J12">
        <f t="shared" si="4"/>
        <v>8</v>
      </c>
      <c r="K12">
        <v>1</v>
      </c>
    </row>
    <row r="13" spans="1:11" x14ac:dyDescent="0.25">
      <c r="A13" t="s">
        <v>52</v>
      </c>
      <c r="B13">
        <v>250000</v>
      </c>
      <c r="C13">
        <v>55</v>
      </c>
      <c r="D13">
        <f>'T.55.04.C'!$C$3</f>
        <v>14135.6728769246</v>
      </c>
      <c r="E13">
        <f t="shared" si="0"/>
        <v>0.3</v>
      </c>
      <c r="F13">
        <f>'T.55.04.C (2)'!$C$11</f>
        <v>71292.394887418995</v>
      </c>
      <c r="G13">
        <f t="shared" si="1"/>
        <v>1</v>
      </c>
      <c r="H13">
        <f t="shared" si="2"/>
        <v>2024</v>
      </c>
      <c r="I13" t="b">
        <f t="shared" si="3"/>
        <v>1</v>
      </c>
      <c r="J13">
        <f t="shared" si="4"/>
        <v>8</v>
      </c>
      <c r="K13">
        <v>1</v>
      </c>
    </row>
    <row r="14" spans="1:11" x14ac:dyDescent="0.25">
      <c r="A14" t="s">
        <v>52</v>
      </c>
      <c r="B14">
        <v>500000</v>
      </c>
      <c r="C14">
        <v>26</v>
      </c>
      <c r="D14">
        <f>'T.26.04.D'!$C$3</f>
        <v>829.56828821647298</v>
      </c>
      <c r="E14">
        <f t="shared" si="0"/>
        <v>0.3</v>
      </c>
      <c r="F14">
        <f>'T.26.04.D (2)'!$C$11</f>
        <v>1892.2046706014642</v>
      </c>
      <c r="G14">
        <f t="shared" si="1"/>
        <v>1</v>
      </c>
      <c r="H14">
        <f t="shared" si="2"/>
        <v>2024</v>
      </c>
      <c r="I14" t="b">
        <f t="shared" si="3"/>
        <v>1</v>
      </c>
      <c r="J14">
        <f t="shared" si="4"/>
        <v>8</v>
      </c>
      <c r="K14">
        <v>1</v>
      </c>
    </row>
    <row r="15" spans="1:11" x14ac:dyDescent="0.25">
      <c r="A15" t="s">
        <v>52</v>
      </c>
      <c r="B15">
        <v>500000</v>
      </c>
      <c r="C15">
        <v>35</v>
      </c>
      <c r="D15">
        <f>'T.35.04.D'!$C$3</f>
        <v>1956.0432299272584</v>
      </c>
      <c r="E15">
        <f t="shared" si="0"/>
        <v>0.3</v>
      </c>
      <c r="F15">
        <f>'T.35.04.D (2)'!$C$11</f>
        <v>8612.7642106334679</v>
      </c>
      <c r="G15">
        <f t="shared" si="1"/>
        <v>1</v>
      </c>
      <c r="H15">
        <f t="shared" si="2"/>
        <v>2024</v>
      </c>
      <c r="I15" t="b">
        <f t="shared" si="3"/>
        <v>1</v>
      </c>
      <c r="J15">
        <f t="shared" si="4"/>
        <v>8</v>
      </c>
      <c r="K15">
        <v>1</v>
      </c>
    </row>
    <row r="16" spans="1:11" x14ac:dyDescent="0.25">
      <c r="A16" t="s">
        <v>52</v>
      </c>
      <c r="B16">
        <v>500000</v>
      </c>
      <c r="C16">
        <v>45</v>
      </c>
      <c r="D16">
        <f>'T.45.04.D'!$C$3</f>
        <v>8201.0303604841247</v>
      </c>
      <c r="E16">
        <f t="shared" si="0"/>
        <v>0.3</v>
      </c>
      <c r="F16">
        <f>'T.45.04.D (2)'!$C$11</f>
        <v>45763.370193227944</v>
      </c>
      <c r="G16">
        <f t="shared" si="1"/>
        <v>1</v>
      </c>
      <c r="H16">
        <f t="shared" si="2"/>
        <v>2024</v>
      </c>
      <c r="I16" t="b">
        <f t="shared" si="3"/>
        <v>1</v>
      </c>
      <c r="J16">
        <f t="shared" si="4"/>
        <v>8</v>
      </c>
      <c r="K16">
        <v>1</v>
      </c>
    </row>
    <row r="17" spans="1:11" x14ac:dyDescent="0.25">
      <c r="A17" t="s">
        <v>52</v>
      </c>
      <c r="B17">
        <v>500000</v>
      </c>
      <c r="C17">
        <v>55</v>
      </c>
      <c r="D17">
        <f>'T.55.04.D'!$C$3</f>
        <v>28242.510153147326</v>
      </c>
      <c r="E17">
        <f t="shared" si="0"/>
        <v>0.3</v>
      </c>
      <c r="F17">
        <f>'T.55.04.D (2)'!$C$11</f>
        <v>143034.93297603581</v>
      </c>
      <c r="G17">
        <f t="shared" si="1"/>
        <v>1</v>
      </c>
      <c r="H17">
        <f t="shared" si="2"/>
        <v>2024</v>
      </c>
      <c r="I17" t="b">
        <f t="shared" si="3"/>
        <v>1</v>
      </c>
      <c r="J17">
        <f t="shared" si="4"/>
        <v>8</v>
      </c>
      <c r="K17">
        <v>1</v>
      </c>
    </row>
    <row r="18" spans="1:11" x14ac:dyDescent="0.25">
      <c r="A18" t="s">
        <v>52</v>
      </c>
      <c r="B18">
        <v>1000000</v>
      </c>
      <c r="C18">
        <v>26</v>
      </c>
      <c r="D18">
        <f>'T.26.04.E'!$C$3</f>
        <v>1634.7128442320331</v>
      </c>
      <c r="E18">
        <f t="shared" si="0"/>
        <v>0.3</v>
      </c>
      <c r="F18">
        <f>'T.26.04.E (2)'!$C$11</f>
        <v>4250.3510546609496</v>
      </c>
      <c r="G18">
        <f t="shared" si="1"/>
        <v>1</v>
      </c>
      <c r="H18">
        <f t="shared" si="2"/>
        <v>2024</v>
      </c>
      <c r="I18" t="b">
        <f t="shared" si="3"/>
        <v>1</v>
      </c>
      <c r="J18">
        <f t="shared" si="4"/>
        <v>8</v>
      </c>
      <c r="K18">
        <v>1</v>
      </c>
    </row>
    <row r="19" spans="1:11" x14ac:dyDescent="0.25">
      <c r="A19" t="s">
        <v>52</v>
      </c>
      <c r="B19">
        <v>1000000</v>
      </c>
      <c r="C19">
        <v>35</v>
      </c>
      <c r="D19">
        <f>'T.35.04.E'!$C$3</f>
        <v>3887.5524848293608</v>
      </c>
      <c r="E19">
        <f t="shared" si="0"/>
        <v>0.3</v>
      </c>
      <c r="F19">
        <f>'T.35.04.E (2)'!$C$11</f>
        <v>17691.154919498702</v>
      </c>
      <c r="G19">
        <f t="shared" si="1"/>
        <v>1</v>
      </c>
      <c r="H19">
        <f t="shared" si="2"/>
        <v>2024</v>
      </c>
      <c r="I19" t="b">
        <f t="shared" si="3"/>
        <v>1</v>
      </c>
      <c r="J19">
        <f t="shared" si="4"/>
        <v>8</v>
      </c>
      <c r="K19">
        <v>1</v>
      </c>
    </row>
    <row r="20" spans="1:11" x14ac:dyDescent="0.25">
      <c r="A20" t="s">
        <v>52</v>
      </c>
      <c r="B20">
        <v>1000000</v>
      </c>
      <c r="C20">
        <v>45</v>
      </c>
      <c r="D20">
        <f>'T.45.04.E'!$C$3</f>
        <v>16376.964000588781</v>
      </c>
      <c r="E20">
        <f t="shared" si="0"/>
        <v>0.3</v>
      </c>
      <c r="F20">
        <f>'T.45.04.E (2)'!$C$11</f>
        <v>91989.1069795894</v>
      </c>
      <c r="G20">
        <f t="shared" si="1"/>
        <v>1</v>
      </c>
      <c r="H20">
        <f t="shared" si="2"/>
        <v>2024</v>
      </c>
      <c r="I20" t="b">
        <f t="shared" si="3"/>
        <v>1</v>
      </c>
      <c r="J20">
        <f t="shared" si="4"/>
        <v>8</v>
      </c>
      <c r="K20">
        <v>1</v>
      </c>
    </row>
    <row r="21" spans="1:11" x14ac:dyDescent="0.25">
      <c r="A21" t="s">
        <v>52</v>
      </c>
      <c r="B21">
        <v>1000000</v>
      </c>
      <c r="C21">
        <v>55</v>
      </c>
      <c r="D21">
        <f>'T.55.04.E'!$C$3</f>
        <v>56456.184705592779</v>
      </c>
      <c r="E21">
        <f t="shared" si="0"/>
        <v>0.3</v>
      </c>
      <c r="F21">
        <f>'T.55.04.E (2)'!$C$11</f>
        <v>286520.00915326935</v>
      </c>
      <c r="G21">
        <f t="shared" si="1"/>
        <v>1</v>
      </c>
      <c r="H21">
        <f t="shared" si="2"/>
        <v>2024</v>
      </c>
      <c r="I21" t="b">
        <f t="shared" si="3"/>
        <v>1</v>
      </c>
      <c r="J21">
        <f t="shared" si="4"/>
        <v>8</v>
      </c>
      <c r="K21">
        <v>1</v>
      </c>
    </row>
    <row r="22" spans="1:11" x14ac:dyDescent="0.25">
      <c r="A22" t="s">
        <v>52</v>
      </c>
      <c r="B22">
        <v>2000000</v>
      </c>
      <c r="C22">
        <v>26</v>
      </c>
      <c r="D22">
        <f>'T.26.04.F'!$C$3</f>
        <v>3245.0019562631537</v>
      </c>
      <c r="E22">
        <f t="shared" si="0"/>
        <v>0.3</v>
      </c>
      <c r="F22">
        <f>'T.26.04.F (2)'!$C$11</f>
        <v>8966.6438227799208</v>
      </c>
      <c r="G22">
        <f t="shared" si="1"/>
        <v>1</v>
      </c>
      <c r="H22">
        <f t="shared" si="2"/>
        <v>2024</v>
      </c>
      <c r="I22" t="b">
        <f t="shared" si="3"/>
        <v>1</v>
      </c>
      <c r="J22">
        <f t="shared" si="4"/>
        <v>8</v>
      </c>
      <c r="K22">
        <v>1</v>
      </c>
    </row>
    <row r="23" spans="1:11" x14ac:dyDescent="0.25">
      <c r="A23" t="s">
        <v>52</v>
      </c>
      <c r="B23">
        <v>2000000</v>
      </c>
      <c r="C23">
        <v>35</v>
      </c>
      <c r="D23">
        <f>'T.35.04.F'!$C$3</f>
        <v>7750.5709946335664</v>
      </c>
      <c r="E23">
        <f t="shared" si="0"/>
        <v>0.3</v>
      </c>
      <c r="F23">
        <f>'T.35.04.F (2)'!$C$11</f>
        <v>35847.936337229163</v>
      </c>
      <c r="G23">
        <f t="shared" si="1"/>
        <v>1</v>
      </c>
      <c r="H23">
        <f t="shared" si="2"/>
        <v>2024</v>
      </c>
      <c r="I23" t="b">
        <f t="shared" si="3"/>
        <v>1</v>
      </c>
      <c r="J23">
        <f t="shared" si="4"/>
        <v>8</v>
      </c>
      <c r="K23">
        <v>1</v>
      </c>
    </row>
    <row r="24" spans="1:11" x14ac:dyDescent="0.25">
      <c r="A24" t="s">
        <v>52</v>
      </c>
      <c r="B24">
        <v>2000000</v>
      </c>
      <c r="C24">
        <v>45</v>
      </c>
      <c r="D24">
        <f>'T.45.04.F'!$C$3</f>
        <v>32728.831280798098</v>
      </c>
      <c r="E24">
        <f t="shared" si="0"/>
        <v>0.3</v>
      </c>
      <c r="F24">
        <f>'T.45.04.F (2)'!$C$11</f>
        <v>184440.58055231237</v>
      </c>
      <c r="G24">
        <f t="shared" si="1"/>
        <v>1</v>
      </c>
      <c r="H24">
        <f t="shared" si="2"/>
        <v>2024</v>
      </c>
      <c r="I24" t="b">
        <f t="shared" si="3"/>
        <v>1</v>
      </c>
      <c r="J24">
        <f t="shared" si="4"/>
        <v>8</v>
      </c>
      <c r="K24">
        <v>1</v>
      </c>
    </row>
    <row r="25" spans="1:11" x14ac:dyDescent="0.25">
      <c r="A25" t="s">
        <v>52</v>
      </c>
      <c r="B25">
        <v>2000000</v>
      </c>
      <c r="C25">
        <v>55</v>
      </c>
      <c r="D25">
        <f>'T.55.04.F'!$C$3</f>
        <v>112883.53381048368</v>
      </c>
      <c r="E25">
        <f t="shared" si="0"/>
        <v>0.3</v>
      </c>
      <c r="F25">
        <f>'T.55.04.F (2)'!$C$11</f>
        <v>573490.16150773654</v>
      </c>
      <c r="G25">
        <f t="shared" si="1"/>
        <v>1</v>
      </c>
      <c r="H25">
        <f t="shared" si="2"/>
        <v>2024</v>
      </c>
      <c r="I25" t="b">
        <f t="shared" si="3"/>
        <v>1</v>
      </c>
      <c r="J25">
        <f t="shared" si="4"/>
        <v>8</v>
      </c>
      <c r="K25">
        <v>1</v>
      </c>
    </row>
    <row r="26" spans="1:11" x14ac:dyDescent="0.25">
      <c r="A26" t="s">
        <v>53</v>
      </c>
      <c r="B26">
        <v>50000</v>
      </c>
      <c r="C26">
        <v>26</v>
      </c>
      <c r="D26">
        <f>'S.26.04.A'!$C$3</f>
        <v>1408.1887648555285</v>
      </c>
      <c r="E26">
        <f t="shared" si="0"/>
        <v>0.3</v>
      </c>
      <c r="F26" s="29">
        <f>'S.26.04.A (2)'!$C$11</f>
        <v>74.158753105756787</v>
      </c>
      <c r="G26">
        <f t="shared" si="1"/>
        <v>1</v>
      </c>
      <c r="H26">
        <f t="shared" si="2"/>
        <v>2024</v>
      </c>
      <c r="I26" t="b">
        <f t="shared" si="3"/>
        <v>1</v>
      </c>
      <c r="J26">
        <f t="shared" si="4"/>
        <v>8</v>
      </c>
      <c r="K26">
        <v>1</v>
      </c>
    </row>
    <row r="27" spans="1:11" x14ac:dyDescent="0.25">
      <c r="A27" t="s">
        <v>53</v>
      </c>
      <c r="B27">
        <v>50000</v>
      </c>
      <c r="C27">
        <v>35</v>
      </c>
      <c r="D27">
        <f>'S.35.04.A'!$C$3</f>
        <v>2711.2476131129351</v>
      </c>
      <c r="E27">
        <f t="shared" si="0"/>
        <v>0.3</v>
      </c>
      <c r="F27" s="29">
        <f>'S.35.04.A (2)'!$C$11</f>
        <v>838.85486420226903</v>
      </c>
      <c r="G27">
        <f t="shared" si="1"/>
        <v>1</v>
      </c>
      <c r="H27">
        <f t="shared" si="2"/>
        <v>2024</v>
      </c>
      <c r="I27" t="b">
        <f t="shared" si="3"/>
        <v>1</v>
      </c>
      <c r="J27">
        <f t="shared" si="4"/>
        <v>8</v>
      </c>
      <c r="K27">
        <v>1</v>
      </c>
    </row>
    <row r="28" spans="1:11" x14ac:dyDescent="0.25">
      <c r="A28" t="s">
        <v>53</v>
      </c>
      <c r="B28">
        <v>50000</v>
      </c>
      <c r="C28">
        <v>45</v>
      </c>
      <c r="D28">
        <f>'S.45.04.A'!$C$3</f>
        <v>6742.2957879335927</v>
      </c>
      <c r="E28">
        <f t="shared" si="0"/>
        <v>0.3</v>
      </c>
      <c r="F28" s="29">
        <f>'S.45.04.A (2)'!$C$11</f>
        <v>3200.0327431426513</v>
      </c>
      <c r="G28">
        <f t="shared" si="1"/>
        <v>1</v>
      </c>
      <c r="H28">
        <f t="shared" si="2"/>
        <v>2024</v>
      </c>
      <c r="I28" t="b">
        <f t="shared" si="3"/>
        <v>1</v>
      </c>
      <c r="J28">
        <f t="shared" si="4"/>
        <v>8</v>
      </c>
      <c r="K28">
        <v>1</v>
      </c>
    </row>
    <row r="29" spans="1:11" x14ac:dyDescent="0.25">
      <c r="A29" t="s">
        <v>53</v>
      </c>
      <c r="B29">
        <v>50000</v>
      </c>
      <c r="C29">
        <v>55</v>
      </c>
      <c r="D29">
        <f>'S.55.04.A'!$C$3</f>
        <v>15137.033946389893</v>
      </c>
      <c r="E29">
        <f t="shared" si="0"/>
        <v>0.3</v>
      </c>
      <c r="F29" s="29">
        <f>'S.55.04.A (2)'!$C$11</f>
        <v>7762.3089146797947</v>
      </c>
      <c r="G29">
        <f t="shared" si="1"/>
        <v>1</v>
      </c>
      <c r="H29">
        <f t="shared" si="2"/>
        <v>2024</v>
      </c>
      <c r="I29" t="b">
        <f t="shared" si="3"/>
        <v>1</v>
      </c>
      <c r="J29">
        <f t="shared" si="4"/>
        <v>8</v>
      </c>
      <c r="K29">
        <v>1</v>
      </c>
    </row>
    <row r="30" spans="1:11" x14ac:dyDescent="0.25">
      <c r="A30" t="s">
        <v>53</v>
      </c>
      <c r="B30">
        <v>100000</v>
      </c>
      <c r="C30">
        <v>26</v>
      </c>
      <c r="D30">
        <f>'S.26.04.B'!$C$3</f>
        <v>2614.1237468572053</v>
      </c>
      <c r="E30">
        <f t="shared" si="0"/>
        <v>0.3</v>
      </c>
      <c r="F30" s="30">
        <f>'S.26.04.B (2)'!$C$11</f>
        <v>619.06938491236758</v>
      </c>
      <c r="G30">
        <f t="shared" si="1"/>
        <v>1</v>
      </c>
      <c r="H30">
        <f t="shared" si="2"/>
        <v>2024</v>
      </c>
      <c r="I30" t="b">
        <f t="shared" si="3"/>
        <v>1</v>
      </c>
      <c r="J30">
        <f t="shared" si="4"/>
        <v>8</v>
      </c>
      <c r="K30">
        <v>1</v>
      </c>
    </row>
    <row r="31" spans="1:11" x14ac:dyDescent="0.25">
      <c r="A31" t="s">
        <v>53</v>
      </c>
      <c r="B31">
        <v>100000</v>
      </c>
      <c r="C31">
        <v>35</v>
      </c>
      <c r="D31">
        <f>'S.35.04.B'!$C$3</f>
        <v>5222.7123187644384</v>
      </c>
      <c r="E31">
        <f t="shared" si="0"/>
        <v>0.3</v>
      </c>
      <c r="F31" s="30">
        <f>'S.35.04.B (2)'!$C$11</f>
        <v>2149.9159502230941</v>
      </c>
      <c r="G31">
        <f t="shared" si="1"/>
        <v>1</v>
      </c>
      <c r="H31">
        <f t="shared" si="2"/>
        <v>2024</v>
      </c>
      <c r="I31" t="b">
        <f t="shared" si="3"/>
        <v>1</v>
      </c>
      <c r="J31">
        <f t="shared" si="4"/>
        <v>8</v>
      </c>
      <c r="K31">
        <v>1</v>
      </c>
    </row>
    <row r="32" spans="1:11" x14ac:dyDescent="0.25">
      <c r="A32" t="s">
        <v>53</v>
      </c>
      <c r="B32">
        <v>100000</v>
      </c>
      <c r="C32">
        <v>45</v>
      </c>
      <c r="D32">
        <f>'S.45.04.B'!$C$3</f>
        <v>13292.858649852407</v>
      </c>
      <c r="E32">
        <f t="shared" si="0"/>
        <v>0.3</v>
      </c>
      <c r="F32" s="30">
        <f>'S.45.04.B (2)'!$C$11</f>
        <v>6877.0484784855835</v>
      </c>
      <c r="G32">
        <f t="shared" si="1"/>
        <v>1</v>
      </c>
      <c r="H32">
        <f t="shared" si="2"/>
        <v>2024</v>
      </c>
      <c r="I32" t="b">
        <f t="shared" si="3"/>
        <v>1</v>
      </c>
      <c r="J32">
        <f t="shared" si="4"/>
        <v>8</v>
      </c>
      <c r="K32">
        <v>1</v>
      </c>
    </row>
    <row r="33" spans="1:11" x14ac:dyDescent="0.25">
      <c r="A33" t="s">
        <v>53</v>
      </c>
      <c r="B33">
        <v>100000</v>
      </c>
      <c r="C33">
        <v>55</v>
      </c>
      <c r="D33">
        <f>'S.55.04.B'!$C$3</f>
        <v>30100.55509194003</v>
      </c>
      <c r="E33">
        <f t="shared" si="0"/>
        <v>0.3</v>
      </c>
      <c r="F33" s="30">
        <f>'S.55.04.B (2)'!$C$11</f>
        <v>16011.842636389643</v>
      </c>
      <c r="G33">
        <f t="shared" si="1"/>
        <v>1</v>
      </c>
      <c r="H33">
        <f t="shared" si="2"/>
        <v>2024</v>
      </c>
      <c r="I33" t="b">
        <f t="shared" si="3"/>
        <v>1</v>
      </c>
      <c r="J33">
        <f t="shared" si="4"/>
        <v>8</v>
      </c>
      <c r="K33">
        <v>1</v>
      </c>
    </row>
    <row r="34" spans="1:11" x14ac:dyDescent="0.25">
      <c r="A34" t="s">
        <v>53</v>
      </c>
      <c r="B34">
        <v>250000</v>
      </c>
      <c r="C34">
        <v>26</v>
      </c>
      <c r="D34">
        <f>'S.26.04.C'!$C$3</f>
        <v>6231.9286928622387</v>
      </c>
      <c r="E34">
        <f t="shared" si="0"/>
        <v>0.3</v>
      </c>
      <c r="F34" s="30">
        <f>'S.26.04.C (2)'!$C$11</f>
        <v>2253.8012803322008</v>
      </c>
      <c r="G34">
        <f t="shared" si="1"/>
        <v>1</v>
      </c>
      <c r="H34">
        <f t="shared" si="2"/>
        <v>2024</v>
      </c>
      <c r="I34" t="b">
        <f t="shared" si="3"/>
        <v>1</v>
      </c>
      <c r="J34">
        <f t="shared" si="4"/>
        <v>8</v>
      </c>
      <c r="K34">
        <v>1</v>
      </c>
    </row>
    <row r="35" spans="1:11" x14ac:dyDescent="0.25">
      <c r="A35" t="s">
        <v>53</v>
      </c>
      <c r="B35">
        <v>250000</v>
      </c>
      <c r="C35">
        <v>35</v>
      </c>
      <c r="D35">
        <f>'S.35.04.C'!$C$3</f>
        <v>12757.106435718953</v>
      </c>
      <c r="E35">
        <f t="shared" si="0"/>
        <v>0.3</v>
      </c>
      <c r="F35" s="30">
        <f>'S.35.04.C (2)'!$C$11</f>
        <v>6083.0992082855782</v>
      </c>
      <c r="G35">
        <f t="shared" si="1"/>
        <v>1</v>
      </c>
      <c r="H35">
        <f t="shared" si="2"/>
        <v>2024</v>
      </c>
      <c r="I35" t="b">
        <f t="shared" si="3"/>
        <v>1</v>
      </c>
      <c r="J35">
        <f t="shared" si="4"/>
        <v>8</v>
      </c>
      <c r="K35">
        <v>1</v>
      </c>
    </row>
    <row r="36" spans="1:11" x14ac:dyDescent="0.25">
      <c r="A36" t="s">
        <v>53</v>
      </c>
      <c r="B36">
        <v>250000</v>
      </c>
      <c r="C36">
        <v>45</v>
      </c>
      <c r="D36">
        <f>'S.45.04.C'!$C$3</f>
        <v>32944.547235608858</v>
      </c>
      <c r="E36">
        <f t="shared" si="0"/>
        <v>0.3</v>
      </c>
      <c r="F36" s="30">
        <f>'S.45.04.C (2)'!$C$11</f>
        <v>17908.095684514403</v>
      </c>
      <c r="G36">
        <f t="shared" si="1"/>
        <v>1</v>
      </c>
      <c r="H36">
        <f t="shared" si="2"/>
        <v>2024</v>
      </c>
      <c r="I36" t="b">
        <f t="shared" si="3"/>
        <v>1</v>
      </c>
      <c r="J36">
        <f t="shared" si="4"/>
        <v>8</v>
      </c>
      <c r="K36">
        <v>1</v>
      </c>
    </row>
    <row r="37" spans="1:11" x14ac:dyDescent="0.25">
      <c r="A37" t="s">
        <v>53</v>
      </c>
      <c r="B37">
        <v>250000</v>
      </c>
      <c r="C37">
        <v>55</v>
      </c>
      <c r="D37">
        <f>'S.55.04.C'!$C$3</f>
        <v>74991.118528590465</v>
      </c>
      <c r="E37">
        <f t="shared" si="0"/>
        <v>0.3</v>
      </c>
      <c r="F37" s="30">
        <f>'S.55.04.C (2)'!$C$11</f>
        <v>40760.443801519272</v>
      </c>
      <c r="G37">
        <f t="shared" si="1"/>
        <v>1</v>
      </c>
      <c r="H37">
        <f t="shared" si="2"/>
        <v>2024</v>
      </c>
      <c r="I37" t="b">
        <f t="shared" si="3"/>
        <v>1</v>
      </c>
      <c r="J37">
        <f t="shared" si="4"/>
        <v>8</v>
      </c>
      <c r="K37">
        <v>1</v>
      </c>
    </row>
    <row r="38" spans="1:11" x14ac:dyDescent="0.25">
      <c r="A38" t="s">
        <v>53</v>
      </c>
      <c r="B38">
        <v>500000</v>
      </c>
      <c r="C38">
        <v>26</v>
      </c>
      <c r="D38">
        <f>'S.26.04.D'!$C$3</f>
        <v>12261.603602870618</v>
      </c>
      <c r="E38">
        <f t="shared" si="0"/>
        <v>0.3</v>
      </c>
      <c r="F38" s="30">
        <f>'S.26.04.D (2)'!$C$11</f>
        <v>4978.3544393652492</v>
      </c>
      <c r="G38">
        <f t="shared" si="1"/>
        <v>1</v>
      </c>
      <c r="H38">
        <f t="shared" si="2"/>
        <v>2024</v>
      </c>
      <c r="I38" t="b">
        <f t="shared" si="3"/>
        <v>1</v>
      </c>
      <c r="J38">
        <f t="shared" si="4"/>
        <v>8</v>
      </c>
      <c r="K38">
        <v>1</v>
      </c>
    </row>
    <row r="39" spans="1:11" x14ac:dyDescent="0.25">
      <c r="A39" t="s">
        <v>53</v>
      </c>
      <c r="B39">
        <v>500000</v>
      </c>
      <c r="C39">
        <v>35</v>
      </c>
      <c r="D39">
        <f>'S.35.04.D'!$C$3</f>
        <v>25314.429963976472</v>
      </c>
      <c r="E39">
        <f t="shared" si="0"/>
        <v>0.3</v>
      </c>
      <c r="F39" s="30">
        <f>'S.35.04.D (2)'!$C$11</f>
        <v>12638.404638389711</v>
      </c>
      <c r="G39">
        <f t="shared" si="1"/>
        <v>1</v>
      </c>
      <c r="H39">
        <f t="shared" si="2"/>
        <v>2024</v>
      </c>
      <c r="I39" t="b">
        <f t="shared" si="3"/>
        <v>1</v>
      </c>
      <c r="J39">
        <f t="shared" si="4"/>
        <v>8</v>
      </c>
      <c r="K39">
        <v>1</v>
      </c>
    </row>
    <row r="40" spans="1:11" x14ac:dyDescent="0.25">
      <c r="A40" t="s">
        <v>53</v>
      </c>
      <c r="B40">
        <v>500000</v>
      </c>
      <c r="C40">
        <v>45</v>
      </c>
      <c r="D40">
        <f>'S.45.04.D'!$C$3</f>
        <v>65697.361545202933</v>
      </c>
      <c r="E40">
        <f t="shared" si="0"/>
        <v>0.3</v>
      </c>
      <c r="F40" s="30">
        <f>'S.45.04.D (2)'!$C$11</f>
        <v>36293.17436122903</v>
      </c>
      <c r="G40">
        <f t="shared" si="1"/>
        <v>1</v>
      </c>
      <c r="H40">
        <f t="shared" si="2"/>
        <v>2024</v>
      </c>
      <c r="I40" t="b">
        <f t="shared" si="3"/>
        <v>1</v>
      </c>
      <c r="J40">
        <f t="shared" si="4"/>
        <v>8</v>
      </c>
      <c r="K40">
        <v>1</v>
      </c>
    </row>
    <row r="41" spans="1:11" x14ac:dyDescent="0.25">
      <c r="A41" t="s">
        <v>53</v>
      </c>
      <c r="B41">
        <v>500000</v>
      </c>
      <c r="C41">
        <v>55</v>
      </c>
      <c r="D41">
        <f>'S.55.04.D'!$C$3</f>
        <v>149808.72425634117</v>
      </c>
      <c r="E41">
        <f t="shared" si="0"/>
        <v>0.3</v>
      </c>
      <c r="F41" s="30">
        <f>'S.55.04.D (2)'!$C$11</f>
        <v>82008.112410068512</v>
      </c>
      <c r="G41">
        <f t="shared" si="1"/>
        <v>1</v>
      </c>
      <c r="H41">
        <f t="shared" si="2"/>
        <v>2024</v>
      </c>
      <c r="I41" t="b">
        <f t="shared" si="3"/>
        <v>1</v>
      </c>
      <c r="J41">
        <f t="shared" si="4"/>
        <v>8</v>
      </c>
      <c r="K41">
        <v>1</v>
      </c>
    </row>
    <row r="42" spans="1:11" x14ac:dyDescent="0.25">
      <c r="A42" t="s">
        <v>53</v>
      </c>
      <c r="B42">
        <v>1000000</v>
      </c>
      <c r="C42">
        <v>26</v>
      </c>
      <c r="D42">
        <f>'S.26.04.E'!$C$3</f>
        <v>24320.953422887382</v>
      </c>
      <c r="E42">
        <f t="shared" si="0"/>
        <v>0.3</v>
      </c>
      <c r="F42" s="30">
        <f>'S.26.04.E (2)'!$C$11</f>
        <v>10427.460757431345</v>
      </c>
      <c r="G42">
        <f t="shared" si="1"/>
        <v>1</v>
      </c>
      <c r="H42">
        <f t="shared" si="2"/>
        <v>2024</v>
      </c>
      <c r="I42" t="b">
        <f t="shared" si="3"/>
        <v>1</v>
      </c>
      <c r="J42">
        <f t="shared" si="4"/>
        <v>8</v>
      </c>
      <c r="K42">
        <v>1</v>
      </c>
    </row>
    <row r="43" spans="1:11" x14ac:dyDescent="0.25">
      <c r="A43" t="s">
        <v>53</v>
      </c>
      <c r="B43">
        <v>1000000</v>
      </c>
      <c r="C43">
        <v>35</v>
      </c>
      <c r="D43">
        <f>'S.35.04.E'!$C$3</f>
        <v>50429.07702049151</v>
      </c>
      <c r="E43">
        <f t="shared" si="0"/>
        <v>0.3</v>
      </c>
      <c r="F43" s="30">
        <f>'S.35.04.E (2)'!$C$11</f>
        <v>25749.015498597946</v>
      </c>
      <c r="G43">
        <f t="shared" si="1"/>
        <v>1</v>
      </c>
      <c r="H43">
        <f t="shared" si="2"/>
        <v>2024</v>
      </c>
      <c r="I43" t="b">
        <f t="shared" si="3"/>
        <v>1</v>
      </c>
      <c r="J43">
        <f t="shared" si="4"/>
        <v>8</v>
      </c>
      <c r="K43">
        <v>1</v>
      </c>
    </row>
    <row r="44" spans="1:11" x14ac:dyDescent="0.25">
      <c r="A44" t="s">
        <v>53</v>
      </c>
      <c r="B44">
        <v>1000000</v>
      </c>
      <c r="C44">
        <v>45</v>
      </c>
      <c r="D44">
        <f>'S.45.04.E'!$C$3</f>
        <v>131202.99016439109</v>
      </c>
      <c r="E44">
        <f t="shared" si="0"/>
        <v>0.3</v>
      </c>
      <c r="F44" s="30">
        <f>'S.45.04.E (2)'!$C$11</f>
        <v>73063.331714658329</v>
      </c>
      <c r="G44">
        <f t="shared" si="1"/>
        <v>1</v>
      </c>
      <c r="H44">
        <f t="shared" si="2"/>
        <v>2024</v>
      </c>
      <c r="I44" t="b">
        <f t="shared" si="3"/>
        <v>1</v>
      </c>
      <c r="J44">
        <f t="shared" si="4"/>
        <v>8</v>
      </c>
      <c r="K44">
        <v>1</v>
      </c>
    </row>
    <row r="45" spans="1:11" x14ac:dyDescent="0.25">
      <c r="A45" t="s">
        <v>53</v>
      </c>
      <c r="B45">
        <v>1000000</v>
      </c>
      <c r="C45">
        <v>55</v>
      </c>
      <c r="D45">
        <f>'S.55.04.E'!$C$3</f>
        <v>299443.93571184261</v>
      </c>
      <c r="E45">
        <f t="shared" si="0"/>
        <v>0.3</v>
      </c>
      <c r="F45" s="30">
        <f>'S.55.04.E (2)'!$C$11</f>
        <v>164503.44962716725</v>
      </c>
      <c r="G45">
        <f t="shared" si="1"/>
        <v>1</v>
      </c>
      <c r="H45">
        <f t="shared" si="2"/>
        <v>2024</v>
      </c>
      <c r="I45" t="b">
        <f t="shared" si="3"/>
        <v>1</v>
      </c>
      <c r="J45">
        <f t="shared" si="4"/>
        <v>8</v>
      </c>
      <c r="K45">
        <v>1</v>
      </c>
    </row>
    <row r="46" spans="1:11" x14ac:dyDescent="0.25">
      <c r="A46" t="s">
        <v>53</v>
      </c>
      <c r="B46">
        <v>2000000</v>
      </c>
      <c r="C46">
        <v>26</v>
      </c>
      <c r="D46">
        <f>'S.26.04.F'!$C$3</f>
        <v>48439.653062920923</v>
      </c>
      <c r="E46">
        <f t="shared" si="0"/>
        <v>0.3</v>
      </c>
      <c r="F46" s="30">
        <f>'S.26.04.F (2)'!$C$11</f>
        <v>21325.673393563575</v>
      </c>
      <c r="G46">
        <f t="shared" si="1"/>
        <v>1</v>
      </c>
      <c r="H46">
        <f t="shared" si="2"/>
        <v>2024</v>
      </c>
      <c r="I46" t="b">
        <f t="shared" si="3"/>
        <v>1</v>
      </c>
      <c r="J46">
        <f t="shared" si="4"/>
        <v>8</v>
      </c>
      <c r="K46">
        <v>1</v>
      </c>
    </row>
    <row r="47" spans="1:11" x14ac:dyDescent="0.25">
      <c r="A47" t="s">
        <v>53</v>
      </c>
      <c r="B47">
        <v>2000000</v>
      </c>
      <c r="C47">
        <v>35</v>
      </c>
      <c r="D47">
        <f>'S.35.04.F'!$C$3</f>
        <v>100658.37113352161</v>
      </c>
      <c r="E47">
        <f t="shared" si="0"/>
        <v>0.3</v>
      </c>
      <c r="F47" s="30">
        <f>'S.35.04.F (2)'!$C$11</f>
        <v>51970.23721901446</v>
      </c>
      <c r="G47">
        <f t="shared" si="1"/>
        <v>1</v>
      </c>
      <c r="H47">
        <f t="shared" si="2"/>
        <v>2024</v>
      </c>
      <c r="I47" t="b">
        <f t="shared" si="3"/>
        <v>1</v>
      </c>
      <c r="J47">
        <f t="shared" si="4"/>
        <v>8</v>
      </c>
      <c r="K47">
        <v>1</v>
      </c>
    </row>
    <row r="48" spans="1:11" x14ac:dyDescent="0.25">
      <c r="A48" t="s">
        <v>53</v>
      </c>
      <c r="B48">
        <v>2000000</v>
      </c>
      <c r="C48">
        <v>45</v>
      </c>
      <c r="D48">
        <f>'S.45.04.F'!$C$3</f>
        <v>262214.24740276742</v>
      </c>
      <c r="E48">
        <f t="shared" si="0"/>
        <v>0.3</v>
      </c>
      <c r="F48" s="30">
        <f>'S.45.04.F (2)'!$C$11</f>
        <v>146603.6464215171</v>
      </c>
      <c r="G48">
        <f t="shared" si="1"/>
        <v>1</v>
      </c>
      <c r="H48">
        <f t="shared" si="2"/>
        <v>2024</v>
      </c>
      <c r="I48" t="b">
        <f t="shared" si="3"/>
        <v>1</v>
      </c>
      <c r="J48">
        <f t="shared" si="4"/>
        <v>8</v>
      </c>
      <c r="K48">
        <v>1</v>
      </c>
    </row>
    <row r="49" spans="1:11" x14ac:dyDescent="0.25">
      <c r="A49" t="s">
        <v>53</v>
      </c>
      <c r="B49">
        <v>2000000</v>
      </c>
      <c r="C49">
        <v>55</v>
      </c>
      <c r="D49">
        <f>'S.55.04.F'!$C$3</f>
        <v>598714.3586228455</v>
      </c>
      <c r="E49">
        <f t="shared" si="0"/>
        <v>0.3</v>
      </c>
      <c r="F49" s="30">
        <f>'S.55.04.F (2)'!$C$11</f>
        <v>329494.12406136421</v>
      </c>
      <c r="G49">
        <f t="shared" si="1"/>
        <v>1</v>
      </c>
      <c r="H49">
        <f t="shared" si="2"/>
        <v>2024</v>
      </c>
      <c r="I49" t="b">
        <f t="shared" si="3"/>
        <v>1</v>
      </c>
      <c r="J49">
        <f t="shared" si="4"/>
        <v>8</v>
      </c>
      <c r="K49">
        <v>1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CE13-BA59-4DAB-A266-2E5971789DA7}">
  <sheetPr codeName="Sheet98"/>
  <dimension ref="A1:I96"/>
  <sheetViews>
    <sheetView workbookViewId="0">
      <selection activeCell="B2" sqref="B2:B96"/>
    </sheetView>
  </sheetViews>
  <sheetFormatPr defaultRowHeight="15" x14ac:dyDescent="0.25"/>
  <cols>
    <col min="2" max="2" width="14.28515625" bestFit="1" customWidth="1"/>
    <col min="3" max="3" width="11.140625" bestFit="1" customWidth="1"/>
    <col min="4" max="4" width="15.5703125" bestFit="1" customWidth="1"/>
  </cols>
  <sheetData>
    <row r="1" spans="1:9" x14ac:dyDescent="0.25">
      <c r="A1" s="9" t="s">
        <v>49</v>
      </c>
      <c r="B1" s="18" t="s">
        <v>18</v>
      </c>
    </row>
    <row r="2" spans="1:9" ht="18.75" x14ac:dyDescent="0.3">
      <c r="A2" s="13">
        <v>26</v>
      </c>
      <c r="B2" s="5">
        <v>1.2139029999999999E-3</v>
      </c>
      <c r="D2" s="28"/>
      <c r="I2" s="31"/>
    </row>
    <row r="3" spans="1:9" x14ac:dyDescent="0.25">
      <c r="A3" s="13">
        <v>27</v>
      </c>
      <c r="B3" s="5">
        <v>1.221979E-3</v>
      </c>
      <c r="D3" s="28"/>
      <c r="I3" s="8"/>
    </row>
    <row r="4" spans="1:9" x14ac:dyDescent="0.25">
      <c r="A4" s="13">
        <v>28</v>
      </c>
      <c r="B4" s="5">
        <v>1.231956E-3</v>
      </c>
      <c r="D4" s="28"/>
      <c r="I4" s="8"/>
    </row>
    <row r="5" spans="1:9" x14ac:dyDescent="0.25">
      <c r="A5" s="13">
        <v>29</v>
      </c>
      <c r="B5" s="5">
        <v>1.2424070000000001E-3</v>
      </c>
      <c r="D5" s="28"/>
    </row>
    <row r="6" spans="1:9" x14ac:dyDescent="0.25">
      <c r="A6" s="13">
        <v>30</v>
      </c>
      <c r="B6" s="5">
        <v>1.255709E-3</v>
      </c>
      <c r="D6" s="28"/>
    </row>
    <row r="7" spans="1:9" x14ac:dyDescent="0.25">
      <c r="A7" s="13">
        <v>31</v>
      </c>
      <c r="B7" s="5">
        <v>1.2766120000000001E-3</v>
      </c>
      <c r="D7" s="28"/>
    </row>
    <row r="8" spans="1:9" x14ac:dyDescent="0.25">
      <c r="A8" s="13">
        <v>32</v>
      </c>
      <c r="B8" s="5">
        <v>1.3013160000000001E-3</v>
      </c>
    </row>
    <row r="9" spans="1:9" x14ac:dyDescent="0.25">
      <c r="A9" s="13">
        <v>33</v>
      </c>
      <c r="B9" s="5">
        <v>1.325545E-3</v>
      </c>
    </row>
    <row r="10" spans="1:9" x14ac:dyDescent="0.25">
      <c r="A10" s="13">
        <v>34</v>
      </c>
      <c r="B10" s="5">
        <v>1.3564250000000001E-3</v>
      </c>
    </row>
    <row r="11" spans="1:9" x14ac:dyDescent="0.25">
      <c r="A11" s="13">
        <v>35</v>
      </c>
      <c r="B11" s="5">
        <v>1.3882549999999999E-3</v>
      </c>
    </row>
    <row r="12" spans="1:9" x14ac:dyDescent="0.25">
      <c r="A12" s="13">
        <v>36</v>
      </c>
      <c r="B12" s="5">
        <v>1.4257860000000001E-3</v>
      </c>
    </row>
    <row r="13" spans="1:9" x14ac:dyDescent="0.25">
      <c r="A13" s="13">
        <v>37</v>
      </c>
      <c r="B13" s="5">
        <v>1.477569E-3</v>
      </c>
    </row>
    <row r="14" spans="1:9" x14ac:dyDescent="0.25">
      <c r="A14" s="13">
        <v>38</v>
      </c>
      <c r="B14" s="5">
        <v>1.5369540000000001E-3</v>
      </c>
    </row>
    <row r="15" spans="1:9" x14ac:dyDescent="0.25">
      <c r="A15" s="13">
        <v>39</v>
      </c>
      <c r="B15" s="5">
        <v>1.5977630000000001E-3</v>
      </c>
    </row>
    <row r="16" spans="1:9" x14ac:dyDescent="0.25">
      <c r="A16" s="13">
        <v>40</v>
      </c>
      <c r="B16" s="5">
        <v>1.661898E-3</v>
      </c>
    </row>
    <row r="17" spans="1:2" x14ac:dyDescent="0.25">
      <c r="A17" s="13">
        <v>41</v>
      </c>
      <c r="B17" s="5">
        <v>1.7364850000000001E-3</v>
      </c>
    </row>
    <row r="18" spans="1:2" x14ac:dyDescent="0.25">
      <c r="A18" s="13">
        <v>42</v>
      </c>
      <c r="B18" s="5">
        <v>1.8096469999999999E-3</v>
      </c>
    </row>
    <row r="19" spans="1:2" x14ac:dyDescent="0.25">
      <c r="A19" s="13">
        <v>43</v>
      </c>
      <c r="B19" s="5">
        <v>1.8942099999999999E-3</v>
      </c>
    </row>
    <row r="20" spans="1:2" x14ac:dyDescent="0.25">
      <c r="A20" s="13">
        <v>44</v>
      </c>
      <c r="B20" s="5">
        <v>1.9849490000000002E-3</v>
      </c>
    </row>
    <row r="21" spans="1:2" x14ac:dyDescent="0.25">
      <c r="A21" s="13">
        <v>45</v>
      </c>
      <c r="B21" s="5">
        <v>2.0842399999999998E-3</v>
      </c>
    </row>
    <row r="22" spans="1:2" x14ac:dyDescent="0.25">
      <c r="A22" s="13">
        <v>46</v>
      </c>
      <c r="B22" s="5">
        <v>2.1892320000000002E-3</v>
      </c>
    </row>
    <row r="23" spans="1:2" x14ac:dyDescent="0.25">
      <c r="A23" s="13">
        <v>47</v>
      </c>
      <c r="B23" s="5">
        <v>2.8741389999999999E-3</v>
      </c>
    </row>
    <row r="24" spans="1:2" x14ac:dyDescent="0.25">
      <c r="A24" s="13">
        <v>48</v>
      </c>
      <c r="B24" s="5">
        <v>3.657909E-3</v>
      </c>
    </row>
    <row r="25" spans="1:2" x14ac:dyDescent="0.25">
      <c r="A25" s="13">
        <v>49</v>
      </c>
      <c r="B25" s="5">
        <v>4.4868319999999996E-3</v>
      </c>
    </row>
    <row r="26" spans="1:2" x14ac:dyDescent="0.25">
      <c r="A26" s="13">
        <v>50</v>
      </c>
      <c r="B26" s="5">
        <v>5.3970320000000004E-3</v>
      </c>
    </row>
    <row r="27" spans="1:2" x14ac:dyDescent="0.25">
      <c r="A27" s="13">
        <v>51</v>
      </c>
      <c r="B27" s="5">
        <v>6.3737730000000001E-3</v>
      </c>
    </row>
    <row r="28" spans="1:2" x14ac:dyDescent="0.25">
      <c r="A28" s="13">
        <v>52</v>
      </c>
      <c r="B28" s="5">
        <v>7.4983330000000003E-3</v>
      </c>
    </row>
    <row r="29" spans="1:2" x14ac:dyDescent="0.25">
      <c r="A29" s="13">
        <v>53</v>
      </c>
      <c r="B29" s="5">
        <v>8.7783159999999995E-3</v>
      </c>
    </row>
    <row r="30" spans="1:2" x14ac:dyDescent="0.25">
      <c r="A30" s="13">
        <v>54</v>
      </c>
      <c r="B30" s="5">
        <v>1.019566E-2</v>
      </c>
    </row>
    <row r="31" spans="1:2" x14ac:dyDescent="0.25">
      <c r="A31" s="13">
        <v>55</v>
      </c>
      <c r="B31" s="5">
        <v>1.1804551E-2</v>
      </c>
    </row>
    <row r="32" spans="1:2" x14ac:dyDescent="0.25">
      <c r="A32" s="13">
        <v>56</v>
      </c>
      <c r="B32" s="5">
        <v>1.3628751999999999E-2</v>
      </c>
    </row>
    <row r="33" spans="1:2" x14ac:dyDescent="0.25">
      <c r="A33" s="13">
        <v>57</v>
      </c>
      <c r="B33" s="5">
        <v>1.5530428000000001E-2</v>
      </c>
    </row>
    <row r="34" spans="1:2" x14ac:dyDescent="0.25">
      <c r="A34" s="13">
        <v>58</v>
      </c>
      <c r="B34" s="5">
        <v>1.7564712E-2</v>
      </c>
    </row>
    <row r="35" spans="1:2" x14ac:dyDescent="0.25">
      <c r="A35" s="13">
        <v>59</v>
      </c>
      <c r="B35" s="5">
        <v>1.9807176999999999E-2</v>
      </c>
    </row>
    <row r="36" spans="1:2" x14ac:dyDescent="0.25">
      <c r="A36" s="13">
        <v>60</v>
      </c>
      <c r="B36" s="5">
        <v>2.2489294999999999E-2</v>
      </c>
    </row>
    <row r="37" spans="1:2" x14ac:dyDescent="0.25">
      <c r="A37" s="13">
        <v>61</v>
      </c>
      <c r="B37" s="5">
        <v>2.5348699999999998E-2</v>
      </c>
    </row>
    <row r="38" spans="1:2" x14ac:dyDescent="0.25">
      <c r="A38" s="13">
        <v>62</v>
      </c>
      <c r="B38" s="5">
        <v>2.8197647999999999E-2</v>
      </c>
    </row>
    <row r="39" spans="1:2" x14ac:dyDescent="0.25">
      <c r="A39" s="13">
        <v>63</v>
      </c>
      <c r="B39" s="5">
        <v>3.1331300999999999E-2</v>
      </c>
    </row>
    <row r="40" spans="1:2" x14ac:dyDescent="0.25">
      <c r="A40" s="13">
        <v>64</v>
      </c>
      <c r="B40" s="5">
        <v>3.466458E-2</v>
      </c>
    </row>
    <row r="41" spans="1:2" x14ac:dyDescent="0.25">
      <c r="A41" s="13">
        <v>65</v>
      </c>
      <c r="B41" s="5">
        <v>3.8375247000000001E-2</v>
      </c>
    </row>
    <row r="42" spans="1:2" x14ac:dyDescent="0.25">
      <c r="A42" s="13">
        <v>66</v>
      </c>
      <c r="B42" s="5">
        <v>4.2655799000000001E-2</v>
      </c>
    </row>
    <row r="43" spans="1:2" x14ac:dyDescent="0.25">
      <c r="A43" s="13">
        <v>67</v>
      </c>
      <c r="B43" s="5">
        <v>4.7231987000000003E-2</v>
      </c>
    </row>
    <row r="44" spans="1:2" x14ac:dyDescent="0.25">
      <c r="A44" s="13">
        <v>68</v>
      </c>
      <c r="B44" s="5">
        <v>5.2092880000000001E-2</v>
      </c>
    </row>
    <row r="45" spans="1:2" x14ac:dyDescent="0.25">
      <c r="A45" s="13">
        <v>69</v>
      </c>
      <c r="B45" s="5">
        <v>5.7568810999999998E-2</v>
      </c>
    </row>
    <row r="46" spans="1:2" x14ac:dyDescent="0.25">
      <c r="A46" s="13">
        <v>70</v>
      </c>
      <c r="B46" s="5">
        <v>6.3742958000000002E-2</v>
      </c>
    </row>
    <row r="47" spans="1:2" x14ac:dyDescent="0.25">
      <c r="A47" s="13">
        <v>71</v>
      </c>
      <c r="B47" s="5">
        <v>7.0809242999999994E-2</v>
      </c>
    </row>
    <row r="48" spans="1:2" x14ac:dyDescent="0.25">
      <c r="A48" s="13">
        <v>72</v>
      </c>
      <c r="B48" s="5">
        <v>7.8963489999999997E-2</v>
      </c>
    </row>
    <row r="49" spans="1:2" x14ac:dyDescent="0.25">
      <c r="A49" s="13">
        <v>73</v>
      </c>
      <c r="B49" s="5">
        <v>8.8363973999999998E-2</v>
      </c>
    </row>
    <row r="50" spans="1:2" x14ac:dyDescent="0.25">
      <c r="A50" s="13">
        <v>74</v>
      </c>
      <c r="B50" s="5">
        <v>9.9562517000000003E-2</v>
      </c>
    </row>
    <row r="51" spans="1:2" x14ac:dyDescent="0.25">
      <c r="A51" s="13">
        <v>75</v>
      </c>
      <c r="B51" s="5">
        <v>0.11247831899999999</v>
      </c>
    </row>
    <row r="52" spans="1:2" x14ac:dyDescent="0.25">
      <c r="A52" s="13">
        <v>76</v>
      </c>
      <c r="B52" s="5">
        <v>0.127310056</v>
      </c>
    </row>
    <row r="53" spans="1:2" x14ac:dyDescent="0.25">
      <c r="A53" s="13">
        <v>77</v>
      </c>
      <c r="B53" s="5">
        <v>0.144442719</v>
      </c>
    </row>
    <row r="54" spans="1:2" x14ac:dyDescent="0.25">
      <c r="A54" s="13">
        <v>78</v>
      </c>
      <c r="B54" s="5">
        <v>0.163598735</v>
      </c>
    </row>
    <row r="55" spans="1:2" x14ac:dyDescent="0.25">
      <c r="A55" s="13">
        <v>79</v>
      </c>
      <c r="B55" s="5">
        <v>0.184919743</v>
      </c>
    </row>
    <row r="56" spans="1:2" x14ac:dyDescent="0.25">
      <c r="A56" s="13">
        <v>80</v>
      </c>
      <c r="B56" s="5">
        <v>0.20818995500000001</v>
      </c>
    </row>
    <row r="57" spans="1:2" x14ac:dyDescent="0.25">
      <c r="A57" s="13">
        <v>81</v>
      </c>
      <c r="B57" s="5">
        <v>0.23376965099999999</v>
      </c>
    </row>
    <row r="58" spans="1:2" x14ac:dyDescent="0.25">
      <c r="A58" s="13">
        <v>82</v>
      </c>
      <c r="B58" s="5">
        <v>0.26254478799999997</v>
      </c>
    </row>
    <row r="59" spans="1:2" x14ac:dyDescent="0.25">
      <c r="A59" s="13">
        <v>83</v>
      </c>
      <c r="B59" s="5">
        <v>0.29488324999999999</v>
      </c>
    </row>
    <row r="60" spans="1:2" x14ac:dyDescent="0.25">
      <c r="A60" s="13">
        <v>84</v>
      </c>
      <c r="B60" s="5">
        <v>0.33135349400000003</v>
      </c>
    </row>
    <row r="61" spans="1:2" x14ac:dyDescent="0.25">
      <c r="A61" s="13">
        <v>85</v>
      </c>
      <c r="B61" s="5">
        <v>0.37075063600000002</v>
      </c>
    </row>
    <row r="62" spans="1:2" x14ac:dyDescent="0.25">
      <c r="A62" s="13">
        <v>86</v>
      </c>
      <c r="B62" s="5">
        <v>0.411916369</v>
      </c>
    </row>
    <row r="63" spans="1:2" x14ac:dyDescent="0.25">
      <c r="A63" s="13">
        <v>87</v>
      </c>
      <c r="B63" s="5">
        <v>0.41929138799999999</v>
      </c>
    </row>
    <row r="64" spans="1:2" x14ac:dyDescent="0.25">
      <c r="A64" s="13">
        <v>88</v>
      </c>
      <c r="B64" s="5">
        <v>0.42725776900000001</v>
      </c>
    </row>
    <row r="65" spans="1:2" x14ac:dyDescent="0.25">
      <c r="A65" s="13">
        <v>89</v>
      </c>
      <c r="B65" s="5">
        <v>0.43603590599999997</v>
      </c>
    </row>
    <row r="66" spans="1:2" x14ac:dyDescent="0.25">
      <c r="A66" s="13">
        <v>90</v>
      </c>
      <c r="B66" s="5">
        <v>0.445743585</v>
      </c>
    </row>
    <row r="67" spans="1:2" x14ac:dyDescent="0.25">
      <c r="A67" s="13">
        <v>91</v>
      </c>
      <c r="B67" s="5">
        <v>0.45538508599999999</v>
      </c>
    </row>
    <row r="68" spans="1:2" x14ac:dyDescent="0.25">
      <c r="A68" s="13">
        <v>92</v>
      </c>
      <c r="B68" s="5">
        <v>0.465797664</v>
      </c>
    </row>
    <row r="69" spans="1:2" x14ac:dyDescent="0.25">
      <c r="A69" s="13">
        <v>93</v>
      </c>
      <c r="B69" s="5">
        <v>0.47670810299999999</v>
      </c>
    </row>
    <row r="70" spans="1:2" x14ac:dyDescent="0.25">
      <c r="A70" s="13">
        <v>94</v>
      </c>
      <c r="B70" s="5">
        <v>0.48798100799999999</v>
      </c>
    </row>
    <row r="71" spans="1:2" x14ac:dyDescent="0.25">
      <c r="A71" s="13">
        <v>95</v>
      </c>
      <c r="B71" s="5">
        <v>0.50007659900000001</v>
      </c>
    </row>
    <row r="72" spans="1:2" x14ac:dyDescent="0.25">
      <c r="A72" s="13">
        <v>96</v>
      </c>
      <c r="B72" s="5">
        <v>0.512515834</v>
      </c>
    </row>
    <row r="73" spans="1:2" x14ac:dyDescent="0.25">
      <c r="A73" s="13">
        <v>97</v>
      </c>
      <c r="B73" s="5">
        <v>0.52569093300000003</v>
      </c>
    </row>
    <row r="74" spans="1:2" x14ac:dyDescent="0.25">
      <c r="A74" s="13">
        <v>98</v>
      </c>
      <c r="B74" s="5">
        <v>0.53963832300000003</v>
      </c>
    </row>
    <row r="75" spans="1:2" x14ac:dyDescent="0.25">
      <c r="A75" s="13">
        <v>99</v>
      </c>
      <c r="B75" s="5">
        <v>0.55384314300000004</v>
      </c>
    </row>
    <row r="76" spans="1:2" x14ac:dyDescent="0.25">
      <c r="A76" s="13">
        <v>100</v>
      </c>
      <c r="B76" s="5">
        <v>0.568687897</v>
      </c>
    </row>
    <row r="77" spans="1:2" x14ac:dyDescent="0.25">
      <c r="A77" s="13">
        <v>101</v>
      </c>
      <c r="B77" s="5">
        <v>0.58363282999999999</v>
      </c>
    </row>
    <row r="78" spans="1:2" x14ac:dyDescent="0.25">
      <c r="A78" s="13">
        <v>102</v>
      </c>
      <c r="B78" s="5">
        <v>0.59833308299999999</v>
      </c>
    </row>
    <row r="79" spans="1:2" x14ac:dyDescent="0.25">
      <c r="A79" s="13">
        <v>103</v>
      </c>
      <c r="B79" s="5">
        <v>0.61338487399999997</v>
      </c>
    </row>
    <row r="80" spans="1:2" x14ac:dyDescent="0.25">
      <c r="A80" s="13">
        <v>104</v>
      </c>
      <c r="B80" s="5">
        <v>0.62870016699999998</v>
      </c>
    </row>
    <row r="81" spans="1:2" x14ac:dyDescent="0.25">
      <c r="A81" s="13">
        <v>105</v>
      </c>
      <c r="B81" s="5">
        <v>0.64417999699999995</v>
      </c>
    </row>
    <row r="82" spans="1:2" x14ac:dyDescent="0.25">
      <c r="A82" s="13">
        <v>106</v>
      </c>
      <c r="B82" s="5">
        <v>0.65972661300000002</v>
      </c>
    </row>
    <row r="83" spans="1:2" x14ac:dyDescent="0.25">
      <c r="A83" s="13">
        <v>107</v>
      </c>
      <c r="B83" s="5">
        <v>0.67535580100000003</v>
      </c>
    </row>
    <row r="84" spans="1:2" x14ac:dyDescent="0.25">
      <c r="A84" s="13">
        <v>108</v>
      </c>
      <c r="B84" s="5">
        <v>0.69109609699999996</v>
      </c>
    </row>
    <row r="85" spans="1:2" x14ac:dyDescent="0.25">
      <c r="A85" s="13">
        <v>109</v>
      </c>
      <c r="B85" s="5">
        <v>0.70685825099999999</v>
      </c>
    </row>
    <row r="86" spans="1:2" x14ac:dyDescent="0.25">
      <c r="A86" s="13">
        <v>110</v>
      </c>
      <c r="B86" s="5">
        <v>0.722550582</v>
      </c>
    </row>
    <row r="87" spans="1:2" x14ac:dyDescent="0.25">
      <c r="A87" s="13">
        <v>111</v>
      </c>
      <c r="B87" s="5">
        <v>0.74076925400000004</v>
      </c>
    </row>
    <row r="88" spans="1:2" x14ac:dyDescent="0.25">
      <c r="A88" s="13">
        <v>112</v>
      </c>
      <c r="B88" s="5">
        <v>0.75888896100000003</v>
      </c>
    </row>
    <row r="89" spans="1:2" x14ac:dyDescent="0.25">
      <c r="A89" s="13">
        <v>113</v>
      </c>
      <c r="B89" s="5">
        <v>0.77688723800000004</v>
      </c>
    </row>
    <row r="90" spans="1:2" x14ac:dyDescent="0.25">
      <c r="A90" s="13">
        <v>114</v>
      </c>
      <c r="B90" s="5">
        <v>0.79474162100000001</v>
      </c>
    </row>
    <row r="91" spans="1:2" x14ac:dyDescent="0.25">
      <c r="A91" s="13">
        <v>115</v>
      </c>
      <c r="B91" s="5">
        <v>0.81243025300000005</v>
      </c>
    </row>
    <row r="92" spans="1:2" x14ac:dyDescent="0.25">
      <c r="A92" s="13">
        <v>116</v>
      </c>
      <c r="B92" s="5">
        <v>0.830029028</v>
      </c>
    </row>
    <row r="93" spans="1:2" x14ac:dyDescent="0.25">
      <c r="A93" s="13">
        <v>117</v>
      </c>
      <c r="B93" s="5">
        <v>0.84762719500000006</v>
      </c>
    </row>
    <row r="94" spans="1:2" x14ac:dyDescent="0.25">
      <c r="A94" s="13">
        <v>118</v>
      </c>
      <c r="B94" s="5">
        <v>0.86522596900000004</v>
      </c>
    </row>
    <row r="95" spans="1:2" x14ac:dyDescent="0.25">
      <c r="A95" s="13">
        <v>119</v>
      </c>
      <c r="B95" s="5">
        <v>0.88282474399999999</v>
      </c>
    </row>
    <row r="96" spans="1:2" x14ac:dyDescent="0.25">
      <c r="A96" s="16">
        <v>120</v>
      </c>
      <c r="B96" s="5">
        <v>1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9CB389-723F-47C9-8C18-52B7B3499E67}">
  <sheetPr codeName="Sheet99"/>
  <dimension ref="A1:M142"/>
  <sheetViews>
    <sheetView topLeftCell="A30" workbookViewId="0">
      <selection activeCell="G44" sqref="G44"/>
    </sheetView>
  </sheetViews>
  <sheetFormatPr defaultRowHeight="15" x14ac:dyDescent="0.25"/>
  <cols>
    <col min="3" max="3" width="9.28515625" bestFit="1" customWidth="1"/>
  </cols>
  <sheetData>
    <row r="1" spans="1:7" ht="75" x14ac:dyDescent="0.25">
      <c r="A1" s="9" t="s">
        <v>5</v>
      </c>
      <c r="B1" s="10" t="s">
        <v>54</v>
      </c>
      <c r="C1" s="11" t="s">
        <v>55</v>
      </c>
      <c r="D1" s="11" t="s">
        <v>56</v>
      </c>
      <c r="E1" s="12" t="s">
        <v>57</v>
      </c>
    </row>
    <row r="2" spans="1:7" x14ac:dyDescent="0.25">
      <c r="A2" s="13">
        <v>1962</v>
      </c>
      <c r="B2" s="14">
        <v>2.6700000000000002E-2</v>
      </c>
      <c r="C2" s="14">
        <v>3.1E-2</v>
      </c>
      <c r="D2" s="14">
        <v>3.5200000000000002E-2</v>
      </c>
      <c r="E2" s="15">
        <v>4.4900000000000002E-2</v>
      </c>
      <c r="G2" s="1" t="s">
        <v>58</v>
      </c>
    </row>
    <row r="3" spans="1:7" x14ac:dyDescent="0.25">
      <c r="A3" s="13">
        <v>1963</v>
      </c>
      <c r="B3" s="14">
        <v>2.3699999999999999E-2</v>
      </c>
      <c r="C3" s="14">
        <v>3.78E-2</v>
      </c>
      <c r="D3" s="14">
        <v>0.04</v>
      </c>
      <c r="E3" s="15">
        <v>4.7500000000000001E-2</v>
      </c>
    </row>
    <row r="4" spans="1:7" x14ac:dyDescent="0.25">
      <c r="A4" s="13">
        <v>1964</v>
      </c>
      <c r="B4" s="14">
        <v>2.6700000000000002E-2</v>
      </c>
      <c r="C4" s="14">
        <v>3.9800000000000002E-2</v>
      </c>
      <c r="D4" s="14">
        <v>4.3900000000000002E-2</v>
      </c>
      <c r="E4" s="15">
        <v>4.7899999999999998E-2</v>
      </c>
    </row>
    <row r="5" spans="1:7" x14ac:dyDescent="0.25">
      <c r="A5" s="13">
        <v>1965</v>
      </c>
      <c r="B5" s="14">
        <v>3.4099999999999998E-2</v>
      </c>
      <c r="C5" s="14">
        <v>4.48E-2</v>
      </c>
      <c r="D5" s="14">
        <v>4.58E-2</v>
      </c>
      <c r="E5" s="15">
        <v>4.7500000000000001E-2</v>
      </c>
    </row>
    <row r="6" spans="1:7" x14ac:dyDescent="0.25">
      <c r="A6" s="13">
        <v>1966</v>
      </c>
      <c r="B6" s="14">
        <v>3.1699999999999999E-2</v>
      </c>
      <c r="C6" s="14">
        <v>5.9299999999999999E-2</v>
      </c>
      <c r="D6" s="14">
        <v>6.0999999999999999E-2</v>
      </c>
      <c r="E6" s="15">
        <v>5.79E-2</v>
      </c>
    </row>
    <row r="7" spans="1:7" x14ac:dyDescent="0.25">
      <c r="A7" s="13">
        <v>1967</v>
      </c>
      <c r="B7" s="14">
        <v>3.15E-2</v>
      </c>
      <c r="C7" s="14">
        <v>4.8399999999999999E-2</v>
      </c>
      <c r="D7" s="14">
        <v>5.62E-2</v>
      </c>
      <c r="E7" s="15">
        <v>5.79E-2</v>
      </c>
    </row>
    <row r="8" spans="1:7" x14ac:dyDescent="0.25">
      <c r="A8" s="13">
        <v>1968</v>
      </c>
      <c r="B8" s="14">
        <v>3.1800000000000002E-2</v>
      </c>
      <c r="C8" s="14">
        <v>6.2199999999999998E-2</v>
      </c>
      <c r="D8" s="14">
        <v>6.2799999999999995E-2</v>
      </c>
      <c r="E8" s="15">
        <v>6.2300000000000001E-2</v>
      </c>
    </row>
    <row r="9" spans="1:7" x14ac:dyDescent="0.25">
      <c r="A9" s="13">
        <v>1969</v>
      </c>
      <c r="B9" s="14">
        <v>3.15E-2</v>
      </c>
      <c r="C9" s="14">
        <v>9.0200000000000002E-2</v>
      </c>
      <c r="D9" s="14">
        <v>7.9299999999999995E-2</v>
      </c>
      <c r="E9" s="15">
        <v>7.3899999999999993E-2</v>
      </c>
    </row>
    <row r="10" spans="1:7" x14ac:dyDescent="0.25">
      <c r="A10" s="13">
        <v>1970</v>
      </c>
      <c r="B10" s="14">
        <v>4.5400000000000003E-2</v>
      </c>
      <c r="C10" s="14">
        <v>8.3000000000000004E-2</v>
      </c>
      <c r="D10" s="14">
        <v>8.0399999999999999E-2</v>
      </c>
      <c r="E10" s="15">
        <v>8.5500000000000007E-2</v>
      </c>
    </row>
    <row r="11" spans="1:7" x14ac:dyDescent="0.25">
      <c r="A11" s="13">
        <v>1971</v>
      </c>
      <c r="B11" s="14">
        <v>5.1999999999999998E-2</v>
      </c>
      <c r="C11" s="14">
        <v>5.04E-2</v>
      </c>
      <c r="D11" s="14">
        <v>5.2900000000000003E-2</v>
      </c>
      <c r="E11" s="15">
        <v>6.7000000000000004E-2</v>
      </c>
    </row>
    <row r="12" spans="1:7" x14ac:dyDescent="0.25">
      <c r="A12" s="13">
        <v>1972</v>
      </c>
      <c r="B12" s="14">
        <v>5.5399999999999998E-2</v>
      </c>
      <c r="C12" s="14">
        <v>5.04E-2</v>
      </c>
      <c r="D12" s="14">
        <v>5.6300000000000003E-2</v>
      </c>
      <c r="E12" s="15">
        <v>7.1099999999999997E-2</v>
      </c>
    </row>
    <row r="13" spans="1:7" x14ac:dyDescent="0.25">
      <c r="A13" s="13">
        <v>1973</v>
      </c>
      <c r="B13" s="14">
        <v>7.9500000000000001E-2</v>
      </c>
      <c r="C13" s="14">
        <v>9.7000000000000003E-2</v>
      </c>
      <c r="D13" s="14">
        <v>8.14E-2</v>
      </c>
      <c r="E13" s="15">
        <v>7.5700000000000003E-2</v>
      </c>
    </row>
    <row r="14" spans="1:7" x14ac:dyDescent="0.25">
      <c r="A14" s="13">
        <v>1974</v>
      </c>
      <c r="B14" s="14">
        <v>0.12620000000000001</v>
      </c>
      <c r="C14" s="14">
        <v>0.11899999999999999</v>
      </c>
      <c r="D14" s="14">
        <v>9.3600000000000003E-2</v>
      </c>
      <c r="E14" s="15">
        <v>8.5900000000000004E-2</v>
      </c>
    </row>
    <row r="15" spans="1:7" x14ac:dyDescent="0.25">
      <c r="A15" s="13">
        <v>1975</v>
      </c>
      <c r="B15" s="14">
        <v>8.9099999999999999E-2</v>
      </c>
      <c r="C15" s="14">
        <v>6.3600000000000004E-2</v>
      </c>
      <c r="D15" s="14">
        <v>7.4099999999999999E-2</v>
      </c>
      <c r="E15" s="15">
        <v>8.7499999999999994E-2</v>
      </c>
    </row>
    <row r="16" spans="1:7" x14ac:dyDescent="0.25">
      <c r="A16" s="13">
        <v>1976</v>
      </c>
      <c r="B16" s="14">
        <v>7.22E-2</v>
      </c>
      <c r="C16" s="14">
        <v>5.5599999999999997E-2</v>
      </c>
      <c r="D16" s="14">
        <v>6.5100000000000005E-2</v>
      </c>
      <c r="E16" s="15">
        <v>8.4699999999999998E-2</v>
      </c>
    </row>
    <row r="17" spans="1:5" x14ac:dyDescent="0.25">
      <c r="A17" s="13">
        <v>1977</v>
      </c>
      <c r="B17" s="14">
        <v>8.3500000000000005E-2</v>
      </c>
      <c r="C17" s="14">
        <v>6.3200000000000006E-2</v>
      </c>
      <c r="D17" s="14">
        <v>6.9199999999999998E-2</v>
      </c>
      <c r="E17" s="15">
        <v>8.4500000000000006E-2</v>
      </c>
    </row>
    <row r="18" spans="1:5" x14ac:dyDescent="0.25">
      <c r="A18" s="13">
        <v>1978</v>
      </c>
      <c r="B18" s="14">
        <v>7.3700000000000002E-2</v>
      </c>
      <c r="C18" s="14">
        <v>9.2100000000000001E-2</v>
      </c>
      <c r="D18" s="14">
        <v>9.6500000000000002E-2</v>
      </c>
      <c r="E18" s="15">
        <v>9.7299999999999998E-2</v>
      </c>
    </row>
    <row r="19" spans="1:5" x14ac:dyDescent="0.25">
      <c r="A19" s="13">
        <v>1979</v>
      </c>
      <c r="B19" s="14">
        <v>8.0600000000000005E-2</v>
      </c>
      <c r="C19" s="14">
        <v>0.13200000000000001</v>
      </c>
      <c r="D19" s="14">
        <v>0.126</v>
      </c>
      <c r="E19" s="15">
        <v>0.1123</v>
      </c>
    </row>
    <row r="20" spans="1:5" x14ac:dyDescent="0.25">
      <c r="A20" s="13">
        <v>1980</v>
      </c>
      <c r="B20" s="14">
        <v>0.1255</v>
      </c>
      <c r="C20" s="14">
        <v>0.14649999999999999</v>
      </c>
      <c r="D20" s="14">
        <v>0.1323</v>
      </c>
      <c r="E20" s="15">
        <v>0.1258</v>
      </c>
    </row>
    <row r="21" spans="1:5" x14ac:dyDescent="0.25">
      <c r="A21" s="13">
        <v>1981</v>
      </c>
      <c r="B21" s="14">
        <v>0.1129</v>
      </c>
      <c r="C21" s="14">
        <v>0.17480000000000001</v>
      </c>
      <c r="D21" s="14">
        <v>0.15609999999999999</v>
      </c>
      <c r="E21" s="15">
        <v>0.14630000000000001</v>
      </c>
    </row>
    <row r="22" spans="1:5" x14ac:dyDescent="0.25">
      <c r="A22" s="13">
        <v>1982</v>
      </c>
      <c r="B22" s="14">
        <v>7.6300000000000007E-2</v>
      </c>
      <c r="C22" s="14">
        <v>0.14180000000000001</v>
      </c>
      <c r="D22" s="14">
        <v>0.1419</v>
      </c>
      <c r="E22" s="15">
        <v>0.15029999999999999</v>
      </c>
    </row>
    <row r="23" spans="1:5" x14ac:dyDescent="0.25">
      <c r="A23" s="13">
        <v>1983</v>
      </c>
      <c r="B23" s="14">
        <v>7.3400000000000007E-2</v>
      </c>
      <c r="C23" s="14">
        <v>9.9299999999999999E-2</v>
      </c>
      <c r="D23" s="14">
        <v>0.1047</v>
      </c>
      <c r="E23" s="15">
        <v>0.12180000000000001</v>
      </c>
    </row>
    <row r="24" spans="1:5" x14ac:dyDescent="0.25">
      <c r="A24" s="13">
        <v>1984</v>
      </c>
      <c r="B24" s="14">
        <v>6.1600000000000002E-2</v>
      </c>
      <c r="C24" s="14">
        <v>0.1195</v>
      </c>
      <c r="D24" s="14">
        <v>0.12670000000000001</v>
      </c>
      <c r="E24" s="15">
        <v>0.14430000000000001</v>
      </c>
    </row>
    <row r="25" spans="1:5" x14ac:dyDescent="0.25">
      <c r="A25" s="13">
        <v>1985</v>
      </c>
      <c r="B25" s="14">
        <v>4.2500000000000003E-2</v>
      </c>
      <c r="C25" s="14">
        <v>9.2700000000000005E-2</v>
      </c>
      <c r="D25" s="14">
        <v>9.6000000000000002E-2</v>
      </c>
      <c r="E25" s="15">
        <v>0.1201</v>
      </c>
    </row>
    <row r="26" spans="1:5" x14ac:dyDescent="0.25">
      <c r="A26" s="13">
        <v>1986</v>
      </c>
      <c r="B26" s="14">
        <v>2.7300000000000001E-2</v>
      </c>
      <c r="C26" s="14">
        <v>7.3300000000000004E-2</v>
      </c>
      <c r="D26" s="14">
        <v>6.8900000000000003E-2</v>
      </c>
      <c r="E26" s="15">
        <v>8.2799999999999999E-2</v>
      </c>
    </row>
    <row r="27" spans="1:5" x14ac:dyDescent="0.25">
      <c r="A27" s="13">
        <v>1987</v>
      </c>
      <c r="B27" s="14">
        <v>3.56E-2</v>
      </c>
      <c r="C27" s="14">
        <v>7.4300000000000005E-2</v>
      </c>
      <c r="D27" s="14">
        <v>0.15079999999999999</v>
      </c>
      <c r="E27" s="15">
        <v>0.17</v>
      </c>
    </row>
    <row r="28" spans="1:5" x14ac:dyDescent="0.25">
      <c r="A28" s="13">
        <v>1988</v>
      </c>
      <c r="B28" s="14">
        <v>5.0599999999999999E-2</v>
      </c>
      <c r="C28" s="14">
        <v>8.9399999999999993E-2</v>
      </c>
      <c r="D28" s="14">
        <v>9.0399999999999994E-2</v>
      </c>
      <c r="E28" s="15">
        <v>0.1033</v>
      </c>
    </row>
    <row r="29" spans="1:5" x14ac:dyDescent="0.25">
      <c r="A29" s="13">
        <v>1989</v>
      </c>
      <c r="B29" s="14">
        <v>5.6899999999999999E-2</v>
      </c>
      <c r="C29" s="14">
        <v>0.1084</v>
      </c>
      <c r="D29" s="14">
        <v>0.10050000000000001</v>
      </c>
      <c r="E29" s="15">
        <v>0.1</v>
      </c>
    </row>
    <row r="30" spans="1:5" x14ac:dyDescent="0.25">
      <c r="A30" s="13">
        <v>1990</v>
      </c>
      <c r="B30" s="14">
        <v>6.4299999999999996E-2</v>
      </c>
      <c r="C30" s="14">
        <v>9.5600000000000004E-2</v>
      </c>
      <c r="D30" s="14">
        <v>9.3100000000000002E-2</v>
      </c>
      <c r="E30" s="15">
        <v>0.10050000000000001</v>
      </c>
    </row>
    <row r="31" spans="1:5" x14ac:dyDescent="0.25">
      <c r="A31" s="13">
        <v>1991</v>
      </c>
      <c r="B31" s="14">
        <v>4.82E-2</v>
      </c>
      <c r="C31" s="14">
        <v>6.5199999999999994E-2</v>
      </c>
      <c r="D31" s="14">
        <v>6.6699999999999995E-2</v>
      </c>
      <c r="E31" s="15">
        <v>8.8999999999999996E-2</v>
      </c>
    </row>
    <row r="32" spans="1:5" x14ac:dyDescent="0.25">
      <c r="A32" s="13">
        <v>1992</v>
      </c>
      <c r="B32" s="14">
        <v>5.0799999999999998E-2</v>
      </c>
      <c r="C32" s="14">
        <v>4.1500000000000002E-2</v>
      </c>
      <c r="D32" s="14">
        <v>4.5199999999999997E-2</v>
      </c>
      <c r="E32" s="15">
        <v>7.9500000000000001E-2</v>
      </c>
    </row>
    <row r="33" spans="1:13" x14ac:dyDescent="0.25">
      <c r="A33" s="13">
        <v>1993</v>
      </c>
      <c r="B33" s="14">
        <v>4.3200000000000002E-2</v>
      </c>
      <c r="C33" s="14">
        <v>3.4000000000000002E-2</v>
      </c>
      <c r="D33" s="14">
        <v>3.8300000000000001E-2</v>
      </c>
      <c r="E33" s="15">
        <v>6.6100000000000006E-2</v>
      </c>
    </row>
    <row r="34" spans="1:13" x14ac:dyDescent="0.25">
      <c r="A34" s="13">
        <v>1994</v>
      </c>
      <c r="B34" s="14">
        <v>4.24E-2</v>
      </c>
      <c r="C34" s="14">
        <v>4.8099999999999997E-2</v>
      </c>
      <c r="D34" s="14">
        <v>6.0600000000000001E-2</v>
      </c>
      <c r="E34" s="15">
        <v>7.9799999999999996E-2</v>
      </c>
    </row>
    <row r="35" spans="1:13" x14ac:dyDescent="0.25">
      <c r="A35" s="13">
        <v>1995</v>
      </c>
      <c r="B35" s="14">
        <v>3.73E-2</v>
      </c>
      <c r="C35" s="14">
        <v>6.7799999999999999E-2</v>
      </c>
      <c r="D35" s="14">
        <v>6.8900000000000003E-2</v>
      </c>
      <c r="E35" s="15">
        <v>7.5999999999999998E-2</v>
      </c>
    </row>
    <row r="36" spans="1:13" x14ac:dyDescent="0.25">
      <c r="A36" s="13">
        <v>1996</v>
      </c>
      <c r="B36" s="14">
        <v>3.61E-2</v>
      </c>
      <c r="C36" s="14">
        <v>6.2300000000000001E-2</v>
      </c>
      <c r="D36" s="14">
        <v>6.4399999999999999E-2</v>
      </c>
      <c r="E36" s="15">
        <v>7.4300000000000005E-2</v>
      </c>
    </row>
    <row r="37" spans="1:13" x14ac:dyDescent="0.25">
      <c r="A37" s="13">
        <v>1997</v>
      </c>
      <c r="B37" s="14">
        <v>2.6700000000000002E-2</v>
      </c>
      <c r="C37" s="14">
        <v>5.9700000000000003E-2</v>
      </c>
      <c r="D37" s="14">
        <v>6.13E-2</v>
      </c>
      <c r="E37" s="15">
        <v>6.9199999999999998E-2</v>
      </c>
    </row>
    <row r="38" spans="1:13" x14ac:dyDescent="0.25">
      <c r="A38" s="13">
        <v>1998</v>
      </c>
      <c r="B38" s="14">
        <v>2.53E-2</v>
      </c>
      <c r="C38" s="14">
        <v>6.1499999999999999E-2</v>
      </c>
      <c r="D38" s="14">
        <v>5.79E-2</v>
      </c>
      <c r="E38" s="15">
        <v>6.0299999999999999E-2</v>
      </c>
    </row>
    <row r="39" spans="1:13" x14ac:dyDescent="0.25">
      <c r="A39" s="13">
        <v>1999</v>
      </c>
      <c r="B39" s="14">
        <v>2.0799999999999999E-2</v>
      </c>
      <c r="C39" s="14">
        <v>5.8700000000000002E-2</v>
      </c>
      <c r="D39" s="14">
        <v>5.9700000000000003E-2</v>
      </c>
      <c r="E39" s="15">
        <v>6.6100000000000006E-2</v>
      </c>
    </row>
    <row r="40" spans="1:13" x14ac:dyDescent="0.25">
      <c r="A40" s="13">
        <v>2000</v>
      </c>
      <c r="B40" s="14">
        <v>2.52E-2</v>
      </c>
      <c r="C40" s="14">
        <v>6.9400000000000003E-2</v>
      </c>
      <c r="D40" s="14">
        <v>6.7900000000000002E-2</v>
      </c>
      <c r="E40" s="15">
        <v>6.6900000000000001E-2</v>
      </c>
      <c r="J40" s="14"/>
      <c r="K40" s="1"/>
      <c r="L40" s="1"/>
      <c r="M40" s="1"/>
    </row>
    <row r="41" spans="1:13" x14ac:dyDescent="0.25">
      <c r="A41" s="13">
        <v>2001</v>
      </c>
      <c r="B41" s="14">
        <v>3.3000000000000002E-2</v>
      </c>
      <c r="C41" s="14">
        <v>4.2599999999999999E-2</v>
      </c>
      <c r="D41" s="14">
        <v>3.8199999999999998E-2</v>
      </c>
      <c r="E41" s="15">
        <v>5.5300000000000002E-2</v>
      </c>
      <c r="J41" s="26"/>
      <c r="K41" s="1"/>
      <c r="L41" s="1"/>
      <c r="M41" s="1"/>
    </row>
    <row r="42" spans="1:13" x14ac:dyDescent="0.25">
      <c r="A42" s="13">
        <v>2002</v>
      </c>
      <c r="B42" s="14">
        <v>1.9900000000000001E-2</v>
      </c>
      <c r="C42" s="14">
        <v>1.8599999999999998E-2</v>
      </c>
      <c r="D42" s="14">
        <v>2.23E-2</v>
      </c>
      <c r="E42" s="15">
        <v>5.0700000000000002E-2</v>
      </c>
      <c r="J42" s="32"/>
      <c r="K42" s="1"/>
      <c r="M42" s="1"/>
    </row>
    <row r="43" spans="1:13" x14ac:dyDescent="0.25">
      <c r="A43" s="13">
        <v>2003</v>
      </c>
      <c r="B43" s="14">
        <v>2.07E-2</v>
      </c>
      <c r="C43" s="14">
        <v>1.24E-2</v>
      </c>
      <c r="D43" s="14">
        <v>1.3599999999999999E-2</v>
      </c>
      <c r="E43" s="15">
        <v>4.48E-2</v>
      </c>
      <c r="J43" s="32"/>
      <c r="K43" s="1"/>
      <c r="M43" s="1"/>
    </row>
    <row r="44" spans="1:13" x14ac:dyDescent="0.25">
      <c r="A44" s="13">
        <v>2004</v>
      </c>
      <c r="B44" s="14">
        <v>2.4799999999999999E-2</v>
      </c>
      <c r="C44" s="33">
        <v>3.5569999999999997E-2</v>
      </c>
      <c r="D44" s="34">
        <v>7.0000000000000007E-2</v>
      </c>
      <c r="E44" s="15">
        <v>4.8500000000000001E-2</v>
      </c>
      <c r="J44" s="32"/>
      <c r="K44" s="1"/>
      <c r="M44" s="1"/>
    </row>
    <row r="45" spans="1:13" x14ac:dyDescent="0.25">
      <c r="A45" s="13">
        <v>2005</v>
      </c>
      <c r="B45" s="14">
        <v>2.7199999999999998E-2</v>
      </c>
      <c r="C45" s="33">
        <v>3.5569999999999997E-2</v>
      </c>
      <c r="D45" s="34">
        <v>7.0000000000000007E-2</v>
      </c>
      <c r="E45" s="15">
        <v>4.8300000000000003E-2</v>
      </c>
      <c r="J45" s="32"/>
      <c r="K45" s="1"/>
      <c r="M45" s="1"/>
    </row>
    <row r="46" spans="1:13" x14ac:dyDescent="0.25">
      <c r="A46" s="13">
        <v>2006</v>
      </c>
      <c r="B46" s="14">
        <v>3.2000000000000001E-2</v>
      </c>
      <c r="C46" s="33">
        <v>3.5569999999999997E-2</v>
      </c>
      <c r="D46" s="34">
        <v>7.0000000000000007E-2</v>
      </c>
      <c r="E46" s="15">
        <v>5.6899999999999999E-2</v>
      </c>
      <c r="J46" s="32"/>
      <c r="K46" s="1"/>
      <c r="M46" s="1"/>
    </row>
    <row r="47" spans="1:13" x14ac:dyDescent="0.25">
      <c r="A47" s="13">
        <v>2007</v>
      </c>
      <c r="B47" s="14">
        <v>2.8199999999999999E-2</v>
      </c>
      <c r="C47" s="33">
        <v>3.5569999999999997E-2</v>
      </c>
      <c r="D47" s="34">
        <v>7.0000000000000007E-2</v>
      </c>
      <c r="E47" s="15">
        <v>5.0299999999999997E-2</v>
      </c>
      <c r="J47" s="32"/>
      <c r="K47" s="1"/>
      <c r="M47" s="1"/>
    </row>
    <row r="48" spans="1:13" x14ac:dyDescent="0.25">
      <c r="A48" s="13">
        <v>2008</v>
      </c>
      <c r="B48" s="14">
        <v>4.6300000000000001E-2</v>
      </c>
      <c r="C48" s="33">
        <v>3.5569999999999997E-2</v>
      </c>
      <c r="D48" s="34">
        <v>7.0000000000000007E-2</v>
      </c>
      <c r="E48" s="15">
        <v>4.2299999999999997E-2</v>
      </c>
      <c r="J48" s="32"/>
      <c r="K48" s="1"/>
      <c r="M48" s="1"/>
    </row>
    <row r="49" spans="1:13" x14ac:dyDescent="0.25">
      <c r="A49" s="13">
        <v>2009</v>
      </c>
      <c r="B49" s="14">
        <v>6.3E-3</v>
      </c>
      <c r="C49" s="33">
        <v>3.5569999999999997E-2</v>
      </c>
      <c r="D49" s="34">
        <v>7.0000000000000007E-2</v>
      </c>
      <c r="E49" s="15">
        <v>3.8100000000000002E-2</v>
      </c>
      <c r="J49" s="32"/>
      <c r="K49" s="1"/>
      <c r="M49" s="1"/>
    </row>
    <row r="50" spans="1:13" x14ac:dyDescent="0.25">
      <c r="A50" s="13">
        <v>2010</v>
      </c>
      <c r="B50" s="14">
        <v>1.7600000000000001E-2</v>
      </c>
      <c r="C50" s="33">
        <v>3.5569999999999997E-2</v>
      </c>
      <c r="D50" s="34">
        <v>7.0000000000000007E-2</v>
      </c>
      <c r="E50" s="15">
        <v>3.6400000000000002E-2</v>
      </c>
      <c r="J50" s="32"/>
      <c r="K50" s="1"/>
      <c r="M50" s="1"/>
    </row>
    <row r="51" spans="1:13" x14ac:dyDescent="0.25">
      <c r="A51" s="13">
        <v>2011</v>
      </c>
      <c r="B51" s="14">
        <v>3.6900000000000002E-2</v>
      </c>
      <c r="C51" s="33">
        <v>3.5569999999999997E-2</v>
      </c>
      <c r="D51" s="34">
        <v>7.0000000000000007E-2</v>
      </c>
      <c r="E51" s="15">
        <v>3.1099999999999999E-2</v>
      </c>
      <c r="J51" s="32"/>
      <c r="K51" s="1"/>
      <c r="M51" s="1"/>
    </row>
    <row r="52" spans="1:13" x14ac:dyDescent="0.25">
      <c r="A52" s="13">
        <v>2012</v>
      </c>
      <c r="B52" s="14">
        <v>2.3E-2</v>
      </c>
      <c r="C52" s="33">
        <v>3.5569999999999997E-2</v>
      </c>
      <c r="D52" s="34">
        <v>7.0000000000000007E-2</v>
      </c>
      <c r="E52" s="15">
        <v>2.07E-2</v>
      </c>
      <c r="J52" s="32"/>
      <c r="K52" s="1"/>
      <c r="M52" s="1"/>
    </row>
    <row r="53" spans="1:13" x14ac:dyDescent="0.25">
      <c r="A53" s="13">
        <v>2013</v>
      </c>
      <c r="B53" s="14">
        <v>1.66E-2</v>
      </c>
      <c r="C53" s="33">
        <v>3.5569999999999997E-2</v>
      </c>
      <c r="D53" s="34">
        <v>7.0000000000000007E-2</v>
      </c>
      <c r="E53" s="15">
        <v>2.7300000000000001E-2</v>
      </c>
      <c r="J53" s="32"/>
      <c r="K53" s="1"/>
      <c r="M53" s="1"/>
    </row>
    <row r="54" spans="1:13" x14ac:dyDescent="0.25">
      <c r="A54" s="13">
        <v>2014</v>
      </c>
      <c r="B54" s="14">
        <v>1.17E-2</v>
      </c>
      <c r="C54" s="33">
        <v>3.5569999999999997E-2</v>
      </c>
      <c r="D54" s="34">
        <v>7.0000000000000007E-2</v>
      </c>
      <c r="E54" s="15">
        <v>2.8799999999999999E-2</v>
      </c>
      <c r="J54" s="32"/>
      <c r="K54" s="1"/>
      <c r="M54" s="1"/>
    </row>
    <row r="55" spans="1:13" x14ac:dyDescent="0.25">
      <c r="A55" s="13">
        <v>2015</v>
      </c>
      <c r="B55" s="14">
        <v>1.9E-3</v>
      </c>
      <c r="C55" s="33">
        <v>3.5569999999999997E-2</v>
      </c>
      <c r="D55" s="34">
        <v>7.0000000000000007E-2</v>
      </c>
      <c r="E55" s="15">
        <v>2.4299999999999999E-2</v>
      </c>
      <c r="J55" s="32"/>
      <c r="K55" s="1"/>
      <c r="M55" s="1"/>
    </row>
    <row r="56" spans="1:13" x14ac:dyDescent="0.25">
      <c r="A56" s="13">
        <v>2016</v>
      </c>
      <c r="B56" s="14">
        <v>6.4000000000000003E-3</v>
      </c>
      <c r="C56" s="33">
        <v>3.5569999999999997E-2</v>
      </c>
      <c r="D56" s="34">
        <v>7.0000000000000007E-2</v>
      </c>
      <c r="E56" s="15">
        <v>2.0799999999999999E-2</v>
      </c>
      <c r="J56" s="32"/>
      <c r="K56" s="1"/>
      <c r="M56" s="1"/>
    </row>
    <row r="57" spans="1:13" x14ac:dyDescent="0.25">
      <c r="A57" s="13">
        <v>2017</v>
      </c>
      <c r="B57" s="14">
        <v>1.6400000000000001E-2</v>
      </c>
      <c r="C57" s="33">
        <v>3.5569999999999997E-2</v>
      </c>
      <c r="D57" s="34">
        <v>7.0000000000000007E-2</v>
      </c>
      <c r="E57" s="15">
        <v>2.6700000000000002E-2</v>
      </c>
      <c r="J57" s="32"/>
      <c r="K57" s="1"/>
      <c r="M57" s="1"/>
    </row>
    <row r="58" spans="1:13" x14ac:dyDescent="0.25">
      <c r="A58" s="13">
        <v>2018</v>
      </c>
      <c r="B58" s="14">
        <v>1.8700000000000001E-2</v>
      </c>
      <c r="C58" s="33">
        <v>3.5569999999999997E-2</v>
      </c>
      <c r="D58" s="34">
        <v>7.0000000000000007E-2</v>
      </c>
      <c r="E58" s="15">
        <v>3.2399999999999998E-2</v>
      </c>
      <c r="J58" s="32"/>
      <c r="K58" s="1"/>
      <c r="M58" s="1"/>
    </row>
    <row r="59" spans="1:13" x14ac:dyDescent="0.25">
      <c r="A59" s="22">
        <v>2019</v>
      </c>
      <c r="B59" s="14">
        <v>1.7100000000000001E-2</v>
      </c>
      <c r="C59" s="33">
        <v>3.5569999999999997E-2</v>
      </c>
      <c r="D59" s="34">
        <v>7.0000000000000007E-2</v>
      </c>
      <c r="E59" s="15">
        <v>2.3199999999999998E-2</v>
      </c>
      <c r="J59" s="32"/>
      <c r="K59" s="1"/>
      <c r="M59" s="1"/>
    </row>
    <row r="60" spans="1:13" x14ac:dyDescent="0.25">
      <c r="A60" s="19">
        <v>2020</v>
      </c>
      <c r="B60" s="20">
        <v>7.4999999999999997E-3</v>
      </c>
      <c r="C60" s="33">
        <v>3.5569999999999997E-2</v>
      </c>
      <c r="D60" s="34">
        <v>7.0000000000000007E-2</v>
      </c>
      <c r="E60" s="15">
        <v>1.03E-2</v>
      </c>
      <c r="K60" s="1"/>
      <c r="M60" s="1"/>
    </row>
    <row r="61" spans="1:13" x14ac:dyDescent="0.25">
      <c r="A61" s="19">
        <v>2021</v>
      </c>
      <c r="B61" s="20">
        <v>3.1600000000000003E-2</v>
      </c>
      <c r="C61" s="33">
        <v>3.5569999999999997E-2</v>
      </c>
      <c r="D61" s="34">
        <v>7.0000000000000007E-2</v>
      </c>
      <c r="E61" s="15">
        <v>1.66E-2</v>
      </c>
      <c r="K61" s="1"/>
      <c r="M61" s="1"/>
    </row>
    <row r="62" spans="1:13" x14ac:dyDescent="0.25">
      <c r="A62" s="19">
        <v>2022</v>
      </c>
      <c r="B62" s="20">
        <v>7.4099999999999999E-2</v>
      </c>
      <c r="C62" s="33">
        <v>3.5569999999999997E-2</v>
      </c>
      <c r="D62" s="34">
        <v>7.0000000000000007E-2</v>
      </c>
      <c r="E62" s="15">
        <v>2.9000000000000001E-2</v>
      </c>
      <c r="K62" s="1"/>
      <c r="M62" s="1"/>
    </row>
    <row r="63" spans="1:13" x14ac:dyDescent="0.25">
      <c r="A63" s="19">
        <v>2023</v>
      </c>
      <c r="B63" s="21">
        <v>6.6500000000000004E-2</v>
      </c>
      <c r="C63" s="33">
        <v>3.5569999999999997E-2</v>
      </c>
      <c r="D63" s="34">
        <v>7.0000000000000007E-2</v>
      </c>
      <c r="E63" s="17">
        <v>3.1199999999999999E-2</v>
      </c>
      <c r="K63" s="1"/>
      <c r="M63" s="1"/>
    </row>
    <row r="64" spans="1:13" x14ac:dyDescent="0.25">
      <c r="A64" s="19">
        <v>2024</v>
      </c>
      <c r="C64" s="33">
        <v>3.5569999999999997E-2</v>
      </c>
      <c r="D64" s="34">
        <v>7.0000000000000007E-2</v>
      </c>
      <c r="K64" s="1"/>
      <c r="M64" s="1"/>
    </row>
    <row r="65" spans="1:13" x14ac:dyDescent="0.25">
      <c r="A65" s="19">
        <v>2025</v>
      </c>
      <c r="C65" s="33">
        <v>3.5569999999999997E-2</v>
      </c>
      <c r="D65" s="34">
        <v>7.0000000000000007E-2</v>
      </c>
      <c r="K65" s="1"/>
      <c r="M65" s="1"/>
    </row>
    <row r="66" spans="1:13" x14ac:dyDescent="0.25">
      <c r="A66" s="19">
        <v>2026</v>
      </c>
      <c r="C66" s="33">
        <v>3.5569999999999997E-2</v>
      </c>
      <c r="D66" s="34">
        <v>7.0000000000000007E-2</v>
      </c>
      <c r="K66" s="1"/>
      <c r="M66" s="1"/>
    </row>
    <row r="67" spans="1:13" x14ac:dyDescent="0.25">
      <c r="A67" s="19">
        <v>2027</v>
      </c>
      <c r="C67" s="33">
        <v>3.5569999999999997E-2</v>
      </c>
      <c r="D67" s="34">
        <v>7.0000000000000007E-2</v>
      </c>
      <c r="K67" s="1"/>
      <c r="M67" s="1"/>
    </row>
    <row r="68" spans="1:13" x14ac:dyDescent="0.25">
      <c r="A68" s="19">
        <v>2028</v>
      </c>
      <c r="C68" s="33">
        <v>3.5569999999999997E-2</v>
      </c>
      <c r="D68" s="34">
        <v>7.0000000000000007E-2</v>
      </c>
      <c r="K68" s="1"/>
      <c r="M68" s="1"/>
    </row>
    <row r="69" spans="1:13" x14ac:dyDescent="0.25">
      <c r="A69" s="19">
        <v>2029</v>
      </c>
      <c r="C69" s="33">
        <v>3.5569999999999997E-2</v>
      </c>
      <c r="D69" s="34">
        <v>7.0000000000000007E-2</v>
      </c>
      <c r="K69" s="1"/>
      <c r="M69" s="1"/>
    </row>
    <row r="70" spans="1:13" x14ac:dyDescent="0.25">
      <c r="A70" s="19">
        <v>2030</v>
      </c>
      <c r="C70" s="33">
        <v>3.5569999999999997E-2</v>
      </c>
      <c r="D70" s="34">
        <v>7.0000000000000007E-2</v>
      </c>
      <c r="K70" s="1"/>
      <c r="M70" s="1"/>
    </row>
    <row r="71" spans="1:13" x14ac:dyDescent="0.25">
      <c r="A71" s="19">
        <v>2031</v>
      </c>
      <c r="C71" s="33">
        <v>3.5569999999999997E-2</v>
      </c>
      <c r="D71" s="34">
        <v>7.0000000000000007E-2</v>
      </c>
      <c r="K71" s="1"/>
      <c r="M71" s="1"/>
    </row>
    <row r="72" spans="1:13" x14ac:dyDescent="0.25">
      <c r="A72" s="19">
        <v>2032</v>
      </c>
      <c r="C72" s="33">
        <v>3.5569999999999997E-2</v>
      </c>
      <c r="D72" s="34">
        <v>7.0000000000000007E-2</v>
      </c>
      <c r="K72" s="1"/>
      <c r="M72" s="1"/>
    </row>
    <row r="73" spans="1:13" x14ac:dyDescent="0.25">
      <c r="A73" s="19">
        <v>2033</v>
      </c>
      <c r="C73" s="33">
        <v>3.5569999999999997E-2</v>
      </c>
      <c r="D73" s="34">
        <v>7.0000000000000007E-2</v>
      </c>
      <c r="K73" s="1"/>
      <c r="M73" s="1"/>
    </row>
    <row r="74" spans="1:13" x14ac:dyDescent="0.25">
      <c r="A74" s="19">
        <v>2034</v>
      </c>
      <c r="C74" s="33">
        <v>3.5569999999999997E-2</v>
      </c>
      <c r="D74" s="34">
        <v>7.0000000000000007E-2</v>
      </c>
      <c r="K74" s="1"/>
      <c r="M74" s="1"/>
    </row>
    <row r="75" spans="1:13" x14ac:dyDescent="0.25">
      <c r="A75" s="19">
        <v>2035</v>
      </c>
      <c r="C75" s="33">
        <v>3.5569999999999997E-2</v>
      </c>
      <c r="D75" s="34">
        <v>7.0000000000000007E-2</v>
      </c>
      <c r="K75" s="1"/>
      <c r="M75" s="1"/>
    </row>
    <row r="76" spans="1:13" x14ac:dyDescent="0.25">
      <c r="A76" s="19">
        <v>2036</v>
      </c>
      <c r="C76" s="33">
        <v>3.5569999999999997E-2</v>
      </c>
      <c r="D76" s="34">
        <v>7.0000000000000007E-2</v>
      </c>
      <c r="K76" s="1"/>
      <c r="M76" s="1"/>
    </row>
    <row r="77" spans="1:13" x14ac:dyDescent="0.25">
      <c r="A77" s="19">
        <v>2037</v>
      </c>
      <c r="C77" s="33">
        <v>3.5569999999999997E-2</v>
      </c>
      <c r="D77" s="34">
        <v>7.0000000000000007E-2</v>
      </c>
      <c r="K77" s="1"/>
      <c r="M77" s="1"/>
    </row>
    <row r="78" spans="1:13" x14ac:dyDescent="0.25">
      <c r="A78" s="19">
        <v>2038</v>
      </c>
      <c r="C78" s="33">
        <v>3.5569999999999997E-2</v>
      </c>
      <c r="D78" s="34">
        <v>7.0000000000000007E-2</v>
      </c>
      <c r="K78" s="1"/>
      <c r="M78" s="1"/>
    </row>
    <row r="79" spans="1:13" x14ac:dyDescent="0.25">
      <c r="A79" s="19">
        <v>2039</v>
      </c>
      <c r="C79" s="33">
        <v>3.5569999999999997E-2</v>
      </c>
      <c r="D79" s="34">
        <v>7.0000000000000007E-2</v>
      </c>
      <c r="M79" s="1"/>
    </row>
    <row r="80" spans="1:13" x14ac:dyDescent="0.25">
      <c r="A80" s="19">
        <v>2040</v>
      </c>
      <c r="C80" s="33">
        <v>3.5569999999999997E-2</v>
      </c>
      <c r="D80" s="34">
        <v>7.0000000000000007E-2</v>
      </c>
      <c r="M80" s="1"/>
    </row>
    <row r="81" spans="1:13" x14ac:dyDescent="0.25">
      <c r="A81" s="19">
        <v>2041</v>
      </c>
      <c r="C81" s="33">
        <v>3.5569999999999997E-2</v>
      </c>
      <c r="D81" s="34">
        <v>7.0000000000000007E-2</v>
      </c>
      <c r="M81" s="1"/>
    </row>
    <row r="82" spans="1:13" x14ac:dyDescent="0.25">
      <c r="A82" s="19">
        <v>2042</v>
      </c>
      <c r="C82" s="33">
        <v>3.5569999999999997E-2</v>
      </c>
      <c r="D82" s="34">
        <v>7.0000000000000007E-2</v>
      </c>
      <c r="M82" s="1"/>
    </row>
    <row r="83" spans="1:13" x14ac:dyDescent="0.25">
      <c r="A83" s="19">
        <v>2043</v>
      </c>
      <c r="C83" s="33">
        <v>3.5569999999999997E-2</v>
      </c>
      <c r="D83" s="34">
        <v>7.0000000000000007E-2</v>
      </c>
      <c r="M83" s="1"/>
    </row>
    <row r="84" spans="1:13" x14ac:dyDescent="0.25">
      <c r="A84" s="19">
        <v>2044</v>
      </c>
      <c r="C84" s="33">
        <v>3.5569999999999997E-2</v>
      </c>
      <c r="D84" s="34">
        <v>7.0000000000000007E-2</v>
      </c>
      <c r="M84" s="1"/>
    </row>
    <row r="85" spans="1:13" x14ac:dyDescent="0.25">
      <c r="A85" s="19">
        <v>2045</v>
      </c>
      <c r="C85" s="33">
        <v>3.5569999999999997E-2</v>
      </c>
      <c r="D85" s="34">
        <v>7.0000000000000007E-2</v>
      </c>
      <c r="M85" s="1"/>
    </row>
    <row r="86" spans="1:13" x14ac:dyDescent="0.25">
      <c r="A86" s="19">
        <v>2046</v>
      </c>
      <c r="C86" s="33">
        <v>3.5569999999999997E-2</v>
      </c>
      <c r="D86" s="34">
        <v>7.0000000000000007E-2</v>
      </c>
      <c r="M86" s="1"/>
    </row>
    <row r="87" spans="1:13" x14ac:dyDescent="0.25">
      <c r="A87" s="19">
        <v>2047</v>
      </c>
      <c r="C87" s="33">
        <v>3.5569999999999997E-2</v>
      </c>
      <c r="D87" s="34">
        <v>7.0000000000000007E-2</v>
      </c>
      <c r="M87" s="1"/>
    </row>
    <row r="88" spans="1:13" x14ac:dyDescent="0.25">
      <c r="A88" s="19">
        <v>2048</v>
      </c>
      <c r="C88" s="33">
        <v>3.5569999999999997E-2</v>
      </c>
      <c r="D88" s="34">
        <v>7.0000000000000007E-2</v>
      </c>
    </row>
    <row r="89" spans="1:13" x14ac:dyDescent="0.25">
      <c r="A89" s="19">
        <v>2049</v>
      </c>
      <c r="C89" s="33">
        <v>3.5569999999999997E-2</v>
      </c>
      <c r="D89" s="34">
        <v>7.0000000000000007E-2</v>
      </c>
    </row>
    <row r="90" spans="1:13" x14ac:dyDescent="0.25">
      <c r="A90" s="19">
        <v>2050</v>
      </c>
      <c r="C90" s="33">
        <v>3.5569999999999997E-2</v>
      </c>
      <c r="D90" s="34">
        <v>7.0000000000000007E-2</v>
      </c>
    </row>
    <row r="91" spans="1:13" x14ac:dyDescent="0.25">
      <c r="A91" s="19">
        <v>2051</v>
      </c>
      <c r="C91" s="33">
        <v>3.5569999999999997E-2</v>
      </c>
      <c r="D91" s="34">
        <v>7.0000000000000007E-2</v>
      </c>
    </row>
    <row r="92" spans="1:13" x14ac:dyDescent="0.25">
      <c r="A92" s="19">
        <v>2052</v>
      </c>
      <c r="C92" s="33">
        <v>3.5569999999999997E-2</v>
      </c>
      <c r="D92" s="34">
        <v>7.0000000000000007E-2</v>
      </c>
    </row>
    <row r="93" spans="1:13" x14ac:dyDescent="0.25">
      <c r="A93" s="19">
        <v>2053</v>
      </c>
      <c r="C93" s="33">
        <v>3.5569999999999997E-2</v>
      </c>
      <c r="D93" s="34">
        <v>7.0000000000000007E-2</v>
      </c>
    </row>
    <row r="94" spans="1:13" x14ac:dyDescent="0.25">
      <c r="A94" s="19">
        <v>2054</v>
      </c>
      <c r="C94" s="33">
        <v>3.5569999999999997E-2</v>
      </c>
      <c r="D94" s="34">
        <v>7.0000000000000007E-2</v>
      </c>
    </row>
    <row r="95" spans="1:13" x14ac:dyDescent="0.25">
      <c r="A95" s="19">
        <v>2055</v>
      </c>
      <c r="C95" s="33">
        <v>3.5569999999999997E-2</v>
      </c>
      <c r="D95" s="34">
        <v>7.0000000000000007E-2</v>
      </c>
    </row>
    <row r="96" spans="1:13" x14ac:dyDescent="0.25">
      <c r="A96" s="19">
        <v>2056</v>
      </c>
      <c r="C96" s="33">
        <v>3.5569999999999997E-2</v>
      </c>
      <c r="D96" s="34">
        <v>7.0000000000000007E-2</v>
      </c>
    </row>
    <row r="97" spans="1:4" x14ac:dyDescent="0.25">
      <c r="A97" s="19">
        <v>2057</v>
      </c>
      <c r="C97" s="33">
        <v>3.5569999999999997E-2</v>
      </c>
      <c r="D97" s="34">
        <v>7.0000000000000007E-2</v>
      </c>
    </row>
    <row r="98" spans="1:4" x14ac:dyDescent="0.25">
      <c r="A98" s="19">
        <v>2058</v>
      </c>
      <c r="C98" s="33">
        <v>3.5569999999999997E-2</v>
      </c>
      <c r="D98" s="34">
        <v>7.0000000000000007E-2</v>
      </c>
    </row>
    <row r="99" spans="1:4" x14ac:dyDescent="0.25">
      <c r="A99" s="19">
        <v>2059</v>
      </c>
      <c r="C99" s="33">
        <v>3.5569999999999997E-2</v>
      </c>
      <c r="D99" s="34">
        <v>7.0000000000000007E-2</v>
      </c>
    </row>
    <row r="100" spans="1:4" x14ac:dyDescent="0.25">
      <c r="A100" s="19">
        <v>2060</v>
      </c>
      <c r="C100" s="33">
        <v>3.5569999999999997E-2</v>
      </c>
      <c r="D100" s="34">
        <v>7.0000000000000007E-2</v>
      </c>
    </row>
    <row r="101" spans="1:4" x14ac:dyDescent="0.25">
      <c r="A101" s="19">
        <v>2061</v>
      </c>
      <c r="C101" s="33">
        <v>3.5569999999999997E-2</v>
      </c>
      <c r="D101" s="34">
        <v>7.0000000000000007E-2</v>
      </c>
    </row>
    <row r="102" spans="1:4" x14ac:dyDescent="0.25">
      <c r="A102" s="19">
        <v>2062</v>
      </c>
      <c r="C102" s="33">
        <v>3.5569999999999997E-2</v>
      </c>
      <c r="D102" s="34">
        <v>7.0000000000000007E-2</v>
      </c>
    </row>
    <row r="103" spans="1:4" x14ac:dyDescent="0.25">
      <c r="A103" s="19">
        <v>2063</v>
      </c>
      <c r="C103" s="33">
        <v>3.5569999999999997E-2</v>
      </c>
      <c r="D103" s="34">
        <v>7.0000000000000007E-2</v>
      </c>
    </row>
    <row r="104" spans="1:4" x14ac:dyDescent="0.25">
      <c r="A104" s="19">
        <v>2064</v>
      </c>
      <c r="C104" s="33">
        <v>3.5569999999999997E-2</v>
      </c>
      <c r="D104" s="34">
        <v>7.0000000000000007E-2</v>
      </c>
    </row>
    <row r="105" spans="1:4" x14ac:dyDescent="0.25">
      <c r="A105" s="19">
        <v>2065</v>
      </c>
      <c r="C105" s="33">
        <v>3.5569999999999997E-2</v>
      </c>
      <c r="D105" s="34">
        <v>7.0000000000000007E-2</v>
      </c>
    </row>
    <row r="106" spans="1:4" x14ac:dyDescent="0.25">
      <c r="A106" s="19">
        <v>2066</v>
      </c>
      <c r="C106" s="33">
        <v>3.5569999999999997E-2</v>
      </c>
      <c r="D106" s="34">
        <v>7.0000000000000007E-2</v>
      </c>
    </row>
    <row r="107" spans="1:4" x14ac:dyDescent="0.25">
      <c r="A107" s="19">
        <v>2067</v>
      </c>
      <c r="C107" s="33">
        <v>3.5569999999999997E-2</v>
      </c>
      <c r="D107" s="34">
        <v>7.0000000000000007E-2</v>
      </c>
    </row>
    <row r="108" spans="1:4" x14ac:dyDescent="0.25">
      <c r="A108" s="19">
        <v>2068</v>
      </c>
      <c r="C108" s="33">
        <v>3.5569999999999997E-2</v>
      </c>
      <c r="D108" s="34">
        <v>7.0000000000000007E-2</v>
      </c>
    </row>
    <row r="109" spans="1:4" x14ac:dyDescent="0.25">
      <c r="A109" s="19">
        <v>2069</v>
      </c>
      <c r="C109" s="33">
        <v>3.5569999999999997E-2</v>
      </c>
      <c r="D109" s="34">
        <v>7.0000000000000007E-2</v>
      </c>
    </row>
    <row r="110" spans="1:4" x14ac:dyDescent="0.25">
      <c r="A110" s="19">
        <v>2070</v>
      </c>
      <c r="C110" s="33">
        <v>3.5569999999999997E-2</v>
      </c>
      <c r="D110" s="34">
        <v>7.0000000000000007E-2</v>
      </c>
    </row>
    <row r="111" spans="1:4" x14ac:dyDescent="0.25">
      <c r="A111" s="19">
        <v>2071</v>
      </c>
      <c r="C111" s="33">
        <v>3.5569999999999997E-2</v>
      </c>
      <c r="D111" s="34">
        <v>7.0000000000000007E-2</v>
      </c>
    </row>
    <row r="112" spans="1:4" x14ac:dyDescent="0.25">
      <c r="A112" s="19">
        <v>2072</v>
      </c>
      <c r="C112" s="33">
        <v>3.5569999999999997E-2</v>
      </c>
      <c r="D112" s="34">
        <v>7.0000000000000007E-2</v>
      </c>
    </row>
    <row r="113" spans="1:4" x14ac:dyDescent="0.25">
      <c r="A113" s="19">
        <v>2073</v>
      </c>
      <c r="C113" s="33">
        <v>3.5569999999999997E-2</v>
      </c>
      <c r="D113" s="34">
        <v>7.0000000000000007E-2</v>
      </c>
    </row>
    <row r="114" spans="1:4" x14ac:dyDescent="0.25">
      <c r="A114" s="19">
        <v>2074</v>
      </c>
      <c r="C114" s="33">
        <v>3.5569999999999997E-2</v>
      </c>
      <c r="D114" s="34">
        <v>7.0000000000000007E-2</v>
      </c>
    </row>
    <row r="115" spans="1:4" x14ac:dyDescent="0.25">
      <c r="A115" s="19">
        <v>2075</v>
      </c>
      <c r="C115" s="33">
        <v>3.5569999999999997E-2</v>
      </c>
      <c r="D115" s="34">
        <v>7.0000000000000007E-2</v>
      </c>
    </row>
    <row r="116" spans="1:4" x14ac:dyDescent="0.25">
      <c r="A116" s="19">
        <v>2076</v>
      </c>
      <c r="C116" s="33">
        <v>3.5569999999999997E-2</v>
      </c>
      <c r="D116" s="34">
        <v>7.0000000000000007E-2</v>
      </c>
    </row>
    <row r="117" spans="1:4" x14ac:dyDescent="0.25">
      <c r="A117" s="19">
        <v>2077</v>
      </c>
      <c r="C117" s="33">
        <v>3.5569999999999997E-2</v>
      </c>
      <c r="D117" s="34">
        <v>7.0000000000000007E-2</v>
      </c>
    </row>
    <row r="118" spans="1:4" x14ac:dyDescent="0.25">
      <c r="A118" s="19">
        <v>2078</v>
      </c>
      <c r="C118" s="33">
        <v>3.5569999999999997E-2</v>
      </c>
      <c r="D118" s="34">
        <v>7.0000000000000007E-2</v>
      </c>
    </row>
    <row r="119" spans="1:4" x14ac:dyDescent="0.25">
      <c r="A119" s="19">
        <v>2079</v>
      </c>
      <c r="C119" s="33">
        <v>3.5569999999999997E-2</v>
      </c>
      <c r="D119" s="34">
        <v>7.0000000000000007E-2</v>
      </c>
    </row>
    <row r="120" spans="1:4" x14ac:dyDescent="0.25">
      <c r="A120" s="19">
        <v>2080</v>
      </c>
      <c r="C120" s="33">
        <v>3.5569999999999997E-2</v>
      </c>
      <c r="D120" s="34">
        <v>7.0000000000000007E-2</v>
      </c>
    </row>
    <row r="121" spans="1:4" x14ac:dyDescent="0.25">
      <c r="A121" s="19">
        <v>2081</v>
      </c>
      <c r="C121" s="33">
        <v>3.5569999999999997E-2</v>
      </c>
      <c r="D121" s="34">
        <v>7.0000000000000007E-2</v>
      </c>
    </row>
    <row r="122" spans="1:4" x14ac:dyDescent="0.25">
      <c r="A122" s="19">
        <v>2082</v>
      </c>
      <c r="C122" s="33">
        <v>3.5569999999999997E-2</v>
      </c>
      <c r="D122" s="34">
        <v>7.0000000000000007E-2</v>
      </c>
    </row>
    <row r="123" spans="1:4" x14ac:dyDescent="0.25">
      <c r="A123" s="19">
        <v>2083</v>
      </c>
      <c r="C123" s="33">
        <v>3.5569999999999997E-2</v>
      </c>
      <c r="D123" s="34">
        <v>7.0000000000000007E-2</v>
      </c>
    </row>
    <row r="124" spans="1:4" x14ac:dyDescent="0.25">
      <c r="A124" s="19">
        <v>2084</v>
      </c>
      <c r="C124" s="33">
        <v>3.5569999999999997E-2</v>
      </c>
      <c r="D124" s="34">
        <v>7.0000000000000007E-2</v>
      </c>
    </row>
    <row r="125" spans="1:4" x14ac:dyDescent="0.25">
      <c r="A125" s="19">
        <v>2085</v>
      </c>
      <c r="C125" s="33">
        <v>3.5569999999999997E-2</v>
      </c>
      <c r="D125" s="34">
        <v>7.0000000000000007E-2</v>
      </c>
    </row>
    <row r="126" spans="1:4" x14ac:dyDescent="0.25">
      <c r="A126" s="19">
        <v>2086</v>
      </c>
      <c r="C126" s="33">
        <v>3.5569999999999997E-2</v>
      </c>
      <c r="D126" s="34">
        <v>7.0000000000000007E-2</v>
      </c>
    </row>
    <row r="127" spans="1:4" x14ac:dyDescent="0.25">
      <c r="A127" s="19">
        <v>2087</v>
      </c>
      <c r="C127" s="33">
        <v>3.5569999999999997E-2</v>
      </c>
      <c r="D127" s="34">
        <v>7.0000000000000007E-2</v>
      </c>
    </row>
    <row r="128" spans="1:4" x14ac:dyDescent="0.25">
      <c r="A128" s="19">
        <v>2088</v>
      </c>
      <c r="C128" s="33">
        <v>3.5569999999999997E-2</v>
      </c>
      <c r="D128" s="34">
        <v>7.0000000000000007E-2</v>
      </c>
    </row>
    <row r="129" spans="1:4" x14ac:dyDescent="0.25">
      <c r="A129" s="19">
        <v>2089</v>
      </c>
      <c r="C129" s="33">
        <v>3.5569999999999997E-2</v>
      </c>
      <c r="D129" s="34">
        <v>7.0000000000000007E-2</v>
      </c>
    </row>
    <row r="130" spans="1:4" x14ac:dyDescent="0.25">
      <c r="A130" s="19">
        <v>2090</v>
      </c>
      <c r="C130" s="33">
        <v>3.5569999999999997E-2</v>
      </c>
      <c r="D130" s="34">
        <v>7.0000000000000007E-2</v>
      </c>
    </row>
    <row r="131" spans="1:4" x14ac:dyDescent="0.25">
      <c r="A131" s="19">
        <v>2091</v>
      </c>
      <c r="C131" s="33">
        <v>3.5569999999999997E-2</v>
      </c>
      <c r="D131" s="34">
        <v>7.0000000000000007E-2</v>
      </c>
    </row>
    <row r="132" spans="1:4" x14ac:dyDescent="0.25">
      <c r="A132" s="19">
        <v>2092</v>
      </c>
      <c r="C132" s="33">
        <v>3.5569999999999997E-2</v>
      </c>
      <c r="D132" s="34">
        <v>7.0000000000000007E-2</v>
      </c>
    </row>
    <row r="133" spans="1:4" x14ac:dyDescent="0.25">
      <c r="A133" s="19">
        <v>2093</v>
      </c>
      <c r="C133" s="33">
        <v>3.5569999999999997E-2</v>
      </c>
      <c r="D133" s="34">
        <v>7.0000000000000007E-2</v>
      </c>
    </row>
    <row r="134" spans="1:4" x14ac:dyDescent="0.25">
      <c r="A134" s="19">
        <v>2094</v>
      </c>
      <c r="C134" s="33">
        <v>3.5569999999999997E-2</v>
      </c>
      <c r="D134" s="34">
        <v>7.0000000000000007E-2</v>
      </c>
    </row>
    <row r="135" spans="1:4" x14ac:dyDescent="0.25">
      <c r="A135" s="19">
        <v>2095</v>
      </c>
      <c r="C135" s="33">
        <v>3.5569999999999997E-2</v>
      </c>
      <c r="D135" s="34">
        <v>7.0000000000000007E-2</v>
      </c>
    </row>
    <row r="136" spans="1:4" x14ac:dyDescent="0.25">
      <c r="A136" s="19">
        <v>2096</v>
      </c>
      <c r="C136" s="33">
        <v>3.5569999999999997E-2</v>
      </c>
      <c r="D136" s="34">
        <v>7.0000000000000007E-2</v>
      </c>
    </row>
    <row r="137" spans="1:4" x14ac:dyDescent="0.25">
      <c r="A137" s="19">
        <v>2097</v>
      </c>
      <c r="C137" s="33">
        <v>3.5569999999999997E-2</v>
      </c>
      <c r="D137" s="34">
        <v>7.0000000000000007E-2</v>
      </c>
    </row>
    <row r="138" spans="1:4" x14ac:dyDescent="0.25">
      <c r="A138" s="19">
        <v>2098</v>
      </c>
      <c r="C138" s="33">
        <v>3.5569999999999997E-2</v>
      </c>
      <c r="D138" s="34">
        <v>7.0000000000000007E-2</v>
      </c>
    </row>
    <row r="139" spans="1:4" x14ac:dyDescent="0.25">
      <c r="A139" s="19"/>
      <c r="D139" s="1"/>
    </row>
    <row r="140" spans="1:4" x14ac:dyDescent="0.25">
      <c r="A140" s="19"/>
      <c r="D140" s="1"/>
    </row>
    <row r="141" spans="1:4" x14ac:dyDescent="0.25">
      <c r="A141" s="19"/>
      <c r="D141" s="1"/>
    </row>
    <row r="142" spans="1:4" x14ac:dyDescent="0.25">
      <c r="A142" s="19"/>
      <c r="D142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99</vt:i4>
      </vt:variant>
      <vt:variant>
        <vt:lpstr>Named Ranges</vt:lpstr>
      </vt:variant>
      <vt:variant>
        <vt:i4>1</vt:i4>
      </vt:variant>
    </vt:vector>
  </HeadingPairs>
  <TitlesOfParts>
    <vt:vector size="100" baseType="lpstr">
      <vt:lpstr>T.26.04.A</vt:lpstr>
      <vt:lpstr>T.35.04.A</vt:lpstr>
      <vt:lpstr>T.45.04.A</vt:lpstr>
      <vt:lpstr>T.55.04.A</vt:lpstr>
      <vt:lpstr>T.26.04.B</vt:lpstr>
      <vt:lpstr>T.35.04.B</vt:lpstr>
      <vt:lpstr>T.45.04.B</vt:lpstr>
      <vt:lpstr>T.55.04.B</vt:lpstr>
      <vt:lpstr>T.26.04.C</vt:lpstr>
      <vt:lpstr>T.35.04.C</vt:lpstr>
      <vt:lpstr>T.45.04.C</vt:lpstr>
      <vt:lpstr>T.55.04.C</vt:lpstr>
      <vt:lpstr>T.26.04.D</vt:lpstr>
      <vt:lpstr>T.35.04.D</vt:lpstr>
      <vt:lpstr>T.45.04.D</vt:lpstr>
      <vt:lpstr>T.55.04.D</vt:lpstr>
      <vt:lpstr>T.26.04.E</vt:lpstr>
      <vt:lpstr>T.35.04.E</vt:lpstr>
      <vt:lpstr>T.45.04.E</vt:lpstr>
      <vt:lpstr>T.55.04.E</vt:lpstr>
      <vt:lpstr>T.26.04.F</vt:lpstr>
      <vt:lpstr>T.35.04.F</vt:lpstr>
      <vt:lpstr>T.45.04.F</vt:lpstr>
      <vt:lpstr>T.55.04.F</vt:lpstr>
      <vt:lpstr>S.26.04.A</vt:lpstr>
      <vt:lpstr>S.35.04.A</vt:lpstr>
      <vt:lpstr>S.45.04.A</vt:lpstr>
      <vt:lpstr>S.55.04.A</vt:lpstr>
      <vt:lpstr>S.26.04.B</vt:lpstr>
      <vt:lpstr>S.35.04.B</vt:lpstr>
      <vt:lpstr>S.45.04.B</vt:lpstr>
      <vt:lpstr>S.55.04.B</vt:lpstr>
      <vt:lpstr>S.26.04.C</vt:lpstr>
      <vt:lpstr>S.35.04.C</vt:lpstr>
      <vt:lpstr>S.45.04.C</vt:lpstr>
      <vt:lpstr>S.55.04.C</vt:lpstr>
      <vt:lpstr>S.26.04.D</vt:lpstr>
      <vt:lpstr>S.35.04.D</vt:lpstr>
      <vt:lpstr>S.45.04.D</vt:lpstr>
      <vt:lpstr>S.55.04.D</vt:lpstr>
      <vt:lpstr>S.26.04.E</vt:lpstr>
      <vt:lpstr>S.35.04.E</vt:lpstr>
      <vt:lpstr>S.45.04.E</vt:lpstr>
      <vt:lpstr>S.55.04.E</vt:lpstr>
      <vt:lpstr>S.26.04.F</vt:lpstr>
      <vt:lpstr>S.35.04.F</vt:lpstr>
      <vt:lpstr>S.45.04.F</vt:lpstr>
      <vt:lpstr>S.55.04.F</vt:lpstr>
      <vt:lpstr>T.26.04.A (2)</vt:lpstr>
      <vt:lpstr>T.35.04.A (2)</vt:lpstr>
      <vt:lpstr>T.45.04.A (2)</vt:lpstr>
      <vt:lpstr>T.55.04.A (2)</vt:lpstr>
      <vt:lpstr>T.26.04.B (2)</vt:lpstr>
      <vt:lpstr>T.35.04.B (2)</vt:lpstr>
      <vt:lpstr>T.45.04.B (2)</vt:lpstr>
      <vt:lpstr>T.55.04.B (2)</vt:lpstr>
      <vt:lpstr>T.26.04.C (2)</vt:lpstr>
      <vt:lpstr>T.35.04.C (2)</vt:lpstr>
      <vt:lpstr>T.45.04.C (2)</vt:lpstr>
      <vt:lpstr>T.55.04.C (2)</vt:lpstr>
      <vt:lpstr>T.26.04.D (2)</vt:lpstr>
      <vt:lpstr>T.35.04.D (2)</vt:lpstr>
      <vt:lpstr>T.45.04.D (2)</vt:lpstr>
      <vt:lpstr>T.55.04.D (2)</vt:lpstr>
      <vt:lpstr>T.26.04.E (2)</vt:lpstr>
      <vt:lpstr>T.35.04.E (2)</vt:lpstr>
      <vt:lpstr>T.45.04.E (2)</vt:lpstr>
      <vt:lpstr>T.55.04.E (2)</vt:lpstr>
      <vt:lpstr>T.26.04.F (2)</vt:lpstr>
      <vt:lpstr>T.35.04.F (2)</vt:lpstr>
      <vt:lpstr>T.45.04.F (2)</vt:lpstr>
      <vt:lpstr>T.55.04.F (2)</vt:lpstr>
      <vt:lpstr>S.26.04.A (2)</vt:lpstr>
      <vt:lpstr>S.35.04.A (2)</vt:lpstr>
      <vt:lpstr>S.45.04.A (2)</vt:lpstr>
      <vt:lpstr>S.55.04.A (2)</vt:lpstr>
      <vt:lpstr>S.26.04.B (2)</vt:lpstr>
      <vt:lpstr>S.35.04.B (2)</vt:lpstr>
      <vt:lpstr>S.45.04.B (2)</vt:lpstr>
      <vt:lpstr>S.55.04.B (2)</vt:lpstr>
      <vt:lpstr>S.26.04.C (2)</vt:lpstr>
      <vt:lpstr>S.35.04.C (2)</vt:lpstr>
      <vt:lpstr>S.45.04.C (2)</vt:lpstr>
      <vt:lpstr>S.55.04.C (2)</vt:lpstr>
      <vt:lpstr>S.26.04.D (2)</vt:lpstr>
      <vt:lpstr>S.35.04.D (2)</vt:lpstr>
      <vt:lpstr>S.45.04.D (2)</vt:lpstr>
      <vt:lpstr>S.55.04.D (2)</vt:lpstr>
      <vt:lpstr>S.26.04.E (2)</vt:lpstr>
      <vt:lpstr>S.35.04.E (2)</vt:lpstr>
      <vt:lpstr>S.45.04.E (2)</vt:lpstr>
      <vt:lpstr>S.55.04.E (2)</vt:lpstr>
      <vt:lpstr>S.26.04.F (2)</vt:lpstr>
      <vt:lpstr>S.35.04.F (2)</vt:lpstr>
      <vt:lpstr>S.45.04.F (2)</vt:lpstr>
      <vt:lpstr>S.55.04.F (2)</vt:lpstr>
      <vt:lpstr>Premiums</vt:lpstr>
      <vt:lpstr>Mortalities</vt:lpstr>
      <vt:lpstr>EconomicRates</vt:lpstr>
      <vt:lpstr>AX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Andre Wang</dc:creator>
  <cp:keywords/>
  <dc:description/>
  <cp:lastModifiedBy>Alex Gerlyand</cp:lastModifiedBy>
  <cp:revision/>
  <dcterms:created xsi:type="dcterms:W3CDTF">2024-03-09T08:25:52Z</dcterms:created>
  <dcterms:modified xsi:type="dcterms:W3CDTF">2024-03-20T07:01:08Z</dcterms:modified>
  <cp:category/>
  <cp:contentStatus/>
</cp:coreProperties>
</file>